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鉱工業指数\001_月報\2026(R08)兵庫県鉱工業指数月報\701_HP更新・記者発表等\分析データHP更新\202606\"/>
    </mc:Choice>
  </mc:AlternateContent>
  <xr:revisionPtr revIDLastSave="0" documentId="13_ncr:1_{83E3A0C1-7C73-4171-A20B-F7386EDD5CC5}" xr6:coauthVersionLast="47" xr6:coauthVersionMax="47" xr10:uidLastSave="{00000000-0000-0000-0000-000000000000}"/>
  <bookViews>
    <workbookView xWindow="-120" yWindow="-120" windowWidth="19440" windowHeight="11520" tabRatio="959" xr2:uid="{895718E1-E3B6-4069-88E9-7F12C9DDC7E7}"/>
  </bookViews>
  <sheets>
    <sheet name="目次" sheetId="17" r:id="rId1"/>
    <sheet name="1_国県比較" sheetId="36" r:id="rId2"/>
    <sheet name="1_2国県比較2" sheetId="14" r:id="rId3"/>
    <sheet name="1_3国県比較3" sheetId="41" r:id="rId4"/>
    <sheet name="2県時系列" sheetId="27" r:id="rId5"/>
    <sheet name="3_国時系列" sheetId="18" r:id="rId6"/>
    <sheet name="3_2国時系列2" sheetId="40" r:id="rId7"/>
    <sheet name="4国県年次比較" sheetId="5" r:id="rId8"/>
    <sheet name="5国県比較ｸﾞﾗﾌ" sheetId="34" r:id="rId9"/>
    <sheet name="6県四半期別ｸﾞﾗﾌ" sheetId="33" r:id="rId10"/>
    <sheet name="7長期時系列" sheetId="28" r:id="rId11"/>
    <sheet name="7_2年度平均" sheetId="42" r:id="rId12"/>
    <sheet name="長期時系列2" sheetId="44" r:id="rId13"/>
    <sheet name="接続係数" sheetId="43" r:id="rId14"/>
    <sheet name="8業種別" sheetId="7" r:id="rId15"/>
    <sheet name="9財別" sheetId="13" r:id="rId16"/>
    <sheet name="10生産" sheetId="10" r:id="rId17"/>
    <sheet name="11出荷" sheetId="12" r:id="rId18"/>
    <sheet name="12在庫" sheetId="11" r:id="rId19"/>
    <sheet name="13在庫率" sheetId="22" r:id="rId20"/>
    <sheet name="14移動平均" sheetId="32" r:id="rId21"/>
    <sheet name="15在庫循環図" sheetId="1" r:id="rId22"/>
  </sheets>
  <externalReferences>
    <externalReference r:id="rId23"/>
  </externalReferences>
  <definedNames>
    <definedName name="_xlnm.Print_Area" localSheetId="21">'15在庫循環図'!$A$1:$U$56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32" i="13" l="1"/>
  <c r="AT29" i="13"/>
  <c r="AT26" i="13"/>
  <c r="AT23" i="13"/>
  <c r="AT20" i="13"/>
  <c r="AT17" i="13"/>
  <c r="AT14" i="13"/>
  <c r="AT11" i="13"/>
  <c r="AT8" i="13"/>
  <c r="AT6" i="13"/>
  <c r="AT7" i="13"/>
  <c r="AT9" i="13"/>
  <c r="AT10" i="13"/>
  <c r="AT12" i="13"/>
  <c r="AT13" i="13"/>
  <c r="AT15" i="13"/>
  <c r="AT16" i="13"/>
  <c r="AT18" i="13"/>
  <c r="AT19" i="13"/>
  <c r="AT22" i="13"/>
  <c r="AT21" i="13"/>
  <c r="AT24" i="13"/>
  <c r="AT25" i="13"/>
  <c r="AT27" i="13"/>
  <c r="AT28" i="13"/>
  <c r="AT30" i="13"/>
  <c r="AT31" i="13"/>
  <c r="AT33" i="13"/>
  <c r="AT34" i="13"/>
  <c r="AT5" i="13"/>
  <c r="N36" i="33" s="1"/>
  <c r="AT4" i="13"/>
  <c r="AS4" i="13"/>
  <c r="AR4" i="13"/>
  <c r="AT24" i="7"/>
  <c r="AT23" i="7"/>
  <c r="AT22" i="7"/>
  <c r="AT21" i="7"/>
  <c r="AT20" i="7"/>
  <c r="AT18" i="7"/>
  <c r="AT17" i="7"/>
  <c r="AT13" i="7" s="1"/>
  <c r="I36" i="33" s="1"/>
  <c r="AT16" i="7"/>
  <c r="AT15" i="7"/>
  <c r="AT14" i="7"/>
  <c r="AT12" i="7"/>
  <c r="AT11" i="7"/>
  <c r="AT10" i="7"/>
  <c r="AT5" i="7"/>
  <c r="H36" i="33" s="1"/>
  <c r="AT9" i="7"/>
  <c r="AT8" i="7"/>
  <c r="AT7" i="7"/>
  <c r="AT6" i="7"/>
  <c r="AT4" i="7"/>
  <c r="AT19" i="7"/>
  <c r="J36" i="33" s="1"/>
  <c r="O36" i="33"/>
  <c r="B36" i="33"/>
  <c r="G36" i="33" s="1"/>
  <c r="C36" i="33"/>
  <c r="D36" i="33"/>
  <c r="M36" i="33" l="1"/>
  <c r="C104" i="41" l="1"/>
  <c r="BD107" i="40"/>
  <c r="BB107" i="40"/>
  <c r="AZ107" i="40"/>
  <c r="AX107" i="40"/>
  <c r="AV107" i="40"/>
  <c r="AT107" i="40"/>
  <c r="AR107" i="40"/>
  <c r="AP107" i="40"/>
  <c r="C106" i="27"/>
  <c r="C107" i="27"/>
  <c r="C108" i="27"/>
  <c r="C109" i="27"/>
  <c r="C110" i="27"/>
  <c r="C111" i="27"/>
  <c r="C112" i="27"/>
  <c r="C113" i="27"/>
  <c r="C114" i="27"/>
  <c r="C115" i="27"/>
  <c r="S54" i="1"/>
  <c r="S40" i="1"/>
  <c r="S38" i="1"/>
  <c r="S39" i="1"/>
  <c r="S37" i="1"/>
  <c r="S10" i="1"/>
  <c r="S12" i="1" s="1"/>
  <c r="S26" i="1" s="1"/>
  <c r="S11" i="1"/>
  <c r="S9" i="1"/>
  <c r="U106" i="32"/>
  <c r="Y106" i="32" s="1"/>
  <c r="V106" i="32"/>
  <c r="Z106" i="32" s="1"/>
  <c r="K106" i="32"/>
  <c r="L106" i="32"/>
  <c r="P106" i="32" s="1"/>
  <c r="O106" i="32"/>
  <c r="AP106" i="40" l="1"/>
  <c r="AR106" i="40"/>
  <c r="AT106" i="40"/>
  <c r="AV106" i="40"/>
  <c r="AX106" i="40"/>
  <c r="AZ106" i="40"/>
  <c r="BB106" i="40"/>
  <c r="BD106" i="40"/>
  <c r="D107" i="27"/>
  <c r="E106" i="27"/>
  <c r="F107" i="27" s="1"/>
  <c r="G106" i="27"/>
  <c r="H107" i="27" s="1"/>
  <c r="I106" i="27"/>
  <c r="J107" i="27" s="1"/>
  <c r="K106" i="27"/>
  <c r="M106" i="27"/>
  <c r="O106" i="27"/>
  <c r="Q106" i="27"/>
  <c r="E107" i="27"/>
  <c r="G107" i="27"/>
  <c r="I107" i="27"/>
  <c r="K107" i="27"/>
  <c r="M107" i="27"/>
  <c r="O107" i="27"/>
  <c r="Q107" i="27"/>
  <c r="D108" i="27"/>
  <c r="E108" i="27"/>
  <c r="F108" i="27"/>
  <c r="G108" i="27"/>
  <c r="H108" i="27"/>
  <c r="I108" i="27"/>
  <c r="J108" i="27"/>
  <c r="K108" i="27"/>
  <c r="M108" i="27"/>
  <c r="O108" i="27"/>
  <c r="Q108" i="27"/>
  <c r="D109" i="27"/>
  <c r="E109" i="27"/>
  <c r="F109" i="27"/>
  <c r="G109" i="27"/>
  <c r="H109" i="27"/>
  <c r="I109" i="27"/>
  <c r="J109" i="27"/>
  <c r="K109" i="27"/>
  <c r="M109" i="27"/>
  <c r="O109" i="27"/>
  <c r="Q109" i="27"/>
  <c r="D110" i="27"/>
  <c r="E110" i="27"/>
  <c r="F110" i="27"/>
  <c r="G110" i="27"/>
  <c r="H110" i="27"/>
  <c r="I110" i="27"/>
  <c r="J110" i="27"/>
  <c r="K110" i="27"/>
  <c r="M110" i="27"/>
  <c r="O110" i="27"/>
  <c r="Q110" i="27"/>
  <c r="D111" i="27"/>
  <c r="E111" i="27"/>
  <c r="F111" i="27"/>
  <c r="G111" i="27"/>
  <c r="H111" i="27"/>
  <c r="I111" i="27"/>
  <c r="J111" i="27"/>
  <c r="K111" i="27"/>
  <c r="M111" i="27"/>
  <c r="O111" i="27"/>
  <c r="Q111" i="27"/>
  <c r="D112" i="27"/>
  <c r="E112" i="27"/>
  <c r="F112" i="27"/>
  <c r="G112" i="27"/>
  <c r="H112" i="27"/>
  <c r="I112" i="27"/>
  <c r="J112" i="27"/>
  <c r="K112" i="27"/>
  <c r="M112" i="27"/>
  <c r="O112" i="27"/>
  <c r="Q112" i="27"/>
  <c r="D113" i="27"/>
  <c r="E113" i="27"/>
  <c r="F113" i="27"/>
  <c r="G113" i="27"/>
  <c r="H113" i="27"/>
  <c r="I113" i="27"/>
  <c r="J113" i="27"/>
  <c r="K113" i="27"/>
  <c r="M113" i="27"/>
  <c r="O113" i="27"/>
  <c r="Q113" i="27"/>
  <c r="D114" i="27"/>
  <c r="E114" i="27"/>
  <c r="F114" i="27"/>
  <c r="G114" i="27"/>
  <c r="H114" i="27"/>
  <c r="I114" i="27"/>
  <c r="J114" i="27"/>
  <c r="K114" i="27"/>
  <c r="M114" i="27"/>
  <c r="O114" i="27"/>
  <c r="Q114" i="27"/>
  <c r="D115" i="27"/>
  <c r="E115" i="27"/>
  <c r="F115" i="27"/>
  <c r="G115" i="27"/>
  <c r="H115" i="27"/>
  <c r="I115" i="27"/>
  <c r="J115" i="27"/>
  <c r="K115" i="27"/>
  <c r="M115" i="27"/>
  <c r="O115" i="27"/>
  <c r="Q115" i="27"/>
  <c r="R105" i="32"/>
  <c r="D472" i="12" l="1"/>
  <c r="E472" i="12"/>
  <c r="F472" i="12"/>
  <c r="G472" i="12"/>
  <c r="H472" i="12"/>
  <c r="I472" i="12"/>
  <c r="J472" i="12"/>
  <c r="K472" i="12"/>
  <c r="L472" i="12"/>
  <c r="M472" i="12"/>
  <c r="N472" i="12"/>
  <c r="O472" i="12"/>
  <c r="P472" i="12"/>
  <c r="Q472" i="12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D472" i="11"/>
  <c r="E472" i="11"/>
  <c r="F472" i="11"/>
  <c r="G472" i="11"/>
  <c r="H472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U472" i="11"/>
  <c r="V472" i="11"/>
  <c r="W472" i="11"/>
  <c r="X472" i="11"/>
  <c r="Y472" i="11"/>
  <c r="Z472" i="11"/>
  <c r="AA472" i="11"/>
  <c r="AB472" i="11"/>
  <c r="AC472" i="11"/>
  <c r="AR105" i="40" l="1"/>
  <c r="AT105" i="40"/>
  <c r="AV105" i="40"/>
  <c r="BB105" i="40"/>
  <c r="BD105" i="40"/>
  <c r="AZ105" i="40"/>
  <c r="AX105" i="40"/>
  <c r="AP105" i="40"/>
  <c r="C104" i="27"/>
  <c r="C105" i="27"/>
  <c r="D106" i="27" s="1"/>
  <c r="E104" i="27"/>
  <c r="G104" i="27"/>
  <c r="H105" i="27" s="1"/>
  <c r="I104" i="27"/>
  <c r="J105" i="27" s="1"/>
  <c r="K104" i="27"/>
  <c r="M104" i="27"/>
  <c r="O104" i="27"/>
  <c r="Q104" i="27"/>
  <c r="E105" i="27"/>
  <c r="F106" i="27" s="1"/>
  <c r="G105" i="27"/>
  <c r="H106" i="27" s="1"/>
  <c r="I105" i="27"/>
  <c r="J106" i="27" s="1"/>
  <c r="K105" i="27"/>
  <c r="M105" i="27"/>
  <c r="O105" i="27"/>
  <c r="Q105" i="27"/>
  <c r="F105" i="27" l="1"/>
  <c r="D105" i="27"/>
  <c r="AB75" i="42" l="1"/>
  <c r="Y75" i="42"/>
  <c r="V75" i="42"/>
  <c r="S35" i="1"/>
  <c r="S7" i="1"/>
  <c r="C12" i="5"/>
  <c r="K12" i="5"/>
  <c r="G12" i="5"/>
  <c r="BD103" i="40"/>
  <c r="BD104" i="40"/>
  <c r="BB103" i="40"/>
  <c r="BB104" i="40"/>
  <c r="AZ103" i="40"/>
  <c r="AZ104" i="40"/>
  <c r="AX103" i="40"/>
  <c r="AX104" i="40"/>
  <c r="AV103" i="40"/>
  <c r="AV104" i="40"/>
  <c r="AT103" i="40"/>
  <c r="AT104" i="40"/>
  <c r="AR103" i="40"/>
  <c r="AR104" i="40"/>
  <c r="AP103" i="40"/>
  <c r="AP104" i="40"/>
  <c r="C103" i="27"/>
  <c r="D104" i="27" s="1"/>
  <c r="E103" i="27"/>
  <c r="F104" i="27" s="1"/>
  <c r="G103" i="27"/>
  <c r="H104" i="27" s="1"/>
  <c r="I103" i="27"/>
  <c r="J104" i="27" s="1"/>
  <c r="K103" i="27"/>
  <c r="L115" i="27" s="1"/>
  <c r="M103" i="27"/>
  <c r="N115" i="27" s="1"/>
  <c r="O103" i="27"/>
  <c r="P115" i="27" s="1"/>
  <c r="Q103" i="27"/>
  <c r="R115" i="27" s="1"/>
  <c r="R103" i="32"/>
  <c r="S34" i="1"/>
  <c r="S33" i="1"/>
  <c r="S36" i="1" s="1"/>
  <c r="S6" i="1"/>
  <c r="S5" i="1"/>
  <c r="S8" i="1" s="1"/>
  <c r="M100" i="41" l="1"/>
  <c r="M99" i="41"/>
  <c r="M98" i="41"/>
  <c r="M97" i="41"/>
  <c r="M96" i="41"/>
  <c r="M95" i="41"/>
  <c r="M94" i="41"/>
  <c r="M93" i="41"/>
  <c r="M92" i="41"/>
  <c r="M91" i="41"/>
  <c r="M90" i="41"/>
  <c r="M89" i="41"/>
  <c r="M88" i="41"/>
  <c r="M87" i="41"/>
  <c r="M86" i="41"/>
  <c r="M85" i="41"/>
  <c r="M84" i="41"/>
  <c r="M83" i="41"/>
  <c r="M82" i="41"/>
  <c r="M81" i="41"/>
  <c r="M80" i="41"/>
  <c r="M79" i="41"/>
  <c r="M78" i="41"/>
  <c r="M77" i="41"/>
  <c r="M76" i="41"/>
  <c r="M75" i="41"/>
  <c r="M74" i="41"/>
  <c r="M73" i="41"/>
  <c r="M72" i="41"/>
  <c r="M71" i="41"/>
  <c r="M70" i="41"/>
  <c r="M69" i="41"/>
  <c r="M68" i="41"/>
  <c r="M67" i="41"/>
  <c r="M66" i="41"/>
  <c r="M65" i="41"/>
  <c r="M64" i="41"/>
  <c r="M63" i="41"/>
  <c r="M62" i="41"/>
  <c r="M61" i="41"/>
  <c r="M60" i="41"/>
  <c r="M59" i="41"/>
  <c r="M58" i="41"/>
  <c r="M57" i="41"/>
  <c r="M56" i="41"/>
  <c r="M55" i="41"/>
  <c r="M54" i="41"/>
  <c r="M53" i="41"/>
  <c r="M52" i="41"/>
  <c r="M51" i="41"/>
  <c r="M50" i="41"/>
  <c r="M49" i="41"/>
  <c r="M48" i="41"/>
  <c r="M47" i="41"/>
  <c r="M46" i="41"/>
  <c r="M45" i="41"/>
  <c r="M44" i="41"/>
  <c r="M43" i="41"/>
  <c r="M42" i="41"/>
  <c r="M41" i="41"/>
  <c r="M40" i="41"/>
  <c r="M39" i="41"/>
  <c r="M38" i="41"/>
  <c r="M37" i="41"/>
  <c r="M36" i="41"/>
  <c r="M35" i="41"/>
  <c r="M34" i="41"/>
  <c r="M33" i="41"/>
  <c r="M32" i="41"/>
  <c r="M31" i="41"/>
  <c r="M30" i="41"/>
  <c r="M29" i="41"/>
  <c r="M28" i="41"/>
  <c r="M27" i="41"/>
  <c r="M26" i="41"/>
  <c r="M25" i="41"/>
  <c r="M24" i="41"/>
  <c r="M23" i="41"/>
  <c r="M22" i="41"/>
  <c r="M21" i="41"/>
  <c r="M20" i="41"/>
  <c r="M19" i="41"/>
  <c r="M18" i="41"/>
  <c r="M17" i="41"/>
  <c r="M16" i="41"/>
  <c r="M15" i="41"/>
  <c r="M14" i="41"/>
  <c r="M13" i="41"/>
  <c r="M12" i="41"/>
  <c r="M11" i="41"/>
  <c r="M10" i="41"/>
  <c r="M9" i="41"/>
  <c r="M8" i="41"/>
  <c r="M7" i="41"/>
  <c r="M6" i="41"/>
  <c r="M5" i="41"/>
  <c r="M4" i="41"/>
  <c r="M3" i="41"/>
  <c r="K100" i="41"/>
  <c r="K99" i="41"/>
  <c r="K98" i="41"/>
  <c r="K97" i="41"/>
  <c r="K96" i="41"/>
  <c r="K95" i="41"/>
  <c r="K94" i="41"/>
  <c r="K93" i="41"/>
  <c r="K92" i="41"/>
  <c r="K91" i="41"/>
  <c r="K90" i="41"/>
  <c r="K89" i="41"/>
  <c r="K88" i="41"/>
  <c r="K87" i="41"/>
  <c r="K86" i="41"/>
  <c r="K85" i="41"/>
  <c r="K84" i="41"/>
  <c r="K83" i="41"/>
  <c r="K82" i="41"/>
  <c r="K81" i="41"/>
  <c r="K80" i="41"/>
  <c r="K79" i="41"/>
  <c r="K78" i="41"/>
  <c r="K77" i="41"/>
  <c r="K76" i="41"/>
  <c r="K75" i="41"/>
  <c r="K74" i="41"/>
  <c r="K73" i="41"/>
  <c r="K72" i="41"/>
  <c r="K71" i="41"/>
  <c r="K70" i="41"/>
  <c r="K69" i="41"/>
  <c r="K68" i="41"/>
  <c r="K67" i="41"/>
  <c r="K66" i="41"/>
  <c r="K65" i="41"/>
  <c r="K64" i="41"/>
  <c r="K63" i="41"/>
  <c r="K62" i="41"/>
  <c r="K61" i="41"/>
  <c r="K60" i="41"/>
  <c r="K59" i="41"/>
  <c r="K58" i="41"/>
  <c r="K57" i="41"/>
  <c r="K56" i="41"/>
  <c r="K55" i="41"/>
  <c r="K54" i="41"/>
  <c r="K53" i="41"/>
  <c r="K52" i="41"/>
  <c r="K51" i="41"/>
  <c r="K50" i="41"/>
  <c r="K49" i="41"/>
  <c r="K48" i="41"/>
  <c r="K47" i="41"/>
  <c r="K46" i="41"/>
  <c r="K45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8" i="41"/>
  <c r="K27" i="41"/>
  <c r="K26" i="41"/>
  <c r="K25" i="41"/>
  <c r="K24" i="41"/>
  <c r="K23" i="41"/>
  <c r="K22" i="41"/>
  <c r="K21" i="41"/>
  <c r="K20" i="41"/>
  <c r="K19" i="41"/>
  <c r="K18" i="41"/>
  <c r="K17" i="41"/>
  <c r="K16" i="41"/>
  <c r="K15" i="41"/>
  <c r="K14" i="41"/>
  <c r="K13" i="41"/>
  <c r="K12" i="41"/>
  <c r="K11" i="41"/>
  <c r="K10" i="41"/>
  <c r="K9" i="41"/>
  <c r="K8" i="41"/>
  <c r="K7" i="41"/>
  <c r="K6" i="41"/>
  <c r="K5" i="41"/>
  <c r="K4" i="41"/>
  <c r="K3" i="41"/>
  <c r="C102" i="27" l="1"/>
  <c r="D103" i="27" l="1"/>
  <c r="E102" i="27"/>
  <c r="G102" i="27"/>
  <c r="I102" i="27"/>
  <c r="J103" i="27" s="1"/>
  <c r="K102" i="27"/>
  <c r="L114" i="27" s="1"/>
  <c r="M102" i="27"/>
  <c r="N114" i="27" s="1"/>
  <c r="O102" i="27"/>
  <c r="P114" i="27" s="1"/>
  <c r="Q102" i="27"/>
  <c r="R114" i="27" s="1"/>
  <c r="C101" i="32"/>
  <c r="D101" i="32"/>
  <c r="E101" i="32"/>
  <c r="F101" i="32"/>
  <c r="L103" i="32" s="1"/>
  <c r="C102" i="32"/>
  <c r="I104" i="32" s="1"/>
  <c r="D102" i="32"/>
  <c r="J104" i="32" s="1"/>
  <c r="E102" i="32"/>
  <c r="K104" i="32" s="1"/>
  <c r="F102" i="32"/>
  <c r="L104" i="32" s="1"/>
  <c r="C103" i="32"/>
  <c r="D103" i="32"/>
  <c r="E103" i="32"/>
  <c r="F103" i="32"/>
  <c r="C104" i="32"/>
  <c r="D104" i="32"/>
  <c r="E104" i="32"/>
  <c r="F104" i="32"/>
  <c r="C105" i="32"/>
  <c r="D105" i="32"/>
  <c r="E105" i="32"/>
  <c r="F105" i="32"/>
  <c r="C106" i="32"/>
  <c r="D106" i="32"/>
  <c r="E106" i="32"/>
  <c r="F106" i="32"/>
  <c r="C107" i="32"/>
  <c r="D107" i="32"/>
  <c r="E107" i="32"/>
  <c r="F107" i="32"/>
  <c r="C108" i="32"/>
  <c r="D108" i="32"/>
  <c r="E108" i="32"/>
  <c r="F108" i="32"/>
  <c r="C109" i="32"/>
  <c r="D109" i="32"/>
  <c r="E109" i="32"/>
  <c r="F109" i="32"/>
  <c r="C110" i="32"/>
  <c r="D110" i="32"/>
  <c r="E110" i="32"/>
  <c r="F110" i="32"/>
  <c r="C111" i="32"/>
  <c r="D111" i="32"/>
  <c r="E111" i="32"/>
  <c r="F111" i="32"/>
  <c r="C112" i="32"/>
  <c r="D112" i="32"/>
  <c r="E112" i="32"/>
  <c r="F112" i="32"/>
  <c r="AW129" i="10"/>
  <c r="AX129" i="10"/>
  <c r="AY129" i="10"/>
  <c r="AZ129" i="10"/>
  <c r="BA129" i="10"/>
  <c r="BB129" i="10"/>
  <c r="BC129" i="10"/>
  <c r="BD129" i="10"/>
  <c r="BE129" i="10"/>
  <c r="BF129" i="10"/>
  <c r="BG129" i="10"/>
  <c r="BH129" i="10"/>
  <c r="BI129" i="10"/>
  <c r="BJ129" i="10"/>
  <c r="BK129" i="10"/>
  <c r="BL129" i="10"/>
  <c r="BM129" i="10"/>
  <c r="BN129" i="10"/>
  <c r="BO129" i="10"/>
  <c r="BP129" i="10"/>
  <c r="BQ129" i="10"/>
  <c r="BR129" i="10"/>
  <c r="BS129" i="10"/>
  <c r="BT129" i="10"/>
  <c r="BU129" i="10"/>
  <c r="BV129" i="10"/>
  <c r="AW130" i="10"/>
  <c r="AX130" i="10"/>
  <c r="AY130" i="10"/>
  <c r="AZ130" i="10"/>
  <c r="BA130" i="10"/>
  <c r="BB130" i="10"/>
  <c r="BC130" i="10"/>
  <c r="BD130" i="10"/>
  <c r="BE130" i="10"/>
  <c r="BF130" i="10"/>
  <c r="BG130" i="10"/>
  <c r="BH130" i="10"/>
  <c r="BI130" i="10"/>
  <c r="BJ130" i="10"/>
  <c r="BK130" i="10"/>
  <c r="BL130" i="10"/>
  <c r="BM130" i="10"/>
  <c r="BN130" i="10"/>
  <c r="BO130" i="10"/>
  <c r="BP130" i="10"/>
  <c r="BQ130" i="10"/>
  <c r="BR130" i="10"/>
  <c r="BS130" i="10"/>
  <c r="BT130" i="10"/>
  <c r="BU130" i="10"/>
  <c r="BV130" i="10"/>
  <c r="AW131" i="10"/>
  <c r="AX131" i="10"/>
  <c r="AY131" i="10"/>
  <c r="AZ131" i="10"/>
  <c r="BA131" i="10"/>
  <c r="BB131" i="10"/>
  <c r="BC131" i="10"/>
  <c r="BD131" i="10"/>
  <c r="BE131" i="10"/>
  <c r="BF131" i="10"/>
  <c r="BG131" i="10"/>
  <c r="BH131" i="10"/>
  <c r="BI131" i="10"/>
  <c r="BJ131" i="10"/>
  <c r="BK131" i="10"/>
  <c r="BL131" i="10"/>
  <c r="BM131" i="10"/>
  <c r="BN131" i="10"/>
  <c r="BO131" i="10"/>
  <c r="BP131" i="10"/>
  <c r="BQ131" i="10"/>
  <c r="BR131" i="10"/>
  <c r="BS131" i="10"/>
  <c r="BT131" i="10"/>
  <c r="BU131" i="10"/>
  <c r="BV131" i="10"/>
  <c r="AW132" i="10"/>
  <c r="AX132" i="10"/>
  <c r="AY132" i="10"/>
  <c r="AZ132" i="10"/>
  <c r="BA132" i="10"/>
  <c r="BB132" i="10"/>
  <c r="BC132" i="10"/>
  <c r="BD132" i="10"/>
  <c r="BE132" i="10"/>
  <c r="BF132" i="10"/>
  <c r="BG132" i="10"/>
  <c r="BH132" i="10"/>
  <c r="BI132" i="10"/>
  <c r="BJ132" i="10"/>
  <c r="BK132" i="10"/>
  <c r="BL132" i="10"/>
  <c r="BM132" i="10"/>
  <c r="BN132" i="10"/>
  <c r="BO132" i="10"/>
  <c r="BP132" i="10"/>
  <c r="BQ132" i="10"/>
  <c r="BR132" i="10"/>
  <c r="BS132" i="10"/>
  <c r="BT132" i="10"/>
  <c r="BU132" i="10"/>
  <c r="BV132" i="10"/>
  <c r="AW133" i="10"/>
  <c r="AX133" i="10"/>
  <c r="AY133" i="10"/>
  <c r="AZ133" i="10"/>
  <c r="BA133" i="10"/>
  <c r="BB133" i="10"/>
  <c r="BC133" i="10"/>
  <c r="BD133" i="10"/>
  <c r="BE133" i="10"/>
  <c r="BF133" i="10"/>
  <c r="BG133" i="10"/>
  <c r="BH133" i="10"/>
  <c r="BI133" i="10"/>
  <c r="BJ133" i="10"/>
  <c r="BK133" i="10"/>
  <c r="BL133" i="10"/>
  <c r="BM133" i="10"/>
  <c r="BN133" i="10"/>
  <c r="BO133" i="10"/>
  <c r="BP133" i="10"/>
  <c r="BQ133" i="10"/>
  <c r="BR133" i="10"/>
  <c r="BS133" i="10"/>
  <c r="BT133" i="10"/>
  <c r="BU133" i="10"/>
  <c r="BV133" i="10"/>
  <c r="AW134" i="10"/>
  <c r="AX134" i="10"/>
  <c r="AY134" i="10"/>
  <c r="AZ134" i="10"/>
  <c r="BA134" i="10"/>
  <c r="BB134" i="10"/>
  <c r="BC134" i="10"/>
  <c r="BD134" i="10"/>
  <c r="BE134" i="10"/>
  <c r="BF134" i="10"/>
  <c r="BG134" i="10"/>
  <c r="BH134" i="10"/>
  <c r="BI134" i="10"/>
  <c r="BJ134" i="10"/>
  <c r="BK134" i="10"/>
  <c r="BL134" i="10"/>
  <c r="BM134" i="10"/>
  <c r="BN134" i="10"/>
  <c r="BO134" i="10"/>
  <c r="BP134" i="10"/>
  <c r="BQ134" i="10"/>
  <c r="BR134" i="10"/>
  <c r="BS134" i="10"/>
  <c r="BT134" i="10"/>
  <c r="BU134" i="10"/>
  <c r="BV134" i="10"/>
  <c r="AW135" i="10"/>
  <c r="AX135" i="10"/>
  <c r="AY135" i="10"/>
  <c r="AZ135" i="10"/>
  <c r="BA135" i="10"/>
  <c r="BB135" i="10"/>
  <c r="BC135" i="10"/>
  <c r="BD135" i="10"/>
  <c r="BE135" i="10"/>
  <c r="BF135" i="10"/>
  <c r="BG135" i="10"/>
  <c r="BH135" i="10"/>
  <c r="BI135" i="10"/>
  <c r="BJ135" i="10"/>
  <c r="BK135" i="10"/>
  <c r="BL135" i="10"/>
  <c r="BM135" i="10"/>
  <c r="BN135" i="10"/>
  <c r="BO135" i="10"/>
  <c r="BP135" i="10"/>
  <c r="BQ135" i="10"/>
  <c r="BR135" i="10"/>
  <c r="BS135" i="10"/>
  <c r="BT135" i="10"/>
  <c r="BU135" i="10"/>
  <c r="BV135" i="10"/>
  <c r="AW136" i="10"/>
  <c r="AX136" i="10"/>
  <c r="AY136" i="10"/>
  <c r="AZ136" i="10"/>
  <c r="BA136" i="10"/>
  <c r="BB136" i="10"/>
  <c r="BC136" i="10"/>
  <c r="BD136" i="10"/>
  <c r="BE136" i="10"/>
  <c r="BF136" i="10"/>
  <c r="BG136" i="10"/>
  <c r="BH136" i="10"/>
  <c r="BI136" i="10"/>
  <c r="BJ136" i="10"/>
  <c r="BK136" i="10"/>
  <c r="BL136" i="10"/>
  <c r="BM136" i="10"/>
  <c r="BN136" i="10"/>
  <c r="BO136" i="10"/>
  <c r="BP136" i="10"/>
  <c r="BQ136" i="10"/>
  <c r="BR136" i="10"/>
  <c r="BS136" i="10"/>
  <c r="BT136" i="10"/>
  <c r="BU136" i="10"/>
  <c r="BV136" i="10"/>
  <c r="AW137" i="10"/>
  <c r="AX137" i="10"/>
  <c r="AY137" i="10"/>
  <c r="AZ137" i="10"/>
  <c r="BA137" i="10"/>
  <c r="BB137" i="10"/>
  <c r="BC137" i="10"/>
  <c r="BD137" i="10"/>
  <c r="BE137" i="10"/>
  <c r="BF137" i="10"/>
  <c r="BG137" i="10"/>
  <c r="BH137" i="10"/>
  <c r="BI137" i="10"/>
  <c r="BJ137" i="10"/>
  <c r="BK137" i="10"/>
  <c r="BL137" i="10"/>
  <c r="BM137" i="10"/>
  <c r="BN137" i="10"/>
  <c r="BO137" i="10"/>
  <c r="BP137" i="10"/>
  <c r="BQ137" i="10"/>
  <c r="BR137" i="10"/>
  <c r="BS137" i="10"/>
  <c r="BT137" i="10"/>
  <c r="BU137" i="10"/>
  <c r="BV137" i="10"/>
  <c r="AW138" i="10"/>
  <c r="AX138" i="10"/>
  <c r="AY138" i="10"/>
  <c r="AZ138" i="10"/>
  <c r="BA138" i="10"/>
  <c r="BB138" i="10"/>
  <c r="BC138" i="10"/>
  <c r="BD138" i="10"/>
  <c r="BE138" i="10"/>
  <c r="BF138" i="10"/>
  <c r="BG138" i="10"/>
  <c r="BH138" i="10"/>
  <c r="BI138" i="10"/>
  <c r="BJ138" i="10"/>
  <c r="BK138" i="10"/>
  <c r="BL138" i="10"/>
  <c r="BM138" i="10"/>
  <c r="BN138" i="10"/>
  <c r="BO138" i="10"/>
  <c r="BP138" i="10"/>
  <c r="BQ138" i="10"/>
  <c r="BR138" i="10"/>
  <c r="BS138" i="10"/>
  <c r="BT138" i="10"/>
  <c r="BU138" i="10"/>
  <c r="BV138" i="10"/>
  <c r="AW128" i="10"/>
  <c r="AX128" i="10"/>
  <c r="AY128" i="10"/>
  <c r="AZ128" i="10"/>
  <c r="BA128" i="10"/>
  <c r="BB128" i="10"/>
  <c r="BC128" i="10"/>
  <c r="BD128" i="10"/>
  <c r="BE128" i="10"/>
  <c r="BF128" i="10"/>
  <c r="BG128" i="10"/>
  <c r="BH128" i="10"/>
  <c r="BI128" i="10"/>
  <c r="BJ128" i="10"/>
  <c r="BK128" i="10"/>
  <c r="BL128" i="10"/>
  <c r="BM128" i="10"/>
  <c r="BN128" i="10"/>
  <c r="BO128" i="10"/>
  <c r="BP128" i="10"/>
  <c r="BQ128" i="10"/>
  <c r="BR128" i="10"/>
  <c r="BS128" i="10"/>
  <c r="BT128" i="10"/>
  <c r="BU128" i="10"/>
  <c r="BV128" i="10"/>
  <c r="AW127" i="10"/>
  <c r="M110" i="41"/>
  <c r="K110" i="41"/>
  <c r="E110" i="41"/>
  <c r="C110" i="41"/>
  <c r="M109" i="41"/>
  <c r="K109" i="41"/>
  <c r="E109" i="41"/>
  <c r="C109" i="41"/>
  <c r="M108" i="41"/>
  <c r="K108" i="41"/>
  <c r="E108" i="41"/>
  <c r="C108" i="41"/>
  <c r="M107" i="41"/>
  <c r="K107" i="41"/>
  <c r="E107" i="41"/>
  <c r="C107" i="41"/>
  <c r="M106" i="41"/>
  <c r="K106" i="41"/>
  <c r="E106" i="41"/>
  <c r="F106" i="41" s="1"/>
  <c r="C106" i="41"/>
  <c r="M105" i="41"/>
  <c r="K105" i="41"/>
  <c r="E105" i="41"/>
  <c r="C105" i="41"/>
  <c r="M104" i="41"/>
  <c r="K104" i="41"/>
  <c r="E104" i="41"/>
  <c r="M103" i="41"/>
  <c r="K103" i="41"/>
  <c r="E103" i="41"/>
  <c r="C103" i="41"/>
  <c r="M102" i="41"/>
  <c r="K102" i="41"/>
  <c r="E102" i="41"/>
  <c r="C102" i="41"/>
  <c r="M101" i="41"/>
  <c r="K101" i="41"/>
  <c r="E101" i="41"/>
  <c r="C101" i="41"/>
  <c r="N100" i="41"/>
  <c r="E100" i="41"/>
  <c r="C100" i="41"/>
  <c r="E99" i="41"/>
  <c r="C99" i="41"/>
  <c r="C101" i="27"/>
  <c r="D102" i="27" s="1"/>
  <c r="Q101" i="27"/>
  <c r="R113" i="27" s="1"/>
  <c r="O101" i="27"/>
  <c r="P113" i="27" s="1"/>
  <c r="M101" i="27"/>
  <c r="N113" i="27" s="1"/>
  <c r="K101" i="27"/>
  <c r="L113" i="27" s="1"/>
  <c r="I101" i="27"/>
  <c r="J102" i="27" s="1"/>
  <c r="G101" i="27"/>
  <c r="E101" i="27"/>
  <c r="J106" i="32" l="1"/>
  <c r="I106" i="32"/>
  <c r="P104" i="32"/>
  <c r="L105" i="32"/>
  <c r="P105" i="32" s="1"/>
  <c r="K105" i="32"/>
  <c r="O105" i="32" s="1"/>
  <c r="J105" i="32"/>
  <c r="I105" i="32"/>
  <c r="I103" i="32"/>
  <c r="F107" i="41"/>
  <c r="J103" i="32"/>
  <c r="T105" i="32" s="1"/>
  <c r="F108" i="41"/>
  <c r="K103" i="32"/>
  <c r="U105" i="32" s="1"/>
  <c r="F110" i="41"/>
  <c r="F102" i="41"/>
  <c r="F104" i="41"/>
  <c r="N110" i="41"/>
  <c r="F103" i="41"/>
  <c r="F105" i="41"/>
  <c r="H102" i="27"/>
  <c r="H103" i="27"/>
  <c r="F109" i="41"/>
  <c r="F102" i="27"/>
  <c r="F103" i="27"/>
  <c r="F100" i="41"/>
  <c r="N109" i="41"/>
  <c r="N106" i="41"/>
  <c r="N108" i="41"/>
  <c r="N107" i="41"/>
  <c r="N104" i="41"/>
  <c r="N103" i="41"/>
  <c r="N105" i="41"/>
  <c r="N102" i="41"/>
  <c r="N101" i="41"/>
  <c r="F101" i="41"/>
  <c r="BD102" i="40"/>
  <c r="BB102" i="40"/>
  <c r="AZ102" i="40"/>
  <c r="AX102" i="40"/>
  <c r="AV102" i="40"/>
  <c r="AT102" i="40"/>
  <c r="AR102" i="40"/>
  <c r="AP102" i="40"/>
  <c r="D403" i="10"/>
  <c r="D472" i="10" s="1"/>
  <c r="D402" i="10"/>
  <c r="D17" i="10"/>
  <c r="F27" i="1"/>
  <c r="F28" i="1"/>
  <c r="F29" i="1"/>
  <c r="E27" i="1"/>
  <c r="E28" i="1"/>
  <c r="E29" i="1"/>
  <c r="R101" i="32"/>
  <c r="J75" i="28"/>
  <c r="K75" i="28"/>
  <c r="L75" i="28"/>
  <c r="J11" i="34"/>
  <c r="F11" i="34"/>
  <c r="B11" i="34"/>
  <c r="L110" i="41"/>
  <c r="N99" i="41"/>
  <c r="C98" i="41"/>
  <c r="E98" i="41"/>
  <c r="F99" i="41" s="1"/>
  <c r="C100" i="27"/>
  <c r="D101" i="27" s="1"/>
  <c r="E100" i="27"/>
  <c r="F101" i="27" s="1"/>
  <c r="G100" i="27"/>
  <c r="H101" i="27" s="1"/>
  <c r="I100" i="27"/>
  <c r="J101" i="27" s="1"/>
  <c r="K100" i="27"/>
  <c r="L112" i="27" s="1"/>
  <c r="M100" i="27"/>
  <c r="N112" i="27" s="1"/>
  <c r="O100" i="27"/>
  <c r="P112" i="27" s="1"/>
  <c r="Q100" i="27"/>
  <c r="R112" i="27" s="1"/>
  <c r="BD101" i="40"/>
  <c r="BB101" i="40"/>
  <c r="AZ101" i="40"/>
  <c r="AX101" i="40"/>
  <c r="AV101" i="40"/>
  <c r="AT101" i="40"/>
  <c r="AR101" i="40"/>
  <c r="AP101" i="40"/>
  <c r="N105" i="32" l="1"/>
  <c r="T106" i="32"/>
  <c r="X106" i="32" s="1"/>
  <c r="N106" i="32"/>
  <c r="M105" i="32"/>
  <c r="S106" i="32"/>
  <c r="M106" i="32"/>
  <c r="S105" i="32"/>
  <c r="V105" i="32"/>
  <c r="O104" i="32"/>
  <c r="N104" i="32"/>
  <c r="M104" i="32"/>
  <c r="AS4" i="7"/>
  <c r="B35" i="33"/>
  <c r="D110" i="41"/>
  <c r="K25" i="5"/>
  <c r="G25" i="5"/>
  <c r="C25" i="5"/>
  <c r="D568" i="22"/>
  <c r="D401" i="22"/>
  <c r="AH568" i="11"/>
  <c r="D400" i="11"/>
  <c r="D401" i="11"/>
  <c r="D458" i="11" s="1"/>
  <c r="D568" i="12"/>
  <c r="E401" i="12"/>
  <c r="D568" i="10"/>
  <c r="F401" i="12"/>
  <c r="G401" i="12"/>
  <c r="H401" i="12"/>
  <c r="I401" i="12"/>
  <c r="J401" i="12"/>
  <c r="K401" i="12"/>
  <c r="L401" i="12"/>
  <c r="M401" i="12"/>
  <c r="N401" i="12"/>
  <c r="O401" i="12"/>
  <c r="P401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D401" i="12"/>
  <c r="D400" i="12"/>
  <c r="D399" i="12"/>
  <c r="D398" i="12"/>
  <c r="D401" i="10"/>
  <c r="AR4" i="7" s="1"/>
  <c r="R47" i="1"/>
  <c r="R46" i="1"/>
  <c r="R45" i="1"/>
  <c r="R19" i="1"/>
  <c r="R18" i="1"/>
  <c r="R17" i="1"/>
  <c r="C100" i="32"/>
  <c r="I102" i="32" s="1"/>
  <c r="D100" i="32"/>
  <c r="E100" i="32"/>
  <c r="F100" i="32"/>
  <c r="L102" i="32" s="1"/>
  <c r="M11" i="22"/>
  <c r="T11" i="11"/>
  <c r="U11" i="11"/>
  <c r="V11" i="11"/>
  <c r="M11" i="11"/>
  <c r="AW126" i="10"/>
  <c r="AX126" i="10"/>
  <c r="AY126" i="10"/>
  <c r="AZ126" i="10"/>
  <c r="BA126" i="10"/>
  <c r="BB126" i="10"/>
  <c r="BC126" i="10"/>
  <c r="BD126" i="10"/>
  <c r="BE126" i="10"/>
  <c r="BF126" i="10"/>
  <c r="BG126" i="10"/>
  <c r="BH126" i="10"/>
  <c r="BI126" i="10"/>
  <c r="BJ126" i="10"/>
  <c r="BK126" i="10"/>
  <c r="BL126" i="10"/>
  <c r="BM126" i="10"/>
  <c r="BN126" i="10"/>
  <c r="BO126" i="10"/>
  <c r="BP126" i="10"/>
  <c r="BQ126" i="10"/>
  <c r="BR126" i="10"/>
  <c r="BS126" i="10"/>
  <c r="BT126" i="10"/>
  <c r="BU126" i="10"/>
  <c r="BV126" i="10"/>
  <c r="W106" i="32" l="1"/>
  <c r="P103" i="32"/>
  <c r="V104" i="32"/>
  <c r="Z105" i="32"/>
  <c r="M103" i="32"/>
  <c r="S104" i="32"/>
  <c r="D458" i="12"/>
  <c r="B34" i="33"/>
  <c r="G34" i="33" s="1"/>
  <c r="G35" i="33"/>
  <c r="M35" i="33"/>
  <c r="D471" i="10"/>
  <c r="D34" i="33"/>
  <c r="C34" i="33"/>
  <c r="R48" i="1"/>
  <c r="K102" i="32"/>
  <c r="J102" i="32"/>
  <c r="M34" i="33"/>
  <c r="R20" i="1"/>
  <c r="O103" i="32" l="1"/>
  <c r="U104" i="32"/>
  <c r="N103" i="32"/>
  <c r="T104" i="32"/>
  <c r="W105" i="32"/>
  <c r="L109" i="41"/>
  <c r="C97" i="41"/>
  <c r="E97" i="41"/>
  <c r="C99" i="27"/>
  <c r="E99" i="27"/>
  <c r="F100" i="27" s="1"/>
  <c r="G99" i="27"/>
  <c r="H100" i="27" s="1"/>
  <c r="I99" i="27"/>
  <c r="K99" i="27"/>
  <c r="L111" i="27" s="1"/>
  <c r="M99" i="27"/>
  <c r="N111" i="27" s="1"/>
  <c r="O99" i="27"/>
  <c r="P111" i="27" s="1"/>
  <c r="Q99" i="27"/>
  <c r="R111" i="27" s="1"/>
  <c r="AP99" i="40"/>
  <c r="AP100" i="40"/>
  <c r="AR100" i="40"/>
  <c r="AT100" i="40"/>
  <c r="AV100" i="40"/>
  <c r="AX100" i="40"/>
  <c r="AZ100" i="40"/>
  <c r="BB100" i="40"/>
  <c r="BD100" i="40"/>
  <c r="C99" i="32"/>
  <c r="D99" i="32"/>
  <c r="J101" i="32" s="1"/>
  <c r="T103" i="32" s="1"/>
  <c r="E99" i="32"/>
  <c r="K101" i="32" s="1"/>
  <c r="F99" i="32"/>
  <c r="L101" i="32" s="1"/>
  <c r="Y105" i="32" l="1"/>
  <c r="X104" i="32"/>
  <c r="X105" i="32"/>
  <c r="I101" i="32"/>
  <c r="S103" i="32" s="1"/>
  <c r="W104" i="32" s="1"/>
  <c r="V103" i="32"/>
  <c r="Z104" i="32" s="1"/>
  <c r="O102" i="32"/>
  <c r="U103" i="32"/>
  <c r="Y104" i="32" s="1"/>
  <c r="D109" i="41"/>
  <c r="N98" i="41"/>
  <c r="J100" i="27"/>
  <c r="D99" i="27"/>
  <c r="D100" i="27"/>
  <c r="F98" i="41"/>
  <c r="N102" i="32"/>
  <c r="P102" i="32"/>
  <c r="AW125" i="10"/>
  <c r="AX125" i="10"/>
  <c r="AY125" i="10"/>
  <c r="AZ125" i="10"/>
  <c r="BA125" i="10"/>
  <c r="BB125" i="10"/>
  <c r="BC125" i="10"/>
  <c r="BD125" i="10"/>
  <c r="BE125" i="10"/>
  <c r="BF125" i="10"/>
  <c r="BG125" i="10"/>
  <c r="BH125" i="10"/>
  <c r="BI125" i="10"/>
  <c r="BJ125" i="10"/>
  <c r="BK125" i="10"/>
  <c r="BL125" i="10"/>
  <c r="BM125" i="10"/>
  <c r="BN125" i="10"/>
  <c r="BO125" i="10"/>
  <c r="BP125" i="10"/>
  <c r="BQ125" i="10"/>
  <c r="BR125" i="10"/>
  <c r="BS125" i="10"/>
  <c r="BT125" i="10"/>
  <c r="BU125" i="10"/>
  <c r="BV125" i="10"/>
  <c r="L108" i="41"/>
  <c r="C96" i="41"/>
  <c r="E96" i="41"/>
  <c r="F97" i="41" s="1"/>
  <c r="BB98" i="40"/>
  <c r="BD99" i="40"/>
  <c r="BB99" i="40"/>
  <c r="AZ99" i="40"/>
  <c r="AX99" i="40"/>
  <c r="AV99" i="40"/>
  <c r="AT99" i="40"/>
  <c r="AR99" i="40"/>
  <c r="C98" i="27"/>
  <c r="E98" i="27"/>
  <c r="F99" i="27" s="1"/>
  <c r="G98" i="27"/>
  <c r="H99" i="27" s="1"/>
  <c r="I98" i="27"/>
  <c r="J99" i="27" s="1"/>
  <c r="K98" i="27"/>
  <c r="L110" i="27" s="1"/>
  <c r="M98" i="27"/>
  <c r="N110" i="27" s="1"/>
  <c r="O98" i="27"/>
  <c r="P110" i="27" s="1"/>
  <c r="Q98" i="27"/>
  <c r="R110" i="27" s="1"/>
  <c r="C98" i="32"/>
  <c r="I100" i="32" s="1"/>
  <c r="D98" i="32"/>
  <c r="E98" i="32"/>
  <c r="F98" i="32"/>
  <c r="AW124" i="10"/>
  <c r="AX124" i="10"/>
  <c r="AY124" i="10"/>
  <c r="AZ124" i="10"/>
  <c r="BA124" i="10"/>
  <c r="BB124" i="10"/>
  <c r="BC124" i="10"/>
  <c r="BD124" i="10"/>
  <c r="BE124" i="10"/>
  <c r="BF124" i="10"/>
  <c r="BG124" i="10"/>
  <c r="BH124" i="10"/>
  <c r="BI124" i="10"/>
  <c r="BJ124" i="10"/>
  <c r="BK124" i="10"/>
  <c r="BL124" i="10"/>
  <c r="BM124" i="10"/>
  <c r="BN124" i="10"/>
  <c r="BO124" i="10"/>
  <c r="BP124" i="10"/>
  <c r="BQ124" i="10"/>
  <c r="BR124" i="10"/>
  <c r="BS124" i="10"/>
  <c r="BT124" i="10"/>
  <c r="BU124" i="10"/>
  <c r="BV124" i="10"/>
  <c r="M101" i="32" l="1"/>
  <c r="M102" i="32"/>
  <c r="D108" i="41"/>
  <c r="N96" i="41"/>
  <c r="N97" i="41"/>
  <c r="S102" i="32"/>
  <c r="W103" i="32" s="1"/>
  <c r="L100" i="32"/>
  <c r="P101" i="32" s="1"/>
  <c r="K100" i="32"/>
  <c r="J100" i="32"/>
  <c r="L107" i="41"/>
  <c r="C95" i="41"/>
  <c r="E95" i="41"/>
  <c r="Q97" i="27"/>
  <c r="R109" i="27" s="1"/>
  <c r="C97" i="27"/>
  <c r="D98" i="27" s="1"/>
  <c r="E97" i="27"/>
  <c r="G97" i="27"/>
  <c r="I97" i="27"/>
  <c r="K97" i="27"/>
  <c r="L109" i="27" s="1"/>
  <c r="M97" i="27"/>
  <c r="N109" i="27" s="1"/>
  <c r="O97" i="27"/>
  <c r="P109" i="27" s="1"/>
  <c r="AP98" i="40"/>
  <c r="AR98" i="40"/>
  <c r="AT98" i="40"/>
  <c r="AV98" i="40"/>
  <c r="AX98" i="40"/>
  <c r="AZ98" i="40"/>
  <c r="BD98" i="40"/>
  <c r="D107" i="41" l="1"/>
  <c r="F96" i="41"/>
  <c r="F98" i="27"/>
  <c r="H98" i="27"/>
  <c r="J98" i="27"/>
  <c r="U102" i="32"/>
  <c r="Y103" i="32" s="1"/>
  <c r="O101" i="32"/>
  <c r="T102" i="32"/>
  <c r="X103" i="32" s="1"/>
  <c r="N101" i="32"/>
  <c r="V102" i="32"/>
  <c r="Z103" i="32" s="1"/>
  <c r="D567" i="22"/>
  <c r="D400" i="22"/>
  <c r="D458" i="22" s="1"/>
  <c r="D567" i="11"/>
  <c r="D33" i="33"/>
  <c r="D567" i="12"/>
  <c r="C33" i="33"/>
  <c r="AH567" i="10"/>
  <c r="AR400" i="10"/>
  <c r="AQ32" i="13" s="1"/>
  <c r="AH400" i="10"/>
  <c r="AQ4" i="13" s="1"/>
  <c r="E567" i="10"/>
  <c r="D567" i="10"/>
  <c r="D400" i="10"/>
  <c r="D399" i="10"/>
  <c r="B33" i="33" l="1"/>
  <c r="M33" i="33" s="1"/>
  <c r="D470" i="10"/>
  <c r="D469" i="10"/>
  <c r="AQ4" i="7"/>
  <c r="G33" i="33"/>
  <c r="R42" i="1" l="1"/>
  <c r="R43" i="1"/>
  <c r="R41" i="1"/>
  <c r="R14" i="1"/>
  <c r="R15" i="1"/>
  <c r="R13" i="1"/>
  <c r="C97" i="32"/>
  <c r="I99" i="32" s="1"/>
  <c r="D97" i="32"/>
  <c r="E97" i="32"/>
  <c r="K99" i="32" s="1"/>
  <c r="F97" i="32"/>
  <c r="L99" i="32" s="1"/>
  <c r="AW123" i="10"/>
  <c r="AX123" i="10"/>
  <c r="AY123" i="10"/>
  <c r="AZ123" i="10"/>
  <c r="BA123" i="10"/>
  <c r="BB123" i="10"/>
  <c r="BC123" i="10"/>
  <c r="BD123" i="10"/>
  <c r="BE123" i="10"/>
  <c r="BF123" i="10"/>
  <c r="BG123" i="10"/>
  <c r="BH123" i="10"/>
  <c r="BI123" i="10"/>
  <c r="BJ123" i="10"/>
  <c r="BK123" i="10"/>
  <c r="BL123" i="10"/>
  <c r="BM123" i="10"/>
  <c r="BN123" i="10"/>
  <c r="BO123" i="10"/>
  <c r="BP123" i="10"/>
  <c r="BQ123" i="10"/>
  <c r="BR123" i="10"/>
  <c r="BS123" i="10"/>
  <c r="BT123" i="10"/>
  <c r="BU123" i="10"/>
  <c r="BV123" i="10"/>
  <c r="R44" i="1" l="1"/>
  <c r="R16" i="1"/>
  <c r="S101" i="32"/>
  <c r="M100" i="32"/>
  <c r="U101" i="32"/>
  <c r="O100" i="32"/>
  <c r="V101" i="32"/>
  <c r="P100" i="32"/>
  <c r="J99" i="32"/>
  <c r="L106" i="41"/>
  <c r="C94" i="41"/>
  <c r="E94" i="41"/>
  <c r="C96" i="27"/>
  <c r="E96" i="27"/>
  <c r="G96" i="27"/>
  <c r="I96" i="27"/>
  <c r="K96" i="27"/>
  <c r="L108" i="27" s="1"/>
  <c r="M96" i="27"/>
  <c r="N108" i="27" s="1"/>
  <c r="O96" i="27"/>
  <c r="P108" i="27" s="1"/>
  <c r="Q96" i="27"/>
  <c r="R108" i="27" s="1"/>
  <c r="AP97" i="40"/>
  <c r="AR97" i="40"/>
  <c r="AT97" i="40"/>
  <c r="AV97" i="40"/>
  <c r="AX97" i="40"/>
  <c r="AZ97" i="40"/>
  <c r="BB97" i="40"/>
  <c r="BD97" i="40"/>
  <c r="C96" i="32"/>
  <c r="I98" i="32" s="1"/>
  <c r="D96" i="32"/>
  <c r="J98" i="32" s="1"/>
  <c r="E96" i="32"/>
  <c r="K98" i="32" s="1"/>
  <c r="O99" i="32" s="1"/>
  <c r="F96" i="32"/>
  <c r="L98" i="32" s="1"/>
  <c r="AW122" i="10"/>
  <c r="AX122" i="10"/>
  <c r="AY122" i="10"/>
  <c r="AZ122" i="10"/>
  <c r="BA122" i="10"/>
  <c r="BB122" i="10"/>
  <c r="BC122" i="10"/>
  <c r="BD122" i="10"/>
  <c r="BE122" i="10"/>
  <c r="BF122" i="10"/>
  <c r="BG122" i="10"/>
  <c r="BH122" i="10"/>
  <c r="BI122" i="10"/>
  <c r="BJ122" i="10"/>
  <c r="BK122" i="10"/>
  <c r="BL122" i="10"/>
  <c r="BM122" i="10"/>
  <c r="BN122" i="10"/>
  <c r="BO122" i="10"/>
  <c r="BP122" i="10"/>
  <c r="BQ122" i="10"/>
  <c r="BR122" i="10"/>
  <c r="BS122" i="10"/>
  <c r="BT122" i="10"/>
  <c r="BU122" i="10"/>
  <c r="BV122" i="10"/>
  <c r="C95" i="27"/>
  <c r="E95" i="27"/>
  <c r="G95" i="27"/>
  <c r="I95" i="27"/>
  <c r="K95" i="27"/>
  <c r="L107" i="27" s="1"/>
  <c r="M95" i="27"/>
  <c r="N107" i="27" s="1"/>
  <c r="O95" i="27"/>
  <c r="P107" i="27" s="1"/>
  <c r="Q95" i="27"/>
  <c r="R107" i="27" s="1"/>
  <c r="C93" i="41"/>
  <c r="E93" i="41"/>
  <c r="C95" i="32"/>
  <c r="D95" i="32"/>
  <c r="E95" i="32"/>
  <c r="F95" i="32"/>
  <c r="AW121" i="10"/>
  <c r="AX121" i="10"/>
  <c r="AY121" i="10"/>
  <c r="AZ121" i="10"/>
  <c r="BA121" i="10"/>
  <c r="BB121" i="10"/>
  <c r="BC121" i="10"/>
  <c r="BD121" i="10"/>
  <c r="BE121" i="10"/>
  <c r="BF121" i="10"/>
  <c r="BG121" i="10"/>
  <c r="BH121" i="10"/>
  <c r="BI121" i="10"/>
  <c r="BJ121" i="10"/>
  <c r="BK121" i="10"/>
  <c r="BL121" i="10"/>
  <c r="BM121" i="10"/>
  <c r="BN121" i="10"/>
  <c r="BO121" i="10"/>
  <c r="BP121" i="10"/>
  <c r="BQ121" i="10"/>
  <c r="BR121" i="10"/>
  <c r="BS121" i="10"/>
  <c r="BT121" i="10"/>
  <c r="BU121" i="10"/>
  <c r="BV121" i="10"/>
  <c r="L105" i="41"/>
  <c r="J97" i="32" l="1"/>
  <c r="K97" i="32"/>
  <c r="U99" i="32" s="1"/>
  <c r="F94" i="41"/>
  <c r="F95" i="41"/>
  <c r="D106" i="41"/>
  <c r="D105" i="41"/>
  <c r="J96" i="27"/>
  <c r="J97" i="27"/>
  <c r="F96" i="27"/>
  <c r="F97" i="27"/>
  <c r="D96" i="27"/>
  <c r="D97" i="27"/>
  <c r="H96" i="27"/>
  <c r="H97" i="27"/>
  <c r="N94" i="41"/>
  <c r="N95" i="41"/>
  <c r="T99" i="32"/>
  <c r="V100" i="32"/>
  <c r="Z101" i="32" s="1"/>
  <c r="Z102" i="32"/>
  <c r="I97" i="32"/>
  <c r="N99" i="32"/>
  <c r="T101" i="32"/>
  <c r="N100" i="32"/>
  <c r="L97" i="32"/>
  <c r="P98" i="32" s="1"/>
  <c r="T100" i="32"/>
  <c r="N98" i="32"/>
  <c r="P99" i="32"/>
  <c r="W102" i="32"/>
  <c r="U100" i="32"/>
  <c r="O98" i="32"/>
  <c r="S100" i="32"/>
  <c r="Y102" i="32"/>
  <c r="M99" i="32"/>
  <c r="BD96" i="40"/>
  <c r="BB96" i="40"/>
  <c r="AZ96" i="40"/>
  <c r="AX96" i="40"/>
  <c r="AV96" i="40"/>
  <c r="AT96" i="40"/>
  <c r="AR96" i="40"/>
  <c r="AP96" i="40"/>
  <c r="L104" i="41"/>
  <c r="C92" i="41"/>
  <c r="E92" i="41"/>
  <c r="F93" i="41" s="1"/>
  <c r="AP95" i="40"/>
  <c r="C94" i="27"/>
  <c r="E94" i="27"/>
  <c r="G94" i="27"/>
  <c r="I94" i="27"/>
  <c r="K94" i="27"/>
  <c r="L106" i="27" s="1"/>
  <c r="M94" i="27"/>
  <c r="N106" i="27" s="1"/>
  <c r="O94" i="27"/>
  <c r="P106" i="27" s="1"/>
  <c r="Q94" i="27"/>
  <c r="R106" i="27" s="1"/>
  <c r="AR95" i="40"/>
  <c r="AT95" i="40"/>
  <c r="AV95" i="40"/>
  <c r="AX95" i="40"/>
  <c r="AZ95" i="40"/>
  <c r="BB95" i="40"/>
  <c r="BD95" i="40"/>
  <c r="R39" i="1"/>
  <c r="R11" i="1"/>
  <c r="C94" i="32"/>
  <c r="I96" i="32" s="1"/>
  <c r="D94" i="32"/>
  <c r="J96" i="32" s="1"/>
  <c r="E94" i="32"/>
  <c r="F94" i="32"/>
  <c r="L96" i="32" s="1"/>
  <c r="Y100" i="32" l="1"/>
  <c r="X100" i="32"/>
  <c r="D104" i="41"/>
  <c r="J95" i="27"/>
  <c r="F95" i="27"/>
  <c r="H95" i="27"/>
  <c r="D95" i="27"/>
  <c r="N93" i="41"/>
  <c r="Y101" i="32"/>
  <c r="M97" i="32"/>
  <c r="S99" i="32"/>
  <c r="W100" i="32" s="1"/>
  <c r="K96" i="32"/>
  <c r="X101" i="32"/>
  <c r="X102" i="32"/>
  <c r="V98" i="32"/>
  <c r="S98" i="32"/>
  <c r="P97" i="32"/>
  <c r="V99" i="32"/>
  <c r="T98" i="32"/>
  <c r="X99" i="32" s="1"/>
  <c r="M98" i="32"/>
  <c r="W101" i="32"/>
  <c r="N97" i="32"/>
  <c r="AW120" i="10"/>
  <c r="AX120" i="10"/>
  <c r="AY120" i="10"/>
  <c r="AZ120" i="10"/>
  <c r="BA120" i="10"/>
  <c r="BB120" i="10"/>
  <c r="BC120" i="10"/>
  <c r="BD120" i="10"/>
  <c r="BE120" i="10"/>
  <c r="BF120" i="10"/>
  <c r="BG120" i="10"/>
  <c r="BH120" i="10"/>
  <c r="BI120" i="10"/>
  <c r="BJ120" i="10"/>
  <c r="BK120" i="10"/>
  <c r="BL120" i="10"/>
  <c r="BM120" i="10"/>
  <c r="BN120" i="10"/>
  <c r="BO120" i="10"/>
  <c r="BP120" i="10"/>
  <c r="BQ120" i="10"/>
  <c r="BR120" i="10"/>
  <c r="BS120" i="10"/>
  <c r="BT120" i="10"/>
  <c r="BU120" i="10"/>
  <c r="BV120" i="10"/>
  <c r="Z99" i="32" l="1"/>
  <c r="Z100" i="32"/>
  <c r="U98" i="32"/>
  <c r="O97" i="32"/>
  <c r="W99" i="32"/>
  <c r="F32" i="33"/>
  <c r="L32" i="33"/>
  <c r="AC566" i="22"/>
  <c r="AC399" i="22"/>
  <c r="Y99" i="32" l="1"/>
  <c r="AC566" i="11"/>
  <c r="AC399" i="11"/>
  <c r="AC399" i="12"/>
  <c r="E566" i="12"/>
  <c r="F566" i="12"/>
  <c r="G566" i="12"/>
  <c r="H566" i="12"/>
  <c r="I566" i="12"/>
  <c r="J566" i="12"/>
  <c r="K566" i="12"/>
  <c r="L566" i="12"/>
  <c r="M566" i="12"/>
  <c r="N566" i="12"/>
  <c r="O566" i="12"/>
  <c r="P566" i="12"/>
  <c r="Q566" i="12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B10" i="10"/>
  <c r="AI7" i="10"/>
  <c r="AR399" i="10"/>
  <c r="AI399" i="10"/>
  <c r="AP5" i="13" s="1"/>
  <c r="AJ399" i="10"/>
  <c r="AP8" i="13" s="1"/>
  <c r="AK399" i="10"/>
  <c r="AP11" i="13" s="1"/>
  <c r="AL399" i="10"/>
  <c r="AP14" i="13" s="1"/>
  <c r="AM399" i="10"/>
  <c r="AP17" i="13" s="1"/>
  <c r="AN399" i="10"/>
  <c r="AP20" i="13" s="1"/>
  <c r="AO399" i="10"/>
  <c r="AP23" i="13" s="1"/>
  <c r="AP399" i="10"/>
  <c r="AP26" i="13" s="1"/>
  <c r="AQ399" i="10"/>
  <c r="AP29" i="13" s="1"/>
  <c r="AH399" i="10"/>
  <c r="E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D566" i="10"/>
  <c r="AC399" i="10"/>
  <c r="AP4" i="13" l="1"/>
  <c r="AH469" i="10"/>
  <c r="AP32" i="13"/>
  <c r="AQ33" i="13" s="1"/>
  <c r="AR469" i="10"/>
  <c r="O32" i="33"/>
  <c r="N32" i="33"/>
  <c r="R38" i="1"/>
  <c r="R10" i="1"/>
  <c r="BD94" i="40"/>
  <c r="BB94" i="40"/>
  <c r="AZ94" i="40"/>
  <c r="AX94" i="40"/>
  <c r="AV94" i="40"/>
  <c r="AT94" i="40"/>
  <c r="AR94" i="40"/>
  <c r="AP94" i="40"/>
  <c r="L103" i="41" l="1"/>
  <c r="N92" i="41"/>
  <c r="C91" i="41"/>
  <c r="D103" i="41" s="1"/>
  <c r="E91" i="41"/>
  <c r="F92" i="41" s="1"/>
  <c r="C93" i="27"/>
  <c r="D94" i="27" s="1"/>
  <c r="E93" i="27"/>
  <c r="F94" i="27" s="1"/>
  <c r="G93" i="27"/>
  <c r="H94" i="27" s="1"/>
  <c r="I93" i="27"/>
  <c r="J94" i="27" s="1"/>
  <c r="K93" i="27"/>
  <c r="L105" i="27" s="1"/>
  <c r="M93" i="27"/>
  <c r="N105" i="27" s="1"/>
  <c r="O93" i="27"/>
  <c r="P105" i="27" s="1"/>
  <c r="Q93" i="27"/>
  <c r="R105" i="27" s="1"/>
  <c r="C93" i="32" l="1"/>
  <c r="I95" i="32" s="1"/>
  <c r="D93" i="32"/>
  <c r="J95" i="32" s="1"/>
  <c r="E93" i="32"/>
  <c r="K95" i="32" s="1"/>
  <c r="F93" i="32"/>
  <c r="L95" i="32" s="1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J119" i="10"/>
  <c r="BI119" i="10"/>
  <c r="BH119" i="10"/>
  <c r="BG119" i="10"/>
  <c r="BF119" i="10"/>
  <c r="BE119" i="10"/>
  <c r="BD119" i="10"/>
  <c r="BC119" i="10"/>
  <c r="BB119" i="10"/>
  <c r="BA119" i="10"/>
  <c r="AZ119" i="10"/>
  <c r="AY119" i="10"/>
  <c r="AX119" i="10"/>
  <c r="AW119" i="10"/>
  <c r="R37" i="1"/>
  <c r="R9" i="1"/>
  <c r="R12" i="1" s="1"/>
  <c r="L102" i="41"/>
  <c r="N91" i="41"/>
  <c r="C90" i="41"/>
  <c r="D102" i="41" s="1"/>
  <c r="E90" i="41"/>
  <c r="F91" i="41" s="1"/>
  <c r="BD93" i="40"/>
  <c r="AP93" i="40"/>
  <c r="AR93" i="40"/>
  <c r="AT93" i="40"/>
  <c r="AV93" i="40"/>
  <c r="AX93" i="40"/>
  <c r="AZ93" i="40"/>
  <c r="BB93" i="40"/>
  <c r="C92" i="27"/>
  <c r="D93" i="27" s="1"/>
  <c r="E92" i="27"/>
  <c r="F93" i="27" s="1"/>
  <c r="G92" i="27"/>
  <c r="H93" i="27" s="1"/>
  <c r="I92" i="27"/>
  <c r="J93" i="27" s="1"/>
  <c r="K92" i="27"/>
  <c r="L104" i="27" s="1"/>
  <c r="M92" i="27"/>
  <c r="N104" i="27" s="1"/>
  <c r="O92" i="27"/>
  <c r="P104" i="27" s="1"/>
  <c r="Q92" i="27"/>
  <c r="R104" i="27" s="1"/>
  <c r="C92" i="32"/>
  <c r="I94" i="32" s="1"/>
  <c r="D92" i="32"/>
  <c r="E92" i="32"/>
  <c r="K94" i="32" s="1"/>
  <c r="F92" i="32"/>
  <c r="L94" i="32" s="1"/>
  <c r="AW118" i="10"/>
  <c r="AX118" i="10"/>
  <c r="AY118" i="10"/>
  <c r="AZ118" i="10"/>
  <c r="BA118" i="10"/>
  <c r="BB118" i="10"/>
  <c r="BC118" i="10"/>
  <c r="BD118" i="10"/>
  <c r="BE118" i="10"/>
  <c r="BF118" i="10"/>
  <c r="BG118" i="10"/>
  <c r="BH118" i="10"/>
  <c r="BI118" i="10"/>
  <c r="BJ118" i="10"/>
  <c r="BK118" i="10"/>
  <c r="BL118" i="10"/>
  <c r="BM118" i="10"/>
  <c r="BN118" i="10"/>
  <c r="BO118" i="10"/>
  <c r="BP118" i="10"/>
  <c r="BQ118" i="10"/>
  <c r="BR118" i="10"/>
  <c r="BS118" i="10"/>
  <c r="BT118" i="10"/>
  <c r="BU118" i="10"/>
  <c r="BV118" i="10"/>
  <c r="J94" i="32" l="1"/>
  <c r="O95" i="32"/>
  <c r="U97" i="32"/>
  <c r="O96" i="32"/>
  <c r="N95" i="32"/>
  <c r="T97" i="32"/>
  <c r="N96" i="32"/>
  <c r="V96" i="32"/>
  <c r="U96" i="32"/>
  <c r="T96" i="32"/>
  <c r="S96" i="32"/>
  <c r="V97" i="32"/>
  <c r="P95" i="32"/>
  <c r="P96" i="32"/>
  <c r="S97" i="32"/>
  <c r="M95" i="32"/>
  <c r="M96" i="32"/>
  <c r="R40" i="1"/>
  <c r="Y74" i="42"/>
  <c r="AB74" i="42"/>
  <c r="V74" i="42"/>
  <c r="P4" i="28"/>
  <c r="BF2" i="40"/>
  <c r="T2" i="27"/>
  <c r="Q2" i="41"/>
  <c r="AP92" i="40"/>
  <c r="BD92" i="40"/>
  <c r="BB92" i="40"/>
  <c r="AZ92" i="40"/>
  <c r="AX92" i="40"/>
  <c r="AV92" i="40"/>
  <c r="AT92" i="40"/>
  <c r="AR92" i="40"/>
  <c r="Q91" i="27"/>
  <c r="R103" i="27" s="1"/>
  <c r="O91" i="27"/>
  <c r="P103" i="27" s="1"/>
  <c r="M91" i="27"/>
  <c r="N103" i="27" s="1"/>
  <c r="K91" i="27"/>
  <c r="L103" i="27" s="1"/>
  <c r="I91" i="27"/>
  <c r="G91" i="27"/>
  <c r="E91" i="27"/>
  <c r="C91" i="27"/>
  <c r="L31" i="33"/>
  <c r="F31" i="33"/>
  <c r="Z97" i="32" l="1"/>
  <c r="Z98" i="32"/>
  <c r="X97" i="32"/>
  <c r="X98" i="32"/>
  <c r="W97" i="32"/>
  <c r="W98" i="32"/>
  <c r="Y97" i="32"/>
  <c r="Y98" i="32"/>
  <c r="J92" i="27"/>
  <c r="H92" i="27"/>
  <c r="F92" i="27"/>
  <c r="D92" i="27"/>
  <c r="K11" i="5"/>
  <c r="G11" i="5"/>
  <c r="C11" i="5"/>
  <c r="L101" i="41"/>
  <c r="C89" i="41"/>
  <c r="D101" i="41" s="1"/>
  <c r="E89" i="41"/>
  <c r="R34" i="1"/>
  <c r="R35" i="1"/>
  <c r="R33" i="1"/>
  <c r="R36" i="1" s="1"/>
  <c r="S53" i="1" s="1"/>
  <c r="F26" i="1" s="1"/>
  <c r="R6" i="1"/>
  <c r="R7" i="1"/>
  <c r="R5" i="1"/>
  <c r="C91" i="32"/>
  <c r="I93" i="32" s="1"/>
  <c r="D91" i="32"/>
  <c r="J93" i="32" s="1"/>
  <c r="E91" i="32"/>
  <c r="K93" i="32" s="1"/>
  <c r="F91" i="32"/>
  <c r="L93" i="32" s="1"/>
  <c r="AR565" i="22"/>
  <c r="AQ565" i="22"/>
  <c r="AP565" i="22"/>
  <c r="AO565" i="22"/>
  <c r="AN565" i="22"/>
  <c r="AM565" i="22"/>
  <c r="AL565" i="22"/>
  <c r="AK565" i="22"/>
  <c r="AJ565" i="22"/>
  <c r="AI565" i="22"/>
  <c r="AH565" i="22"/>
  <c r="AC565" i="22"/>
  <c r="AB565" i="22"/>
  <c r="AA565" i="22"/>
  <c r="Z565" i="22"/>
  <c r="Y565" i="22"/>
  <c r="X565" i="22"/>
  <c r="V565" i="22"/>
  <c r="U565" i="22"/>
  <c r="T565" i="22"/>
  <c r="S565" i="22"/>
  <c r="R565" i="22"/>
  <c r="Q565" i="22"/>
  <c r="P565" i="22"/>
  <c r="O565" i="22"/>
  <c r="N565" i="22"/>
  <c r="M565" i="22"/>
  <c r="L565" i="22"/>
  <c r="K565" i="22"/>
  <c r="J565" i="22"/>
  <c r="I565" i="22"/>
  <c r="H565" i="22"/>
  <c r="G565" i="22"/>
  <c r="F565" i="22"/>
  <c r="E565" i="22"/>
  <c r="D565" i="22"/>
  <c r="AR398" i="22"/>
  <c r="AQ398" i="22"/>
  <c r="AP398" i="22"/>
  <c r="AO398" i="22"/>
  <c r="AN398" i="22"/>
  <c r="AM398" i="22"/>
  <c r="AL398" i="22"/>
  <c r="AK398" i="22"/>
  <c r="AJ398" i="22"/>
  <c r="AI398" i="22"/>
  <c r="AC398" i="22"/>
  <c r="AB398" i="22"/>
  <c r="AA398" i="22"/>
  <c r="Z398" i="22"/>
  <c r="Y398" i="22"/>
  <c r="X398" i="22"/>
  <c r="V398" i="22"/>
  <c r="U398" i="22"/>
  <c r="T398" i="22"/>
  <c r="S398" i="22"/>
  <c r="R398" i="22"/>
  <c r="Q398" i="22"/>
  <c r="P398" i="22"/>
  <c r="O398" i="22"/>
  <c r="N398" i="22"/>
  <c r="M398" i="22"/>
  <c r="L398" i="22"/>
  <c r="K398" i="22"/>
  <c r="J398" i="22"/>
  <c r="I398" i="22"/>
  <c r="H398" i="22"/>
  <c r="G398" i="22"/>
  <c r="F398" i="22"/>
  <c r="E398" i="22"/>
  <c r="AC24" i="22"/>
  <c r="AB24" i="22"/>
  <c r="AA24" i="22"/>
  <c r="Z24" i="22"/>
  <c r="Y24" i="22"/>
  <c r="X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AR24" i="22"/>
  <c r="AQ24" i="22"/>
  <c r="AP24" i="22"/>
  <c r="AO24" i="22"/>
  <c r="AN24" i="22"/>
  <c r="AM24" i="22"/>
  <c r="AL24" i="22"/>
  <c r="AK24" i="22"/>
  <c r="AJ24" i="22"/>
  <c r="AI24" i="22"/>
  <c r="AH24" i="22"/>
  <c r="AC24" i="11"/>
  <c r="AB24" i="11"/>
  <c r="AA24" i="11"/>
  <c r="Z24" i="11"/>
  <c r="Y24" i="11"/>
  <c r="X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AR565" i="11"/>
  <c r="AQ565" i="11"/>
  <c r="AP565" i="11"/>
  <c r="AO565" i="11"/>
  <c r="AN565" i="11"/>
  <c r="AM565" i="11"/>
  <c r="AL565" i="11"/>
  <c r="AK565" i="11"/>
  <c r="AJ565" i="11"/>
  <c r="AI565" i="11"/>
  <c r="AC565" i="11"/>
  <c r="AB565" i="11"/>
  <c r="AA565" i="11"/>
  <c r="Z565" i="11"/>
  <c r="Y565" i="11"/>
  <c r="X565" i="11"/>
  <c r="V565" i="11"/>
  <c r="U565" i="11"/>
  <c r="T565" i="11"/>
  <c r="S565" i="11"/>
  <c r="R565" i="11"/>
  <c r="Q565" i="11"/>
  <c r="P565" i="11"/>
  <c r="O565" i="11"/>
  <c r="N565" i="11"/>
  <c r="M565" i="11"/>
  <c r="L565" i="11"/>
  <c r="K565" i="11"/>
  <c r="J565" i="11"/>
  <c r="I565" i="11"/>
  <c r="H565" i="11"/>
  <c r="G565" i="11"/>
  <c r="F565" i="11"/>
  <c r="E565" i="11"/>
  <c r="AR398" i="11"/>
  <c r="AQ398" i="11"/>
  <c r="AP398" i="11"/>
  <c r="AO398" i="11"/>
  <c r="AN398" i="11"/>
  <c r="AM398" i="11"/>
  <c r="AL398" i="11"/>
  <c r="AK398" i="11"/>
  <c r="AJ398" i="11"/>
  <c r="AI398" i="11"/>
  <c r="AC398" i="11"/>
  <c r="AB398" i="11"/>
  <c r="AA398" i="11"/>
  <c r="Z398" i="11"/>
  <c r="Y398" i="11"/>
  <c r="X398" i="11"/>
  <c r="E398" i="11"/>
  <c r="F398" i="11"/>
  <c r="G398" i="11"/>
  <c r="H398" i="11"/>
  <c r="I398" i="11"/>
  <c r="J398" i="11"/>
  <c r="K398" i="11"/>
  <c r="L398" i="11"/>
  <c r="M398" i="11"/>
  <c r="N398" i="11"/>
  <c r="O398" i="11"/>
  <c r="P398" i="11"/>
  <c r="Q398" i="11"/>
  <c r="R398" i="11"/>
  <c r="S398" i="11"/>
  <c r="T398" i="11"/>
  <c r="U398" i="11"/>
  <c r="V398" i="11"/>
  <c r="D398" i="11"/>
  <c r="D31" i="33" s="1"/>
  <c r="D24" i="11"/>
  <c r="L11" i="5" s="1"/>
  <c r="AQ565" i="12"/>
  <c r="AC397" i="12"/>
  <c r="AC398" i="12"/>
  <c r="AC456" i="12" s="1"/>
  <c r="AC565" i="12"/>
  <c r="AW117" i="10"/>
  <c r="AX117" i="10"/>
  <c r="AY117" i="10"/>
  <c r="AZ117" i="10"/>
  <c r="BA117" i="10"/>
  <c r="BB117" i="10"/>
  <c r="BC117" i="10"/>
  <c r="BD117" i="10"/>
  <c r="BE117" i="10"/>
  <c r="BF117" i="10"/>
  <c r="BG117" i="10"/>
  <c r="BH117" i="10"/>
  <c r="BI117" i="10"/>
  <c r="BJ117" i="10"/>
  <c r="BK117" i="10"/>
  <c r="BL117" i="10"/>
  <c r="BM117" i="10"/>
  <c r="BN117" i="10"/>
  <c r="BO117" i="10"/>
  <c r="BP117" i="10"/>
  <c r="BQ117" i="10"/>
  <c r="BR117" i="10"/>
  <c r="BS117" i="10"/>
  <c r="BT117" i="10"/>
  <c r="BU117" i="10"/>
  <c r="BV117" i="10"/>
  <c r="AJ24" i="10"/>
  <c r="C90" i="27"/>
  <c r="E90" i="27"/>
  <c r="F91" i="27" s="1"/>
  <c r="G90" i="27"/>
  <c r="I90" i="27"/>
  <c r="K90" i="27"/>
  <c r="L102" i="27" s="1"/>
  <c r="M90" i="27"/>
  <c r="N102" i="27" s="1"/>
  <c r="O90" i="27"/>
  <c r="P102" i="27" s="1"/>
  <c r="Q90" i="27"/>
  <c r="R102" i="27" s="1"/>
  <c r="T95" i="32" l="1"/>
  <c r="N94" i="32"/>
  <c r="S95" i="32"/>
  <c r="M94" i="32"/>
  <c r="U95" i="32"/>
  <c r="O94" i="32"/>
  <c r="P94" i="32"/>
  <c r="V95" i="32"/>
  <c r="R8" i="1"/>
  <c r="S25" i="1" s="1"/>
  <c r="E26" i="1" s="1"/>
  <c r="N90" i="41"/>
  <c r="J91" i="27"/>
  <c r="H91" i="27"/>
  <c r="F90" i="41"/>
  <c r="D91" i="27"/>
  <c r="K74" i="42"/>
  <c r="AR91" i="40"/>
  <c r="AT91" i="40"/>
  <c r="AV91" i="40"/>
  <c r="AX91" i="40"/>
  <c r="AZ91" i="40"/>
  <c r="BB91" i="40"/>
  <c r="BD91" i="40"/>
  <c r="AP91" i="40"/>
  <c r="Z96" i="32" l="1"/>
  <c r="Y96" i="32"/>
  <c r="W96" i="32"/>
  <c r="X96" i="32"/>
  <c r="L100" i="41"/>
  <c r="N89" i="41"/>
  <c r="C88" i="41"/>
  <c r="D100" i="41" s="1"/>
  <c r="E88" i="41"/>
  <c r="C90" i="32"/>
  <c r="I92" i="32" s="1"/>
  <c r="D90" i="32"/>
  <c r="E90" i="32"/>
  <c r="F90" i="32"/>
  <c r="AW116" i="10"/>
  <c r="AX116" i="10"/>
  <c r="AY116" i="10"/>
  <c r="AZ116" i="10"/>
  <c r="BA116" i="10"/>
  <c r="BB116" i="10"/>
  <c r="BC116" i="10"/>
  <c r="BD116" i="10"/>
  <c r="BE116" i="10"/>
  <c r="BF116" i="10"/>
  <c r="BG116" i="10"/>
  <c r="BH116" i="10"/>
  <c r="BI116" i="10"/>
  <c r="BJ116" i="10"/>
  <c r="BK116" i="10"/>
  <c r="BL116" i="10"/>
  <c r="BM116" i="10"/>
  <c r="BN116" i="10"/>
  <c r="BO116" i="10"/>
  <c r="BP116" i="10"/>
  <c r="BQ116" i="10"/>
  <c r="BR116" i="10"/>
  <c r="BS116" i="10"/>
  <c r="BT116" i="10"/>
  <c r="BU116" i="10"/>
  <c r="BV116" i="10"/>
  <c r="AC397" i="11"/>
  <c r="AC455" i="11" s="1"/>
  <c r="AU115" i="10"/>
  <c r="AB69" i="42"/>
  <c r="AB70" i="42"/>
  <c r="AB71" i="42"/>
  <c r="AB72" i="42"/>
  <c r="AB73" i="42"/>
  <c r="AB68" i="42"/>
  <c r="Y69" i="42"/>
  <c r="Y70" i="42"/>
  <c r="Y71" i="42"/>
  <c r="Y72" i="42"/>
  <c r="Y73" i="42"/>
  <c r="Y68" i="42"/>
  <c r="V70" i="42"/>
  <c r="V71" i="42"/>
  <c r="V72" i="42"/>
  <c r="V73" i="42"/>
  <c r="V69" i="42"/>
  <c r="V68" i="42"/>
  <c r="L98" i="41"/>
  <c r="N86" i="41"/>
  <c r="L99" i="41"/>
  <c r="N87" i="41"/>
  <c r="E76" i="41"/>
  <c r="E77" i="41"/>
  <c r="E78" i="41"/>
  <c r="E79" i="41"/>
  <c r="F79" i="41" s="1"/>
  <c r="E80" i="41"/>
  <c r="F80" i="41" s="1"/>
  <c r="E81" i="41"/>
  <c r="E82" i="41"/>
  <c r="E83" i="41"/>
  <c r="E84" i="41"/>
  <c r="E85" i="41"/>
  <c r="E86" i="41"/>
  <c r="E87" i="41"/>
  <c r="E75" i="41"/>
  <c r="C76" i="41"/>
  <c r="C77" i="41"/>
  <c r="C78" i="41"/>
  <c r="C79" i="41"/>
  <c r="C80" i="41"/>
  <c r="C81" i="41"/>
  <c r="C82" i="41"/>
  <c r="C83" i="41"/>
  <c r="C84" i="41"/>
  <c r="C85" i="41"/>
  <c r="C86" i="41"/>
  <c r="D98" i="41" s="1"/>
  <c r="C87" i="41"/>
  <c r="D99" i="41" s="1"/>
  <c r="C75" i="41"/>
  <c r="C85" i="27"/>
  <c r="E85" i="27"/>
  <c r="G85" i="27"/>
  <c r="I85" i="27"/>
  <c r="K85" i="27"/>
  <c r="M85" i="27"/>
  <c r="O85" i="27"/>
  <c r="P97" i="27" s="1"/>
  <c r="Q85" i="27"/>
  <c r="C86" i="27"/>
  <c r="E86" i="27"/>
  <c r="G86" i="27"/>
  <c r="I86" i="27"/>
  <c r="K86" i="27"/>
  <c r="M86" i="27"/>
  <c r="O86" i="27"/>
  <c r="Q86" i="27"/>
  <c r="R98" i="27" s="1"/>
  <c r="C87" i="27"/>
  <c r="E87" i="27"/>
  <c r="G87" i="27"/>
  <c r="I87" i="27"/>
  <c r="K87" i="27"/>
  <c r="L99" i="27" s="1"/>
  <c r="M87" i="27"/>
  <c r="O87" i="27"/>
  <c r="Q87" i="27"/>
  <c r="C88" i="27"/>
  <c r="E88" i="27"/>
  <c r="G88" i="27"/>
  <c r="I88" i="27"/>
  <c r="K88" i="27"/>
  <c r="L100" i="27" s="1"/>
  <c r="M88" i="27"/>
  <c r="O88" i="27"/>
  <c r="Q88" i="27"/>
  <c r="C89" i="27"/>
  <c r="E89" i="27"/>
  <c r="G89" i="27"/>
  <c r="H90" i="27" s="1"/>
  <c r="I89" i="27"/>
  <c r="J90" i="27" s="1"/>
  <c r="K89" i="27"/>
  <c r="L101" i="27" s="1"/>
  <c r="M89" i="27"/>
  <c r="N101" i="27" s="1"/>
  <c r="O89" i="27"/>
  <c r="P101" i="27" s="1"/>
  <c r="Q89" i="27"/>
  <c r="R101" i="27" s="1"/>
  <c r="AO260" i="18"/>
  <c r="K10" i="5"/>
  <c r="G10" i="5"/>
  <c r="C10" i="5"/>
  <c r="H86" i="27" l="1"/>
  <c r="F81" i="41"/>
  <c r="J87" i="27"/>
  <c r="H87" i="27"/>
  <c r="F86" i="27"/>
  <c r="F82" i="41"/>
  <c r="D96" i="41"/>
  <c r="D94" i="41"/>
  <c r="D93" i="41"/>
  <c r="D92" i="41"/>
  <c r="D97" i="41"/>
  <c r="D95" i="41"/>
  <c r="F85" i="41"/>
  <c r="P99" i="27"/>
  <c r="N99" i="27"/>
  <c r="R97" i="27"/>
  <c r="R100" i="27"/>
  <c r="L97" i="27"/>
  <c r="J88" i="27"/>
  <c r="N97" i="27"/>
  <c r="P100" i="27"/>
  <c r="N100" i="27"/>
  <c r="L98" i="27"/>
  <c r="R99" i="27"/>
  <c r="F87" i="27"/>
  <c r="P98" i="27"/>
  <c r="N98" i="27"/>
  <c r="J86" i="27"/>
  <c r="L96" i="41"/>
  <c r="L97" i="41"/>
  <c r="N85" i="41"/>
  <c r="M93" i="32"/>
  <c r="S94" i="32"/>
  <c r="H88" i="27"/>
  <c r="D88" i="27"/>
  <c r="F88" i="27"/>
  <c r="D87" i="27"/>
  <c r="F86" i="41"/>
  <c r="F77" i="41"/>
  <c r="F87" i="41"/>
  <c r="F78" i="41"/>
  <c r="D86" i="27"/>
  <c r="F84" i="41"/>
  <c r="D87" i="41"/>
  <c r="D89" i="41"/>
  <c r="D91" i="41"/>
  <c r="D90" i="41"/>
  <c r="D88" i="41"/>
  <c r="L92" i="32"/>
  <c r="J89" i="27"/>
  <c r="H89" i="27"/>
  <c r="K92" i="32"/>
  <c r="F89" i="27"/>
  <c r="F90" i="27"/>
  <c r="J92" i="32"/>
  <c r="D89" i="27"/>
  <c r="D90" i="27"/>
  <c r="F88" i="41"/>
  <c r="F89" i="41"/>
  <c r="N88" i="41"/>
  <c r="F83" i="41"/>
  <c r="F76" i="41"/>
  <c r="W95" i="32" l="1"/>
  <c r="N93" i="32"/>
  <c r="T94" i="32"/>
  <c r="O93" i="32"/>
  <c r="U94" i="32"/>
  <c r="P93" i="32"/>
  <c r="V94" i="32"/>
  <c r="BD90" i="40"/>
  <c r="BD87" i="40"/>
  <c r="BD88" i="40"/>
  <c r="BD89" i="40"/>
  <c r="BB90" i="40"/>
  <c r="BB87" i="40"/>
  <c r="BB88" i="40"/>
  <c r="BB89" i="40"/>
  <c r="AZ90" i="40"/>
  <c r="AZ87" i="40"/>
  <c r="AZ88" i="40"/>
  <c r="AZ89" i="40"/>
  <c r="AX90" i="40"/>
  <c r="AX87" i="40"/>
  <c r="AX88" i="40"/>
  <c r="AX89" i="40"/>
  <c r="AV90" i="40"/>
  <c r="AV87" i="40"/>
  <c r="AV88" i="40"/>
  <c r="AV89" i="40"/>
  <c r="AT90" i="40"/>
  <c r="AT87" i="40"/>
  <c r="AT88" i="40"/>
  <c r="AT89" i="40"/>
  <c r="AR90" i="40"/>
  <c r="AR87" i="40"/>
  <c r="AR88" i="40"/>
  <c r="AR89" i="40"/>
  <c r="AP90" i="40"/>
  <c r="AP87" i="40"/>
  <c r="AP88" i="40"/>
  <c r="AP89" i="40"/>
  <c r="Z95" i="32" l="1"/>
  <c r="Y95" i="32"/>
  <c r="X95" i="32"/>
  <c r="Q46" i="1" l="1"/>
  <c r="Q47" i="1"/>
  <c r="Q45" i="1"/>
  <c r="Q18" i="1"/>
  <c r="Q19" i="1"/>
  <c r="Q17" i="1"/>
  <c r="C86" i="32"/>
  <c r="D86" i="32"/>
  <c r="E86" i="32"/>
  <c r="F86" i="32"/>
  <c r="C87" i="32"/>
  <c r="D87" i="32"/>
  <c r="E87" i="32"/>
  <c r="F87" i="32"/>
  <c r="C88" i="32"/>
  <c r="D88" i="32"/>
  <c r="E88" i="32"/>
  <c r="F88" i="32"/>
  <c r="C89" i="32"/>
  <c r="D89" i="32"/>
  <c r="E89" i="32"/>
  <c r="F89" i="32"/>
  <c r="AW112" i="10"/>
  <c r="AX112" i="10"/>
  <c r="AY112" i="10"/>
  <c r="AZ112" i="10"/>
  <c r="BA112" i="10"/>
  <c r="BB112" i="10"/>
  <c r="BC112" i="10"/>
  <c r="BD112" i="10"/>
  <c r="BE112" i="10"/>
  <c r="BF112" i="10"/>
  <c r="BG112" i="10"/>
  <c r="BH112" i="10"/>
  <c r="BI112" i="10"/>
  <c r="BJ112" i="10"/>
  <c r="BK112" i="10"/>
  <c r="BL112" i="10"/>
  <c r="BM112" i="10"/>
  <c r="BN112" i="10"/>
  <c r="BO112" i="10"/>
  <c r="BP112" i="10"/>
  <c r="BQ112" i="10"/>
  <c r="BR112" i="10"/>
  <c r="BS112" i="10"/>
  <c r="BT112" i="10"/>
  <c r="BU112" i="10"/>
  <c r="BV112" i="10"/>
  <c r="AW113" i="10"/>
  <c r="AX113" i="10"/>
  <c r="AY113" i="10"/>
  <c r="AZ113" i="10"/>
  <c r="BA113" i="10"/>
  <c r="BB113" i="10"/>
  <c r="BC113" i="10"/>
  <c r="BD113" i="10"/>
  <c r="BE113" i="10"/>
  <c r="BF113" i="10"/>
  <c r="BG113" i="10"/>
  <c r="BH113" i="10"/>
  <c r="BI113" i="10"/>
  <c r="BJ113" i="10"/>
  <c r="BK113" i="10"/>
  <c r="BL113" i="10"/>
  <c r="BM113" i="10"/>
  <c r="BN113" i="10"/>
  <c r="BO113" i="10"/>
  <c r="BP113" i="10"/>
  <c r="BQ113" i="10"/>
  <c r="BR113" i="10"/>
  <c r="BS113" i="10"/>
  <c r="BT113" i="10"/>
  <c r="BU113" i="10"/>
  <c r="BV113" i="10"/>
  <c r="AW114" i="10"/>
  <c r="AX114" i="10"/>
  <c r="AY114" i="10"/>
  <c r="AZ114" i="10"/>
  <c r="BA114" i="10"/>
  <c r="BB114" i="10"/>
  <c r="BC114" i="10"/>
  <c r="BD114" i="10"/>
  <c r="BE114" i="10"/>
  <c r="BF114" i="10"/>
  <c r="BG114" i="10"/>
  <c r="BH114" i="10"/>
  <c r="BI114" i="10"/>
  <c r="BJ114" i="10"/>
  <c r="BK114" i="10"/>
  <c r="BL114" i="10"/>
  <c r="BM114" i="10"/>
  <c r="BN114" i="10"/>
  <c r="BO114" i="10"/>
  <c r="BP114" i="10"/>
  <c r="BQ114" i="10"/>
  <c r="BR114" i="10"/>
  <c r="BS114" i="10"/>
  <c r="BT114" i="10"/>
  <c r="BU114" i="10"/>
  <c r="BV114" i="10"/>
  <c r="AW115" i="10"/>
  <c r="AX115" i="10"/>
  <c r="AY115" i="10"/>
  <c r="AZ115" i="10"/>
  <c r="BA115" i="10"/>
  <c r="BB115" i="10"/>
  <c r="BC115" i="10"/>
  <c r="BD115" i="10"/>
  <c r="BE115" i="10"/>
  <c r="BF115" i="10"/>
  <c r="BG115" i="10"/>
  <c r="BH115" i="10"/>
  <c r="BI115" i="10"/>
  <c r="BJ115" i="10"/>
  <c r="BK115" i="10"/>
  <c r="BL115" i="10"/>
  <c r="BM115" i="10"/>
  <c r="BN115" i="10"/>
  <c r="BO115" i="10"/>
  <c r="BP115" i="10"/>
  <c r="BQ115" i="10"/>
  <c r="BR115" i="10"/>
  <c r="BS115" i="10"/>
  <c r="BT115" i="10"/>
  <c r="BU115" i="10"/>
  <c r="BV115" i="10"/>
  <c r="AW111" i="10"/>
  <c r="L87" i="41"/>
  <c r="L88" i="41"/>
  <c r="N76" i="41"/>
  <c r="L89" i="41"/>
  <c r="N77" i="41"/>
  <c r="L90" i="41"/>
  <c r="N78" i="41"/>
  <c r="L91" i="41"/>
  <c r="L92" i="41"/>
  <c r="L93" i="41"/>
  <c r="L94" i="41"/>
  <c r="N84" i="41"/>
  <c r="N80" i="41" l="1"/>
  <c r="L95" i="41"/>
  <c r="Q48" i="1"/>
  <c r="R56" i="1" s="1"/>
  <c r="F25" i="1" s="1"/>
  <c r="L88" i="32"/>
  <c r="K88" i="32"/>
  <c r="J88" i="32"/>
  <c r="I88" i="32"/>
  <c r="L89" i="32"/>
  <c r="P89" i="32" s="1"/>
  <c r="L91" i="32"/>
  <c r="V93" i="32" s="1"/>
  <c r="Z94" i="32" s="1"/>
  <c r="L90" i="32"/>
  <c r="K89" i="32"/>
  <c r="O89" i="32" s="1"/>
  <c r="K91" i="32"/>
  <c r="U93" i="32" s="1"/>
  <c r="Y94" i="32" s="1"/>
  <c r="K90" i="32"/>
  <c r="J89" i="32"/>
  <c r="N89" i="32" s="1"/>
  <c r="J91" i="32"/>
  <c r="T93" i="32" s="1"/>
  <c r="X94" i="32" s="1"/>
  <c r="J90" i="32"/>
  <c r="I89" i="32"/>
  <c r="I91" i="32"/>
  <c r="S93" i="32" s="1"/>
  <c r="W94" i="32" s="1"/>
  <c r="I90" i="32"/>
  <c r="Q20" i="1"/>
  <c r="R28" i="1" s="1"/>
  <c r="E25" i="1" s="1"/>
  <c r="N82" i="41"/>
  <c r="N81" i="41"/>
  <c r="N83" i="41"/>
  <c r="N79" i="41"/>
  <c r="AP396" i="10"/>
  <c r="E32" i="13"/>
  <c r="E29" i="13"/>
  <c r="E17" i="13"/>
  <c r="E8" i="13"/>
  <c r="E5" i="13"/>
  <c r="Q43" i="1"/>
  <c r="Q15" i="1"/>
  <c r="C85" i="32"/>
  <c r="I87" i="32" s="1"/>
  <c r="D85" i="32"/>
  <c r="J87" i="32" s="1"/>
  <c r="E85" i="32"/>
  <c r="K87" i="32" s="1"/>
  <c r="F85" i="32"/>
  <c r="L87" i="32" s="1"/>
  <c r="M23" i="22"/>
  <c r="M22" i="22"/>
  <c r="M21" i="22"/>
  <c r="M20" i="22"/>
  <c r="M19" i="22"/>
  <c r="M18" i="22"/>
  <c r="M17" i="22"/>
  <c r="M16" i="22"/>
  <c r="M15" i="22"/>
  <c r="M14" i="22"/>
  <c r="M13" i="22"/>
  <c r="M12" i="22"/>
  <c r="M10" i="22"/>
  <c r="M9" i="22"/>
  <c r="M8" i="22"/>
  <c r="AR7" i="22"/>
  <c r="AQ7" i="22"/>
  <c r="AP7" i="22"/>
  <c r="AO7" i="22"/>
  <c r="AN7" i="22"/>
  <c r="AM7" i="22"/>
  <c r="AL7" i="22"/>
  <c r="AK7" i="22"/>
  <c r="AJ7" i="22"/>
  <c r="AI7" i="22"/>
  <c r="AH7" i="22"/>
  <c r="AC397" i="22"/>
  <c r="AC455" i="22" s="1"/>
  <c r="AC396" i="22"/>
  <c r="AC395" i="22"/>
  <c r="AC394" i="22"/>
  <c r="AC393" i="22"/>
  <c r="AC392" i="22"/>
  <c r="AC391" i="22"/>
  <c r="AC390" i="22"/>
  <c r="AC389" i="22"/>
  <c r="AC564" i="22"/>
  <c r="AC563" i="22"/>
  <c r="AC562" i="22"/>
  <c r="AC561" i="22"/>
  <c r="AC508" i="22" s="1"/>
  <c r="AC560" i="22"/>
  <c r="AC559" i="22"/>
  <c r="AC558" i="22"/>
  <c r="AC557" i="22"/>
  <c r="AC556" i="22"/>
  <c r="V89" i="32" l="1"/>
  <c r="M89" i="32"/>
  <c r="T89" i="32"/>
  <c r="P88" i="32"/>
  <c r="O88" i="32"/>
  <c r="U89" i="32"/>
  <c r="N88" i="32"/>
  <c r="M88" i="32"/>
  <c r="S89" i="32"/>
  <c r="V92" i="32"/>
  <c r="Z93" i="32" s="1"/>
  <c r="P90" i="32"/>
  <c r="V91" i="32"/>
  <c r="P91" i="32"/>
  <c r="P92" i="32"/>
  <c r="V90" i="32"/>
  <c r="Z90" i="32" s="1"/>
  <c r="U92" i="32"/>
  <c r="Y93" i="32" s="1"/>
  <c r="O90" i="32"/>
  <c r="O91" i="32"/>
  <c r="O92" i="32"/>
  <c r="U91" i="32"/>
  <c r="U90" i="32"/>
  <c r="T92" i="32"/>
  <c r="X93" i="32" s="1"/>
  <c r="N90" i="32"/>
  <c r="T91" i="32"/>
  <c r="N91" i="32"/>
  <c r="N92" i="32"/>
  <c r="T90" i="32"/>
  <c r="X90" i="32" s="1"/>
  <c r="M90" i="32"/>
  <c r="S92" i="32"/>
  <c r="W93" i="32" s="1"/>
  <c r="M91" i="32"/>
  <c r="M92" i="32"/>
  <c r="S91" i="32"/>
  <c r="S90" i="32"/>
  <c r="AC7" i="22"/>
  <c r="AB7" i="22"/>
  <c r="AA7" i="22"/>
  <c r="Z7" i="22"/>
  <c r="Y7" i="22"/>
  <c r="X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AR7" i="11"/>
  <c r="AQ7" i="11"/>
  <c r="AP7" i="11"/>
  <c r="AO7" i="11"/>
  <c r="AN7" i="11"/>
  <c r="AM7" i="11"/>
  <c r="AL7" i="11"/>
  <c r="AK7" i="11"/>
  <c r="AJ7" i="11"/>
  <c r="AI7" i="11"/>
  <c r="AH7" i="11"/>
  <c r="T10" i="11"/>
  <c r="AC396" i="11"/>
  <c r="AC454" i="11" s="1"/>
  <c r="AC395" i="11"/>
  <c r="AC394" i="11"/>
  <c r="AC393" i="11"/>
  <c r="AC392" i="11"/>
  <c r="AC391" i="11"/>
  <c r="AC390" i="11"/>
  <c r="AC389" i="11"/>
  <c r="AC564" i="11"/>
  <c r="AC563" i="11"/>
  <c r="AC562" i="11"/>
  <c r="AC561" i="11"/>
  <c r="AC508" i="11" s="1"/>
  <c r="AC560" i="11"/>
  <c r="AC559" i="11"/>
  <c r="AC558" i="11"/>
  <c r="AC557" i="11"/>
  <c r="AC556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9" i="11"/>
  <c r="T8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0" i="11"/>
  <c r="M9" i="11"/>
  <c r="M8" i="11"/>
  <c r="AC7" i="11"/>
  <c r="AB7" i="11"/>
  <c r="AA7" i="11"/>
  <c r="Z7" i="11"/>
  <c r="Y7" i="11"/>
  <c r="X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AC564" i="12"/>
  <c r="AC563" i="12"/>
  <c r="AC562" i="12"/>
  <c r="AC561" i="12"/>
  <c r="AC508" i="12" s="1"/>
  <c r="AC560" i="12"/>
  <c r="AC559" i="12"/>
  <c r="AC558" i="12"/>
  <c r="AC557" i="12"/>
  <c r="AC556" i="12"/>
  <c r="AC396" i="12"/>
  <c r="AC395" i="12"/>
  <c r="AC394" i="12"/>
  <c r="AC393" i="12"/>
  <c r="AC392" i="12"/>
  <c r="AC391" i="12"/>
  <c r="AC390" i="12"/>
  <c r="AC389" i="12"/>
  <c r="BV111" i="10"/>
  <c r="BU111" i="10"/>
  <c r="BT111" i="10"/>
  <c r="BS111" i="10"/>
  <c r="BR111" i="10"/>
  <c r="BQ111" i="10"/>
  <c r="BP111" i="10"/>
  <c r="BO111" i="10"/>
  <c r="BN111" i="10"/>
  <c r="BM111" i="10"/>
  <c r="BL111" i="10"/>
  <c r="BK111" i="10"/>
  <c r="BJ111" i="10"/>
  <c r="BI111" i="10"/>
  <c r="BH111" i="10"/>
  <c r="BG111" i="10"/>
  <c r="BF111" i="10"/>
  <c r="BE111" i="10"/>
  <c r="BD111" i="10"/>
  <c r="BC111" i="10"/>
  <c r="BB111" i="10"/>
  <c r="BA111" i="10"/>
  <c r="AZ111" i="10"/>
  <c r="AY111" i="10"/>
  <c r="AX111" i="10"/>
  <c r="BV110" i="10"/>
  <c r="BU110" i="10"/>
  <c r="BT110" i="10"/>
  <c r="BS110" i="10"/>
  <c r="BR110" i="10"/>
  <c r="BQ110" i="10"/>
  <c r="BP110" i="10"/>
  <c r="BO110" i="10"/>
  <c r="BN110" i="10"/>
  <c r="BM110" i="10"/>
  <c r="BL110" i="10"/>
  <c r="BK110" i="10"/>
  <c r="BJ110" i="10"/>
  <c r="BI110" i="10"/>
  <c r="BH110" i="10"/>
  <c r="BG110" i="10"/>
  <c r="BF110" i="10"/>
  <c r="BE110" i="10"/>
  <c r="BD110" i="10"/>
  <c r="BC110" i="10"/>
  <c r="BB110" i="10"/>
  <c r="BA110" i="10"/>
  <c r="AZ110" i="10"/>
  <c r="AY110" i="10"/>
  <c r="AX110" i="10"/>
  <c r="AW110" i="10"/>
  <c r="BV109" i="10"/>
  <c r="BU109" i="10"/>
  <c r="BT109" i="10"/>
  <c r="BS109" i="10"/>
  <c r="BR109" i="10"/>
  <c r="BQ109" i="10"/>
  <c r="BP109" i="10"/>
  <c r="BO109" i="10"/>
  <c r="BN109" i="10"/>
  <c r="BM109" i="10"/>
  <c r="BL109" i="10"/>
  <c r="BK109" i="10"/>
  <c r="BJ109" i="10"/>
  <c r="BI109" i="10"/>
  <c r="BH109" i="10"/>
  <c r="BG109" i="10"/>
  <c r="BF109" i="10"/>
  <c r="BE109" i="10"/>
  <c r="BD109" i="10"/>
  <c r="BC109" i="10"/>
  <c r="BB109" i="10"/>
  <c r="BA109" i="10"/>
  <c r="AZ109" i="10"/>
  <c r="AY109" i="10"/>
  <c r="AX109" i="10"/>
  <c r="AW109" i="10"/>
  <c r="BV108" i="10"/>
  <c r="BU108" i="10"/>
  <c r="BT108" i="10"/>
  <c r="BS108" i="10"/>
  <c r="BR108" i="10"/>
  <c r="BQ108" i="10"/>
  <c r="BP108" i="10"/>
  <c r="BO108" i="10"/>
  <c r="BN108" i="10"/>
  <c r="BM108" i="10"/>
  <c r="BL108" i="10"/>
  <c r="BK108" i="10"/>
  <c r="BJ108" i="10"/>
  <c r="BI108" i="10"/>
  <c r="BH108" i="10"/>
  <c r="BG108" i="10"/>
  <c r="BF108" i="10"/>
  <c r="BE108" i="10"/>
  <c r="BD108" i="10"/>
  <c r="BC108" i="10"/>
  <c r="BB108" i="10"/>
  <c r="BA108" i="10"/>
  <c r="AZ108" i="10"/>
  <c r="AY108" i="10"/>
  <c r="AX108" i="10"/>
  <c r="AW108" i="10"/>
  <c r="BV107" i="10"/>
  <c r="BU107" i="10"/>
  <c r="BT107" i="10"/>
  <c r="BS107" i="10"/>
  <c r="BR107" i="10"/>
  <c r="BQ107" i="10"/>
  <c r="BP107" i="10"/>
  <c r="BO107" i="10"/>
  <c r="BN107" i="10"/>
  <c r="BM107" i="10"/>
  <c r="BL107" i="10"/>
  <c r="BK107" i="10"/>
  <c r="BJ107" i="10"/>
  <c r="BI107" i="10"/>
  <c r="BH107" i="10"/>
  <c r="BG107" i="10"/>
  <c r="BF107" i="10"/>
  <c r="BE107" i="10"/>
  <c r="BD107" i="10"/>
  <c r="BC107" i="10"/>
  <c r="BB107" i="10"/>
  <c r="BA107" i="10"/>
  <c r="AZ107" i="10"/>
  <c r="AY107" i="10"/>
  <c r="AX107" i="10"/>
  <c r="AW107" i="10"/>
  <c r="BV106" i="10"/>
  <c r="BU106" i="10"/>
  <c r="BT106" i="10"/>
  <c r="BS106" i="10"/>
  <c r="BR106" i="10"/>
  <c r="BQ106" i="10"/>
  <c r="BP106" i="10"/>
  <c r="BO106" i="10"/>
  <c r="BN106" i="10"/>
  <c r="BM106" i="10"/>
  <c r="BL106" i="10"/>
  <c r="BK106" i="10"/>
  <c r="BJ106" i="10"/>
  <c r="BI106" i="10"/>
  <c r="BH106" i="10"/>
  <c r="BG106" i="10"/>
  <c r="BF106" i="10"/>
  <c r="BE106" i="10"/>
  <c r="BD106" i="10"/>
  <c r="BC106" i="10"/>
  <c r="BB106" i="10"/>
  <c r="BA106" i="10"/>
  <c r="AZ106" i="10"/>
  <c r="AY106" i="10"/>
  <c r="AX106" i="10"/>
  <c r="AW106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G8" i="7" s="1"/>
  <c r="J7" i="10"/>
  <c r="G7" i="7" s="1"/>
  <c r="I7" i="10"/>
  <c r="H7" i="10"/>
  <c r="G7" i="10"/>
  <c r="F7" i="10"/>
  <c r="E7" i="10"/>
  <c r="D7" i="10"/>
  <c r="C84" i="27"/>
  <c r="D85" i="27" s="1"/>
  <c r="E84" i="27"/>
  <c r="F85" i="27" s="1"/>
  <c r="G84" i="27"/>
  <c r="H85" i="27" s="1"/>
  <c r="I84" i="27"/>
  <c r="J85" i="27" s="1"/>
  <c r="K84" i="27"/>
  <c r="L96" i="27" s="1"/>
  <c r="M84" i="27"/>
  <c r="N96" i="27" s="1"/>
  <c r="O84" i="27"/>
  <c r="P96" i="27" s="1"/>
  <c r="Q84" i="27"/>
  <c r="R96" i="27" s="1"/>
  <c r="BD86" i="40"/>
  <c r="BB86" i="40"/>
  <c r="AZ86" i="40"/>
  <c r="AX86" i="40"/>
  <c r="AV86" i="40"/>
  <c r="AT86" i="40"/>
  <c r="AR86" i="40"/>
  <c r="AP86" i="40"/>
  <c r="AV85" i="40"/>
  <c r="AT85" i="40"/>
  <c r="AR85" i="40"/>
  <c r="AP85" i="40"/>
  <c r="AX85" i="40"/>
  <c r="AZ85" i="40"/>
  <c r="BB85" i="40"/>
  <c r="BD85" i="40"/>
  <c r="W90" i="32" l="1"/>
  <c r="Y90" i="32"/>
  <c r="Z91" i="32"/>
  <c r="Z92" i="32"/>
  <c r="Y91" i="32"/>
  <c r="Y92" i="32"/>
  <c r="X91" i="32"/>
  <c r="X92" i="32"/>
  <c r="W91" i="32"/>
  <c r="W92" i="32"/>
  <c r="Q42" i="1"/>
  <c r="Q14" i="1"/>
  <c r="C84" i="32"/>
  <c r="I86" i="32" s="1"/>
  <c r="D84" i="32"/>
  <c r="J86" i="32" s="1"/>
  <c r="E84" i="32"/>
  <c r="K86" i="32" s="1"/>
  <c r="F84" i="32"/>
  <c r="L86" i="32" s="1"/>
  <c r="V88" i="32" l="1"/>
  <c r="P87" i="32"/>
  <c r="U88" i="32"/>
  <c r="O87" i="32"/>
  <c r="T88" i="32"/>
  <c r="N87" i="32"/>
  <c r="S88" i="32"/>
  <c r="M87" i="32"/>
  <c r="Q41" i="1"/>
  <c r="Q13" i="1"/>
  <c r="Q16" i="1" s="1"/>
  <c r="C83" i="32"/>
  <c r="I85" i="32" s="1"/>
  <c r="S87" i="32" s="1"/>
  <c r="D83" i="32"/>
  <c r="J85" i="32" s="1"/>
  <c r="T87" i="32" s="1"/>
  <c r="E83" i="32"/>
  <c r="K85" i="32" s="1"/>
  <c r="U87" i="32" s="1"/>
  <c r="F83" i="32"/>
  <c r="L85" i="32" s="1"/>
  <c r="V87" i="32" s="1"/>
  <c r="C24" i="5"/>
  <c r="G24" i="5"/>
  <c r="K24" i="5"/>
  <c r="R27" i="1" l="1"/>
  <c r="E24" i="1" s="1"/>
  <c r="Z88" i="32"/>
  <c r="Z89" i="32"/>
  <c r="P86" i="32"/>
  <c r="Y88" i="32"/>
  <c r="Y89" i="32"/>
  <c r="O86" i="32"/>
  <c r="N86" i="32"/>
  <c r="X88" i="32"/>
  <c r="X89" i="32"/>
  <c r="M86" i="32"/>
  <c r="W88" i="32"/>
  <c r="W89" i="32"/>
  <c r="L74" i="28"/>
  <c r="K74" i="28"/>
  <c r="J74" i="28"/>
  <c r="J10" i="34"/>
  <c r="F10" i="34"/>
  <c r="B10" i="34"/>
  <c r="C81" i="27"/>
  <c r="E81" i="27"/>
  <c r="G81" i="27"/>
  <c r="I81" i="27"/>
  <c r="K81" i="27"/>
  <c r="L93" i="27" s="1"/>
  <c r="M81" i="27"/>
  <c r="N93" i="27" s="1"/>
  <c r="O81" i="27"/>
  <c r="P93" i="27" s="1"/>
  <c r="Q81" i="27"/>
  <c r="R93" i="27" s="1"/>
  <c r="C82" i="27"/>
  <c r="E82" i="27"/>
  <c r="G82" i="27"/>
  <c r="I82" i="27"/>
  <c r="K82" i="27"/>
  <c r="L94" i="27" s="1"/>
  <c r="M82" i="27"/>
  <c r="N94" i="27" s="1"/>
  <c r="O82" i="27"/>
  <c r="P94" i="27" s="1"/>
  <c r="Q82" i="27"/>
  <c r="R94" i="27" s="1"/>
  <c r="C83" i="27"/>
  <c r="E83" i="27"/>
  <c r="G83" i="27"/>
  <c r="I83" i="27"/>
  <c r="K83" i="27"/>
  <c r="L95" i="27" s="1"/>
  <c r="M83" i="27"/>
  <c r="N95" i="27" s="1"/>
  <c r="O83" i="27"/>
  <c r="P95" i="27" s="1"/>
  <c r="Q83" i="27"/>
  <c r="R95" i="27" s="1"/>
  <c r="J82" i="27" l="1"/>
  <c r="J83" i="27"/>
  <c r="J84" i="27"/>
  <c r="H83" i="27"/>
  <c r="H84" i="27"/>
  <c r="F83" i="27"/>
  <c r="F84" i="27"/>
  <c r="D83" i="27"/>
  <c r="D84" i="27"/>
  <c r="H82" i="27"/>
  <c r="D82" i="27"/>
  <c r="F82" i="27"/>
  <c r="C82" i="32"/>
  <c r="I84" i="32" s="1"/>
  <c r="D82" i="32"/>
  <c r="J84" i="32" s="1"/>
  <c r="E82" i="32"/>
  <c r="K84" i="32" s="1"/>
  <c r="F82" i="32"/>
  <c r="L84" i="32" s="1"/>
  <c r="Q39" i="1"/>
  <c r="Q11" i="1"/>
  <c r="P85" i="32" l="1"/>
  <c r="V86" i="32"/>
  <c r="O85" i="32"/>
  <c r="U86" i="32"/>
  <c r="N85" i="32"/>
  <c r="T86" i="32"/>
  <c r="M85" i="32"/>
  <c r="S86" i="32"/>
  <c r="AP83" i="40"/>
  <c r="AP84" i="40"/>
  <c r="AR83" i="40"/>
  <c r="AR84" i="40"/>
  <c r="AT83" i="40"/>
  <c r="AT84" i="40"/>
  <c r="AV83" i="40"/>
  <c r="AV84" i="40"/>
  <c r="AX83" i="40"/>
  <c r="AX84" i="40"/>
  <c r="AZ83" i="40"/>
  <c r="AZ84" i="40"/>
  <c r="BB83" i="40"/>
  <c r="BB84" i="40"/>
  <c r="BD83" i="40"/>
  <c r="BD84" i="40"/>
  <c r="Z87" i="32" l="1"/>
  <c r="Y87" i="32"/>
  <c r="X87" i="32"/>
  <c r="W87" i="32"/>
  <c r="Q38" i="1"/>
  <c r="Q10" i="1"/>
  <c r="C80" i="32"/>
  <c r="D80" i="32"/>
  <c r="E80" i="32"/>
  <c r="F80" i="32"/>
  <c r="C81" i="32"/>
  <c r="I83" i="32" s="1"/>
  <c r="D81" i="32"/>
  <c r="J83" i="32" s="1"/>
  <c r="E81" i="32"/>
  <c r="K83" i="32" s="1"/>
  <c r="F81" i="32"/>
  <c r="L83" i="32" s="1"/>
  <c r="P84" i="32" l="1"/>
  <c r="V85" i="32"/>
  <c r="Z86" i="32" s="1"/>
  <c r="O84" i="32"/>
  <c r="U85" i="32"/>
  <c r="Y86" i="32" s="1"/>
  <c r="N84" i="32"/>
  <c r="T85" i="32"/>
  <c r="X86" i="32" s="1"/>
  <c r="M84" i="32"/>
  <c r="S85" i="32"/>
  <c r="W86" i="32" s="1"/>
  <c r="L82" i="32"/>
  <c r="K82" i="32"/>
  <c r="J82" i="32"/>
  <c r="I82" i="32"/>
  <c r="BD82" i="40"/>
  <c r="BB82" i="40"/>
  <c r="AZ82" i="40"/>
  <c r="AX82" i="40"/>
  <c r="AV82" i="40"/>
  <c r="AT82" i="40"/>
  <c r="AR82" i="40"/>
  <c r="AP82" i="40"/>
  <c r="M83" i="32" l="1"/>
  <c r="S84" i="32"/>
  <c r="W85" i="32" s="1"/>
  <c r="N83" i="32"/>
  <c r="T84" i="32"/>
  <c r="X85" i="32" s="1"/>
  <c r="O83" i="32"/>
  <c r="U84" i="32"/>
  <c r="Y85" i="32" s="1"/>
  <c r="P83" i="32"/>
  <c r="V84" i="32"/>
  <c r="Z85" i="32" s="1"/>
  <c r="J69" i="28"/>
  <c r="K69" i="28"/>
  <c r="L69" i="28"/>
  <c r="J70" i="28"/>
  <c r="K70" i="28"/>
  <c r="L70" i="28"/>
  <c r="J71" i="28"/>
  <c r="K71" i="28"/>
  <c r="L71" i="28"/>
  <c r="J72" i="28"/>
  <c r="K72" i="28"/>
  <c r="L72" i="28"/>
  <c r="J73" i="28"/>
  <c r="K73" i="28"/>
  <c r="L73" i="28"/>
  <c r="L68" i="28"/>
  <c r="K68" i="28"/>
  <c r="J68" i="28"/>
  <c r="C80" i="27" l="1"/>
  <c r="D81" i="27" s="1"/>
  <c r="E80" i="27"/>
  <c r="F81" i="27" s="1"/>
  <c r="G80" i="27"/>
  <c r="H81" i="27" s="1"/>
  <c r="I80" i="27"/>
  <c r="J81" i="27" s="1"/>
  <c r="K80" i="27"/>
  <c r="L92" i="27" s="1"/>
  <c r="M80" i="27"/>
  <c r="N92" i="27" s="1"/>
  <c r="O80" i="27"/>
  <c r="P92" i="27" s="1"/>
  <c r="Q80" i="27"/>
  <c r="R92" i="27" s="1"/>
  <c r="Q37" i="1" l="1"/>
  <c r="R54" i="1" s="1"/>
  <c r="F23" i="1" s="1"/>
  <c r="Q9" i="1"/>
  <c r="Q35" i="1" l="1"/>
  <c r="Q7" i="1"/>
  <c r="C79" i="32" l="1"/>
  <c r="I81" i="32" s="1"/>
  <c r="D79" i="32"/>
  <c r="J81" i="32" s="1"/>
  <c r="E79" i="32"/>
  <c r="K81" i="32" s="1"/>
  <c r="F79" i="32"/>
  <c r="L81" i="32" s="1"/>
  <c r="P82" i="32" l="1"/>
  <c r="V83" i="32"/>
  <c r="Z84" i="32" s="1"/>
  <c r="O82" i="32"/>
  <c r="U83" i="32"/>
  <c r="Y84" i="32" s="1"/>
  <c r="N82" i="32"/>
  <c r="T83" i="32"/>
  <c r="X84" i="32" s="1"/>
  <c r="M82" i="32"/>
  <c r="S83" i="32"/>
  <c r="W84" i="32" s="1"/>
  <c r="AX31" i="10"/>
  <c r="AY31" i="10"/>
  <c r="AZ31" i="10"/>
  <c r="BA31" i="10"/>
  <c r="BB31" i="10"/>
  <c r="BC31" i="10"/>
  <c r="BD31" i="10"/>
  <c r="BE31" i="10"/>
  <c r="BF31" i="10"/>
  <c r="BG31" i="10"/>
  <c r="BH31" i="10"/>
  <c r="BI31" i="10"/>
  <c r="BJ31" i="10"/>
  <c r="BK31" i="10"/>
  <c r="BL31" i="10"/>
  <c r="BM31" i="10"/>
  <c r="BN31" i="10"/>
  <c r="BO31" i="10"/>
  <c r="BP31" i="10"/>
  <c r="BQ31" i="10"/>
  <c r="BR31" i="10"/>
  <c r="BS31" i="10"/>
  <c r="BT31" i="10"/>
  <c r="BU31" i="10"/>
  <c r="BV31" i="10"/>
  <c r="AX32" i="10"/>
  <c r="AY32" i="10"/>
  <c r="AZ32" i="10"/>
  <c r="BA32" i="10"/>
  <c r="BB32" i="10"/>
  <c r="BC32" i="10"/>
  <c r="BD32" i="10"/>
  <c r="BE32" i="10"/>
  <c r="BF32" i="10"/>
  <c r="BG32" i="10"/>
  <c r="BH32" i="10"/>
  <c r="BI32" i="10"/>
  <c r="BJ32" i="10"/>
  <c r="BK32" i="10"/>
  <c r="BL32" i="10"/>
  <c r="BM32" i="10"/>
  <c r="BN32" i="10"/>
  <c r="BO32" i="10"/>
  <c r="BP32" i="10"/>
  <c r="BQ32" i="10"/>
  <c r="BR32" i="10"/>
  <c r="BS32" i="10"/>
  <c r="BT32" i="10"/>
  <c r="BU32" i="10"/>
  <c r="BV32" i="10"/>
  <c r="AX33" i="10"/>
  <c r="AY33" i="10"/>
  <c r="AZ33" i="10"/>
  <c r="BA33" i="10"/>
  <c r="BB33" i="10"/>
  <c r="BC33" i="10"/>
  <c r="BD33" i="10"/>
  <c r="BE33" i="10"/>
  <c r="BF33" i="10"/>
  <c r="BG33" i="10"/>
  <c r="BH33" i="10"/>
  <c r="BI33" i="10"/>
  <c r="BJ33" i="10"/>
  <c r="BK33" i="10"/>
  <c r="BL33" i="10"/>
  <c r="BM33" i="10"/>
  <c r="BN33" i="10"/>
  <c r="BO33" i="10"/>
  <c r="BP33" i="10"/>
  <c r="BQ33" i="10"/>
  <c r="BR33" i="10"/>
  <c r="BS33" i="10"/>
  <c r="BT33" i="10"/>
  <c r="BU33" i="10"/>
  <c r="BV33" i="10"/>
  <c r="AX34" i="10"/>
  <c r="AY34" i="10"/>
  <c r="AZ34" i="10"/>
  <c r="BA34" i="10"/>
  <c r="BB34" i="10"/>
  <c r="BC34" i="10"/>
  <c r="BD34" i="10"/>
  <c r="BE34" i="10"/>
  <c r="BF34" i="10"/>
  <c r="BG34" i="10"/>
  <c r="BH34" i="10"/>
  <c r="BI34" i="10"/>
  <c r="BJ34" i="10"/>
  <c r="BK34" i="10"/>
  <c r="BL34" i="10"/>
  <c r="BM34" i="10"/>
  <c r="BN34" i="10"/>
  <c r="BO34" i="10"/>
  <c r="BP34" i="10"/>
  <c r="BQ34" i="10"/>
  <c r="BR34" i="10"/>
  <c r="BS34" i="10"/>
  <c r="BT34" i="10"/>
  <c r="BU34" i="10"/>
  <c r="BV34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AX36" i="10"/>
  <c r="AY36" i="10"/>
  <c r="AZ36" i="10"/>
  <c r="BA36" i="10"/>
  <c r="BB36" i="10"/>
  <c r="BC36" i="10"/>
  <c r="BD36" i="10"/>
  <c r="BE36" i="10"/>
  <c r="BF36" i="10"/>
  <c r="BG36" i="10"/>
  <c r="BH36" i="10"/>
  <c r="BI36" i="10"/>
  <c r="BJ36" i="10"/>
  <c r="BK36" i="10"/>
  <c r="BL36" i="10"/>
  <c r="BM36" i="10"/>
  <c r="BN36" i="10"/>
  <c r="BO36" i="10"/>
  <c r="BP36" i="10"/>
  <c r="BQ36" i="10"/>
  <c r="BR36" i="10"/>
  <c r="BS36" i="10"/>
  <c r="BT36" i="10"/>
  <c r="BU36" i="10"/>
  <c r="BV36" i="10"/>
  <c r="AX37" i="10"/>
  <c r="AY37" i="10"/>
  <c r="AZ37" i="10"/>
  <c r="BA37" i="10"/>
  <c r="BB37" i="10"/>
  <c r="BC37" i="10"/>
  <c r="BD37" i="10"/>
  <c r="BE37" i="10"/>
  <c r="BF37" i="10"/>
  <c r="BG37" i="10"/>
  <c r="BH37" i="10"/>
  <c r="BI37" i="10"/>
  <c r="BJ37" i="10"/>
  <c r="BK37" i="10"/>
  <c r="BL37" i="10"/>
  <c r="BM37" i="10"/>
  <c r="BN37" i="10"/>
  <c r="BO37" i="10"/>
  <c r="BP37" i="10"/>
  <c r="BQ37" i="10"/>
  <c r="BR37" i="10"/>
  <c r="BS37" i="10"/>
  <c r="BT37" i="10"/>
  <c r="BU37" i="10"/>
  <c r="BV37" i="10"/>
  <c r="AX38" i="10"/>
  <c r="AY38" i="10"/>
  <c r="AZ38" i="10"/>
  <c r="BA38" i="10"/>
  <c r="BB38" i="10"/>
  <c r="BC38" i="10"/>
  <c r="BD38" i="10"/>
  <c r="BE38" i="10"/>
  <c r="BF38" i="10"/>
  <c r="BG38" i="10"/>
  <c r="BH38" i="10"/>
  <c r="BI38" i="10"/>
  <c r="BJ38" i="10"/>
  <c r="BK38" i="10"/>
  <c r="BL38" i="10"/>
  <c r="BM38" i="10"/>
  <c r="BN38" i="10"/>
  <c r="BO38" i="10"/>
  <c r="BP38" i="10"/>
  <c r="BQ38" i="10"/>
  <c r="BR38" i="10"/>
  <c r="BS38" i="10"/>
  <c r="BT38" i="10"/>
  <c r="BU38" i="10"/>
  <c r="BV38" i="10"/>
  <c r="AX39" i="10"/>
  <c r="AY39" i="10"/>
  <c r="AZ39" i="10"/>
  <c r="BA39" i="10"/>
  <c r="BB39" i="10"/>
  <c r="BC39" i="10"/>
  <c r="BD39" i="10"/>
  <c r="BE39" i="10"/>
  <c r="BF39" i="10"/>
  <c r="BG39" i="10"/>
  <c r="BH39" i="10"/>
  <c r="BI39" i="10"/>
  <c r="BJ39" i="10"/>
  <c r="BK39" i="10"/>
  <c r="BL39" i="10"/>
  <c r="BM39" i="10"/>
  <c r="BN39" i="10"/>
  <c r="BO39" i="10"/>
  <c r="BP39" i="10"/>
  <c r="BQ39" i="10"/>
  <c r="BR39" i="10"/>
  <c r="BS39" i="10"/>
  <c r="BT39" i="10"/>
  <c r="BU39" i="10"/>
  <c r="BV39" i="10"/>
  <c r="AX40" i="10"/>
  <c r="AY40" i="10"/>
  <c r="AZ40" i="10"/>
  <c r="BA40" i="10"/>
  <c r="BB40" i="10"/>
  <c r="BC40" i="10"/>
  <c r="BD40" i="10"/>
  <c r="BE40" i="10"/>
  <c r="BF40" i="10"/>
  <c r="BG40" i="10"/>
  <c r="BH40" i="10"/>
  <c r="BI40" i="10"/>
  <c r="BJ40" i="10"/>
  <c r="BK40" i="10"/>
  <c r="BL40" i="10"/>
  <c r="BM40" i="10"/>
  <c r="BN40" i="10"/>
  <c r="BO40" i="10"/>
  <c r="BP40" i="10"/>
  <c r="BQ40" i="10"/>
  <c r="BR40" i="10"/>
  <c r="BS40" i="10"/>
  <c r="BT40" i="10"/>
  <c r="BU40" i="10"/>
  <c r="BV40" i="10"/>
  <c r="AX41" i="10"/>
  <c r="AY41" i="10"/>
  <c r="AZ41" i="10"/>
  <c r="BA41" i="10"/>
  <c r="BB41" i="10"/>
  <c r="BC41" i="10"/>
  <c r="BD41" i="10"/>
  <c r="BE41" i="10"/>
  <c r="BF41" i="10"/>
  <c r="BG41" i="10"/>
  <c r="BH41" i="10"/>
  <c r="BI41" i="10"/>
  <c r="BJ41" i="10"/>
  <c r="BK41" i="10"/>
  <c r="BL41" i="10"/>
  <c r="BM41" i="10"/>
  <c r="BN41" i="10"/>
  <c r="BO41" i="10"/>
  <c r="BP41" i="10"/>
  <c r="BQ41" i="10"/>
  <c r="BR41" i="10"/>
  <c r="BS41" i="10"/>
  <c r="BT41" i="10"/>
  <c r="BU41" i="10"/>
  <c r="BV41" i="10"/>
  <c r="AX42" i="10"/>
  <c r="AY42" i="10"/>
  <c r="AZ42" i="10"/>
  <c r="BA42" i="10"/>
  <c r="BB42" i="10"/>
  <c r="BC42" i="10"/>
  <c r="BD42" i="10"/>
  <c r="BE42" i="10"/>
  <c r="BF42" i="10"/>
  <c r="BG42" i="10"/>
  <c r="BH42" i="10"/>
  <c r="BI42" i="10"/>
  <c r="BJ42" i="10"/>
  <c r="BK42" i="10"/>
  <c r="BL42" i="10"/>
  <c r="BM42" i="10"/>
  <c r="BN42" i="10"/>
  <c r="BO42" i="10"/>
  <c r="BP42" i="10"/>
  <c r="BQ42" i="10"/>
  <c r="BR42" i="10"/>
  <c r="BS42" i="10"/>
  <c r="BT42" i="10"/>
  <c r="BU42" i="10"/>
  <c r="BV42" i="10"/>
  <c r="AX43" i="10"/>
  <c r="AY43" i="10"/>
  <c r="AZ43" i="10"/>
  <c r="BA43" i="10"/>
  <c r="BB43" i="10"/>
  <c r="BC43" i="10"/>
  <c r="BD43" i="10"/>
  <c r="BE43" i="10"/>
  <c r="BF43" i="10"/>
  <c r="BG43" i="10"/>
  <c r="BH43" i="10"/>
  <c r="BI43" i="10"/>
  <c r="BJ43" i="10"/>
  <c r="BK43" i="10"/>
  <c r="BL43" i="10"/>
  <c r="BM43" i="10"/>
  <c r="BN43" i="10"/>
  <c r="BO43" i="10"/>
  <c r="BP43" i="10"/>
  <c r="BQ43" i="10"/>
  <c r="BR43" i="10"/>
  <c r="BS43" i="10"/>
  <c r="BT43" i="10"/>
  <c r="BU43" i="10"/>
  <c r="BV43" i="10"/>
  <c r="AX44" i="10"/>
  <c r="AY44" i="10"/>
  <c r="AZ44" i="10"/>
  <c r="BA44" i="10"/>
  <c r="BB44" i="10"/>
  <c r="BC44" i="10"/>
  <c r="BD44" i="10"/>
  <c r="BE44" i="10"/>
  <c r="BF44" i="10"/>
  <c r="BG44" i="10"/>
  <c r="BH44" i="10"/>
  <c r="BI44" i="10"/>
  <c r="BJ44" i="10"/>
  <c r="BK44" i="10"/>
  <c r="BL44" i="10"/>
  <c r="BM44" i="10"/>
  <c r="BN44" i="10"/>
  <c r="BO44" i="10"/>
  <c r="BP44" i="10"/>
  <c r="BQ44" i="10"/>
  <c r="BR44" i="10"/>
  <c r="BS44" i="10"/>
  <c r="BT44" i="10"/>
  <c r="BU44" i="10"/>
  <c r="BV44" i="10"/>
  <c r="AX45" i="10"/>
  <c r="AY45" i="10"/>
  <c r="AZ45" i="10"/>
  <c r="BA45" i="10"/>
  <c r="BB45" i="10"/>
  <c r="BC45" i="10"/>
  <c r="BD45" i="10"/>
  <c r="BE45" i="10"/>
  <c r="BF45" i="10"/>
  <c r="BG45" i="10"/>
  <c r="BH45" i="10"/>
  <c r="BI45" i="10"/>
  <c r="BJ45" i="10"/>
  <c r="BK45" i="10"/>
  <c r="BL45" i="10"/>
  <c r="BM45" i="10"/>
  <c r="BN45" i="10"/>
  <c r="BO45" i="10"/>
  <c r="BP45" i="10"/>
  <c r="BQ45" i="10"/>
  <c r="BR45" i="10"/>
  <c r="BS45" i="10"/>
  <c r="BT45" i="10"/>
  <c r="BU45" i="10"/>
  <c r="BV45" i="10"/>
  <c r="AX46" i="10"/>
  <c r="AY46" i="10"/>
  <c r="AZ46" i="10"/>
  <c r="BA46" i="10"/>
  <c r="BB46" i="10"/>
  <c r="BC46" i="10"/>
  <c r="BD46" i="10"/>
  <c r="BE46" i="10"/>
  <c r="BF46" i="10"/>
  <c r="BG46" i="10"/>
  <c r="BH46" i="10"/>
  <c r="BI46" i="10"/>
  <c r="BJ46" i="10"/>
  <c r="BK46" i="10"/>
  <c r="BL46" i="10"/>
  <c r="BM46" i="10"/>
  <c r="BN46" i="10"/>
  <c r="BO46" i="10"/>
  <c r="BP46" i="10"/>
  <c r="BQ46" i="10"/>
  <c r="BR46" i="10"/>
  <c r="BS46" i="10"/>
  <c r="BT46" i="10"/>
  <c r="BU46" i="10"/>
  <c r="BV46" i="10"/>
  <c r="AX47" i="10"/>
  <c r="AY47" i="10"/>
  <c r="AZ47" i="10"/>
  <c r="BA47" i="10"/>
  <c r="BB47" i="10"/>
  <c r="BC47" i="10"/>
  <c r="BD47" i="10"/>
  <c r="BE47" i="10"/>
  <c r="BF47" i="10"/>
  <c r="BG47" i="10"/>
  <c r="BH47" i="10"/>
  <c r="BI47" i="10"/>
  <c r="BJ47" i="10"/>
  <c r="BK47" i="10"/>
  <c r="BL47" i="10"/>
  <c r="BM47" i="10"/>
  <c r="BN47" i="10"/>
  <c r="BO47" i="10"/>
  <c r="BP47" i="10"/>
  <c r="BQ47" i="10"/>
  <c r="BR47" i="10"/>
  <c r="BS47" i="10"/>
  <c r="BT47" i="10"/>
  <c r="BU47" i="10"/>
  <c r="BV47" i="10"/>
  <c r="AX48" i="10"/>
  <c r="AY48" i="10"/>
  <c r="AZ48" i="10"/>
  <c r="BA48" i="10"/>
  <c r="BB48" i="10"/>
  <c r="BC48" i="10"/>
  <c r="BD48" i="10"/>
  <c r="BE48" i="10"/>
  <c r="BF48" i="10"/>
  <c r="BG48" i="10"/>
  <c r="BH48" i="10"/>
  <c r="BI48" i="10"/>
  <c r="BJ48" i="10"/>
  <c r="BK48" i="10"/>
  <c r="BL48" i="10"/>
  <c r="BM48" i="10"/>
  <c r="BN48" i="10"/>
  <c r="BO48" i="10"/>
  <c r="BP48" i="10"/>
  <c r="BQ48" i="10"/>
  <c r="BR48" i="10"/>
  <c r="BS48" i="10"/>
  <c r="BT48" i="10"/>
  <c r="BU48" i="10"/>
  <c r="BV48" i="10"/>
  <c r="AX49" i="10"/>
  <c r="AY49" i="10"/>
  <c r="AZ49" i="10"/>
  <c r="BA49" i="10"/>
  <c r="BB49" i="10"/>
  <c r="BC49" i="10"/>
  <c r="BD49" i="10"/>
  <c r="BE49" i="10"/>
  <c r="BF49" i="10"/>
  <c r="BG49" i="10"/>
  <c r="BH49" i="10"/>
  <c r="BI49" i="10"/>
  <c r="BJ49" i="10"/>
  <c r="BK49" i="10"/>
  <c r="BL49" i="10"/>
  <c r="BM49" i="10"/>
  <c r="BN49" i="10"/>
  <c r="BO49" i="10"/>
  <c r="BP49" i="10"/>
  <c r="BQ49" i="10"/>
  <c r="BR49" i="10"/>
  <c r="BS49" i="10"/>
  <c r="BT49" i="10"/>
  <c r="BU49" i="10"/>
  <c r="BV49" i="10"/>
  <c r="AX50" i="10"/>
  <c r="AY50" i="10"/>
  <c r="AZ50" i="10"/>
  <c r="BA50" i="10"/>
  <c r="BB50" i="10"/>
  <c r="BC50" i="10"/>
  <c r="BD50" i="10"/>
  <c r="BE50" i="10"/>
  <c r="BF50" i="10"/>
  <c r="BG50" i="10"/>
  <c r="BH50" i="10"/>
  <c r="BI50" i="10"/>
  <c r="BJ50" i="10"/>
  <c r="BK50" i="10"/>
  <c r="BL50" i="10"/>
  <c r="BM50" i="10"/>
  <c r="BN50" i="10"/>
  <c r="BO50" i="10"/>
  <c r="BP50" i="10"/>
  <c r="BQ50" i="10"/>
  <c r="BR50" i="10"/>
  <c r="BS50" i="10"/>
  <c r="BT50" i="10"/>
  <c r="BU50" i="10"/>
  <c r="BV50" i="10"/>
  <c r="AX51" i="10"/>
  <c r="AY51" i="10"/>
  <c r="AZ51" i="10"/>
  <c r="BA51" i="10"/>
  <c r="BB51" i="10"/>
  <c r="BC51" i="10"/>
  <c r="BD51" i="10"/>
  <c r="BE51" i="10"/>
  <c r="BF51" i="10"/>
  <c r="BG51" i="10"/>
  <c r="BH51" i="10"/>
  <c r="BI51" i="10"/>
  <c r="BJ51" i="10"/>
  <c r="BK51" i="10"/>
  <c r="BL51" i="10"/>
  <c r="BM51" i="10"/>
  <c r="BN51" i="10"/>
  <c r="BO51" i="10"/>
  <c r="BP51" i="10"/>
  <c r="BQ51" i="10"/>
  <c r="BR51" i="10"/>
  <c r="BS51" i="10"/>
  <c r="BT51" i="10"/>
  <c r="BU51" i="10"/>
  <c r="BV51" i="10"/>
  <c r="AX52" i="10"/>
  <c r="AY52" i="10"/>
  <c r="AZ52" i="10"/>
  <c r="BA52" i="10"/>
  <c r="BB52" i="10"/>
  <c r="BC52" i="10"/>
  <c r="BD52" i="10"/>
  <c r="BE52" i="10"/>
  <c r="BF52" i="10"/>
  <c r="BG52" i="10"/>
  <c r="BH52" i="10"/>
  <c r="BI52" i="10"/>
  <c r="BJ52" i="10"/>
  <c r="BK52" i="10"/>
  <c r="BL52" i="10"/>
  <c r="BM52" i="10"/>
  <c r="BN52" i="10"/>
  <c r="BO52" i="10"/>
  <c r="BP52" i="10"/>
  <c r="BQ52" i="10"/>
  <c r="BR52" i="10"/>
  <c r="BS52" i="10"/>
  <c r="BT52" i="10"/>
  <c r="BU52" i="10"/>
  <c r="BV52" i="10"/>
  <c r="AX53" i="10"/>
  <c r="AY53" i="10"/>
  <c r="AZ53" i="10"/>
  <c r="BA53" i="10"/>
  <c r="BB53" i="10"/>
  <c r="BC53" i="10"/>
  <c r="BD53" i="10"/>
  <c r="BE53" i="10"/>
  <c r="BF53" i="10"/>
  <c r="BG53" i="10"/>
  <c r="BH53" i="10"/>
  <c r="BI53" i="10"/>
  <c r="BJ53" i="10"/>
  <c r="BK53" i="10"/>
  <c r="BL53" i="10"/>
  <c r="BM53" i="10"/>
  <c r="BN53" i="10"/>
  <c r="BO53" i="10"/>
  <c r="BP53" i="10"/>
  <c r="BQ53" i="10"/>
  <c r="BR53" i="10"/>
  <c r="BS53" i="10"/>
  <c r="BT53" i="10"/>
  <c r="BU53" i="10"/>
  <c r="BV53" i="10"/>
  <c r="AX54" i="10"/>
  <c r="AY54" i="10"/>
  <c r="AZ54" i="10"/>
  <c r="BA54" i="10"/>
  <c r="BB54" i="10"/>
  <c r="BC54" i="10"/>
  <c r="BD54" i="10"/>
  <c r="BE54" i="10"/>
  <c r="BF54" i="10"/>
  <c r="BG54" i="10"/>
  <c r="BH54" i="10"/>
  <c r="BI54" i="10"/>
  <c r="BJ54" i="10"/>
  <c r="BK54" i="10"/>
  <c r="BL54" i="10"/>
  <c r="BM54" i="10"/>
  <c r="BN54" i="10"/>
  <c r="BO54" i="10"/>
  <c r="BP54" i="10"/>
  <c r="BQ54" i="10"/>
  <c r="BR54" i="10"/>
  <c r="BS54" i="10"/>
  <c r="BT54" i="10"/>
  <c r="BU54" i="10"/>
  <c r="BV54" i="10"/>
  <c r="AX55" i="10"/>
  <c r="AY55" i="10"/>
  <c r="AZ55" i="10"/>
  <c r="BA55" i="10"/>
  <c r="BB55" i="10"/>
  <c r="BC55" i="10"/>
  <c r="BD55" i="10"/>
  <c r="BE55" i="10"/>
  <c r="BF55" i="10"/>
  <c r="BG55" i="10"/>
  <c r="BH55" i="10"/>
  <c r="BI55" i="10"/>
  <c r="BJ55" i="10"/>
  <c r="BK55" i="10"/>
  <c r="BL55" i="10"/>
  <c r="BM55" i="10"/>
  <c r="BN55" i="10"/>
  <c r="BO55" i="10"/>
  <c r="BP55" i="10"/>
  <c r="BQ55" i="10"/>
  <c r="BR55" i="10"/>
  <c r="BS55" i="10"/>
  <c r="BT55" i="10"/>
  <c r="BU55" i="10"/>
  <c r="BV55" i="10"/>
  <c r="AX56" i="10"/>
  <c r="AY56" i="10"/>
  <c r="AZ56" i="10"/>
  <c r="BA56" i="10"/>
  <c r="BB56" i="10"/>
  <c r="BC56" i="10"/>
  <c r="BD56" i="10"/>
  <c r="BE56" i="10"/>
  <c r="BF56" i="10"/>
  <c r="BG56" i="10"/>
  <c r="BH56" i="10"/>
  <c r="BI56" i="10"/>
  <c r="BJ56" i="10"/>
  <c r="BK56" i="10"/>
  <c r="BL56" i="10"/>
  <c r="BM56" i="10"/>
  <c r="BN56" i="10"/>
  <c r="BO56" i="10"/>
  <c r="BP56" i="10"/>
  <c r="BQ56" i="10"/>
  <c r="BR56" i="10"/>
  <c r="BS56" i="10"/>
  <c r="BT56" i="10"/>
  <c r="BU56" i="10"/>
  <c r="BV56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AX58" i="10"/>
  <c r="AY58" i="10"/>
  <c r="AZ58" i="10"/>
  <c r="BA58" i="10"/>
  <c r="BB58" i="10"/>
  <c r="BC58" i="10"/>
  <c r="BD58" i="10"/>
  <c r="BE58" i="10"/>
  <c r="BF58" i="10"/>
  <c r="BG58" i="10"/>
  <c r="BH58" i="10"/>
  <c r="BI58" i="10"/>
  <c r="BJ58" i="10"/>
  <c r="BK58" i="10"/>
  <c r="BL58" i="10"/>
  <c r="BM58" i="10"/>
  <c r="BN58" i="10"/>
  <c r="BO58" i="10"/>
  <c r="BP58" i="10"/>
  <c r="BQ58" i="10"/>
  <c r="BR58" i="10"/>
  <c r="BS58" i="10"/>
  <c r="BT58" i="10"/>
  <c r="BU58" i="10"/>
  <c r="BV58" i="10"/>
  <c r="AX59" i="10"/>
  <c r="AY59" i="10"/>
  <c r="AZ59" i="10"/>
  <c r="BA59" i="10"/>
  <c r="BB59" i="10"/>
  <c r="BC59" i="10"/>
  <c r="BD59" i="10"/>
  <c r="BE59" i="10"/>
  <c r="BF59" i="10"/>
  <c r="BG59" i="10"/>
  <c r="BH59" i="10"/>
  <c r="BI59" i="10"/>
  <c r="BJ59" i="10"/>
  <c r="BK59" i="10"/>
  <c r="BL59" i="10"/>
  <c r="BM59" i="10"/>
  <c r="BN59" i="10"/>
  <c r="BO59" i="10"/>
  <c r="BP59" i="10"/>
  <c r="BQ59" i="10"/>
  <c r="BR59" i="10"/>
  <c r="BS59" i="10"/>
  <c r="BT59" i="10"/>
  <c r="BU59" i="10"/>
  <c r="BV59" i="10"/>
  <c r="AX60" i="10"/>
  <c r="AY60" i="10"/>
  <c r="AZ60" i="10"/>
  <c r="BA60" i="10"/>
  <c r="BB60" i="10"/>
  <c r="BC60" i="10"/>
  <c r="BD60" i="10"/>
  <c r="BE60" i="10"/>
  <c r="BF60" i="10"/>
  <c r="BG60" i="10"/>
  <c r="BH60" i="10"/>
  <c r="BI60" i="10"/>
  <c r="BJ60" i="10"/>
  <c r="BK60" i="10"/>
  <c r="BL60" i="10"/>
  <c r="BM60" i="10"/>
  <c r="BN60" i="10"/>
  <c r="BO60" i="10"/>
  <c r="BP60" i="10"/>
  <c r="BQ60" i="10"/>
  <c r="BR60" i="10"/>
  <c r="BS60" i="10"/>
  <c r="BT60" i="10"/>
  <c r="BU60" i="10"/>
  <c r="BV60" i="10"/>
  <c r="AX61" i="10"/>
  <c r="AY61" i="10"/>
  <c r="AZ61" i="10"/>
  <c r="BA61" i="10"/>
  <c r="BB61" i="10"/>
  <c r="BC61" i="10"/>
  <c r="BD61" i="10"/>
  <c r="BE61" i="10"/>
  <c r="BF61" i="10"/>
  <c r="BG61" i="10"/>
  <c r="BH61" i="10"/>
  <c r="BI61" i="10"/>
  <c r="BJ61" i="10"/>
  <c r="BK61" i="10"/>
  <c r="BL61" i="10"/>
  <c r="BM61" i="10"/>
  <c r="BN61" i="10"/>
  <c r="BO61" i="10"/>
  <c r="BP61" i="10"/>
  <c r="BQ61" i="10"/>
  <c r="BR61" i="10"/>
  <c r="BS61" i="10"/>
  <c r="BT61" i="10"/>
  <c r="BU61" i="10"/>
  <c r="BV61" i="10"/>
  <c r="AX62" i="10"/>
  <c r="AY62" i="10"/>
  <c r="AZ62" i="10"/>
  <c r="BA62" i="10"/>
  <c r="BB62" i="10"/>
  <c r="BC62" i="10"/>
  <c r="BD62" i="10"/>
  <c r="BE62" i="10"/>
  <c r="BF62" i="10"/>
  <c r="BG62" i="10"/>
  <c r="BH62" i="10"/>
  <c r="BI62" i="10"/>
  <c r="BJ62" i="10"/>
  <c r="BK62" i="10"/>
  <c r="BL62" i="10"/>
  <c r="BM62" i="10"/>
  <c r="BN62" i="10"/>
  <c r="BO62" i="10"/>
  <c r="BP62" i="10"/>
  <c r="BQ62" i="10"/>
  <c r="BR62" i="10"/>
  <c r="BS62" i="10"/>
  <c r="BT62" i="10"/>
  <c r="BU62" i="10"/>
  <c r="BV62" i="10"/>
  <c r="AX63" i="10"/>
  <c r="AY63" i="10"/>
  <c r="AZ63" i="10"/>
  <c r="BA63" i="10"/>
  <c r="BB63" i="10"/>
  <c r="BC63" i="10"/>
  <c r="BD63" i="10"/>
  <c r="BE63" i="10"/>
  <c r="BF63" i="10"/>
  <c r="BG63" i="10"/>
  <c r="BH63" i="10"/>
  <c r="BI63" i="10"/>
  <c r="BJ63" i="10"/>
  <c r="BK63" i="10"/>
  <c r="BL63" i="10"/>
  <c r="BM63" i="10"/>
  <c r="BN63" i="10"/>
  <c r="BO63" i="10"/>
  <c r="BP63" i="10"/>
  <c r="BQ63" i="10"/>
  <c r="BR63" i="10"/>
  <c r="BS63" i="10"/>
  <c r="BT63" i="10"/>
  <c r="BU63" i="10"/>
  <c r="BV63" i="10"/>
  <c r="AX64" i="10"/>
  <c r="AY64" i="10"/>
  <c r="AZ64" i="10"/>
  <c r="BA64" i="10"/>
  <c r="BB64" i="10"/>
  <c r="BC64" i="10"/>
  <c r="BD64" i="10"/>
  <c r="BE64" i="10"/>
  <c r="BF64" i="10"/>
  <c r="BG64" i="10"/>
  <c r="BH64" i="10"/>
  <c r="BI64" i="10"/>
  <c r="BJ64" i="10"/>
  <c r="BK64" i="10"/>
  <c r="BL64" i="10"/>
  <c r="BM64" i="10"/>
  <c r="BN64" i="10"/>
  <c r="BO64" i="10"/>
  <c r="BP64" i="10"/>
  <c r="BQ64" i="10"/>
  <c r="BR64" i="10"/>
  <c r="BS64" i="10"/>
  <c r="BT64" i="10"/>
  <c r="BU64" i="10"/>
  <c r="BV64" i="10"/>
  <c r="AX65" i="10"/>
  <c r="AY65" i="10"/>
  <c r="AZ65" i="10"/>
  <c r="BA65" i="10"/>
  <c r="BB65" i="10"/>
  <c r="BC65" i="10"/>
  <c r="BD65" i="10"/>
  <c r="BE65" i="10"/>
  <c r="BF65" i="10"/>
  <c r="BG65" i="10"/>
  <c r="BH65" i="10"/>
  <c r="BI65" i="10"/>
  <c r="BJ65" i="10"/>
  <c r="BK65" i="10"/>
  <c r="BL65" i="10"/>
  <c r="BM65" i="10"/>
  <c r="BN65" i="10"/>
  <c r="BO65" i="10"/>
  <c r="BP65" i="10"/>
  <c r="BQ65" i="10"/>
  <c r="BR65" i="10"/>
  <c r="BS65" i="10"/>
  <c r="BT65" i="10"/>
  <c r="BU65" i="10"/>
  <c r="BV65" i="10"/>
  <c r="AX66" i="10"/>
  <c r="AY66" i="10"/>
  <c r="AZ66" i="10"/>
  <c r="BA66" i="10"/>
  <c r="BB66" i="10"/>
  <c r="BC66" i="10"/>
  <c r="BD66" i="10"/>
  <c r="BE66" i="10"/>
  <c r="BF66" i="10"/>
  <c r="BG66" i="10"/>
  <c r="BH66" i="10"/>
  <c r="BI66" i="10"/>
  <c r="BJ66" i="10"/>
  <c r="BK66" i="10"/>
  <c r="BL66" i="10"/>
  <c r="BM66" i="10"/>
  <c r="BN66" i="10"/>
  <c r="BO66" i="10"/>
  <c r="BP66" i="10"/>
  <c r="BQ66" i="10"/>
  <c r="BR66" i="10"/>
  <c r="BS66" i="10"/>
  <c r="BT66" i="10"/>
  <c r="BU66" i="10"/>
  <c r="BV66" i="10"/>
  <c r="AX67" i="10"/>
  <c r="AY67" i="10"/>
  <c r="AZ67" i="10"/>
  <c r="BA67" i="10"/>
  <c r="BB67" i="10"/>
  <c r="BC67" i="10"/>
  <c r="BD67" i="10"/>
  <c r="BE67" i="10"/>
  <c r="BF67" i="10"/>
  <c r="BG67" i="10"/>
  <c r="BH67" i="10"/>
  <c r="BI67" i="10"/>
  <c r="BJ67" i="10"/>
  <c r="BK67" i="10"/>
  <c r="BL67" i="10"/>
  <c r="BM67" i="10"/>
  <c r="BN67" i="10"/>
  <c r="BO67" i="10"/>
  <c r="BP67" i="10"/>
  <c r="BQ67" i="10"/>
  <c r="BR67" i="10"/>
  <c r="BS67" i="10"/>
  <c r="BT67" i="10"/>
  <c r="BU67" i="10"/>
  <c r="BV67" i="10"/>
  <c r="AX68" i="10"/>
  <c r="AY68" i="10"/>
  <c r="AZ68" i="10"/>
  <c r="BA68" i="10"/>
  <c r="BB68" i="10"/>
  <c r="BC68" i="10"/>
  <c r="BD68" i="10"/>
  <c r="BE68" i="10"/>
  <c r="BF68" i="10"/>
  <c r="BG68" i="10"/>
  <c r="BH68" i="10"/>
  <c r="BI68" i="10"/>
  <c r="BJ68" i="10"/>
  <c r="BK68" i="10"/>
  <c r="BL68" i="10"/>
  <c r="BM68" i="10"/>
  <c r="BN68" i="10"/>
  <c r="BO68" i="10"/>
  <c r="BP68" i="10"/>
  <c r="BQ68" i="10"/>
  <c r="BR68" i="10"/>
  <c r="BS68" i="10"/>
  <c r="BT68" i="10"/>
  <c r="BU68" i="10"/>
  <c r="BV68" i="10"/>
  <c r="AX69" i="10"/>
  <c r="AY69" i="10"/>
  <c r="AZ69" i="10"/>
  <c r="BA69" i="10"/>
  <c r="BB69" i="10"/>
  <c r="BC69" i="10"/>
  <c r="BD69" i="10"/>
  <c r="BE69" i="10"/>
  <c r="BF69" i="10"/>
  <c r="BG69" i="10"/>
  <c r="BH69" i="10"/>
  <c r="BI69" i="10"/>
  <c r="BJ69" i="10"/>
  <c r="BK69" i="10"/>
  <c r="BL69" i="10"/>
  <c r="BM69" i="10"/>
  <c r="BN69" i="10"/>
  <c r="BO69" i="10"/>
  <c r="BP69" i="10"/>
  <c r="BQ69" i="10"/>
  <c r="BR69" i="10"/>
  <c r="BS69" i="10"/>
  <c r="BT69" i="10"/>
  <c r="BU69" i="10"/>
  <c r="BV69" i="10"/>
  <c r="AX70" i="10"/>
  <c r="AY70" i="10"/>
  <c r="AZ70" i="10"/>
  <c r="BA70" i="10"/>
  <c r="BB70" i="10"/>
  <c r="BC70" i="10"/>
  <c r="BD70" i="10"/>
  <c r="BE70" i="10"/>
  <c r="BF70" i="10"/>
  <c r="BG70" i="10"/>
  <c r="BH70" i="10"/>
  <c r="BI70" i="10"/>
  <c r="BJ70" i="10"/>
  <c r="BK70" i="10"/>
  <c r="BL70" i="10"/>
  <c r="BM70" i="10"/>
  <c r="BN70" i="10"/>
  <c r="BO70" i="10"/>
  <c r="BP70" i="10"/>
  <c r="BQ70" i="10"/>
  <c r="BR70" i="10"/>
  <c r="BS70" i="10"/>
  <c r="BT70" i="10"/>
  <c r="BU70" i="10"/>
  <c r="BV70" i="10"/>
  <c r="AX71" i="10"/>
  <c r="AY71" i="10"/>
  <c r="AZ71" i="10"/>
  <c r="BA71" i="10"/>
  <c r="BB71" i="10"/>
  <c r="BC71" i="10"/>
  <c r="BD71" i="10"/>
  <c r="BE71" i="10"/>
  <c r="BF71" i="10"/>
  <c r="BG71" i="10"/>
  <c r="BH71" i="10"/>
  <c r="BI71" i="10"/>
  <c r="BJ71" i="10"/>
  <c r="BK71" i="10"/>
  <c r="BL71" i="10"/>
  <c r="BM71" i="10"/>
  <c r="BN71" i="10"/>
  <c r="BO71" i="10"/>
  <c r="BP71" i="10"/>
  <c r="BQ71" i="10"/>
  <c r="BR71" i="10"/>
  <c r="BS71" i="10"/>
  <c r="BT71" i="10"/>
  <c r="BU71" i="10"/>
  <c r="BV71" i="10"/>
  <c r="AX72" i="10"/>
  <c r="AY72" i="10"/>
  <c r="AZ72" i="10"/>
  <c r="BA72" i="10"/>
  <c r="BB72" i="10"/>
  <c r="BC72" i="10"/>
  <c r="BD72" i="10"/>
  <c r="BE72" i="10"/>
  <c r="BF72" i="10"/>
  <c r="BG72" i="10"/>
  <c r="BH72" i="10"/>
  <c r="BI72" i="10"/>
  <c r="BJ72" i="10"/>
  <c r="BK72" i="10"/>
  <c r="BL72" i="10"/>
  <c r="BM72" i="10"/>
  <c r="BN72" i="10"/>
  <c r="BO72" i="10"/>
  <c r="BP72" i="10"/>
  <c r="BQ72" i="10"/>
  <c r="BR72" i="10"/>
  <c r="BS72" i="10"/>
  <c r="BT72" i="10"/>
  <c r="BU72" i="10"/>
  <c r="BV72" i="10"/>
  <c r="AX73" i="10"/>
  <c r="AY73" i="10"/>
  <c r="AZ73" i="10"/>
  <c r="BA73" i="10"/>
  <c r="BB73" i="10"/>
  <c r="BC73" i="10"/>
  <c r="BD73" i="10"/>
  <c r="BE73" i="10"/>
  <c r="BF73" i="10"/>
  <c r="BG73" i="10"/>
  <c r="BH73" i="10"/>
  <c r="BI73" i="10"/>
  <c r="BJ73" i="10"/>
  <c r="BK73" i="10"/>
  <c r="BL73" i="10"/>
  <c r="BM73" i="10"/>
  <c r="BN73" i="10"/>
  <c r="BO73" i="10"/>
  <c r="BP73" i="10"/>
  <c r="BQ73" i="10"/>
  <c r="BR73" i="10"/>
  <c r="BS73" i="10"/>
  <c r="BT73" i="10"/>
  <c r="BU73" i="10"/>
  <c r="BV73" i="10"/>
  <c r="AX74" i="10"/>
  <c r="AY74" i="10"/>
  <c r="AZ74" i="10"/>
  <c r="BA74" i="10"/>
  <c r="BB74" i="10"/>
  <c r="BC74" i="10"/>
  <c r="BD74" i="10"/>
  <c r="BE74" i="10"/>
  <c r="BF74" i="10"/>
  <c r="BG74" i="10"/>
  <c r="BH74" i="10"/>
  <c r="BI74" i="10"/>
  <c r="BJ74" i="10"/>
  <c r="BK74" i="10"/>
  <c r="BL74" i="10"/>
  <c r="BM74" i="10"/>
  <c r="BN74" i="10"/>
  <c r="BO74" i="10"/>
  <c r="BP74" i="10"/>
  <c r="BQ74" i="10"/>
  <c r="BR74" i="10"/>
  <c r="BS74" i="10"/>
  <c r="BT74" i="10"/>
  <c r="BU74" i="10"/>
  <c r="BV74" i="10"/>
  <c r="AX75" i="10"/>
  <c r="AY75" i="10"/>
  <c r="AZ75" i="10"/>
  <c r="BA75" i="10"/>
  <c r="BB75" i="10"/>
  <c r="BC75" i="10"/>
  <c r="BD75" i="10"/>
  <c r="BE75" i="10"/>
  <c r="BF75" i="10"/>
  <c r="BG75" i="10"/>
  <c r="BH75" i="10"/>
  <c r="BI75" i="10"/>
  <c r="BJ75" i="10"/>
  <c r="BK75" i="10"/>
  <c r="BL75" i="10"/>
  <c r="BM75" i="10"/>
  <c r="BN75" i="10"/>
  <c r="BO75" i="10"/>
  <c r="BP75" i="10"/>
  <c r="BQ75" i="10"/>
  <c r="BR75" i="10"/>
  <c r="BS75" i="10"/>
  <c r="BT75" i="10"/>
  <c r="BU75" i="10"/>
  <c r="BV75" i="10"/>
  <c r="AX76" i="10"/>
  <c r="AY76" i="10"/>
  <c r="AZ76" i="10"/>
  <c r="BA76" i="10"/>
  <c r="BB76" i="10"/>
  <c r="BC76" i="10"/>
  <c r="BD76" i="10"/>
  <c r="BE76" i="10"/>
  <c r="BF76" i="10"/>
  <c r="BG76" i="10"/>
  <c r="BH76" i="10"/>
  <c r="BI76" i="10"/>
  <c r="BJ76" i="10"/>
  <c r="BK76" i="10"/>
  <c r="BL76" i="10"/>
  <c r="BM76" i="10"/>
  <c r="BN76" i="10"/>
  <c r="BO76" i="10"/>
  <c r="BP76" i="10"/>
  <c r="BQ76" i="10"/>
  <c r="BR76" i="10"/>
  <c r="BS76" i="10"/>
  <c r="BT76" i="10"/>
  <c r="BU76" i="10"/>
  <c r="BV76" i="10"/>
  <c r="AX77" i="10"/>
  <c r="AY77" i="10"/>
  <c r="AZ77" i="10"/>
  <c r="BA77" i="10"/>
  <c r="BB77" i="10"/>
  <c r="BC77" i="10"/>
  <c r="BD77" i="10"/>
  <c r="BE77" i="10"/>
  <c r="BF77" i="10"/>
  <c r="BG77" i="10"/>
  <c r="BH77" i="10"/>
  <c r="BI77" i="10"/>
  <c r="BJ77" i="10"/>
  <c r="BK77" i="10"/>
  <c r="BL77" i="10"/>
  <c r="BM77" i="10"/>
  <c r="BN77" i="10"/>
  <c r="BO77" i="10"/>
  <c r="BP77" i="10"/>
  <c r="BQ77" i="10"/>
  <c r="BR77" i="10"/>
  <c r="BS77" i="10"/>
  <c r="BT77" i="10"/>
  <c r="BU77" i="10"/>
  <c r="BV77" i="10"/>
  <c r="AX78" i="10"/>
  <c r="AY78" i="10"/>
  <c r="AZ78" i="10"/>
  <c r="BA78" i="10"/>
  <c r="BB78" i="10"/>
  <c r="BC78" i="10"/>
  <c r="BD78" i="10"/>
  <c r="BE78" i="10"/>
  <c r="BF78" i="10"/>
  <c r="BG78" i="10"/>
  <c r="BH78" i="10"/>
  <c r="BI78" i="10"/>
  <c r="BJ78" i="10"/>
  <c r="BK78" i="10"/>
  <c r="BL78" i="10"/>
  <c r="BM78" i="10"/>
  <c r="BN78" i="10"/>
  <c r="BO78" i="10"/>
  <c r="BP78" i="10"/>
  <c r="BQ78" i="10"/>
  <c r="BR78" i="10"/>
  <c r="BS78" i="10"/>
  <c r="BT78" i="10"/>
  <c r="BU78" i="10"/>
  <c r="BV78" i="10"/>
  <c r="AX79" i="10"/>
  <c r="AY79" i="10"/>
  <c r="AZ79" i="10"/>
  <c r="BA79" i="10"/>
  <c r="BB79" i="10"/>
  <c r="BC79" i="10"/>
  <c r="BD79" i="10"/>
  <c r="BE79" i="10"/>
  <c r="BF79" i="10"/>
  <c r="BG79" i="10"/>
  <c r="BH79" i="10"/>
  <c r="BI79" i="10"/>
  <c r="BJ79" i="10"/>
  <c r="BK79" i="10"/>
  <c r="BL79" i="10"/>
  <c r="BM79" i="10"/>
  <c r="BN79" i="10"/>
  <c r="BO79" i="10"/>
  <c r="BP79" i="10"/>
  <c r="BQ79" i="10"/>
  <c r="BR79" i="10"/>
  <c r="BS79" i="10"/>
  <c r="BT79" i="10"/>
  <c r="BU79" i="10"/>
  <c r="BV79" i="10"/>
  <c r="AX80" i="10"/>
  <c r="AY80" i="10"/>
  <c r="AZ80" i="10"/>
  <c r="BA80" i="10"/>
  <c r="BB80" i="10"/>
  <c r="BC80" i="10"/>
  <c r="BD80" i="10"/>
  <c r="BE80" i="10"/>
  <c r="BF80" i="10"/>
  <c r="BG80" i="10"/>
  <c r="BH80" i="10"/>
  <c r="BI80" i="10"/>
  <c r="BJ80" i="10"/>
  <c r="BK80" i="10"/>
  <c r="BL80" i="10"/>
  <c r="BM80" i="10"/>
  <c r="BN80" i="10"/>
  <c r="BO80" i="10"/>
  <c r="BP80" i="10"/>
  <c r="BQ80" i="10"/>
  <c r="BR80" i="10"/>
  <c r="BS80" i="10"/>
  <c r="BT80" i="10"/>
  <c r="BU80" i="10"/>
  <c r="BV80" i="10"/>
  <c r="AX81" i="10"/>
  <c r="AY81" i="10"/>
  <c r="AZ81" i="10"/>
  <c r="BA81" i="10"/>
  <c r="BB81" i="10"/>
  <c r="BC81" i="10"/>
  <c r="BD81" i="10"/>
  <c r="BE81" i="10"/>
  <c r="BF81" i="10"/>
  <c r="BG81" i="10"/>
  <c r="BH81" i="10"/>
  <c r="BI81" i="10"/>
  <c r="BJ81" i="10"/>
  <c r="BK81" i="10"/>
  <c r="BL81" i="10"/>
  <c r="BM81" i="10"/>
  <c r="BN81" i="10"/>
  <c r="BO81" i="10"/>
  <c r="BP81" i="10"/>
  <c r="BQ81" i="10"/>
  <c r="BR81" i="10"/>
  <c r="BS81" i="10"/>
  <c r="BT81" i="10"/>
  <c r="BU81" i="10"/>
  <c r="BV81" i="10"/>
  <c r="AX82" i="10"/>
  <c r="AY82" i="10"/>
  <c r="AZ82" i="10"/>
  <c r="BA82" i="10"/>
  <c r="BB82" i="10"/>
  <c r="BC82" i="10"/>
  <c r="BD82" i="10"/>
  <c r="BE82" i="10"/>
  <c r="BF82" i="10"/>
  <c r="BG82" i="10"/>
  <c r="BH82" i="10"/>
  <c r="BI82" i="10"/>
  <c r="BJ82" i="10"/>
  <c r="BK82" i="10"/>
  <c r="BL82" i="10"/>
  <c r="BM82" i="10"/>
  <c r="BN82" i="10"/>
  <c r="BO82" i="10"/>
  <c r="BP82" i="10"/>
  <c r="BQ82" i="10"/>
  <c r="BR82" i="10"/>
  <c r="BS82" i="10"/>
  <c r="BT82" i="10"/>
  <c r="BU82" i="10"/>
  <c r="BV82" i="10"/>
  <c r="AX83" i="10"/>
  <c r="AY83" i="10"/>
  <c r="AZ83" i="10"/>
  <c r="BA83" i="10"/>
  <c r="BB83" i="10"/>
  <c r="BC83" i="10"/>
  <c r="BD83" i="10"/>
  <c r="BE83" i="10"/>
  <c r="BF83" i="10"/>
  <c r="BG83" i="10"/>
  <c r="BH83" i="10"/>
  <c r="BI83" i="10"/>
  <c r="BJ83" i="10"/>
  <c r="BK83" i="10"/>
  <c r="BL83" i="10"/>
  <c r="BM83" i="10"/>
  <c r="BN83" i="10"/>
  <c r="BO83" i="10"/>
  <c r="BP83" i="10"/>
  <c r="BQ83" i="10"/>
  <c r="BR83" i="10"/>
  <c r="BS83" i="10"/>
  <c r="BT83" i="10"/>
  <c r="BU83" i="10"/>
  <c r="BV83" i="10"/>
  <c r="AX84" i="10"/>
  <c r="AY84" i="10"/>
  <c r="AZ84" i="10"/>
  <c r="BA84" i="10"/>
  <c r="BB84" i="10"/>
  <c r="BC84" i="10"/>
  <c r="BD84" i="10"/>
  <c r="BE84" i="10"/>
  <c r="BF84" i="10"/>
  <c r="BG84" i="10"/>
  <c r="BH84" i="10"/>
  <c r="BI84" i="10"/>
  <c r="BJ84" i="10"/>
  <c r="BK84" i="10"/>
  <c r="BL84" i="10"/>
  <c r="BM84" i="10"/>
  <c r="BN84" i="10"/>
  <c r="BO84" i="10"/>
  <c r="BP84" i="10"/>
  <c r="BQ84" i="10"/>
  <c r="BR84" i="10"/>
  <c r="BS84" i="10"/>
  <c r="BT84" i="10"/>
  <c r="BU84" i="10"/>
  <c r="BV84" i="10"/>
  <c r="AX85" i="10"/>
  <c r="AY85" i="10"/>
  <c r="AZ85" i="10"/>
  <c r="BA85" i="10"/>
  <c r="BB85" i="10"/>
  <c r="BC85" i="10"/>
  <c r="BD85" i="10"/>
  <c r="BE85" i="10"/>
  <c r="BF85" i="10"/>
  <c r="BG85" i="10"/>
  <c r="BH85" i="10"/>
  <c r="BI85" i="10"/>
  <c r="BJ85" i="10"/>
  <c r="BK85" i="10"/>
  <c r="BL85" i="10"/>
  <c r="BM85" i="10"/>
  <c r="BN85" i="10"/>
  <c r="BO85" i="10"/>
  <c r="BP85" i="10"/>
  <c r="BQ85" i="10"/>
  <c r="BR85" i="10"/>
  <c r="BS85" i="10"/>
  <c r="BT85" i="10"/>
  <c r="BU85" i="10"/>
  <c r="BV85" i="10"/>
  <c r="AX86" i="10"/>
  <c r="AY86" i="10"/>
  <c r="AZ86" i="10"/>
  <c r="BA86" i="10"/>
  <c r="BB86" i="10"/>
  <c r="BC86" i="10"/>
  <c r="BD86" i="10"/>
  <c r="BE86" i="10"/>
  <c r="BF86" i="10"/>
  <c r="BG86" i="10"/>
  <c r="BH86" i="10"/>
  <c r="BI86" i="10"/>
  <c r="BJ86" i="10"/>
  <c r="BK86" i="10"/>
  <c r="BL86" i="10"/>
  <c r="BM86" i="10"/>
  <c r="BN86" i="10"/>
  <c r="BO86" i="10"/>
  <c r="BP86" i="10"/>
  <c r="BQ86" i="10"/>
  <c r="BR86" i="10"/>
  <c r="BS86" i="10"/>
  <c r="BT86" i="10"/>
  <c r="BU86" i="10"/>
  <c r="BV86" i="10"/>
  <c r="AX87" i="10"/>
  <c r="AY87" i="10"/>
  <c r="AZ87" i="10"/>
  <c r="BA87" i="10"/>
  <c r="BB87" i="10"/>
  <c r="BC87" i="10"/>
  <c r="BD87" i="10"/>
  <c r="BE87" i="10"/>
  <c r="BF87" i="10"/>
  <c r="BG87" i="10"/>
  <c r="BH87" i="10"/>
  <c r="BI87" i="10"/>
  <c r="BJ87" i="10"/>
  <c r="BK87" i="10"/>
  <c r="BL87" i="10"/>
  <c r="BM87" i="10"/>
  <c r="BN87" i="10"/>
  <c r="BO87" i="10"/>
  <c r="BP87" i="10"/>
  <c r="BQ87" i="10"/>
  <c r="BR87" i="10"/>
  <c r="BS87" i="10"/>
  <c r="BT87" i="10"/>
  <c r="BU87" i="10"/>
  <c r="BV87" i="10"/>
  <c r="AX88" i="10"/>
  <c r="AY88" i="10"/>
  <c r="AZ88" i="10"/>
  <c r="BA88" i="10"/>
  <c r="BB88" i="10"/>
  <c r="BC88" i="10"/>
  <c r="BD88" i="10"/>
  <c r="BE88" i="10"/>
  <c r="BF88" i="10"/>
  <c r="BG88" i="10"/>
  <c r="BH88" i="10"/>
  <c r="BI88" i="10"/>
  <c r="BJ88" i="10"/>
  <c r="BK88" i="10"/>
  <c r="BL88" i="10"/>
  <c r="BM88" i="10"/>
  <c r="BN88" i="10"/>
  <c r="BO88" i="10"/>
  <c r="BP88" i="10"/>
  <c r="BQ88" i="10"/>
  <c r="BR88" i="10"/>
  <c r="BS88" i="10"/>
  <c r="BT88" i="10"/>
  <c r="BU88" i="10"/>
  <c r="BV88" i="10"/>
  <c r="AX89" i="10"/>
  <c r="AY89" i="10"/>
  <c r="AZ89" i="10"/>
  <c r="BA89" i="10"/>
  <c r="BB89" i="10"/>
  <c r="BC89" i="10"/>
  <c r="BD89" i="10"/>
  <c r="BE89" i="10"/>
  <c r="BF89" i="10"/>
  <c r="BG89" i="10"/>
  <c r="BH89" i="10"/>
  <c r="BI89" i="10"/>
  <c r="BJ89" i="10"/>
  <c r="BK89" i="10"/>
  <c r="BL89" i="10"/>
  <c r="BM89" i="10"/>
  <c r="BN89" i="10"/>
  <c r="BO89" i="10"/>
  <c r="BP89" i="10"/>
  <c r="BQ89" i="10"/>
  <c r="BR89" i="10"/>
  <c r="BS89" i="10"/>
  <c r="BT89" i="10"/>
  <c r="BU89" i="10"/>
  <c r="BV89" i="10"/>
  <c r="AX90" i="10"/>
  <c r="AY90" i="10"/>
  <c r="AZ90" i="10"/>
  <c r="BA90" i="10"/>
  <c r="BB90" i="10"/>
  <c r="BC90" i="10"/>
  <c r="BD90" i="10"/>
  <c r="BE90" i="10"/>
  <c r="BF90" i="10"/>
  <c r="BG90" i="10"/>
  <c r="BH90" i="10"/>
  <c r="BI90" i="10"/>
  <c r="BJ90" i="10"/>
  <c r="BK90" i="10"/>
  <c r="BL90" i="10"/>
  <c r="BM90" i="10"/>
  <c r="BN90" i="10"/>
  <c r="BO90" i="10"/>
  <c r="BP90" i="10"/>
  <c r="BQ90" i="10"/>
  <c r="BR90" i="10"/>
  <c r="BS90" i="10"/>
  <c r="BT90" i="10"/>
  <c r="BU90" i="10"/>
  <c r="BV90" i="10"/>
  <c r="AX91" i="10"/>
  <c r="AY91" i="10"/>
  <c r="AZ91" i="10"/>
  <c r="BA91" i="10"/>
  <c r="BB91" i="10"/>
  <c r="BC91" i="10"/>
  <c r="BD91" i="10"/>
  <c r="BE91" i="10"/>
  <c r="BF91" i="10"/>
  <c r="BG91" i="10"/>
  <c r="BH91" i="10"/>
  <c r="BI91" i="10"/>
  <c r="BJ91" i="10"/>
  <c r="BK91" i="10"/>
  <c r="BL91" i="10"/>
  <c r="BM91" i="10"/>
  <c r="BN91" i="10"/>
  <c r="BO91" i="10"/>
  <c r="BP91" i="10"/>
  <c r="BQ91" i="10"/>
  <c r="BR91" i="10"/>
  <c r="BS91" i="10"/>
  <c r="BT91" i="10"/>
  <c r="BU91" i="10"/>
  <c r="BV91" i="10"/>
  <c r="AX92" i="10"/>
  <c r="AY92" i="10"/>
  <c r="AZ92" i="10"/>
  <c r="BA92" i="10"/>
  <c r="BB92" i="10"/>
  <c r="BC92" i="10"/>
  <c r="BD92" i="10"/>
  <c r="BE92" i="10"/>
  <c r="BF92" i="10"/>
  <c r="BG92" i="10"/>
  <c r="BH92" i="10"/>
  <c r="BI92" i="10"/>
  <c r="BJ92" i="10"/>
  <c r="BK92" i="10"/>
  <c r="BL92" i="10"/>
  <c r="BM92" i="10"/>
  <c r="BN92" i="10"/>
  <c r="BO92" i="10"/>
  <c r="BP92" i="10"/>
  <c r="BQ92" i="10"/>
  <c r="BR92" i="10"/>
  <c r="BS92" i="10"/>
  <c r="BT92" i="10"/>
  <c r="BU92" i="10"/>
  <c r="BV92" i="10"/>
  <c r="AX93" i="10"/>
  <c r="AY93" i="10"/>
  <c r="AZ93" i="10"/>
  <c r="BA93" i="10"/>
  <c r="BB93" i="10"/>
  <c r="BC93" i="10"/>
  <c r="BD93" i="10"/>
  <c r="BE93" i="10"/>
  <c r="BF93" i="10"/>
  <c r="BG93" i="10"/>
  <c r="BH93" i="10"/>
  <c r="BI93" i="10"/>
  <c r="BJ93" i="10"/>
  <c r="BK93" i="10"/>
  <c r="BL93" i="10"/>
  <c r="BM93" i="10"/>
  <c r="BN93" i="10"/>
  <c r="BO93" i="10"/>
  <c r="BP93" i="10"/>
  <c r="BQ93" i="10"/>
  <c r="BR93" i="10"/>
  <c r="BS93" i="10"/>
  <c r="BT93" i="10"/>
  <c r="BU93" i="10"/>
  <c r="BV93" i="10"/>
  <c r="AX94" i="10"/>
  <c r="AY94" i="10"/>
  <c r="AZ94" i="10"/>
  <c r="BA94" i="10"/>
  <c r="BB94" i="10"/>
  <c r="BC94" i="10"/>
  <c r="BD94" i="10"/>
  <c r="BE94" i="10"/>
  <c r="BF94" i="10"/>
  <c r="BG94" i="10"/>
  <c r="BH94" i="10"/>
  <c r="BI94" i="10"/>
  <c r="BJ94" i="10"/>
  <c r="BK94" i="10"/>
  <c r="BL94" i="10"/>
  <c r="BM94" i="10"/>
  <c r="BN94" i="10"/>
  <c r="BO94" i="10"/>
  <c r="BP94" i="10"/>
  <c r="BQ94" i="10"/>
  <c r="BR94" i="10"/>
  <c r="BS94" i="10"/>
  <c r="BT94" i="10"/>
  <c r="BU94" i="10"/>
  <c r="BV94" i="10"/>
  <c r="AX95" i="10"/>
  <c r="AY95" i="10"/>
  <c r="AZ95" i="10"/>
  <c r="BA95" i="10"/>
  <c r="BB95" i="10"/>
  <c r="BC95" i="10"/>
  <c r="BD95" i="10"/>
  <c r="BE95" i="10"/>
  <c r="BF95" i="10"/>
  <c r="BG95" i="10"/>
  <c r="BH95" i="10"/>
  <c r="BI95" i="10"/>
  <c r="BJ95" i="10"/>
  <c r="BK95" i="10"/>
  <c r="BL95" i="10"/>
  <c r="BM95" i="10"/>
  <c r="BN95" i="10"/>
  <c r="BO95" i="10"/>
  <c r="BP95" i="10"/>
  <c r="BQ95" i="10"/>
  <c r="BR95" i="10"/>
  <c r="BS95" i="10"/>
  <c r="BT95" i="10"/>
  <c r="BU95" i="10"/>
  <c r="BV95" i="10"/>
  <c r="AX96" i="10"/>
  <c r="AY96" i="10"/>
  <c r="AZ96" i="10"/>
  <c r="BA96" i="10"/>
  <c r="BB96" i="10"/>
  <c r="BC96" i="10"/>
  <c r="BD96" i="10"/>
  <c r="BE96" i="10"/>
  <c r="BF96" i="10"/>
  <c r="BG96" i="10"/>
  <c r="BH96" i="10"/>
  <c r="BI96" i="10"/>
  <c r="BJ96" i="10"/>
  <c r="BK96" i="10"/>
  <c r="BL96" i="10"/>
  <c r="BM96" i="10"/>
  <c r="BN96" i="10"/>
  <c r="BO96" i="10"/>
  <c r="BP96" i="10"/>
  <c r="BQ96" i="10"/>
  <c r="BR96" i="10"/>
  <c r="BS96" i="10"/>
  <c r="BT96" i="10"/>
  <c r="BU96" i="10"/>
  <c r="BV96" i="10"/>
  <c r="AX97" i="10"/>
  <c r="AY97" i="10"/>
  <c r="AZ97" i="10"/>
  <c r="BA97" i="10"/>
  <c r="BB97" i="10"/>
  <c r="BC97" i="10"/>
  <c r="BD97" i="10"/>
  <c r="BE97" i="10"/>
  <c r="BF97" i="10"/>
  <c r="BG97" i="10"/>
  <c r="BH97" i="10"/>
  <c r="BI97" i="10"/>
  <c r="BJ97" i="10"/>
  <c r="BK97" i="10"/>
  <c r="BL97" i="10"/>
  <c r="BM97" i="10"/>
  <c r="BN97" i="10"/>
  <c r="BO97" i="10"/>
  <c r="BP97" i="10"/>
  <c r="BQ97" i="10"/>
  <c r="BR97" i="10"/>
  <c r="BS97" i="10"/>
  <c r="BT97" i="10"/>
  <c r="BU97" i="10"/>
  <c r="BV97" i="10"/>
  <c r="AX98" i="10"/>
  <c r="AY98" i="10"/>
  <c r="AZ98" i="10"/>
  <c r="BA98" i="10"/>
  <c r="BB98" i="10"/>
  <c r="BC98" i="10"/>
  <c r="BD98" i="10"/>
  <c r="BE98" i="10"/>
  <c r="BF98" i="10"/>
  <c r="BG98" i="10"/>
  <c r="BH98" i="10"/>
  <c r="BI98" i="10"/>
  <c r="BJ98" i="10"/>
  <c r="BK98" i="10"/>
  <c r="BL98" i="10"/>
  <c r="BM98" i="10"/>
  <c r="BN98" i="10"/>
  <c r="BO98" i="10"/>
  <c r="BP98" i="10"/>
  <c r="BQ98" i="10"/>
  <c r="BR98" i="10"/>
  <c r="BS98" i="10"/>
  <c r="BT98" i="10"/>
  <c r="BU98" i="10"/>
  <c r="BV98" i="10"/>
  <c r="AX99" i="10"/>
  <c r="AY99" i="10"/>
  <c r="AZ99" i="10"/>
  <c r="BA99" i="10"/>
  <c r="BB99" i="10"/>
  <c r="BC99" i="10"/>
  <c r="BD99" i="10"/>
  <c r="BE99" i="10"/>
  <c r="BF99" i="10"/>
  <c r="BG99" i="10"/>
  <c r="BH99" i="10"/>
  <c r="BI99" i="10"/>
  <c r="BJ99" i="10"/>
  <c r="BK99" i="10"/>
  <c r="BL99" i="10"/>
  <c r="BM99" i="10"/>
  <c r="BN99" i="10"/>
  <c r="BO99" i="10"/>
  <c r="BP99" i="10"/>
  <c r="BQ99" i="10"/>
  <c r="BR99" i="10"/>
  <c r="BS99" i="10"/>
  <c r="BT99" i="10"/>
  <c r="BU99" i="10"/>
  <c r="BV99" i="10"/>
  <c r="AX100" i="10"/>
  <c r="AY100" i="10"/>
  <c r="AZ100" i="10"/>
  <c r="BA100" i="10"/>
  <c r="BB100" i="10"/>
  <c r="BC100" i="10"/>
  <c r="BD100" i="10"/>
  <c r="BE100" i="10"/>
  <c r="BF100" i="10"/>
  <c r="BG100" i="10"/>
  <c r="BH100" i="10"/>
  <c r="BI100" i="10"/>
  <c r="BJ100" i="10"/>
  <c r="BK100" i="10"/>
  <c r="BL100" i="10"/>
  <c r="BM100" i="10"/>
  <c r="BN100" i="10"/>
  <c r="BO100" i="10"/>
  <c r="BP100" i="10"/>
  <c r="BQ100" i="10"/>
  <c r="BR100" i="10"/>
  <c r="BS100" i="10"/>
  <c r="BT100" i="10"/>
  <c r="BU100" i="10"/>
  <c r="BV100" i="10"/>
  <c r="AX101" i="10"/>
  <c r="AY101" i="10"/>
  <c r="AZ101" i="10"/>
  <c r="BA101" i="10"/>
  <c r="BB101" i="10"/>
  <c r="BC101" i="10"/>
  <c r="BD101" i="10"/>
  <c r="BE101" i="10"/>
  <c r="BF101" i="10"/>
  <c r="BG101" i="10"/>
  <c r="BH101" i="10"/>
  <c r="BI101" i="10"/>
  <c r="BJ101" i="10"/>
  <c r="BK101" i="10"/>
  <c r="BL101" i="10"/>
  <c r="BM101" i="10"/>
  <c r="BN101" i="10"/>
  <c r="BO101" i="10"/>
  <c r="BP101" i="10"/>
  <c r="BQ101" i="10"/>
  <c r="BR101" i="10"/>
  <c r="BS101" i="10"/>
  <c r="BT101" i="10"/>
  <c r="BU101" i="10"/>
  <c r="BV101" i="10"/>
  <c r="AX102" i="10"/>
  <c r="AY102" i="10"/>
  <c r="AZ102" i="10"/>
  <c r="BA102" i="10"/>
  <c r="BB102" i="10"/>
  <c r="BC102" i="10"/>
  <c r="BD102" i="10"/>
  <c r="BE102" i="10"/>
  <c r="BF102" i="10"/>
  <c r="BG102" i="10"/>
  <c r="BH102" i="10"/>
  <c r="BI102" i="10"/>
  <c r="BJ102" i="10"/>
  <c r="BK102" i="10"/>
  <c r="BL102" i="10"/>
  <c r="BM102" i="10"/>
  <c r="BN102" i="10"/>
  <c r="BO102" i="10"/>
  <c r="BP102" i="10"/>
  <c r="BQ102" i="10"/>
  <c r="BR102" i="10"/>
  <c r="BS102" i="10"/>
  <c r="BT102" i="10"/>
  <c r="BU102" i="10"/>
  <c r="BV102" i="10"/>
  <c r="AX103" i="10"/>
  <c r="AY103" i="10"/>
  <c r="AZ103" i="10"/>
  <c r="BA103" i="10"/>
  <c r="BB103" i="10"/>
  <c r="BC103" i="10"/>
  <c r="BD103" i="10"/>
  <c r="BE103" i="10"/>
  <c r="BF103" i="10"/>
  <c r="BG103" i="10"/>
  <c r="BH103" i="10"/>
  <c r="BI103" i="10"/>
  <c r="BJ103" i="10"/>
  <c r="BK103" i="10"/>
  <c r="BL103" i="10"/>
  <c r="BM103" i="10"/>
  <c r="BN103" i="10"/>
  <c r="BO103" i="10"/>
  <c r="BP103" i="10"/>
  <c r="BQ103" i="10"/>
  <c r="BR103" i="10"/>
  <c r="BS103" i="10"/>
  <c r="BT103" i="10"/>
  <c r="BU103" i="10"/>
  <c r="BV103" i="10"/>
  <c r="AX104" i="10"/>
  <c r="AY104" i="10"/>
  <c r="AZ104" i="10"/>
  <c r="BA104" i="10"/>
  <c r="BB104" i="10"/>
  <c r="BC104" i="10"/>
  <c r="BD104" i="10"/>
  <c r="BE104" i="10"/>
  <c r="BF104" i="10"/>
  <c r="BG104" i="10"/>
  <c r="BH104" i="10"/>
  <c r="BI104" i="10"/>
  <c r="BJ104" i="10"/>
  <c r="BK104" i="10"/>
  <c r="BL104" i="10"/>
  <c r="BM104" i="10"/>
  <c r="BN104" i="10"/>
  <c r="BO104" i="10"/>
  <c r="BP104" i="10"/>
  <c r="BQ104" i="10"/>
  <c r="BR104" i="10"/>
  <c r="BS104" i="10"/>
  <c r="BT104" i="10"/>
  <c r="BU104" i="10"/>
  <c r="BV104" i="10"/>
  <c r="AX105" i="10"/>
  <c r="AY105" i="10"/>
  <c r="AZ105" i="10"/>
  <c r="BA105" i="10"/>
  <c r="BB105" i="10"/>
  <c r="BC105" i="10"/>
  <c r="BD105" i="10"/>
  <c r="BE105" i="10"/>
  <c r="BF105" i="10"/>
  <c r="BG105" i="10"/>
  <c r="BH105" i="10"/>
  <c r="BI105" i="10"/>
  <c r="BJ105" i="10"/>
  <c r="BK105" i="10"/>
  <c r="BL105" i="10"/>
  <c r="BM105" i="10"/>
  <c r="BN105" i="10"/>
  <c r="BO105" i="10"/>
  <c r="BP105" i="10"/>
  <c r="BQ105" i="10"/>
  <c r="BR105" i="10"/>
  <c r="BS105" i="10"/>
  <c r="BT105" i="10"/>
  <c r="BU105" i="10"/>
  <c r="BV105" i="10"/>
  <c r="AW32" i="10"/>
  <c r="AW33" i="10"/>
  <c r="AW34" i="10"/>
  <c r="AW35" i="10"/>
  <c r="AW36" i="10"/>
  <c r="AW37" i="10"/>
  <c r="AW38" i="10"/>
  <c r="AW39" i="10"/>
  <c r="AW40" i="10"/>
  <c r="AW41" i="10"/>
  <c r="AW42" i="10"/>
  <c r="AW43" i="10"/>
  <c r="AW44" i="10"/>
  <c r="AW45" i="10"/>
  <c r="AW46" i="10"/>
  <c r="AW47" i="10"/>
  <c r="AW48" i="10"/>
  <c r="AW49" i="10"/>
  <c r="AW50" i="10"/>
  <c r="AW51" i="10"/>
  <c r="AW52" i="10"/>
  <c r="AW53" i="10"/>
  <c r="AW54" i="10"/>
  <c r="AW55" i="10"/>
  <c r="AW56" i="10"/>
  <c r="AW57" i="10"/>
  <c r="AW58" i="10"/>
  <c r="AW59" i="10"/>
  <c r="AW60" i="10"/>
  <c r="AW61" i="10"/>
  <c r="AW62" i="10"/>
  <c r="AW63" i="10"/>
  <c r="AW64" i="10"/>
  <c r="AW65" i="10"/>
  <c r="AW66" i="10"/>
  <c r="AW67" i="10"/>
  <c r="AW68" i="10"/>
  <c r="AW69" i="10"/>
  <c r="AW70" i="10"/>
  <c r="AW71" i="10"/>
  <c r="AW72" i="10"/>
  <c r="AW73" i="10"/>
  <c r="AW74" i="10"/>
  <c r="AW75" i="10"/>
  <c r="AW76" i="10"/>
  <c r="AW77" i="10"/>
  <c r="AW78" i="10"/>
  <c r="AW79" i="10"/>
  <c r="AW80" i="10"/>
  <c r="AW81" i="10"/>
  <c r="AW82" i="10"/>
  <c r="AW83" i="10"/>
  <c r="AW84" i="10"/>
  <c r="AW85" i="10"/>
  <c r="AW86" i="10"/>
  <c r="AW87" i="10"/>
  <c r="AW88" i="10"/>
  <c r="AW89" i="10"/>
  <c r="AW90" i="10"/>
  <c r="AW91" i="10"/>
  <c r="AW92" i="10"/>
  <c r="AW93" i="10"/>
  <c r="AW94" i="10"/>
  <c r="AW95" i="10"/>
  <c r="AW96" i="10"/>
  <c r="AW97" i="10"/>
  <c r="AW98" i="10"/>
  <c r="AW99" i="10"/>
  <c r="AW100" i="10"/>
  <c r="AW101" i="10"/>
  <c r="AW102" i="10"/>
  <c r="AW103" i="10"/>
  <c r="AW104" i="10"/>
  <c r="AW105" i="10"/>
  <c r="AW31" i="10"/>
  <c r="AX3" i="10"/>
  <c r="AY3" i="10"/>
  <c r="AZ3" i="10"/>
  <c r="BA3" i="10"/>
  <c r="BB3" i="10"/>
  <c r="BC3" i="10"/>
  <c r="BD3" i="10"/>
  <c r="BE3" i="10"/>
  <c r="BF3" i="10"/>
  <c r="BG3" i="10"/>
  <c r="BH3" i="10"/>
  <c r="BI3" i="10"/>
  <c r="BJ3" i="10"/>
  <c r="BK3" i="10"/>
  <c r="BL3" i="10"/>
  <c r="BM3" i="10"/>
  <c r="BN3" i="10"/>
  <c r="BO3" i="10"/>
  <c r="BP3" i="10"/>
  <c r="BQ3" i="10"/>
  <c r="BR3" i="10"/>
  <c r="BS3" i="10"/>
  <c r="BT3" i="10"/>
  <c r="BU3" i="10"/>
  <c r="BV3" i="10"/>
  <c r="AW3" i="10"/>
  <c r="AH3" i="10"/>
  <c r="E4" i="13" s="1"/>
  <c r="AP81" i="40" l="1"/>
  <c r="AR81" i="40"/>
  <c r="AT81" i="40"/>
  <c r="AV81" i="40"/>
  <c r="AX81" i="40"/>
  <c r="AZ81" i="40"/>
  <c r="BD81" i="40"/>
  <c r="BB81" i="40"/>
  <c r="C79" i="27" l="1"/>
  <c r="D80" i="27" s="1"/>
  <c r="E79" i="27"/>
  <c r="F80" i="27" s="1"/>
  <c r="G79" i="27"/>
  <c r="H80" i="27" s="1"/>
  <c r="I79" i="27"/>
  <c r="J80" i="27" s="1"/>
  <c r="K79" i="27"/>
  <c r="L91" i="27" s="1"/>
  <c r="M79" i="27"/>
  <c r="N91" i="27" s="1"/>
  <c r="O79" i="27"/>
  <c r="P91" i="27" s="1"/>
  <c r="Q79" i="27"/>
  <c r="R91" i="27" s="1"/>
  <c r="BD80" i="40" l="1"/>
  <c r="BB80" i="40"/>
  <c r="AZ80" i="40"/>
  <c r="AX80" i="40"/>
  <c r="AV80" i="40"/>
  <c r="AT80" i="40"/>
  <c r="AR80" i="40"/>
  <c r="AP80" i="40"/>
  <c r="C78" i="27" l="1"/>
  <c r="E78" i="27"/>
  <c r="F79" i="27" s="1"/>
  <c r="G78" i="27"/>
  <c r="I78" i="27"/>
  <c r="J79" i="27" s="1"/>
  <c r="K78" i="27"/>
  <c r="L90" i="27" s="1"/>
  <c r="M78" i="27"/>
  <c r="N90" i="27" s="1"/>
  <c r="O78" i="27"/>
  <c r="P90" i="27" s="1"/>
  <c r="Q78" i="27"/>
  <c r="R90" i="27" s="1"/>
  <c r="Q34" i="1"/>
  <c r="Q6" i="1"/>
  <c r="H79" i="27" l="1"/>
  <c r="D79" i="27"/>
  <c r="P53" i="42" l="1"/>
  <c r="P54" i="42"/>
  <c r="P55" i="42"/>
  <c r="P52" i="42"/>
  <c r="K545" i="44" l="1"/>
  <c r="G545" i="44"/>
  <c r="K544" i="44"/>
  <c r="G544" i="44"/>
  <c r="K543" i="44"/>
  <c r="G543" i="44"/>
  <c r="K542" i="44"/>
  <c r="G542" i="44"/>
  <c r="K541" i="44"/>
  <c r="G541" i="44"/>
  <c r="K540" i="44"/>
  <c r="G540" i="44"/>
  <c r="K539" i="44"/>
  <c r="G539" i="44"/>
  <c r="K538" i="44"/>
  <c r="G538" i="44"/>
  <c r="K537" i="44"/>
  <c r="G537" i="44"/>
  <c r="K536" i="44"/>
  <c r="G536" i="44"/>
  <c r="K535" i="44"/>
  <c r="G535" i="44"/>
  <c r="K534" i="44"/>
  <c r="G534" i="44"/>
  <c r="K533" i="44"/>
  <c r="G533" i="44"/>
  <c r="K532" i="44"/>
  <c r="G532" i="44"/>
  <c r="K531" i="44"/>
  <c r="G531" i="44"/>
  <c r="K530" i="44"/>
  <c r="G530" i="44"/>
  <c r="K529" i="44"/>
  <c r="G529" i="44"/>
  <c r="K528" i="44"/>
  <c r="G528" i="44"/>
  <c r="K527" i="44"/>
  <c r="G527" i="44"/>
  <c r="K526" i="44"/>
  <c r="G526" i="44"/>
  <c r="K525" i="44"/>
  <c r="G525" i="44"/>
  <c r="K524" i="44"/>
  <c r="G524" i="44"/>
  <c r="K523" i="44"/>
  <c r="G523" i="44"/>
  <c r="K522" i="44"/>
  <c r="G522" i="44"/>
  <c r="AC49" i="44" s="1"/>
  <c r="K521" i="44"/>
  <c r="G521" i="44"/>
  <c r="K520" i="44"/>
  <c r="G520" i="44"/>
  <c r="K519" i="44"/>
  <c r="G519" i="44"/>
  <c r="K518" i="44"/>
  <c r="G518" i="44"/>
  <c r="K517" i="44"/>
  <c r="G517" i="44"/>
  <c r="K516" i="44"/>
  <c r="G516" i="44"/>
  <c r="K515" i="44"/>
  <c r="G515" i="44"/>
  <c r="K514" i="44"/>
  <c r="G514" i="44"/>
  <c r="R48" i="44" s="1"/>
  <c r="P50" i="42" s="1"/>
  <c r="K513" i="44"/>
  <c r="G513" i="44"/>
  <c r="K512" i="44"/>
  <c r="G512" i="44"/>
  <c r="K511" i="44"/>
  <c r="G511" i="44"/>
  <c r="K510" i="44"/>
  <c r="G510" i="44"/>
  <c r="K509" i="44"/>
  <c r="G509" i="44"/>
  <c r="K508" i="44"/>
  <c r="G508" i="44"/>
  <c r="K507" i="44"/>
  <c r="G507" i="44"/>
  <c r="K506" i="44"/>
  <c r="G506" i="44"/>
  <c r="K505" i="44"/>
  <c r="G505" i="44"/>
  <c r="K504" i="44"/>
  <c r="G504" i="44"/>
  <c r="K503" i="44"/>
  <c r="G503" i="44"/>
  <c r="K502" i="44"/>
  <c r="G502" i="44"/>
  <c r="K501" i="44"/>
  <c r="G501" i="44"/>
  <c r="K500" i="44"/>
  <c r="G500" i="44"/>
  <c r="K499" i="44"/>
  <c r="G499" i="44"/>
  <c r="K498" i="44"/>
  <c r="G498" i="44"/>
  <c r="K497" i="44"/>
  <c r="G497" i="44"/>
  <c r="K496" i="44"/>
  <c r="G496" i="44"/>
  <c r="K495" i="44"/>
  <c r="G495" i="44"/>
  <c r="K494" i="44"/>
  <c r="G494" i="44"/>
  <c r="K493" i="44"/>
  <c r="G493" i="44"/>
  <c r="K492" i="44"/>
  <c r="G492" i="44"/>
  <c r="K491" i="44"/>
  <c r="G491" i="44"/>
  <c r="K490" i="44"/>
  <c r="G490" i="44"/>
  <c r="K489" i="44"/>
  <c r="G489" i="44"/>
  <c r="K488" i="44"/>
  <c r="G488" i="44"/>
  <c r="K487" i="44"/>
  <c r="G487" i="44"/>
  <c r="K486" i="44"/>
  <c r="G486" i="44"/>
  <c r="K485" i="44"/>
  <c r="G485" i="44"/>
  <c r="K484" i="44"/>
  <c r="G484" i="44"/>
  <c r="K483" i="44"/>
  <c r="G483" i="44"/>
  <c r="K482" i="44"/>
  <c r="G482" i="44"/>
  <c r="K481" i="44"/>
  <c r="G481" i="44"/>
  <c r="K480" i="44"/>
  <c r="G480" i="44"/>
  <c r="K479" i="44"/>
  <c r="G479" i="44"/>
  <c r="K478" i="44"/>
  <c r="G478" i="44"/>
  <c r="K477" i="44"/>
  <c r="G477" i="44"/>
  <c r="K476" i="44"/>
  <c r="G476" i="44"/>
  <c r="K475" i="44"/>
  <c r="G475" i="44"/>
  <c r="K474" i="44"/>
  <c r="G474" i="44"/>
  <c r="AC45" i="44" s="1"/>
  <c r="K473" i="44"/>
  <c r="G473" i="44"/>
  <c r="K472" i="44"/>
  <c r="G472" i="44"/>
  <c r="K471" i="44"/>
  <c r="G471" i="44"/>
  <c r="K470" i="44"/>
  <c r="G470" i="44"/>
  <c r="K469" i="44"/>
  <c r="G469" i="44"/>
  <c r="K468" i="44"/>
  <c r="G468" i="44"/>
  <c r="K467" i="44"/>
  <c r="G467" i="44"/>
  <c r="K466" i="44"/>
  <c r="G466" i="44"/>
  <c r="R44" i="44" s="1"/>
  <c r="P46" i="42" s="1"/>
  <c r="K465" i="44"/>
  <c r="G465" i="44"/>
  <c r="K464" i="44"/>
  <c r="G464" i="44"/>
  <c r="K463" i="44"/>
  <c r="G463" i="44"/>
  <c r="K462" i="44"/>
  <c r="G462" i="44"/>
  <c r="K461" i="44"/>
  <c r="G461" i="44"/>
  <c r="K460" i="44"/>
  <c r="G460" i="44"/>
  <c r="K459" i="44"/>
  <c r="G459" i="44"/>
  <c r="K458" i="44"/>
  <c r="V43" i="44" s="1"/>
  <c r="G458" i="44"/>
  <c r="K457" i="44"/>
  <c r="G457" i="44"/>
  <c r="K456" i="44"/>
  <c r="G456" i="44"/>
  <c r="K455" i="44"/>
  <c r="G455" i="44"/>
  <c r="K454" i="44"/>
  <c r="G454" i="44"/>
  <c r="K453" i="44"/>
  <c r="G453" i="44"/>
  <c r="K452" i="44"/>
  <c r="G452" i="44"/>
  <c r="K451" i="44"/>
  <c r="G451" i="44"/>
  <c r="K450" i="44"/>
  <c r="G450" i="44"/>
  <c r="AC43" i="44" s="1"/>
  <c r="K449" i="44"/>
  <c r="G449" i="44"/>
  <c r="K448" i="44"/>
  <c r="G448" i="44"/>
  <c r="K447" i="44"/>
  <c r="G447" i="44"/>
  <c r="K446" i="44"/>
  <c r="G446" i="44"/>
  <c r="K445" i="44"/>
  <c r="G445" i="44"/>
  <c r="K444" i="44"/>
  <c r="G444" i="44"/>
  <c r="K443" i="44"/>
  <c r="G443" i="44"/>
  <c r="K442" i="44"/>
  <c r="G442" i="44"/>
  <c r="R42" i="44" s="1"/>
  <c r="P44" i="42" s="1"/>
  <c r="K441" i="44"/>
  <c r="G441" i="44"/>
  <c r="K440" i="44"/>
  <c r="G440" i="44"/>
  <c r="K439" i="44"/>
  <c r="G439" i="44"/>
  <c r="K438" i="44"/>
  <c r="G438" i="44"/>
  <c r="K437" i="44"/>
  <c r="G437" i="44"/>
  <c r="K436" i="44"/>
  <c r="G436" i="44"/>
  <c r="K435" i="44"/>
  <c r="G435" i="44"/>
  <c r="K434" i="44"/>
  <c r="G434" i="44"/>
  <c r="K433" i="44"/>
  <c r="G433" i="44"/>
  <c r="K432" i="44"/>
  <c r="G432" i="44"/>
  <c r="K431" i="44"/>
  <c r="G431" i="44"/>
  <c r="K430" i="44"/>
  <c r="G430" i="44"/>
  <c r="K429" i="44"/>
  <c r="G429" i="44"/>
  <c r="K428" i="44"/>
  <c r="G428" i="44"/>
  <c r="K427" i="44"/>
  <c r="G427" i="44"/>
  <c r="K426" i="44"/>
  <c r="G426" i="44"/>
  <c r="AC41" i="44" s="1"/>
  <c r="K425" i="44"/>
  <c r="G425" i="44"/>
  <c r="K424" i="44"/>
  <c r="G424" i="44"/>
  <c r="K423" i="44"/>
  <c r="G423" i="44"/>
  <c r="K422" i="44"/>
  <c r="G422" i="44"/>
  <c r="K421" i="44"/>
  <c r="G421" i="44"/>
  <c r="K420" i="44"/>
  <c r="G420" i="44"/>
  <c r="K419" i="44"/>
  <c r="G419" i="44"/>
  <c r="K418" i="44"/>
  <c r="G418" i="44"/>
  <c r="R40" i="44" s="1"/>
  <c r="P42" i="42" s="1"/>
  <c r="K417" i="44"/>
  <c r="G417" i="44"/>
  <c r="K416" i="44"/>
  <c r="G416" i="44"/>
  <c r="K415" i="44"/>
  <c r="G415" i="44"/>
  <c r="K414" i="44"/>
  <c r="G414" i="44"/>
  <c r="K413" i="44"/>
  <c r="G413" i="44"/>
  <c r="K412" i="44"/>
  <c r="G412" i="44"/>
  <c r="K411" i="44"/>
  <c r="G411" i="44"/>
  <c r="K410" i="44"/>
  <c r="G410" i="44"/>
  <c r="K409" i="44"/>
  <c r="G409" i="44"/>
  <c r="K408" i="44"/>
  <c r="G408" i="44"/>
  <c r="K407" i="44"/>
  <c r="G407" i="44"/>
  <c r="K406" i="44"/>
  <c r="G406" i="44"/>
  <c r="K405" i="44"/>
  <c r="G405" i="44"/>
  <c r="K404" i="44"/>
  <c r="G404" i="44"/>
  <c r="K403" i="44"/>
  <c r="G403" i="44"/>
  <c r="K402" i="44"/>
  <c r="G402" i="44"/>
  <c r="K401" i="44"/>
  <c r="G401" i="44"/>
  <c r="K400" i="44"/>
  <c r="G400" i="44"/>
  <c r="K399" i="44"/>
  <c r="G399" i="44"/>
  <c r="K398" i="44"/>
  <c r="G398" i="44"/>
  <c r="K397" i="44"/>
  <c r="G397" i="44"/>
  <c r="K396" i="44"/>
  <c r="G396" i="44"/>
  <c r="K395" i="44"/>
  <c r="G395" i="44"/>
  <c r="K394" i="44"/>
  <c r="G394" i="44"/>
  <c r="R38" i="44" s="1"/>
  <c r="P40" i="42" s="1"/>
  <c r="K393" i="44"/>
  <c r="G393" i="44"/>
  <c r="K392" i="44"/>
  <c r="G392" i="44"/>
  <c r="K391" i="44"/>
  <c r="G391" i="44"/>
  <c r="K390" i="44"/>
  <c r="G390" i="44"/>
  <c r="K389" i="44"/>
  <c r="G389" i="44"/>
  <c r="K388" i="44"/>
  <c r="G388" i="44"/>
  <c r="K387" i="44"/>
  <c r="G387" i="44"/>
  <c r="K386" i="44"/>
  <c r="G386" i="44"/>
  <c r="K385" i="44"/>
  <c r="G385" i="44"/>
  <c r="K384" i="44"/>
  <c r="G384" i="44"/>
  <c r="K383" i="44"/>
  <c r="G383" i="44"/>
  <c r="K382" i="44"/>
  <c r="G382" i="44"/>
  <c r="K381" i="44"/>
  <c r="G381" i="44"/>
  <c r="K380" i="44"/>
  <c r="G380" i="44"/>
  <c r="K379" i="44"/>
  <c r="G379" i="44"/>
  <c r="K378" i="44"/>
  <c r="G378" i="44"/>
  <c r="K377" i="44"/>
  <c r="G377" i="44"/>
  <c r="K376" i="44"/>
  <c r="G376" i="44"/>
  <c r="K375" i="44"/>
  <c r="G375" i="44"/>
  <c r="K374" i="44"/>
  <c r="G374" i="44"/>
  <c r="K373" i="44"/>
  <c r="G373" i="44"/>
  <c r="K372" i="44"/>
  <c r="G372" i="44"/>
  <c r="K371" i="44"/>
  <c r="G371" i="44"/>
  <c r="K370" i="44"/>
  <c r="G370" i="44"/>
  <c r="R36" i="44" s="1"/>
  <c r="K369" i="44"/>
  <c r="G369" i="44"/>
  <c r="K368" i="44"/>
  <c r="G368" i="44"/>
  <c r="K367" i="44"/>
  <c r="G367" i="44"/>
  <c r="K366" i="44"/>
  <c r="G366" i="44"/>
  <c r="K365" i="44"/>
  <c r="G365" i="44"/>
  <c r="K364" i="44"/>
  <c r="G364" i="44"/>
  <c r="K363" i="44"/>
  <c r="G363" i="44"/>
  <c r="K362" i="44"/>
  <c r="V35" i="44" s="1"/>
  <c r="G362" i="44"/>
  <c r="K361" i="44"/>
  <c r="G361" i="44"/>
  <c r="K360" i="44"/>
  <c r="G360" i="44"/>
  <c r="K359" i="44"/>
  <c r="G359" i="44"/>
  <c r="K358" i="44"/>
  <c r="G358" i="44"/>
  <c r="K357" i="44"/>
  <c r="G357" i="44"/>
  <c r="K356" i="44"/>
  <c r="G356" i="44"/>
  <c r="K355" i="44"/>
  <c r="G355" i="44"/>
  <c r="K354" i="44"/>
  <c r="G354" i="44"/>
  <c r="AC35" i="44" s="1"/>
  <c r="K353" i="44"/>
  <c r="G353" i="44"/>
  <c r="K352" i="44"/>
  <c r="G352" i="44"/>
  <c r="K351" i="44"/>
  <c r="G351" i="44"/>
  <c r="K350" i="44"/>
  <c r="G350" i="44"/>
  <c r="K349" i="44"/>
  <c r="G349" i="44"/>
  <c r="K348" i="44"/>
  <c r="G348" i="44"/>
  <c r="K347" i="44"/>
  <c r="G347" i="44"/>
  <c r="K346" i="44"/>
  <c r="G346" i="44"/>
  <c r="K345" i="44"/>
  <c r="G345" i="44"/>
  <c r="K344" i="44"/>
  <c r="G344" i="44"/>
  <c r="K343" i="44"/>
  <c r="G343" i="44"/>
  <c r="K342" i="44"/>
  <c r="G342" i="44"/>
  <c r="K341" i="44"/>
  <c r="G341" i="44"/>
  <c r="K340" i="44"/>
  <c r="G340" i="44"/>
  <c r="K339" i="44"/>
  <c r="G339" i="44"/>
  <c r="K338" i="44"/>
  <c r="G338" i="44"/>
  <c r="K337" i="44"/>
  <c r="G337" i="44"/>
  <c r="K336" i="44"/>
  <c r="G336" i="44"/>
  <c r="K335" i="44"/>
  <c r="G335" i="44"/>
  <c r="K334" i="44"/>
  <c r="G334" i="44"/>
  <c r="K333" i="44"/>
  <c r="G333" i="44"/>
  <c r="K332" i="44"/>
  <c r="G332" i="44"/>
  <c r="K331" i="44"/>
  <c r="G331" i="44"/>
  <c r="K330" i="44"/>
  <c r="G330" i="44"/>
  <c r="K329" i="44"/>
  <c r="G329" i="44"/>
  <c r="K328" i="44"/>
  <c r="G328" i="44"/>
  <c r="K327" i="44"/>
  <c r="G327" i="44"/>
  <c r="K326" i="44"/>
  <c r="G326" i="44"/>
  <c r="K325" i="44"/>
  <c r="G325" i="44"/>
  <c r="K324" i="44"/>
  <c r="G324" i="44"/>
  <c r="K323" i="44"/>
  <c r="G323" i="44"/>
  <c r="K322" i="44"/>
  <c r="G322" i="44"/>
  <c r="K321" i="44"/>
  <c r="G321" i="44"/>
  <c r="K320" i="44"/>
  <c r="G320" i="44"/>
  <c r="K319" i="44"/>
  <c r="G319" i="44"/>
  <c r="K318" i="44"/>
  <c r="G318" i="44"/>
  <c r="AF50" i="44"/>
  <c r="AE50" i="44"/>
  <c r="AD50" i="44"/>
  <c r="AB50" i="44"/>
  <c r="AA50" i="44"/>
  <c r="Z50" i="44"/>
  <c r="AG49" i="44"/>
  <c r="AF49" i="44"/>
  <c r="AE49" i="44"/>
  <c r="AD49" i="44"/>
  <c r="AB49" i="44"/>
  <c r="AA49" i="44"/>
  <c r="Z49" i="44"/>
  <c r="U49" i="44"/>
  <c r="T49" i="44"/>
  <c r="S49" i="44"/>
  <c r="Q49" i="44"/>
  <c r="P49" i="44"/>
  <c r="O49" i="44"/>
  <c r="AF48" i="44"/>
  <c r="AE48" i="44"/>
  <c r="AD48" i="44"/>
  <c r="AB48" i="44"/>
  <c r="AA48" i="44"/>
  <c r="Z48" i="44"/>
  <c r="U48" i="44"/>
  <c r="T48" i="44"/>
  <c r="S48" i="44"/>
  <c r="Q48" i="44"/>
  <c r="P48" i="44"/>
  <c r="O48" i="44"/>
  <c r="AF47" i="44"/>
  <c r="AE47" i="44"/>
  <c r="AD47" i="44"/>
  <c r="AB47" i="44"/>
  <c r="AA47" i="44"/>
  <c r="Z47" i="44"/>
  <c r="U47" i="44"/>
  <c r="T47" i="44"/>
  <c r="S47" i="44"/>
  <c r="Q47" i="44"/>
  <c r="P47" i="44"/>
  <c r="O47" i="44"/>
  <c r="AF46" i="44"/>
  <c r="AE46" i="44"/>
  <c r="AD46" i="44"/>
  <c r="AB46" i="44"/>
  <c r="AA46" i="44"/>
  <c r="Z46" i="44"/>
  <c r="U46" i="44"/>
  <c r="T46" i="44"/>
  <c r="S46" i="44"/>
  <c r="Q46" i="44"/>
  <c r="P46" i="44"/>
  <c r="O46" i="44"/>
  <c r="AF45" i="44"/>
  <c r="AE45" i="44"/>
  <c r="AD45" i="44"/>
  <c r="AB45" i="44"/>
  <c r="AA45" i="44"/>
  <c r="Z45" i="44"/>
  <c r="U45" i="44"/>
  <c r="T45" i="44"/>
  <c r="S45" i="44"/>
  <c r="Q45" i="44"/>
  <c r="L47" i="42" s="1"/>
  <c r="P45" i="44"/>
  <c r="H47" i="42" s="1"/>
  <c r="O45" i="44"/>
  <c r="D47" i="42" s="1"/>
  <c r="AF44" i="44"/>
  <c r="AE44" i="44"/>
  <c r="AD44" i="44"/>
  <c r="AB44" i="44"/>
  <c r="AA44" i="44"/>
  <c r="Z44" i="44"/>
  <c r="U44" i="44"/>
  <c r="T44" i="44"/>
  <c r="S44" i="44"/>
  <c r="Q44" i="44"/>
  <c r="L46" i="42" s="1"/>
  <c r="P44" i="44"/>
  <c r="H46" i="42" s="1"/>
  <c r="O44" i="44"/>
  <c r="D46" i="42" s="1"/>
  <c r="AF43" i="44"/>
  <c r="AE43" i="44"/>
  <c r="AD43" i="44"/>
  <c r="AB43" i="44"/>
  <c r="AA43" i="44"/>
  <c r="Z43" i="44"/>
  <c r="U43" i="44"/>
  <c r="T43" i="44"/>
  <c r="S43" i="44"/>
  <c r="Q43" i="44"/>
  <c r="L45" i="42" s="1"/>
  <c r="P43" i="44"/>
  <c r="H45" i="42" s="1"/>
  <c r="O43" i="44"/>
  <c r="D45" i="42" s="1"/>
  <c r="AF42" i="44"/>
  <c r="AE42" i="44"/>
  <c r="AD42" i="44"/>
  <c r="AB42" i="44"/>
  <c r="AA42" i="44"/>
  <c r="Z42" i="44"/>
  <c r="U42" i="44"/>
  <c r="T42" i="44"/>
  <c r="S42" i="44"/>
  <c r="Q42" i="44"/>
  <c r="L44" i="42" s="1"/>
  <c r="P42" i="44"/>
  <c r="H44" i="42" s="1"/>
  <c r="O42" i="44"/>
  <c r="D44" i="42" s="1"/>
  <c r="AF41" i="44"/>
  <c r="AE41" i="44"/>
  <c r="AD41" i="44"/>
  <c r="AB41" i="44"/>
  <c r="AA41" i="44"/>
  <c r="Z41" i="44"/>
  <c r="U41" i="44"/>
  <c r="T41" i="44"/>
  <c r="S41" i="44"/>
  <c r="Q41" i="44"/>
  <c r="L43" i="42" s="1"/>
  <c r="P41" i="44"/>
  <c r="H43" i="42" s="1"/>
  <c r="O41" i="44"/>
  <c r="D43" i="42" s="1"/>
  <c r="AF40" i="44"/>
  <c r="AE40" i="44"/>
  <c r="AD40" i="44"/>
  <c r="AB40" i="44"/>
  <c r="AA40" i="44"/>
  <c r="Z40" i="44"/>
  <c r="U40" i="44"/>
  <c r="T40" i="44"/>
  <c r="S40" i="44"/>
  <c r="Q40" i="44"/>
  <c r="L42" i="42" s="1"/>
  <c r="P40" i="44"/>
  <c r="H42" i="42" s="1"/>
  <c r="O40" i="44"/>
  <c r="D42" i="42" s="1"/>
  <c r="AF39" i="44"/>
  <c r="AE39" i="44"/>
  <c r="AD39" i="44"/>
  <c r="AB39" i="44"/>
  <c r="AA39" i="44"/>
  <c r="Z39" i="44"/>
  <c r="U39" i="44"/>
  <c r="T39" i="44"/>
  <c r="S39" i="44"/>
  <c r="Q39" i="44"/>
  <c r="L41" i="42" s="1"/>
  <c r="P39" i="44"/>
  <c r="H41" i="42" s="1"/>
  <c r="O39" i="44"/>
  <c r="D41" i="42" s="1"/>
  <c r="AF38" i="44"/>
  <c r="AE38" i="44"/>
  <c r="AD38" i="44"/>
  <c r="AB38" i="44"/>
  <c r="AA38" i="44"/>
  <c r="Z38" i="44"/>
  <c r="U38" i="44"/>
  <c r="T38" i="44"/>
  <c r="S38" i="44"/>
  <c r="Q38" i="44"/>
  <c r="L40" i="42" s="1"/>
  <c r="P38" i="44"/>
  <c r="H40" i="42" s="1"/>
  <c r="O38" i="44"/>
  <c r="D40" i="42" s="1"/>
  <c r="AF37" i="44"/>
  <c r="AE37" i="44"/>
  <c r="AD37" i="44"/>
  <c r="AB37" i="44"/>
  <c r="AA37" i="44"/>
  <c r="Z37" i="44"/>
  <c r="U37" i="44"/>
  <c r="T37" i="44"/>
  <c r="S37" i="44"/>
  <c r="Q37" i="44"/>
  <c r="L39" i="42" s="1"/>
  <c r="P37" i="44"/>
  <c r="H39" i="42" s="1"/>
  <c r="O37" i="44"/>
  <c r="D39" i="42" s="1"/>
  <c r="AF36" i="44"/>
  <c r="AE36" i="44"/>
  <c r="AD36" i="44"/>
  <c r="AB36" i="44"/>
  <c r="AA36" i="44"/>
  <c r="Z36" i="44"/>
  <c r="U36" i="44"/>
  <c r="T36" i="44"/>
  <c r="S36" i="44"/>
  <c r="Q36" i="44"/>
  <c r="P36" i="44"/>
  <c r="O36" i="44"/>
  <c r="AF35" i="44"/>
  <c r="AE35" i="44"/>
  <c r="AD35" i="44"/>
  <c r="AB35" i="44"/>
  <c r="AA35" i="44"/>
  <c r="Z35" i="44"/>
  <c r="U35" i="44"/>
  <c r="T35" i="44"/>
  <c r="S35" i="44"/>
  <c r="Q35" i="44"/>
  <c r="P35" i="44"/>
  <c r="O35" i="44"/>
  <c r="AF34" i="44"/>
  <c r="AE34" i="44"/>
  <c r="AD34" i="44"/>
  <c r="AB34" i="44"/>
  <c r="AA34" i="44"/>
  <c r="Z34" i="44"/>
  <c r="U34" i="44"/>
  <c r="T34" i="44"/>
  <c r="S34" i="44"/>
  <c r="Q34" i="44"/>
  <c r="P34" i="44"/>
  <c r="O34" i="44"/>
  <c r="AF33" i="44"/>
  <c r="AE33" i="44"/>
  <c r="AD33" i="44"/>
  <c r="AB33" i="44"/>
  <c r="AA33" i="44"/>
  <c r="Z33" i="44"/>
  <c r="U33" i="44"/>
  <c r="T33" i="44"/>
  <c r="S33" i="44"/>
  <c r="Q33" i="44"/>
  <c r="P33" i="44"/>
  <c r="O33" i="44"/>
  <c r="AF32" i="44"/>
  <c r="AE32" i="44"/>
  <c r="AD32" i="44"/>
  <c r="AB32" i="44"/>
  <c r="AA32" i="44"/>
  <c r="Z32" i="44"/>
  <c r="U32" i="44"/>
  <c r="T32" i="44"/>
  <c r="S32" i="44"/>
  <c r="Q32" i="44"/>
  <c r="P32" i="44"/>
  <c r="O32" i="44"/>
  <c r="AD31" i="44"/>
  <c r="Z31" i="44"/>
  <c r="S31" i="44"/>
  <c r="O31" i="44"/>
  <c r="AD30" i="44"/>
  <c r="Z30" i="44"/>
  <c r="S30" i="44"/>
  <c r="O30" i="44"/>
  <c r="AD29" i="44"/>
  <c r="Z29" i="44"/>
  <c r="S29" i="44"/>
  <c r="O29" i="44"/>
  <c r="AD28" i="44"/>
  <c r="Z28" i="44"/>
  <c r="S28" i="44"/>
  <c r="O28" i="44"/>
  <c r="AD27" i="44"/>
  <c r="Z27" i="44"/>
  <c r="S27" i="44"/>
  <c r="O27" i="44"/>
  <c r="AD26" i="44"/>
  <c r="Z26" i="44"/>
  <c r="S26" i="44"/>
  <c r="O26" i="44"/>
  <c r="AD25" i="44"/>
  <c r="Z25" i="44"/>
  <c r="S25" i="44"/>
  <c r="O25" i="44"/>
  <c r="AD24" i="44"/>
  <c r="Z24" i="44"/>
  <c r="S24" i="44"/>
  <c r="O24" i="44"/>
  <c r="AD23" i="44"/>
  <c r="Z23" i="44"/>
  <c r="S23" i="44"/>
  <c r="O23" i="44"/>
  <c r="AD22" i="44"/>
  <c r="Z22" i="44"/>
  <c r="S22" i="44"/>
  <c r="O22" i="44"/>
  <c r="AD21" i="44"/>
  <c r="Z21" i="44"/>
  <c r="S21" i="44"/>
  <c r="O21" i="44"/>
  <c r="AD20" i="44"/>
  <c r="Z20" i="44"/>
  <c r="S20" i="44"/>
  <c r="O20" i="44"/>
  <c r="AD19" i="44"/>
  <c r="Z19" i="44"/>
  <c r="S19" i="44"/>
  <c r="O19" i="44"/>
  <c r="AD18" i="44"/>
  <c r="Z18" i="44"/>
  <c r="S18" i="44"/>
  <c r="O18" i="44"/>
  <c r="AD17" i="44"/>
  <c r="Z17" i="44"/>
  <c r="S17" i="44"/>
  <c r="O17" i="44"/>
  <c r="AD16" i="44"/>
  <c r="Z16" i="44"/>
  <c r="S16" i="44"/>
  <c r="O16" i="44"/>
  <c r="AD15" i="44"/>
  <c r="Z15" i="44"/>
  <c r="S15" i="44"/>
  <c r="O15" i="44"/>
  <c r="AD14" i="44"/>
  <c r="Z14" i="44"/>
  <c r="S14" i="44"/>
  <c r="O14" i="44"/>
  <c r="AD13" i="44"/>
  <c r="Z13" i="44"/>
  <c r="S13" i="44"/>
  <c r="O13" i="44"/>
  <c r="AD12" i="44"/>
  <c r="Z12" i="44"/>
  <c r="S12" i="44"/>
  <c r="O12" i="44"/>
  <c r="AD11" i="44"/>
  <c r="Z11" i="44"/>
  <c r="S11" i="44"/>
  <c r="O11" i="44"/>
  <c r="AD10" i="44"/>
  <c r="Z10" i="44"/>
  <c r="S10" i="44"/>
  <c r="O10" i="44"/>
  <c r="AD9" i="44"/>
  <c r="Z9" i="44"/>
  <c r="S9" i="44"/>
  <c r="O9" i="44"/>
  <c r="Z8" i="44"/>
  <c r="O8" i="44"/>
  <c r="Z7" i="44"/>
  <c r="O7" i="44"/>
  <c r="Z6" i="44"/>
  <c r="O6" i="44"/>
  <c r="R46" i="44" l="1"/>
  <c r="P48" i="42" s="1"/>
  <c r="R34" i="44"/>
  <c r="AC39" i="44"/>
  <c r="AG33" i="44"/>
  <c r="AC33" i="44"/>
  <c r="V33" i="44"/>
  <c r="AG35" i="44"/>
  <c r="AG37" i="44"/>
  <c r="AG39" i="44"/>
  <c r="AG41" i="44"/>
  <c r="AG42" i="44"/>
  <c r="AG45" i="44"/>
  <c r="AG47" i="44"/>
  <c r="AG50" i="44"/>
  <c r="V37" i="44"/>
  <c r="AG44" i="44"/>
  <c r="V32" i="44"/>
  <c r="V40" i="44"/>
  <c r="V48" i="44"/>
  <c r="AG34" i="44"/>
  <c r="AG36" i="44"/>
  <c r="V38" i="44"/>
  <c r="V39" i="44"/>
  <c r="V41" i="44"/>
  <c r="AG43" i="44"/>
  <c r="V45" i="44"/>
  <c r="V46" i="44"/>
  <c r="V47" i="44"/>
  <c r="V49" i="44"/>
  <c r="AC47" i="44"/>
  <c r="AG32" i="44"/>
  <c r="AG40" i="44"/>
  <c r="AG48" i="44"/>
  <c r="R32" i="44"/>
  <c r="AC37" i="44"/>
  <c r="V44" i="44"/>
  <c r="V36" i="44"/>
  <c r="AG38" i="44"/>
  <c r="AG46" i="44"/>
  <c r="V42" i="44"/>
  <c r="AC32" i="44"/>
  <c r="R33" i="44"/>
  <c r="AC34" i="44"/>
  <c r="R35" i="44"/>
  <c r="AC36" i="44"/>
  <c r="R37" i="44"/>
  <c r="P39" i="42" s="1"/>
  <c r="AC38" i="44"/>
  <c r="R39" i="44"/>
  <c r="P41" i="42" s="1"/>
  <c r="AC40" i="44"/>
  <c r="R41" i="44"/>
  <c r="P43" i="42" s="1"/>
  <c r="AC42" i="44"/>
  <c r="R43" i="44"/>
  <c r="P45" i="42" s="1"/>
  <c r="AC44" i="44"/>
  <c r="R45" i="44"/>
  <c r="P47" i="42" s="1"/>
  <c r="AC46" i="44"/>
  <c r="R47" i="44"/>
  <c r="P49" i="42" s="1"/>
  <c r="AC48" i="44"/>
  <c r="R49" i="44"/>
  <c r="P51" i="42" s="1"/>
  <c r="AC50" i="44"/>
  <c r="V34" i="44"/>
  <c r="AP79" i="40"/>
  <c r="AR79" i="40"/>
  <c r="AT79" i="40"/>
  <c r="AV79" i="40"/>
  <c r="AX79" i="40"/>
  <c r="AZ79" i="40"/>
  <c r="BB79" i="40"/>
  <c r="BD79" i="40"/>
  <c r="J5" i="34" l="1"/>
  <c r="J6" i="34"/>
  <c r="J7" i="34"/>
  <c r="J8" i="34"/>
  <c r="J9" i="34"/>
  <c r="F5" i="34"/>
  <c r="F6" i="34"/>
  <c r="F7" i="34"/>
  <c r="F8" i="34"/>
  <c r="F9" i="34"/>
  <c r="B5" i="34"/>
  <c r="B6" i="34"/>
  <c r="B7" i="34"/>
  <c r="B8" i="34"/>
  <c r="B9" i="34"/>
  <c r="J4" i="34"/>
  <c r="F4" i="34"/>
  <c r="B4" i="34"/>
  <c r="E5" i="34"/>
  <c r="E6" i="34"/>
  <c r="E7" i="34"/>
  <c r="E8" i="34"/>
  <c r="E9" i="34"/>
  <c r="I5" i="34"/>
  <c r="I6" i="34"/>
  <c r="I7" i="34"/>
  <c r="I8" i="34"/>
  <c r="I9" i="34"/>
  <c r="I4" i="34"/>
  <c r="E4" i="34"/>
  <c r="C23" i="5" l="1"/>
  <c r="G23" i="5"/>
  <c r="K23" i="5"/>
  <c r="E26" i="13" l="1"/>
  <c r="E23" i="13"/>
  <c r="E20" i="13"/>
  <c r="E14" i="13"/>
  <c r="E11" i="13"/>
  <c r="AI373" i="22" l="1"/>
  <c r="AJ373" i="22"/>
  <c r="AK373" i="22"/>
  <c r="AL373" i="22"/>
  <c r="AM373" i="22"/>
  <c r="AN373" i="22"/>
  <c r="AO373" i="22"/>
  <c r="AP373" i="22"/>
  <c r="AQ373" i="22"/>
  <c r="AR373" i="22"/>
  <c r="AH373" i="22"/>
  <c r="E373" i="22"/>
  <c r="F373" i="22"/>
  <c r="G373" i="22"/>
  <c r="H373" i="22"/>
  <c r="I373" i="22"/>
  <c r="J373" i="22"/>
  <c r="K373" i="22"/>
  <c r="L373" i="22"/>
  <c r="M373" i="22"/>
  <c r="N373" i="22"/>
  <c r="O373" i="22"/>
  <c r="P373" i="22"/>
  <c r="Q373" i="22"/>
  <c r="R373" i="22"/>
  <c r="S373" i="22"/>
  <c r="T373" i="22"/>
  <c r="U373" i="22"/>
  <c r="V373" i="22"/>
  <c r="X373" i="22"/>
  <c r="Y373" i="22"/>
  <c r="Z373" i="22"/>
  <c r="AA373" i="22"/>
  <c r="AB373" i="22"/>
  <c r="AC373" i="22"/>
  <c r="D373" i="22"/>
  <c r="AI373" i="11"/>
  <c r="AJ373" i="11"/>
  <c r="AK373" i="11"/>
  <c r="AL373" i="11"/>
  <c r="AM373" i="11"/>
  <c r="AN373" i="11"/>
  <c r="AO373" i="11"/>
  <c r="AP373" i="11"/>
  <c r="AQ373" i="11"/>
  <c r="AR373" i="11"/>
  <c r="AH373" i="11"/>
  <c r="E373" i="11"/>
  <c r="F373" i="11"/>
  <c r="G373" i="11"/>
  <c r="H373" i="11"/>
  <c r="I373" i="11"/>
  <c r="J373" i="11"/>
  <c r="K373" i="11"/>
  <c r="L373" i="11"/>
  <c r="M373" i="11"/>
  <c r="N373" i="11"/>
  <c r="O373" i="11"/>
  <c r="P373" i="11"/>
  <c r="Q373" i="11"/>
  <c r="R373" i="11"/>
  <c r="S373" i="11"/>
  <c r="T373" i="11"/>
  <c r="U373" i="11"/>
  <c r="V373" i="11"/>
  <c r="X373" i="11"/>
  <c r="Y373" i="11"/>
  <c r="Z373" i="11"/>
  <c r="AA373" i="11"/>
  <c r="AB373" i="11"/>
  <c r="AC373" i="11"/>
  <c r="D373" i="11"/>
  <c r="D6" i="33" s="1"/>
  <c r="AI373" i="12"/>
  <c r="AJ373" i="12"/>
  <c r="AK373" i="12"/>
  <c r="AL373" i="12"/>
  <c r="AM373" i="12"/>
  <c r="AN373" i="12"/>
  <c r="AO373" i="12"/>
  <c r="AP373" i="12"/>
  <c r="AQ373" i="12"/>
  <c r="AR373" i="12"/>
  <c r="AH373" i="12"/>
  <c r="H373" i="12"/>
  <c r="I373" i="12"/>
  <c r="J373" i="12"/>
  <c r="K373" i="12"/>
  <c r="L373" i="12"/>
  <c r="M373" i="12"/>
  <c r="N373" i="12"/>
  <c r="O373" i="12"/>
  <c r="P373" i="12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E373" i="12"/>
  <c r="F373" i="12"/>
  <c r="G373" i="12"/>
  <c r="D373" i="12"/>
  <c r="C6" i="33" s="1"/>
  <c r="AI373" i="10"/>
  <c r="AJ373" i="10"/>
  <c r="P8" i="13" s="1"/>
  <c r="AK373" i="10"/>
  <c r="AL373" i="10"/>
  <c r="AM373" i="10"/>
  <c r="P17" i="13" s="1"/>
  <c r="AN373" i="10"/>
  <c r="AO373" i="10"/>
  <c r="AP373" i="10"/>
  <c r="AQ373" i="10"/>
  <c r="P29" i="13" s="1"/>
  <c r="AR373" i="10"/>
  <c r="P32" i="13" s="1"/>
  <c r="AH373" i="10"/>
  <c r="E373" i="10"/>
  <c r="F373" i="10"/>
  <c r="P14" i="7" s="1"/>
  <c r="G373" i="10"/>
  <c r="P15" i="7" s="1"/>
  <c r="H373" i="10"/>
  <c r="P20" i="7" s="1"/>
  <c r="I373" i="10"/>
  <c r="P6" i="7" s="1"/>
  <c r="J373" i="10"/>
  <c r="P7" i="7" s="1"/>
  <c r="K373" i="10"/>
  <c r="P8" i="7" s="1"/>
  <c r="L373" i="10"/>
  <c r="P9" i="7" s="1"/>
  <c r="M373" i="10"/>
  <c r="P10" i="7" s="1"/>
  <c r="N373" i="10"/>
  <c r="P11" i="7" s="1"/>
  <c r="O373" i="10"/>
  <c r="P12" i="7" s="1"/>
  <c r="P373" i="10"/>
  <c r="P16" i="7" s="1"/>
  <c r="Q373" i="10"/>
  <c r="P17" i="7" s="1"/>
  <c r="R373" i="10"/>
  <c r="P21" i="7" s="1"/>
  <c r="S373" i="10"/>
  <c r="P18" i="7" s="1"/>
  <c r="T373" i="10"/>
  <c r="P22" i="7" s="1"/>
  <c r="U373" i="10"/>
  <c r="P23" i="7" s="1"/>
  <c r="V373" i="10"/>
  <c r="W373" i="10"/>
  <c r="X373" i="10"/>
  <c r="Y373" i="10"/>
  <c r="Z373" i="10"/>
  <c r="AA373" i="10"/>
  <c r="AB373" i="10"/>
  <c r="P24" i="7" s="1"/>
  <c r="AC373" i="10"/>
  <c r="D373" i="10"/>
  <c r="B6" i="33" s="1"/>
  <c r="C78" i="32" l="1"/>
  <c r="I80" i="32" s="1"/>
  <c r="S82" i="32" s="1"/>
  <c r="W83" i="32" s="1"/>
  <c r="D78" i="32"/>
  <c r="J80" i="32" s="1"/>
  <c r="T82" i="32" s="1"/>
  <c r="X83" i="32" s="1"/>
  <c r="E78" i="32"/>
  <c r="K80" i="32" s="1"/>
  <c r="U82" i="32" s="1"/>
  <c r="Y83" i="32" s="1"/>
  <c r="F78" i="32"/>
  <c r="L80" i="32" s="1"/>
  <c r="V82" i="32" s="1"/>
  <c r="Z83" i="32" s="1"/>
  <c r="Q33" i="1"/>
  <c r="Q36" i="1" s="1"/>
  <c r="P46" i="1"/>
  <c r="P47" i="1"/>
  <c r="P45" i="1"/>
  <c r="P48" i="1" s="1"/>
  <c r="P42" i="1"/>
  <c r="P43" i="1"/>
  <c r="P41" i="1"/>
  <c r="P38" i="1"/>
  <c r="P39" i="1"/>
  <c r="P37" i="1"/>
  <c r="P34" i="1"/>
  <c r="P35" i="1"/>
  <c r="P33" i="1"/>
  <c r="O46" i="1"/>
  <c r="O47" i="1"/>
  <c r="O45" i="1"/>
  <c r="O42" i="1"/>
  <c r="O43" i="1"/>
  <c r="O41" i="1"/>
  <c r="O38" i="1"/>
  <c r="O39" i="1"/>
  <c r="O37" i="1"/>
  <c r="O34" i="1"/>
  <c r="O35" i="1"/>
  <c r="O33" i="1"/>
  <c r="N46" i="1"/>
  <c r="N47" i="1"/>
  <c r="N45" i="1"/>
  <c r="N48" i="1" s="1"/>
  <c r="N42" i="1"/>
  <c r="N43" i="1"/>
  <c r="N41" i="1"/>
  <c r="N38" i="1"/>
  <c r="N39" i="1"/>
  <c r="N37" i="1"/>
  <c r="N34" i="1"/>
  <c r="N35" i="1"/>
  <c r="N33" i="1"/>
  <c r="M46" i="1"/>
  <c r="M47" i="1"/>
  <c r="M45" i="1"/>
  <c r="M48" i="1" s="1"/>
  <c r="M42" i="1"/>
  <c r="M43" i="1"/>
  <c r="M41" i="1"/>
  <c r="M38" i="1"/>
  <c r="M39" i="1"/>
  <c r="M37" i="1"/>
  <c r="M34" i="1"/>
  <c r="M35" i="1"/>
  <c r="M33" i="1"/>
  <c r="Q5" i="1"/>
  <c r="Q8" i="1" s="1"/>
  <c r="P18" i="1"/>
  <c r="P19" i="1"/>
  <c r="P17" i="1"/>
  <c r="P14" i="1"/>
  <c r="P15" i="1"/>
  <c r="P13" i="1"/>
  <c r="P10" i="1"/>
  <c r="P11" i="1"/>
  <c r="P9" i="1"/>
  <c r="P6" i="1"/>
  <c r="P7" i="1"/>
  <c r="P5" i="1"/>
  <c r="O18" i="1"/>
  <c r="O19" i="1"/>
  <c r="O17" i="1"/>
  <c r="O14" i="1"/>
  <c r="O15" i="1"/>
  <c r="O13" i="1"/>
  <c r="O10" i="1"/>
  <c r="O11" i="1"/>
  <c r="O9" i="1"/>
  <c r="O6" i="1"/>
  <c r="O7" i="1"/>
  <c r="O5" i="1"/>
  <c r="N18" i="1"/>
  <c r="N19" i="1"/>
  <c r="N17" i="1"/>
  <c r="N14" i="1"/>
  <c r="N15" i="1"/>
  <c r="N13" i="1"/>
  <c r="N10" i="1"/>
  <c r="N11" i="1"/>
  <c r="N9" i="1"/>
  <c r="N6" i="1"/>
  <c r="N7" i="1"/>
  <c r="N5" i="1"/>
  <c r="M18" i="1"/>
  <c r="M19" i="1"/>
  <c r="M17" i="1"/>
  <c r="M14" i="1"/>
  <c r="M15" i="1"/>
  <c r="M13" i="1"/>
  <c r="M10" i="1"/>
  <c r="M11" i="1"/>
  <c r="M9" i="1"/>
  <c r="M6" i="1"/>
  <c r="M7" i="1"/>
  <c r="M5" i="1"/>
  <c r="Q12" i="1"/>
  <c r="Q40" i="1"/>
  <c r="Q44" i="1"/>
  <c r="R55" i="1" s="1"/>
  <c r="O48" i="1" l="1"/>
  <c r="F24" i="1"/>
  <c r="R25" i="1"/>
  <c r="E22" i="1" s="1"/>
  <c r="R26" i="1"/>
  <c r="E23" i="1" s="1"/>
  <c r="R53" i="1"/>
  <c r="F22" i="1" s="1"/>
  <c r="P56" i="1"/>
  <c r="Q56" i="1"/>
  <c r="F21" i="1" s="1"/>
  <c r="P81" i="32"/>
  <c r="O81" i="32"/>
  <c r="N81" i="32"/>
  <c r="M81" i="32"/>
  <c r="M40" i="1"/>
  <c r="N36" i="1"/>
  <c r="O36" i="1"/>
  <c r="O40" i="1"/>
  <c r="P36" i="1"/>
  <c r="M44" i="1"/>
  <c r="N44" i="1"/>
  <c r="O44" i="1"/>
  <c r="P44" i="1"/>
  <c r="Q55" i="1" s="1"/>
  <c r="N40" i="1"/>
  <c r="P40" i="1"/>
  <c r="M36" i="1"/>
  <c r="P4" i="7"/>
  <c r="Q54" i="1" l="1"/>
  <c r="F19" i="1" s="1"/>
  <c r="Q53" i="1"/>
  <c r="F18" i="1" s="1"/>
  <c r="F20" i="1"/>
  <c r="C21" i="7"/>
  <c r="C23" i="7"/>
  <c r="C22" i="7"/>
  <c r="C20" i="7"/>
  <c r="C24" i="7"/>
  <c r="C18" i="7"/>
  <c r="C17" i="7"/>
  <c r="C16" i="7"/>
  <c r="C15" i="7"/>
  <c r="C14" i="7"/>
  <c r="C12" i="7"/>
  <c r="C11" i="7"/>
  <c r="C10" i="7"/>
  <c r="C9" i="7"/>
  <c r="C8" i="7"/>
  <c r="C7" i="7"/>
  <c r="C6" i="7"/>
  <c r="E4" i="41" l="1"/>
  <c r="E5" i="41"/>
  <c r="E6" i="41"/>
  <c r="E7" i="41"/>
  <c r="E8" i="41"/>
  <c r="E9" i="41"/>
  <c r="E10" i="41"/>
  <c r="E11" i="41"/>
  <c r="E12" i="41"/>
  <c r="E13" i="41"/>
  <c r="E14" i="41"/>
  <c r="E15" i="41"/>
  <c r="E16" i="41"/>
  <c r="E17" i="41"/>
  <c r="F17" i="41" s="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E37" i="41"/>
  <c r="E38" i="41"/>
  <c r="E39" i="41"/>
  <c r="E40" i="41"/>
  <c r="E41" i="41"/>
  <c r="E42" i="41"/>
  <c r="E43" i="41"/>
  <c r="E44" i="41"/>
  <c r="E45" i="41"/>
  <c r="E46" i="41"/>
  <c r="E47" i="41"/>
  <c r="E48" i="41"/>
  <c r="E49" i="41"/>
  <c r="F49" i="41" s="1"/>
  <c r="E50" i="41"/>
  <c r="E51" i="41"/>
  <c r="E52" i="41"/>
  <c r="E53" i="41"/>
  <c r="E54" i="41"/>
  <c r="E55" i="41"/>
  <c r="E56" i="41"/>
  <c r="E57" i="41"/>
  <c r="E58" i="41"/>
  <c r="E59" i="41"/>
  <c r="E60" i="41"/>
  <c r="E61" i="41"/>
  <c r="E62" i="41"/>
  <c r="E63" i="41"/>
  <c r="E64" i="41"/>
  <c r="E65" i="41"/>
  <c r="F65" i="41" s="1"/>
  <c r="E66" i="41"/>
  <c r="E67" i="41"/>
  <c r="E68" i="41"/>
  <c r="E69" i="41"/>
  <c r="E70" i="41"/>
  <c r="E71" i="41"/>
  <c r="E72" i="41"/>
  <c r="E73" i="41"/>
  <c r="E74" i="41"/>
  <c r="F75" i="41" s="1"/>
  <c r="C4" i="41"/>
  <c r="C5" i="41"/>
  <c r="C6" i="41"/>
  <c r="C7" i="41"/>
  <c r="C8" i="41"/>
  <c r="C9" i="41"/>
  <c r="C10" i="41"/>
  <c r="C11" i="41"/>
  <c r="C12" i="41"/>
  <c r="C13" i="41"/>
  <c r="C14" i="41"/>
  <c r="C15" i="41"/>
  <c r="C16" i="41"/>
  <c r="C17" i="41"/>
  <c r="D29" i="41" s="1"/>
  <c r="C18" i="41"/>
  <c r="C19" i="41"/>
  <c r="C20" i="41"/>
  <c r="C21" i="41"/>
  <c r="C22" i="41"/>
  <c r="C23" i="41"/>
  <c r="C24" i="41"/>
  <c r="C25" i="41"/>
  <c r="C26" i="41"/>
  <c r="C27" i="41"/>
  <c r="C28" i="41"/>
  <c r="C29" i="41"/>
  <c r="C30" i="41"/>
  <c r="C31" i="41"/>
  <c r="C32" i="41"/>
  <c r="C33" i="41"/>
  <c r="C34" i="41"/>
  <c r="C35" i="41"/>
  <c r="C36" i="41"/>
  <c r="C37" i="41"/>
  <c r="C38" i="41"/>
  <c r="C39" i="41"/>
  <c r="C40" i="41"/>
  <c r="C41" i="41"/>
  <c r="C42" i="41"/>
  <c r="C43" i="41"/>
  <c r="C44" i="41"/>
  <c r="C45" i="41"/>
  <c r="C46" i="41"/>
  <c r="C47" i="41"/>
  <c r="C48" i="41"/>
  <c r="C49" i="41"/>
  <c r="C50" i="41"/>
  <c r="C51" i="41"/>
  <c r="C52" i="41"/>
  <c r="C53" i="41"/>
  <c r="C54" i="41"/>
  <c r="C55" i="41"/>
  <c r="C56" i="41"/>
  <c r="C57" i="41"/>
  <c r="C58" i="41"/>
  <c r="C59" i="41"/>
  <c r="C60" i="41"/>
  <c r="C61" i="41"/>
  <c r="C62" i="41"/>
  <c r="C63" i="41"/>
  <c r="D75" i="41" s="1"/>
  <c r="C64" i="41"/>
  <c r="D76" i="41" s="1"/>
  <c r="C65" i="41"/>
  <c r="D77" i="41" s="1"/>
  <c r="C66" i="41"/>
  <c r="D78" i="41" s="1"/>
  <c r="C67" i="41"/>
  <c r="D79" i="41" s="1"/>
  <c r="C68" i="41"/>
  <c r="D80" i="41" s="1"/>
  <c r="C69" i="41"/>
  <c r="D81" i="41" s="1"/>
  <c r="C70" i="41"/>
  <c r="D82" i="41" s="1"/>
  <c r="C71" i="41"/>
  <c r="D83" i="41" s="1"/>
  <c r="C72" i="41"/>
  <c r="D84" i="41" s="1"/>
  <c r="C73" i="41"/>
  <c r="C74" i="41"/>
  <c r="D86" i="41" s="1"/>
  <c r="E3" i="41"/>
  <c r="C3" i="41"/>
  <c r="F33" i="41" l="1"/>
  <c r="D43" i="41"/>
  <c r="D73" i="41"/>
  <c r="D85" i="41"/>
  <c r="D25" i="41"/>
  <c r="D32" i="41"/>
  <c r="D59" i="41"/>
  <c r="D41" i="41"/>
  <c r="F4" i="41"/>
  <c r="D27" i="41"/>
  <c r="D57" i="41"/>
  <c r="F25" i="41"/>
  <c r="D16" i="41"/>
  <c r="F9" i="41"/>
  <c r="D38" i="41"/>
  <c r="F41" i="41"/>
  <c r="D62" i="41"/>
  <c r="D52" i="41"/>
  <c r="D36" i="41"/>
  <c r="F40" i="41"/>
  <c r="D60" i="41"/>
  <c r="D56" i="41"/>
  <c r="D28" i="41"/>
  <c r="F68" i="41"/>
  <c r="F52" i="41"/>
  <c r="F36" i="41"/>
  <c r="F20" i="41"/>
  <c r="D74" i="41"/>
  <c r="D58" i="41"/>
  <c r="D42" i="41"/>
  <c r="D26" i="41"/>
  <c r="F34" i="41"/>
  <c r="F18" i="41"/>
  <c r="D21" i="41"/>
  <c r="D72" i="41"/>
  <c r="D68" i="41"/>
  <c r="D48" i="41"/>
  <c r="D40" i="41"/>
  <c r="D44" i="41"/>
  <c r="D24" i="41"/>
  <c r="D20" i="41"/>
  <c r="D64" i="41"/>
  <c r="F69" i="41"/>
  <c r="F61" i="41"/>
  <c r="F53" i="41"/>
  <c r="F45" i="41"/>
  <c r="F37" i="41"/>
  <c r="F29" i="41"/>
  <c r="F21" i="41"/>
  <c r="F13" i="41"/>
  <c r="F5" i="41"/>
  <c r="D23" i="41"/>
  <c r="F16" i="41"/>
  <c r="D70" i="41"/>
  <c r="F48" i="41"/>
  <c r="F12" i="41"/>
  <c r="D53" i="41"/>
  <c r="D71" i="41"/>
  <c r="D54" i="41"/>
  <c r="F60" i="41"/>
  <c r="D33" i="41"/>
  <c r="F26" i="41"/>
  <c r="F10" i="41"/>
  <c r="D39" i="41"/>
  <c r="D22" i="41"/>
  <c r="D19" i="41"/>
  <c r="D50" i="41"/>
  <c r="D17" i="41"/>
  <c r="F72" i="41"/>
  <c r="F24" i="41"/>
  <c r="F8" i="41"/>
  <c r="D55" i="41"/>
  <c r="D37" i="41"/>
  <c r="D35" i="41"/>
  <c r="D34" i="41"/>
  <c r="F74" i="41"/>
  <c r="D31" i="41"/>
  <c r="D30" i="41"/>
  <c r="F64" i="41"/>
  <c r="D51" i="41"/>
  <c r="F28" i="41"/>
  <c r="F58" i="41"/>
  <c r="D63" i="41"/>
  <c r="D61" i="41"/>
  <c r="F32" i="41"/>
  <c r="F44" i="41"/>
  <c r="D18" i="41"/>
  <c r="D49" i="41"/>
  <c r="F42" i="41"/>
  <c r="D47" i="41"/>
  <c r="F56" i="41"/>
  <c r="D46" i="41"/>
  <c r="D45" i="41"/>
  <c r="F50" i="41"/>
  <c r="D69" i="41"/>
  <c r="D67" i="41"/>
  <c r="F57" i="41"/>
  <c r="D66" i="41"/>
  <c r="F66" i="41"/>
  <c r="D65" i="41"/>
  <c r="F73" i="41"/>
  <c r="F70" i="41"/>
  <c r="F62" i="41"/>
  <c r="F54" i="41"/>
  <c r="F46" i="41"/>
  <c r="F38" i="41"/>
  <c r="F30" i="41"/>
  <c r="F22" i="41"/>
  <c r="F14" i="41"/>
  <c r="F6" i="41"/>
  <c r="F7" i="41"/>
  <c r="F11" i="41"/>
  <c r="F15" i="41"/>
  <c r="F19" i="41"/>
  <c r="F23" i="41"/>
  <c r="F27" i="41"/>
  <c r="F31" i="41"/>
  <c r="F35" i="41"/>
  <c r="F39" i="41"/>
  <c r="F43" i="41"/>
  <c r="F47" i="41"/>
  <c r="F51" i="41"/>
  <c r="F55" i="41"/>
  <c r="F59" i="41"/>
  <c r="F63" i="41"/>
  <c r="F67" i="41"/>
  <c r="F71" i="41"/>
  <c r="D15" i="41"/>
  <c r="AR28" i="12"/>
  <c r="AQ28" i="12"/>
  <c r="AP28" i="12"/>
  <c r="AO28" i="12"/>
  <c r="AN28" i="12"/>
  <c r="AM28" i="12"/>
  <c r="AL28" i="12"/>
  <c r="AK28" i="12"/>
  <c r="AJ28" i="12"/>
  <c r="AI28" i="12"/>
  <c r="AH28" i="12"/>
  <c r="AR27" i="12"/>
  <c r="AQ27" i="12"/>
  <c r="AP27" i="12"/>
  <c r="AO27" i="12"/>
  <c r="AN27" i="12"/>
  <c r="AM27" i="12"/>
  <c r="AL27" i="12"/>
  <c r="AK27" i="12"/>
  <c r="AJ27" i="12"/>
  <c r="AI27" i="12"/>
  <c r="AH27" i="12"/>
  <c r="AR26" i="12"/>
  <c r="AQ26" i="12"/>
  <c r="AP26" i="12"/>
  <c r="AO26" i="12"/>
  <c r="AN26" i="12"/>
  <c r="AM26" i="12"/>
  <c r="AL26" i="12"/>
  <c r="AK26" i="12"/>
  <c r="AJ26" i="12"/>
  <c r="AI26" i="12"/>
  <c r="AH26" i="12"/>
  <c r="AR25" i="12"/>
  <c r="AQ25" i="12"/>
  <c r="AP25" i="12"/>
  <c r="AO25" i="12"/>
  <c r="AN25" i="12"/>
  <c r="AM25" i="12"/>
  <c r="AL25" i="12"/>
  <c r="AK25" i="12"/>
  <c r="AJ25" i="12"/>
  <c r="AI25" i="12"/>
  <c r="AH25" i="12"/>
  <c r="AR24" i="12"/>
  <c r="AQ24" i="12"/>
  <c r="AP24" i="12"/>
  <c r="AO24" i="12"/>
  <c r="AN24" i="12"/>
  <c r="AM24" i="12"/>
  <c r="AL24" i="12"/>
  <c r="AK24" i="12"/>
  <c r="AJ24" i="12"/>
  <c r="AI24" i="12"/>
  <c r="AH24" i="12"/>
  <c r="AR23" i="12"/>
  <c r="AQ23" i="12"/>
  <c r="AP23" i="12"/>
  <c r="AO23" i="12"/>
  <c r="AN23" i="12"/>
  <c r="AM23" i="12"/>
  <c r="AL23" i="12"/>
  <c r="AK23" i="12"/>
  <c r="AJ23" i="12"/>
  <c r="AI23" i="12"/>
  <c r="AH23" i="12"/>
  <c r="AR22" i="12"/>
  <c r="AQ22" i="12"/>
  <c r="AP22" i="12"/>
  <c r="AO22" i="12"/>
  <c r="AN22" i="12"/>
  <c r="AM22" i="12"/>
  <c r="AL22" i="12"/>
  <c r="AK22" i="12"/>
  <c r="AJ22" i="12"/>
  <c r="AI22" i="12"/>
  <c r="AH22" i="12"/>
  <c r="AR21" i="12"/>
  <c r="AQ21" i="12"/>
  <c r="AP21" i="12"/>
  <c r="AO21" i="12"/>
  <c r="AN21" i="12"/>
  <c r="AM21" i="12"/>
  <c r="AL21" i="12"/>
  <c r="AK21" i="12"/>
  <c r="AJ21" i="12"/>
  <c r="AI21" i="12"/>
  <c r="AH21" i="12"/>
  <c r="AR20" i="12"/>
  <c r="AQ20" i="12"/>
  <c r="AP20" i="12"/>
  <c r="AO20" i="12"/>
  <c r="AN20" i="12"/>
  <c r="AM20" i="12"/>
  <c r="AL20" i="12"/>
  <c r="AK20" i="12"/>
  <c r="AJ20" i="12"/>
  <c r="AI20" i="12"/>
  <c r="AH20" i="12"/>
  <c r="AR19" i="12"/>
  <c r="AQ19" i="12"/>
  <c r="AP19" i="12"/>
  <c r="AO19" i="12"/>
  <c r="AN19" i="12"/>
  <c r="AM19" i="12"/>
  <c r="AL19" i="12"/>
  <c r="AK19" i="12"/>
  <c r="AJ19" i="12"/>
  <c r="AI19" i="12"/>
  <c r="AH19" i="12"/>
  <c r="AR18" i="12"/>
  <c r="AQ18" i="12"/>
  <c r="AP18" i="12"/>
  <c r="AO18" i="12"/>
  <c r="AN18" i="12"/>
  <c r="AM18" i="12"/>
  <c r="AL18" i="12"/>
  <c r="AK18" i="12"/>
  <c r="AJ18" i="12"/>
  <c r="AI18" i="12"/>
  <c r="AH18" i="12"/>
  <c r="AR17" i="12"/>
  <c r="AQ17" i="12"/>
  <c r="AP17" i="12"/>
  <c r="AO17" i="12"/>
  <c r="AN17" i="12"/>
  <c r="AM17" i="12"/>
  <c r="AL17" i="12"/>
  <c r="AK17" i="12"/>
  <c r="AJ17" i="12"/>
  <c r="AI17" i="12"/>
  <c r="AH17" i="12"/>
  <c r="AR16" i="12"/>
  <c r="AQ16" i="12"/>
  <c r="AP16" i="12"/>
  <c r="AO16" i="12"/>
  <c r="AN16" i="12"/>
  <c r="AM16" i="12"/>
  <c r="AL16" i="12"/>
  <c r="AK16" i="12"/>
  <c r="AJ16" i="12"/>
  <c r="AI16" i="12"/>
  <c r="AH16" i="12"/>
  <c r="AR15" i="12"/>
  <c r="AQ15" i="12"/>
  <c r="AP15" i="12"/>
  <c r="AO15" i="12"/>
  <c r="AN15" i="12"/>
  <c r="AM15" i="12"/>
  <c r="AL15" i="12"/>
  <c r="AK15" i="12"/>
  <c r="AJ15" i="12"/>
  <c r="AI15" i="12"/>
  <c r="AH15" i="12"/>
  <c r="AR14" i="12"/>
  <c r="AQ14" i="12"/>
  <c r="AP14" i="12"/>
  <c r="AO14" i="12"/>
  <c r="AN14" i="12"/>
  <c r="AM14" i="12"/>
  <c r="AL14" i="12"/>
  <c r="AK14" i="12"/>
  <c r="AJ14" i="12"/>
  <c r="AI14" i="12"/>
  <c r="AH14" i="12"/>
  <c r="AR13" i="12"/>
  <c r="AQ13" i="12"/>
  <c r="AP13" i="12"/>
  <c r="AO13" i="12"/>
  <c r="AN13" i="12"/>
  <c r="AM13" i="12"/>
  <c r="AL13" i="12"/>
  <c r="AK13" i="12"/>
  <c r="AJ13" i="12"/>
  <c r="AI13" i="12"/>
  <c r="AH13" i="12"/>
  <c r="AR12" i="12"/>
  <c r="AQ12" i="12"/>
  <c r="AP12" i="12"/>
  <c r="AO12" i="12"/>
  <c r="AN12" i="12"/>
  <c r="AM12" i="12"/>
  <c r="AL12" i="12"/>
  <c r="AK12" i="12"/>
  <c r="AJ12" i="12"/>
  <c r="AI12" i="12"/>
  <c r="AH12" i="12"/>
  <c r="AR11" i="12"/>
  <c r="AQ11" i="12"/>
  <c r="AP11" i="12"/>
  <c r="AO11" i="12"/>
  <c r="AN11" i="12"/>
  <c r="AM11" i="12"/>
  <c r="AL11" i="12"/>
  <c r="AK11" i="12"/>
  <c r="AJ11" i="12"/>
  <c r="AI11" i="12"/>
  <c r="AH11" i="12"/>
  <c r="AR10" i="12"/>
  <c r="AQ10" i="12"/>
  <c r="AP10" i="12"/>
  <c r="AO10" i="12"/>
  <c r="AN10" i="12"/>
  <c r="AM10" i="12"/>
  <c r="AL10" i="12"/>
  <c r="AK10" i="12"/>
  <c r="AJ10" i="12"/>
  <c r="AI10" i="12"/>
  <c r="AH10" i="12"/>
  <c r="AR9" i="12"/>
  <c r="AQ9" i="12"/>
  <c r="AP9" i="12"/>
  <c r="AO9" i="12"/>
  <c r="AN9" i="12"/>
  <c r="AM9" i="12"/>
  <c r="AL9" i="12"/>
  <c r="AK9" i="12"/>
  <c r="AJ9" i="12"/>
  <c r="AI9" i="12"/>
  <c r="AH9" i="12"/>
  <c r="AR8" i="12"/>
  <c r="AQ8" i="12"/>
  <c r="AP8" i="12"/>
  <c r="AO8" i="12"/>
  <c r="AN8" i="12"/>
  <c r="AM8" i="12"/>
  <c r="AL8" i="12"/>
  <c r="AK8" i="12"/>
  <c r="AJ8" i="12"/>
  <c r="AI8" i="12"/>
  <c r="AH8" i="12"/>
  <c r="AR7" i="12"/>
  <c r="AQ7" i="12"/>
  <c r="AP7" i="12"/>
  <c r="AO7" i="12"/>
  <c r="AN7" i="12"/>
  <c r="AM7" i="12"/>
  <c r="AL7" i="12"/>
  <c r="AK7" i="12"/>
  <c r="AJ7" i="12"/>
  <c r="AI7" i="12"/>
  <c r="AH7" i="12"/>
  <c r="AR6" i="12"/>
  <c r="AQ6" i="12"/>
  <c r="AP6" i="12"/>
  <c r="AO6" i="12"/>
  <c r="AN6" i="12"/>
  <c r="AM6" i="12"/>
  <c r="AL6" i="12"/>
  <c r="AK6" i="12"/>
  <c r="AJ6" i="12"/>
  <c r="AI6" i="12"/>
  <c r="AH6" i="12"/>
  <c r="AR5" i="12"/>
  <c r="AQ5" i="12"/>
  <c r="AP5" i="12"/>
  <c r="AO5" i="12"/>
  <c r="AN5" i="12"/>
  <c r="AM5" i="12"/>
  <c r="AL5" i="12"/>
  <c r="AK5" i="12"/>
  <c r="AJ5" i="12"/>
  <c r="AI5" i="12"/>
  <c r="AH5" i="12"/>
  <c r="AR4" i="12"/>
  <c r="AQ4" i="12"/>
  <c r="AP4" i="12"/>
  <c r="AO4" i="12"/>
  <c r="AN4" i="12"/>
  <c r="AM4" i="12"/>
  <c r="AL4" i="12"/>
  <c r="AK4" i="12"/>
  <c r="AJ4" i="12"/>
  <c r="AI4" i="12"/>
  <c r="AH4" i="12"/>
  <c r="BD78" i="40" l="1"/>
  <c r="BB78" i="40"/>
  <c r="AZ78" i="40"/>
  <c r="AX78" i="40"/>
  <c r="AV78" i="40"/>
  <c r="AT78" i="40"/>
  <c r="AR78" i="40"/>
  <c r="AP78" i="40"/>
  <c r="L86" i="41" l="1"/>
  <c r="N75" i="41"/>
  <c r="AP249" i="18" l="1"/>
  <c r="AR249" i="18"/>
  <c r="AT249" i="18"/>
  <c r="AV249" i="18"/>
  <c r="AX249" i="18"/>
  <c r="AZ249" i="18"/>
  <c r="BD249" i="18"/>
  <c r="BB249" i="18"/>
  <c r="BD77" i="40" l="1"/>
  <c r="BB77" i="40"/>
  <c r="AZ77" i="40"/>
  <c r="AX77" i="40"/>
  <c r="AV77" i="40"/>
  <c r="AT77" i="40"/>
  <c r="AR77" i="40"/>
  <c r="AP77" i="40"/>
  <c r="L85" i="41" l="1"/>
  <c r="N74" i="41"/>
  <c r="BD76" i="40"/>
  <c r="BB76" i="40"/>
  <c r="AZ76" i="40"/>
  <c r="AX76" i="40"/>
  <c r="AV76" i="40"/>
  <c r="AT76" i="40"/>
  <c r="AR76" i="40"/>
  <c r="AP76" i="40"/>
  <c r="L84" i="41" l="1"/>
  <c r="N73" i="41"/>
  <c r="AP75" i="40" l="1"/>
  <c r="AR75" i="40"/>
  <c r="AT75" i="40"/>
  <c r="AV75" i="40"/>
  <c r="AX75" i="40"/>
  <c r="AZ75" i="40"/>
  <c r="BB75" i="40"/>
  <c r="BD75" i="40"/>
  <c r="BD74" i="40" l="1"/>
  <c r="BB74" i="40"/>
  <c r="AZ74" i="40"/>
  <c r="AX74" i="40"/>
  <c r="AV74" i="40"/>
  <c r="AT74" i="40"/>
  <c r="AR74" i="40"/>
  <c r="AP74" i="40"/>
  <c r="L83" i="41"/>
  <c r="N72" i="41"/>
  <c r="C5" i="32"/>
  <c r="D5" i="32"/>
  <c r="E5" i="32"/>
  <c r="F5" i="32"/>
  <c r="C6" i="32"/>
  <c r="D6" i="32"/>
  <c r="E6" i="32"/>
  <c r="F6" i="32"/>
  <c r="C7" i="32"/>
  <c r="D7" i="32"/>
  <c r="E7" i="32"/>
  <c r="F7" i="32"/>
  <c r="C8" i="32"/>
  <c r="D8" i="32"/>
  <c r="E8" i="32"/>
  <c r="F8" i="32"/>
  <c r="C9" i="32"/>
  <c r="D9" i="32"/>
  <c r="E9" i="32"/>
  <c r="F9" i="32"/>
  <c r="C10" i="32"/>
  <c r="D10" i="32"/>
  <c r="E10" i="32"/>
  <c r="F10" i="32"/>
  <c r="C11" i="32"/>
  <c r="D11" i="32"/>
  <c r="E11" i="32"/>
  <c r="F11" i="32"/>
  <c r="C12" i="32"/>
  <c r="D12" i="32"/>
  <c r="E12" i="32"/>
  <c r="F12" i="32"/>
  <c r="C13" i="32"/>
  <c r="D13" i="32"/>
  <c r="E13" i="32"/>
  <c r="F13" i="32"/>
  <c r="C14" i="32"/>
  <c r="D14" i="32"/>
  <c r="E14" i="32"/>
  <c r="F14" i="32"/>
  <c r="C15" i="32"/>
  <c r="D15" i="32"/>
  <c r="E15" i="32"/>
  <c r="F15" i="32"/>
  <c r="C16" i="32"/>
  <c r="D16" i="32"/>
  <c r="E16" i="32"/>
  <c r="F16" i="32"/>
  <c r="C17" i="32"/>
  <c r="D17" i="32"/>
  <c r="E17" i="32"/>
  <c r="F17" i="32"/>
  <c r="C18" i="32"/>
  <c r="D18" i="32"/>
  <c r="E18" i="32"/>
  <c r="F18" i="32"/>
  <c r="C19" i="32"/>
  <c r="D19" i="32"/>
  <c r="E19" i="32"/>
  <c r="F19" i="32"/>
  <c r="C20" i="32"/>
  <c r="D20" i="32"/>
  <c r="E20" i="32"/>
  <c r="F20" i="32"/>
  <c r="C21" i="32"/>
  <c r="D21" i="32"/>
  <c r="E21" i="32"/>
  <c r="F21" i="32"/>
  <c r="C22" i="32"/>
  <c r="D22" i="32"/>
  <c r="E22" i="32"/>
  <c r="F22" i="32"/>
  <c r="C23" i="32"/>
  <c r="D23" i="32"/>
  <c r="E23" i="32"/>
  <c r="F23" i="32"/>
  <c r="C24" i="32"/>
  <c r="D24" i="32"/>
  <c r="E24" i="32"/>
  <c r="F24" i="32"/>
  <c r="C25" i="32"/>
  <c r="D25" i="32"/>
  <c r="E25" i="32"/>
  <c r="F25" i="32"/>
  <c r="C26" i="32"/>
  <c r="D26" i="32"/>
  <c r="E26" i="32"/>
  <c r="F26" i="32"/>
  <c r="C27" i="32"/>
  <c r="D27" i="32"/>
  <c r="E27" i="32"/>
  <c r="F27" i="32"/>
  <c r="C28" i="32"/>
  <c r="D28" i="32"/>
  <c r="E28" i="32"/>
  <c r="F28" i="32"/>
  <c r="C29" i="32"/>
  <c r="D29" i="32"/>
  <c r="E29" i="32"/>
  <c r="F29" i="32"/>
  <c r="C30" i="32"/>
  <c r="D30" i="32"/>
  <c r="E30" i="32"/>
  <c r="F30" i="32"/>
  <c r="C31" i="32"/>
  <c r="D31" i="32"/>
  <c r="E31" i="32"/>
  <c r="F31" i="32"/>
  <c r="C32" i="32"/>
  <c r="D32" i="32"/>
  <c r="E32" i="32"/>
  <c r="F32" i="32"/>
  <c r="C33" i="32"/>
  <c r="D33" i="32"/>
  <c r="E33" i="32"/>
  <c r="F33" i="32"/>
  <c r="C34" i="32"/>
  <c r="D34" i="32"/>
  <c r="E34" i="32"/>
  <c r="F34" i="32"/>
  <c r="C35" i="32"/>
  <c r="D35" i="32"/>
  <c r="E35" i="32"/>
  <c r="F35" i="32"/>
  <c r="C36" i="32"/>
  <c r="D36" i="32"/>
  <c r="E36" i="32"/>
  <c r="F36" i="32"/>
  <c r="C37" i="32"/>
  <c r="D37" i="32"/>
  <c r="E37" i="32"/>
  <c r="F37" i="32"/>
  <c r="C38" i="32"/>
  <c r="D38" i="32"/>
  <c r="E38" i="32"/>
  <c r="F38" i="32"/>
  <c r="C39" i="32"/>
  <c r="D39" i="32"/>
  <c r="E39" i="32"/>
  <c r="F39" i="32"/>
  <c r="C40" i="32"/>
  <c r="D40" i="32"/>
  <c r="E40" i="32"/>
  <c r="F40" i="32"/>
  <c r="C41" i="32"/>
  <c r="D41" i="32"/>
  <c r="E41" i="32"/>
  <c r="F41" i="32"/>
  <c r="C42" i="32"/>
  <c r="D42" i="32"/>
  <c r="E42" i="32"/>
  <c r="F42" i="32"/>
  <c r="C43" i="32"/>
  <c r="D43" i="32"/>
  <c r="E43" i="32"/>
  <c r="F43" i="32"/>
  <c r="C44" i="32"/>
  <c r="D44" i="32"/>
  <c r="E44" i="32"/>
  <c r="F44" i="32"/>
  <c r="C45" i="32"/>
  <c r="D45" i="32"/>
  <c r="E45" i="32"/>
  <c r="F45" i="32"/>
  <c r="C46" i="32"/>
  <c r="D46" i="32"/>
  <c r="E46" i="32"/>
  <c r="F46" i="32"/>
  <c r="C47" i="32"/>
  <c r="D47" i="32"/>
  <c r="E47" i="32"/>
  <c r="F47" i="32"/>
  <c r="C48" i="32"/>
  <c r="D48" i="32"/>
  <c r="E48" i="32"/>
  <c r="F48" i="32"/>
  <c r="C49" i="32"/>
  <c r="D49" i="32"/>
  <c r="E49" i="32"/>
  <c r="F49" i="32"/>
  <c r="C50" i="32"/>
  <c r="D50" i="32"/>
  <c r="E50" i="32"/>
  <c r="F50" i="32"/>
  <c r="C51" i="32"/>
  <c r="D51" i="32"/>
  <c r="E51" i="32"/>
  <c r="F51" i="32"/>
  <c r="C53" i="32"/>
  <c r="D53" i="32"/>
  <c r="E53" i="32"/>
  <c r="F53" i="32"/>
  <c r="C54" i="32"/>
  <c r="D54" i="32"/>
  <c r="E54" i="32"/>
  <c r="F54" i="32"/>
  <c r="C55" i="32"/>
  <c r="D55" i="32"/>
  <c r="E55" i="32"/>
  <c r="F55" i="32"/>
  <c r="C56" i="32"/>
  <c r="D56" i="32"/>
  <c r="E56" i="32"/>
  <c r="F56" i="32"/>
  <c r="C57" i="32"/>
  <c r="D57" i="32"/>
  <c r="E57" i="32"/>
  <c r="F57" i="32"/>
  <c r="C58" i="32"/>
  <c r="D58" i="32"/>
  <c r="E58" i="32"/>
  <c r="F58" i="32"/>
  <c r="C59" i="32"/>
  <c r="D59" i="32"/>
  <c r="E59" i="32"/>
  <c r="F59" i="32"/>
  <c r="C60" i="32"/>
  <c r="D60" i="32"/>
  <c r="E60" i="32"/>
  <c r="F60" i="32"/>
  <c r="C61" i="32"/>
  <c r="D61" i="32"/>
  <c r="E61" i="32"/>
  <c r="F61" i="32"/>
  <c r="C62" i="32"/>
  <c r="D62" i="32"/>
  <c r="E62" i="32"/>
  <c r="F62" i="32"/>
  <c r="C63" i="32"/>
  <c r="D63" i="32"/>
  <c r="E63" i="32"/>
  <c r="F63" i="32"/>
  <c r="C64" i="32"/>
  <c r="D64" i="32"/>
  <c r="E64" i="32"/>
  <c r="F64" i="32"/>
  <c r="C65" i="32"/>
  <c r="D65" i="32"/>
  <c r="E65" i="32"/>
  <c r="F65" i="32"/>
  <c r="C66" i="32"/>
  <c r="D66" i="32"/>
  <c r="E66" i="32"/>
  <c r="F66" i="32"/>
  <c r="C67" i="32"/>
  <c r="D67" i="32"/>
  <c r="E67" i="32"/>
  <c r="F67" i="32"/>
  <c r="C68" i="32"/>
  <c r="D68" i="32"/>
  <c r="E68" i="32"/>
  <c r="F68" i="32"/>
  <c r="C69" i="32"/>
  <c r="D69" i="32"/>
  <c r="E69" i="32"/>
  <c r="F69" i="32"/>
  <c r="C70" i="32"/>
  <c r="D70" i="32"/>
  <c r="E70" i="32"/>
  <c r="F70" i="32"/>
  <c r="C71" i="32"/>
  <c r="D71" i="32"/>
  <c r="E71" i="32"/>
  <c r="F71" i="32"/>
  <c r="C72" i="32"/>
  <c r="D72" i="32"/>
  <c r="E72" i="32"/>
  <c r="F72" i="32"/>
  <c r="C73" i="32"/>
  <c r="D73" i="32"/>
  <c r="E73" i="32"/>
  <c r="F73" i="32"/>
  <c r="C74" i="32"/>
  <c r="D74" i="32"/>
  <c r="E74" i="32"/>
  <c r="F74" i="32"/>
  <c r="C75" i="32"/>
  <c r="I75" i="32" s="1"/>
  <c r="D75" i="32"/>
  <c r="E75" i="32"/>
  <c r="F75" i="32"/>
  <c r="C76" i="32"/>
  <c r="D76" i="32"/>
  <c r="E76" i="32"/>
  <c r="F76" i="32"/>
  <c r="C77" i="32"/>
  <c r="I79" i="32" s="1"/>
  <c r="D77" i="32"/>
  <c r="J79" i="32" s="1"/>
  <c r="E77" i="32"/>
  <c r="K79" i="32" s="1"/>
  <c r="F77" i="32"/>
  <c r="L79" i="32" s="1"/>
  <c r="C4" i="32"/>
  <c r="D4" i="32"/>
  <c r="E4" i="32"/>
  <c r="F4" i="32"/>
  <c r="V81" i="32" l="1"/>
  <c r="Z82" i="32" s="1"/>
  <c r="P80" i="32"/>
  <c r="U81" i="32"/>
  <c r="Y82" i="32" s="1"/>
  <c r="O80" i="32"/>
  <c r="T81" i="32"/>
  <c r="X82" i="32" s="1"/>
  <c r="N80" i="32"/>
  <c r="S81" i="32"/>
  <c r="W82" i="32" s="1"/>
  <c r="M80" i="32"/>
  <c r="J61" i="32"/>
  <c r="L62" i="32"/>
  <c r="J70" i="32"/>
  <c r="K78" i="32"/>
  <c r="K75" i="32"/>
  <c r="K73" i="32"/>
  <c r="K65" i="32"/>
  <c r="K63" i="32"/>
  <c r="K61" i="32"/>
  <c r="J75" i="32"/>
  <c r="J67" i="32"/>
  <c r="J63" i="32"/>
  <c r="I78" i="32"/>
  <c r="I64" i="32"/>
  <c r="I62" i="32"/>
  <c r="I61" i="32"/>
  <c r="I57" i="32"/>
  <c r="L76" i="32"/>
  <c r="L56" i="32"/>
  <c r="L77" i="32"/>
  <c r="L66" i="32"/>
  <c r="L71" i="32"/>
  <c r="L57" i="32"/>
  <c r="L75" i="32"/>
  <c r="K72" i="32"/>
  <c r="K70" i="32"/>
  <c r="K60" i="32"/>
  <c r="K56" i="32"/>
  <c r="K67" i="32"/>
  <c r="K58" i="32"/>
  <c r="K69" i="32"/>
  <c r="J66" i="32"/>
  <c r="J57" i="32"/>
  <c r="J65" i="32"/>
  <c r="J73" i="32"/>
  <c r="J62" i="32"/>
  <c r="J60" i="32"/>
  <c r="N61" i="32" s="1"/>
  <c r="J56" i="32"/>
  <c r="J77" i="32"/>
  <c r="I70" i="32"/>
  <c r="I60" i="32"/>
  <c r="I67" i="32"/>
  <c r="I58" i="32"/>
  <c r="I66" i="32"/>
  <c r="L65" i="32"/>
  <c r="I59" i="32"/>
  <c r="I54" i="32"/>
  <c r="I63" i="32"/>
  <c r="K62" i="32"/>
  <c r="L58" i="32"/>
  <c r="I71" i="32"/>
  <c r="K77" i="32"/>
  <c r="I73" i="32"/>
  <c r="I68" i="32"/>
  <c r="J54" i="32"/>
  <c r="L60" i="32"/>
  <c r="L67" i="32"/>
  <c r="L54" i="32"/>
  <c r="I55" i="32"/>
  <c r="I72" i="32"/>
  <c r="L70" i="32"/>
  <c r="J78" i="32"/>
  <c r="I77" i="32"/>
  <c r="K64" i="32"/>
  <c r="L72" i="32"/>
  <c r="K54" i="32"/>
  <c r="K59" i="32"/>
  <c r="K74" i="32"/>
  <c r="J72" i="32"/>
  <c r="L64" i="32"/>
  <c r="K76" i="32"/>
  <c r="I76" i="32"/>
  <c r="M76" i="32" s="1"/>
  <c r="L74" i="32"/>
  <c r="K57" i="32"/>
  <c r="J59" i="32"/>
  <c r="J76" i="32"/>
  <c r="L69" i="32"/>
  <c r="L59" i="32"/>
  <c r="L61" i="32"/>
  <c r="K66" i="32"/>
  <c r="L78" i="32"/>
  <c r="L63" i="32"/>
  <c r="P63" i="32" s="1"/>
  <c r="I69" i="32"/>
  <c r="I56" i="32"/>
  <c r="K55" i="32"/>
  <c r="J68" i="32"/>
  <c r="L55" i="32"/>
  <c r="K71" i="32"/>
  <c r="O71" i="32" s="1"/>
  <c r="I65" i="32"/>
  <c r="J55" i="32"/>
  <c r="J74" i="32"/>
  <c r="J58" i="32"/>
  <c r="J69" i="32"/>
  <c r="K68" i="32"/>
  <c r="J71" i="32"/>
  <c r="I74" i="32"/>
  <c r="L68" i="32"/>
  <c r="L73" i="32"/>
  <c r="J64" i="32"/>
  <c r="S79" i="32" l="1"/>
  <c r="U79" i="32"/>
  <c r="O74" i="32"/>
  <c r="P62" i="32"/>
  <c r="P79" i="32"/>
  <c r="V80" i="32"/>
  <c r="Z81" i="32" s="1"/>
  <c r="O79" i="32"/>
  <c r="U80" i="32"/>
  <c r="T79" i="32"/>
  <c r="N79" i="32"/>
  <c r="T80" i="32"/>
  <c r="X81" i="32"/>
  <c r="M79" i="32"/>
  <c r="S80" i="32"/>
  <c r="W80" i="32" s="1"/>
  <c r="N62" i="32"/>
  <c r="V79" i="32"/>
  <c r="N68" i="32"/>
  <c r="M67" i="32"/>
  <c r="O76" i="32"/>
  <c r="O61" i="32"/>
  <c r="N74" i="32"/>
  <c r="N66" i="32"/>
  <c r="M61" i="32"/>
  <c r="O64" i="32"/>
  <c r="O63" i="32"/>
  <c r="N71" i="32"/>
  <c r="P75" i="32"/>
  <c r="N56" i="32"/>
  <c r="M57" i="32"/>
  <c r="M62" i="32"/>
  <c r="P76" i="32"/>
  <c r="O73" i="32"/>
  <c r="N76" i="32"/>
  <c r="P57" i="32"/>
  <c r="P56" i="32"/>
  <c r="P72" i="32"/>
  <c r="P71" i="32"/>
  <c r="P67" i="32"/>
  <c r="O77" i="32"/>
  <c r="O66" i="32"/>
  <c r="O70" i="32"/>
  <c r="N64" i="32"/>
  <c r="N60" i="32"/>
  <c r="M63" i="32"/>
  <c r="M65" i="32"/>
  <c r="M64" i="32"/>
  <c r="M58" i="32"/>
  <c r="P77" i="32"/>
  <c r="O60" i="32"/>
  <c r="M71" i="32"/>
  <c r="O68" i="32"/>
  <c r="N57" i="32"/>
  <c r="P66" i="32"/>
  <c r="N77" i="32"/>
  <c r="N78" i="32"/>
  <c r="P58" i="32"/>
  <c r="N63" i="32"/>
  <c r="O57" i="32"/>
  <c r="P78" i="32"/>
  <c r="P73" i="32"/>
  <c r="O56" i="32"/>
  <c r="N67" i="32"/>
  <c r="N58" i="32"/>
  <c r="M55" i="32"/>
  <c r="M60" i="32"/>
  <c r="M68" i="32"/>
  <c r="M59" i="32"/>
  <c r="O78" i="32"/>
  <c r="P65" i="32"/>
  <c r="M73" i="32"/>
  <c r="M72" i="32"/>
  <c r="O65" i="32"/>
  <c r="N72" i="32"/>
  <c r="P60" i="32"/>
  <c r="M69" i="32"/>
  <c r="M77" i="32"/>
  <c r="P68" i="32"/>
  <c r="P59" i="32"/>
  <c r="O62" i="32"/>
  <c r="M74" i="32"/>
  <c r="M56" i="32"/>
  <c r="P61" i="32"/>
  <c r="P69" i="32"/>
  <c r="M78" i="32"/>
  <c r="N55" i="32"/>
  <c r="P55" i="32"/>
  <c r="O59" i="32"/>
  <c r="N75" i="32"/>
  <c r="N73" i="32"/>
  <c r="O55" i="32"/>
  <c r="P70" i="32"/>
  <c r="P64" i="32"/>
  <c r="O75" i="32"/>
  <c r="O58" i="32"/>
  <c r="N59" i="32"/>
  <c r="O67" i="32"/>
  <c r="P74" i="32"/>
  <c r="O72" i="32"/>
  <c r="N69" i="32"/>
  <c r="N65" i="32"/>
  <c r="O69" i="32"/>
  <c r="M66" i="32"/>
  <c r="M75" i="32"/>
  <c r="N70" i="32"/>
  <c r="M70" i="32"/>
  <c r="L82" i="41"/>
  <c r="N71" i="41"/>
  <c r="BD73" i="40"/>
  <c r="BB73" i="40"/>
  <c r="AZ73" i="40"/>
  <c r="AX73" i="40"/>
  <c r="AV73" i="40"/>
  <c r="AT73" i="40"/>
  <c r="AR73" i="40"/>
  <c r="AP73" i="40"/>
  <c r="Y80" i="32" l="1"/>
  <c r="X80" i="32"/>
  <c r="W81" i="32"/>
  <c r="Z80" i="32"/>
  <c r="Y81" i="32"/>
  <c r="L81" i="41"/>
  <c r="N70" i="41"/>
  <c r="BD72" i="40"/>
  <c r="BB72" i="40"/>
  <c r="AZ72" i="40"/>
  <c r="AX72" i="40"/>
  <c r="AV72" i="40"/>
  <c r="AT72" i="40"/>
  <c r="AR72" i="40"/>
  <c r="AP72" i="40"/>
  <c r="L75" i="41" l="1"/>
  <c r="L76" i="41"/>
  <c r="L77" i="41"/>
  <c r="L78" i="41"/>
  <c r="L79" i="41"/>
  <c r="L80" i="41"/>
  <c r="BD71" i="40"/>
  <c r="BB71" i="40"/>
  <c r="AZ71" i="40"/>
  <c r="AX71" i="40"/>
  <c r="AV71" i="40"/>
  <c r="AT71" i="40"/>
  <c r="AR71" i="40"/>
  <c r="AP71" i="40"/>
  <c r="L74" i="41" l="1"/>
  <c r="L73" i="41"/>
  <c r="L72" i="41"/>
  <c r="N55" i="41"/>
  <c r="L71" i="41"/>
  <c r="L37" i="41"/>
  <c r="L68" i="41"/>
  <c r="L67" i="41"/>
  <c r="N57" i="41"/>
  <c r="N21" i="41"/>
  <c r="L33" i="41"/>
  <c r="L70" i="41"/>
  <c r="L69" i="41"/>
  <c r="L29" i="41"/>
  <c r="N63" i="41"/>
  <c r="N68" i="41"/>
  <c r="N69" i="41"/>
  <c r="N67" i="41"/>
  <c r="L35" i="41"/>
  <c r="L27" i="41"/>
  <c r="L39" i="41"/>
  <c r="L31" i="41"/>
  <c r="N61" i="41"/>
  <c r="N53" i="41"/>
  <c r="N59" i="41"/>
  <c r="N23" i="41"/>
  <c r="N19" i="41"/>
  <c r="N15" i="41"/>
  <c r="N17" i="41"/>
  <c r="N66" i="41"/>
  <c r="N27" i="41"/>
  <c r="N65" i="41"/>
  <c r="N16" i="41"/>
  <c r="N18" i="41"/>
  <c r="N20" i="41"/>
  <c r="N22" i="41"/>
  <c r="N24" i="41"/>
  <c r="L28" i="41"/>
  <c r="L30" i="41"/>
  <c r="L32" i="41"/>
  <c r="L34" i="41"/>
  <c r="L36" i="41"/>
  <c r="L38" i="41"/>
  <c r="L54" i="41"/>
  <c r="N52" i="41"/>
  <c r="N54" i="41"/>
  <c r="N56" i="41"/>
  <c r="N58" i="41"/>
  <c r="N60" i="41"/>
  <c r="N62" i="41"/>
  <c r="N64" i="41"/>
  <c r="L40" i="41"/>
  <c r="L42" i="41"/>
  <c r="L44" i="41"/>
  <c r="L46" i="41"/>
  <c r="L47" i="41"/>
  <c r="L48" i="41"/>
  <c r="L49" i="41"/>
  <c r="L50" i="41"/>
  <c r="L51" i="41"/>
  <c r="L52" i="41"/>
  <c r="L53" i="41"/>
  <c r="L55" i="41"/>
  <c r="L57" i="41"/>
  <c r="L58" i="41"/>
  <c r="L59" i="41"/>
  <c r="L60" i="41"/>
  <c r="L61" i="41"/>
  <c r="L62" i="41"/>
  <c r="L63" i="41"/>
  <c r="L64" i="41"/>
  <c r="L65" i="41"/>
  <c r="L66" i="41"/>
  <c r="L41" i="41"/>
  <c r="L43" i="41"/>
  <c r="L45" i="41"/>
  <c r="L56" i="41"/>
  <c r="L26" i="41"/>
  <c r="L15" i="41"/>
  <c r="L16" i="41"/>
  <c r="L17" i="41"/>
  <c r="L18" i="41"/>
  <c r="L19" i="41"/>
  <c r="L20" i="41"/>
  <c r="L21" i="41"/>
  <c r="L22" i="41"/>
  <c r="L23" i="41"/>
  <c r="L24" i="41"/>
  <c r="N4" i="41"/>
  <c r="N5" i="41"/>
  <c r="N6" i="41"/>
  <c r="N7" i="41"/>
  <c r="N8" i="41"/>
  <c r="N9" i="41"/>
  <c r="N10" i="41"/>
  <c r="N11" i="41"/>
  <c r="N12" i="41"/>
  <c r="N13" i="41"/>
  <c r="N14" i="41"/>
  <c r="L25" i="41"/>
  <c r="N25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26" i="41"/>
  <c r="AV70" i="40" l="1"/>
  <c r="AV69" i="40"/>
  <c r="AV68" i="40"/>
  <c r="AV67" i="40"/>
  <c r="AV66" i="40"/>
  <c r="AV65" i="40"/>
  <c r="AV64" i="40"/>
  <c r="AV63" i="40"/>
  <c r="AV62" i="40"/>
  <c r="AV61" i="40"/>
  <c r="AV60" i="40"/>
  <c r="AV59" i="40"/>
  <c r="AV58" i="40"/>
  <c r="AV57" i="40"/>
  <c r="AV56" i="40"/>
  <c r="AV55" i="40"/>
  <c r="AV54" i="40"/>
  <c r="AV53" i="40"/>
  <c r="AV52" i="40"/>
  <c r="AV51" i="40"/>
  <c r="AV50" i="40"/>
  <c r="AV49" i="40"/>
  <c r="AV48" i="40"/>
  <c r="AV47" i="40"/>
  <c r="AV46" i="40"/>
  <c r="AV45" i="40"/>
  <c r="AV44" i="40"/>
  <c r="AV43" i="40"/>
  <c r="AV42" i="40"/>
  <c r="AV41" i="40"/>
  <c r="AV40" i="40"/>
  <c r="AV39" i="40"/>
  <c r="AV38" i="40"/>
  <c r="AV37" i="40"/>
  <c r="AV36" i="40"/>
  <c r="AV35" i="40"/>
  <c r="AV34" i="40"/>
  <c r="AV33" i="40"/>
  <c r="AV32" i="40"/>
  <c r="AV31" i="40"/>
  <c r="AV30" i="40"/>
  <c r="AV29" i="40"/>
  <c r="AV28" i="40"/>
  <c r="AV27" i="40"/>
  <c r="AV26" i="40"/>
  <c r="AV25" i="40"/>
  <c r="AV24" i="40"/>
  <c r="AV23" i="40"/>
  <c r="AV22" i="40"/>
  <c r="AV21" i="40"/>
  <c r="AV20" i="40"/>
  <c r="AV19" i="40"/>
  <c r="AV18" i="40"/>
  <c r="AV17" i="40"/>
  <c r="AV16" i="40"/>
  <c r="AV15" i="40"/>
  <c r="AV14" i="40"/>
  <c r="AV13" i="40"/>
  <c r="AV12" i="40"/>
  <c r="AV11" i="40"/>
  <c r="AV10" i="40"/>
  <c r="AV9" i="40"/>
  <c r="AV8" i="40"/>
  <c r="AV7" i="40"/>
  <c r="BD70" i="40"/>
  <c r="BD69" i="40"/>
  <c r="BD68" i="40"/>
  <c r="BD67" i="40"/>
  <c r="BD66" i="40"/>
  <c r="BD65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1" i="40"/>
  <c r="BD50" i="40"/>
  <c r="BD49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5" i="40"/>
  <c r="BD34" i="40"/>
  <c r="BD33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9" i="40"/>
  <c r="BD18" i="40"/>
  <c r="BB70" i="40"/>
  <c r="BB69" i="40"/>
  <c r="BB68" i="40"/>
  <c r="BB67" i="40"/>
  <c r="BB66" i="40"/>
  <c r="BB65" i="40"/>
  <c r="BB64" i="40"/>
  <c r="BB63" i="40"/>
  <c r="BB62" i="40"/>
  <c r="BB61" i="40"/>
  <c r="BB60" i="40"/>
  <c r="BB59" i="40"/>
  <c r="BB58" i="40"/>
  <c r="BB57" i="40"/>
  <c r="BB56" i="40"/>
  <c r="BB55" i="40"/>
  <c r="BB54" i="40"/>
  <c r="BB53" i="40"/>
  <c r="BB52" i="40"/>
  <c r="BB51" i="40"/>
  <c r="BB50" i="40"/>
  <c r="BB49" i="40"/>
  <c r="BB48" i="40"/>
  <c r="BB47" i="40"/>
  <c r="BB46" i="40"/>
  <c r="BB45" i="40"/>
  <c r="BB44" i="40"/>
  <c r="BB43" i="40"/>
  <c r="BB42" i="40"/>
  <c r="BB41" i="40"/>
  <c r="BB40" i="40"/>
  <c r="BB39" i="40"/>
  <c r="BB38" i="40"/>
  <c r="BB37" i="40"/>
  <c r="BB36" i="40"/>
  <c r="BB35" i="40"/>
  <c r="BB34" i="40"/>
  <c r="BB33" i="40"/>
  <c r="BB32" i="40"/>
  <c r="BB31" i="40"/>
  <c r="BB30" i="40"/>
  <c r="BB29" i="40"/>
  <c r="BB28" i="40"/>
  <c r="BB27" i="40"/>
  <c r="BB26" i="40"/>
  <c r="BB25" i="40"/>
  <c r="BB24" i="40"/>
  <c r="BB23" i="40"/>
  <c r="BB22" i="40"/>
  <c r="BB21" i="40"/>
  <c r="BB20" i="40"/>
  <c r="BB19" i="40"/>
  <c r="BB18" i="40"/>
  <c r="AZ70" i="40"/>
  <c r="AZ69" i="40"/>
  <c r="AZ68" i="40"/>
  <c r="AZ67" i="40"/>
  <c r="AZ66" i="40"/>
  <c r="AZ65" i="40"/>
  <c r="AZ64" i="40"/>
  <c r="AZ63" i="40"/>
  <c r="AZ62" i="40"/>
  <c r="AZ61" i="40"/>
  <c r="AZ60" i="40"/>
  <c r="AZ59" i="40"/>
  <c r="AZ58" i="40"/>
  <c r="AZ57" i="40"/>
  <c r="AZ56" i="40"/>
  <c r="AZ55" i="40"/>
  <c r="AZ54" i="40"/>
  <c r="AZ53" i="40"/>
  <c r="AZ52" i="40"/>
  <c r="AZ51" i="40"/>
  <c r="AZ50" i="40"/>
  <c r="AZ49" i="40"/>
  <c r="AZ48" i="40"/>
  <c r="AZ47" i="40"/>
  <c r="AZ46" i="40"/>
  <c r="AZ45" i="40"/>
  <c r="AZ44" i="40"/>
  <c r="AZ43" i="40"/>
  <c r="AZ42" i="40"/>
  <c r="AZ41" i="40"/>
  <c r="AZ40" i="40"/>
  <c r="AZ39" i="40"/>
  <c r="AZ38" i="40"/>
  <c r="AZ37" i="40"/>
  <c r="AZ36" i="40"/>
  <c r="AZ35" i="40"/>
  <c r="AZ34" i="40"/>
  <c r="AZ33" i="40"/>
  <c r="AZ32" i="40"/>
  <c r="AZ31" i="40"/>
  <c r="AZ30" i="40"/>
  <c r="AZ29" i="40"/>
  <c r="AZ28" i="40"/>
  <c r="AZ27" i="40"/>
  <c r="AZ26" i="40"/>
  <c r="AZ25" i="40"/>
  <c r="AZ24" i="40"/>
  <c r="AZ23" i="40"/>
  <c r="AZ22" i="40"/>
  <c r="AZ21" i="40"/>
  <c r="AZ20" i="40"/>
  <c r="AZ19" i="40"/>
  <c r="AZ18" i="40"/>
  <c r="AX70" i="40"/>
  <c r="AX69" i="40"/>
  <c r="AX68" i="40"/>
  <c r="AX67" i="40"/>
  <c r="AX66" i="40"/>
  <c r="AX65" i="40"/>
  <c r="AX64" i="40"/>
  <c r="AX63" i="40"/>
  <c r="AX62" i="40"/>
  <c r="AX61" i="40"/>
  <c r="AX60" i="40"/>
  <c r="AX59" i="40"/>
  <c r="AX58" i="40"/>
  <c r="AX57" i="40"/>
  <c r="AX56" i="40"/>
  <c r="AX55" i="40"/>
  <c r="AX54" i="40"/>
  <c r="AX53" i="40"/>
  <c r="AX52" i="40"/>
  <c r="AX51" i="40"/>
  <c r="AX50" i="40"/>
  <c r="AX49" i="40"/>
  <c r="AX48" i="40"/>
  <c r="AX47" i="40"/>
  <c r="AX46" i="40"/>
  <c r="AX45" i="40"/>
  <c r="AX44" i="40"/>
  <c r="AX43" i="40"/>
  <c r="AX42" i="40"/>
  <c r="AX41" i="40"/>
  <c r="AX40" i="40"/>
  <c r="AX39" i="40"/>
  <c r="AX38" i="40"/>
  <c r="AX37" i="40"/>
  <c r="AX36" i="40"/>
  <c r="AX35" i="40"/>
  <c r="AX34" i="40"/>
  <c r="AX33" i="40"/>
  <c r="AX32" i="40"/>
  <c r="AX31" i="40"/>
  <c r="AX30" i="40"/>
  <c r="AX29" i="40"/>
  <c r="AX28" i="40"/>
  <c r="AX27" i="40"/>
  <c r="AX26" i="40"/>
  <c r="AX25" i="40"/>
  <c r="AX24" i="40"/>
  <c r="AX23" i="40"/>
  <c r="AX22" i="40"/>
  <c r="AX21" i="40"/>
  <c r="AX20" i="40"/>
  <c r="AX19" i="40"/>
  <c r="AX18" i="40"/>
  <c r="AT66" i="40"/>
  <c r="AT67" i="40"/>
  <c r="AT68" i="40"/>
  <c r="AT69" i="40"/>
  <c r="AT70" i="40"/>
  <c r="AR66" i="40"/>
  <c r="AR67" i="40"/>
  <c r="AR68" i="40"/>
  <c r="AR69" i="40"/>
  <c r="AR70" i="40"/>
  <c r="AP66" i="40"/>
  <c r="AP67" i="40"/>
  <c r="AP68" i="40"/>
  <c r="AP69" i="40"/>
  <c r="AP70" i="40"/>
  <c r="AT65" i="40"/>
  <c r="AT64" i="40"/>
  <c r="AT63" i="40"/>
  <c r="AT62" i="40"/>
  <c r="AT61" i="40"/>
  <c r="AT60" i="40"/>
  <c r="AT59" i="40"/>
  <c r="AT58" i="40"/>
  <c r="AT57" i="40"/>
  <c r="AT56" i="40"/>
  <c r="AT55" i="40"/>
  <c r="AT54" i="40"/>
  <c r="AT53" i="40"/>
  <c r="AT52" i="40"/>
  <c r="AT51" i="40"/>
  <c r="AT50" i="40"/>
  <c r="AT49" i="40"/>
  <c r="AT48" i="40"/>
  <c r="AT47" i="40"/>
  <c r="AT46" i="40"/>
  <c r="AT45" i="40"/>
  <c r="AT44" i="40"/>
  <c r="AT43" i="40"/>
  <c r="AT42" i="40"/>
  <c r="AT41" i="40"/>
  <c r="AT40" i="40"/>
  <c r="AT39" i="40"/>
  <c r="AT38" i="40"/>
  <c r="AT37" i="40"/>
  <c r="AT36" i="40"/>
  <c r="AT35" i="40"/>
  <c r="AT34" i="40"/>
  <c r="AT33" i="40"/>
  <c r="AT32" i="40"/>
  <c r="AT31" i="40"/>
  <c r="AT30" i="40"/>
  <c r="AT29" i="40"/>
  <c r="AT28" i="40"/>
  <c r="AT27" i="40"/>
  <c r="AT26" i="40"/>
  <c r="AT25" i="40"/>
  <c r="AT24" i="40"/>
  <c r="AT23" i="40"/>
  <c r="AT22" i="40"/>
  <c r="AT21" i="40"/>
  <c r="AT20" i="40"/>
  <c r="AT19" i="40"/>
  <c r="AT18" i="40"/>
  <c r="AT17" i="40"/>
  <c r="AT16" i="40"/>
  <c r="AT15" i="40"/>
  <c r="AT14" i="40"/>
  <c r="AT13" i="40"/>
  <c r="AT12" i="40"/>
  <c r="AT11" i="40"/>
  <c r="AT10" i="40"/>
  <c r="AT9" i="40"/>
  <c r="AT8" i="40"/>
  <c r="AT7" i="40"/>
  <c r="AR65" i="40"/>
  <c r="AR64" i="40"/>
  <c r="AR63" i="40"/>
  <c r="AR62" i="40"/>
  <c r="AR61" i="40"/>
  <c r="AR60" i="40"/>
  <c r="AR59" i="40"/>
  <c r="AR58" i="40"/>
  <c r="AR57" i="40"/>
  <c r="AR56" i="40"/>
  <c r="AR55" i="40"/>
  <c r="AR54" i="40"/>
  <c r="AR53" i="40"/>
  <c r="AR52" i="40"/>
  <c r="AR51" i="40"/>
  <c r="AR50" i="40"/>
  <c r="AR49" i="40"/>
  <c r="AR48" i="40"/>
  <c r="AR47" i="40"/>
  <c r="AR46" i="40"/>
  <c r="AR45" i="40"/>
  <c r="AR44" i="40"/>
  <c r="AR43" i="40"/>
  <c r="AR42" i="40"/>
  <c r="AR41" i="40"/>
  <c r="AR40" i="40"/>
  <c r="AR39" i="40"/>
  <c r="AR38" i="40"/>
  <c r="AR37" i="40"/>
  <c r="AR36" i="40"/>
  <c r="AR35" i="40"/>
  <c r="AR34" i="40"/>
  <c r="AR33" i="40"/>
  <c r="AR32" i="40"/>
  <c r="AR31" i="40"/>
  <c r="AR30" i="40"/>
  <c r="AR29" i="40"/>
  <c r="AR28" i="40"/>
  <c r="AR27" i="40"/>
  <c r="AR26" i="40"/>
  <c r="AR25" i="40"/>
  <c r="AR24" i="40"/>
  <c r="AR23" i="40"/>
  <c r="AR22" i="40"/>
  <c r="AR21" i="40"/>
  <c r="AR20" i="40"/>
  <c r="AR19" i="40"/>
  <c r="AR18" i="40"/>
  <c r="AR17" i="40"/>
  <c r="AR16" i="40"/>
  <c r="AR15" i="40"/>
  <c r="AR14" i="40"/>
  <c r="AR13" i="40"/>
  <c r="AR12" i="40"/>
  <c r="AR11" i="40"/>
  <c r="AR10" i="40"/>
  <c r="AR9" i="40"/>
  <c r="AR8" i="40"/>
  <c r="AR7" i="40"/>
  <c r="AP65" i="40"/>
  <c r="AP64" i="40"/>
  <c r="AP63" i="40"/>
  <c r="AP62" i="40"/>
  <c r="AP61" i="40"/>
  <c r="AP60" i="40"/>
  <c r="AP59" i="40"/>
  <c r="AP58" i="40"/>
  <c r="AP57" i="40"/>
  <c r="AP56" i="40"/>
  <c r="AP55" i="40"/>
  <c r="AP54" i="40"/>
  <c r="AP53" i="40"/>
  <c r="AP52" i="40"/>
  <c r="AP51" i="40"/>
  <c r="AP50" i="40"/>
  <c r="AP49" i="40"/>
  <c r="AP48" i="40"/>
  <c r="AP47" i="40"/>
  <c r="AP46" i="40"/>
  <c r="AP45" i="40"/>
  <c r="AP44" i="40"/>
  <c r="AP43" i="40"/>
  <c r="AP42" i="40"/>
  <c r="AP41" i="40"/>
  <c r="AP40" i="40"/>
  <c r="AP39" i="40"/>
  <c r="AP38" i="40"/>
  <c r="AP37" i="40"/>
  <c r="AP36" i="40"/>
  <c r="AP35" i="40"/>
  <c r="AP34" i="40"/>
  <c r="AP33" i="40"/>
  <c r="AP32" i="40"/>
  <c r="AP31" i="40"/>
  <c r="AP30" i="40"/>
  <c r="AP29" i="40"/>
  <c r="AP28" i="40"/>
  <c r="AP27" i="40"/>
  <c r="AP26" i="40"/>
  <c r="AP25" i="40"/>
  <c r="AP24" i="40"/>
  <c r="AP23" i="40"/>
  <c r="AP22" i="40"/>
  <c r="AP21" i="40"/>
  <c r="AP20" i="40"/>
  <c r="AP19" i="40"/>
  <c r="AP18" i="40"/>
  <c r="AP17" i="40"/>
  <c r="AP16" i="40"/>
  <c r="AP15" i="40"/>
  <c r="AP14" i="40"/>
  <c r="AP13" i="40"/>
  <c r="AP12" i="40"/>
  <c r="AP11" i="40"/>
  <c r="AP10" i="40"/>
  <c r="AP9" i="40"/>
  <c r="AP8" i="40"/>
  <c r="AP7" i="40"/>
  <c r="AK77" i="40"/>
  <c r="AI77" i="40"/>
  <c r="AG77" i="40"/>
  <c r="AE77" i="40"/>
  <c r="AC77" i="40"/>
  <c r="AA77" i="40"/>
  <c r="Y77" i="40"/>
  <c r="W77" i="40"/>
  <c r="R77" i="40"/>
  <c r="P77" i="40"/>
  <c r="N77" i="40"/>
  <c r="L77" i="40"/>
  <c r="J77" i="40"/>
  <c r="H77" i="40"/>
  <c r="F77" i="40"/>
  <c r="D77" i="40"/>
  <c r="AK76" i="40"/>
  <c r="AI76" i="40"/>
  <c r="AG76" i="40"/>
  <c r="AE76" i="40"/>
  <c r="AC76" i="40"/>
  <c r="AA76" i="40"/>
  <c r="Y76" i="40"/>
  <c r="W76" i="40"/>
  <c r="R76" i="40"/>
  <c r="P76" i="40"/>
  <c r="N76" i="40"/>
  <c r="L76" i="40"/>
  <c r="J76" i="40"/>
  <c r="H76" i="40"/>
  <c r="F76" i="40"/>
  <c r="D76" i="40"/>
  <c r="AK75" i="40"/>
  <c r="AI75" i="40"/>
  <c r="AG75" i="40"/>
  <c r="AE75" i="40"/>
  <c r="AC75" i="40"/>
  <c r="AA75" i="40"/>
  <c r="Y75" i="40"/>
  <c r="W75" i="40"/>
  <c r="R75" i="40"/>
  <c r="P75" i="40"/>
  <c r="N75" i="40"/>
  <c r="L75" i="40"/>
  <c r="J75" i="40"/>
  <c r="H75" i="40"/>
  <c r="F75" i="40"/>
  <c r="D75" i="40"/>
  <c r="AK74" i="40"/>
  <c r="AI74" i="40"/>
  <c r="AG74" i="40"/>
  <c r="AE74" i="40"/>
  <c r="AC74" i="40"/>
  <c r="AA74" i="40"/>
  <c r="Y74" i="40"/>
  <c r="W74" i="40"/>
  <c r="R74" i="40"/>
  <c r="P74" i="40"/>
  <c r="N74" i="40"/>
  <c r="L74" i="40"/>
  <c r="J74" i="40"/>
  <c r="H74" i="40"/>
  <c r="F74" i="40"/>
  <c r="D74" i="40"/>
  <c r="AK73" i="40"/>
  <c r="AI73" i="40"/>
  <c r="AG73" i="40"/>
  <c r="AE73" i="40"/>
  <c r="AC73" i="40"/>
  <c r="AA73" i="40"/>
  <c r="Y73" i="40"/>
  <c r="W73" i="40"/>
  <c r="R73" i="40"/>
  <c r="P73" i="40"/>
  <c r="N73" i="40"/>
  <c r="L73" i="40"/>
  <c r="J73" i="40"/>
  <c r="H73" i="40"/>
  <c r="F73" i="40"/>
  <c r="D73" i="40"/>
  <c r="AK72" i="40"/>
  <c r="AI72" i="40"/>
  <c r="AG72" i="40"/>
  <c r="AE72" i="40"/>
  <c r="AC72" i="40"/>
  <c r="AA72" i="40"/>
  <c r="Y72" i="40"/>
  <c r="W72" i="40"/>
  <c r="R72" i="40"/>
  <c r="P72" i="40"/>
  <c r="N72" i="40"/>
  <c r="L72" i="40"/>
  <c r="J72" i="40"/>
  <c r="H72" i="40"/>
  <c r="F72" i="40"/>
  <c r="D72" i="40"/>
  <c r="AK71" i="40"/>
  <c r="AI71" i="40"/>
  <c r="AG71" i="40"/>
  <c r="AE71" i="40"/>
  <c r="AC71" i="40"/>
  <c r="AA71" i="40"/>
  <c r="Y71" i="40"/>
  <c r="W71" i="40"/>
  <c r="R71" i="40"/>
  <c r="P71" i="40"/>
  <c r="N71" i="40"/>
  <c r="L71" i="40"/>
  <c r="J71" i="40"/>
  <c r="H71" i="40"/>
  <c r="F71" i="40"/>
  <c r="D71" i="40"/>
  <c r="AK70" i="40"/>
  <c r="AI70" i="40"/>
  <c r="AG70" i="40"/>
  <c r="AE70" i="40"/>
  <c r="AC70" i="40"/>
  <c r="AA70" i="40"/>
  <c r="Y70" i="40"/>
  <c r="W70" i="40"/>
  <c r="R70" i="40"/>
  <c r="P70" i="40"/>
  <c r="N70" i="40"/>
  <c r="L70" i="40"/>
  <c r="J70" i="40"/>
  <c r="H70" i="40"/>
  <c r="F70" i="40"/>
  <c r="D70" i="40"/>
  <c r="AK69" i="40"/>
  <c r="AI69" i="40"/>
  <c r="AG69" i="40"/>
  <c r="AE69" i="40"/>
  <c r="AC69" i="40"/>
  <c r="AA69" i="40"/>
  <c r="Y69" i="40"/>
  <c r="W69" i="40"/>
  <c r="R69" i="40"/>
  <c r="P69" i="40"/>
  <c r="N69" i="40"/>
  <c r="L69" i="40"/>
  <c r="J69" i="40"/>
  <c r="H69" i="40"/>
  <c r="F69" i="40"/>
  <c r="D69" i="40"/>
  <c r="AK68" i="40"/>
  <c r="AI68" i="40"/>
  <c r="AG68" i="40"/>
  <c r="AE68" i="40"/>
  <c r="AC68" i="40"/>
  <c r="AA68" i="40"/>
  <c r="Y68" i="40"/>
  <c r="W68" i="40"/>
  <c r="R68" i="40"/>
  <c r="P68" i="40"/>
  <c r="N68" i="40"/>
  <c r="L68" i="40"/>
  <c r="J68" i="40"/>
  <c r="H68" i="40"/>
  <c r="F68" i="40"/>
  <c r="D68" i="40"/>
  <c r="AK67" i="40"/>
  <c r="AI67" i="40"/>
  <c r="AG67" i="40"/>
  <c r="AE67" i="40"/>
  <c r="AC67" i="40"/>
  <c r="AA67" i="40"/>
  <c r="Y67" i="40"/>
  <c r="W67" i="40"/>
  <c r="R67" i="40"/>
  <c r="P67" i="40"/>
  <c r="N67" i="40"/>
  <c r="L67" i="40"/>
  <c r="J67" i="40"/>
  <c r="H67" i="40"/>
  <c r="F67" i="40"/>
  <c r="D67" i="40"/>
  <c r="AK66" i="40"/>
  <c r="AI66" i="40"/>
  <c r="AG66" i="40"/>
  <c r="AE66" i="40"/>
  <c r="AC66" i="40"/>
  <c r="AA66" i="40"/>
  <c r="Y66" i="40"/>
  <c r="W66" i="40"/>
  <c r="R66" i="40"/>
  <c r="P66" i="40"/>
  <c r="N66" i="40"/>
  <c r="L66" i="40"/>
  <c r="J66" i="40"/>
  <c r="H66" i="40"/>
  <c r="F66" i="40"/>
  <c r="D66" i="40"/>
  <c r="AK65" i="40"/>
  <c r="AI65" i="40"/>
  <c r="AG65" i="40"/>
  <c r="AE65" i="40"/>
  <c r="AC65" i="40"/>
  <c r="AA65" i="40"/>
  <c r="Y65" i="40"/>
  <c r="W65" i="40"/>
  <c r="R65" i="40"/>
  <c r="P65" i="40"/>
  <c r="N65" i="40"/>
  <c r="L65" i="40"/>
  <c r="J65" i="40"/>
  <c r="H65" i="40"/>
  <c r="F65" i="40"/>
  <c r="D65" i="40"/>
  <c r="AK64" i="40"/>
  <c r="AI64" i="40"/>
  <c r="AG64" i="40"/>
  <c r="AE64" i="40"/>
  <c r="AC64" i="40"/>
  <c r="AA64" i="40"/>
  <c r="Y64" i="40"/>
  <c r="W64" i="40"/>
  <c r="R64" i="40"/>
  <c r="P64" i="40"/>
  <c r="N64" i="40"/>
  <c r="L64" i="40"/>
  <c r="J64" i="40"/>
  <c r="H64" i="40"/>
  <c r="F64" i="40"/>
  <c r="D64" i="40"/>
  <c r="AK63" i="40"/>
  <c r="AI63" i="40"/>
  <c r="AG63" i="40"/>
  <c r="AE63" i="40"/>
  <c r="AC63" i="40"/>
  <c r="AA63" i="40"/>
  <c r="Y63" i="40"/>
  <c r="W63" i="40"/>
  <c r="R63" i="40"/>
  <c r="P63" i="40"/>
  <c r="N63" i="40"/>
  <c r="L63" i="40"/>
  <c r="J63" i="40"/>
  <c r="H63" i="40"/>
  <c r="F63" i="40"/>
  <c r="D63" i="40"/>
  <c r="AK62" i="40"/>
  <c r="AI62" i="40"/>
  <c r="AG62" i="40"/>
  <c r="AE62" i="40"/>
  <c r="AC62" i="40"/>
  <c r="AA62" i="40"/>
  <c r="Y62" i="40"/>
  <c r="W62" i="40"/>
  <c r="R62" i="40"/>
  <c r="P62" i="40"/>
  <c r="N62" i="40"/>
  <c r="L62" i="40"/>
  <c r="J62" i="40"/>
  <c r="H62" i="40"/>
  <c r="F62" i="40"/>
  <c r="D62" i="40"/>
  <c r="AK61" i="40"/>
  <c r="AI61" i="40"/>
  <c r="AG61" i="40"/>
  <c r="AE61" i="40"/>
  <c r="AC61" i="40"/>
  <c r="AA61" i="40"/>
  <c r="Y61" i="40"/>
  <c r="W61" i="40"/>
  <c r="R61" i="40"/>
  <c r="P61" i="40"/>
  <c r="N61" i="40"/>
  <c r="L61" i="40"/>
  <c r="J61" i="40"/>
  <c r="H61" i="40"/>
  <c r="F61" i="40"/>
  <c r="D61" i="40"/>
  <c r="AK60" i="40"/>
  <c r="AI60" i="40"/>
  <c r="AG60" i="40"/>
  <c r="AE60" i="40"/>
  <c r="AC60" i="40"/>
  <c r="AA60" i="40"/>
  <c r="Y60" i="40"/>
  <c r="W60" i="40"/>
  <c r="R60" i="40"/>
  <c r="P60" i="40"/>
  <c r="N60" i="40"/>
  <c r="L60" i="40"/>
  <c r="J60" i="40"/>
  <c r="H60" i="40"/>
  <c r="F60" i="40"/>
  <c r="D60" i="40"/>
  <c r="AK59" i="40"/>
  <c r="AI59" i="40"/>
  <c r="AG59" i="40"/>
  <c r="AE59" i="40"/>
  <c r="AC59" i="40"/>
  <c r="AA59" i="40"/>
  <c r="Y59" i="40"/>
  <c r="W59" i="40"/>
  <c r="R59" i="40"/>
  <c r="P59" i="40"/>
  <c r="N59" i="40"/>
  <c r="L59" i="40"/>
  <c r="J59" i="40"/>
  <c r="H59" i="40"/>
  <c r="F59" i="40"/>
  <c r="D59" i="40"/>
  <c r="AK58" i="40"/>
  <c r="AI58" i="40"/>
  <c r="AG58" i="40"/>
  <c r="AE58" i="40"/>
  <c r="AC58" i="40"/>
  <c r="AA58" i="40"/>
  <c r="Y58" i="40"/>
  <c r="W58" i="40"/>
  <c r="R58" i="40"/>
  <c r="P58" i="40"/>
  <c r="N58" i="40"/>
  <c r="L58" i="40"/>
  <c r="J58" i="40"/>
  <c r="H58" i="40"/>
  <c r="F58" i="40"/>
  <c r="D58" i="40"/>
  <c r="AK57" i="40"/>
  <c r="AI57" i="40"/>
  <c r="AG57" i="40"/>
  <c r="AE57" i="40"/>
  <c r="AC57" i="40"/>
  <c r="AA57" i="40"/>
  <c r="Y57" i="40"/>
  <c r="W57" i="40"/>
  <c r="R57" i="40"/>
  <c r="P57" i="40"/>
  <c r="N57" i="40"/>
  <c r="L57" i="40"/>
  <c r="J57" i="40"/>
  <c r="H57" i="40"/>
  <c r="F57" i="40"/>
  <c r="D57" i="40"/>
  <c r="AK56" i="40"/>
  <c r="AI56" i="40"/>
  <c r="AG56" i="40"/>
  <c r="AE56" i="40"/>
  <c r="AC56" i="40"/>
  <c r="AA56" i="40"/>
  <c r="Y56" i="40"/>
  <c r="W56" i="40"/>
  <c r="R56" i="40"/>
  <c r="P56" i="40"/>
  <c r="N56" i="40"/>
  <c r="L56" i="40"/>
  <c r="J56" i="40"/>
  <c r="H56" i="40"/>
  <c r="F56" i="40"/>
  <c r="D56" i="40"/>
  <c r="AK55" i="40"/>
  <c r="AI55" i="40"/>
  <c r="AG55" i="40"/>
  <c r="AE55" i="40"/>
  <c r="AC55" i="40"/>
  <c r="AA55" i="40"/>
  <c r="Y55" i="40"/>
  <c r="W55" i="40"/>
  <c r="R55" i="40"/>
  <c r="P55" i="40"/>
  <c r="N55" i="40"/>
  <c r="L55" i="40"/>
  <c r="J55" i="40"/>
  <c r="H55" i="40"/>
  <c r="F55" i="40"/>
  <c r="D55" i="40"/>
  <c r="AK54" i="40"/>
  <c r="AI54" i="40"/>
  <c r="AG54" i="40"/>
  <c r="AE54" i="40"/>
  <c r="AC54" i="40"/>
  <c r="AA54" i="40"/>
  <c r="Y54" i="40"/>
  <c r="W54" i="40"/>
  <c r="R54" i="40"/>
  <c r="P54" i="40"/>
  <c r="N54" i="40"/>
  <c r="L54" i="40"/>
  <c r="J54" i="40"/>
  <c r="H54" i="40"/>
  <c r="F54" i="40"/>
  <c r="D54" i="40"/>
  <c r="AK53" i="40"/>
  <c r="AI53" i="40"/>
  <c r="AG53" i="40"/>
  <c r="AE53" i="40"/>
  <c r="AC53" i="40"/>
  <c r="AA53" i="40"/>
  <c r="Y53" i="40"/>
  <c r="W53" i="40"/>
  <c r="R53" i="40"/>
  <c r="P53" i="40"/>
  <c r="N53" i="40"/>
  <c r="L53" i="40"/>
  <c r="J53" i="40"/>
  <c r="H53" i="40"/>
  <c r="F53" i="40"/>
  <c r="D53" i="40"/>
  <c r="AK52" i="40"/>
  <c r="AI52" i="40"/>
  <c r="AG52" i="40"/>
  <c r="AE52" i="40"/>
  <c r="AC52" i="40"/>
  <c r="AA52" i="40"/>
  <c r="Y52" i="40"/>
  <c r="W52" i="40"/>
  <c r="R52" i="40"/>
  <c r="P52" i="40"/>
  <c r="N52" i="40"/>
  <c r="L52" i="40"/>
  <c r="J52" i="40"/>
  <c r="H52" i="40"/>
  <c r="F52" i="40"/>
  <c r="D52" i="40"/>
  <c r="AK51" i="40"/>
  <c r="AI51" i="40"/>
  <c r="AG51" i="40"/>
  <c r="AE51" i="40"/>
  <c r="AC51" i="40"/>
  <c r="AA51" i="40"/>
  <c r="Y51" i="40"/>
  <c r="W51" i="40"/>
  <c r="R51" i="40"/>
  <c r="P51" i="40"/>
  <c r="N51" i="40"/>
  <c r="L51" i="40"/>
  <c r="J51" i="40"/>
  <c r="H51" i="40"/>
  <c r="F51" i="40"/>
  <c r="D51" i="40"/>
  <c r="AK50" i="40"/>
  <c r="AI50" i="40"/>
  <c r="AG50" i="40"/>
  <c r="AE50" i="40"/>
  <c r="AC50" i="40"/>
  <c r="AA50" i="40"/>
  <c r="Y50" i="40"/>
  <c r="W50" i="40"/>
  <c r="R50" i="40"/>
  <c r="P50" i="40"/>
  <c r="N50" i="40"/>
  <c r="L50" i="40"/>
  <c r="J50" i="40"/>
  <c r="H50" i="40"/>
  <c r="F50" i="40"/>
  <c r="D50" i="40"/>
  <c r="AK49" i="40"/>
  <c r="AI49" i="40"/>
  <c r="AG49" i="40"/>
  <c r="AE49" i="40"/>
  <c r="AC49" i="40"/>
  <c r="AA49" i="40"/>
  <c r="Y49" i="40"/>
  <c r="W49" i="40"/>
  <c r="R49" i="40"/>
  <c r="P49" i="40"/>
  <c r="N49" i="40"/>
  <c r="L49" i="40"/>
  <c r="J49" i="40"/>
  <c r="H49" i="40"/>
  <c r="F49" i="40"/>
  <c r="D49" i="40"/>
  <c r="AK48" i="40"/>
  <c r="AI48" i="40"/>
  <c r="AG48" i="40"/>
  <c r="AE48" i="40"/>
  <c r="AC48" i="40"/>
  <c r="AA48" i="40"/>
  <c r="Y48" i="40"/>
  <c r="W48" i="40"/>
  <c r="R48" i="40"/>
  <c r="P48" i="40"/>
  <c r="N48" i="40"/>
  <c r="L48" i="40"/>
  <c r="J48" i="40"/>
  <c r="H48" i="40"/>
  <c r="F48" i="40"/>
  <c r="D48" i="40"/>
  <c r="AK47" i="40"/>
  <c r="AI47" i="40"/>
  <c r="AG47" i="40"/>
  <c r="AE47" i="40"/>
  <c r="AC47" i="40"/>
  <c r="AA47" i="40"/>
  <c r="Y47" i="40"/>
  <c r="W47" i="40"/>
  <c r="R47" i="40"/>
  <c r="P47" i="40"/>
  <c r="N47" i="40"/>
  <c r="L47" i="40"/>
  <c r="J47" i="40"/>
  <c r="H47" i="40"/>
  <c r="F47" i="40"/>
  <c r="D47" i="40"/>
  <c r="AK46" i="40"/>
  <c r="AI46" i="40"/>
  <c r="AG46" i="40"/>
  <c r="AE46" i="40"/>
  <c r="AC46" i="40"/>
  <c r="AA46" i="40"/>
  <c r="Y46" i="40"/>
  <c r="W46" i="40"/>
  <c r="R46" i="40"/>
  <c r="P46" i="40"/>
  <c r="N46" i="40"/>
  <c r="L46" i="40"/>
  <c r="J46" i="40"/>
  <c r="H46" i="40"/>
  <c r="F46" i="40"/>
  <c r="D46" i="40"/>
  <c r="AK45" i="40"/>
  <c r="AI45" i="40"/>
  <c r="AG45" i="40"/>
  <c r="AE45" i="40"/>
  <c r="AC45" i="40"/>
  <c r="AA45" i="40"/>
  <c r="Y45" i="40"/>
  <c r="W45" i="40"/>
  <c r="R45" i="40"/>
  <c r="P45" i="40"/>
  <c r="N45" i="40"/>
  <c r="L45" i="40"/>
  <c r="J45" i="40"/>
  <c r="H45" i="40"/>
  <c r="F45" i="40"/>
  <c r="D45" i="40"/>
  <c r="AK44" i="40"/>
  <c r="AI44" i="40"/>
  <c r="AG44" i="40"/>
  <c r="AE44" i="40"/>
  <c r="AC44" i="40"/>
  <c r="AA44" i="40"/>
  <c r="Y44" i="40"/>
  <c r="W44" i="40"/>
  <c r="R44" i="40"/>
  <c r="P44" i="40"/>
  <c r="N44" i="40"/>
  <c r="L44" i="40"/>
  <c r="J44" i="40"/>
  <c r="H44" i="40"/>
  <c r="F44" i="40"/>
  <c r="D44" i="40"/>
  <c r="AK43" i="40"/>
  <c r="AI43" i="40"/>
  <c r="AG43" i="40"/>
  <c r="AE43" i="40"/>
  <c r="AC43" i="40"/>
  <c r="AA43" i="40"/>
  <c r="Y43" i="40"/>
  <c r="W43" i="40"/>
  <c r="R43" i="40"/>
  <c r="P43" i="40"/>
  <c r="N43" i="40"/>
  <c r="L43" i="40"/>
  <c r="J43" i="40"/>
  <c r="H43" i="40"/>
  <c r="F43" i="40"/>
  <c r="D43" i="40"/>
  <c r="AK42" i="40"/>
  <c r="AI42" i="40"/>
  <c r="AG42" i="40"/>
  <c r="AE42" i="40"/>
  <c r="AC42" i="40"/>
  <c r="AA42" i="40"/>
  <c r="Y42" i="40"/>
  <c r="W42" i="40"/>
  <c r="R42" i="40"/>
  <c r="P42" i="40"/>
  <c r="N42" i="40"/>
  <c r="L42" i="40"/>
  <c r="J42" i="40"/>
  <c r="H42" i="40"/>
  <c r="F42" i="40"/>
  <c r="D42" i="40"/>
  <c r="AC41" i="40"/>
  <c r="AA41" i="40"/>
  <c r="Y41" i="40"/>
  <c r="W41" i="40"/>
  <c r="R41" i="40"/>
  <c r="P41" i="40"/>
  <c r="N41" i="40"/>
  <c r="L41" i="40"/>
  <c r="J41" i="40"/>
  <c r="H41" i="40"/>
  <c r="F41" i="40"/>
  <c r="D41" i="40"/>
  <c r="AC40" i="40"/>
  <c r="AA40" i="40"/>
  <c r="Y40" i="40"/>
  <c r="W40" i="40"/>
  <c r="R40" i="40"/>
  <c r="P40" i="40"/>
  <c r="N40" i="40"/>
  <c r="L40" i="40"/>
  <c r="J40" i="40"/>
  <c r="H40" i="40"/>
  <c r="F40" i="40"/>
  <c r="D40" i="40"/>
  <c r="AC39" i="40"/>
  <c r="AA39" i="40"/>
  <c r="Y39" i="40"/>
  <c r="W39" i="40"/>
  <c r="R39" i="40"/>
  <c r="P39" i="40"/>
  <c r="N39" i="40"/>
  <c r="L39" i="40"/>
  <c r="J39" i="40"/>
  <c r="H39" i="40"/>
  <c r="F39" i="40"/>
  <c r="D39" i="40"/>
  <c r="AC38" i="40"/>
  <c r="AA38" i="40"/>
  <c r="Y38" i="40"/>
  <c r="W38" i="40"/>
  <c r="R38" i="40"/>
  <c r="P38" i="40"/>
  <c r="N38" i="40"/>
  <c r="L38" i="40"/>
  <c r="J38" i="40"/>
  <c r="H38" i="40"/>
  <c r="F38" i="40"/>
  <c r="D38" i="40"/>
  <c r="AC37" i="40"/>
  <c r="AA37" i="40"/>
  <c r="Y37" i="40"/>
  <c r="W37" i="40"/>
  <c r="R37" i="40"/>
  <c r="P37" i="40"/>
  <c r="N37" i="40"/>
  <c r="L37" i="40"/>
  <c r="J37" i="40"/>
  <c r="H37" i="40"/>
  <c r="F37" i="40"/>
  <c r="D37" i="40"/>
  <c r="AC36" i="40"/>
  <c r="AA36" i="40"/>
  <c r="Y36" i="40"/>
  <c r="W36" i="40"/>
  <c r="R36" i="40"/>
  <c r="P36" i="40"/>
  <c r="N36" i="40"/>
  <c r="L36" i="40"/>
  <c r="J36" i="40"/>
  <c r="H36" i="40"/>
  <c r="F36" i="40"/>
  <c r="D36" i="40"/>
  <c r="AC35" i="40"/>
  <c r="AA35" i="40"/>
  <c r="Y35" i="40"/>
  <c r="W35" i="40"/>
  <c r="R35" i="40"/>
  <c r="P35" i="40"/>
  <c r="N35" i="40"/>
  <c r="L35" i="40"/>
  <c r="J35" i="40"/>
  <c r="H35" i="40"/>
  <c r="F35" i="40"/>
  <c r="D35" i="40"/>
  <c r="AC34" i="40"/>
  <c r="AA34" i="40"/>
  <c r="Y34" i="40"/>
  <c r="W34" i="40"/>
  <c r="R34" i="40"/>
  <c r="P34" i="40"/>
  <c r="N34" i="40"/>
  <c r="L34" i="40"/>
  <c r="J34" i="40"/>
  <c r="H34" i="40"/>
  <c r="F34" i="40"/>
  <c r="D34" i="40"/>
  <c r="AC33" i="40"/>
  <c r="AA33" i="40"/>
  <c r="Y33" i="40"/>
  <c r="W33" i="40"/>
  <c r="R33" i="40"/>
  <c r="P33" i="40"/>
  <c r="N33" i="40"/>
  <c r="L33" i="40"/>
  <c r="J33" i="40"/>
  <c r="H33" i="40"/>
  <c r="F33" i="40"/>
  <c r="D33" i="40"/>
  <c r="AC32" i="40"/>
  <c r="AA32" i="40"/>
  <c r="Y32" i="40"/>
  <c r="W32" i="40"/>
  <c r="R32" i="40"/>
  <c r="P32" i="40"/>
  <c r="N32" i="40"/>
  <c r="L32" i="40"/>
  <c r="J32" i="40"/>
  <c r="H32" i="40"/>
  <c r="F32" i="40"/>
  <c r="D32" i="40"/>
  <c r="AC31" i="40"/>
  <c r="AA31" i="40"/>
  <c r="Y31" i="40"/>
  <c r="W31" i="40"/>
  <c r="R31" i="40"/>
  <c r="P31" i="40"/>
  <c r="N31" i="40"/>
  <c r="L31" i="40"/>
  <c r="J31" i="40"/>
  <c r="H31" i="40"/>
  <c r="F31" i="40"/>
  <c r="D31" i="40"/>
  <c r="R30" i="40"/>
  <c r="P30" i="40"/>
  <c r="N30" i="40"/>
  <c r="L30" i="40"/>
  <c r="J30" i="40"/>
  <c r="H30" i="40"/>
  <c r="F30" i="40"/>
  <c r="D30" i="40"/>
  <c r="R29" i="40"/>
  <c r="P29" i="40"/>
  <c r="N29" i="40"/>
  <c r="L29" i="40"/>
  <c r="J29" i="40"/>
  <c r="H29" i="40"/>
  <c r="F29" i="40"/>
  <c r="D29" i="40"/>
  <c r="R28" i="40"/>
  <c r="P28" i="40"/>
  <c r="N28" i="40"/>
  <c r="L28" i="40"/>
  <c r="J28" i="40"/>
  <c r="H28" i="40"/>
  <c r="F28" i="40"/>
  <c r="D28" i="40"/>
  <c r="R27" i="40"/>
  <c r="P27" i="40"/>
  <c r="N27" i="40"/>
  <c r="L27" i="40"/>
  <c r="J27" i="40"/>
  <c r="H27" i="40"/>
  <c r="F27" i="40"/>
  <c r="D27" i="40"/>
  <c r="R26" i="40"/>
  <c r="P26" i="40"/>
  <c r="N26" i="40"/>
  <c r="L26" i="40"/>
  <c r="J26" i="40"/>
  <c r="H26" i="40"/>
  <c r="F26" i="40"/>
  <c r="D26" i="40"/>
  <c r="R25" i="40"/>
  <c r="P25" i="40"/>
  <c r="N25" i="40"/>
  <c r="L25" i="40"/>
  <c r="J25" i="40"/>
  <c r="H25" i="40"/>
  <c r="F25" i="40"/>
  <c r="D25" i="40"/>
  <c r="R24" i="40"/>
  <c r="P24" i="40"/>
  <c r="N24" i="40"/>
  <c r="L24" i="40"/>
  <c r="J24" i="40"/>
  <c r="H24" i="40"/>
  <c r="F24" i="40"/>
  <c r="D24" i="40"/>
  <c r="R23" i="40"/>
  <c r="P23" i="40"/>
  <c r="N23" i="40"/>
  <c r="L23" i="40"/>
  <c r="J23" i="40"/>
  <c r="H23" i="40"/>
  <c r="F23" i="40"/>
  <c r="D23" i="40"/>
  <c r="R22" i="40"/>
  <c r="P22" i="40"/>
  <c r="N22" i="40"/>
  <c r="L22" i="40"/>
  <c r="J22" i="40"/>
  <c r="H22" i="40"/>
  <c r="F22" i="40"/>
  <c r="D22" i="40"/>
  <c r="R21" i="40"/>
  <c r="P21" i="40"/>
  <c r="N21" i="40"/>
  <c r="L21" i="40"/>
  <c r="J21" i="40"/>
  <c r="H21" i="40"/>
  <c r="F21" i="40"/>
  <c r="D21" i="40"/>
  <c r="R20" i="40"/>
  <c r="P20" i="40"/>
  <c r="N20" i="40"/>
  <c r="L20" i="40"/>
  <c r="J20" i="40"/>
  <c r="H20" i="40"/>
  <c r="F20" i="40"/>
  <c r="D20" i="40"/>
  <c r="R19" i="40"/>
  <c r="P19" i="40"/>
  <c r="N19" i="40"/>
  <c r="L19" i="40"/>
  <c r="J19" i="40"/>
  <c r="H19" i="40"/>
  <c r="F19" i="40"/>
  <c r="D19" i="40"/>
  <c r="R18" i="40"/>
  <c r="P18" i="40"/>
  <c r="N18" i="40"/>
  <c r="L18" i="40"/>
  <c r="J18" i="40"/>
  <c r="H18" i="40"/>
  <c r="F18" i="40"/>
  <c r="D18" i="40"/>
  <c r="R17" i="40"/>
  <c r="P17" i="40"/>
  <c r="N17" i="40"/>
  <c r="L17" i="40"/>
  <c r="J17" i="40"/>
  <c r="H17" i="40"/>
  <c r="F17" i="40"/>
  <c r="D17" i="40"/>
  <c r="R16" i="40"/>
  <c r="P16" i="40"/>
  <c r="N16" i="40"/>
  <c r="L16" i="40"/>
  <c r="J16" i="40"/>
  <c r="H16" i="40"/>
  <c r="F16" i="40"/>
  <c r="D16" i="40"/>
  <c r="R15" i="40"/>
  <c r="P15" i="40"/>
  <c r="N15" i="40"/>
  <c r="L15" i="40"/>
  <c r="J15" i="40"/>
  <c r="H15" i="40"/>
  <c r="F15" i="40"/>
  <c r="D15" i="40"/>
  <c r="R14" i="40"/>
  <c r="P14" i="40"/>
  <c r="N14" i="40"/>
  <c r="L14" i="40"/>
  <c r="J14" i="40"/>
  <c r="H14" i="40"/>
  <c r="F14" i="40"/>
  <c r="D14" i="40"/>
  <c r="R13" i="40"/>
  <c r="P13" i="40"/>
  <c r="N13" i="40"/>
  <c r="L13" i="40"/>
  <c r="J13" i="40"/>
  <c r="H13" i="40"/>
  <c r="F13" i="40"/>
  <c r="D13" i="40"/>
  <c r="R12" i="40"/>
  <c r="P12" i="40"/>
  <c r="N12" i="40"/>
  <c r="L12" i="40"/>
  <c r="J12" i="40"/>
  <c r="H12" i="40"/>
  <c r="F12" i="40"/>
  <c r="D12" i="40"/>
  <c r="R11" i="40"/>
  <c r="P11" i="40"/>
  <c r="N11" i="40"/>
  <c r="L11" i="40"/>
  <c r="J11" i="40"/>
  <c r="H11" i="40"/>
  <c r="F11" i="40"/>
  <c r="D11" i="40"/>
  <c r="R10" i="40"/>
  <c r="P10" i="40"/>
  <c r="N10" i="40"/>
  <c r="L10" i="40"/>
  <c r="J10" i="40"/>
  <c r="H10" i="40"/>
  <c r="F10" i="40"/>
  <c r="D10" i="40"/>
  <c r="R9" i="40"/>
  <c r="P9" i="40"/>
  <c r="N9" i="40"/>
  <c r="L9" i="40"/>
  <c r="J9" i="40"/>
  <c r="H9" i="40"/>
  <c r="F9" i="40"/>
  <c r="D9" i="40"/>
  <c r="R8" i="40"/>
  <c r="P8" i="40"/>
  <c r="N8" i="40"/>
  <c r="L8" i="40"/>
  <c r="J8" i="40"/>
  <c r="H8" i="40"/>
  <c r="F8" i="40"/>
  <c r="D8" i="40"/>
  <c r="R7" i="40"/>
  <c r="P7" i="40"/>
  <c r="N7" i="40"/>
  <c r="L7" i="40"/>
  <c r="J7" i="40"/>
  <c r="H7" i="40"/>
  <c r="F7" i="40"/>
  <c r="D7" i="40"/>
  <c r="R6" i="40"/>
  <c r="P6" i="40"/>
  <c r="N6" i="40"/>
  <c r="L6" i="40"/>
  <c r="J6" i="40"/>
  <c r="H6" i="40"/>
  <c r="F6" i="40"/>
  <c r="D6" i="40"/>
  <c r="AR30" i="22" l="1"/>
  <c r="AQ30" i="22"/>
  <c r="AP30" i="22"/>
  <c r="AO30" i="22"/>
  <c r="AN30" i="22"/>
  <c r="AM30" i="22"/>
  <c r="AL30" i="22"/>
  <c r="AK30" i="22"/>
  <c r="AJ30" i="22"/>
  <c r="AI30" i="22"/>
  <c r="AH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AR29" i="22"/>
  <c r="AQ29" i="22"/>
  <c r="AP29" i="22"/>
  <c r="AO29" i="22"/>
  <c r="AN29" i="22"/>
  <c r="AM29" i="22"/>
  <c r="AL29" i="22"/>
  <c r="AK29" i="22"/>
  <c r="AJ29" i="22"/>
  <c r="AI29" i="22"/>
  <c r="AH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AR28" i="22"/>
  <c r="AQ28" i="22"/>
  <c r="AP28" i="22"/>
  <c r="AO28" i="22"/>
  <c r="AN28" i="22"/>
  <c r="AM28" i="22"/>
  <c r="AL28" i="22"/>
  <c r="AK28" i="22"/>
  <c r="AJ28" i="22"/>
  <c r="AI28" i="22"/>
  <c r="AH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L28" i="22"/>
  <c r="K28" i="22"/>
  <c r="J28" i="22"/>
  <c r="I28" i="22"/>
  <c r="H28" i="22"/>
  <c r="G28" i="22"/>
  <c r="F28" i="22"/>
  <c r="E28" i="22"/>
  <c r="D28" i="22"/>
  <c r="AR27" i="22"/>
  <c r="AQ27" i="22"/>
  <c r="AP27" i="22"/>
  <c r="AO27" i="22"/>
  <c r="AN27" i="22"/>
  <c r="AM27" i="22"/>
  <c r="AL27" i="22"/>
  <c r="AK27" i="22"/>
  <c r="AJ27" i="22"/>
  <c r="AI27" i="22"/>
  <c r="AH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L27" i="22"/>
  <c r="K27" i="22"/>
  <c r="J27" i="22"/>
  <c r="I27" i="22"/>
  <c r="H27" i="22"/>
  <c r="G27" i="22"/>
  <c r="F27" i="22"/>
  <c r="E27" i="22"/>
  <c r="D27" i="22"/>
  <c r="AR26" i="22"/>
  <c r="AQ26" i="22"/>
  <c r="AP26" i="22"/>
  <c r="AO26" i="22"/>
  <c r="AN26" i="22"/>
  <c r="AM26" i="22"/>
  <c r="AL26" i="22"/>
  <c r="AK26" i="22"/>
  <c r="AJ26" i="22"/>
  <c r="AI26" i="22"/>
  <c r="AH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L26" i="22"/>
  <c r="K26" i="22"/>
  <c r="J26" i="22"/>
  <c r="I26" i="22"/>
  <c r="H26" i="22"/>
  <c r="G26" i="22"/>
  <c r="F26" i="22"/>
  <c r="E26" i="22"/>
  <c r="D26" i="22"/>
  <c r="AR25" i="22"/>
  <c r="AQ25" i="22"/>
  <c r="AP25" i="22"/>
  <c r="AO25" i="22"/>
  <c r="AN25" i="22"/>
  <c r="AM25" i="22"/>
  <c r="AL25" i="22"/>
  <c r="AK25" i="22"/>
  <c r="AJ25" i="22"/>
  <c r="AI25" i="22"/>
  <c r="AH25" i="22"/>
  <c r="AC25" i="22"/>
  <c r="AB25" i="22"/>
  <c r="AA25" i="22"/>
  <c r="Z25" i="22"/>
  <c r="Y25" i="22"/>
  <c r="X25" i="22"/>
  <c r="V25" i="22"/>
  <c r="U25" i="22"/>
  <c r="T25" i="22"/>
  <c r="S25" i="22"/>
  <c r="R25" i="22"/>
  <c r="Q25" i="22"/>
  <c r="P25" i="22"/>
  <c r="O25" i="22"/>
  <c r="N25" i="22"/>
  <c r="L25" i="22"/>
  <c r="K25" i="22"/>
  <c r="J25" i="22"/>
  <c r="I25" i="22"/>
  <c r="H25" i="22"/>
  <c r="G25" i="22"/>
  <c r="F25" i="22"/>
  <c r="E25" i="22"/>
  <c r="D25" i="22"/>
  <c r="O75" i="42" s="1"/>
  <c r="D24" i="22"/>
  <c r="O74" i="42" s="1"/>
  <c r="AR23" i="22"/>
  <c r="AQ23" i="22"/>
  <c r="AP23" i="22"/>
  <c r="AO23" i="22"/>
  <c r="AN23" i="22"/>
  <c r="AM23" i="22"/>
  <c r="AL23" i="22"/>
  <c r="AK23" i="22"/>
  <c r="AJ23" i="22"/>
  <c r="AI23" i="22"/>
  <c r="AH23" i="22"/>
  <c r="AC23" i="22"/>
  <c r="AB23" i="22"/>
  <c r="AA23" i="22"/>
  <c r="Z23" i="22"/>
  <c r="Y23" i="22"/>
  <c r="X23" i="22"/>
  <c r="V23" i="22"/>
  <c r="U23" i="22"/>
  <c r="T23" i="22"/>
  <c r="S23" i="22"/>
  <c r="R23" i="22"/>
  <c r="Q23" i="22"/>
  <c r="P23" i="22"/>
  <c r="O23" i="22"/>
  <c r="N23" i="22"/>
  <c r="L23" i="22"/>
  <c r="K23" i="22"/>
  <c r="J23" i="22"/>
  <c r="I23" i="22"/>
  <c r="H23" i="22"/>
  <c r="G23" i="22"/>
  <c r="F23" i="22"/>
  <c r="E23" i="22"/>
  <c r="D23" i="22"/>
  <c r="O73" i="42" s="1"/>
  <c r="AR22" i="22"/>
  <c r="AQ22" i="22"/>
  <c r="AP22" i="22"/>
  <c r="AO22" i="22"/>
  <c r="AN22" i="22"/>
  <c r="AM22" i="22"/>
  <c r="AL22" i="22"/>
  <c r="AK22" i="22"/>
  <c r="AJ22" i="22"/>
  <c r="AI22" i="22"/>
  <c r="AH22" i="22"/>
  <c r="AC22" i="22"/>
  <c r="AB22" i="22"/>
  <c r="AA22" i="22"/>
  <c r="Z22" i="22"/>
  <c r="Y22" i="22"/>
  <c r="X22" i="22"/>
  <c r="V22" i="22"/>
  <c r="U22" i="22"/>
  <c r="T22" i="22"/>
  <c r="S22" i="22"/>
  <c r="R22" i="22"/>
  <c r="Q22" i="22"/>
  <c r="P22" i="22"/>
  <c r="O22" i="22"/>
  <c r="N22" i="22"/>
  <c r="L22" i="22"/>
  <c r="K22" i="22"/>
  <c r="J22" i="22"/>
  <c r="I22" i="22"/>
  <c r="H22" i="22"/>
  <c r="G22" i="22"/>
  <c r="F22" i="22"/>
  <c r="E22" i="22"/>
  <c r="D22" i="22"/>
  <c r="O72" i="42" s="1"/>
  <c r="AR21" i="22"/>
  <c r="AQ21" i="22"/>
  <c r="AP21" i="22"/>
  <c r="AO21" i="22"/>
  <c r="AN21" i="22"/>
  <c r="AM21" i="22"/>
  <c r="AL21" i="22"/>
  <c r="AK21" i="22"/>
  <c r="AJ21" i="22"/>
  <c r="AI21" i="22"/>
  <c r="AH21" i="22"/>
  <c r="AC21" i="22"/>
  <c r="AB21" i="22"/>
  <c r="AA21" i="22"/>
  <c r="Z21" i="22"/>
  <c r="Y21" i="22"/>
  <c r="X21" i="22"/>
  <c r="V21" i="22"/>
  <c r="U21" i="22"/>
  <c r="T21" i="22"/>
  <c r="S21" i="22"/>
  <c r="R21" i="22"/>
  <c r="Q21" i="22"/>
  <c r="P21" i="22"/>
  <c r="O21" i="22"/>
  <c r="N21" i="22"/>
  <c r="L21" i="22"/>
  <c r="K21" i="22"/>
  <c r="J21" i="22"/>
  <c r="I21" i="22"/>
  <c r="H21" i="22"/>
  <c r="G21" i="22"/>
  <c r="F21" i="22"/>
  <c r="E21" i="22"/>
  <c r="D21" i="22"/>
  <c r="O71" i="42" s="1"/>
  <c r="AR20" i="22"/>
  <c r="AQ20" i="22"/>
  <c r="AP20" i="22"/>
  <c r="AO20" i="22"/>
  <c r="AN20" i="22"/>
  <c r="AM20" i="22"/>
  <c r="AL20" i="22"/>
  <c r="AK20" i="22"/>
  <c r="AJ20" i="22"/>
  <c r="AI20" i="22"/>
  <c r="AH20" i="22"/>
  <c r="AC20" i="22"/>
  <c r="AB20" i="22"/>
  <c r="AA20" i="22"/>
  <c r="Z20" i="22"/>
  <c r="Y20" i="22"/>
  <c r="X20" i="22"/>
  <c r="V20" i="22"/>
  <c r="U20" i="22"/>
  <c r="T20" i="22"/>
  <c r="S20" i="22"/>
  <c r="R20" i="22"/>
  <c r="Q20" i="22"/>
  <c r="P20" i="22"/>
  <c r="O20" i="22"/>
  <c r="N20" i="22"/>
  <c r="L20" i="22"/>
  <c r="K20" i="22"/>
  <c r="J20" i="22"/>
  <c r="I20" i="22"/>
  <c r="H20" i="22"/>
  <c r="G20" i="22"/>
  <c r="F20" i="22"/>
  <c r="E20" i="22"/>
  <c r="D20" i="22"/>
  <c r="O70" i="42" s="1"/>
  <c r="AR19" i="22"/>
  <c r="AQ19" i="22"/>
  <c r="AP19" i="22"/>
  <c r="AO19" i="22"/>
  <c r="AN19" i="22"/>
  <c r="AM19" i="22"/>
  <c r="AL19" i="22"/>
  <c r="AK19" i="22"/>
  <c r="AJ19" i="22"/>
  <c r="AI19" i="22"/>
  <c r="AH19" i="22"/>
  <c r="AC19" i="22"/>
  <c r="AB19" i="22"/>
  <c r="AA19" i="22"/>
  <c r="Z19" i="22"/>
  <c r="Y19" i="22"/>
  <c r="X19" i="22"/>
  <c r="V19" i="22"/>
  <c r="U19" i="22"/>
  <c r="T19" i="22"/>
  <c r="S19" i="22"/>
  <c r="R19" i="22"/>
  <c r="Q19" i="22"/>
  <c r="P19" i="22"/>
  <c r="O19" i="22"/>
  <c r="N19" i="22"/>
  <c r="L19" i="22"/>
  <c r="K19" i="22"/>
  <c r="J19" i="22"/>
  <c r="I19" i="22"/>
  <c r="H19" i="22"/>
  <c r="G19" i="22"/>
  <c r="F19" i="22"/>
  <c r="E19" i="22"/>
  <c r="D19" i="22"/>
  <c r="O69" i="42" s="1"/>
  <c r="AR18" i="22"/>
  <c r="AQ18" i="22"/>
  <c r="AP18" i="22"/>
  <c r="AO18" i="22"/>
  <c r="AN18" i="22"/>
  <c r="AM18" i="22"/>
  <c r="AL18" i="22"/>
  <c r="AK18" i="22"/>
  <c r="AJ18" i="22"/>
  <c r="AI18" i="22"/>
  <c r="AH18" i="22"/>
  <c r="AC18" i="22"/>
  <c r="AB18" i="22"/>
  <c r="AA18" i="22"/>
  <c r="Z18" i="22"/>
  <c r="Y18" i="22"/>
  <c r="X18" i="22"/>
  <c r="V18" i="22"/>
  <c r="U18" i="22"/>
  <c r="T18" i="22"/>
  <c r="S18" i="22"/>
  <c r="R18" i="22"/>
  <c r="Q18" i="22"/>
  <c r="P18" i="22"/>
  <c r="O18" i="22"/>
  <c r="N18" i="22"/>
  <c r="L18" i="22"/>
  <c r="K18" i="22"/>
  <c r="J18" i="22"/>
  <c r="I18" i="22"/>
  <c r="H18" i="22"/>
  <c r="G18" i="22"/>
  <c r="F18" i="22"/>
  <c r="E18" i="22"/>
  <c r="D18" i="22"/>
  <c r="O68" i="42" s="1"/>
  <c r="O67" i="42" s="1"/>
  <c r="O66" i="42" s="1"/>
  <c r="O65" i="42" s="1"/>
  <c r="O64" i="42" s="1"/>
  <c r="O63" i="42" s="1"/>
  <c r="O62" i="42" s="1"/>
  <c r="O61" i="42" s="1"/>
  <c r="O60" i="42" s="1"/>
  <c r="O59" i="42" s="1"/>
  <c r="O58" i="42" s="1"/>
  <c r="O57" i="42" s="1"/>
  <c r="O56" i="42" s="1"/>
  <c r="O55" i="42" s="1"/>
  <c r="O54" i="42" s="1"/>
  <c r="O53" i="42" s="1"/>
  <c r="O52" i="42" s="1"/>
  <c r="O51" i="42" s="1"/>
  <c r="O50" i="42" s="1"/>
  <c r="O49" i="42" s="1"/>
  <c r="O48" i="42" s="1"/>
  <c r="O47" i="42" s="1"/>
  <c r="O46" i="42" s="1"/>
  <c r="O45" i="42" s="1"/>
  <c r="O44" i="42" s="1"/>
  <c r="O43" i="42" s="1"/>
  <c r="O42" i="42" s="1"/>
  <c r="O41" i="42" s="1"/>
  <c r="O40" i="42" s="1"/>
  <c r="O39" i="42" s="1"/>
  <c r="AR30" i="11"/>
  <c r="AQ30" i="11"/>
  <c r="AP30" i="11"/>
  <c r="AO30" i="11"/>
  <c r="AN30" i="11"/>
  <c r="AM30" i="11"/>
  <c r="AL30" i="11"/>
  <c r="AK30" i="11"/>
  <c r="AJ30" i="11"/>
  <c r="AI30" i="11"/>
  <c r="AH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AR29" i="11"/>
  <c r="AQ29" i="11"/>
  <c r="AP29" i="11"/>
  <c r="AO29" i="11"/>
  <c r="AN29" i="11"/>
  <c r="AM29" i="11"/>
  <c r="AL29" i="11"/>
  <c r="AK29" i="11"/>
  <c r="AJ29" i="11"/>
  <c r="AI29" i="11"/>
  <c r="AH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AR28" i="11"/>
  <c r="AQ28" i="11"/>
  <c r="AP28" i="11"/>
  <c r="AO28" i="11"/>
  <c r="AN28" i="11"/>
  <c r="AM28" i="11"/>
  <c r="AL28" i="11"/>
  <c r="AK28" i="11"/>
  <c r="AJ28" i="11"/>
  <c r="AI28" i="11"/>
  <c r="AH28" i="11"/>
  <c r="AC28" i="11"/>
  <c r="AB28" i="11"/>
  <c r="AA28" i="11"/>
  <c r="Z28" i="11"/>
  <c r="Y28" i="11"/>
  <c r="X28" i="11"/>
  <c r="W28" i="11"/>
  <c r="V28" i="11"/>
  <c r="U28" i="11"/>
  <c r="S28" i="11"/>
  <c r="R28" i="11"/>
  <c r="Q28" i="11"/>
  <c r="P28" i="11"/>
  <c r="O28" i="11"/>
  <c r="N28" i="11"/>
  <c r="L28" i="11"/>
  <c r="K28" i="11"/>
  <c r="J28" i="11"/>
  <c r="I28" i="11"/>
  <c r="H28" i="11"/>
  <c r="G28" i="11"/>
  <c r="F28" i="11"/>
  <c r="E28" i="11"/>
  <c r="D28" i="11"/>
  <c r="AR27" i="11"/>
  <c r="AQ27" i="11"/>
  <c r="AP27" i="11"/>
  <c r="AO27" i="11"/>
  <c r="AN27" i="11"/>
  <c r="AM27" i="11"/>
  <c r="AL27" i="11"/>
  <c r="AK27" i="11"/>
  <c r="AJ27" i="11"/>
  <c r="AI27" i="11"/>
  <c r="AH27" i="11"/>
  <c r="AC27" i="11"/>
  <c r="AB27" i="11"/>
  <c r="AA27" i="11"/>
  <c r="Z27" i="11"/>
  <c r="Y27" i="11"/>
  <c r="X27" i="11"/>
  <c r="W27" i="11"/>
  <c r="V27" i="11"/>
  <c r="U27" i="11"/>
  <c r="S27" i="11"/>
  <c r="R27" i="11"/>
  <c r="Q27" i="11"/>
  <c r="P27" i="11"/>
  <c r="O27" i="11"/>
  <c r="N27" i="11"/>
  <c r="L27" i="11"/>
  <c r="K27" i="11"/>
  <c r="J27" i="11"/>
  <c r="I27" i="11"/>
  <c r="H27" i="11"/>
  <c r="G27" i="11"/>
  <c r="F27" i="11"/>
  <c r="E27" i="11"/>
  <c r="D27" i="11"/>
  <c r="AR26" i="11"/>
  <c r="AQ26" i="11"/>
  <c r="AP26" i="11"/>
  <c r="AO26" i="11"/>
  <c r="AN26" i="11"/>
  <c r="AM26" i="11"/>
  <c r="AL26" i="11"/>
  <c r="AK26" i="11"/>
  <c r="AJ26" i="11"/>
  <c r="AI26" i="11"/>
  <c r="AH26" i="11"/>
  <c r="AC26" i="11"/>
  <c r="AB26" i="11"/>
  <c r="AA26" i="11"/>
  <c r="Z26" i="11"/>
  <c r="Y26" i="11"/>
  <c r="X26" i="11"/>
  <c r="W26" i="11"/>
  <c r="V26" i="11"/>
  <c r="U26" i="11"/>
  <c r="S26" i="11"/>
  <c r="R26" i="11"/>
  <c r="Q26" i="11"/>
  <c r="P26" i="11"/>
  <c r="O26" i="11"/>
  <c r="N26" i="11"/>
  <c r="L26" i="11"/>
  <c r="K26" i="11"/>
  <c r="J26" i="11"/>
  <c r="I26" i="11"/>
  <c r="H26" i="11"/>
  <c r="G26" i="11"/>
  <c r="F26" i="11"/>
  <c r="E26" i="11"/>
  <c r="D26" i="11"/>
  <c r="AR25" i="11"/>
  <c r="AQ25" i="11"/>
  <c r="AP25" i="11"/>
  <c r="AO25" i="11"/>
  <c r="AN25" i="11"/>
  <c r="AM25" i="11"/>
  <c r="AL25" i="11"/>
  <c r="AK25" i="11"/>
  <c r="AJ25" i="11"/>
  <c r="AI25" i="11"/>
  <c r="AH25" i="11"/>
  <c r="AC25" i="11"/>
  <c r="AB25" i="11"/>
  <c r="AA25" i="11"/>
  <c r="Z25" i="11"/>
  <c r="Y25" i="11"/>
  <c r="X25" i="11"/>
  <c r="V25" i="11"/>
  <c r="U25" i="11"/>
  <c r="S25" i="11"/>
  <c r="R25" i="11"/>
  <c r="Q25" i="11"/>
  <c r="P25" i="11"/>
  <c r="O25" i="11"/>
  <c r="N25" i="11"/>
  <c r="L25" i="11"/>
  <c r="K25" i="11"/>
  <c r="J25" i="11"/>
  <c r="I25" i="11"/>
  <c r="H25" i="11"/>
  <c r="G25" i="11"/>
  <c r="F25" i="11"/>
  <c r="E25" i="11"/>
  <c r="D25" i="11"/>
  <c r="AR24" i="11"/>
  <c r="AQ24" i="11"/>
  <c r="AP24" i="11"/>
  <c r="AO24" i="11"/>
  <c r="AN24" i="11"/>
  <c r="AM24" i="11"/>
  <c r="AL24" i="11"/>
  <c r="AK24" i="11"/>
  <c r="AJ24" i="11"/>
  <c r="AI24" i="11"/>
  <c r="AH24" i="11"/>
  <c r="AR23" i="11"/>
  <c r="AQ23" i="11"/>
  <c r="AP23" i="11"/>
  <c r="AO23" i="11"/>
  <c r="AN23" i="11"/>
  <c r="AM23" i="11"/>
  <c r="AL23" i="11"/>
  <c r="AK23" i="11"/>
  <c r="AJ23" i="11"/>
  <c r="AI23" i="11"/>
  <c r="AH23" i="11"/>
  <c r="AC23" i="11"/>
  <c r="AB23" i="11"/>
  <c r="AA23" i="11"/>
  <c r="Z23" i="11"/>
  <c r="Y23" i="11"/>
  <c r="X23" i="11"/>
  <c r="V23" i="11"/>
  <c r="U23" i="11"/>
  <c r="S23" i="11"/>
  <c r="R23" i="11"/>
  <c r="Q23" i="11"/>
  <c r="P23" i="11"/>
  <c r="O23" i="11"/>
  <c r="N23" i="11"/>
  <c r="L23" i="11"/>
  <c r="K23" i="11"/>
  <c r="J23" i="11"/>
  <c r="I23" i="11"/>
  <c r="H23" i="11"/>
  <c r="G23" i="11"/>
  <c r="F23" i="11"/>
  <c r="E23" i="11"/>
  <c r="D23" i="11"/>
  <c r="AR22" i="11"/>
  <c r="AQ22" i="11"/>
  <c r="AP22" i="11"/>
  <c r="AO22" i="11"/>
  <c r="AN22" i="11"/>
  <c r="AM22" i="11"/>
  <c r="AL22" i="11"/>
  <c r="AK22" i="11"/>
  <c r="AJ22" i="11"/>
  <c r="AI22" i="11"/>
  <c r="AH22" i="11"/>
  <c r="AC22" i="11"/>
  <c r="AB22" i="11"/>
  <c r="AA22" i="11"/>
  <c r="Z22" i="11"/>
  <c r="Y22" i="11"/>
  <c r="X22" i="11"/>
  <c r="V22" i="11"/>
  <c r="U22" i="11"/>
  <c r="S22" i="11"/>
  <c r="R22" i="11"/>
  <c r="Q22" i="11"/>
  <c r="P22" i="11"/>
  <c r="O22" i="11"/>
  <c r="N22" i="11"/>
  <c r="L22" i="11"/>
  <c r="K22" i="11"/>
  <c r="J22" i="11"/>
  <c r="I22" i="11"/>
  <c r="H22" i="11"/>
  <c r="G22" i="11"/>
  <c r="F22" i="11"/>
  <c r="E22" i="11"/>
  <c r="D22" i="11"/>
  <c r="AR21" i="11"/>
  <c r="AQ21" i="11"/>
  <c r="AP21" i="11"/>
  <c r="AO21" i="11"/>
  <c r="AN21" i="11"/>
  <c r="AM21" i="11"/>
  <c r="AL21" i="11"/>
  <c r="AK21" i="11"/>
  <c r="AJ21" i="11"/>
  <c r="AI21" i="11"/>
  <c r="AH21" i="11"/>
  <c r="AC21" i="11"/>
  <c r="AB21" i="11"/>
  <c r="AA21" i="11"/>
  <c r="Z21" i="11"/>
  <c r="Y21" i="11"/>
  <c r="X21" i="11"/>
  <c r="V21" i="11"/>
  <c r="U21" i="11"/>
  <c r="S21" i="11"/>
  <c r="R21" i="11"/>
  <c r="Q21" i="11"/>
  <c r="P21" i="11"/>
  <c r="O21" i="11"/>
  <c r="N21" i="11"/>
  <c r="L21" i="11"/>
  <c r="K21" i="11"/>
  <c r="J21" i="11"/>
  <c r="I21" i="11"/>
  <c r="H21" i="11"/>
  <c r="G21" i="11"/>
  <c r="F21" i="11"/>
  <c r="E21" i="11"/>
  <c r="D21" i="11"/>
  <c r="AR20" i="11"/>
  <c r="AQ20" i="11"/>
  <c r="AP20" i="11"/>
  <c r="AO20" i="11"/>
  <c r="AN20" i="11"/>
  <c r="AM20" i="11"/>
  <c r="AL20" i="11"/>
  <c r="AK20" i="11"/>
  <c r="AJ20" i="11"/>
  <c r="AI20" i="11"/>
  <c r="AH20" i="11"/>
  <c r="AC20" i="11"/>
  <c r="AB20" i="11"/>
  <c r="AA20" i="11"/>
  <c r="Z20" i="11"/>
  <c r="Y20" i="11"/>
  <c r="X20" i="11"/>
  <c r="V20" i="11"/>
  <c r="U20" i="11"/>
  <c r="S20" i="11"/>
  <c r="R20" i="11"/>
  <c r="Q20" i="11"/>
  <c r="P20" i="11"/>
  <c r="O20" i="11"/>
  <c r="N20" i="11"/>
  <c r="L20" i="11"/>
  <c r="K20" i="11"/>
  <c r="J20" i="11"/>
  <c r="I20" i="11"/>
  <c r="H20" i="11"/>
  <c r="G20" i="11"/>
  <c r="F20" i="11"/>
  <c r="E20" i="11"/>
  <c r="D20" i="11"/>
  <c r="AR19" i="11"/>
  <c r="AQ19" i="11"/>
  <c r="AP19" i="11"/>
  <c r="AO19" i="11"/>
  <c r="AN19" i="11"/>
  <c r="AM19" i="11"/>
  <c r="AL19" i="11"/>
  <c r="AK19" i="11"/>
  <c r="AJ19" i="11"/>
  <c r="AI19" i="11"/>
  <c r="AH19" i="11"/>
  <c r="AC19" i="11"/>
  <c r="AB19" i="11"/>
  <c r="AA19" i="11"/>
  <c r="Z19" i="11"/>
  <c r="Y19" i="11"/>
  <c r="X19" i="11"/>
  <c r="V19" i="11"/>
  <c r="U19" i="11"/>
  <c r="S19" i="11"/>
  <c r="R19" i="11"/>
  <c r="Q19" i="11"/>
  <c r="P19" i="11"/>
  <c r="O19" i="11"/>
  <c r="N19" i="11"/>
  <c r="L19" i="11"/>
  <c r="K19" i="11"/>
  <c r="J19" i="11"/>
  <c r="I19" i="11"/>
  <c r="H19" i="11"/>
  <c r="G19" i="11"/>
  <c r="F19" i="11"/>
  <c r="E19" i="11"/>
  <c r="D19" i="11"/>
  <c r="AR18" i="11"/>
  <c r="AQ18" i="11"/>
  <c r="AP18" i="11"/>
  <c r="AO18" i="11"/>
  <c r="AN18" i="11"/>
  <c r="AM18" i="11"/>
  <c r="AL18" i="11"/>
  <c r="AK18" i="11"/>
  <c r="AJ18" i="11"/>
  <c r="AI18" i="11"/>
  <c r="AH18" i="11"/>
  <c r="AC18" i="11"/>
  <c r="AB18" i="11"/>
  <c r="AA18" i="11"/>
  <c r="Z18" i="11"/>
  <c r="Y18" i="11"/>
  <c r="X18" i="11"/>
  <c r="V18" i="11"/>
  <c r="U18" i="11"/>
  <c r="S18" i="11"/>
  <c r="R18" i="11"/>
  <c r="Q18" i="11"/>
  <c r="P18" i="11"/>
  <c r="O18" i="11"/>
  <c r="N18" i="11"/>
  <c r="L18" i="11"/>
  <c r="K18" i="11"/>
  <c r="J18" i="11"/>
  <c r="I18" i="11"/>
  <c r="H18" i="11"/>
  <c r="G18" i="11"/>
  <c r="F18" i="11"/>
  <c r="E18" i="11"/>
  <c r="D18" i="11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G73" i="42" s="1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G72" i="42" s="1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G71" i="42" s="1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G70" i="42" s="1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G69" i="42" s="1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G68" i="42" s="1"/>
  <c r="G67" i="42" s="1"/>
  <c r="G66" i="42" s="1"/>
  <c r="G65" i="42" s="1"/>
  <c r="G64" i="42" s="1"/>
  <c r="G63" i="42" s="1"/>
  <c r="G62" i="42" s="1"/>
  <c r="G61" i="42" s="1"/>
  <c r="G60" i="42" s="1"/>
  <c r="G59" i="42" s="1"/>
  <c r="G58" i="42" s="1"/>
  <c r="G57" i="42" s="1"/>
  <c r="G56" i="42" s="1"/>
  <c r="G55" i="42" s="1"/>
  <c r="G54" i="42" s="1"/>
  <c r="G53" i="42" s="1"/>
  <c r="G52" i="42" s="1"/>
  <c r="G51" i="42" s="1"/>
  <c r="G50" i="42" s="1"/>
  <c r="G49" i="42" s="1"/>
  <c r="G48" i="42" s="1"/>
  <c r="G47" i="42" s="1"/>
  <c r="G46" i="42" s="1"/>
  <c r="G45" i="42" s="1"/>
  <c r="G44" i="42" s="1"/>
  <c r="G43" i="42" s="1"/>
  <c r="G42" i="42" s="1"/>
  <c r="G41" i="42" s="1"/>
  <c r="G40" i="42" s="1"/>
  <c r="G39" i="42" s="1"/>
  <c r="AI18" i="10"/>
  <c r="AJ18" i="10"/>
  <c r="AK18" i="10"/>
  <c r="AL18" i="10"/>
  <c r="AM18" i="10"/>
  <c r="AN18" i="10"/>
  <c r="AO18" i="10"/>
  <c r="AP18" i="10"/>
  <c r="AQ18" i="10"/>
  <c r="AR18" i="10"/>
  <c r="AI19" i="10"/>
  <c r="AJ19" i="10"/>
  <c r="AK19" i="10"/>
  <c r="AL19" i="10"/>
  <c r="AM19" i="10"/>
  <c r="AN19" i="10"/>
  <c r="AO19" i="10"/>
  <c r="AP19" i="10"/>
  <c r="AQ19" i="10"/>
  <c r="AR19" i="10"/>
  <c r="AI20" i="10"/>
  <c r="AJ20" i="10"/>
  <c r="AK20" i="10"/>
  <c r="AL20" i="10"/>
  <c r="AM20" i="10"/>
  <c r="AN20" i="10"/>
  <c r="AO20" i="10"/>
  <c r="AP20" i="10"/>
  <c r="AQ20" i="10"/>
  <c r="AR20" i="10"/>
  <c r="AI21" i="10"/>
  <c r="AJ21" i="10"/>
  <c r="AK21" i="10"/>
  <c r="AL21" i="10"/>
  <c r="AM21" i="10"/>
  <c r="AN21" i="10"/>
  <c r="AO21" i="10"/>
  <c r="AP21" i="10"/>
  <c r="AQ21" i="10"/>
  <c r="AR21" i="10"/>
  <c r="AI22" i="10"/>
  <c r="AJ22" i="10"/>
  <c r="AK22" i="10"/>
  <c r="AL22" i="10"/>
  <c r="AM22" i="10"/>
  <c r="AN22" i="10"/>
  <c r="AO22" i="10"/>
  <c r="AP22" i="10"/>
  <c r="AQ22" i="10"/>
  <c r="AR22" i="10"/>
  <c r="AI23" i="10"/>
  <c r="AJ23" i="10"/>
  <c r="AK23" i="10"/>
  <c r="AL23" i="10"/>
  <c r="AM23" i="10"/>
  <c r="AN23" i="10"/>
  <c r="AO23" i="10"/>
  <c r="AP23" i="10"/>
  <c r="AQ23" i="10"/>
  <c r="AR23" i="10"/>
  <c r="AI24" i="10"/>
  <c r="AK24" i="10"/>
  <c r="AL24" i="10"/>
  <c r="AM24" i="10"/>
  <c r="AN24" i="10"/>
  <c r="AO24" i="10"/>
  <c r="AP24" i="10"/>
  <c r="AQ24" i="10"/>
  <c r="AR24" i="10"/>
  <c r="AI25" i="10"/>
  <c r="AJ25" i="10"/>
  <c r="AK25" i="10"/>
  <c r="AL25" i="10"/>
  <c r="AM25" i="10"/>
  <c r="AN25" i="10"/>
  <c r="AO25" i="10"/>
  <c r="AP25" i="10"/>
  <c r="AQ25" i="10"/>
  <c r="AR25" i="10"/>
  <c r="AI26" i="10"/>
  <c r="AJ26" i="10"/>
  <c r="AK26" i="10"/>
  <c r="AL26" i="10"/>
  <c r="AM26" i="10"/>
  <c r="AN26" i="10"/>
  <c r="AO26" i="10"/>
  <c r="AP26" i="10"/>
  <c r="AQ26" i="10"/>
  <c r="AR26" i="10"/>
  <c r="AI27" i="10"/>
  <c r="AJ27" i="10"/>
  <c r="AK27" i="10"/>
  <c r="AL27" i="10"/>
  <c r="AM27" i="10"/>
  <c r="AN27" i="10"/>
  <c r="AO27" i="10"/>
  <c r="AP27" i="10"/>
  <c r="AQ27" i="10"/>
  <c r="AR27" i="10"/>
  <c r="AI28" i="10"/>
  <c r="AJ28" i="10"/>
  <c r="AK28" i="10"/>
  <c r="AL28" i="10"/>
  <c r="AM28" i="10"/>
  <c r="AN28" i="10"/>
  <c r="AO28" i="10"/>
  <c r="AP28" i="10"/>
  <c r="AQ28" i="10"/>
  <c r="AR28" i="10"/>
  <c r="AI29" i="10"/>
  <c r="AJ29" i="10"/>
  <c r="AK29" i="10"/>
  <c r="AL29" i="10"/>
  <c r="AM29" i="10"/>
  <c r="AN29" i="10"/>
  <c r="AO29" i="10"/>
  <c r="AP29" i="10"/>
  <c r="AQ29" i="10"/>
  <c r="AR29" i="10"/>
  <c r="AI30" i="10"/>
  <c r="AJ30" i="10"/>
  <c r="AK30" i="10"/>
  <c r="AL30" i="10"/>
  <c r="AM30" i="10"/>
  <c r="AN30" i="10"/>
  <c r="AO30" i="10"/>
  <c r="AP30" i="10"/>
  <c r="AQ30" i="10"/>
  <c r="AR30" i="10"/>
  <c r="AH30" i="10"/>
  <c r="AH29" i="10"/>
  <c r="AH28" i="10"/>
  <c r="AH27" i="10"/>
  <c r="AH26" i="10"/>
  <c r="AH25" i="10"/>
  <c r="AH24" i="10"/>
  <c r="AH23" i="10"/>
  <c r="AH22" i="10"/>
  <c r="AH21" i="10"/>
  <c r="AH20" i="10"/>
  <c r="AH19" i="10"/>
  <c r="AH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D30" i="10"/>
  <c r="D29" i="10"/>
  <c r="D28" i="10"/>
  <c r="D27" i="10"/>
  <c r="G75" i="42" l="1"/>
  <c r="H12" i="5"/>
  <c r="K75" i="42"/>
  <c r="L12" i="5"/>
  <c r="M12" i="5" s="1"/>
  <c r="H11" i="5"/>
  <c r="I12" i="5" s="1"/>
  <c r="G74" i="42"/>
  <c r="L7" i="5"/>
  <c r="K70" i="42"/>
  <c r="L8" i="5"/>
  <c r="K71" i="42"/>
  <c r="L10" i="5"/>
  <c r="K73" i="42"/>
  <c r="L6" i="5"/>
  <c r="K69" i="42"/>
  <c r="L5" i="5"/>
  <c r="K68" i="42"/>
  <c r="K67" i="42" s="1"/>
  <c r="K66" i="42" s="1"/>
  <c r="K65" i="42" s="1"/>
  <c r="K64" i="42" s="1"/>
  <c r="K63" i="42" s="1"/>
  <c r="K62" i="42" s="1"/>
  <c r="K61" i="42" s="1"/>
  <c r="K60" i="42" s="1"/>
  <c r="K59" i="42" s="1"/>
  <c r="K58" i="42" s="1"/>
  <c r="K57" i="42" s="1"/>
  <c r="K56" i="42" s="1"/>
  <c r="K55" i="42" s="1"/>
  <c r="K54" i="42" s="1"/>
  <c r="K53" i="42" s="1"/>
  <c r="K52" i="42" s="1"/>
  <c r="K51" i="42" s="1"/>
  <c r="K50" i="42" s="1"/>
  <c r="K49" i="42" s="1"/>
  <c r="K48" i="42" s="1"/>
  <c r="K47" i="42" s="1"/>
  <c r="K46" i="42" s="1"/>
  <c r="K45" i="42" s="1"/>
  <c r="K44" i="42" s="1"/>
  <c r="K43" i="42" s="1"/>
  <c r="K42" i="42" s="1"/>
  <c r="K41" i="42" s="1"/>
  <c r="K40" i="42" s="1"/>
  <c r="K39" i="42" s="1"/>
  <c r="L9" i="5"/>
  <c r="K72" i="42"/>
  <c r="H5" i="5"/>
  <c r="H7" i="5"/>
  <c r="H9" i="5"/>
  <c r="H6" i="5"/>
  <c r="H8" i="5"/>
  <c r="H10" i="5"/>
  <c r="K9" i="5"/>
  <c r="G9" i="5"/>
  <c r="C9" i="5"/>
  <c r="BD248" i="18"/>
  <c r="BB248" i="18"/>
  <c r="AZ248" i="18"/>
  <c r="AX248" i="18"/>
  <c r="AV248" i="18"/>
  <c r="AT248" i="18"/>
  <c r="AR248" i="18"/>
  <c r="AP248" i="18"/>
  <c r="I10" i="5" l="1"/>
  <c r="I11" i="5"/>
  <c r="M10" i="5"/>
  <c r="M11" i="5"/>
  <c r="AX127" i="10"/>
  <c r="AY127" i="10"/>
  <c r="AZ127" i="10"/>
  <c r="BA127" i="10"/>
  <c r="BB127" i="10"/>
  <c r="BC127" i="10"/>
  <c r="BD127" i="10"/>
  <c r="BE127" i="10"/>
  <c r="BF127" i="10"/>
  <c r="BG127" i="10"/>
  <c r="BH127" i="10"/>
  <c r="BI127" i="10"/>
  <c r="BJ127" i="10"/>
  <c r="BK127" i="10"/>
  <c r="BL127" i="10"/>
  <c r="BM127" i="10"/>
  <c r="BN127" i="10"/>
  <c r="BO127" i="10"/>
  <c r="BP127" i="10"/>
  <c r="BQ127" i="10"/>
  <c r="BR127" i="10"/>
  <c r="BS127" i="10"/>
  <c r="BT127" i="10"/>
  <c r="BU127" i="10"/>
  <c r="BV127" i="10"/>
  <c r="AW139" i="10"/>
  <c r="AX139" i="10"/>
  <c r="AY139" i="10"/>
  <c r="AZ139" i="10"/>
  <c r="BA139" i="10"/>
  <c r="BB139" i="10"/>
  <c r="BC139" i="10"/>
  <c r="BD139" i="10"/>
  <c r="BE139" i="10"/>
  <c r="BF139" i="10"/>
  <c r="BG139" i="10"/>
  <c r="BH139" i="10"/>
  <c r="BI139" i="10"/>
  <c r="BJ139" i="10"/>
  <c r="BK139" i="10"/>
  <c r="BL139" i="10"/>
  <c r="BM139" i="10"/>
  <c r="BN139" i="10"/>
  <c r="BO139" i="10"/>
  <c r="BP139" i="10"/>
  <c r="BQ139" i="10"/>
  <c r="BR139" i="10"/>
  <c r="BS139" i="10"/>
  <c r="BT139" i="10"/>
  <c r="BU139" i="10"/>
  <c r="BV139" i="10"/>
  <c r="AW140" i="10"/>
  <c r="AX140" i="10"/>
  <c r="AY140" i="10"/>
  <c r="AZ140" i="10"/>
  <c r="BA140" i="10"/>
  <c r="BB140" i="10"/>
  <c r="BC140" i="10"/>
  <c r="BD140" i="10"/>
  <c r="BE140" i="10"/>
  <c r="BF140" i="10"/>
  <c r="BG140" i="10"/>
  <c r="BH140" i="10"/>
  <c r="BI140" i="10"/>
  <c r="BJ140" i="10"/>
  <c r="BK140" i="10"/>
  <c r="BL140" i="10"/>
  <c r="BM140" i="10"/>
  <c r="BN140" i="10"/>
  <c r="BO140" i="10"/>
  <c r="BP140" i="10"/>
  <c r="BQ140" i="10"/>
  <c r="BR140" i="10"/>
  <c r="BS140" i="10"/>
  <c r="BT140" i="10"/>
  <c r="BU140" i="10"/>
  <c r="BV140" i="10"/>
  <c r="AW141" i="10"/>
  <c r="AX141" i="10"/>
  <c r="AY141" i="10"/>
  <c r="AZ141" i="10"/>
  <c r="BA141" i="10"/>
  <c r="BB141" i="10"/>
  <c r="BC141" i="10"/>
  <c r="BD141" i="10"/>
  <c r="BE141" i="10"/>
  <c r="BF141" i="10"/>
  <c r="BG141" i="10"/>
  <c r="BH141" i="10"/>
  <c r="BI141" i="10"/>
  <c r="BJ141" i="10"/>
  <c r="BK141" i="10"/>
  <c r="BL141" i="10"/>
  <c r="BM141" i="10"/>
  <c r="BN141" i="10"/>
  <c r="BO141" i="10"/>
  <c r="BP141" i="10"/>
  <c r="BQ141" i="10"/>
  <c r="BR141" i="10"/>
  <c r="BS141" i="10"/>
  <c r="BT141" i="10"/>
  <c r="BU141" i="10"/>
  <c r="BV141" i="10"/>
  <c r="AW142" i="10"/>
  <c r="AX142" i="10"/>
  <c r="AY142" i="10"/>
  <c r="AZ142" i="10"/>
  <c r="BA142" i="10"/>
  <c r="BB142" i="10"/>
  <c r="BC142" i="10"/>
  <c r="BD142" i="10"/>
  <c r="BE142" i="10"/>
  <c r="BF142" i="10"/>
  <c r="BG142" i="10"/>
  <c r="BH142" i="10"/>
  <c r="BI142" i="10"/>
  <c r="BJ142" i="10"/>
  <c r="BK142" i="10"/>
  <c r="BL142" i="10"/>
  <c r="BM142" i="10"/>
  <c r="BN142" i="10"/>
  <c r="BO142" i="10"/>
  <c r="BP142" i="10"/>
  <c r="BQ142" i="10"/>
  <c r="BR142" i="10"/>
  <c r="BS142" i="10"/>
  <c r="BT142" i="10"/>
  <c r="BU142" i="10"/>
  <c r="BV142" i="10"/>
  <c r="AW143" i="10"/>
  <c r="AX143" i="10"/>
  <c r="AY143" i="10"/>
  <c r="AZ143" i="10"/>
  <c r="BA143" i="10"/>
  <c r="BB143" i="10"/>
  <c r="BC143" i="10"/>
  <c r="BD143" i="10"/>
  <c r="BE143" i="10"/>
  <c r="BF143" i="10"/>
  <c r="BG143" i="10"/>
  <c r="BH143" i="10"/>
  <c r="BI143" i="10"/>
  <c r="BJ143" i="10"/>
  <c r="BK143" i="10"/>
  <c r="BL143" i="10"/>
  <c r="BM143" i="10"/>
  <c r="BN143" i="10"/>
  <c r="BO143" i="10"/>
  <c r="BP143" i="10"/>
  <c r="BQ143" i="10"/>
  <c r="BR143" i="10"/>
  <c r="BS143" i="10"/>
  <c r="BT143" i="10"/>
  <c r="BU143" i="10"/>
  <c r="BV143" i="10"/>
  <c r="AW144" i="10"/>
  <c r="AX144" i="10"/>
  <c r="AY144" i="10"/>
  <c r="AZ144" i="10"/>
  <c r="BA144" i="10"/>
  <c r="BB144" i="10"/>
  <c r="BC144" i="10"/>
  <c r="BD144" i="10"/>
  <c r="BE144" i="10"/>
  <c r="BF144" i="10"/>
  <c r="BG144" i="10"/>
  <c r="BH144" i="10"/>
  <c r="BI144" i="10"/>
  <c r="BJ144" i="10"/>
  <c r="BK144" i="10"/>
  <c r="BL144" i="10"/>
  <c r="BM144" i="10"/>
  <c r="BN144" i="10"/>
  <c r="BO144" i="10"/>
  <c r="BP144" i="10"/>
  <c r="BQ144" i="10"/>
  <c r="BR144" i="10"/>
  <c r="BS144" i="10"/>
  <c r="BT144" i="10"/>
  <c r="BU144" i="10"/>
  <c r="BV144" i="10"/>
  <c r="AW145" i="10"/>
  <c r="AX145" i="10"/>
  <c r="AY145" i="10"/>
  <c r="AZ145" i="10"/>
  <c r="BA145" i="10"/>
  <c r="BB145" i="10"/>
  <c r="BC145" i="10"/>
  <c r="BD145" i="10"/>
  <c r="BE145" i="10"/>
  <c r="BF145" i="10"/>
  <c r="BG145" i="10"/>
  <c r="BH145" i="10"/>
  <c r="BI145" i="10"/>
  <c r="BJ145" i="10"/>
  <c r="BK145" i="10"/>
  <c r="BL145" i="10"/>
  <c r="BM145" i="10"/>
  <c r="BN145" i="10"/>
  <c r="BO145" i="10"/>
  <c r="BP145" i="10"/>
  <c r="BQ145" i="10"/>
  <c r="BR145" i="10"/>
  <c r="BS145" i="10"/>
  <c r="BT145" i="10"/>
  <c r="BU145" i="10"/>
  <c r="BV145" i="10"/>
  <c r="AW146" i="10"/>
  <c r="AX146" i="10"/>
  <c r="AY146" i="10"/>
  <c r="AZ146" i="10"/>
  <c r="BA146" i="10"/>
  <c r="BB146" i="10"/>
  <c r="BC146" i="10"/>
  <c r="BD146" i="10"/>
  <c r="BE146" i="10"/>
  <c r="BF146" i="10"/>
  <c r="BG146" i="10"/>
  <c r="BH146" i="10"/>
  <c r="BI146" i="10"/>
  <c r="BJ146" i="10"/>
  <c r="BK146" i="10"/>
  <c r="BL146" i="10"/>
  <c r="BM146" i="10"/>
  <c r="BN146" i="10"/>
  <c r="BO146" i="10"/>
  <c r="BP146" i="10"/>
  <c r="BQ146" i="10"/>
  <c r="BR146" i="10"/>
  <c r="BS146" i="10"/>
  <c r="BT146" i="10"/>
  <c r="BU146" i="10"/>
  <c r="BV146" i="10"/>
  <c r="AW147" i="10"/>
  <c r="AX147" i="10"/>
  <c r="AY147" i="10"/>
  <c r="AZ147" i="10"/>
  <c r="BA147" i="10"/>
  <c r="BB147" i="10"/>
  <c r="BC147" i="10"/>
  <c r="BD147" i="10"/>
  <c r="BE147" i="10"/>
  <c r="BF147" i="10"/>
  <c r="BG147" i="10"/>
  <c r="BH147" i="10"/>
  <c r="BI147" i="10"/>
  <c r="BJ147" i="10"/>
  <c r="BK147" i="10"/>
  <c r="BL147" i="10"/>
  <c r="BM147" i="10"/>
  <c r="BN147" i="10"/>
  <c r="BO147" i="10"/>
  <c r="BP147" i="10"/>
  <c r="BQ147" i="10"/>
  <c r="BR147" i="10"/>
  <c r="BS147" i="10"/>
  <c r="BT147" i="10"/>
  <c r="BU147" i="10"/>
  <c r="BV147" i="10"/>
  <c r="AW148" i="10"/>
  <c r="AX148" i="10"/>
  <c r="AY148" i="10"/>
  <c r="AZ148" i="10"/>
  <c r="BA148" i="10"/>
  <c r="BB148" i="10"/>
  <c r="BC148" i="10"/>
  <c r="BD148" i="10"/>
  <c r="BE148" i="10"/>
  <c r="BF148" i="10"/>
  <c r="BG148" i="10"/>
  <c r="BH148" i="10"/>
  <c r="BI148" i="10"/>
  <c r="BJ148" i="10"/>
  <c r="BK148" i="10"/>
  <c r="BL148" i="10"/>
  <c r="BM148" i="10"/>
  <c r="BN148" i="10"/>
  <c r="BO148" i="10"/>
  <c r="BP148" i="10"/>
  <c r="BQ148" i="10"/>
  <c r="BR148" i="10"/>
  <c r="BS148" i="10"/>
  <c r="BT148" i="10"/>
  <c r="BU148" i="10"/>
  <c r="BV148" i="10"/>
  <c r="AW149" i="10"/>
  <c r="AX149" i="10"/>
  <c r="AY149" i="10"/>
  <c r="AZ149" i="10"/>
  <c r="BA149" i="10"/>
  <c r="BB149" i="10"/>
  <c r="BC149" i="10"/>
  <c r="BD149" i="10"/>
  <c r="BE149" i="10"/>
  <c r="BF149" i="10"/>
  <c r="BG149" i="10"/>
  <c r="BH149" i="10"/>
  <c r="BI149" i="10"/>
  <c r="BJ149" i="10"/>
  <c r="BK149" i="10"/>
  <c r="BL149" i="10"/>
  <c r="BM149" i="10"/>
  <c r="BN149" i="10"/>
  <c r="BO149" i="10"/>
  <c r="BP149" i="10"/>
  <c r="BQ149" i="10"/>
  <c r="BR149" i="10"/>
  <c r="BS149" i="10"/>
  <c r="BT149" i="10"/>
  <c r="BU149" i="10"/>
  <c r="BV149" i="10"/>
  <c r="AW150" i="10"/>
  <c r="AX150" i="10"/>
  <c r="AY150" i="10"/>
  <c r="AZ150" i="10"/>
  <c r="BA150" i="10"/>
  <c r="BB150" i="10"/>
  <c r="BC150" i="10"/>
  <c r="BD150" i="10"/>
  <c r="BE150" i="10"/>
  <c r="BF150" i="10"/>
  <c r="BG150" i="10"/>
  <c r="BH150" i="10"/>
  <c r="BI150" i="10"/>
  <c r="BJ150" i="10"/>
  <c r="BK150" i="10"/>
  <c r="BL150" i="10"/>
  <c r="BM150" i="10"/>
  <c r="BN150" i="10"/>
  <c r="BO150" i="10"/>
  <c r="BP150" i="10"/>
  <c r="BQ150" i="10"/>
  <c r="BR150" i="10"/>
  <c r="BS150" i="10"/>
  <c r="BT150" i="10"/>
  <c r="BU150" i="10"/>
  <c r="BV150" i="10"/>
  <c r="BD247" i="18" l="1"/>
  <c r="BB247" i="18"/>
  <c r="AZ247" i="18"/>
  <c r="AX247" i="18"/>
  <c r="AV247" i="18"/>
  <c r="AT247" i="18"/>
  <c r="AR247" i="18"/>
  <c r="AP247" i="18"/>
  <c r="BD246" i="18" l="1"/>
  <c r="BB246" i="18"/>
  <c r="AZ246" i="18"/>
  <c r="AX246" i="18"/>
  <c r="AV246" i="18"/>
  <c r="AT246" i="18"/>
  <c r="AR246" i="18"/>
  <c r="AP246" i="18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J78" i="27" s="1"/>
  <c r="I5" i="27"/>
  <c r="D406" i="11" l="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BC260" i="18" l="1"/>
  <c r="BA260" i="18"/>
  <c r="AY260" i="18"/>
  <c r="AW260" i="18"/>
  <c r="AU260" i="18"/>
  <c r="AS260" i="18"/>
  <c r="AQ260" i="18"/>
  <c r="BD245" i="18" l="1"/>
  <c r="BB245" i="18"/>
  <c r="AZ245" i="18"/>
  <c r="AX245" i="18"/>
  <c r="AV245" i="18"/>
  <c r="AT245" i="18"/>
  <c r="AR245" i="18"/>
  <c r="AP245" i="18"/>
  <c r="BD244" i="18" l="1"/>
  <c r="BB244" i="18"/>
  <c r="AZ244" i="18"/>
  <c r="AX244" i="18"/>
  <c r="AV244" i="18"/>
  <c r="AT244" i="18"/>
  <c r="AR244" i="18"/>
  <c r="AP244" i="18"/>
  <c r="BD243" i="18" l="1"/>
  <c r="BB243" i="18"/>
  <c r="AZ243" i="18"/>
  <c r="AX243" i="18"/>
  <c r="AV243" i="18"/>
  <c r="AT243" i="18"/>
  <c r="AR243" i="18"/>
  <c r="AP243" i="18"/>
  <c r="BD242" i="18" l="1"/>
  <c r="BB242" i="18"/>
  <c r="AZ242" i="18"/>
  <c r="AX242" i="18"/>
  <c r="AV242" i="18"/>
  <c r="AT242" i="18"/>
  <c r="AR242" i="18"/>
  <c r="AP242" i="18"/>
  <c r="BD241" i="18"/>
  <c r="BB241" i="18"/>
  <c r="AZ241" i="18"/>
  <c r="AX241" i="18"/>
  <c r="AV241" i="18"/>
  <c r="AT241" i="18"/>
  <c r="AR241" i="18"/>
  <c r="AP241" i="18"/>
  <c r="BD240" i="18" l="1"/>
  <c r="BB240" i="18"/>
  <c r="AZ240" i="18"/>
  <c r="AX240" i="18"/>
  <c r="AV240" i="18"/>
  <c r="AT240" i="18"/>
  <c r="AR240" i="18"/>
  <c r="AP240" i="18"/>
  <c r="BD239" i="18" l="1"/>
  <c r="BB239" i="18"/>
  <c r="AZ239" i="18"/>
  <c r="AX239" i="18"/>
  <c r="AV239" i="18"/>
  <c r="AT239" i="18"/>
  <c r="AR239" i="18"/>
  <c r="AP239" i="18"/>
  <c r="BD238" i="18" l="1"/>
  <c r="BB238" i="18"/>
  <c r="AZ238" i="18"/>
  <c r="AX238" i="18"/>
  <c r="AV238" i="18"/>
  <c r="AT238" i="18"/>
  <c r="AR238" i="18"/>
  <c r="AP238" i="18"/>
  <c r="BD237" i="18" l="1"/>
  <c r="BB237" i="18"/>
  <c r="AZ237" i="18"/>
  <c r="AX237" i="18"/>
  <c r="AV237" i="18"/>
  <c r="AT237" i="18"/>
  <c r="AR237" i="18"/>
  <c r="AP237" i="18"/>
  <c r="BD236" i="18" l="1"/>
  <c r="BB236" i="18"/>
  <c r="AZ236" i="18"/>
  <c r="AX236" i="18"/>
  <c r="AV236" i="18"/>
  <c r="AT236" i="18"/>
  <c r="AR236" i="18"/>
  <c r="AP236" i="18"/>
  <c r="BD235" i="18" l="1"/>
  <c r="BB235" i="18"/>
  <c r="AZ235" i="18"/>
  <c r="AX235" i="18"/>
  <c r="AV235" i="18"/>
  <c r="AT235" i="18"/>
  <c r="AR235" i="18"/>
  <c r="AP235" i="18"/>
  <c r="K8" i="5" l="1"/>
  <c r="G8" i="5"/>
  <c r="C8" i="5"/>
  <c r="AP234" i="18" l="1"/>
  <c r="AR234" i="18"/>
  <c r="AT234" i="18"/>
  <c r="AV234" i="18"/>
  <c r="AX234" i="18"/>
  <c r="AZ234" i="18"/>
  <c r="BB234" i="18"/>
  <c r="BD234" i="18"/>
  <c r="BD233" i="18" l="1"/>
  <c r="BB233" i="18"/>
  <c r="AZ233" i="18"/>
  <c r="AX233" i="18"/>
  <c r="AV233" i="18"/>
  <c r="AT233" i="18"/>
  <c r="AR233" i="18"/>
  <c r="AP233" i="18"/>
  <c r="BD232" i="18" l="1"/>
  <c r="BB232" i="18"/>
  <c r="AZ232" i="18"/>
  <c r="AX232" i="18"/>
  <c r="AV232" i="18"/>
  <c r="AT232" i="18"/>
  <c r="AR232" i="18"/>
  <c r="AP232" i="18"/>
  <c r="AR231" i="18" l="1"/>
  <c r="AP231" i="18"/>
  <c r="BD231" i="18"/>
  <c r="BB231" i="18"/>
  <c r="AZ231" i="18"/>
  <c r="AX231" i="18"/>
  <c r="AV231" i="18"/>
  <c r="AT231" i="18"/>
  <c r="BD230" i="18" l="1"/>
  <c r="BB230" i="18"/>
  <c r="AZ230" i="18"/>
  <c r="AX230" i="18"/>
  <c r="AV230" i="18"/>
  <c r="AT230" i="18"/>
  <c r="AR230" i="18"/>
  <c r="AP230" i="18"/>
  <c r="BD229" i="18" l="1"/>
  <c r="BB229" i="18"/>
  <c r="AZ229" i="18"/>
  <c r="AX229" i="18"/>
  <c r="AV229" i="18"/>
  <c r="AT229" i="18"/>
  <c r="AR229" i="18"/>
  <c r="AP229" i="18"/>
  <c r="BD228" i="18"/>
  <c r="BB228" i="18"/>
  <c r="AZ228" i="18"/>
  <c r="AX228" i="18"/>
  <c r="AV228" i="18"/>
  <c r="AT228" i="18"/>
  <c r="AR228" i="18"/>
  <c r="AP228" i="18"/>
  <c r="BD227" i="18"/>
  <c r="BB227" i="18"/>
  <c r="AZ227" i="18"/>
  <c r="AX227" i="18"/>
  <c r="AV227" i="18"/>
  <c r="AT227" i="18"/>
  <c r="AR227" i="18"/>
  <c r="AP227" i="18"/>
  <c r="BD226" i="18"/>
  <c r="BB226" i="18"/>
  <c r="AZ226" i="18"/>
  <c r="AX226" i="18"/>
  <c r="AV226" i="18"/>
  <c r="AT226" i="18"/>
  <c r="AR226" i="18"/>
  <c r="AP226" i="18"/>
  <c r="AV225" i="18"/>
  <c r="AT225" i="18"/>
  <c r="AR225" i="18"/>
  <c r="AP225" i="18"/>
  <c r="AX225" i="18"/>
  <c r="AZ225" i="18"/>
  <c r="BB225" i="18"/>
  <c r="BC258" i="18"/>
  <c r="BC259" i="18"/>
  <c r="BD225" i="18"/>
  <c r="C19" i="5"/>
  <c r="K7" i="5"/>
  <c r="G7" i="5"/>
  <c r="C7" i="5"/>
  <c r="BD224" i="18"/>
  <c r="BB224" i="18"/>
  <c r="AZ224" i="18"/>
  <c r="AX224" i="18"/>
  <c r="AV224" i="18"/>
  <c r="AT224" i="18"/>
  <c r="AR224" i="18"/>
  <c r="AP224" i="18"/>
  <c r="AP223" i="18"/>
  <c r="AR223" i="18"/>
  <c r="AT223" i="18"/>
  <c r="AV223" i="18"/>
  <c r="AX223" i="18"/>
  <c r="AZ223" i="18"/>
  <c r="BB223" i="18"/>
  <c r="BD223" i="18"/>
  <c r="BB138" i="18"/>
  <c r="BB139" i="18"/>
  <c r="BB140" i="18"/>
  <c r="BB141" i="18"/>
  <c r="BB142" i="18"/>
  <c r="BB143" i="18"/>
  <c r="BB144" i="18"/>
  <c r="BB145" i="18"/>
  <c r="BB146" i="18"/>
  <c r="BB147" i="18"/>
  <c r="BB148" i="18"/>
  <c r="BB149" i="18"/>
  <c r="BB150" i="18"/>
  <c r="BB151" i="18"/>
  <c r="BB152" i="18"/>
  <c r="BB153" i="18"/>
  <c r="BB154" i="18"/>
  <c r="BB155" i="18"/>
  <c r="BB156" i="18"/>
  <c r="BB157" i="18"/>
  <c r="BB158" i="18"/>
  <c r="BB159" i="18"/>
  <c r="BB160" i="18"/>
  <c r="BB161" i="18"/>
  <c r="BB162" i="18"/>
  <c r="BB163" i="18"/>
  <c r="BB164" i="18"/>
  <c r="BB165" i="18"/>
  <c r="BB166" i="18"/>
  <c r="BB167" i="18"/>
  <c r="BB168" i="18"/>
  <c r="BB169" i="18"/>
  <c r="BB170" i="18"/>
  <c r="BB171" i="18"/>
  <c r="BB172" i="18"/>
  <c r="BB173" i="18"/>
  <c r="BB174" i="18"/>
  <c r="BB175" i="18"/>
  <c r="BB176" i="18"/>
  <c r="BB177" i="18"/>
  <c r="BB178" i="18"/>
  <c r="BB179" i="18"/>
  <c r="BB180" i="18"/>
  <c r="BB181" i="18"/>
  <c r="BB182" i="18"/>
  <c r="BB183" i="18"/>
  <c r="BB184" i="18"/>
  <c r="BB185" i="18"/>
  <c r="BB186" i="18"/>
  <c r="BB187" i="18"/>
  <c r="BB188" i="18"/>
  <c r="BB189" i="18"/>
  <c r="BB190" i="18"/>
  <c r="BB191" i="18"/>
  <c r="BB192" i="18"/>
  <c r="BB193" i="18"/>
  <c r="BB194" i="18"/>
  <c r="BB195" i="18"/>
  <c r="BB196" i="18"/>
  <c r="BB197" i="18"/>
  <c r="BB198" i="18"/>
  <c r="BB199" i="18"/>
  <c r="BB200" i="18"/>
  <c r="BB201" i="18"/>
  <c r="BB202" i="18"/>
  <c r="BB203" i="18"/>
  <c r="BB204" i="18"/>
  <c r="BB205" i="18"/>
  <c r="BB206" i="18"/>
  <c r="BB207" i="18"/>
  <c r="BB208" i="18"/>
  <c r="BB209" i="18"/>
  <c r="BB210" i="18"/>
  <c r="BB211" i="18"/>
  <c r="BB212" i="18"/>
  <c r="BB213" i="18"/>
  <c r="BB214" i="18"/>
  <c r="BB215" i="18"/>
  <c r="BB216" i="18"/>
  <c r="BB217" i="18"/>
  <c r="BB218" i="18"/>
  <c r="BB219" i="18"/>
  <c r="BB220" i="18"/>
  <c r="BB221" i="18"/>
  <c r="BB222" i="18"/>
  <c r="BA259" i="18"/>
  <c r="AY259" i="18"/>
  <c r="AW259" i="18"/>
  <c r="AU259" i="18"/>
  <c r="AS259" i="18"/>
  <c r="AQ259" i="18"/>
  <c r="AO259" i="18"/>
  <c r="BD222" i="18"/>
  <c r="AZ222" i="18"/>
  <c r="AX222" i="18"/>
  <c r="AV222" i="18"/>
  <c r="AT222" i="18"/>
  <c r="AR222" i="18"/>
  <c r="AP222" i="18"/>
  <c r="AT221" i="18"/>
  <c r="AR221" i="18"/>
  <c r="AP221" i="18"/>
  <c r="AV221" i="18"/>
  <c r="AX221" i="18"/>
  <c r="AZ221" i="18"/>
  <c r="BD221" i="18"/>
  <c r="Q6" i="27"/>
  <c r="Q7" i="27"/>
  <c r="R19" i="27" s="1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R35" i="27" s="1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R55" i="27" s="1"/>
  <c r="Q44" i="27"/>
  <c r="Q45" i="27"/>
  <c r="Q46" i="27"/>
  <c r="Q47" i="27"/>
  <c r="Q48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R78" i="27" s="1"/>
  <c r="Q67" i="27"/>
  <c r="R79" i="27" s="1"/>
  <c r="Q68" i="27"/>
  <c r="R80" i="27" s="1"/>
  <c r="Q69" i="27"/>
  <c r="R81" i="27" s="1"/>
  <c r="Q70" i="27"/>
  <c r="R82" i="27" s="1"/>
  <c r="Q71" i="27"/>
  <c r="R83" i="27" s="1"/>
  <c r="Q72" i="27"/>
  <c r="R84" i="27" s="1"/>
  <c r="Q73" i="27"/>
  <c r="R85" i="27" s="1"/>
  <c r="Q74" i="27"/>
  <c r="R86" i="27" s="1"/>
  <c r="Q75" i="27"/>
  <c r="R87" i="27" s="1"/>
  <c r="Q76" i="27"/>
  <c r="R88" i="27" s="1"/>
  <c r="Q77" i="27"/>
  <c r="R89" i="27" s="1"/>
  <c r="Q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P41" i="27" s="1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P57" i="27" s="1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65" i="27"/>
  <c r="O66" i="27"/>
  <c r="P78" i="27" s="1"/>
  <c r="O67" i="27"/>
  <c r="P79" i="27" s="1"/>
  <c r="O68" i="27"/>
  <c r="P80" i="27" s="1"/>
  <c r="O69" i="27"/>
  <c r="P81" i="27" s="1"/>
  <c r="O70" i="27"/>
  <c r="P82" i="27" s="1"/>
  <c r="O71" i="27"/>
  <c r="P83" i="27" s="1"/>
  <c r="O72" i="27"/>
  <c r="P84" i="27" s="1"/>
  <c r="O73" i="27"/>
  <c r="P85" i="27" s="1"/>
  <c r="O74" i="27"/>
  <c r="P86" i="27" s="1"/>
  <c r="O75" i="27"/>
  <c r="P87" i="27" s="1"/>
  <c r="O76" i="27"/>
  <c r="P88" i="27" s="1"/>
  <c r="O77" i="27"/>
  <c r="P89" i="27" s="1"/>
  <c r="O5" i="27"/>
  <c r="M6" i="27"/>
  <c r="M7" i="27"/>
  <c r="M8" i="27"/>
  <c r="M9" i="27"/>
  <c r="M10" i="27"/>
  <c r="M11" i="27"/>
  <c r="M12" i="27"/>
  <c r="M13" i="27"/>
  <c r="M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N40" i="27" s="1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N56" i="27" s="1"/>
  <c r="M57" i="27"/>
  <c r="M58" i="27"/>
  <c r="M59" i="27"/>
  <c r="M60" i="27"/>
  <c r="M61" i="27"/>
  <c r="M62" i="27"/>
  <c r="M63" i="27"/>
  <c r="M64" i="27"/>
  <c r="M65" i="27"/>
  <c r="M66" i="27"/>
  <c r="N78" i="27" s="1"/>
  <c r="M67" i="27"/>
  <c r="M68" i="27"/>
  <c r="N80" i="27" s="1"/>
  <c r="M69" i="27"/>
  <c r="N81" i="27" s="1"/>
  <c r="M70" i="27"/>
  <c r="N82" i="27" s="1"/>
  <c r="M71" i="27"/>
  <c r="N83" i="27" s="1"/>
  <c r="M72" i="27"/>
  <c r="M73" i="27"/>
  <c r="M74" i="27"/>
  <c r="N86" i="27" s="1"/>
  <c r="M75" i="27"/>
  <c r="M76" i="27"/>
  <c r="N88" i="27" s="1"/>
  <c r="M77" i="27"/>
  <c r="N89" i="27" s="1"/>
  <c r="M5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L59" i="27" s="1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K62" i="27"/>
  <c r="K63" i="27"/>
  <c r="K64" i="27"/>
  <c r="K65" i="27"/>
  <c r="K66" i="27"/>
  <c r="L78" i="27" s="1"/>
  <c r="K67" i="27"/>
  <c r="L79" i="27" s="1"/>
  <c r="K68" i="27"/>
  <c r="L80" i="27" s="1"/>
  <c r="K69" i="27"/>
  <c r="K70" i="27"/>
  <c r="K71" i="27"/>
  <c r="L83" i="27" s="1"/>
  <c r="K72" i="27"/>
  <c r="K73" i="27"/>
  <c r="L85" i="27" s="1"/>
  <c r="K74" i="27"/>
  <c r="L86" i="27" s="1"/>
  <c r="K75" i="27"/>
  <c r="L87" i="27" s="1"/>
  <c r="K76" i="27"/>
  <c r="L88" i="27" s="1"/>
  <c r="K77" i="27"/>
  <c r="L89" i="27" s="1"/>
  <c r="K5" i="27"/>
  <c r="G6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66" i="27"/>
  <c r="G67" i="27"/>
  <c r="G68" i="27"/>
  <c r="G69" i="27"/>
  <c r="G70" i="27"/>
  <c r="G71" i="27"/>
  <c r="G72" i="27"/>
  <c r="G73" i="27"/>
  <c r="G74" i="27"/>
  <c r="G75" i="27"/>
  <c r="G76" i="27"/>
  <c r="G77" i="27"/>
  <c r="H78" i="27" s="1"/>
  <c r="G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F78" i="27" s="1"/>
  <c r="E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D78" i="27" s="1"/>
  <c r="C5" i="27"/>
  <c r="BD220" i="18"/>
  <c r="AZ220" i="18"/>
  <c r="AX220" i="18"/>
  <c r="AV220" i="18"/>
  <c r="AT220" i="18"/>
  <c r="AR220" i="18"/>
  <c r="AP220" i="18"/>
  <c r="BD219" i="18"/>
  <c r="AZ219" i="18"/>
  <c r="AX219" i="18"/>
  <c r="AV219" i="18"/>
  <c r="AT219" i="18"/>
  <c r="AR219" i="18"/>
  <c r="AP219" i="18"/>
  <c r="BD218" i="18"/>
  <c r="AZ218" i="18"/>
  <c r="AX218" i="18"/>
  <c r="AV218" i="18"/>
  <c r="AT218" i="18"/>
  <c r="AR218" i="18"/>
  <c r="AP218" i="18"/>
  <c r="BD217" i="18"/>
  <c r="AZ217" i="18"/>
  <c r="AX217" i="18"/>
  <c r="AV217" i="18"/>
  <c r="AT217" i="18"/>
  <c r="AR217" i="18"/>
  <c r="AP217" i="18"/>
  <c r="AQ258" i="18"/>
  <c r="G20" i="5"/>
  <c r="K6" i="5"/>
  <c r="G6" i="5"/>
  <c r="C6" i="5"/>
  <c r="BA258" i="18"/>
  <c r="BD216" i="18"/>
  <c r="AZ216" i="18"/>
  <c r="AX216" i="18"/>
  <c r="AV216" i="18"/>
  <c r="AT216" i="18"/>
  <c r="AR216" i="18"/>
  <c r="AP216" i="18"/>
  <c r="BD215" i="18"/>
  <c r="AZ215" i="18"/>
  <c r="AX215" i="18"/>
  <c r="AV215" i="18"/>
  <c r="AT215" i="18"/>
  <c r="AR215" i="18"/>
  <c r="AP215" i="18"/>
  <c r="BD214" i="18"/>
  <c r="AZ214" i="18"/>
  <c r="AX214" i="18"/>
  <c r="AV214" i="18"/>
  <c r="AT214" i="18"/>
  <c r="AR214" i="18"/>
  <c r="AP214" i="18"/>
  <c r="N99" i="36"/>
  <c r="L99" i="36"/>
  <c r="N98" i="36"/>
  <c r="L98" i="36"/>
  <c r="F98" i="36"/>
  <c r="F99" i="36"/>
  <c r="N97" i="36"/>
  <c r="L97" i="36"/>
  <c r="F97" i="36"/>
  <c r="N96" i="36"/>
  <c r="L96" i="36"/>
  <c r="F96" i="36"/>
  <c r="N95" i="36"/>
  <c r="L95" i="36"/>
  <c r="F95" i="36"/>
  <c r="N94" i="36"/>
  <c r="L94" i="36"/>
  <c r="F94" i="36"/>
  <c r="N93" i="36"/>
  <c r="L93" i="36"/>
  <c r="F93" i="36"/>
  <c r="N92" i="36"/>
  <c r="L92" i="36"/>
  <c r="F92" i="36"/>
  <c r="N91" i="36"/>
  <c r="L91" i="36"/>
  <c r="F91" i="36"/>
  <c r="N90" i="36"/>
  <c r="L90" i="36"/>
  <c r="F90" i="36"/>
  <c r="N89" i="36"/>
  <c r="L89" i="36"/>
  <c r="F89" i="36"/>
  <c r="N88" i="36"/>
  <c r="L88" i="36"/>
  <c r="F88" i="36"/>
  <c r="N87" i="36"/>
  <c r="L87" i="36"/>
  <c r="F87" i="36"/>
  <c r="D99" i="36"/>
  <c r="N86" i="36"/>
  <c r="L86" i="36"/>
  <c r="F86" i="36"/>
  <c r="D98" i="36"/>
  <c r="N85" i="36"/>
  <c r="L85" i="36"/>
  <c r="F85" i="36"/>
  <c r="D97" i="36"/>
  <c r="N84" i="36"/>
  <c r="L84" i="36"/>
  <c r="F84" i="36"/>
  <c r="D96" i="36"/>
  <c r="N83" i="36"/>
  <c r="L83" i="36"/>
  <c r="F83" i="36"/>
  <c r="D95" i="36"/>
  <c r="N82" i="36"/>
  <c r="L82" i="36"/>
  <c r="F82" i="36"/>
  <c r="D94" i="36"/>
  <c r="N81" i="36"/>
  <c r="L81" i="36"/>
  <c r="F81" i="36"/>
  <c r="D93" i="36"/>
  <c r="N80" i="36"/>
  <c r="L80" i="36"/>
  <c r="F80" i="36"/>
  <c r="D92" i="36"/>
  <c r="N79" i="36"/>
  <c r="L79" i="36"/>
  <c r="F79" i="36"/>
  <c r="D91" i="36"/>
  <c r="N78" i="36"/>
  <c r="L78" i="36"/>
  <c r="F78" i="36"/>
  <c r="D90" i="36"/>
  <c r="N77" i="36"/>
  <c r="L77" i="36"/>
  <c r="F77" i="36"/>
  <c r="D89" i="36"/>
  <c r="N76" i="36"/>
  <c r="L76" i="36"/>
  <c r="F76" i="36"/>
  <c r="D88" i="36"/>
  <c r="N75" i="36"/>
  <c r="L75" i="36"/>
  <c r="F75" i="36"/>
  <c r="D87" i="36"/>
  <c r="N74" i="36"/>
  <c r="L74" i="36"/>
  <c r="F74" i="36"/>
  <c r="D86" i="36"/>
  <c r="N73" i="36"/>
  <c r="L73" i="36"/>
  <c r="F73" i="36"/>
  <c r="D85" i="36"/>
  <c r="N72" i="36"/>
  <c r="L72" i="36"/>
  <c r="F72" i="36"/>
  <c r="D84" i="36"/>
  <c r="N71" i="36"/>
  <c r="L71" i="36"/>
  <c r="F71" i="36"/>
  <c r="D83" i="36"/>
  <c r="N70" i="36"/>
  <c r="L70" i="36"/>
  <c r="F70" i="36"/>
  <c r="D82" i="36"/>
  <c r="N69" i="36"/>
  <c r="L69" i="36"/>
  <c r="F69" i="36"/>
  <c r="D81" i="36"/>
  <c r="N68" i="36"/>
  <c r="L68" i="36"/>
  <c r="F68" i="36"/>
  <c r="D80" i="36"/>
  <c r="N67" i="36"/>
  <c r="L67" i="36"/>
  <c r="F67" i="36"/>
  <c r="D79" i="36"/>
  <c r="N66" i="36"/>
  <c r="L66" i="36"/>
  <c r="F66" i="36"/>
  <c r="D78" i="36"/>
  <c r="N65" i="36"/>
  <c r="L65" i="36"/>
  <c r="F65" i="36"/>
  <c r="D77" i="36"/>
  <c r="N64" i="36"/>
  <c r="L64" i="36"/>
  <c r="F64" i="36"/>
  <c r="D76" i="36"/>
  <c r="N63" i="36"/>
  <c r="L63" i="36"/>
  <c r="F63" i="36"/>
  <c r="D75" i="36"/>
  <c r="N62" i="36"/>
  <c r="L62" i="36"/>
  <c r="F62" i="36"/>
  <c r="D74" i="36"/>
  <c r="N61" i="36"/>
  <c r="L61" i="36"/>
  <c r="F61" i="36"/>
  <c r="D73" i="36"/>
  <c r="N60" i="36"/>
  <c r="L60" i="36"/>
  <c r="F60" i="36"/>
  <c r="D72" i="36"/>
  <c r="N59" i="36"/>
  <c r="L59" i="36"/>
  <c r="F59" i="36"/>
  <c r="D71" i="36"/>
  <c r="N58" i="36"/>
  <c r="L58" i="36"/>
  <c r="F58" i="36"/>
  <c r="D58" i="36"/>
  <c r="D70" i="36"/>
  <c r="N57" i="36"/>
  <c r="L57" i="36"/>
  <c r="F57" i="36"/>
  <c r="D57" i="36"/>
  <c r="D69" i="36"/>
  <c r="N56" i="36"/>
  <c r="L56" i="36"/>
  <c r="F56" i="36"/>
  <c r="D56" i="36"/>
  <c r="D68" i="36"/>
  <c r="N55" i="36"/>
  <c r="L55" i="36"/>
  <c r="F55" i="36"/>
  <c r="D55" i="36"/>
  <c r="D67" i="36"/>
  <c r="N54" i="36"/>
  <c r="L54" i="36"/>
  <c r="F54" i="36"/>
  <c r="D54" i="36"/>
  <c r="D66" i="36"/>
  <c r="N53" i="36"/>
  <c r="L53" i="36"/>
  <c r="F53" i="36"/>
  <c r="D53" i="36"/>
  <c r="D65" i="36"/>
  <c r="N52" i="36"/>
  <c r="L52" i="36"/>
  <c r="F52" i="36"/>
  <c r="D52" i="36"/>
  <c r="D64" i="36"/>
  <c r="N51" i="36"/>
  <c r="L51" i="36"/>
  <c r="F51" i="36"/>
  <c r="D51" i="36"/>
  <c r="D63" i="36"/>
  <c r="N50" i="36"/>
  <c r="L50" i="36"/>
  <c r="F50" i="36"/>
  <c r="D50" i="36"/>
  <c r="D62" i="36"/>
  <c r="N49" i="36"/>
  <c r="L49" i="36"/>
  <c r="F49" i="36"/>
  <c r="D49" i="36"/>
  <c r="D61" i="36"/>
  <c r="N48" i="36"/>
  <c r="L48" i="36"/>
  <c r="F48" i="36"/>
  <c r="D48" i="36"/>
  <c r="D60" i="36"/>
  <c r="N47" i="36"/>
  <c r="L47" i="36"/>
  <c r="F47" i="36"/>
  <c r="D47" i="36"/>
  <c r="D59" i="36"/>
  <c r="N46" i="36"/>
  <c r="L46" i="36"/>
  <c r="F46" i="36"/>
  <c r="D46" i="36"/>
  <c r="N45" i="36"/>
  <c r="L45" i="36"/>
  <c r="F45" i="36"/>
  <c r="D45" i="36"/>
  <c r="N44" i="36"/>
  <c r="L44" i="36"/>
  <c r="F44" i="36"/>
  <c r="D44" i="36"/>
  <c r="N43" i="36"/>
  <c r="L43" i="36"/>
  <c r="F43" i="36"/>
  <c r="D43" i="36"/>
  <c r="N42" i="36"/>
  <c r="L42" i="36"/>
  <c r="F42" i="36"/>
  <c r="D42" i="36"/>
  <c r="N41" i="36"/>
  <c r="L41" i="36"/>
  <c r="F41" i="36"/>
  <c r="D41" i="36"/>
  <c r="N40" i="36"/>
  <c r="L40" i="36"/>
  <c r="F40" i="36"/>
  <c r="D40" i="36"/>
  <c r="N39" i="36"/>
  <c r="L39" i="36"/>
  <c r="F39" i="36"/>
  <c r="D39" i="36"/>
  <c r="N38" i="36"/>
  <c r="L38" i="36"/>
  <c r="F38" i="36"/>
  <c r="D38" i="36"/>
  <c r="N37" i="36"/>
  <c r="L37" i="36"/>
  <c r="F37" i="36"/>
  <c r="D37" i="36"/>
  <c r="N36" i="36"/>
  <c r="L36" i="36"/>
  <c r="F36" i="36"/>
  <c r="D36" i="36"/>
  <c r="N35" i="36"/>
  <c r="L35" i="36"/>
  <c r="F35" i="36"/>
  <c r="D35" i="36"/>
  <c r="N34" i="36"/>
  <c r="L34" i="36"/>
  <c r="F34" i="36"/>
  <c r="D34" i="36"/>
  <c r="N33" i="36"/>
  <c r="L33" i="36"/>
  <c r="F33" i="36"/>
  <c r="D33" i="36"/>
  <c r="N32" i="36"/>
  <c r="L32" i="36"/>
  <c r="F32" i="36"/>
  <c r="D32" i="36"/>
  <c r="N31" i="36"/>
  <c r="L31" i="36"/>
  <c r="F31" i="36"/>
  <c r="D31" i="36"/>
  <c r="N30" i="36"/>
  <c r="L30" i="36"/>
  <c r="F30" i="36"/>
  <c r="D30" i="36"/>
  <c r="N29" i="36"/>
  <c r="L29" i="36"/>
  <c r="F29" i="36"/>
  <c r="D29" i="36"/>
  <c r="N28" i="36"/>
  <c r="L28" i="36"/>
  <c r="F28" i="36"/>
  <c r="N27" i="36"/>
  <c r="L27" i="36"/>
  <c r="F27" i="36"/>
  <c r="D27" i="36"/>
  <c r="N26" i="36"/>
  <c r="L26" i="36"/>
  <c r="F26" i="36"/>
  <c r="N25" i="36"/>
  <c r="L25" i="36"/>
  <c r="F25" i="36"/>
  <c r="D25" i="36"/>
  <c r="N24" i="36"/>
  <c r="L24" i="36"/>
  <c r="F24" i="36"/>
  <c r="N23" i="36"/>
  <c r="L23" i="36"/>
  <c r="F23" i="36"/>
  <c r="D23" i="36"/>
  <c r="N22" i="36"/>
  <c r="L22" i="36"/>
  <c r="F22" i="36"/>
  <c r="N21" i="36"/>
  <c r="L21" i="36"/>
  <c r="F21" i="36"/>
  <c r="D21" i="36"/>
  <c r="N20" i="36"/>
  <c r="L20" i="36"/>
  <c r="F20" i="36"/>
  <c r="N19" i="36"/>
  <c r="L19" i="36"/>
  <c r="F19" i="36"/>
  <c r="D19" i="36"/>
  <c r="N18" i="36"/>
  <c r="L18" i="36"/>
  <c r="F18" i="36"/>
  <c r="N17" i="36"/>
  <c r="L17" i="36"/>
  <c r="D17" i="36"/>
  <c r="N16" i="36"/>
  <c r="L16" i="36"/>
  <c r="F17" i="36"/>
  <c r="D28" i="36"/>
  <c r="N15" i="36"/>
  <c r="F15" i="36"/>
  <c r="N14" i="36"/>
  <c r="D26" i="36"/>
  <c r="N13" i="36"/>
  <c r="F13" i="36"/>
  <c r="N12" i="36"/>
  <c r="D24" i="36"/>
  <c r="N11" i="36"/>
  <c r="F11" i="36"/>
  <c r="N10" i="36"/>
  <c r="D22" i="36"/>
  <c r="N9" i="36"/>
  <c r="F9" i="36"/>
  <c r="N8" i="36"/>
  <c r="D20" i="36"/>
  <c r="N7" i="36"/>
  <c r="F7" i="36"/>
  <c r="N6" i="36"/>
  <c r="D18" i="36"/>
  <c r="N5" i="36"/>
  <c r="F5" i="36"/>
  <c r="F6" i="36"/>
  <c r="F8" i="36"/>
  <c r="F10" i="36"/>
  <c r="F12" i="36"/>
  <c r="F14" i="36"/>
  <c r="D16" i="36"/>
  <c r="F16" i="36"/>
  <c r="BD213" i="18"/>
  <c r="AZ213" i="18"/>
  <c r="AX213" i="18"/>
  <c r="AV213" i="18"/>
  <c r="AT213" i="18"/>
  <c r="AR213" i="18"/>
  <c r="AP213" i="18"/>
  <c r="BD208" i="18"/>
  <c r="BD209" i="18"/>
  <c r="BD210" i="18"/>
  <c r="BD211" i="18"/>
  <c r="BD212" i="18"/>
  <c r="AZ209" i="18"/>
  <c r="AZ210" i="18"/>
  <c r="AZ211" i="18"/>
  <c r="AZ212" i="18"/>
  <c r="AX210" i="18"/>
  <c r="AX211" i="18"/>
  <c r="AX212" i="18"/>
  <c r="AV212" i="18"/>
  <c r="AT212" i="18"/>
  <c r="AR212" i="18"/>
  <c r="AP212" i="18"/>
  <c r="AV211" i="18"/>
  <c r="AV210" i="18"/>
  <c r="AT211" i="18"/>
  <c r="AT210" i="18"/>
  <c r="AR211" i="18"/>
  <c r="AR210" i="18"/>
  <c r="AP211" i="18"/>
  <c r="AP210" i="18"/>
  <c r="AY258" i="18"/>
  <c r="AW258" i="18"/>
  <c r="AU258" i="18"/>
  <c r="AS258" i="18"/>
  <c r="K20" i="5"/>
  <c r="AO258" i="18"/>
  <c r="K19" i="5"/>
  <c r="G19" i="5"/>
  <c r="AX209" i="18"/>
  <c r="AV209" i="18"/>
  <c r="AT209" i="18"/>
  <c r="AR209" i="18"/>
  <c r="AP209" i="18"/>
  <c r="AZ208" i="18"/>
  <c r="AX208" i="18"/>
  <c r="AV208" i="18"/>
  <c r="AT208" i="18"/>
  <c r="AR208" i="18"/>
  <c r="AP208" i="18"/>
  <c r="BD207" i="18"/>
  <c r="AZ207" i="18"/>
  <c r="AX207" i="18"/>
  <c r="AV207" i="18"/>
  <c r="AT207" i="18"/>
  <c r="AR207" i="18"/>
  <c r="AP207" i="18"/>
  <c r="BD206" i="18"/>
  <c r="AZ206" i="18"/>
  <c r="AX206" i="18"/>
  <c r="AV206" i="18"/>
  <c r="AT206" i="18"/>
  <c r="AR206" i="18"/>
  <c r="AP206" i="18"/>
  <c r="L27" i="32"/>
  <c r="L33" i="32"/>
  <c r="BD205" i="18"/>
  <c r="AZ205" i="18"/>
  <c r="AX205" i="18"/>
  <c r="AV205" i="18"/>
  <c r="AT205" i="18"/>
  <c r="AR205" i="18"/>
  <c r="AP205" i="18"/>
  <c r="BD204" i="18"/>
  <c r="AZ204" i="18"/>
  <c r="AX204" i="18"/>
  <c r="AV204" i="18"/>
  <c r="AT204" i="18"/>
  <c r="AR204" i="18"/>
  <c r="AP204" i="18"/>
  <c r="J16" i="27"/>
  <c r="J22" i="27"/>
  <c r="J24" i="27"/>
  <c r="J32" i="27"/>
  <c r="J36" i="27"/>
  <c r="J45" i="27"/>
  <c r="J51" i="27"/>
  <c r="J55" i="27"/>
  <c r="J70" i="27"/>
  <c r="J74" i="27"/>
  <c r="BD203" i="18"/>
  <c r="AZ203" i="18"/>
  <c r="AX203" i="18"/>
  <c r="AV203" i="18"/>
  <c r="AT203" i="18"/>
  <c r="AR203" i="18"/>
  <c r="AP203" i="18"/>
  <c r="BD201" i="18"/>
  <c r="BD202" i="18"/>
  <c r="AZ201" i="18"/>
  <c r="AZ202" i="18"/>
  <c r="AX201" i="18"/>
  <c r="AX202" i="18"/>
  <c r="AV201" i="18"/>
  <c r="AV202" i="18"/>
  <c r="AT201" i="18"/>
  <c r="AT202" i="18"/>
  <c r="AR201" i="18"/>
  <c r="AR202" i="18"/>
  <c r="AP201" i="18"/>
  <c r="AP202" i="18"/>
  <c r="J7" i="27"/>
  <c r="Z370" i="10"/>
  <c r="AA370" i="10"/>
  <c r="AB370" i="10"/>
  <c r="M24" i="7" s="1"/>
  <c r="AC370" i="10"/>
  <c r="Z371" i="10"/>
  <c r="AA371" i="10"/>
  <c r="AB371" i="10"/>
  <c r="N24" i="7" s="1"/>
  <c r="AC371" i="10"/>
  <c r="Z372" i="10"/>
  <c r="AA372" i="10"/>
  <c r="AB372" i="10"/>
  <c r="O24" i="7" s="1"/>
  <c r="AC372" i="10"/>
  <c r="Z374" i="10"/>
  <c r="Z443" i="10" s="1"/>
  <c r="AA374" i="10"/>
  <c r="AA443" i="10" s="1"/>
  <c r="AB374" i="10"/>
  <c r="AC374" i="10"/>
  <c r="AC443" i="10" s="1"/>
  <c r="Z375" i="10"/>
  <c r="Z444" i="10" s="1"/>
  <c r="AA375" i="10"/>
  <c r="AA444" i="10" s="1"/>
  <c r="AB375" i="10"/>
  <c r="AB432" i="10" s="1"/>
  <c r="AC375" i="10"/>
  <c r="AC444" i="10" s="1"/>
  <c r="Z376" i="10"/>
  <c r="Z445" i="10" s="1"/>
  <c r="AA376" i="10"/>
  <c r="AA445" i="10" s="1"/>
  <c r="AB376" i="10"/>
  <c r="AC376" i="10"/>
  <c r="AC445" i="10" s="1"/>
  <c r="Z377" i="10"/>
  <c r="Z446" i="10" s="1"/>
  <c r="AA377" i="10"/>
  <c r="AA446" i="10" s="1"/>
  <c r="AB377" i="10"/>
  <c r="AC377" i="10"/>
  <c r="Z378" i="10"/>
  <c r="AA378" i="10"/>
  <c r="AB378" i="10"/>
  <c r="AC378" i="10"/>
  <c r="Z379" i="10"/>
  <c r="Z448" i="10" s="1"/>
  <c r="AA379" i="10"/>
  <c r="AA448" i="10" s="1"/>
  <c r="AB379" i="10"/>
  <c r="AC379" i="10"/>
  <c r="AC448" i="10" s="1"/>
  <c r="Z380" i="10"/>
  <c r="Z449" i="10" s="1"/>
  <c r="AA380" i="10"/>
  <c r="AA449" i="10" s="1"/>
  <c r="AB380" i="10"/>
  <c r="AC380" i="10"/>
  <c r="AC449" i="10" s="1"/>
  <c r="Z381" i="10"/>
  <c r="Z450" i="10" s="1"/>
  <c r="AA381" i="10"/>
  <c r="AA450" i="10" s="1"/>
  <c r="AB381" i="10"/>
  <c r="AC381" i="10"/>
  <c r="Z382" i="10"/>
  <c r="AA382" i="10"/>
  <c r="AB382" i="10"/>
  <c r="AC382" i="10"/>
  <c r="Z383" i="10"/>
  <c r="Z452" i="10" s="1"/>
  <c r="AA383" i="10"/>
  <c r="AA452" i="10" s="1"/>
  <c r="AB383" i="10"/>
  <c r="AC383" i="10"/>
  <c r="AC452" i="10" s="1"/>
  <c r="Z384" i="10"/>
  <c r="Z453" i="10" s="1"/>
  <c r="AA384" i="10"/>
  <c r="AA453" i="10" s="1"/>
  <c r="AB384" i="10"/>
  <c r="AC384" i="10"/>
  <c r="AC453" i="10" s="1"/>
  <c r="Z385" i="10"/>
  <c r="Z454" i="10" s="1"/>
  <c r="AA385" i="10"/>
  <c r="AA454" i="10" s="1"/>
  <c r="AB385" i="10"/>
  <c r="AC385" i="10"/>
  <c r="Z386" i="10"/>
  <c r="AA386" i="10"/>
  <c r="AB386" i="10"/>
  <c r="AC386" i="10"/>
  <c r="Z387" i="10"/>
  <c r="Z456" i="10" s="1"/>
  <c r="AA387" i="10"/>
  <c r="AA456" i="10" s="1"/>
  <c r="AB387" i="10"/>
  <c r="AC387" i="10"/>
  <c r="AC456" i="10" s="1"/>
  <c r="Z388" i="10"/>
  <c r="Z457" i="10" s="1"/>
  <c r="AA388" i="10"/>
  <c r="AA457" i="10" s="1"/>
  <c r="AB388" i="10"/>
  <c r="AC388" i="10"/>
  <c r="AC457" i="10" s="1"/>
  <c r="Z389" i="10"/>
  <c r="Z458" i="10" s="1"/>
  <c r="AA389" i="10"/>
  <c r="AA458" i="10" s="1"/>
  <c r="AB389" i="10"/>
  <c r="AC389" i="10"/>
  <c r="Z390" i="10"/>
  <c r="AA390" i="10"/>
  <c r="AB390" i="10"/>
  <c r="AC390" i="10"/>
  <c r="Z391" i="10"/>
  <c r="Z460" i="10" s="1"/>
  <c r="AA391" i="10"/>
  <c r="AA460" i="10" s="1"/>
  <c r="AB391" i="10"/>
  <c r="AC391" i="10"/>
  <c r="AC460" i="10" s="1"/>
  <c r="Z392" i="10"/>
  <c r="Z461" i="10" s="1"/>
  <c r="AA392" i="10"/>
  <c r="AA461" i="10" s="1"/>
  <c r="AB392" i="10"/>
  <c r="AC392" i="10"/>
  <c r="AC461" i="10" s="1"/>
  <c r="Z393" i="10"/>
  <c r="Z462" i="10" s="1"/>
  <c r="AA393" i="10"/>
  <c r="AA462" i="10" s="1"/>
  <c r="AB393" i="10"/>
  <c r="AC393" i="10"/>
  <c r="Z394" i="10"/>
  <c r="AA394" i="10"/>
  <c r="AB394" i="10"/>
  <c r="AC394" i="10"/>
  <c r="Z395" i="10"/>
  <c r="AA395" i="10"/>
  <c r="AA464" i="10" s="1"/>
  <c r="AB395" i="10"/>
  <c r="AC395" i="10"/>
  <c r="Z396" i="10"/>
  <c r="AA396" i="10"/>
  <c r="AB396" i="10"/>
  <c r="AB465" i="10" s="1"/>
  <c r="AC396" i="10"/>
  <c r="AC465" i="10" s="1"/>
  <c r="Z397" i="10"/>
  <c r="Z466" i="10" s="1"/>
  <c r="AA397" i="10"/>
  <c r="AA466" i="10" s="1"/>
  <c r="AB397" i="10"/>
  <c r="AC397" i="10"/>
  <c r="Z398" i="10"/>
  <c r="AA398" i="10"/>
  <c r="AB398" i="10"/>
  <c r="AC398" i="10"/>
  <c r="Z399" i="10"/>
  <c r="AA399" i="10"/>
  <c r="AA468" i="10" s="1"/>
  <c r="AB399" i="10"/>
  <c r="AP24" i="7" s="1"/>
  <c r="Z400" i="10"/>
  <c r="AA400" i="10"/>
  <c r="AA469" i="10" s="1"/>
  <c r="AB400" i="10"/>
  <c r="AC400" i="10"/>
  <c r="AC469" i="10" s="1"/>
  <c r="Z401" i="10"/>
  <c r="Z470" i="10" s="1"/>
  <c r="AA401" i="10"/>
  <c r="AA470" i="10" s="1"/>
  <c r="AB401" i="10"/>
  <c r="AC401" i="10"/>
  <c r="Z402" i="10"/>
  <c r="AA402" i="10"/>
  <c r="AB402" i="10"/>
  <c r="AC402" i="10"/>
  <c r="Z403" i="10"/>
  <c r="AA403" i="10"/>
  <c r="AA472" i="10" s="1"/>
  <c r="AB403" i="10"/>
  <c r="AB472" i="10" s="1"/>
  <c r="AC403" i="10"/>
  <c r="Z404" i="10"/>
  <c r="AA404" i="10"/>
  <c r="AB404" i="10"/>
  <c r="AC404" i="10"/>
  <c r="Z405" i="10"/>
  <c r="AA405" i="10"/>
  <c r="AB405" i="10"/>
  <c r="AC405" i="10"/>
  <c r="Z406" i="10"/>
  <c r="AA406" i="10"/>
  <c r="AB406" i="10"/>
  <c r="AC406" i="10"/>
  <c r="Z407" i="10"/>
  <c r="AA407" i="10"/>
  <c r="AB407" i="10"/>
  <c r="AC407" i="10"/>
  <c r="Z408" i="10"/>
  <c r="AA408" i="10"/>
  <c r="AB408" i="10"/>
  <c r="AC408" i="10"/>
  <c r="Z409" i="10"/>
  <c r="AA409" i="10"/>
  <c r="AB409" i="10"/>
  <c r="AC409" i="10"/>
  <c r="Z410" i="10"/>
  <c r="AA410" i="10"/>
  <c r="AB410" i="10"/>
  <c r="AC410" i="10"/>
  <c r="Z411" i="10"/>
  <c r="AA411" i="10"/>
  <c r="AB411" i="10"/>
  <c r="AC411" i="10"/>
  <c r="Z412" i="10"/>
  <c r="AA412" i="10"/>
  <c r="AB412" i="10"/>
  <c r="AC412" i="10"/>
  <c r="Z413" i="10"/>
  <c r="AA413" i="10"/>
  <c r="AB413" i="10"/>
  <c r="AC413" i="10"/>
  <c r="Z414" i="10"/>
  <c r="AA414" i="10"/>
  <c r="AB414" i="10"/>
  <c r="AC414" i="10"/>
  <c r="Z415" i="10"/>
  <c r="AA415" i="10"/>
  <c r="AB415" i="10"/>
  <c r="AC415" i="10"/>
  <c r="Z416" i="10"/>
  <c r="AA416" i="10"/>
  <c r="AA473" i="10" s="1"/>
  <c r="AB416" i="10"/>
  <c r="AC416" i="10"/>
  <c r="Z417" i="10"/>
  <c r="AA417" i="10"/>
  <c r="AB417" i="10"/>
  <c r="AC417" i="10"/>
  <c r="Z418" i="10"/>
  <c r="AA418" i="10"/>
  <c r="AB418" i="10"/>
  <c r="AC418" i="10"/>
  <c r="Z419" i="10"/>
  <c r="AA419" i="10"/>
  <c r="AB419" i="10"/>
  <c r="AC419" i="10"/>
  <c r="Z420" i="10"/>
  <c r="AA420" i="10"/>
  <c r="AB420" i="10"/>
  <c r="AC420" i="10"/>
  <c r="Z421" i="10"/>
  <c r="AA421" i="10"/>
  <c r="AB421" i="10"/>
  <c r="AC421" i="10"/>
  <c r="Z422" i="10"/>
  <c r="AA422" i="10"/>
  <c r="AB422" i="10"/>
  <c r="AC422" i="10"/>
  <c r="Z423" i="10"/>
  <c r="AA423" i="10"/>
  <c r="AB423" i="10"/>
  <c r="AC423" i="10"/>
  <c r="Z424" i="10"/>
  <c r="AA424" i="10"/>
  <c r="AB424" i="10"/>
  <c r="AC424" i="10"/>
  <c r="Z425" i="10"/>
  <c r="AA425" i="10"/>
  <c r="AB425" i="10"/>
  <c r="AC425" i="10"/>
  <c r="AC447" i="22"/>
  <c r="AC448" i="22"/>
  <c r="AC449" i="22"/>
  <c r="AC450" i="22"/>
  <c r="AC451" i="22"/>
  <c r="AC452" i="22"/>
  <c r="AC453" i="22"/>
  <c r="AC454" i="22"/>
  <c r="AC456" i="22"/>
  <c r="AC503" i="22"/>
  <c r="AC504" i="22"/>
  <c r="AC505" i="22"/>
  <c r="AC506" i="22"/>
  <c r="AC507" i="22"/>
  <c r="AC509" i="22"/>
  <c r="AC503" i="11"/>
  <c r="AC504" i="11"/>
  <c r="AC505" i="11"/>
  <c r="AC506" i="11"/>
  <c r="AC507" i="11"/>
  <c r="AC509" i="11"/>
  <c r="AC447" i="11"/>
  <c r="AC448" i="11"/>
  <c r="AC449" i="11"/>
  <c r="AC450" i="11"/>
  <c r="AC451" i="11"/>
  <c r="AC452" i="11"/>
  <c r="AC453" i="11"/>
  <c r="AC456" i="11"/>
  <c r="AC503" i="12"/>
  <c r="AC504" i="12"/>
  <c r="AC505" i="12"/>
  <c r="AC506" i="12"/>
  <c r="AC507" i="12"/>
  <c r="AC509" i="12"/>
  <c r="AC447" i="12"/>
  <c r="AC448" i="12"/>
  <c r="AC449" i="12"/>
  <c r="AC450" i="12"/>
  <c r="AC451" i="12"/>
  <c r="AC452" i="12"/>
  <c r="AC453" i="12"/>
  <c r="AC454" i="12"/>
  <c r="AC455" i="12"/>
  <c r="AC537" i="10"/>
  <c r="AC538" i="10"/>
  <c r="AC539" i="10"/>
  <c r="AC540" i="10"/>
  <c r="AC541" i="10"/>
  <c r="AC542" i="10"/>
  <c r="AC543" i="10"/>
  <c r="AC544" i="10"/>
  <c r="AC545" i="10"/>
  <c r="AC546" i="10"/>
  <c r="AC547" i="10"/>
  <c r="AC548" i="10"/>
  <c r="AC549" i="10"/>
  <c r="AC550" i="10"/>
  <c r="AC551" i="10"/>
  <c r="AC552" i="10"/>
  <c r="AC553" i="10"/>
  <c r="AC496" i="10" s="1"/>
  <c r="AC554" i="10"/>
  <c r="AC555" i="10"/>
  <c r="AC556" i="10"/>
  <c r="AC557" i="10"/>
  <c r="AC558" i="10"/>
  <c r="AC559" i="10"/>
  <c r="AC560" i="10"/>
  <c r="AC561" i="10"/>
  <c r="AC562" i="10"/>
  <c r="AC509" i="10" s="1"/>
  <c r="AC563" i="10"/>
  <c r="AC564" i="10"/>
  <c r="AC565" i="10"/>
  <c r="AC567" i="10"/>
  <c r="AC568" i="10"/>
  <c r="AC569" i="10"/>
  <c r="AC570" i="10"/>
  <c r="AC571" i="10"/>
  <c r="AC572" i="10"/>
  <c r="AC573" i="10"/>
  <c r="AC574" i="10"/>
  <c r="AC575" i="10"/>
  <c r="AC576" i="10"/>
  <c r="AC577" i="10"/>
  <c r="AC578" i="10"/>
  <c r="AC579" i="10"/>
  <c r="AC580" i="10"/>
  <c r="AC581" i="10"/>
  <c r="AC582" i="10"/>
  <c r="AC583" i="10"/>
  <c r="AC584" i="10"/>
  <c r="AC585" i="10"/>
  <c r="AC586" i="10"/>
  <c r="AC587" i="10"/>
  <c r="AC530" i="10" s="1"/>
  <c r="AC588" i="10"/>
  <c r="AC589" i="10"/>
  <c r="AC590" i="10"/>
  <c r="AC591" i="10"/>
  <c r="AC592" i="10"/>
  <c r="BD199" i="18"/>
  <c r="BD200" i="18"/>
  <c r="AZ199" i="18"/>
  <c r="AZ200" i="18"/>
  <c r="AX199" i="18"/>
  <c r="AX200" i="18"/>
  <c r="AV199" i="18"/>
  <c r="AV200" i="18"/>
  <c r="AT199" i="18"/>
  <c r="AT200" i="18"/>
  <c r="AR199" i="18"/>
  <c r="AR200" i="18"/>
  <c r="AP199" i="18"/>
  <c r="AP200" i="18"/>
  <c r="BD198" i="18"/>
  <c r="AZ198" i="18"/>
  <c r="AX198" i="18"/>
  <c r="AV198" i="18"/>
  <c r="AT198" i="18"/>
  <c r="AR198" i="18"/>
  <c r="AP198" i="18"/>
  <c r="BD197" i="18"/>
  <c r="AZ197" i="18"/>
  <c r="AX197" i="18"/>
  <c r="AV197" i="18"/>
  <c r="AT197" i="18"/>
  <c r="AR197" i="18"/>
  <c r="AP197" i="18"/>
  <c r="AR592" i="22"/>
  <c r="AQ592" i="22"/>
  <c r="AP592" i="22"/>
  <c r="AO592" i="22"/>
  <c r="AN592" i="22"/>
  <c r="AM592" i="22"/>
  <c r="AL592" i="22"/>
  <c r="AK592" i="22"/>
  <c r="AJ592" i="22"/>
  <c r="AI592" i="22"/>
  <c r="AH592" i="22"/>
  <c r="AC592" i="22"/>
  <c r="AB592" i="22"/>
  <c r="AA592" i="22"/>
  <c r="Z592" i="22"/>
  <c r="Y592" i="22"/>
  <c r="X592" i="22"/>
  <c r="V592" i="22"/>
  <c r="U592" i="22"/>
  <c r="T592" i="22"/>
  <c r="S592" i="22"/>
  <c r="R592" i="22"/>
  <c r="Q592" i="22"/>
  <c r="P592" i="22"/>
  <c r="O592" i="22"/>
  <c r="N592" i="22"/>
  <c r="M592" i="22"/>
  <c r="L592" i="22"/>
  <c r="K592" i="22"/>
  <c r="J592" i="22"/>
  <c r="I592" i="22"/>
  <c r="H592" i="22"/>
  <c r="G592" i="22"/>
  <c r="F592" i="22"/>
  <c r="E592" i="22"/>
  <c r="D592" i="22"/>
  <c r="AR592" i="11"/>
  <c r="AQ592" i="11"/>
  <c r="AP592" i="11"/>
  <c r="AO592" i="11"/>
  <c r="AN592" i="11"/>
  <c r="AM592" i="11"/>
  <c r="AL592" i="11"/>
  <c r="AK592" i="11"/>
  <c r="AJ592" i="11"/>
  <c r="AI592" i="11"/>
  <c r="AH592" i="11"/>
  <c r="AC592" i="11"/>
  <c r="AB592" i="11"/>
  <c r="AA592" i="11"/>
  <c r="Z592" i="11"/>
  <c r="Y592" i="11"/>
  <c r="X592" i="11"/>
  <c r="V592" i="11"/>
  <c r="U592" i="11"/>
  <c r="T592" i="11"/>
  <c r="S592" i="11"/>
  <c r="R592" i="11"/>
  <c r="Q592" i="11"/>
  <c r="P592" i="11"/>
  <c r="O592" i="11"/>
  <c r="N592" i="11"/>
  <c r="M592" i="11"/>
  <c r="L592" i="11"/>
  <c r="K592" i="11"/>
  <c r="J592" i="11"/>
  <c r="I592" i="11"/>
  <c r="H592" i="11"/>
  <c r="G592" i="11"/>
  <c r="F592" i="11"/>
  <c r="E592" i="11"/>
  <c r="D592" i="11"/>
  <c r="AR592" i="12"/>
  <c r="AQ592" i="12"/>
  <c r="AP592" i="12"/>
  <c r="AO592" i="12"/>
  <c r="AN592" i="12"/>
  <c r="AM592" i="12"/>
  <c r="AL592" i="12"/>
  <c r="AK592" i="12"/>
  <c r="AJ592" i="12"/>
  <c r="AI592" i="12"/>
  <c r="AH592" i="12"/>
  <c r="AC592" i="12"/>
  <c r="AB592" i="12"/>
  <c r="AA592" i="12"/>
  <c r="Z592" i="12"/>
  <c r="Y592" i="12"/>
  <c r="X592" i="12"/>
  <c r="W592" i="12"/>
  <c r="V592" i="12"/>
  <c r="U592" i="12"/>
  <c r="T592" i="12"/>
  <c r="S592" i="12"/>
  <c r="R592" i="12"/>
  <c r="Q592" i="12"/>
  <c r="P592" i="12"/>
  <c r="O592" i="12"/>
  <c r="N592" i="12"/>
  <c r="M592" i="12"/>
  <c r="L592" i="12"/>
  <c r="K592" i="12"/>
  <c r="J592" i="12"/>
  <c r="I592" i="12"/>
  <c r="H592" i="12"/>
  <c r="G592" i="12"/>
  <c r="F592" i="12"/>
  <c r="E592" i="12"/>
  <c r="D592" i="12"/>
  <c r="AI592" i="10"/>
  <c r="AJ592" i="10"/>
  <c r="AK592" i="10"/>
  <c r="AL592" i="10"/>
  <c r="AM592" i="10"/>
  <c r="AN592" i="10"/>
  <c r="AO592" i="10"/>
  <c r="AP592" i="10"/>
  <c r="AQ592" i="10"/>
  <c r="AR592" i="10"/>
  <c r="AH592" i="10"/>
  <c r="E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D592" i="10"/>
  <c r="AR425" i="22"/>
  <c r="AQ425" i="22"/>
  <c r="AP425" i="22"/>
  <c r="AO425" i="22"/>
  <c r="AN425" i="22"/>
  <c r="AM425" i="22"/>
  <c r="AL425" i="22"/>
  <c r="AK425" i="22"/>
  <c r="AJ425" i="22"/>
  <c r="AI425" i="22"/>
  <c r="AH425" i="22"/>
  <c r="AC425" i="22"/>
  <c r="AB425" i="22"/>
  <c r="AA425" i="22"/>
  <c r="Z425" i="22"/>
  <c r="Y425" i="22"/>
  <c r="X425" i="22"/>
  <c r="W425" i="22"/>
  <c r="V425" i="22"/>
  <c r="U425" i="22"/>
  <c r="T425" i="22"/>
  <c r="S425" i="22"/>
  <c r="R425" i="22"/>
  <c r="Q425" i="22"/>
  <c r="P425" i="22"/>
  <c r="O425" i="22"/>
  <c r="O482" i="22" s="1"/>
  <c r="N425" i="22"/>
  <c r="M425" i="22"/>
  <c r="L425" i="22"/>
  <c r="K425" i="22"/>
  <c r="J425" i="22"/>
  <c r="I425" i="22"/>
  <c r="H425" i="22"/>
  <c r="G425" i="22"/>
  <c r="F425" i="22"/>
  <c r="E425" i="22"/>
  <c r="D425" i="22"/>
  <c r="AR425" i="11"/>
  <c r="AQ425" i="11"/>
  <c r="AP425" i="11"/>
  <c r="AO425" i="11"/>
  <c r="AN425" i="11"/>
  <c r="AM425" i="11"/>
  <c r="AL425" i="11"/>
  <c r="AK425" i="11"/>
  <c r="AJ425" i="11"/>
  <c r="AI425" i="11"/>
  <c r="AH425" i="11"/>
  <c r="AC425" i="11"/>
  <c r="AB425" i="11"/>
  <c r="AA425" i="11"/>
  <c r="Z425" i="11"/>
  <c r="Y425" i="11"/>
  <c r="X425" i="11"/>
  <c r="V425" i="11"/>
  <c r="U425" i="11"/>
  <c r="T425" i="11"/>
  <c r="S425" i="11"/>
  <c r="R425" i="11"/>
  <c r="R482" i="11" s="1"/>
  <c r="Q425" i="11"/>
  <c r="P425" i="11"/>
  <c r="O425" i="11"/>
  <c r="N425" i="11"/>
  <c r="M425" i="11"/>
  <c r="L425" i="11"/>
  <c r="K425" i="11"/>
  <c r="J425" i="11"/>
  <c r="I425" i="11"/>
  <c r="H425" i="11"/>
  <c r="G425" i="11"/>
  <c r="F425" i="11"/>
  <c r="E425" i="11"/>
  <c r="AR425" i="12"/>
  <c r="AQ425" i="12"/>
  <c r="AP425" i="12"/>
  <c r="AO425" i="12"/>
  <c r="AN425" i="12"/>
  <c r="AN482" i="12" s="1"/>
  <c r="AM425" i="12"/>
  <c r="AL425" i="12"/>
  <c r="AL482" i="12" s="1"/>
  <c r="AK425" i="12"/>
  <c r="AJ425" i="12"/>
  <c r="AI425" i="12"/>
  <c r="AH425" i="12"/>
  <c r="AC425" i="12"/>
  <c r="AB425" i="12"/>
  <c r="AA425" i="12"/>
  <c r="Z425" i="12"/>
  <c r="Y425" i="12"/>
  <c r="X425" i="12"/>
  <c r="W425" i="12"/>
  <c r="V425" i="12"/>
  <c r="U425" i="12"/>
  <c r="T425" i="12"/>
  <c r="S425" i="12"/>
  <c r="R425" i="12"/>
  <c r="Q425" i="12"/>
  <c r="P425" i="12"/>
  <c r="O425" i="12"/>
  <c r="N425" i="12"/>
  <c r="M425" i="12"/>
  <c r="L425" i="12"/>
  <c r="K425" i="12"/>
  <c r="J425" i="12"/>
  <c r="I425" i="12"/>
  <c r="H425" i="12"/>
  <c r="G425" i="12"/>
  <c r="F425" i="12"/>
  <c r="E425" i="12"/>
  <c r="D425" i="12"/>
  <c r="AI425" i="10"/>
  <c r="AJ425" i="10"/>
  <c r="AK425" i="10"/>
  <c r="AL425" i="10"/>
  <c r="AM425" i="10"/>
  <c r="AN425" i="10"/>
  <c r="AO425" i="10"/>
  <c r="AP425" i="10"/>
  <c r="AQ425" i="10"/>
  <c r="AR425" i="10"/>
  <c r="AH425" i="10"/>
  <c r="E425" i="10"/>
  <c r="F425" i="10"/>
  <c r="G425" i="10"/>
  <c r="H425" i="10"/>
  <c r="I425" i="10"/>
  <c r="J425" i="10"/>
  <c r="K425" i="10"/>
  <c r="L425" i="10"/>
  <c r="M425" i="10"/>
  <c r="N425" i="10"/>
  <c r="O425" i="10"/>
  <c r="P425" i="10"/>
  <c r="Q425" i="10"/>
  <c r="R425" i="10"/>
  <c r="S425" i="10"/>
  <c r="T425" i="10"/>
  <c r="U425" i="10"/>
  <c r="V425" i="10"/>
  <c r="W425" i="10"/>
  <c r="X425" i="10"/>
  <c r="Y425" i="10"/>
  <c r="D425" i="10"/>
  <c r="AV195" i="18"/>
  <c r="AV196" i="18"/>
  <c r="AT195" i="18"/>
  <c r="AT196" i="18"/>
  <c r="AR195" i="18"/>
  <c r="AR196" i="18"/>
  <c r="AP195" i="18"/>
  <c r="AP196" i="18"/>
  <c r="BD195" i="18"/>
  <c r="BD196" i="18"/>
  <c r="AZ195" i="18"/>
  <c r="AZ196" i="18"/>
  <c r="AX195" i="18"/>
  <c r="AX196" i="18"/>
  <c r="BD194" i="18"/>
  <c r="AZ194" i="18"/>
  <c r="AX194" i="18"/>
  <c r="AV194" i="18"/>
  <c r="AT194" i="18"/>
  <c r="AR194" i="18"/>
  <c r="AP194" i="18"/>
  <c r="BD193" i="18"/>
  <c r="AZ193" i="18"/>
  <c r="AX193" i="18"/>
  <c r="AV193" i="18"/>
  <c r="AT193" i="18"/>
  <c r="AR193" i="18"/>
  <c r="AP193" i="18"/>
  <c r="BD192" i="18"/>
  <c r="AZ192" i="18"/>
  <c r="AX192" i="18"/>
  <c r="AV192" i="18"/>
  <c r="AT192" i="18"/>
  <c r="AR192" i="18"/>
  <c r="AP192" i="18"/>
  <c r="BD191" i="18"/>
  <c r="AZ191" i="18"/>
  <c r="AX191" i="18"/>
  <c r="AV191" i="18"/>
  <c r="AT191" i="18"/>
  <c r="AR191" i="18"/>
  <c r="AP191" i="18"/>
  <c r="BD190" i="18"/>
  <c r="AZ190" i="18"/>
  <c r="AX190" i="18"/>
  <c r="AV190" i="18"/>
  <c r="AT190" i="18"/>
  <c r="AR190" i="18"/>
  <c r="AP190" i="18"/>
  <c r="BD189" i="18"/>
  <c r="AZ189" i="18"/>
  <c r="AX189" i="18"/>
  <c r="AV189" i="18"/>
  <c r="AT189" i="18"/>
  <c r="AR189" i="18"/>
  <c r="AP189" i="18"/>
  <c r="BD188" i="18"/>
  <c r="AZ188" i="18"/>
  <c r="AX188" i="18"/>
  <c r="AV188" i="18"/>
  <c r="AT188" i="18"/>
  <c r="AR188" i="18"/>
  <c r="AP188" i="18"/>
  <c r="BD187" i="18"/>
  <c r="AZ187" i="18"/>
  <c r="AX187" i="18"/>
  <c r="AV187" i="18"/>
  <c r="AT187" i="18"/>
  <c r="AR187" i="18"/>
  <c r="AP187" i="18"/>
  <c r="BD186" i="18"/>
  <c r="AZ186" i="18"/>
  <c r="AX186" i="18"/>
  <c r="AV186" i="18"/>
  <c r="AT186" i="18"/>
  <c r="AR186" i="18"/>
  <c r="AP186" i="18"/>
  <c r="BD185" i="18"/>
  <c r="AZ185" i="18"/>
  <c r="AX185" i="18"/>
  <c r="AV185" i="18"/>
  <c r="AT185" i="18"/>
  <c r="AR185" i="18"/>
  <c r="AP185" i="18"/>
  <c r="BD184" i="18"/>
  <c r="AZ184" i="18"/>
  <c r="AX184" i="18"/>
  <c r="AV184" i="18"/>
  <c r="AT184" i="18"/>
  <c r="AR184" i="18"/>
  <c r="AP184" i="18"/>
  <c r="BD183" i="18"/>
  <c r="AZ183" i="18"/>
  <c r="AX183" i="18"/>
  <c r="AV183" i="18"/>
  <c r="AT183" i="18"/>
  <c r="AR183" i="18"/>
  <c r="AP183" i="18"/>
  <c r="BD182" i="18"/>
  <c r="AZ182" i="18"/>
  <c r="AX182" i="18"/>
  <c r="AV182" i="18"/>
  <c r="AT182" i="18"/>
  <c r="AR182" i="18"/>
  <c r="AP182" i="18"/>
  <c r="BD181" i="18"/>
  <c r="AZ181" i="18"/>
  <c r="AX181" i="18"/>
  <c r="AV181" i="18"/>
  <c r="AT181" i="18"/>
  <c r="AR181" i="18"/>
  <c r="AP181" i="18"/>
  <c r="BD180" i="18"/>
  <c r="AZ180" i="18"/>
  <c r="AX180" i="18"/>
  <c r="AV180" i="18"/>
  <c r="AT180" i="18"/>
  <c r="AR180" i="18"/>
  <c r="AP180" i="18"/>
  <c r="BD179" i="18"/>
  <c r="AZ179" i="18"/>
  <c r="AX179" i="18"/>
  <c r="AV179" i="18"/>
  <c r="AT179" i="18"/>
  <c r="AR179" i="18"/>
  <c r="AP179" i="18"/>
  <c r="BD178" i="18"/>
  <c r="AZ178" i="18"/>
  <c r="AX178" i="18"/>
  <c r="AV178" i="18"/>
  <c r="AT178" i="18"/>
  <c r="AR178" i="18"/>
  <c r="AP178" i="18"/>
  <c r="BD177" i="18"/>
  <c r="AZ177" i="18"/>
  <c r="AX177" i="18"/>
  <c r="AV177" i="18"/>
  <c r="AT177" i="18"/>
  <c r="AR177" i="18"/>
  <c r="AP177" i="18"/>
  <c r="BD176" i="18"/>
  <c r="AZ176" i="18"/>
  <c r="AX176" i="18"/>
  <c r="AV176" i="18"/>
  <c r="AT176" i="18"/>
  <c r="AR176" i="18"/>
  <c r="AP176" i="18"/>
  <c r="BD175" i="18"/>
  <c r="AZ175" i="18"/>
  <c r="AX175" i="18"/>
  <c r="AV175" i="18"/>
  <c r="AT175" i="18"/>
  <c r="AR175" i="18"/>
  <c r="AP175" i="18"/>
  <c r="BD174" i="18"/>
  <c r="AZ174" i="18"/>
  <c r="AX174" i="18"/>
  <c r="AV174" i="18"/>
  <c r="AT174" i="18"/>
  <c r="AR174" i="18"/>
  <c r="AP174" i="18"/>
  <c r="BD173" i="18"/>
  <c r="AZ173" i="18"/>
  <c r="AX173" i="18"/>
  <c r="AV173" i="18"/>
  <c r="AT173" i="18"/>
  <c r="AR173" i="18"/>
  <c r="AP173" i="18"/>
  <c r="BD172" i="18"/>
  <c r="AZ172" i="18"/>
  <c r="AX172" i="18"/>
  <c r="AV172" i="18"/>
  <c r="AT172" i="18"/>
  <c r="AR172" i="18"/>
  <c r="AP172" i="18"/>
  <c r="BD171" i="18"/>
  <c r="AZ171" i="18"/>
  <c r="AX171" i="18"/>
  <c r="AV171" i="18"/>
  <c r="AT171" i="18"/>
  <c r="AR171" i="18"/>
  <c r="AP171" i="18"/>
  <c r="BD170" i="18"/>
  <c r="AZ170" i="18"/>
  <c r="AX170" i="18"/>
  <c r="AV170" i="18"/>
  <c r="AT170" i="18"/>
  <c r="AR170" i="18"/>
  <c r="AP170" i="18"/>
  <c r="BD169" i="18"/>
  <c r="AZ169" i="18"/>
  <c r="AX169" i="18"/>
  <c r="AV169" i="18"/>
  <c r="AT169" i="18"/>
  <c r="AR169" i="18"/>
  <c r="AP169" i="18"/>
  <c r="BD168" i="18"/>
  <c r="AZ168" i="18"/>
  <c r="AX168" i="18"/>
  <c r="AV168" i="18"/>
  <c r="AT168" i="18"/>
  <c r="AR168" i="18"/>
  <c r="AP168" i="18"/>
  <c r="BD167" i="18"/>
  <c r="AZ167" i="18"/>
  <c r="AX167" i="18"/>
  <c r="AV167" i="18"/>
  <c r="AT167" i="18"/>
  <c r="AR167" i="18"/>
  <c r="AP167" i="18"/>
  <c r="BD166" i="18"/>
  <c r="AZ166" i="18"/>
  <c r="AX166" i="18"/>
  <c r="AV166" i="18"/>
  <c r="AT166" i="18"/>
  <c r="AR166" i="18"/>
  <c r="AP166" i="18"/>
  <c r="BD165" i="18"/>
  <c r="AZ165" i="18"/>
  <c r="AX165" i="18"/>
  <c r="AV165" i="18"/>
  <c r="AT165" i="18"/>
  <c r="AR165" i="18"/>
  <c r="AP165" i="18"/>
  <c r="BD164" i="18"/>
  <c r="AZ164" i="18"/>
  <c r="AX164" i="18"/>
  <c r="AV164" i="18"/>
  <c r="AT164" i="18"/>
  <c r="AR164" i="18"/>
  <c r="AP164" i="18"/>
  <c r="BD163" i="18"/>
  <c r="AZ163" i="18"/>
  <c r="AX163" i="18"/>
  <c r="AV163" i="18"/>
  <c r="AT163" i="18"/>
  <c r="AR163" i="18"/>
  <c r="AP163" i="18"/>
  <c r="BD162" i="18"/>
  <c r="AZ162" i="18"/>
  <c r="AX162" i="18"/>
  <c r="AV162" i="18"/>
  <c r="AT162" i="18"/>
  <c r="AR162" i="18"/>
  <c r="AP162" i="18"/>
  <c r="BD161" i="18"/>
  <c r="AZ161" i="18"/>
  <c r="AX161" i="18"/>
  <c r="AV161" i="18"/>
  <c r="AT161" i="18"/>
  <c r="AR161" i="18"/>
  <c r="AP161" i="18"/>
  <c r="BD160" i="18"/>
  <c r="AZ160" i="18"/>
  <c r="AX160" i="18"/>
  <c r="AV160" i="18"/>
  <c r="AT160" i="18"/>
  <c r="AR160" i="18"/>
  <c r="AP160" i="18"/>
  <c r="BD159" i="18"/>
  <c r="AZ159" i="18"/>
  <c r="AX159" i="18"/>
  <c r="AV159" i="18"/>
  <c r="AT159" i="18"/>
  <c r="AR159" i="18"/>
  <c r="AP159" i="18"/>
  <c r="BD158" i="18"/>
  <c r="AZ158" i="18"/>
  <c r="AX158" i="18"/>
  <c r="AV158" i="18"/>
  <c r="AT158" i="18"/>
  <c r="AR158" i="18"/>
  <c r="AP158" i="18"/>
  <c r="BD157" i="18"/>
  <c r="AZ157" i="18"/>
  <c r="AX157" i="18"/>
  <c r="AV157" i="18"/>
  <c r="AT157" i="18"/>
  <c r="AR157" i="18"/>
  <c r="AP157" i="18"/>
  <c r="BD156" i="18"/>
  <c r="AZ156" i="18"/>
  <c r="AX156" i="18"/>
  <c r="AV156" i="18"/>
  <c r="AT156" i="18"/>
  <c r="AR156" i="18"/>
  <c r="AP156" i="18"/>
  <c r="BD155" i="18"/>
  <c r="AZ155" i="18"/>
  <c r="AX155" i="18"/>
  <c r="AV155" i="18"/>
  <c r="AT155" i="18"/>
  <c r="AR155" i="18"/>
  <c r="AP155" i="18"/>
  <c r="BD154" i="18"/>
  <c r="AZ154" i="18"/>
  <c r="AX154" i="18"/>
  <c r="AV154" i="18"/>
  <c r="AT154" i="18"/>
  <c r="AR154" i="18"/>
  <c r="AP154" i="18"/>
  <c r="BD153" i="18"/>
  <c r="AZ153" i="18"/>
  <c r="AX153" i="18"/>
  <c r="AV153" i="18"/>
  <c r="AT153" i="18"/>
  <c r="AR153" i="18"/>
  <c r="AP153" i="18"/>
  <c r="BD152" i="18"/>
  <c r="AZ152" i="18"/>
  <c r="AX152" i="18"/>
  <c r="AV152" i="18"/>
  <c r="AT152" i="18"/>
  <c r="AR152" i="18"/>
  <c r="AP152" i="18"/>
  <c r="BD151" i="18"/>
  <c r="AZ151" i="18"/>
  <c r="AX151" i="18"/>
  <c r="AV151" i="18"/>
  <c r="AT151" i="18"/>
  <c r="AR151" i="18"/>
  <c r="AP151" i="18"/>
  <c r="BD150" i="18"/>
  <c r="AZ150" i="18"/>
  <c r="AX150" i="18"/>
  <c r="AV150" i="18"/>
  <c r="AT150" i="18"/>
  <c r="AR150" i="18"/>
  <c r="AP150" i="18"/>
  <c r="BD149" i="18"/>
  <c r="AZ149" i="18"/>
  <c r="AX149" i="18"/>
  <c r="AV149" i="18"/>
  <c r="AT149" i="18"/>
  <c r="AR149" i="18"/>
  <c r="AP149" i="18"/>
  <c r="BD148" i="18"/>
  <c r="AZ148" i="18"/>
  <c r="AX148" i="18"/>
  <c r="AV148" i="18"/>
  <c r="AT148" i="18"/>
  <c r="AR148" i="18"/>
  <c r="AP148" i="18"/>
  <c r="BD147" i="18"/>
  <c r="AZ147" i="18"/>
  <c r="AX147" i="18"/>
  <c r="AV147" i="18"/>
  <c r="AT147" i="18"/>
  <c r="AR147" i="18"/>
  <c r="AP147" i="18"/>
  <c r="BD146" i="18"/>
  <c r="AZ146" i="18"/>
  <c r="AX146" i="18"/>
  <c r="AV146" i="18"/>
  <c r="AT146" i="18"/>
  <c r="AR146" i="18"/>
  <c r="AP146" i="18"/>
  <c r="BD145" i="18"/>
  <c r="AZ145" i="18"/>
  <c r="AX145" i="18"/>
  <c r="AV145" i="18"/>
  <c r="AT145" i="18"/>
  <c r="AR145" i="18"/>
  <c r="AP145" i="18"/>
  <c r="BD144" i="18"/>
  <c r="AZ144" i="18"/>
  <c r="AX144" i="18"/>
  <c r="AV144" i="18"/>
  <c r="AT144" i="18"/>
  <c r="AR144" i="18"/>
  <c r="AP144" i="18"/>
  <c r="BD143" i="18"/>
  <c r="AZ143" i="18"/>
  <c r="AX143" i="18"/>
  <c r="AV143" i="18"/>
  <c r="AT143" i="18"/>
  <c r="AR143" i="18"/>
  <c r="AP143" i="18"/>
  <c r="BD142" i="18"/>
  <c r="AZ142" i="18"/>
  <c r="AX142" i="18"/>
  <c r="AV142" i="18"/>
  <c r="AT142" i="18"/>
  <c r="AR142" i="18"/>
  <c r="AP142" i="18"/>
  <c r="BD141" i="18"/>
  <c r="AZ141" i="18"/>
  <c r="AX141" i="18"/>
  <c r="AV141" i="18"/>
  <c r="AT141" i="18"/>
  <c r="AR141" i="18"/>
  <c r="AP141" i="18"/>
  <c r="BD140" i="18"/>
  <c r="AZ140" i="18"/>
  <c r="AX140" i="18"/>
  <c r="AV140" i="18"/>
  <c r="AT140" i="18"/>
  <c r="AR140" i="18"/>
  <c r="AP140" i="18"/>
  <c r="BD139" i="18"/>
  <c r="AZ139" i="18"/>
  <c r="AX139" i="18"/>
  <c r="AV139" i="18"/>
  <c r="AT139" i="18"/>
  <c r="AR139" i="18"/>
  <c r="AP139" i="18"/>
  <c r="BD138" i="18"/>
  <c r="AZ138" i="18"/>
  <c r="AX138" i="18"/>
  <c r="AV138" i="18"/>
  <c r="AT138" i="18"/>
  <c r="AR138" i="18"/>
  <c r="AP138" i="18"/>
  <c r="AV137" i="18"/>
  <c r="AT137" i="18"/>
  <c r="AR137" i="18"/>
  <c r="AP137" i="18"/>
  <c r="AV136" i="18"/>
  <c r="AT136" i="18"/>
  <c r="AR136" i="18"/>
  <c r="AP136" i="18"/>
  <c r="AV135" i="18"/>
  <c r="AT135" i="18"/>
  <c r="AR135" i="18"/>
  <c r="AP135" i="18"/>
  <c r="AV134" i="18"/>
  <c r="AT134" i="18"/>
  <c r="AR134" i="18"/>
  <c r="AP134" i="18"/>
  <c r="AV133" i="18"/>
  <c r="AT133" i="18"/>
  <c r="AR133" i="18"/>
  <c r="AP133" i="18"/>
  <c r="AV132" i="18"/>
  <c r="AT132" i="18"/>
  <c r="AR132" i="18"/>
  <c r="AP132" i="18"/>
  <c r="AV131" i="18"/>
  <c r="AT131" i="18"/>
  <c r="AR131" i="18"/>
  <c r="AP131" i="18"/>
  <c r="AV130" i="18"/>
  <c r="AT130" i="18"/>
  <c r="AR130" i="18"/>
  <c r="AP130" i="18"/>
  <c r="AV129" i="18"/>
  <c r="AT129" i="18"/>
  <c r="AR129" i="18"/>
  <c r="AP129" i="18"/>
  <c r="AV128" i="18"/>
  <c r="AT128" i="18"/>
  <c r="AR128" i="18"/>
  <c r="AP128" i="18"/>
  <c r="AV127" i="18"/>
  <c r="AT127" i="18"/>
  <c r="AR127" i="18"/>
  <c r="AP127" i="18"/>
  <c r="AK192" i="18"/>
  <c r="AK193" i="18"/>
  <c r="AK194" i="18"/>
  <c r="AI192" i="18"/>
  <c r="AI193" i="18"/>
  <c r="AI194" i="18"/>
  <c r="AG192" i="18"/>
  <c r="AG193" i="18"/>
  <c r="AG194" i="18"/>
  <c r="AE192" i="18"/>
  <c r="AE193" i="18"/>
  <c r="AE194" i="18"/>
  <c r="AC192" i="18"/>
  <c r="AC193" i="18"/>
  <c r="AC194" i="18"/>
  <c r="AA192" i="18"/>
  <c r="AA193" i="18"/>
  <c r="AA194" i="18"/>
  <c r="Y192" i="18"/>
  <c r="Y193" i="18"/>
  <c r="Y194" i="18"/>
  <c r="W192" i="18"/>
  <c r="W193" i="18"/>
  <c r="W194" i="18"/>
  <c r="AI591" i="22"/>
  <c r="AJ591" i="22"/>
  <c r="AK591" i="22"/>
  <c r="AL591" i="22"/>
  <c r="AM591" i="22"/>
  <c r="AN591" i="22"/>
  <c r="AO591" i="22"/>
  <c r="AP591" i="22"/>
  <c r="AQ591" i="22"/>
  <c r="AR591" i="22"/>
  <c r="AH591" i="22"/>
  <c r="E591" i="22"/>
  <c r="F591" i="22"/>
  <c r="G591" i="22"/>
  <c r="H591" i="22"/>
  <c r="I591" i="22"/>
  <c r="J591" i="22"/>
  <c r="K591" i="22"/>
  <c r="L591" i="22"/>
  <c r="M591" i="22"/>
  <c r="N591" i="22"/>
  <c r="O591" i="22"/>
  <c r="P591" i="22"/>
  <c r="Q591" i="22"/>
  <c r="R591" i="22"/>
  <c r="S591" i="22"/>
  <c r="T591" i="22"/>
  <c r="U591" i="22"/>
  <c r="V591" i="22"/>
  <c r="X591" i="22"/>
  <c r="Y591" i="22"/>
  <c r="Z591" i="22"/>
  <c r="AA591" i="22"/>
  <c r="AB591" i="22"/>
  <c r="AC591" i="22"/>
  <c r="D591" i="22"/>
  <c r="AI424" i="22"/>
  <c r="AJ424" i="22"/>
  <c r="AK424" i="22"/>
  <c r="AL424" i="22"/>
  <c r="AM424" i="22"/>
  <c r="AN424" i="22"/>
  <c r="AO424" i="22"/>
  <c r="AP424" i="22"/>
  <c r="AQ424" i="22"/>
  <c r="AR424" i="22"/>
  <c r="AR481" i="22" s="1"/>
  <c r="AH424" i="22"/>
  <c r="E424" i="22"/>
  <c r="F424" i="22"/>
  <c r="G424" i="22"/>
  <c r="H424" i="22"/>
  <c r="I424" i="22"/>
  <c r="J424" i="22"/>
  <c r="K424" i="22"/>
  <c r="L424" i="22"/>
  <c r="M424" i="22"/>
  <c r="N424" i="22"/>
  <c r="O424" i="22"/>
  <c r="O481" i="22" s="1"/>
  <c r="P424" i="22"/>
  <c r="Q424" i="22"/>
  <c r="R424" i="22"/>
  <c r="S424" i="22"/>
  <c r="S481" i="22" s="1"/>
  <c r="T424" i="22"/>
  <c r="U424" i="22"/>
  <c r="V424" i="22"/>
  <c r="W424" i="22"/>
  <c r="X424" i="22"/>
  <c r="Y424" i="22"/>
  <c r="Z424" i="22"/>
  <c r="AA424" i="22"/>
  <c r="AB424" i="22"/>
  <c r="AC424" i="22"/>
  <c r="D424" i="22"/>
  <c r="AI591" i="11"/>
  <c r="AJ591" i="11"/>
  <c r="AK591" i="11"/>
  <c r="AL591" i="11"/>
  <c r="AM591" i="11"/>
  <c r="AN591" i="11"/>
  <c r="AO591" i="11"/>
  <c r="AP591" i="11"/>
  <c r="AQ591" i="11"/>
  <c r="AR591" i="11"/>
  <c r="AH591" i="11"/>
  <c r="E591" i="11"/>
  <c r="F591" i="11"/>
  <c r="G591" i="11"/>
  <c r="H591" i="11"/>
  <c r="I591" i="11"/>
  <c r="J591" i="11"/>
  <c r="K591" i="11"/>
  <c r="L591" i="11"/>
  <c r="M591" i="11"/>
  <c r="N591" i="11"/>
  <c r="O591" i="11"/>
  <c r="P591" i="11"/>
  <c r="Q591" i="11"/>
  <c r="R591" i="11"/>
  <c r="S591" i="11"/>
  <c r="T591" i="11"/>
  <c r="U591" i="11"/>
  <c r="V591" i="11"/>
  <c r="X591" i="11"/>
  <c r="Y591" i="11"/>
  <c r="Z591" i="11"/>
  <c r="AA591" i="11"/>
  <c r="AB591" i="11"/>
  <c r="AC591" i="11"/>
  <c r="D591" i="11"/>
  <c r="AI424" i="11"/>
  <c r="AJ424" i="11"/>
  <c r="AK424" i="11"/>
  <c r="AK482" i="11" s="1"/>
  <c r="AL424" i="11"/>
  <c r="AM424" i="11"/>
  <c r="AN424" i="11"/>
  <c r="AO424" i="11"/>
  <c r="AP424" i="11"/>
  <c r="AQ424" i="11"/>
  <c r="AR424" i="11"/>
  <c r="AH424" i="11"/>
  <c r="E424" i="11"/>
  <c r="F424" i="11"/>
  <c r="G424" i="11"/>
  <c r="H424" i="11"/>
  <c r="I424" i="11"/>
  <c r="J424" i="11"/>
  <c r="K424" i="11"/>
  <c r="L424" i="11"/>
  <c r="M424" i="11"/>
  <c r="N424" i="11"/>
  <c r="O424" i="11"/>
  <c r="P424" i="11"/>
  <c r="Q424" i="11"/>
  <c r="R424" i="11"/>
  <c r="S424" i="11"/>
  <c r="T424" i="11"/>
  <c r="U424" i="11"/>
  <c r="V424" i="11"/>
  <c r="V482" i="11" s="1"/>
  <c r="X424" i="11"/>
  <c r="Y424" i="11"/>
  <c r="Z424" i="11"/>
  <c r="AA424" i="11"/>
  <c r="AB424" i="11"/>
  <c r="AC424" i="11"/>
  <c r="AI591" i="12"/>
  <c r="AJ591" i="12"/>
  <c r="AK591" i="12"/>
  <c r="AL591" i="12"/>
  <c r="AM591" i="12"/>
  <c r="AN591" i="12"/>
  <c r="AO591" i="12"/>
  <c r="AP591" i="12"/>
  <c r="AQ591" i="12"/>
  <c r="AR591" i="12"/>
  <c r="AH591" i="12"/>
  <c r="E591" i="12"/>
  <c r="F591" i="12"/>
  <c r="G591" i="12"/>
  <c r="H591" i="12"/>
  <c r="I591" i="12"/>
  <c r="I534" i="12" s="1"/>
  <c r="J591" i="12"/>
  <c r="K591" i="12"/>
  <c r="L591" i="12"/>
  <c r="M591" i="12"/>
  <c r="N591" i="12"/>
  <c r="O591" i="12"/>
  <c r="P591" i="12"/>
  <c r="Q591" i="12"/>
  <c r="R591" i="12"/>
  <c r="S591" i="12"/>
  <c r="T591" i="12"/>
  <c r="U591" i="12"/>
  <c r="V591" i="12"/>
  <c r="W591" i="12"/>
  <c r="X591" i="12"/>
  <c r="Y591" i="12"/>
  <c r="Y534" i="12" s="1"/>
  <c r="Z591" i="12"/>
  <c r="AA591" i="12"/>
  <c r="AB591" i="12"/>
  <c r="AC591" i="12"/>
  <c r="D591" i="12"/>
  <c r="AI424" i="12"/>
  <c r="AJ424" i="12"/>
  <c r="AK424" i="12"/>
  <c r="AL424" i="12"/>
  <c r="AM424" i="12"/>
  <c r="AN424" i="12"/>
  <c r="AN481" i="12" s="1"/>
  <c r="AO424" i="12"/>
  <c r="AP424" i="12"/>
  <c r="AP482" i="12" s="1"/>
  <c r="AQ424" i="12"/>
  <c r="AR424" i="12"/>
  <c r="AH424" i="12"/>
  <c r="E424" i="12"/>
  <c r="F424" i="12"/>
  <c r="G424" i="12"/>
  <c r="H424" i="12"/>
  <c r="I424" i="12"/>
  <c r="J424" i="12"/>
  <c r="K424" i="12"/>
  <c r="L424" i="12"/>
  <c r="M424" i="12"/>
  <c r="N424" i="12"/>
  <c r="N481" i="12" s="1"/>
  <c r="O424" i="12"/>
  <c r="P424" i="12"/>
  <c r="Q424" i="12"/>
  <c r="R424" i="12"/>
  <c r="S424" i="12"/>
  <c r="T424" i="12"/>
  <c r="U424" i="12"/>
  <c r="V424" i="12"/>
  <c r="W424" i="12"/>
  <c r="X424" i="12"/>
  <c r="Y424" i="12"/>
  <c r="Z424" i="12"/>
  <c r="Z482" i="12" s="1"/>
  <c r="AA424" i="12"/>
  <c r="AB424" i="12"/>
  <c r="AC424" i="12"/>
  <c r="D424" i="12"/>
  <c r="AI591" i="10"/>
  <c r="AJ591" i="10"/>
  <c r="AK591" i="10"/>
  <c r="AL591" i="10"/>
  <c r="AM591" i="10"/>
  <c r="AN591" i="10"/>
  <c r="AO591" i="10"/>
  <c r="AP591" i="10"/>
  <c r="AQ591" i="10"/>
  <c r="AR591" i="10"/>
  <c r="AH591" i="10"/>
  <c r="E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D591" i="10"/>
  <c r="AI424" i="10"/>
  <c r="AJ424" i="10"/>
  <c r="AK424" i="10"/>
  <c r="AL424" i="10"/>
  <c r="AM424" i="10"/>
  <c r="AN424" i="10"/>
  <c r="AO424" i="10"/>
  <c r="AP424" i="10"/>
  <c r="AQ424" i="10"/>
  <c r="AR424" i="10"/>
  <c r="AH424" i="10"/>
  <c r="E424" i="10"/>
  <c r="F424" i="10"/>
  <c r="G424" i="10"/>
  <c r="H424" i="10"/>
  <c r="I424" i="10"/>
  <c r="J424" i="10"/>
  <c r="K424" i="10"/>
  <c r="L424" i="10"/>
  <c r="M424" i="10"/>
  <c r="N424" i="10"/>
  <c r="O424" i="10"/>
  <c r="P424" i="10"/>
  <c r="Q424" i="10"/>
  <c r="R424" i="10"/>
  <c r="S424" i="10"/>
  <c r="T424" i="10"/>
  <c r="U424" i="10"/>
  <c r="V424" i="10"/>
  <c r="W424" i="10"/>
  <c r="X424" i="10"/>
  <c r="Y424" i="10"/>
  <c r="D424" i="10"/>
  <c r="J69" i="27"/>
  <c r="AK189" i="18"/>
  <c r="AK190" i="18"/>
  <c r="AK191" i="18"/>
  <c r="AI189" i="18"/>
  <c r="AI190" i="18"/>
  <c r="AI191" i="18"/>
  <c r="AG189" i="18"/>
  <c r="AG190" i="18"/>
  <c r="AG191" i="18"/>
  <c r="AE189" i="18"/>
  <c r="AE190" i="18"/>
  <c r="AE191" i="18"/>
  <c r="AC189" i="18"/>
  <c r="AC190" i="18"/>
  <c r="AC191" i="18"/>
  <c r="AA189" i="18"/>
  <c r="AA190" i="18"/>
  <c r="AA191" i="18"/>
  <c r="Y189" i="18"/>
  <c r="Y190" i="18"/>
  <c r="Y191" i="18"/>
  <c r="W189" i="18"/>
  <c r="W190" i="18"/>
  <c r="W191" i="18"/>
  <c r="AR17" i="22"/>
  <c r="AQ17" i="22"/>
  <c r="AP17" i="22"/>
  <c r="AO17" i="22"/>
  <c r="AN17" i="22"/>
  <c r="AM17" i="22"/>
  <c r="AL17" i="22"/>
  <c r="AK17" i="22"/>
  <c r="AJ17" i="22"/>
  <c r="AI17" i="22"/>
  <c r="AH17" i="22"/>
  <c r="AC17" i="22"/>
  <c r="AB17" i="22"/>
  <c r="AA17" i="22"/>
  <c r="Z17" i="22"/>
  <c r="Y17" i="22"/>
  <c r="X17" i="22"/>
  <c r="V17" i="22"/>
  <c r="U17" i="22"/>
  <c r="T17" i="22"/>
  <c r="S17" i="22"/>
  <c r="R17" i="22"/>
  <c r="Q17" i="22"/>
  <c r="P17" i="22"/>
  <c r="O17" i="22"/>
  <c r="N17" i="22"/>
  <c r="L17" i="22"/>
  <c r="K17" i="22"/>
  <c r="J17" i="22"/>
  <c r="I17" i="22"/>
  <c r="H17" i="22"/>
  <c r="G17" i="22"/>
  <c r="F17" i="22"/>
  <c r="E17" i="22"/>
  <c r="D17" i="22"/>
  <c r="AR17" i="11"/>
  <c r="AQ17" i="11"/>
  <c r="AP17" i="11"/>
  <c r="AO17" i="11"/>
  <c r="AN17" i="11"/>
  <c r="AM17" i="11"/>
  <c r="AL17" i="11"/>
  <c r="AK17" i="11"/>
  <c r="AJ17" i="11"/>
  <c r="AI17" i="11"/>
  <c r="AH17" i="11"/>
  <c r="AC17" i="11"/>
  <c r="AB17" i="11"/>
  <c r="AA17" i="11"/>
  <c r="Z17" i="11"/>
  <c r="Y17" i="11"/>
  <c r="X17" i="11"/>
  <c r="V17" i="11"/>
  <c r="U17" i="11"/>
  <c r="S17" i="11"/>
  <c r="R17" i="11"/>
  <c r="Q17" i="11"/>
  <c r="P17" i="11"/>
  <c r="O17" i="11"/>
  <c r="N17" i="11"/>
  <c r="L17" i="11"/>
  <c r="K17" i="11"/>
  <c r="J17" i="11"/>
  <c r="I17" i="11"/>
  <c r="H17" i="11"/>
  <c r="G17" i="11"/>
  <c r="F17" i="11"/>
  <c r="E17" i="11"/>
  <c r="D17" i="11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AI17" i="10"/>
  <c r="AJ17" i="10"/>
  <c r="AK17" i="10"/>
  <c r="AL17" i="10"/>
  <c r="AM17" i="10"/>
  <c r="AN17" i="10"/>
  <c r="AO17" i="10"/>
  <c r="AP17" i="10"/>
  <c r="AQ17" i="10"/>
  <c r="AR17" i="10"/>
  <c r="AH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I590" i="22"/>
  <c r="AJ590" i="22"/>
  <c r="AK590" i="22"/>
  <c r="AL590" i="22"/>
  <c r="AM590" i="22"/>
  <c r="AN590" i="22"/>
  <c r="AO590" i="22"/>
  <c r="AP590" i="22"/>
  <c r="AQ590" i="22"/>
  <c r="AR590" i="22"/>
  <c r="AH590" i="22"/>
  <c r="E590" i="22"/>
  <c r="F590" i="22"/>
  <c r="G590" i="22"/>
  <c r="H590" i="22"/>
  <c r="I590" i="22"/>
  <c r="J590" i="22"/>
  <c r="K590" i="22"/>
  <c r="L590" i="22"/>
  <c r="M590" i="22"/>
  <c r="N590" i="22"/>
  <c r="O590" i="22"/>
  <c r="P590" i="22"/>
  <c r="Q590" i="22"/>
  <c r="R590" i="22"/>
  <c r="S590" i="22"/>
  <c r="T590" i="22"/>
  <c r="U590" i="22"/>
  <c r="V590" i="22"/>
  <c r="X590" i="22"/>
  <c r="Y590" i="22"/>
  <c r="Z590" i="22"/>
  <c r="AA590" i="22"/>
  <c r="AB590" i="22"/>
  <c r="AC590" i="22"/>
  <c r="D590" i="22"/>
  <c r="AI423" i="22"/>
  <c r="AJ423" i="22"/>
  <c r="AK423" i="22"/>
  <c r="AL423" i="22"/>
  <c r="AM423" i="22"/>
  <c r="AN423" i="22"/>
  <c r="AO423" i="22"/>
  <c r="AP423" i="22"/>
  <c r="AQ423" i="22"/>
  <c r="AR423" i="22"/>
  <c r="AH423" i="22"/>
  <c r="E423" i="22"/>
  <c r="F423" i="22"/>
  <c r="G423" i="22"/>
  <c r="H423" i="22"/>
  <c r="I423" i="22"/>
  <c r="J423" i="22"/>
  <c r="K423" i="22"/>
  <c r="L423" i="22"/>
  <c r="L481" i="22" s="1"/>
  <c r="M423" i="22"/>
  <c r="N423" i="22"/>
  <c r="O423" i="22"/>
  <c r="P423" i="22"/>
  <c r="Q423" i="22"/>
  <c r="R423" i="22"/>
  <c r="S423" i="22"/>
  <c r="T423" i="22"/>
  <c r="U423" i="22"/>
  <c r="V423" i="22"/>
  <c r="W423" i="22"/>
  <c r="X423" i="22"/>
  <c r="Y423" i="22"/>
  <c r="Z423" i="22"/>
  <c r="AA423" i="22"/>
  <c r="AB423" i="22"/>
  <c r="AC423" i="22"/>
  <c r="D423" i="22"/>
  <c r="AI590" i="11"/>
  <c r="AJ590" i="11"/>
  <c r="AK590" i="11"/>
  <c r="AL590" i="11"/>
  <c r="AM590" i="11"/>
  <c r="AN590" i="11"/>
  <c r="AO590" i="11"/>
  <c r="AP590" i="11"/>
  <c r="AQ590" i="11"/>
  <c r="AQ533" i="11" s="1"/>
  <c r="AR590" i="11"/>
  <c r="AH590" i="11"/>
  <c r="E590" i="11"/>
  <c r="F590" i="11"/>
  <c r="G590" i="11"/>
  <c r="H590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U590" i="11"/>
  <c r="V590" i="11"/>
  <c r="X590" i="11"/>
  <c r="Y590" i="11"/>
  <c r="Z590" i="11"/>
  <c r="AA590" i="11"/>
  <c r="AB590" i="11"/>
  <c r="AC590" i="11"/>
  <c r="D590" i="11"/>
  <c r="AI423" i="11"/>
  <c r="AJ423" i="11"/>
  <c r="AK423" i="11"/>
  <c r="AL423" i="11"/>
  <c r="AM423" i="11"/>
  <c r="AN423" i="11"/>
  <c r="AO423" i="11"/>
  <c r="AP423" i="11"/>
  <c r="AQ423" i="11"/>
  <c r="AR423" i="11"/>
  <c r="AH423" i="11"/>
  <c r="E423" i="11"/>
  <c r="F423" i="11"/>
  <c r="G423" i="11"/>
  <c r="H423" i="11"/>
  <c r="I423" i="11"/>
  <c r="J423" i="11"/>
  <c r="K423" i="11"/>
  <c r="L423" i="11"/>
  <c r="M423" i="11"/>
  <c r="M480" i="11" s="1"/>
  <c r="N423" i="11"/>
  <c r="O423" i="11"/>
  <c r="P423" i="11"/>
  <c r="Q423" i="11"/>
  <c r="R423" i="11"/>
  <c r="R481" i="11" s="1"/>
  <c r="S423" i="11"/>
  <c r="T423" i="11"/>
  <c r="U423" i="11"/>
  <c r="V423" i="11"/>
  <c r="X423" i="11"/>
  <c r="Y423" i="11"/>
  <c r="Z423" i="11"/>
  <c r="AA423" i="11"/>
  <c r="AB423" i="11"/>
  <c r="AC423" i="11"/>
  <c r="AI590" i="12"/>
  <c r="AJ590" i="12"/>
  <c r="AK590" i="12"/>
  <c r="AL590" i="12"/>
  <c r="AM590" i="12"/>
  <c r="AM533" i="12" s="1"/>
  <c r="AN590" i="12"/>
  <c r="AO590" i="12"/>
  <c r="AP590" i="12"/>
  <c r="AQ590" i="12"/>
  <c r="AR590" i="12"/>
  <c r="AH590" i="12"/>
  <c r="E590" i="12"/>
  <c r="F590" i="12"/>
  <c r="G590" i="12"/>
  <c r="H590" i="12"/>
  <c r="I590" i="12"/>
  <c r="J590" i="12"/>
  <c r="K590" i="12"/>
  <c r="K533" i="12" s="1"/>
  <c r="L590" i="12"/>
  <c r="M590" i="12"/>
  <c r="N590" i="12"/>
  <c r="N533" i="12" s="1"/>
  <c r="O590" i="12"/>
  <c r="P590" i="12"/>
  <c r="Q590" i="12"/>
  <c r="R590" i="12"/>
  <c r="S590" i="12"/>
  <c r="T590" i="12"/>
  <c r="U590" i="12"/>
  <c r="V590" i="12"/>
  <c r="W590" i="12"/>
  <c r="X590" i="12"/>
  <c r="Y590" i="12"/>
  <c r="Z590" i="12"/>
  <c r="AA590" i="12"/>
  <c r="AA533" i="12" s="1"/>
  <c r="AB590" i="12"/>
  <c r="AC590" i="12"/>
  <c r="AC533" i="12" s="1"/>
  <c r="D590" i="12"/>
  <c r="AI423" i="12"/>
  <c r="AI481" i="12" s="1"/>
  <c r="AJ423" i="12"/>
  <c r="AJ481" i="12" s="1"/>
  <c r="AK423" i="12"/>
  <c r="AL423" i="12"/>
  <c r="AM423" i="12"/>
  <c r="AN423" i="12"/>
  <c r="AO423" i="12"/>
  <c r="AP423" i="12"/>
  <c r="AQ423" i="12"/>
  <c r="AR423" i="12"/>
  <c r="AH423" i="12"/>
  <c r="E423" i="12"/>
  <c r="F423" i="12"/>
  <c r="G423" i="12"/>
  <c r="H423" i="12"/>
  <c r="I423" i="12"/>
  <c r="I480" i="12" s="1"/>
  <c r="J423" i="12"/>
  <c r="K423" i="12"/>
  <c r="L423" i="12"/>
  <c r="M423" i="12"/>
  <c r="N423" i="12"/>
  <c r="O423" i="12"/>
  <c r="P423" i="12"/>
  <c r="Q423" i="12"/>
  <c r="R423" i="12"/>
  <c r="S423" i="12"/>
  <c r="T423" i="12"/>
  <c r="U423" i="12"/>
  <c r="V423" i="12"/>
  <c r="W423" i="12"/>
  <c r="X423" i="12"/>
  <c r="Y423" i="12"/>
  <c r="Y480" i="12" s="1"/>
  <c r="Z423" i="12"/>
  <c r="AA423" i="12"/>
  <c r="AB423" i="12"/>
  <c r="AC423" i="12"/>
  <c r="D423" i="12"/>
  <c r="AI590" i="10"/>
  <c r="AJ590" i="10"/>
  <c r="AK590" i="10"/>
  <c r="AL590" i="10"/>
  <c r="AM590" i="10"/>
  <c r="AN590" i="10"/>
  <c r="AO590" i="10"/>
  <c r="AP590" i="10"/>
  <c r="AQ590" i="10"/>
  <c r="AR590" i="10"/>
  <c r="AH590" i="10"/>
  <c r="G590" i="10"/>
  <c r="H590" i="10"/>
  <c r="I590" i="10"/>
  <c r="J590" i="10"/>
  <c r="K590" i="10"/>
  <c r="L590" i="10"/>
  <c r="M590" i="10"/>
  <c r="N590" i="10"/>
  <c r="O590" i="10"/>
  <c r="P590" i="10"/>
  <c r="P533" i="10" s="1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E590" i="10"/>
  <c r="F590" i="10"/>
  <c r="AI423" i="10"/>
  <c r="AJ423" i="10"/>
  <c r="AK423" i="10"/>
  <c r="AL423" i="10"/>
  <c r="AM423" i="10"/>
  <c r="AN423" i="10"/>
  <c r="AO423" i="10"/>
  <c r="AP423" i="10"/>
  <c r="AQ423" i="10"/>
  <c r="AR423" i="10"/>
  <c r="AH423" i="10"/>
  <c r="E423" i="10"/>
  <c r="F423" i="10"/>
  <c r="G423" i="10"/>
  <c r="H423" i="10"/>
  <c r="I423" i="10"/>
  <c r="J423" i="10"/>
  <c r="K423" i="10"/>
  <c r="L423" i="10"/>
  <c r="M423" i="10"/>
  <c r="N423" i="10"/>
  <c r="O423" i="10"/>
  <c r="P423" i="10"/>
  <c r="Q423" i="10"/>
  <c r="Q481" i="10" s="1"/>
  <c r="R423" i="10"/>
  <c r="S423" i="10"/>
  <c r="T423" i="10"/>
  <c r="U423" i="10"/>
  <c r="V423" i="10"/>
  <c r="W423" i="10"/>
  <c r="X423" i="10"/>
  <c r="Y423" i="10"/>
  <c r="D590" i="10"/>
  <c r="D423" i="10"/>
  <c r="AK186" i="18"/>
  <c r="AK187" i="18"/>
  <c r="AK188" i="18"/>
  <c r="AI186" i="18"/>
  <c r="AI187" i="18"/>
  <c r="AI188" i="18"/>
  <c r="AG186" i="18"/>
  <c r="AG187" i="18"/>
  <c r="AG188" i="18"/>
  <c r="AE186" i="18"/>
  <c r="AE187" i="18"/>
  <c r="AE188" i="18"/>
  <c r="AC186" i="18"/>
  <c r="AC187" i="18"/>
  <c r="AC188" i="18"/>
  <c r="AA186" i="18"/>
  <c r="AA187" i="18"/>
  <c r="AA188" i="18"/>
  <c r="Y186" i="18"/>
  <c r="Y187" i="18"/>
  <c r="Y188" i="18"/>
  <c r="W186" i="18"/>
  <c r="W187" i="18"/>
  <c r="W188" i="18"/>
  <c r="AR589" i="22"/>
  <c r="AQ589" i="22"/>
  <c r="AP589" i="22"/>
  <c r="AO589" i="22"/>
  <c r="AN589" i="22"/>
  <c r="AM589" i="22"/>
  <c r="AL589" i="22"/>
  <c r="AK589" i="22"/>
  <c r="AJ589" i="22"/>
  <c r="AI589" i="22"/>
  <c r="AH589" i="22"/>
  <c r="AC589" i="22"/>
  <c r="AB589" i="22"/>
  <c r="AA589" i="22"/>
  <c r="Z589" i="22"/>
  <c r="Y589" i="22"/>
  <c r="X589" i="22"/>
  <c r="V589" i="22"/>
  <c r="U589" i="22"/>
  <c r="T589" i="22"/>
  <c r="S589" i="22"/>
  <c r="R589" i="22"/>
  <c r="Q589" i="22"/>
  <c r="P589" i="22"/>
  <c r="O589" i="22"/>
  <c r="N589" i="22"/>
  <c r="M589" i="22"/>
  <c r="L589" i="22"/>
  <c r="K589" i="22"/>
  <c r="J589" i="22"/>
  <c r="I589" i="22"/>
  <c r="H589" i="22"/>
  <c r="G589" i="22"/>
  <c r="F589" i="22"/>
  <c r="E589" i="22"/>
  <c r="D589" i="22"/>
  <c r="AR589" i="11"/>
  <c r="AQ589" i="11"/>
  <c r="AP589" i="11"/>
  <c r="AO589" i="11"/>
  <c r="AN589" i="11"/>
  <c r="AM589" i="11"/>
  <c r="AL589" i="11"/>
  <c r="AK589" i="11"/>
  <c r="AJ589" i="11"/>
  <c r="AI589" i="11"/>
  <c r="AH589" i="11"/>
  <c r="AC589" i="11"/>
  <c r="AB589" i="11"/>
  <c r="AA589" i="11"/>
  <c r="Z589" i="11"/>
  <c r="Y589" i="11"/>
  <c r="X589" i="11"/>
  <c r="V589" i="11"/>
  <c r="U589" i="11"/>
  <c r="T589" i="11"/>
  <c r="S589" i="11"/>
  <c r="R589" i="11"/>
  <c r="Q589" i="11"/>
  <c r="P589" i="11"/>
  <c r="O589" i="11"/>
  <c r="N589" i="11"/>
  <c r="M589" i="11"/>
  <c r="L589" i="11"/>
  <c r="K589" i="11"/>
  <c r="J589" i="11"/>
  <c r="I589" i="11"/>
  <c r="H589" i="11"/>
  <c r="G589" i="11"/>
  <c r="F589" i="11"/>
  <c r="E589" i="11"/>
  <c r="D589" i="11"/>
  <c r="AR589" i="12"/>
  <c r="AQ589" i="12"/>
  <c r="AP589" i="12"/>
  <c r="AO589" i="12"/>
  <c r="AN589" i="12"/>
  <c r="AN532" i="12" s="1"/>
  <c r="AM589" i="12"/>
  <c r="AL589" i="12"/>
  <c r="AK589" i="12"/>
  <c r="AJ589" i="12"/>
  <c r="AI589" i="12"/>
  <c r="AH589" i="12"/>
  <c r="AC589" i="12"/>
  <c r="AB589" i="12"/>
  <c r="AA589" i="12"/>
  <c r="Z589" i="12"/>
  <c r="Y589" i="12"/>
  <c r="X589" i="12"/>
  <c r="W589" i="12"/>
  <c r="V589" i="12"/>
  <c r="U589" i="12"/>
  <c r="U532" i="12" s="1"/>
  <c r="T589" i="12"/>
  <c r="S589" i="12"/>
  <c r="R589" i="12"/>
  <c r="Q589" i="12"/>
  <c r="P589" i="12"/>
  <c r="O589" i="12"/>
  <c r="N589" i="12"/>
  <c r="M589" i="12"/>
  <c r="L589" i="12"/>
  <c r="K589" i="12"/>
  <c r="J589" i="12"/>
  <c r="I589" i="12"/>
  <c r="H589" i="12"/>
  <c r="G589" i="12"/>
  <c r="F589" i="12"/>
  <c r="E589" i="12"/>
  <c r="D589" i="12"/>
  <c r="AI589" i="10"/>
  <c r="AJ589" i="10"/>
  <c r="AK589" i="10"/>
  <c r="AL589" i="10"/>
  <c r="AM589" i="10"/>
  <c r="AN589" i="10"/>
  <c r="AO589" i="10"/>
  <c r="AP589" i="10"/>
  <c r="AQ589" i="10"/>
  <c r="AR589" i="10"/>
  <c r="AH589" i="10"/>
  <c r="E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D589" i="10"/>
  <c r="AR422" i="10"/>
  <c r="AQ422" i="10"/>
  <c r="AP422" i="10"/>
  <c r="AO422" i="10"/>
  <c r="AN422" i="10"/>
  <c r="AM422" i="10"/>
  <c r="AL422" i="10"/>
  <c r="AK422" i="10"/>
  <c r="AJ422" i="10"/>
  <c r="AI422" i="10"/>
  <c r="AH422" i="10"/>
  <c r="Y422" i="10"/>
  <c r="X422" i="10"/>
  <c r="W422" i="10"/>
  <c r="V422" i="10"/>
  <c r="U422" i="10"/>
  <c r="T422" i="10"/>
  <c r="S422" i="10"/>
  <c r="R422" i="10"/>
  <c r="Q422" i="10"/>
  <c r="P422" i="10"/>
  <c r="O422" i="10"/>
  <c r="N422" i="10"/>
  <c r="M422" i="10"/>
  <c r="L422" i="10"/>
  <c r="K422" i="10"/>
  <c r="J422" i="10"/>
  <c r="I422" i="10"/>
  <c r="H422" i="10"/>
  <c r="G422" i="10"/>
  <c r="F422" i="10"/>
  <c r="E422" i="10"/>
  <c r="D422" i="10"/>
  <c r="AR422" i="12"/>
  <c r="AQ422" i="12"/>
  <c r="AP422" i="12"/>
  <c r="AO422" i="12"/>
  <c r="AN422" i="12"/>
  <c r="AM422" i="12"/>
  <c r="AL422" i="12"/>
  <c r="AK422" i="12"/>
  <c r="AJ422" i="12"/>
  <c r="AI422" i="12"/>
  <c r="AH422" i="12"/>
  <c r="AC422" i="12"/>
  <c r="AB422" i="12"/>
  <c r="AB480" i="12" s="1"/>
  <c r="AA422" i="12"/>
  <c r="AA480" i="12" s="1"/>
  <c r="Z422" i="12"/>
  <c r="Y422" i="12"/>
  <c r="X422" i="12"/>
  <c r="W422" i="12"/>
  <c r="V422" i="12"/>
  <c r="U422" i="12"/>
  <c r="T422" i="12"/>
  <c r="S422" i="12"/>
  <c r="R422" i="12"/>
  <c r="Q422" i="12"/>
  <c r="P422" i="12"/>
  <c r="P480" i="12" s="1"/>
  <c r="O422" i="12"/>
  <c r="O480" i="12" s="1"/>
  <c r="N422" i="12"/>
  <c r="M422" i="12"/>
  <c r="L422" i="12"/>
  <c r="L480" i="12" s="1"/>
  <c r="K422" i="12"/>
  <c r="J422" i="12"/>
  <c r="I422" i="12"/>
  <c r="H422" i="12"/>
  <c r="G422" i="12"/>
  <c r="F422" i="12"/>
  <c r="E422" i="12"/>
  <c r="D422" i="12"/>
  <c r="AR422" i="11"/>
  <c r="AQ422" i="11"/>
  <c r="AP422" i="11"/>
  <c r="AO422" i="11"/>
  <c r="AN422" i="11"/>
  <c r="AM422" i="11"/>
  <c r="AL422" i="11"/>
  <c r="AK422" i="11"/>
  <c r="AJ422" i="11"/>
  <c r="AI422" i="11"/>
  <c r="AH422" i="11"/>
  <c r="AC422" i="11"/>
  <c r="AB422" i="11"/>
  <c r="AA422" i="11"/>
  <c r="Z422" i="11"/>
  <c r="Z480" i="11" s="1"/>
  <c r="Y422" i="11"/>
  <c r="X422" i="11"/>
  <c r="V422" i="11"/>
  <c r="U422" i="11"/>
  <c r="U479" i="11" s="1"/>
  <c r="T422" i="11"/>
  <c r="S422" i="11"/>
  <c r="R422" i="11"/>
  <c r="Q422" i="11"/>
  <c r="P422" i="11"/>
  <c r="O422" i="11"/>
  <c r="N422" i="11"/>
  <c r="M422" i="11"/>
  <c r="L422" i="11"/>
  <c r="K422" i="11"/>
  <c r="J422" i="11"/>
  <c r="I422" i="11"/>
  <c r="H422" i="11"/>
  <c r="G422" i="11"/>
  <c r="G480" i="11" s="1"/>
  <c r="F422" i="11"/>
  <c r="E422" i="11"/>
  <c r="E480" i="11" s="1"/>
  <c r="AI422" i="22"/>
  <c r="AJ422" i="22"/>
  <c r="AK422" i="22"/>
  <c r="AL422" i="22"/>
  <c r="AM422" i="22"/>
  <c r="AN422" i="22"/>
  <c r="AN480" i="22" s="1"/>
  <c r="AO422" i="22"/>
  <c r="AP422" i="22"/>
  <c r="AQ422" i="22"/>
  <c r="AR422" i="22"/>
  <c r="AH422" i="22"/>
  <c r="E422" i="22"/>
  <c r="F422" i="22"/>
  <c r="G422" i="22"/>
  <c r="H422" i="22"/>
  <c r="I422" i="22"/>
  <c r="J422" i="22"/>
  <c r="K422" i="22"/>
  <c r="L422" i="22"/>
  <c r="M422" i="22"/>
  <c r="N422" i="22"/>
  <c r="O422" i="22"/>
  <c r="O480" i="22" s="1"/>
  <c r="P422" i="22"/>
  <c r="Q422" i="22"/>
  <c r="R422" i="22"/>
  <c r="S422" i="22"/>
  <c r="T422" i="22"/>
  <c r="U422" i="22"/>
  <c r="V422" i="22"/>
  <c r="W422" i="22"/>
  <c r="X422" i="22"/>
  <c r="Y422" i="22"/>
  <c r="Z422" i="22"/>
  <c r="AA422" i="22"/>
  <c r="AB422" i="22"/>
  <c r="AC422" i="22"/>
  <c r="D422" i="22"/>
  <c r="J62" i="27"/>
  <c r="J65" i="27"/>
  <c r="AK183" i="18"/>
  <c r="AK184" i="18"/>
  <c r="AK185" i="18"/>
  <c r="AI183" i="18"/>
  <c r="AI184" i="18"/>
  <c r="AI185" i="18"/>
  <c r="AG183" i="18"/>
  <c r="AG184" i="18"/>
  <c r="AG185" i="18"/>
  <c r="AE183" i="18"/>
  <c r="AE184" i="18"/>
  <c r="AE185" i="18"/>
  <c r="AC183" i="18"/>
  <c r="AC184" i="18"/>
  <c r="AC185" i="18"/>
  <c r="AA183" i="18"/>
  <c r="AA184" i="18"/>
  <c r="AA185" i="18"/>
  <c r="Y183" i="18"/>
  <c r="Y184" i="18"/>
  <c r="Y185" i="18"/>
  <c r="W183" i="18"/>
  <c r="W184" i="18"/>
  <c r="W185" i="18"/>
  <c r="AR588" i="10"/>
  <c r="AQ588" i="10"/>
  <c r="AP588" i="10"/>
  <c r="AO588" i="10"/>
  <c r="AN588" i="10"/>
  <c r="AM588" i="10"/>
  <c r="AL588" i="10"/>
  <c r="AK588" i="10"/>
  <c r="AJ588" i="10"/>
  <c r="AI588" i="10"/>
  <c r="AH588" i="10"/>
  <c r="AB588" i="10"/>
  <c r="AA588" i="10"/>
  <c r="Z588" i="10"/>
  <c r="Y588" i="10"/>
  <c r="X588" i="10"/>
  <c r="W588" i="10"/>
  <c r="V588" i="10"/>
  <c r="U588" i="10"/>
  <c r="T588" i="10"/>
  <c r="S588" i="10"/>
  <c r="R588" i="10"/>
  <c r="Q588" i="10"/>
  <c r="P588" i="10"/>
  <c r="O588" i="10"/>
  <c r="N588" i="10"/>
  <c r="M588" i="10"/>
  <c r="L588" i="10"/>
  <c r="K588" i="10"/>
  <c r="J588" i="10"/>
  <c r="I588" i="10"/>
  <c r="H588" i="10"/>
  <c r="G588" i="10"/>
  <c r="F588" i="10"/>
  <c r="F531" i="10" s="1"/>
  <c r="E588" i="10"/>
  <c r="D588" i="10"/>
  <c r="AR588" i="12"/>
  <c r="AQ588" i="12"/>
  <c r="AP588" i="12"/>
  <c r="AO588" i="12"/>
  <c r="AN588" i="12"/>
  <c r="AM588" i="12"/>
  <c r="AL588" i="12"/>
  <c r="AK588" i="12"/>
  <c r="AJ588" i="12"/>
  <c r="AI588" i="12"/>
  <c r="AH588" i="12"/>
  <c r="AC588" i="12"/>
  <c r="AB588" i="12"/>
  <c r="AA588" i="12"/>
  <c r="Z588" i="12"/>
  <c r="Y588" i="12"/>
  <c r="X588" i="12"/>
  <c r="W588" i="12"/>
  <c r="V588" i="12"/>
  <c r="U588" i="12"/>
  <c r="T588" i="12"/>
  <c r="S588" i="12"/>
  <c r="R588" i="12"/>
  <c r="Q588" i="12"/>
  <c r="P588" i="12"/>
  <c r="O588" i="12"/>
  <c r="N588" i="12"/>
  <c r="M588" i="12"/>
  <c r="L588" i="12"/>
  <c r="K588" i="12"/>
  <c r="J588" i="12"/>
  <c r="I588" i="12"/>
  <c r="I531" i="12" s="1"/>
  <c r="H588" i="12"/>
  <c r="G588" i="12"/>
  <c r="F588" i="12"/>
  <c r="E588" i="12"/>
  <c r="D588" i="12"/>
  <c r="AR588" i="11"/>
  <c r="AQ588" i="11"/>
  <c r="AP588" i="11"/>
  <c r="AO588" i="11"/>
  <c r="AN588" i="11"/>
  <c r="AM588" i="11"/>
  <c r="AL588" i="11"/>
  <c r="AK588" i="11"/>
  <c r="AJ588" i="11"/>
  <c r="AI588" i="11"/>
  <c r="AH588" i="11"/>
  <c r="AC588" i="11"/>
  <c r="AB588" i="11"/>
  <c r="AA588" i="11"/>
  <c r="Z588" i="11"/>
  <c r="Y588" i="11"/>
  <c r="X588" i="11"/>
  <c r="V588" i="11"/>
  <c r="U588" i="11"/>
  <c r="T588" i="11"/>
  <c r="S588" i="11"/>
  <c r="R588" i="11"/>
  <c r="Q588" i="11"/>
  <c r="P588" i="11"/>
  <c r="O588" i="11"/>
  <c r="N588" i="11"/>
  <c r="M588" i="11"/>
  <c r="L588" i="11"/>
  <c r="K588" i="11"/>
  <c r="J588" i="11"/>
  <c r="I588" i="11"/>
  <c r="H588" i="11"/>
  <c r="G588" i="11"/>
  <c r="F588" i="11"/>
  <c r="E588" i="11"/>
  <c r="D588" i="11"/>
  <c r="AI588" i="22"/>
  <c r="AJ588" i="22"/>
  <c r="AK588" i="22"/>
  <c r="AL588" i="22"/>
  <c r="AM588" i="22"/>
  <c r="AN588" i="22"/>
  <c r="AO588" i="22"/>
  <c r="AP588" i="22"/>
  <c r="AQ588" i="22"/>
  <c r="AR588" i="22"/>
  <c r="AH588" i="22"/>
  <c r="E588" i="22"/>
  <c r="F588" i="22"/>
  <c r="G588" i="22"/>
  <c r="H588" i="22"/>
  <c r="I588" i="22"/>
  <c r="J588" i="22"/>
  <c r="K588" i="22"/>
  <c r="L588" i="22"/>
  <c r="M588" i="22"/>
  <c r="N588" i="22"/>
  <c r="O588" i="22"/>
  <c r="P588" i="22"/>
  <c r="Q588" i="22"/>
  <c r="R588" i="22"/>
  <c r="S588" i="22"/>
  <c r="T588" i="22"/>
  <c r="U588" i="22"/>
  <c r="V588" i="22"/>
  <c r="X588" i="22"/>
  <c r="Y588" i="22"/>
  <c r="Z588" i="22"/>
  <c r="AA588" i="22"/>
  <c r="AB588" i="22"/>
  <c r="AC588" i="22"/>
  <c r="D588" i="22"/>
  <c r="AR421" i="22"/>
  <c r="AQ421" i="22"/>
  <c r="AP421" i="22"/>
  <c r="AO421" i="22"/>
  <c r="AO479" i="22" s="1"/>
  <c r="AN421" i="22"/>
  <c r="AM421" i="22"/>
  <c r="AL421" i="22"/>
  <c r="AK421" i="22"/>
  <c r="AJ421" i="22"/>
  <c r="AI421" i="22"/>
  <c r="AH421" i="22"/>
  <c r="AC421" i="22"/>
  <c r="AB421" i="22"/>
  <c r="AA421" i="22"/>
  <c r="Z421" i="22"/>
  <c r="Y421" i="22"/>
  <c r="X421" i="22"/>
  <c r="W421" i="22"/>
  <c r="V421" i="22"/>
  <c r="U421" i="22"/>
  <c r="T421" i="22"/>
  <c r="S421" i="22"/>
  <c r="R421" i="22"/>
  <c r="Q421" i="22"/>
  <c r="P421" i="22"/>
  <c r="O421" i="22"/>
  <c r="N421" i="22"/>
  <c r="M421" i="22"/>
  <c r="L421" i="22"/>
  <c r="K421" i="22"/>
  <c r="J421" i="22"/>
  <c r="I421" i="22"/>
  <c r="H421" i="22"/>
  <c r="G421" i="22"/>
  <c r="F421" i="22"/>
  <c r="E421" i="22"/>
  <c r="D421" i="22"/>
  <c r="AR421" i="11"/>
  <c r="AQ421" i="11"/>
  <c r="AP421" i="11"/>
  <c r="AO421" i="11"/>
  <c r="AN421" i="11"/>
  <c r="AM421" i="11"/>
  <c r="AL421" i="11"/>
  <c r="AK421" i="11"/>
  <c r="AJ421" i="11"/>
  <c r="AI421" i="11"/>
  <c r="AH421" i="11"/>
  <c r="AC421" i="11"/>
  <c r="AB421" i="11"/>
  <c r="AA421" i="11"/>
  <c r="Z421" i="11"/>
  <c r="Y421" i="11"/>
  <c r="X421" i="11"/>
  <c r="V421" i="11"/>
  <c r="U421" i="11"/>
  <c r="T421" i="11"/>
  <c r="S421" i="11"/>
  <c r="R421" i="11"/>
  <c r="Q421" i="11"/>
  <c r="P421" i="11"/>
  <c r="O421" i="11"/>
  <c r="N421" i="11"/>
  <c r="M421" i="11"/>
  <c r="L421" i="11"/>
  <c r="K421" i="11"/>
  <c r="J421" i="11"/>
  <c r="I421" i="11"/>
  <c r="H421" i="11"/>
  <c r="G421" i="11"/>
  <c r="F421" i="11"/>
  <c r="E421" i="11"/>
  <c r="AR421" i="12"/>
  <c r="AQ421" i="12"/>
  <c r="AQ479" i="12" s="1"/>
  <c r="AP421" i="12"/>
  <c r="AO421" i="12"/>
  <c r="AN421" i="12"/>
  <c r="AM421" i="12"/>
  <c r="AL421" i="12"/>
  <c r="AK421" i="12"/>
  <c r="AJ421" i="12"/>
  <c r="AI421" i="12"/>
  <c r="AH421" i="12"/>
  <c r="AC421" i="12"/>
  <c r="AB421" i="12"/>
  <c r="AB479" i="12" s="1"/>
  <c r="AA421" i="12"/>
  <c r="Z421" i="12"/>
  <c r="Y421" i="12"/>
  <c r="X421" i="12"/>
  <c r="W421" i="12"/>
  <c r="V421" i="12"/>
  <c r="U421" i="12"/>
  <c r="T421" i="12"/>
  <c r="S421" i="12"/>
  <c r="R421" i="12"/>
  <c r="Q421" i="12"/>
  <c r="P421" i="12"/>
  <c r="O421" i="12"/>
  <c r="N421" i="12"/>
  <c r="M421" i="12"/>
  <c r="L421" i="12"/>
  <c r="K421" i="12"/>
  <c r="J421" i="12"/>
  <c r="I421" i="12"/>
  <c r="I479" i="12" s="1"/>
  <c r="H421" i="12"/>
  <c r="G421" i="12"/>
  <c r="F421" i="12"/>
  <c r="E421" i="12"/>
  <c r="D421" i="12"/>
  <c r="AI421" i="10"/>
  <c r="AJ421" i="10"/>
  <c r="AK421" i="10"/>
  <c r="AL421" i="10"/>
  <c r="AM421" i="10"/>
  <c r="AN421" i="10"/>
  <c r="AO421" i="10"/>
  <c r="AP421" i="10"/>
  <c r="AQ421" i="10"/>
  <c r="AR421" i="10"/>
  <c r="AH421" i="10"/>
  <c r="E421" i="10"/>
  <c r="F421" i="10"/>
  <c r="G421" i="10"/>
  <c r="H421" i="10"/>
  <c r="I421" i="10"/>
  <c r="J421" i="10"/>
  <c r="K421" i="10"/>
  <c r="L421" i="10"/>
  <c r="L478" i="10" s="1"/>
  <c r="M421" i="10"/>
  <c r="N421" i="10"/>
  <c r="O421" i="10"/>
  <c r="P421" i="10"/>
  <c r="Q421" i="10"/>
  <c r="R421" i="10"/>
  <c r="S421" i="10"/>
  <c r="T421" i="10"/>
  <c r="U421" i="10"/>
  <c r="V421" i="10"/>
  <c r="W421" i="10"/>
  <c r="X421" i="10"/>
  <c r="Y421" i="10"/>
  <c r="D421" i="10"/>
  <c r="AK182" i="18"/>
  <c r="AI182" i="18"/>
  <c r="AG182" i="18"/>
  <c r="AE182" i="18"/>
  <c r="AC181" i="18"/>
  <c r="AC182" i="18"/>
  <c r="AA180" i="18"/>
  <c r="AA181" i="18"/>
  <c r="AA182" i="18"/>
  <c r="Y180" i="18"/>
  <c r="Y181" i="18"/>
  <c r="Y182" i="18"/>
  <c r="W179" i="18"/>
  <c r="W180" i="18"/>
  <c r="W181" i="18"/>
  <c r="W182" i="18"/>
  <c r="AK180" i="18"/>
  <c r="AK181" i="18"/>
  <c r="AI180" i="18"/>
  <c r="AI181" i="18"/>
  <c r="AG180" i="18"/>
  <c r="AG181" i="18"/>
  <c r="AE180" i="18"/>
  <c r="AE181" i="18"/>
  <c r="AC180" i="18"/>
  <c r="AR587" i="22"/>
  <c r="AQ587" i="22"/>
  <c r="AP587" i="22"/>
  <c r="AO587" i="22"/>
  <c r="AN587" i="22"/>
  <c r="AM587" i="22"/>
  <c r="AL587" i="22"/>
  <c r="AK587" i="22"/>
  <c r="AJ587" i="22"/>
  <c r="AI587" i="22"/>
  <c r="AH587" i="22"/>
  <c r="AC587" i="22"/>
  <c r="AC530" i="22" s="1"/>
  <c r="AB587" i="22"/>
  <c r="AA587" i="22"/>
  <c r="Z587" i="22"/>
  <c r="Y587" i="22"/>
  <c r="X587" i="22"/>
  <c r="V587" i="22"/>
  <c r="U587" i="22"/>
  <c r="T587" i="22"/>
  <c r="S587" i="22"/>
  <c r="R587" i="22"/>
  <c r="Q587" i="22"/>
  <c r="P587" i="22"/>
  <c r="O587" i="22"/>
  <c r="N587" i="22"/>
  <c r="N530" i="22" s="1"/>
  <c r="M587" i="22"/>
  <c r="M530" i="22" s="1"/>
  <c r="L587" i="22"/>
  <c r="K587" i="22"/>
  <c r="J587" i="22"/>
  <c r="I587" i="22"/>
  <c r="H587" i="22"/>
  <c r="G587" i="22"/>
  <c r="F587" i="22"/>
  <c r="E587" i="22"/>
  <c r="D587" i="22"/>
  <c r="AR587" i="11"/>
  <c r="AQ587" i="11"/>
  <c r="AP587" i="11"/>
  <c r="AO587" i="11"/>
  <c r="AN587" i="11"/>
  <c r="AM587" i="11"/>
  <c r="AL587" i="11"/>
  <c r="AK587" i="11"/>
  <c r="AK534" i="11" s="1"/>
  <c r="AJ587" i="11"/>
  <c r="AI587" i="11"/>
  <c r="AH587" i="11"/>
  <c r="AC587" i="11"/>
  <c r="AB587" i="11"/>
  <c r="AA587" i="11"/>
  <c r="Z587" i="11"/>
  <c r="Y587" i="11"/>
  <c r="X587" i="11"/>
  <c r="W530" i="11"/>
  <c r="V587" i="11"/>
  <c r="U587" i="11"/>
  <c r="T587" i="11"/>
  <c r="S587" i="11"/>
  <c r="R587" i="11"/>
  <c r="Q587" i="11"/>
  <c r="P587" i="11"/>
  <c r="O587" i="11"/>
  <c r="N587" i="11"/>
  <c r="M587" i="11"/>
  <c r="L587" i="11"/>
  <c r="K587" i="11"/>
  <c r="J587" i="11"/>
  <c r="I587" i="11"/>
  <c r="H587" i="11"/>
  <c r="H534" i="11" s="1"/>
  <c r="G587" i="11"/>
  <c r="F587" i="11"/>
  <c r="E587" i="11"/>
  <c r="D587" i="11"/>
  <c r="AR587" i="12"/>
  <c r="AQ587" i="12"/>
  <c r="AQ534" i="12" s="1"/>
  <c r="AP587" i="12"/>
  <c r="AO587" i="12"/>
  <c r="AN587" i="12"/>
  <c r="AM587" i="12"/>
  <c r="AL587" i="12"/>
  <c r="AK587" i="12"/>
  <c r="AJ587" i="12"/>
  <c r="AI587" i="12"/>
  <c r="AH587" i="12"/>
  <c r="AC587" i="12"/>
  <c r="AB587" i="12"/>
  <c r="AA587" i="12"/>
  <c r="Z587" i="12"/>
  <c r="Y587" i="12"/>
  <c r="X587" i="12"/>
  <c r="W587" i="12"/>
  <c r="V587" i="12"/>
  <c r="U587" i="12"/>
  <c r="T587" i="12"/>
  <c r="S587" i="12"/>
  <c r="R587" i="12"/>
  <c r="Q587" i="12"/>
  <c r="P587" i="12"/>
  <c r="O587" i="12"/>
  <c r="N587" i="12"/>
  <c r="M587" i="12"/>
  <c r="L587" i="12"/>
  <c r="K587" i="12"/>
  <c r="J587" i="12"/>
  <c r="I587" i="12"/>
  <c r="H587" i="12"/>
  <c r="G587" i="12"/>
  <c r="F587" i="12"/>
  <c r="E587" i="12"/>
  <c r="D587" i="12"/>
  <c r="AI587" i="10"/>
  <c r="AJ587" i="10"/>
  <c r="AK587" i="10"/>
  <c r="AL587" i="10"/>
  <c r="AM587" i="10"/>
  <c r="AN587" i="10"/>
  <c r="AO587" i="10"/>
  <c r="AP587" i="10"/>
  <c r="AQ587" i="10"/>
  <c r="AR587" i="10"/>
  <c r="AH587" i="10"/>
  <c r="E587" i="10"/>
  <c r="E534" i="10" s="1"/>
  <c r="F587" i="10"/>
  <c r="F534" i="10" s="1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U534" i="10" s="1"/>
  <c r="V587" i="10"/>
  <c r="W587" i="10"/>
  <c r="X587" i="10"/>
  <c r="Y587" i="10"/>
  <c r="Z587" i="10"/>
  <c r="AA587" i="10"/>
  <c r="AB587" i="10"/>
  <c r="D587" i="10"/>
  <c r="AR420" i="22"/>
  <c r="AQ420" i="22"/>
  <c r="AP420" i="22"/>
  <c r="AO420" i="22"/>
  <c r="AN420" i="22"/>
  <c r="AN477" i="22" s="1"/>
  <c r="AM420" i="22"/>
  <c r="AL420" i="22"/>
  <c r="AK420" i="22"/>
  <c r="AJ420" i="22"/>
  <c r="AI420" i="22"/>
  <c r="AH420" i="22"/>
  <c r="AC420" i="22"/>
  <c r="AB420" i="22"/>
  <c r="AA420" i="22"/>
  <c r="Z420" i="22"/>
  <c r="Y420" i="22"/>
  <c r="X420" i="22"/>
  <c r="W420" i="22"/>
  <c r="V420" i="22"/>
  <c r="U420" i="22"/>
  <c r="T420" i="22"/>
  <c r="S420" i="22"/>
  <c r="R420" i="22"/>
  <c r="Q420" i="22"/>
  <c r="P420" i="22"/>
  <c r="O420" i="22"/>
  <c r="N420" i="22"/>
  <c r="M420" i="22"/>
  <c r="L420" i="22"/>
  <c r="K420" i="22"/>
  <c r="J420" i="22"/>
  <c r="I420" i="22"/>
  <c r="H420" i="22"/>
  <c r="G420" i="22"/>
  <c r="F420" i="22"/>
  <c r="E420" i="22"/>
  <c r="D420" i="22"/>
  <c r="AR420" i="11"/>
  <c r="AQ420" i="11"/>
  <c r="AP420" i="11"/>
  <c r="AO420" i="11"/>
  <c r="AN420" i="11"/>
  <c r="AM420" i="11"/>
  <c r="AL420" i="11"/>
  <c r="AK420" i="11"/>
  <c r="AJ420" i="11"/>
  <c r="AI420" i="11"/>
  <c r="AH420" i="11"/>
  <c r="AC420" i="11"/>
  <c r="AB420" i="11"/>
  <c r="AA420" i="11"/>
  <c r="Z420" i="11"/>
  <c r="Y420" i="11"/>
  <c r="Y477" i="11" s="1"/>
  <c r="X420" i="11"/>
  <c r="X477" i="11" s="1"/>
  <c r="V420" i="11"/>
  <c r="U420" i="11"/>
  <c r="T420" i="11"/>
  <c r="S420" i="11"/>
  <c r="R420" i="11"/>
  <c r="Q420" i="11"/>
  <c r="P420" i="11"/>
  <c r="O420" i="11"/>
  <c r="N420" i="11"/>
  <c r="M420" i="11"/>
  <c r="L420" i="11"/>
  <c r="K420" i="11"/>
  <c r="J420" i="11"/>
  <c r="I420" i="11"/>
  <c r="H420" i="11"/>
  <c r="G420" i="11"/>
  <c r="F420" i="11"/>
  <c r="E420" i="11"/>
  <c r="AR420" i="12"/>
  <c r="AQ420" i="12"/>
  <c r="AP420" i="12"/>
  <c r="AO420" i="12"/>
  <c r="AN420" i="12"/>
  <c r="AM420" i="12"/>
  <c r="AL420" i="12"/>
  <c r="AK420" i="12"/>
  <c r="AJ420" i="12"/>
  <c r="AI420" i="12"/>
  <c r="AH420" i="12"/>
  <c r="AC420" i="12"/>
  <c r="AB420" i="12"/>
  <c r="AB477" i="12" s="1"/>
  <c r="AA420" i="12"/>
  <c r="AA477" i="12" s="1"/>
  <c r="Z420" i="12"/>
  <c r="Y420" i="12"/>
  <c r="X420" i="12"/>
  <c r="W420" i="12"/>
  <c r="V420" i="12"/>
  <c r="U420" i="12"/>
  <c r="T420" i="12"/>
  <c r="S420" i="12"/>
  <c r="R420" i="12"/>
  <c r="Q420" i="12"/>
  <c r="P420" i="12"/>
  <c r="O420" i="12"/>
  <c r="N420" i="12"/>
  <c r="M420" i="12"/>
  <c r="L420" i="12"/>
  <c r="L477" i="12" s="1"/>
  <c r="K420" i="12"/>
  <c r="K477" i="12" s="1"/>
  <c r="J420" i="12"/>
  <c r="I420" i="12"/>
  <c r="H420" i="12"/>
  <c r="G420" i="12"/>
  <c r="G477" i="12" s="1"/>
  <c r="F420" i="12"/>
  <c r="E420" i="12"/>
  <c r="D420" i="12"/>
  <c r="AI420" i="10"/>
  <c r="AJ420" i="10"/>
  <c r="AK420" i="10"/>
  <c r="AL420" i="10"/>
  <c r="AM420" i="10"/>
  <c r="AN420" i="10"/>
  <c r="AO420" i="10"/>
  <c r="AP420" i="10"/>
  <c r="AQ420" i="10"/>
  <c r="AR420" i="10"/>
  <c r="AH420" i="10"/>
  <c r="E420" i="10"/>
  <c r="F420" i="10"/>
  <c r="G420" i="10"/>
  <c r="H420" i="10"/>
  <c r="I420" i="10"/>
  <c r="J420" i="10"/>
  <c r="K420" i="10"/>
  <c r="L420" i="10"/>
  <c r="M420" i="10"/>
  <c r="N420" i="10"/>
  <c r="O420" i="10"/>
  <c r="P420" i="10"/>
  <c r="Q420" i="10"/>
  <c r="R420" i="10"/>
  <c r="S420" i="10"/>
  <c r="T420" i="10"/>
  <c r="U420" i="10"/>
  <c r="V420" i="10"/>
  <c r="W420" i="10"/>
  <c r="X420" i="10"/>
  <c r="Y420" i="10"/>
  <c r="D420" i="10"/>
  <c r="AK178" i="18"/>
  <c r="AK179" i="18"/>
  <c r="AI178" i="18"/>
  <c r="AI179" i="18"/>
  <c r="AG178" i="18"/>
  <c r="AG179" i="18"/>
  <c r="AE178" i="18"/>
  <c r="AE179" i="18"/>
  <c r="AC178" i="18"/>
  <c r="AC179" i="18"/>
  <c r="AA178" i="18"/>
  <c r="AA179" i="18"/>
  <c r="Y178" i="18"/>
  <c r="Y179" i="18"/>
  <c r="W178" i="18"/>
  <c r="AR16" i="22"/>
  <c r="AQ16" i="22"/>
  <c r="AP16" i="22"/>
  <c r="AO16" i="22"/>
  <c r="AN16" i="22"/>
  <c r="AM16" i="22"/>
  <c r="AL16" i="22"/>
  <c r="AK16" i="22"/>
  <c r="AJ16" i="22"/>
  <c r="AI16" i="22"/>
  <c r="AH16" i="22"/>
  <c r="AC16" i="22"/>
  <c r="AB16" i="22"/>
  <c r="AA16" i="22"/>
  <c r="Z16" i="22"/>
  <c r="Y16" i="22"/>
  <c r="X16" i="22"/>
  <c r="V16" i="22"/>
  <c r="U16" i="22"/>
  <c r="T16" i="22"/>
  <c r="S16" i="22"/>
  <c r="R16" i="22"/>
  <c r="Q16" i="22"/>
  <c r="P16" i="22"/>
  <c r="O16" i="22"/>
  <c r="N16" i="22"/>
  <c r="L16" i="22"/>
  <c r="K16" i="22"/>
  <c r="J16" i="22"/>
  <c r="I16" i="22"/>
  <c r="H16" i="22"/>
  <c r="G16" i="22"/>
  <c r="F16" i="22"/>
  <c r="E16" i="22"/>
  <c r="D16" i="22"/>
  <c r="AR16" i="11"/>
  <c r="AQ16" i="11"/>
  <c r="AP16" i="11"/>
  <c r="AO16" i="11"/>
  <c r="AN16" i="11"/>
  <c r="AM16" i="11"/>
  <c r="AL16" i="11"/>
  <c r="AK16" i="11"/>
  <c r="AJ16" i="11"/>
  <c r="AI16" i="11"/>
  <c r="AH16" i="11"/>
  <c r="AC16" i="11"/>
  <c r="AB16" i="11"/>
  <c r="AA16" i="11"/>
  <c r="Z16" i="11"/>
  <c r="Y16" i="11"/>
  <c r="X16" i="11"/>
  <c r="V16" i="11"/>
  <c r="U16" i="11"/>
  <c r="S16" i="11"/>
  <c r="R16" i="11"/>
  <c r="Q16" i="11"/>
  <c r="P16" i="11"/>
  <c r="O16" i="11"/>
  <c r="N16" i="11"/>
  <c r="L16" i="11"/>
  <c r="K16" i="11"/>
  <c r="J16" i="11"/>
  <c r="I16" i="11"/>
  <c r="H16" i="11"/>
  <c r="G16" i="11"/>
  <c r="F16" i="11"/>
  <c r="E16" i="11"/>
  <c r="D16" i="11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AI16" i="10"/>
  <c r="AJ16" i="10"/>
  <c r="AK16" i="10"/>
  <c r="AL16" i="10"/>
  <c r="AM16" i="10"/>
  <c r="AN16" i="10"/>
  <c r="AO16" i="10"/>
  <c r="AP16" i="10"/>
  <c r="AQ16" i="10"/>
  <c r="AR16" i="10"/>
  <c r="AH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D16" i="10"/>
  <c r="AR586" i="22"/>
  <c r="AQ586" i="22"/>
  <c r="AP586" i="22"/>
  <c r="AO586" i="22"/>
  <c r="AN586" i="22"/>
  <c r="AM586" i="22"/>
  <c r="AL586" i="22"/>
  <c r="AK586" i="22"/>
  <c r="AJ586" i="22"/>
  <c r="AI586" i="22"/>
  <c r="AH586" i="22"/>
  <c r="AC586" i="22"/>
  <c r="AB586" i="22"/>
  <c r="AA586" i="22"/>
  <c r="Z586" i="22"/>
  <c r="Y586" i="22"/>
  <c r="X586" i="22"/>
  <c r="V586" i="22"/>
  <c r="U586" i="22"/>
  <c r="T586" i="22"/>
  <c r="S586" i="22"/>
  <c r="R586" i="22"/>
  <c r="Q586" i="22"/>
  <c r="P586" i="22"/>
  <c r="O586" i="22"/>
  <c r="N586" i="22"/>
  <c r="M586" i="22"/>
  <c r="L586" i="22"/>
  <c r="K586" i="22"/>
  <c r="J586" i="22"/>
  <c r="I586" i="22"/>
  <c r="H586" i="22"/>
  <c r="G586" i="22"/>
  <c r="F586" i="22"/>
  <c r="E586" i="22"/>
  <c r="D586" i="22"/>
  <c r="AR586" i="11"/>
  <c r="AQ586" i="11"/>
  <c r="AP586" i="11"/>
  <c r="AO586" i="11"/>
  <c r="AN586" i="11"/>
  <c r="AM586" i="11"/>
  <c r="AL586" i="11"/>
  <c r="AK586" i="11"/>
  <c r="AJ586" i="11"/>
  <c r="AI586" i="11"/>
  <c r="AH586" i="11"/>
  <c r="AC586" i="11"/>
  <c r="AB586" i="11"/>
  <c r="AA586" i="11"/>
  <c r="Z586" i="11"/>
  <c r="Z533" i="11" s="1"/>
  <c r="Y586" i="11"/>
  <c r="X586" i="11"/>
  <c r="V586" i="11"/>
  <c r="U586" i="11"/>
  <c r="T586" i="11"/>
  <c r="S586" i="11"/>
  <c r="R586" i="11"/>
  <c r="Q586" i="11"/>
  <c r="P586" i="11"/>
  <c r="O586" i="11"/>
  <c r="N586" i="11"/>
  <c r="M586" i="11"/>
  <c r="L586" i="11"/>
  <c r="K586" i="11"/>
  <c r="J586" i="11"/>
  <c r="I586" i="11"/>
  <c r="H586" i="11"/>
  <c r="G586" i="11"/>
  <c r="F586" i="11"/>
  <c r="E586" i="11"/>
  <c r="D586" i="11"/>
  <c r="AR586" i="12"/>
  <c r="AR533" i="12" s="1"/>
  <c r="AQ586" i="12"/>
  <c r="AQ533" i="12" s="1"/>
  <c r="AP586" i="12"/>
  <c r="AO586" i="12"/>
  <c r="AN586" i="12"/>
  <c r="AM586" i="12"/>
  <c r="AL586" i="12"/>
  <c r="AK586" i="12"/>
  <c r="AJ586" i="12"/>
  <c r="AI586" i="12"/>
  <c r="AH586" i="12"/>
  <c r="AC586" i="12"/>
  <c r="AB586" i="12"/>
  <c r="AA586" i="12"/>
  <c r="Z586" i="12"/>
  <c r="Y586" i="12"/>
  <c r="X586" i="12"/>
  <c r="W586" i="12"/>
  <c r="V586" i="12"/>
  <c r="U586" i="12"/>
  <c r="T586" i="12"/>
  <c r="S586" i="12"/>
  <c r="S533" i="12" s="1"/>
  <c r="R586" i="12"/>
  <c r="Q586" i="12"/>
  <c r="P586" i="12"/>
  <c r="O586" i="12"/>
  <c r="N586" i="12"/>
  <c r="M586" i="12"/>
  <c r="L586" i="12"/>
  <c r="K586" i="12"/>
  <c r="J586" i="12"/>
  <c r="I586" i="12"/>
  <c r="H586" i="12"/>
  <c r="G586" i="12"/>
  <c r="F586" i="12"/>
  <c r="E586" i="12"/>
  <c r="D586" i="12"/>
  <c r="AR419" i="22"/>
  <c r="AQ419" i="22"/>
  <c r="AP419" i="22"/>
  <c r="AO419" i="22"/>
  <c r="AN419" i="22"/>
  <c r="AM419" i="22"/>
  <c r="AL419" i="22"/>
  <c r="AK419" i="22"/>
  <c r="AJ419" i="22"/>
  <c r="AI419" i="22"/>
  <c r="AH419" i="22"/>
  <c r="AC419" i="22"/>
  <c r="AB419" i="22"/>
  <c r="AA419" i="22"/>
  <c r="Z419" i="22"/>
  <c r="Y419" i="22"/>
  <c r="X419" i="22"/>
  <c r="W419" i="22"/>
  <c r="V419" i="22"/>
  <c r="U419" i="22"/>
  <c r="T419" i="22"/>
  <c r="S419" i="22"/>
  <c r="R419" i="22"/>
  <c r="Q419" i="22"/>
  <c r="P419" i="22"/>
  <c r="O419" i="22"/>
  <c r="N419" i="22"/>
  <c r="M419" i="22"/>
  <c r="L419" i="22"/>
  <c r="K419" i="22"/>
  <c r="J419" i="22"/>
  <c r="I419" i="22"/>
  <c r="H419" i="22"/>
  <c r="G419" i="22"/>
  <c r="F419" i="22"/>
  <c r="E419" i="22"/>
  <c r="D419" i="22"/>
  <c r="AR419" i="11"/>
  <c r="AQ419" i="11"/>
  <c r="AP419" i="11"/>
  <c r="AO419" i="11"/>
  <c r="AN419" i="11"/>
  <c r="AM419" i="11"/>
  <c r="AL419" i="11"/>
  <c r="AK419" i="11"/>
  <c r="AJ419" i="11"/>
  <c r="AI419" i="11"/>
  <c r="AH419" i="11"/>
  <c r="AC419" i="11"/>
  <c r="AB419" i="11"/>
  <c r="AA419" i="11"/>
  <c r="Z419" i="11"/>
  <c r="Y419" i="11"/>
  <c r="X419" i="11"/>
  <c r="V419" i="11"/>
  <c r="U419" i="11"/>
  <c r="T419" i="11"/>
  <c r="S419" i="11"/>
  <c r="R419" i="11"/>
  <c r="R476" i="11" s="1"/>
  <c r="Q419" i="11"/>
  <c r="Q476" i="11" s="1"/>
  <c r="P419" i="11"/>
  <c r="O419" i="11"/>
  <c r="N419" i="11"/>
  <c r="M419" i="11"/>
  <c r="L419" i="11"/>
  <c r="K419" i="11"/>
  <c r="J419" i="11"/>
  <c r="I419" i="11"/>
  <c r="H419" i="11"/>
  <c r="G419" i="11"/>
  <c r="F419" i="11"/>
  <c r="E419" i="11"/>
  <c r="AR419" i="12"/>
  <c r="AQ419" i="12"/>
  <c r="AP419" i="12"/>
  <c r="AO419" i="12"/>
  <c r="AN419" i="12"/>
  <c r="AM419" i="12"/>
  <c r="AL419" i="12"/>
  <c r="AK419" i="12"/>
  <c r="AJ419" i="12"/>
  <c r="AI419" i="12"/>
  <c r="AH419" i="12"/>
  <c r="AC419" i="12"/>
  <c r="AB419" i="12"/>
  <c r="AA419" i="12"/>
  <c r="Z419" i="12"/>
  <c r="Y419" i="12"/>
  <c r="X419" i="12"/>
  <c r="W419" i="12"/>
  <c r="V419" i="12"/>
  <c r="U419" i="12"/>
  <c r="T419" i="12"/>
  <c r="S419" i="12"/>
  <c r="R419" i="12"/>
  <c r="Q419" i="12"/>
  <c r="P419" i="12"/>
  <c r="O419" i="12"/>
  <c r="N419" i="12"/>
  <c r="M419" i="12"/>
  <c r="L419" i="12"/>
  <c r="K419" i="12"/>
  <c r="J419" i="12"/>
  <c r="I419" i="12"/>
  <c r="H419" i="12"/>
  <c r="G419" i="12"/>
  <c r="F419" i="12"/>
  <c r="E419" i="12"/>
  <c r="D419" i="12"/>
  <c r="AI586" i="10"/>
  <c r="AJ586" i="10"/>
  <c r="AK586" i="10"/>
  <c r="AL586" i="10"/>
  <c r="AM586" i="10"/>
  <c r="AN586" i="10"/>
  <c r="AO586" i="10"/>
  <c r="AP586" i="10"/>
  <c r="AQ586" i="10"/>
  <c r="AR586" i="10"/>
  <c r="AH586" i="10"/>
  <c r="E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Y529" i="10" s="1"/>
  <c r="Z586" i="10"/>
  <c r="AA586" i="10"/>
  <c r="AA533" i="10" s="1"/>
  <c r="AB586" i="10"/>
  <c r="D586" i="10"/>
  <c r="AI419" i="10"/>
  <c r="AJ419" i="10"/>
  <c r="AK419" i="10"/>
  <c r="AL419" i="10"/>
  <c r="AM419" i="10"/>
  <c r="AN419" i="10"/>
  <c r="AO419" i="10"/>
  <c r="AP419" i="10"/>
  <c r="AQ419" i="10"/>
  <c r="AR419" i="10"/>
  <c r="AH419" i="10"/>
  <c r="E419" i="10"/>
  <c r="F419" i="10"/>
  <c r="G419" i="10"/>
  <c r="H419" i="10"/>
  <c r="I419" i="10"/>
  <c r="J419" i="10"/>
  <c r="K419" i="10"/>
  <c r="L419" i="10"/>
  <c r="M419" i="10"/>
  <c r="N419" i="10"/>
  <c r="O419" i="10"/>
  <c r="P419" i="10"/>
  <c r="Q419" i="10"/>
  <c r="R419" i="10"/>
  <c r="S419" i="10"/>
  <c r="T419" i="10"/>
  <c r="U419" i="10"/>
  <c r="V419" i="10"/>
  <c r="W419" i="10"/>
  <c r="X419" i="10"/>
  <c r="Y419" i="10"/>
  <c r="D419" i="10"/>
  <c r="AK177" i="18"/>
  <c r="AI177" i="18"/>
  <c r="AG177" i="18"/>
  <c r="AE177" i="18"/>
  <c r="AC177" i="18"/>
  <c r="AA177" i="18"/>
  <c r="Y177" i="18"/>
  <c r="W177" i="18"/>
  <c r="AC175" i="18"/>
  <c r="AC176" i="18"/>
  <c r="AA175" i="18"/>
  <c r="AA176" i="18"/>
  <c r="Y175" i="18"/>
  <c r="Y176" i="18"/>
  <c r="W175" i="18"/>
  <c r="W176" i="18"/>
  <c r="AK175" i="18"/>
  <c r="AK176" i="18"/>
  <c r="AI175" i="18"/>
  <c r="AI176" i="18"/>
  <c r="AG175" i="18"/>
  <c r="AG176" i="18"/>
  <c r="AE175" i="18"/>
  <c r="AE176" i="18"/>
  <c r="AR585" i="10"/>
  <c r="AQ585" i="10"/>
  <c r="AP585" i="10"/>
  <c r="AO585" i="10"/>
  <c r="AN585" i="10"/>
  <c r="AM585" i="10"/>
  <c r="AL585" i="10"/>
  <c r="AK585" i="10"/>
  <c r="AJ585" i="10"/>
  <c r="AI585" i="10"/>
  <c r="AH585" i="10"/>
  <c r="AB585" i="10"/>
  <c r="AA585" i="10"/>
  <c r="Z585" i="10"/>
  <c r="Y585" i="10"/>
  <c r="X585" i="10"/>
  <c r="W585" i="10"/>
  <c r="V585" i="10"/>
  <c r="U585" i="10"/>
  <c r="T585" i="10"/>
  <c r="S585" i="10"/>
  <c r="R585" i="10"/>
  <c r="Q585" i="10"/>
  <c r="P585" i="10"/>
  <c r="O585" i="10"/>
  <c r="N585" i="10"/>
  <c r="M585" i="10"/>
  <c r="L585" i="10"/>
  <c r="K585" i="10"/>
  <c r="J585" i="10"/>
  <c r="I585" i="10"/>
  <c r="H585" i="10"/>
  <c r="G585" i="10"/>
  <c r="F585" i="10"/>
  <c r="E585" i="10"/>
  <c r="D585" i="10"/>
  <c r="AR584" i="10"/>
  <c r="AQ584" i="10"/>
  <c r="AP584" i="10"/>
  <c r="AO584" i="10"/>
  <c r="AN584" i="10"/>
  <c r="AM584" i="10"/>
  <c r="AL584" i="10"/>
  <c r="AK584" i="10"/>
  <c r="AJ584" i="10"/>
  <c r="AJ531" i="10" s="1"/>
  <c r="AI584" i="10"/>
  <c r="AH584" i="10"/>
  <c r="AB584" i="10"/>
  <c r="AA584" i="10"/>
  <c r="Z584" i="10"/>
  <c r="Y584" i="10"/>
  <c r="X584" i="10"/>
  <c r="W584" i="10"/>
  <c r="V584" i="10"/>
  <c r="U584" i="10"/>
  <c r="T584" i="10"/>
  <c r="S584" i="10"/>
  <c r="R584" i="10"/>
  <c r="Q584" i="10"/>
  <c r="P584" i="10"/>
  <c r="O584" i="10"/>
  <c r="N584" i="10"/>
  <c r="M584" i="10"/>
  <c r="L584" i="10"/>
  <c r="K584" i="10"/>
  <c r="J584" i="10"/>
  <c r="I584" i="10"/>
  <c r="H584" i="10"/>
  <c r="G584" i="10"/>
  <c r="F584" i="10"/>
  <c r="E584" i="10"/>
  <c r="D584" i="10"/>
  <c r="AR583" i="10"/>
  <c r="AQ583" i="10"/>
  <c r="AP583" i="10"/>
  <c r="AO583" i="10"/>
  <c r="AN583" i="10"/>
  <c r="AM583" i="10"/>
  <c r="AL583" i="10"/>
  <c r="AK583" i="10"/>
  <c r="AJ583" i="10"/>
  <c r="AI583" i="10"/>
  <c r="AH583" i="10"/>
  <c r="AB583" i="10"/>
  <c r="AA583" i="10"/>
  <c r="Z583" i="10"/>
  <c r="Y583" i="10"/>
  <c r="X583" i="10"/>
  <c r="W583" i="10"/>
  <c r="V583" i="10"/>
  <c r="U583" i="10"/>
  <c r="T583" i="10"/>
  <c r="S583" i="10"/>
  <c r="R583" i="10"/>
  <c r="Q583" i="10"/>
  <c r="P583" i="10"/>
  <c r="O583" i="10"/>
  <c r="N583" i="10"/>
  <c r="M583" i="10"/>
  <c r="L583" i="10"/>
  <c r="K583" i="10"/>
  <c r="J583" i="10"/>
  <c r="I583" i="10"/>
  <c r="H583" i="10"/>
  <c r="G583" i="10"/>
  <c r="F583" i="10"/>
  <c r="E583" i="10"/>
  <c r="D583" i="10"/>
  <c r="AR582" i="10"/>
  <c r="AQ582" i="10"/>
  <c r="AP582" i="10"/>
  <c r="AO582" i="10"/>
  <c r="AO529" i="10" s="1"/>
  <c r="AN582" i="10"/>
  <c r="AM582" i="10"/>
  <c r="AL582" i="10"/>
  <c r="AK582" i="10"/>
  <c r="AJ582" i="10"/>
  <c r="AI582" i="10"/>
  <c r="AH582" i="10"/>
  <c r="AB582" i="10"/>
  <c r="AA582" i="10"/>
  <c r="Z582" i="10"/>
  <c r="Y582" i="10"/>
  <c r="X582" i="10"/>
  <c r="W582" i="10"/>
  <c r="V582" i="10"/>
  <c r="U582" i="10"/>
  <c r="T582" i="10"/>
  <c r="S582" i="10"/>
  <c r="R582" i="10"/>
  <c r="Q582" i="10"/>
  <c r="P582" i="10"/>
  <c r="O582" i="10"/>
  <c r="N582" i="10"/>
  <c r="M582" i="10"/>
  <c r="L582" i="10"/>
  <c r="K582" i="10"/>
  <c r="J582" i="10"/>
  <c r="I582" i="10"/>
  <c r="H582" i="10"/>
  <c r="G582" i="10"/>
  <c r="F582" i="10"/>
  <c r="E582" i="10"/>
  <c r="D582" i="10"/>
  <c r="AR581" i="10"/>
  <c r="AR528" i="10" s="1"/>
  <c r="AQ581" i="10"/>
  <c r="AP581" i="10"/>
  <c r="AO581" i="10"/>
  <c r="AN581" i="10"/>
  <c r="AM581" i="10"/>
  <c r="AL581" i="10"/>
  <c r="AK581" i="10"/>
  <c r="AJ581" i="10"/>
  <c r="AI581" i="10"/>
  <c r="AH581" i="10"/>
  <c r="AB581" i="10"/>
  <c r="AA581" i="10"/>
  <c r="AA528" i="10" s="1"/>
  <c r="Z581" i="10"/>
  <c r="Y581" i="10"/>
  <c r="X581" i="10"/>
  <c r="W581" i="10"/>
  <c r="V581" i="10"/>
  <c r="U581" i="10"/>
  <c r="T581" i="10"/>
  <c r="S581" i="10"/>
  <c r="S528" i="10" s="1"/>
  <c r="R581" i="10"/>
  <c r="Q581" i="10"/>
  <c r="P581" i="10"/>
  <c r="O581" i="10"/>
  <c r="N581" i="10"/>
  <c r="M581" i="10"/>
  <c r="L581" i="10"/>
  <c r="K581" i="10"/>
  <c r="J581" i="10"/>
  <c r="I581" i="10"/>
  <c r="H581" i="10"/>
  <c r="G581" i="10"/>
  <c r="F581" i="10"/>
  <c r="E581" i="10"/>
  <c r="D581" i="10"/>
  <c r="AR580" i="10"/>
  <c r="AQ580" i="10"/>
  <c r="AP580" i="10"/>
  <c r="AO580" i="10"/>
  <c r="AN580" i="10"/>
  <c r="AM580" i="10"/>
  <c r="AL580" i="10"/>
  <c r="AL527" i="10" s="1"/>
  <c r="AK580" i="10"/>
  <c r="AJ580" i="10"/>
  <c r="AJ527" i="10" s="1"/>
  <c r="AI580" i="10"/>
  <c r="AH580" i="10"/>
  <c r="AH527" i="10" s="1"/>
  <c r="AB580" i="10"/>
  <c r="AA580" i="10"/>
  <c r="Z580" i="10"/>
  <c r="Y580" i="10"/>
  <c r="Y527" i="10" s="1"/>
  <c r="X580" i="10"/>
  <c r="W580" i="10"/>
  <c r="V580" i="10"/>
  <c r="U580" i="10"/>
  <c r="T580" i="10"/>
  <c r="S580" i="10"/>
  <c r="R580" i="10"/>
  <c r="R527" i="10" s="1"/>
  <c r="Q580" i="10"/>
  <c r="Q527" i="10" s="1"/>
  <c r="P580" i="10"/>
  <c r="O580" i="10"/>
  <c r="N580" i="10"/>
  <c r="M580" i="10"/>
  <c r="M527" i="10" s="1"/>
  <c r="L580" i="10"/>
  <c r="K580" i="10"/>
  <c r="J580" i="10"/>
  <c r="I580" i="10"/>
  <c r="I527" i="10" s="1"/>
  <c r="H580" i="10"/>
  <c r="H527" i="10" s="1"/>
  <c r="G580" i="10"/>
  <c r="F580" i="10"/>
  <c r="E580" i="10"/>
  <c r="E527" i="10" s="1"/>
  <c r="D580" i="10"/>
  <c r="D527" i="10" s="1"/>
  <c r="AR579" i="10"/>
  <c r="AQ579" i="10"/>
  <c r="AP579" i="10"/>
  <c r="AP526" i="10" s="1"/>
  <c r="AO579" i="10"/>
  <c r="AO526" i="10" s="1"/>
  <c r="AN579" i="10"/>
  <c r="AN526" i="10" s="1"/>
  <c r="AM579" i="10"/>
  <c r="AL579" i="10"/>
  <c r="AL526" i="10" s="1"/>
  <c r="AK579" i="10"/>
  <c r="AK526" i="10" s="1"/>
  <c r="AJ579" i="10"/>
  <c r="AJ526" i="10" s="1"/>
  <c r="AI579" i="10"/>
  <c r="AH579" i="10"/>
  <c r="AH526" i="10" s="1"/>
  <c r="AB579" i="10"/>
  <c r="AA579" i="10"/>
  <c r="Z579" i="10"/>
  <c r="Y579" i="10"/>
  <c r="X579" i="10"/>
  <c r="X526" i="10" s="1"/>
  <c r="W579" i="10"/>
  <c r="W526" i="10" s="1"/>
  <c r="V579" i="10"/>
  <c r="U579" i="10"/>
  <c r="U526" i="10" s="1"/>
  <c r="T579" i="10"/>
  <c r="S579" i="10"/>
  <c r="S526" i="10" s="1"/>
  <c r="R579" i="10"/>
  <c r="Q579" i="10"/>
  <c r="Q526" i="10" s="1"/>
  <c r="P579" i="10"/>
  <c r="O579" i="10"/>
  <c r="N579" i="10"/>
  <c r="M579" i="10"/>
  <c r="M526" i="10" s="1"/>
  <c r="L579" i="10"/>
  <c r="K579" i="10"/>
  <c r="J579" i="10"/>
  <c r="I579" i="10"/>
  <c r="H579" i="10"/>
  <c r="H526" i="10" s="1"/>
  <c r="G579" i="10"/>
  <c r="G526" i="10" s="1"/>
  <c r="F579" i="10"/>
  <c r="E579" i="10"/>
  <c r="E526" i="10" s="1"/>
  <c r="D579" i="10"/>
  <c r="AR578" i="10"/>
  <c r="AQ578" i="10"/>
  <c r="AP578" i="10"/>
  <c r="AP525" i="10" s="1"/>
  <c r="AO578" i="10"/>
  <c r="AN578" i="10"/>
  <c r="AN525" i="10" s="1"/>
  <c r="AM578" i="10"/>
  <c r="AL578" i="10"/>
  <c r="AL525" i="10" s="1"/>
  <c r="AK578" i="10"/>
  <c r="AK525" i="10" s="1"/>
  <c r="AJ578" i="10"/>
  <c r="AI578" i="10"/>
  <c r="AH578" i="10"/>
  <c r="AH525" i="10" s="1"/>
  <c r="AB578" i="10"/>
  <c r="AB525" i="10" s="1"/>
  <c r="AA578" i="10"/>
  <c r="Z578" i="10"/>
  <c r="Y578" i="10"/>
  <c r="Y525" i="10" s="1"/>
  <c r="X578" i="10"/>
  <c r="W578" i="10"/>
  <c r="W525" i="10" s="1"/>
  <c r="V578" i="10"/>
  <c r="U578" i="10"/>
  <c r="U525" i="10" s="1"/>
  <c r="T578" i="10"/>
  <c r="T525" i="10" s="1"/>
  <c r="S578" i="10"/>
  <c r="S525" i="10" s="1"/>
  <c r="R578" i="10"/>
  <c r="Q578" i="10"/>
  <c r="Q525" i="10" s="1"/>
  <c r="P578" i="10"/>
  <c r="O578" i="10"/>
  <c r="N578" i="10"/>
  <c r="M578" i="10"/>
  <c r="M525" i="10" s="1"/>
  <c r="L578" i="10"/>
  <c r="K578" i="10"/>
  <c r="J578" i="10"/>
  <c r="I578" i="10"/>
  <c r="I525" i="10" s="1"/>
  <c r="H578" i="10"/>
  <c r="H525" i="10" s="1"/>
  <c r="G578" i="10"/>
  <c r="F578" i="10"/>
  <c r="E578" i="10"/>
  <c r="E525" i="10" s="1"/>
  <c r="D578" i="10"/>
  <c r="AR577" i="10"/>
  <c r="AQ577" i="10"/>
  <c r="AP577" i="10"/>
  <c r="AP524" i="10" s="1"/>
  <c r="AO577" i="10"/>
  <c r="AO524" i="10" s="1"/>
  <c r="AN577" i="10"/>
  <c r="AM577" i="10"/>
  <c r="AL577" i="10"/>
  <c r="AL524" i="10" s="1"/>
  <c r="AK577" i="10"/>
  <c r="AK524" i="10" s="1"/>
  <c r="AJ577" i="10"/>
  <c r="AI577" i="10"/>
  <c r="AH577" i="10"/>
  <c r="AH524" i="10" s="1"/>
  <c r="AB577" i="10"/>
  <c r="AB524" i="10" s="1"/>
  <c r="AA577" i="10"/>
  <c r="Z577" i="10"/>
  <c r="Y577" i="10"/>
  <c r="Y524" i="10" s="1"/>
  <c r="X577" i="10"/>
  <c r="W577" i="10"/>
  <c r="V577" i="10"/>
  <c r="U577" i="10"/>
  <c r="U524" i="10" s="1"/>
  <c r="T577" i="10"/>
  <c r="S577" i="10"/>
  <c r="R577" i="10"/>
  <c r="R524" i="10" s="1"/>
  <c r="Q577" i="10"/>
  <c r="Q524" i="10" s="1"/>
  <c r="P577" i="10"/>
  <c r="O577" i="10"/>
  <c r="N577" i="10"/>
  <c r="M577" i="10"/>
  <c r="L577" i="10"/>
  <c r="L524" i="10" s="1"/>
  <c r="K577" i="10"/>
  <c r="J577" i="10"/>
  <c r="J524" i="10" s="1"/>
  <c r="I577" i="10"/>
  <c r="I524" i="10" s="1"/>
  <c r="H577" i="10"/>
  <c r="H524" i="10" s="1"/>
  <c r="G577" i="10"/>
  <c r="F577" i="10"/>
  <c r="E577" i="10"/>
  <c r="E524" i="10" s="1"/>
  <c r="D577" i="10"/>
  <c r="D524" i="10" s="1"/>
  <c r="AR576" i="10"/>
  <c r="AQ576" i="10"/>
  <c r="AP576" i="10"/>
  <c r="AP523" i="10" s="1"/>
  <c r="AO576" i="10"/>
  <c r="AN576" i="10"/>
  <c r="AM576" i="10"/>
  <c r="AL576" i="10"/>
  <c r="AK576" i="10"/>
  <c r="AJ576" i="10"/>
  <c r="AI576" i="10"/>
  <c r="AH576" i="10"/>
  <c r="AH523" i="10" s="1"/>
  <c r="AB576" i="10"/>
  <c r="AA576" i="10"/>
  <c r="Z576" i="10"/>
  <c r="Y576" i="10"/>
  <c r="Y523" i="10" s="1"/>
  <c r="X576" i="10"/>
  <c r="W576" i="10"/>
  <c r="V576" i="10"/>
  <c r="U576" i="10"/>
  <c r="T576" i="10"/>
  <c r="T523" i="10" s="1"/>
  <c r="S576" i="10"/>
  <c r="R576" i="10"/>
  <c r="Q576" i="10"/>
  <c r="P576" i="10"/>
  <c r="P523" i="10" s="1"/>
  <c r="O576" i="10"/>
  <c r="N576" i="10"/>
  <c r="M576" i="10"/>
  <c r="M523" i="10" s="1"/>
  <c r="L576" i="10"/>
  <c r="L523" i="10" s="1"/>
  <c r="K576" i="10"/>
  <c r="J576" i="10"/>
  <c r="I576" i="10"/>
  <c r="I523" i="10" s="1"/>
  <c r="H576" i="10"/>
  <c r="G576" i="10"/>
  <c r="F576" i="10"/>
  <c r="E576" i="10"/>
  <c r="D576" i="10"/>
  <c r="D523" i="10" s="1"/>
  <c r="AR575" i="10"/>
  <c r="AR522" i="10" s="1"/>
  <c r="AQ575" i="10"/>
  <c r="AQ522" i="10" s="1"/>
  <c r="AP575" i="10"/>
  <c r="AP522" i="10" s="1"/>
  <c r="AO575" i="10"/>
  <c r="AN575" i="10"/>
  <c r="AN522" i="10" s="1"/>
  <c r="AM575" i="10"/>
  <c r="AM522" i="10" s="1"/>
  <c r="AL575" i="10"/>
  <c r="AK575" i="10"/>
  <c r="AJ575" i="10"/>
  <c r="AI575" i="10"/>
  <c r="AH575" i="10"/>
  <c r="AB575" i="10"/>
  <c r="AA575" i="10"/>
  <c r="AA522" i="10" s="1"/>
  <c r="Z575" i="10"/>
  <c r="Y575" i="10"/>
  <c r="X575" i="10"/>
  <c r="W575" i="10"/>
  <c r="V575" i="10"/>
  <c r="U575" i="10"/>
  <c r="T575" i="10"/>
  <c r="S575" i="10"/>
  <c r="R575" i="10"/>
  <c r="Q575" i="10"/>
  <c r="P575" i="10"/>
  <c r="O575" i="10"/>
  <c r="N575" i="10"/>
  <c r="M575" i="10"/>
  <c r="M522" i="10" s="1"/>
  <c r="L575" i="10"/>
  <c r="K575" i="10"/>
  <c r="J575" i="10"/>
  <c r="J522" i="10" s="1"/>
  <c r="I575" i="10"/>
  <c r="H575" i="10"/>
  <c r="H522" i="10" s="1"/>
  <c r="G575" i="10"/>
  <c r="F575" i="10"/>
  <c r="E575" i="10"/>
  <c r="D575" i="10"/>
  <c r="AR574" i="10"/>
  <c r="AR521" i="10" s="1"/>
  <c r="AQ574" i="10"/>
  <c r="AP574" i="10"/>
  <c r="AO574" i="10"/>
  <c r="AN574" i="10"/>
  <c r="AN521" i="10" s="1"/>
  <c r="AM574" i="10"/>
  <c r="AL574" i="10"/>
  <c r="AK574" i="10"/>
  <c r="AJ574" i="10"/>
  <c r="AJ521" i="10" s="1"/>
  <c r="AI574" i="10"/>
  <c r="AH574" i="10"/>
  <c r="AH521" i="10" s="1"/>
  <c r="AB574" i="10"/>
  <c r="AA574" i="10"/>
  <c r="Z574" i="10"/>
  <c r="Y574" i="10"/>
  <c r="X574" i="10"/>
  <c r="W574" i="10"/>
  <c r="V574" i="10"/>
  <c r="U574" i="10"/>
  <c r="T574" i="10"/>
  <c r="S574" i="10"/>
  <c r="R574" i="10"/>
  <c r="Q574" i="10"/>
  <c r="P574" i="10"/>
  <c r="O574" i="10"/>
  <c r="O521" i="10" s="1"/>
  <c r="N574" i="10"/>
  <c r="N521" i="10" s="1"/>
  <c r="M574" i="10"/>
  <c r="L574" i="10"/>
  <c r="K574" i="10"/>
  <c r="J574" i="10"/>
  <c r="I574" i="10"/>
  <c r="I521" i="10" s="1"/>
  <c r="H574" i="10"/>
  <c r="H521" i="10" s="1"/>
  <c r="G574" i="10"/>
  <c r="F574" i="10"/>
  <c r="E574" i="10"/>
  <c r="D574" i="10"/>
  <c r="AR573" i="10"/>
  <c r="AQ573" i="10"/>
  <c r="AP573" i="10"/>
  <c r="AO573" i="10"/>
  <c r="AN573" i="10"/>
  <c r="AM573" i="10"/>
  <c r="AL573" i="10"/>
  <c r="AK573" i="10"/>
  <c r="AJ573" i="10"/>
  <c r="AJ520" i="10" s="1"/>
  <c r="AI573" i="10"/>
  <c r="AH573" i="10"/>
  <c r="AB573" i="10"/>
  <c r="AA573" i="10"/>
  <c r="Z573" i="10"/>
  <c r="Z520" i="10" s="1"/>
  <c r="Y573" i="10"/>
  <c r="Y520" i="10" s="1"/>
  <c r="X573" i="10"/>
  <c r="W573" i="10"/>
  <c r="V573" i="10"/>
  <c r="U573" i="10"/>
  <c r="U520" i="10" s="1"/>
  <c r="T573" i="10"/>
  <c r="S573" i="10"/>
  <c r="S520" i="10" s="1"/>
  <c r="R573" i="10"/>
  <c r="Q573" i="10"/>
  <c r="P573" i="10"/>
  <c r="O573" i="10"/>
  <c r="N573" i="10"/>
  <c r="M573" i="10"/>
  <c r="L573" i="10"/>
  <c r="K573" i="10"/>
  <c r="K520" i="10" s="1"/>
  <c r="J573" i="10"/>
  <c r="I573" i="10"/>
  <c r="H573" i="10"/>
  <c r="G573" i="10"/>
  <c r="F573" i="10"/>
  <c r="E573" i="10"/>
  <c r="D573" i="10"/>
  <c r="AR572" i="10"/>
  <c r="AQ572" i="10"/>
  <c r="AP572" i="10"/>
  <c r="AP519" i="10" s="1"/>
  <c r="AO572" i="10"/>
  <c r="AN572" i="10"/>
  <c r="AN519" i="10" s="1"/>
  <c r="AM572" i="10"/>
  <c r="AL572" i="10"/>
  <c r="AK572" i="10"/>
  <c r="AJ572" i="10"/>
  <c r="AI572" i="10"/>
  <c r="AH572" i="10"/>
  <c r="AB572" i="10"/>
  <c r="AA572" i="10"/>
  <c r="Z572" i="10"/>
  <c r="Y572" i="10"/>
  <c r="X572" i="10"/>
  <c r="W572" i="10"/>
  <c r="V572" i="10"/>
  <c r="U572" i="10"/>
  <c r="T572" i="10"/>
  <c r="S572" i="10"/>
  <c r="R572" i="10"/>
  <c r="R519" i="10" s="1"/>
  <c r="Q572" i="10"/>
  <c r="Q519" i="10" s="1"/>
  <c r="P572" i="10"/>
  <c r="O572" i="10"/>
  <c r="O519" i="10" s="1"/>
  <c r="N572" i="10"/>
  <c r="M572" i="10"/>
  <c r="L572" i="10"/>
  <c r="K572" i="10"/>
  <c r="K519" i="10" s="1"/>
  <c r="J572" i="10"/>
  <c r="I572" i="10"/>
  <c r="I519" i="10" s="1"/>
  <c r="H572" i="10"/>
  <c r="G572" i="10"/>
  <c r="G519" i="10" s="1"/>
  <c r="F572" i="10"/>
  <c r="F519" i="10" s="1"/>
  <c r="E572" i="10"/>
  <c r="D572" i="10"/>
  <c r="AR571" i="10"/>
  <c r="AR518" i="10" s="1"/>
  <c r="AQ571" i="10"/>
  <c r="AP571" i="10"/>
  <c r="AP518" i="10" s="1"/>
  <c r="AO571" i="10"/>
  <c r="AN571" i="10"/>
  <c r="AN518" i="10" s="1"/>
  <c r="AM571" i="10"/>
  <c r="AL571" i="10"/>
  <c r="AL518" i="10" s="1"/>
  <c r="AK571" i="10"/>
  <c r="AJ571" i="10"/>
  <c r="AJ518" i="10" s="1"/>
  <c r="AI571" i="10"/>
  <c r="AH571" i="10"/>
  <c r="AB571" i="10"/>
  <c r="AA571" i="10"/>
  <c r="AA518" i="10" s="1"/>
  <c r="Z571" i="10"/>
  <c r="Y571" i="10"/>
  <c r="X571" i="10"/>
  <c r="W571" i="10"/>
  <c r="V571" i="10"/>
  <c r="V518" i="10" s="1"/>
  <c r="U571" i="10"/>
  <c r="U518" i="10" s="1"/>
  <c r="T571" i="10"/>
  <c r="S571" i="10"/>
  <c r="R571" i="10"/>
  <c r="Q571" i="10"/>
  <c r="P571" i="10"/>
  <c r="O571" i="10"/>
  <c r="O518" i="10" s="1"/>
  <c r="N571" i="10"/>
  <c r="M571" i="10"/>
  <c r="L571" i="10"/>
  <c r="K571" i="10"/>
  <c r="K518" i="10" s="1"/>
  <c r="J571" i="10"/>
  <c r="I571" i="10"/>
  <c r="H571" i="10"/>
  <c r="G571" i="10"/>
  <c r="G518" i="10" s="1"/>
  <c r="F571" i="10"/>
  <c r="E571" i="10"/>
  <c r="D571" i="10"/>
  <c r="AR570" i="10"/>
  <c r="AR517" i="10" s="1"/>
  <c r="AQ570" i="10"/>
  <c r="AP570" i="10"/>
  <c r="AO570" i="10"/>
  <c r="AN570" i="10"/>
  <c r="AM570" i="10"/>
  <c r="AM517" i="10" s="1"/>
  <c r="AL570" i="10"/>
  <c r="AL517" i="10" s="1"/>
  <c r="AK570" i="10"/>
  <c r="AJ570" i="10"/>
  <c r="AJ517" i="10" s="1"/>
  <c r="AI570" i="10"/>
  <c r="AH570" i="10"/>
  <c r="AB570" i="10"/>
  <c r="AA570" i="10"/>
  <c r="Z570" i="10"/>
  <c r="Z513" i="10" s="1"/>
  <c r="Y570" i="10"/>
  <c r="Y517" i="10" s="1"/>
  <c r="X570" i="10"/>
  <c r="W570" i="10"/>
  <c r="W517" i="10" s="1"/>
  <c r="V570" i="10"/>
  <c r="U570" i="10"/>
  <c r="U517" i="10" s="1"/>
  <c r="T570" i="10"/>
  <c r="S570" i="10"/>
  <c r="S517" i="10" s="1"/>
  <c r="R570" i="10"/>
  <c r="Q570" i="10"/>
  <c r="Q517" i="10" s="1"/>
  <c r="P570" i="10"/>
  <c r="P517" i="10" s="1"/>
  <c r="O570" i="10"/>
  <c r="O517" i="10" s="1"/>
  <c r="N570" i="10"/>
  <c r="M570" i="10"/>
  <c r="M517" i="10" s="1"/>
  <c r="L570" i="10"/>
  <c r="K570" i="10"/>
  <c r="J570" i="10"/>
  <c r="I570" i="10"/>
  <c r="H570" i="10"/>
  <c r="G570" i="10"/>
  <c r="G517" i="10" s="1"/>
  <c r="F570" i="10"/>
  <c r="E570" i="10"/>
  <c r="D570" i="10"/>
  <c r="AR569" i="10"/>
  <c r="AQ569" i="10"/>
  <c r="AP569" i="10"/>
  <c r="AO569" i="10"/>
  <c r="AN569" i="10"/>
  <c r="AM569" i="10"/>
  <c r="AL569" i="10"/>
  <c r="AK569" i="10"/>
  <c r="AJ569" i="10"/>
  <c r="AI569" i="10"/>
  <c r="AH569" i="10"/>
  <c r="AB569" i="10"/>
  <c r="AA569" i="10"/>
  <c r="AA516" i="10" s="1"/>
  <c r="Z569" i="10"/>
  <c r="Z516" i="10" s="1"/>
  <c r="Y569" i="10"/>
  <c r="X569" i="10"/>
  <c r="W569" i="10"/>
  <c r="V569" i="10"/>
  <c r="U569" i="10"/>
  <c r="T569" i="10"/>
  <c r="S569" i="10"/>
  <c r="R569" i="10"/>
  <c r="Q569" i="10"/>
  <c r="P569" i="10"/>
  <c r="O569" i="10"/>
  <c r="N569" i="10"/>
  <c r="M569" i="10"/>
  <c r="L569" i="10"/>
  <c r="L516" i="10" s="1"/>
  <c r="K569" i="10"/>
  <c r="K516" i="10" s="1"/>
  <c r="J569" i="10"/>
  <c r="I569" i="10"/>
  <c r="H569" i="10"/>
  <c r="G569" i="10"/>
  <c r="F569" i="10"/>
  <c r="E569" i="10"/>
  <c r="D569" i="10"/>
  <c r="AR568" i="10"/>
  <c r="AR511" i="10" s="1"/>
  <c r="AQ568" i="10"/>
  <c r="AP568" i="10"/>
  <c r="AO568" i="10"/>
  <c r="AN568" i="10"/>
  <c r="AM568" i="10"/>
  <c r="AL568" i="10"/>
  <c r="AK568" i="10"/>
  <c r="AJ568" i="10"/>
  <c r="AI568" i="10"/>
  <c r="AH568" i="10"/>
  <c r="AB568" i="10"/>
  <c r="AA568" i="10"/>
  <c r="Z568" i="10"/>
  <c r="Y568" i="10"/>
  <c r="X568" i="10"/>
  <c r="W568" i="10"/>
  <c r="V568" i="10"/>
  <c r="U568" i="10"/>
  <c r="T568" i="10"/>
  <c r="S568" i="10"/>
  <c r="R568" i="10"/>
  <c r="R515" i="10" s="1"/>
  <c r="Q568" i="10"/>
  <c r="P568" i="10"/>
  <c r="O568" i="10"/>
  <c r="N568" i="10"/>
  <c r="M568" i="10"/>
  <c r="L568" i="10"/>
  <c r="K568" i="10"/>
  <c r="J568" i="10"/>
  <c r="I568" i="10"/>
  <c r="H568" i="10"/>
  <c r="G568" i="10"/>
  <c r="F568" i="10"/>
  <c r="E568" i="10"/>
  <c r="AR567" i="10"/>
  <c r="AQ567" i="10"/>
  <c r="AP567" i="10"/>
  <c r="AO567" i="10"/>
  <c r="AN567" i="10"/>
  <c r="AM567" i="10"/>
  <c r="AL567" i="10"/>
  <c r="AK567" i="10"/>
  <c r="AJ567" i="10"/>
  <c r="AI567" i="10"/>
  <c r="AB567" i="10"/>
  <c r="AA567" i="10"/>
  <c r="Z567" i="10"/>
  <c r="Y567" i="10"/>
  <c r="X567" i="10"/>
  <c r="W567" i="10"/>
  <c r="V567" i="10"/>
  <c r="U567" i="10"/>
  <c r="T567" i="10"/>
  <c r="S567" i="10"/>
  <c r="R567" i="10"/>
  <c r="Q567" i="10"/>
  <c r="P567" i="10"/>
  <c r="O567" i="10"/>
  <c r="N567" i="10"/>
  <c r="M567" i="10"/>
  <c r="L567" i="10"/>
  <c r="K567" i="10"/>
  <c r="J567" i="10"/>
  <c r="I567" i="10"/>
  <c r="H567" i="10"/>
  <c r="G567" i="10"/>
  <c r="F567" i="10"/>
  <c r="AR566" i="10"/>
  <c r="AQ566" i="10"/>
  <c r="AP566" i="10"/>
  <c r="AO566" i="10"/>
  <c r="AN566" i="10"/>
  <c r="AM566" i="10"/>
  <c r="AM509" i="10" s="1"/>
  <c r="AL566" i="10"/>
  <c r="AK566" i="10"/>
  <c r="AK509" i="10" s="1"/>
  <c r="AJ566" i="10"/>
  <c r="AI566" i="10"/>
  <c r="AH566" i="10"/>
  <c r="AR565" i="10"/>
  <c r="AQ565" i="10"/>
  <c r="AP565" i="10"/>
  <c r="AO565" i="10"/>
  <c r="AN565" i="10"/>
  <c r="AM565" i="10"/>
  <c r="AL565" i="10"/>
  <c r="AK565" i="10"/>
  <c r="AJ565" i="10"/>
  <c r="AI565" i="10"/>
  <c r="AH565" i="10"/>
  <c r="AB565" i="10"/>
  <c r="AA565" i="10"/>
  <c r="Z565" i="10"/>
  <c r="Y565" i="10"/>
  <c r="X565" i="10"/>
  <c r="W565" i="10"/>
  <c r="V565" i="10"/>
  <c r="U565" i="10"/>
  <c r="T565" i="10"/>
  <c r="S565" i="10"/>
  <c r="R565" i="10"/>
  <c r="Q565" i="10"/>
  <c r="P565" i="10"/>
  <c r="O565" i="10"/>
  <c r="N565" i="10"/>
  <c r="M565" i="10"/>
  <c r="L565" i="10"/>
  <c r="K565" i="10"/>
  <c r="J565" i="10"/>
  <c r="I565" i="10"/>
  <c r="H565" i="10"/>
  <c r="G565" i="10"/>
  <c r="F565" i="10"/>
  <c r="E565" i="10"/>
  <c r="D565" i="10"/>
  <c r="AR564" i="10"/>
  <c r="AQ564" i="10"/>
  <c r="AP564" i="10"/>
  <c r="AO564" i="10"/>
  <c r="AN564" i="10"/>
  <c r="AM564" i="10"/>
  <c r="AL564" i="10"/>
  <c r="AK564" i="10"/>
  <c r="AJ564" i="10"/>
  <c r="AI564" i="10"/>
  <c r="AH564" i="10"/>
  <c r="AB564" i="10"/>
  <c r="AA564" i="10"/>
  <c r="Z564" i="10"/>
  <c r="Y564" i="10"/>
  <c r="X564" i="10"/>
  <c r="W564" i="10"/>
  <c r="V564" i="10"/>
  <c r="U564" i="10"/>
  <c r="T564" i="10"/>
  <c r="S564" i="10"/>
  <c r="R564" i="10"/>
  <c r="Q564" i="10"/>
  <c r="P564" i="10"/>
  <c r="O564" i="10"/>
  <c r="N564" i="10"/>
  <c r="M564" i="10"/>
  <c r="L564" i="10"/>
  <c r="K564" i="10"/>
  <c r="J564" i="10"/>
  <c r="I564" i="10"/>
  <c r="H564" i="10"/>
  <c r="G564" i="10"/>
  <c r="F564" i="10"/>
  <c r="E564" i="10"/>
  <c r="D564" i="10"/>
  <c r="D511" i="10" s="1"/>
  <c r="AR563" i="10"/>
  <c r="AQ563" i="10"/>
  <c r="AP563" i="10"/>
  <c r="AO563" i="10"/>
  <c r="AN563" i="10"/>
  <c r="AM563" i="10"/>
  <c r="AL563" i="10"/>
  <c r="AK563" i="10"/>
  <c r="AJ563" i="10"/>
  <c r="AI563" i="10"/>
  <c r="AH563" i="10"/>
  <c r="AH510" i="10" s="1"/>
  <c r="AB563" i="10"/>
  <c r="AA563" i="10"/>
  <c r="Z563" i="10"/>
  <c r="Y563" i="10"/>
  <c r="X563" i="10"/>
  <c r="W563" i="10"/>
  <c r="V563" i="10"/>
  <c r="U563" i="10"/>
  <c r="T563" i="10"/>
  <c r="S563" i="10"/>
  <c r="R563" i="10"/>
  <c r="Q563" i="10"/>
  <c r="P563" i="10"/>
  <c r="O563" i="10"/>
  <c r="N563" i="10"/>
  <c r="M563" i="10"/>
  <c r="L563" i="10"/>
  <c r="K563" i="10"/>
  <c r="J563" i="10"/>
  <c r="I563" i="10"/>
  <c r="H563" i="10"/>
  <c r="G563" i="10"/>
  <c r="F563" i="10"/>
  <c r="F510" i="10" s="1"/>
  <c r="E563" i="10"/>
  <c r="D563" i="10"/>
  <c r="AR562" i="10"/>
  <c r="AQ562" i="10"/>
  <c r="AP562" i="10"/>
  <c r="AO562" i="10"/>
  <c r="AN562" i="10"/>
  <c r="AM562" i="10"/>
  <c r="AL562" i="10"/>
  <c r="AK562" i="10"/>
  <c r="AJ562" i="10"/>
  <c r="AI562" i="10"/>
  <c r="AH562" i="10"/>
  <c r="AB562" i="10"/>
  <c r="AB509" i="10" s="1"/>
  <c r="AA562" i="10"/>
  <c r="AA509" i="10" s="1"/>
  <c r="Z562" i="10"/>
  <c r="Z509" i="10" s="1"/>
  <c r="Y562" i="10"/>
  <c r="Y509" i="10" s="1"/>
  <c r="X562" i="10"/>
  <c r="X509" i="10" s="1"/>
  <c r="W562" i="10"/>
  <c r="W509" i="10" s="1"/>
  <c r="V562" i="10"/>
  <c r="V509" i="10" s="1"/>
  <c r="U562" i="10"/>
  <c r="U509" i="10" s="1"/>
  <c r="T562" i="10"/>
  <c r="T509" i="10" s="1"/>
  <c r="S562" i="10"/>
  <c r="S509" i="10" s="1"/>
  <c r="R562" i="10"/>
  <c r="R509" i="10" s="1"/>
  <c r="Q562" i="10"/>
  <c r="Q509" i="10" s="1"/>
  <c r="P562" i="10"/>
  <c r="P509" i="10" s="1"/>
  <c r="O562" i="10"/>
  <c r="O509" i="10" s="1"/>
  <c r="N562" i="10"/>
  <c r="N509" i="10" s="1"/>
  <c r="M562" i="10"/>
  <c r="M509" i="10" s="1"/>
  <c r="L562" i="10"/>
  <c r="L509" i="10" s="1"/>
  <c r="K562" i="10"/>
  <c r="K509" i="10" s="1"/>
  <c r="J562" i="10"/>
  <c r="J509" i="10" s="1"/>
  <c r="I562" i="10"/>
  <c r="I509" i="10" s="1"/>
  <c r="H562" i="10"/>
  <c r="H509" i="10" s="1"/>
  <c r="G562" i="10"/>
  <c r="G509" i="10" s="1"/>
  <c r="F562" i="10"/>
  <c r="F509" i="10" s="1"/>
  <c r="E562" i="10"/>
  <c r="E509" i="10" s="1"/>
  <c r="D562" i="10"/>
  <c r="D509" i="10" s="1"/>
  <c r="AR561" i="10"/>
  <c r="AQ561" i="10"/>
  <c r="AP561" i="10"/>
  <c r="AO561" i="10"/>
  <c r="AN561" i="10"/>
  <c r="AM561" i="10"/>
  <c r="AL561" i="10"/>
  <c r="AK561" i="10"/>
  <c r="AJ561" i="10"/>
  <c r="AI561" i="10"/>
  <c r="AH561" i="10"/>
  <c r="AB561" i="10"/>
  <c r="AA561" i="10"/>
  <c r="Z561" i="10"/>
  <c r="Y561" i="10"/>
  <c r="X561" i="10"/>
  <c r="W561" i="10"/>
  <c r="V561" i="10"/>
  <c r="U561" i="10"/>
  <c r="T561" i="10"/>
  <c r="S561" i="10"/>
  <c r="R561" i="10"/>
  <c r="Q561" i="10"/>
  <c r="P561" i="10"/>
  <c r="O561" i="10"/>
  <c r="N561" i="10"/>
  <c r="M561" i="10"/>
  <c r="L561" i="10"/>
  <c r="K561" i="10"/>
  <c r="J561" i="10"/>
  <c r="I561" i="10"/>
  <c r="H561" i="10"/>
  <c r="G561" i="10"/>
  <c r="F561" i="10"/>
  <c r="E561" i="10"/>
  <c r="D561" i="10"/>
  <c r="AR560" i="10"/>
  <c r="AQ560" i="10"/>
  <c r="AP560" i="10"/>
  <c r="AO560" i="10"/>
  <c r="AN560" i="10"/>
  <c r="AM560" i="10"/>
  <c r="AL560" i="10"/>
  <c r="AK560" i="10"/>
  <c r="AJ560" i="10"/>
  <c r="AI560" i="10"/>
  <c r="AH560" i="10"/>
  <c r="AB560" i="10"/>
  <c r="AA560" i="10"/>
  <c r="Z560" i="10"/>
  <c r="Y560" i="10"/>
  <c r="Y507" i="10" s="1"/>
  <c r="X560" i="10"/>
  <c r="W560" i="10"/>
  <c r="V560" i="10"/>
  <c r="U560" i="10"/>
  <c r="T560" i="10"/>
  <c r="S560" i="10"/>
  <c r="S507" i="10" s="1"/>
  <c r="R560" i="10"/>
  <c r="Q560" i="10"/>
  <c r="P560" i="10"/>
  <c r="O560" i="10"/>
  <c r="N560" i="10"/>
  <c r="M560" i="10"/>
  <c r="L560" i="10"/>
  <c r="K560" i="10"/>
  <c r="J560" i="10"/>
  <c r="I560" i="10"/>
  <c r="H560" i="10"/>
  <c r="G560" i="10"/>
  <c r="F560" i="10"/>
  <c r="E560" i="10"/>
  <c r="D560" i="10"/>
  <c r="AR559" i="10"/>
  <c r="AQ559" i="10"/>
  <c r="AP559" i="10"/>
  <c r="AO559" i="10"/>
  <c r="AN559" i="10"/>
  <c r="AM559" i="10"/>
  <c r="AL559" i="10"/>
  <c r="AL506" i="10" s="1"/>
  <c r="AK559" i="10"/>
  <c r="AJ559" i="10"/>
  <c r="AI559" i="10"/>
  <c r="AH559" i="10"/>
  <c r="AB559" i="10"/>
  <c r="AA559" i="10"/>
  <c r="AA506" i="10" s="1"/>
  <c r="Z559" i="10"/>
  <c r="Y559" i="10"/>
  <c r="X559" i="10"/>
  <c r="W559" i="10"/>
  <c r="V559" i="10"/>
  <c r="U559" i="10"/>
  <c r="T559" i="10"/>
  <c r="S559" i="10"/>
  <c r="R559" i="10"/>
  <c r="Q559" i="10"/>
  <c r="P559" i="10"/>
  <c r="O559" i="10"/>
  <c r="N559" i="10"/>
  <c r="M559" i="10"/>
  <c r="L559" i="10"/>
  <c r="K559" i="10"/>
  <c r="J559" i="10"/>
  <c r="I559" i="10"/>
  <c r="H559" i="10"/>
  <c r="G559" i="10"/>
  <c r="F559" i="10"/>
  <c r="E559" i="10"/>
  <c r="D559" i="10"/>
  <c r="AR558" i="10"/>
  <c r="AQ558" i="10"/>
  <c r="AP558" i="10"/>
  <c r="AO558" i="10"/>
  <c r="AN558" i="10"/>
  <c r="AM558" i="10"/>
  <c r="AL558" i="10"/>
  <c r="AK558" i="10"/>
  <c r="AJ558" i="10"/>
  <c r="AI558" i="10"/>
  <c r="AH558" i="10"/>
  <c r="AB558" i="10"/>
  <c r="AA558" i="10"/>
  <c r="Z558" i="10"/>
  <c r="Y558" i="10"/>
  <c r="X558" i="10"/>
  <c r="W558" i="10"/>
  <c r="V558" i="10"/>
  <c r="U558" i="10"/>
  <c r="T558" i="10"/>
  <c r="S558" i="10"/>
  <c r="R558" i="10"/>
  <c r="Q558" i="10"/>
  <c r="P558" i="10"/>
  <c r="O558" i="10"/>
  <c r="N558" i="10"/>
  <c r="M558" i="10"/>
  <c r="L558" i="10"/>
  <c r="K558" i="10"/>
  <c r="J558" i="10"/>
  <c r="I558" i="10"/>
  <c r="H558" i="10"/>
  <c r="G558" i="10"/>
  <c r="F558" i="10"/>
  <c r="E558" i="10"/>
  <c r="D558" i="10"/>
  <c r="AR557" i="10"/>
  <c r="AQ557" i="10"/>
  <c r="AP557" i="10"/>
  <c r="AO557" i="10"/>
  <c r="AN557" i="10"/>
  <c r="AM557" i="10"/>
  <c r="AL557" i="10"/>
  <c r="AK557" i="10"/>
  <c r="AJ557" i="10"/>
  <c r="AI557" i="10"/>
  <c r="AH557" i="10"/>
  <c r="AB557" i="10"/>
  <c r="AA557" i="10"/>
  <c r="Z557" i="10"/>
  <c r="Y557" i="10"/>
  <c r="X557" i="10"/>
  <c r="W557" i="10"/>
  <c r="V557" i="10"/>
  <c r="U557" i="10"/>
  <c r="T557" i="10"/>
  <c r="S557" i="10"/>
  <c r="R557" i="10"/>
  <c r="Q557" i="10"/>
  <c r="P557" i="10"/>
  <c r="O557" i="10"/>
  <c r="N557" i="10"/>
  <c r="N504" i="10" s="1"/>
  <c r="M557" i="10"/>
  <c r="L557" i="10"/>
  <c r="K557" i="10"/>
  <c r="J557" i="10"/>
  <c r="I557" i="10"/>
  <c r="H557" i="10"/>
  <c r="G557" i="10"/>
  <c r="F557" i="10"/>
  <c r="E557" i="10"/>
  <c r="D557" i="10"/>
  <c r="AR556" i="10"/>
  <c r="AQ556" i="10"/>
  <c r="AP556" i="10"/>
  <c r="AO556" i="10"/>
  <c r="AN556" i="10"/>
  <c r="AM556" i="10"/>
  <c r="AL556" i="10"/>
  <c r="AK556" i="10"/>
  <c r="AJ556" i="10"/>
  <c r="AI556" i="10"/>
  <c r="AH556" i="10"/>
  <c r="AB556" i="10"/>
  <c r="AA556" i="10"/>
  <c r="Z556" i="10"/>
  <c r="Y556" i="10"/>
  <c r="X556" i="10"/>
  <c r="W556" i="10"/>
  <c r="V556" i="10"/>
  <c r="U556" i="10"/>
  <c r="T556" i="10"/>
  <c r="S556" i="10"/>
  <c r="R556" i="10"/>
  <c r="Q556" i="10"/>
  <c r="P556" i="10"/>
  <c r="O556" i="10"/>
  <c r="N556" i="10"/>
  <c r="M556" i="10"/>
  <c r="L556" i="10"/>
  <c r="K556" i="10"/>
  <c r="J556" i="10"/>
  <c r="J503" i="10" s="1"/>
  <c r="I556" i="10"/>
  <c r="H556" i="10"/>
  <c r="G556" i="10"/>
  <c r="F556" i="10"/>
  <c r="E556" i="10"/>
  <c r="D556" i="10"/>
  <c r="AR555" i="10"/>
  <c r="AQ555" i="10"/>
  <c r="AP555" i="10"/>
  <c r="AO555" i="10"/>
  <c r="AN555" i="10"/>
  <c r="AM555" i="10"/>
  <c r="AL555" i="10"/>
  <c r="AK555" i="10"/>
  <c r="AJ555" i="10"/>
  <c r="AI555" i="10"/>
  <c r="AH555" i="10"/>
  <c r="AB555" i="10"/>
  <c r="AA555" i="10"/>
  <c r="Z555" i="10"/>
  <c r="Y555" i="10"/>
  <c r="X555" i="10"/>
  <c r="W555" i="10"/>
  <c r="V555" i="10"/>
  <c r="U555" i="10"/>
  <c r="T555" i="10"/>
  <c r="S555" i="10"/>
  <c r="R555" i="10"/>
  <c r="Q555" i="10"/>
  <c r="P555" i="10"/>
  <c r="O555" i="10"/>
  <c r="N555" i="10"/>
  <c r="M555" i="10"/>
  <c r="L555" i="10"/>
  <c r="K555" i="10"/>
  <c r="J555" i="10"/>
  <c r="I555" i="10"/>
  <c r="H555" i="10"/>
  <c r="G555" i="10"/>
  <c r="F555" i="10"/>
  <c r="E555" i="10"/>
  <c r="D555" i="10"/>
  <c r="AR554" i="10"/>
  <c r="AQ554" i="10"/>
  <c r="AP554" i="10"/>
  <c r="AO554" i="10"/>
  <c r="AO501" i="10" s="1"/>
  <c r="AN554" i="10"/>
  <c r="AM554" i="10"/>
  <c r="AL554" i="10"/>
  <c r="AK554" i="10"/>
  <c r="AJ554" i="10"/>
  <c r="AI554" i="10"/>
  <c r="AI501" i="10" s="1"/>
  <c r="AH554" i="10"/>
  <c r="AB554" i="10"/>
  <c r="AA554" i="10"/>
  <c r="Z554" i="10"/>
  <c r="Y554" i="10"/>
  <c r="X554" i="10"/>
  <c r="W554" i="10"/>
  <c r="V554" i="10"/>
  <c r="U554" i="10"/>
  <c r="T554" i="10"/>
  <c r="S554" i="10"/>
  <c r="R554" i="10"/>
  <c r="Q554" i="10"/>
  <c r="P554" i="10"/>
  <c r="O554" i="10"/>
  <c r="N554" i="10"/>
  <c r="M554" i="10"/>
  <c r="L554" i="10"/>
  <c r="K554" i="10"/>
  <c r="J554" i="10"/>
  <c r="I554" i="10"/>
  <c r="H554" i="10"/>
  <c r="G554" i="10"/>
  <c r="F554" i="10"/>
  <c r="E554" i="10"/>
  <c r="D554" i="10"/>
  <c r="AR553" i="10"/>
  <c r="AQ553" i="10"/>
  <c r="AP553" i="10"/>
  <c r="AO553" i="10"/>
  <c r="AN553" i="10"/>
  <c r="AM553" i="10"/>
  <c r="AM500" i="10" s="1"/>
  <c r="AL553" i="10"/>
  <c r="AK553" i="10"/>
  <c r="AK500" i="10" s="1"/>
  <c r="AJ553" i="10"/>
  <c r="AI553" i="10"/>
  <c r="AH553" i="10"/>
  <c r="AB553" i="10"/>
  <c r="AA553" i="10"/>
  <c r="Z553" i="10"/>
  <c r="Y553" i="10"/>
  <c r="X553" i="10"/>
  <c r="W553" i="10"/>
  <c r="V553" i="10"/>
  <c r="U553" i="10"/>
  <c r="U500" i="10" s="1"/>
  <c r="T553" i="10"/>
  <c r="S553" i="10"/>
  <c r="R553" i="10"/>
  <c r="Q553" i="10"/>
  <c r="P553" i="10"/>
  <c r="O553" i="10"/>
  <c r="N553" i="10"/>
  <c r="M553" i="10"/>
  <c r="L553" i="10"/>
  <c r="K553" i="10"/>
  <c r="J553" i="10"/>
  <c r="I553" i="10"/>
  <c r="H553" i="10"/>
  <c r="G553" i="10"/>
  <c r="F553" i="10"/>
  <c r="E553" i="10"/>
  <c r="D553" i="10"/>
  <c r="AR552" i="10"/>
  <c r="AQ552" i="10"/>
  <c r="AP552" i="10"/>
  <c r="AO552" i="10"/>
  <c r="AN552" i="10"/>
  <c r="AM552" i="10"/>
  <c r="AL552" i="10"/>
  <c r="AK552" i="10"/>
  <c r="AJ552" i="10"/>
  <c r="AI552" i="10"/>
  <c r="AH552" i="10"/>
  <c r="AB552" i="10"/>
  <c r="AA552" i="10"/>
  <c r="Z552" i="10"/>
  <c r="Y552" i="10"/>
  <c r="X552" i="10"/>
  <c r="W552" i="10"/>
  <c r="V552" i="10"/>
  <c r="U552" i="10"/>
  <c r="T552" i="10"/>
  <c r="S552" i="10"/>
  <c r="R552" i="10"/>
  <c r="Q552" i="10"/>
  <c r="P552" i="10"/>
  <c r="O552" i="10"/>
  <c r="N552" i="10"/>
  <c r="M552" i="10"/>
  <c r="L552" i="10"/>
  <c r="K552" i="10"/>
  <c r="J552" i="10"/>
  <c r="I552" i="10"/>
  <c r="I499" i="10" s="1"/>
  <c r="H552" i="10"/>
  <c r="G552" i="10"/>
  <c r="F552" i="10"/>
  <c r="E552" i="10"/>
  <c r="E499" i="10" s="1"/>
  <c r="D552" i="10"/>
  <c r="AR551" i="10"/>
  <c r="AQ551" i="10"/>
  <c r="AP551" i="10"/>
  <c r="AO551" i="10"/>
  <c r="AN551" i="10"/>
  <c r="AM551" i="10"/>
  <c r="AL551" i="10"/>
  <c r="AK551" i="10"/>
  <c r="AJ551" i="10"/>
  <c r="AI551" i="10"/>
  <c r="AH551" i="10"/>
  <c r="AB551" i="10"/>
  <c r="AA551" i="10"/>
  <c r="Z551" i="10"/>
  <c r="Y551" i="10"/>
  <c r="X551" i="10"/>
  <c r="W551" i="10"/>
  <c r="V551" i="10"/>
  <c r="U551" i="10"/>
  <c r="T551" i="10"/>
  <c r="S551" i="10"/>
  <c r="R551" i="10"/>
  <c r="Q551" i="10"/>
  <c r="P551" i="10"/>
  <c r="O551" i="10"/>
  <c r="N551" i="10"/>
  <c r="N498" i="10" s="1"/>
  <c r="M551" i="10"/>
  <c r="L551" i="10"/>
  <c r="K551" i="10"/>
  <c r="J551" i="10"/>
  <c r="I551" i="10"/>
  <c r="H551" i="10"/>
  <c r="G551" i="10"/>
  <c r="F551" i="10"/>
  <c r="F498" i="10" s="1"/>
  <c r="E551" i="10"/>
  <c r="D551" i="10"/>
  <c r="AR550" i="10"/>
  <c r="AQ550" i="10"/>
  <c r="AP550" i="10"/>
  <c r="AO550" i="10"/>
  <c r="AN550" i="10"/>
  <c r="AM550" i="10"/>
  <c r="AL550" i="10"/>
  <c r="AK550" i="10"/>
  <c r="AJ550" i="10"/>
  <c r="AI550" i="10"/>
  <c r="AH550" i="10"/>
  <c r="AB550" i="10"/>
  <c r="AA550" i="10"/>
  <c r="Z550" i="10"/>
  <c r="Y550" i="10"/>
  <c r="X550" i="10"/>
  <c r="W550" i="10"/>
  <c r="V550" i="10"/>
  <c r="U550" i="10"/>
  <c r="T550" i="10"/>
  <c r="S550" i="10"/>
  <c r="R550" i="10"/>
  <c r="Q550" i="10"/>
  <c r="P550" i="10"/>
  <c r="O550" i="10"/>
  <c r="O497" i="10" s="1"/>
  <c r="N550" i="10"/>
  <c r="M550" i="10"/>
  <c r="L550" i="10"/>
  <c r="K550" i="10"/>
  <c r="J550" i="10"/>
  <c r="I550" i="10"/>
  <c r="H550" i="10"/>
  <c r="G550" i="10"/>
  <c r="F550" i="10"/>
  <c r="E550" i="10"/>
  <c r="D550" i="10"/>
  <c r="AR549" i="10"/>
  <c r="AQ549" i="10"/>
  <c r="AP549" i="10"/>
  <c r="AO549" i="10"/>
  <c r="AN549" i="10"/>
  <c r="AN496" i="10" s="1"/>
  <c r="AM549" i="10"/>
  <c r="AL549" i="10"/>
  <c r="AK549" i="10"/>
  <c r="AJ549" i="10"/>
  <c r="AJ496" i="10" s="1"/>
  <c r="AI549" i="10"/>
  <c r="AH549" i="10"/>
  <c r="AB549" i="10"/>
  <c r="AA549" i="10"/>
  <c r="Z549" i="10"/>
  <c r="Z496" i="10" s="1"/>
  <c r="Y549" i="10"/>
  <c r="X549" i="10"/>
  <c r="W549" i="10"/>
  <c r="V549" i="10"/>
  <c r="U549" i="10"/>
  <c r="T549" i="10"/>
  <c r="S549" i="10"/>
  <c r="R549" i="10"/>
  <c r="Q549" i="10"/>
  <c r="P549" i="10"/>
  <c r="O549" i="10"/>
  <c r="N549" i="10"/>
  <c r="M549" i="10"/>
  <c r="L549" i="10"/>
  <c r="K549" i="10"/>
  <c r="J549" i="10"/>
  <c r="I549" i="10"/>
  <c r="H549" i="10"/>
  <c r="G549" i="10"/>
  <c r="F549" i="10"/>
  <c r="F496" i="10" s="1"/>
  <c r="E549" i="10"/>
  <c r="D549" i="10"/>
  <c r="AR548" i="10"/>
  <c r="AQ548" i="10"/>
  <c r="AP548" i="10"/>
  <c r="AP495" i="10" s="1"/>
  <c r="AO548" i="10"/>
  <c r="AN548" i="10"/>
  <c r="AM548" i="10"/>
  <c r="AL548" i="10"/>
  <c r="AK548" i="10"/>
  <c r="AJ548" i="10"/>
  <c r="AI548" i="10"/>
  <c r="AH548" i="10"/>
  <c r="AB548" i="10"/>
  <c r="AA548" i="10"/>
  <c r="Z548" i="10"/>
  <c r="Y548" i="10"/>
  <c r="X548" i="10"/>
  <c r="W548" i="10"/>
  <c r="V548" i="10"/>
  <c r="U548" i="10"/>
  <c r="T548" i="10"/>
  <c r="S548" i="10"/>
  <c r="R548" i="10"/>
  <c r="Q548" i="10"/>
  <c r="P548" i="10"/>
  <c r="O548" i="10"/>
  <c r="N548" i="10"/>
  <c r="M548" i="10"/>
  <c r="L548" i="10"/>
  <c r="K548" i="10"/>
  <c r="J548" i="10"/>
  <c r="I548" i="10"/>
  <c r="H548" i="10"/>
  <c r="G548" i="10"/>
  <c r="F548" i="10"/>
  <c r="E548" i="10"/>
  <c r="D548" i="10"/>
  <c r="AR547" i="10"/>
  <c r="AQ547" i="10"/>
  <c r="AP547" i="10"/>
  <c r="AO547" i="10"/>
  <c r="AN547" i="10"/>
  <c r="AN494" i="10" s="1"/>
  <c r="AM547" i="10"/>
  <c r="AL547" i="10"/>
  <c r="AK547" i="10"/>
  <c r="AJ547" i="10"/>
  <c r="AI547" i="10"/>
  <c r="AH547" i="10"/>
  <c r="AB547" i="10"/>
  <c r="AA547" i="10"/>
  <c r="Z547" i="10"/>
  <c r="Y547" i="10"/>
  <c r="X547" i="10"/>
  <c r="W547" i="10"/>
  <c r="V547" i="10"/>
  <c r="U547" i="10"/>
  <c r="T547" i="10"/>
  <c r="S547" i="10"/>
  <c r="R547" i="10"/>
  <c r="Q547" i="10"/>
  <c r="P547" i="10"/>
  <c r="O547" i="10"/>
  <c r="N547" i="10"/>
  <c r="N494" i="10" s="1"/>
  <c r="M547" i="10"/>
  <c r="L547" i="10"/>
  <c r="K547" i="10"/>
  <c r="J547" i="10"/>
  <c r="I547" i="10"/>
  <c r="H547" i="10"/>
  <c r="G547" i="10"/>
  <c r="F547" i="10"/>
  <c r="E547" i="10"/>
  <c r="D547" i="10"/>
  <c r="AR546" i="10"/>
  <c r="AR493" i="10" s="1"/>
  <c r="AQ546" i="10"/>
  <c r="AP546" i="10"/>
  <c r="AO546" i="10"/>
  <c r="AN546" i="10"/>
  <c r="AM546" i="10"/>
  <c r="AL546" i="10"/>
  <c r="AK546" i="10"/>
  <c r="AJ546" i="10"/>
  <c r="AJ493" i="10" s="1"/>
  <c r="AI546" i="10"/>
  <c r="AH546" i="10"/>
  <c r="AB546" i="10"/>
  <c r="AA546" i="10"/>
  <c r="Z546" i="10"/>
  <c r="Y546" i="10"/>
  <c r="X546" i="10"/>
  <c r="W546" i="10"/>
  <c r="V546" i="10"/>
  <c r="U546" i="10"/>
  <c r="T546" i="10"/>
  <c r="S546" i="10"/>
  <c r="R546" i="10"/>
  <c r="Q546" i="10"/>
  <c r="P546" i="10"/>
  <c r="O546" i="10"/>
  <c r="N546" i="10"/>
  <c r="M546" i="10"/>
  <c r="L546" i="10"/>
  <c r="K546" i="10"/>
  <c r="J546" i="10"/>
  <c r="I546" i="10"/>
  <c r="H546" i="10"/>
  <c r="G546" i="10"/>
  <c r="F546" i="10"/>
  <c r="E546" i="10"/>
  <c r="D546" i="10"/>
  <c r="AR545" i="10"/>
  <c r="AQ545" i="10"/>
  <c r="AP545" i="10"/>
  <c r="AO545" i="10"/>
  <c r="AN545" i="10"/>
  <c r="AN492" i="10" s="1"/>
  <c r="AM545" i="10"/>
  <c r="AL545" i="10"/>
  <c r="AK545" i="10"/>
  <c r="AJ545" i="10"/>
  <c r="AI545" i="10"/>
  <c r="AH545" i="10"/>
  <c r="AB545" i="10"/>
  <c r="AA545" i="10"/>
  <c r="Z545" i="10"/>
  <c r="Y545" i="10"/>
  <c r="X545" i="10"/>
  <c r="W545" i="10"/>
  <c r="V545" i="10"/>
  <c r="U545" i="10"/>
  <c r="T545" i="10"/>
  <c r="S545" i="10"/>
  <c r="R545" i="10"/>
  <c r="Q545" i="10"/>
  <c r="P545" i="10"/>
  <c r="O545" i="10"/>
  <c r="N545" i="10"/>
  <c r="M545" i="10"/>
  <c r="L545" i="10"/>
  <c r="K545" i="10"/>
  <c r="J545" i="10"/>
  <c r="I545" i="10"/>
  <c r="H545" i="10"/>
  <c r="G545" i="10"/>
  <c r="F545" i="10"/>
  <c r="E545" i="10"/>
  <c r="D545" i="10"/>
  <c r="AR544" i="10"/>
  <c r="AQ544" i="10"/>
  <c r="AP544" i="10"/>
  <c r="AO544" i="10"/>
  <c r="AN544" i="10"/>
  <c r="AN491" i="10" s="1"/>
  <c r="AM544" i="10"/>
  <c r="AL544" i="10"/>
  <c r="AK544" i="10"/>
  <c r="AJ544" i="10"/>
  <c r="AJ491" i="10" s="1"/>
  <c r="AI544" i="10"/>
  <c r="AH544" i="10"/>
  <c r="AB544" i="10"/>
  <c r="AA544" i="10"/>
  <c r="Z544" i="10"/>
  <c r="Y544" i="10"/>
  <c r="X544" i="10"/>
  <c r="W544" i="10"/>
  <c r="V544" i="10"/>
  <c r="U544" i="10"/>
  <c r="T544" i="10"/>
  <c r="S544" i="10"/>
  <c r="R544" i="10"/>
  <c r="Q544" i="10"/>
  <c r="Q491" i="10" s="1"/>
  <c r="P544" i="10"/>
  <c r="O544" i="10"/>
  <c r="N544" i="10"/>
  <c r="M544" i="10"/>
  <c r="L544" i="10"/>
  <c r="K544" i="10"/>
  <c r="J544" i="10"/>
  <c r="I544" i="10"/>
  <c r="H544" i="10"/>
  <c r="G544" i="10"/>
  <c r="F544" i="10"/>
  <c r="E544" i="10"/>
  <c r="D544" i="10"/>
  <c r="AR543" i="10"/>
  <c r="AQ543" i="10"/>
  <c r="AP543" i="10"/>
  <c r="AO543" i="10"/>
  <c r="AN543" i="10"/>
  <c r="AN490" i="10" s="1"/>
  <c r="AM543" i="10"/>
  <c r="AL543" i="10"/>
  <c r="AK543" i="10"/>
  <c r="AJ543" i="10"/>
  <c r="AI543" i="10"/>
  <c r="AH543" i="10"/>
  <c r="AB543" i="10"/>
  <c r="AA543" i="10"/>
  <c r="Z543" i="10"/>
  <c r="Y543" i="10"/>
  <c r="X543" i="10"/>
  <c r="W543" i="10"/>
  <c r="V543" i="10"/>
  <c r="U543" i="10"/>
  <c r="T543" i="10"/>
  <c r="S543" i="10"/>
  <c r="R543" i="10"/>
  <c r="Q543" i="10"/>
  <c r="P543" i="10"/>
  <c r="O543" i="10"/>
  <c r="N543" i="10"/>
  <c r="M543" i="10"/>
  <c r="L543" i="10"/>
  <c r="K543" i="10"/>
  <c r="J543" i="10"/>
  <c r="I543" i="10"/>
  <c r="H543" i="10"/>
  <c r="G543" i="10"/>
  <c r="F543" i="10"/>
  <c r="E543" i="10"/>
  <c r="D543" i="10"/>
  <c r="AR542" i="10"/>
  <c r="AQ542" i="10"/>
  <c r="AP542" i="10"/>
  <c r="AO542" i="10"/>
  <c r="AN542" i="10"/>
  <c r="AM542" i="10"/>
  <c r="AL542" i="10"/>
  <c r="AK542" i="10"/>
  <c r="AJ542" i="10"/>
  <c r="AJ489" i="10" s="1"/>
  <c r="AI542" i="10"/>
  <c r="AH542" i="10"/>
  <c r="AB542" i="10"/>
  <c r="AA542" i="10"/>
  <c r="Z542" i="10"/>
  <c r="Y542" i="10"/>
  <c r="X542" i="10"/>
  <c r="W542" i="10"/>
  <c r="V542" i="10"/>
  <c r="U542" i="10"/>
  <c r="T542" i="10"/>
  <c r="S542" i="10"/>
  <c r="R542" i="10"/>
  <c r="Q542" i="10"/>
  <c r="P542" i="10"/>
  <c r="O542" i="10"/>
  <c r="N542" i="10"/>
  <c r="M542" i="10"/>
  <c r="L542" i="10"/>
  <c r="K542" i="10"/>
  <c r="J542" i="10"/>
  <c r="I542" i="10"/>
  <c r="H542" i="10"/>
  <c r="G542" i="10"/>
  <c r="F542" i="10"/>
  <c r="E542" i="10"/>
  <c r="D542" i="10"/>
  <c r="AR541" i="10"/>
  <c r="AQ541" i="10"/>
  <c r="AP541" i="10"/>
  <c r="AO541" i="10"/>
  <c r="AN541" i="10"/>
  <c r="AM541" i="10"/>
  <c r="AL541" i="10"/>
  <c r="AK541" i="10"/>
  <c r="AJ541" i="10"/>
  <c r="AI541" i="10"/>
  <c r="AH541" i="10"/>
  <c r="AB541" i="10"/>
  <c r="AA541" i="10"/>
  <c r="Z541" i="10"/>
  <c r="Y541" i="10"/>
  <c r="X541" i="10"/>
  <c r="W541" i="10"/>
  <c r="V541" i="10"/>
  <c r="U541" i="10"/>
  <c r="T541" i="10"/>
  <c r="S541" i="10"/>
  <c r="R541" i="10"/>
  <c r="Q541" i="10"/>
  <c r="P541" i="10"/>
  <c r="O541" i="10"/>
  <c r="N541" i="10"/>
  <c r="M541" i="10"/>
  <c r="L541" i="10"/>
  <c r="K541" i="10"/>
  <c r="J541" i="10"/>
  <c r="I541" i="10"/>
  <c r="H541" i="10"/>
  <c r="G541" i="10"/>
  <c r="F541" i="10"/>
  <c r="E541" i="10"/>
  <c r="D541" i="10"/>
  <c r="AR540" i="10"/>
  <c r="AR487" i="10" s="1"/>
  <c r="AQ540" i="10"/>
  <c r="AP540" i="10"/>
  <c r="AO540" i="10"/>
  <c r="AN540" i="10"/>
  <c r="AM540" i="10"/>
  <c r="AL540" i="10"/>
  <c r="AK540" i="10"/>
  <c r="AK487" i="10" s="1"/>
  <c r="AJ540" i="10"/>
  <c r="AI540" i="10"/>
  <c r="AH540" i="10"/>
  <c r="AH487" i="10" s="1"/>
  <c r="AB540" i="10"/>
  <c r="AA540" i="10"/>
  <c r="Z540" i="10"/>
  <c r="Y540" i="10"/>
  <c r="X540" i="10"/>
  <c r="W540" i="10"/>
  <c r="V540" i="10"/>
  <c r="U540" i="10"/>
  <c r="T540" i="10"/>
  <c r="S540" i="10"/>
  <c r="R540" i="10"/>
  <c r="Q540" i="10"/>
  <c r="P540" i="10"/>
  <c r="O540" i="10"/>
  <c r="N540" i="10"/>
  <c r="M540" i="10"/>
  <c r="L540" i="10"/>
  <c r="K540" i="10"/>
  <c r="J540" i="10"/>
  <c r="I540" i="10"/>
  <c r="H540" i="10"/>
  <c r="G540" i="10"/>
  <c r="F540" i="10"/>
  <c r="E540" i="10"/>
  <c r="D540" i="10"/>
  <c r="AR539" i="10"/>
  <c r="AQ539" i="10"/>
  <c r="AP539" i="10"/>
  <c r="AP486" i="10" s="1"/>
  <c r="AO539" i="10"/>
  <c r="AO486" i="10" s="1"/>
  <c r="AN539" i="10"/>
  <c r="AM539" i="10"/>
  <c r="AL539" i="10"/>
  <c r="AL486" i="10" s="1"/>
  <c r="AK539" i="10"/>
  <c r="AJ539" i="10"/>
  <c r="AI539" i="10"/>
  <c r="AI486" i="10" s="1"/>
  <c r="AH539" i="10"/>
  <c r="AB539" i="10"/>
  <c r="AA539" i="10"/>
  <c r="Z539" i="10"/>
  <c r="Y539" i="10"/>
  <c r="Y486" i="10" s="1"/>
  <c r="X539" i="10"/>
  <c r="W539" i="10"/>
  <c r="V539" i="10"/>
  <c r="U539" i="10"/>
  <c r="T539" i="10"/>
  <c r="S539" i="10"/>
  <c r="R539" i="10"/>
  <c r="Q539" i="10"/>
  <c r="Q486" i="10" s="1"/>
  <c r="P539" i="10"/>
  <c r="O539" i="10"/>
  <c r="N539" i="10"/>
  <c r="M539" i="10"/>
  <c r="L539" i="10"/>
  <c r="K539" i="10"/>
  <c r="J539" i="10"/>
  <c r="I539" i="10"/>
  <c r="H539" i="10"/>
  <c r="G539" i="10"/>
  <c r="F539" i="10"/>
  <c r="E539" i="10"/>
  <c r="D539" i="10"/>
  <c r="AR538" i="10"/>
  <c r="AR485" i="10" s="1"/>
  <c r="AQ538" i="10"/>
  <c r="AP538" i="10"/>
  <c r="AP485" i="10" s="1"/>
  <c r="AO538" i="10"/>
  <c r="AN538" i="10"/>
  <c r="AM538" i="10"/>
  <c r="AL538" i="10"/>
  <c r="AL485" i="10" s="1"/>
  <c r="AK538" i="10"/>
  <c r="AK485" i="10" s="1"/>
  <c r="AJ538" i="10"/>
  <c r="AI538" i="10"/>
  <c r="AH538" i="10"/>
  <c r="AB538" i="10"/>
  <c r="AA538" i="10"/>
  <c r="Z538" i="10"/>
  <c r="Y538" i="10"/>
  <c r="X538" i="10"/>
  <c r="W538" i="10"/>
  <c r="V538" i="10"/>
  <c r="U538" i="10"/>
  <c r="T538" i="10"/>
  <c r="S538" i="10"/>
  <c r="R538" i="10"/>
  <c r="R485" i="10" s="1"/>
  <c r="Q538" i="10"/>
  <c r="P538" i="10"/>
  <c r="O538" i="10"/>
  <c r="N538" i="10"/>
  <c r="M538" i="10"/>
  <c r="L538" i="10"/>
  <c r="K538" i="10"/>
  <c r="J538" i="10"/>
  <c r="I538" i="10"/>
  <c r="H538" i="10"/>
  <c r="G538" i="10"/>
  <c r="F538" i="10"/>
  <c r="E538" i="10"/>
  <c r="D538" i="10"/>
  <c r="AR537" i="10"/>
  <c r="AQ537" i="10"/>
  <c r="AP537" i="10"/>
  <c r="AP484" i="10" s="1"/>
  <c r="AO537" i="10"/>
  <c r="AN537" i="10"/>
  <c r="AM537" i="10"/>
  <c r="AL537" i="10"/>
  <c r="AK537" i="10"/>
  <c r="AJ537" i="10"/>
  <c r="AI537" i="10"/>
  <c r="AH537" i="10"/>
  <c r="AB537" i="10"/>
  <c r="AA537" i="10"/>
  <c r="Z537" i="10"/>
  <c r="Y537" i="10"/>
  <c r="Y484" i="10" s="1"/>
  <c r="X537" i="10"/>
  <c r="X484" i="10" s="1"/>
  <c r="W537" i="10"/>
  <c r="V537" i="10"/>
  <c r="U537" i="10"/>
  <c r="U484" i="10" s="1"/>
  <c r="T537" i="10"/>
  <c r="S537" i="10"/>
  <c r="R537" i="10"/>
  <c r="Q537" i="10"/>
  <c r="Q484" i="10" s="1"/>
  <c r="P537" i="10"/>
  <c r="P484" i="10" s="1"/>
  <c r="O537" i="10"/>
  <c r="N537" i="10"/>
  <c r="M537" i="10"/>
  <c r="M484" i="10" s="1"/>
  <c r="L537" i="10"/>
  <c r="K537" i="10"/>
  <c r="J537" i="10"/>
  <c r="I537" i="10"/>
  <c r="H537" i="10"/>
  <c r="G537" i="10"/>
  <c r="F537" i="10"/>
  <c r="E537" i="10"/>
  <c r="E484" i="10" s="1"/>
  <c r="D537" i="10"/>
  <c r="AR418" i="10"/>
  <c r="AQ418" i="10"/>
  <c r="AP418" i="10"/>
  <c r="AO418" i="10"/>
  <c r="AN418" i="10"/>
  <c r="AM418" i="10"/>
  <c r="AL418" i="10"/>
  <c r="AK418" i="10"/>
  <c r="AJ418" i="10"/>
  <c r="AI418" i="10"/>
  <c r="AH418" i="10"/>
  <c r="Y418" i="10"/>
  <c r="X418" i="10"/>
  <c r="W418" i="10"/>
  <c r="V418" i="10"/>
  <c r="U418" i="10"/>
  <c r="T418" i="10"/>
  <c r="S418" i="10"/>
  <c r="R418" i="10"/>
  <c r="Q418" i="10"/>
  <c r="P418" i="10"/>
  <c r="O418" i="10"/>
  <c r="N418" i="10"/>
  <c r="M418" i="10"/>
  <c r="L418" i="10"/>
  <c r="K418" i="10"/>
  <c r="J418" i="10"/>
  <c r="I418" i="10"/>
  <c r="H418" i="10"/>
  <c r="G418" i="10"/>
  <c r="F418" i="10"/>
  <c r="E418" i="10"/>
  <c r="D418" i="10"/>
  <c r="AR417" i="10"/>
  <c r="AQ417" i="10"/>
  <c r="AP417" i="10"/>
  <c r="AO417" i="10"/>
  <c r="AN417" i="10"/>
  <c r="AM417" i="10"/>
  <c r="AL417" i="10"/>
  <c r="AK417" i="10"/>
  <c r="AJ417" i="10"/>
  <c r="AI417" i="10"/>
  <c r="AH417" i="10"/>
  <c r="Y417" i="10"/>
  <c r="X417" i="10"/>
  <c r="W417" i="10"/>
  <c r="V417" i="10"/>
  <c r="U417" i="10"/>
  <c r="T417" i="10"/>
  <c r="S417" i="10"/>
  <c r="R417" i="10"/>
  <c r="Q417" i="10"/>
  <c r="P417" i="10"/>
  <c r="O417" i="10"/>
  <c r="N417" i="10"/>
  <c r="M417" i="10"/>
  <c r="L417" i="10"/>
  <c r="K417" i="10"/>
  <c r="J417" i="10"/>
  <c r="I417" i="10"/>
  <c r="H417" i="10"/>
  <c r="G417" i="10"/>
  <c r="F417" i="10"/>
  <c r="E417" i="10"/>
  <c r="D417" i="10"/>
  <c r="AR416" i="10"/>
  <c r="AQ416" i="10"/>
  <c r="AP416" i="10"/>
  <c r="AO416" i="10"/>
  <c r="AN416" i="10"/>
  <c r="AM416" i="10"/>
  <c r="AL416" i="10"/>
  <c r="AK416" i="10"/>
  <c r="AJ416" i="10"/>
  <c r="AI416" i="10"/>
  <c r="AH416" i="10"/>
  <c r="Y416" i="10"/>
  <c r="X416" i="10"/>
  <c r="W416" i="10"/>
  <c r="V416" i="10"/>
  <c r="U416" i="10"/>
  <c r="T416" i="10"/>
  <c r="S416" i="10"/>
  <c r="R416" i="10"/>
  <c r="Q416" i="10"/>
  <c r="P416" i="10"/>
  <c r="O416" i="10"/>
  <c r="N416" i="10"/>
  <c r="M416" i="10"/>
  <c r="L416" i="10"/>
  <c r="K416" i="10"/>
  <c r="J416" i="10"/>
  <c r="I416" i="10"/>
  <c r="H416" i="10"/>
  <c r="G416" i="10"/>
  <c r="F416" i="10"/>
  <c r="F474" i="10" s="1"/>
  <c r="E416" i="10"/>
  <c r="D416" i="10"/>
  <c r="AR415" i="10"/>
  <c r="AQ415" i="10"/>
  <c r="AP415" i="10"/>
  <c r="AO415" i="10"/>
  <c r="AN415" i="10"/>
  <c r="AM415" i="10"/>
  <c r="AL415" i="10"/>
  <c r="AK415" i="10"/>
  <c r="AJ415" i="10"/>
  <c r="AI415" i="10"/>
  <c r="AH415" i="10"/>
  <c r="Y415" i="10"/>
  <c r="X415" i="10"/>
  <c r="W415" i="10"/>
  <c r="V415" i="10"/>
  <c r="U415" i="10"/>
  <c r="T415" i="10"/>
  <c r="S415" i="10"/>
  <c r="R415" i="10"/>
  <c r="Q415" i="10"/>
  <c r="P415" i="10"/>
  <c r="O415" i="10"/>
  <c r="N415" i="10"/>
  <c r="M415" i="10"/>
  <c r="L415" i="10"/>
  <c r="K415" i="10"/>
  <c r="J415" i="10"/>
  <c r="I415" i="10"/>
  <c r="H415" i="10"/>
  <c r="G415" i="10"/>
  <c r="G473" i="10" s="1"/>
  <c r="F415" i="10"/>
  <c r="E415" i="10"/>
  <c r="D415" i="10"/>
  <c r="AR414" i="10"/>
  <c r="AQ414" i="10"/>
  <c r="AP414" i="10"/>
  <c r="AO414" i="10"/>
  <c r="AN414" i="10"/>
  <c r="AM414" i="10"/>
  <c r="AL414" i="10"/>
  <c r="AK414" i="10"/>
  <c r="AJ414" i="10"/>
  <c r="AI414" i="10"/>
  <c r="AH414" i="10"/>
  <c r="Y414" i="10"/>
  <c r="X414" i="10"/>
  <c r="W414" i="10"/>
  <c r="V414" i="10"/>
  <c r="U414" i="10"/>
  <c r="T414" i="10"/>
  <c r="S414" i="10"/>
  <c r="R414" i="10"/>
  <c r="Q414" i="10"/>
  <c r="P414" i="10"/>
  <c r="O414" i="10"/>
  <c r="N414" i="10"/>
  <c r="M414" i="10"/>
  <c r="L414" i="10"/>
  <c r="K414" i="10"/>
  <c r="J414" i="10"/>
  <c r="I414" i="10"/>
  <c r="H414" i="10"/>
  <c r="G414" i="10"/>
  <c r="F414" i="10"/>
  <c r="E414" i="10"/>
  <c r="D414" i="10"/>
  <c r="AR413" i="10"/>
  <c r="AQ413" i="10"/>
  <c r="AP413" i="10"/>
  <c r="AO413" i="10"/>
  <c r="AN413" i="10"/>
  <c r="AM413" i="10"/>
  <c r="AL413" i="10"/>
  <c r="AK413" i="10"/>
  <c r="AJ413" i="10"/>
  <c r="AI413" i="10"/>
  <c r="AH413" i="10"/>
  <c r="Y413" i="10"/>
  <c r="X413" i="10"/>
  <c r="W413" i="10"/>
  <c r="V413" i="10"/>
  <c r="U413" i="10"/>
  <c r="T413" i="10"/>
  <c r="S413" i="10"/>
  <c r="R413" i="10"/>
  <c r="Q413" i="10"/>
  <c r="P413" i="10"/>
  <c r="O413" i="10"/>
  <c r="N413" i="10"/>
  <c r="M413" i="10"/>
  <c r="L413" i="10"/>
  <c r="K413" i="10"/>
  <c r="J413" i="10"/>
  <c r="I413" i="10"/>
  <c r="H413" i="10"/>
  <c r="G413" i="10"/>
  <c r="F413" i="10"/>
  <c r="E413" i="10"/>
  <c r="D413" i="10"/>
  <c r="AR412" i="10"/>
  <c r="AQ412" i="10"/>
  <c r="AP412" i="10"/>
  <c r="AO412" i="10"/>
  <c r="AN412" i="10"/>
  <c r="AM412" i="10"/>
  <c r="AL412" i="10"/>
  <c r="AK412" i="10"/>
  <c r="AJ412" i="10"/>
  <c r="AI412" i="10"/>
  <c r="AH412" i="10"/>
  <c r="Y412" i="10"/>
  <c r="X412" i="10"/>
  <c r="W412" i="10"/>
  <c r="V412" i="10"/>
  <c r="U412" i="10"/>
  <c r="T412" i="10"/>
  <c r="S412" i="10"/>
  <c r="R412" i="10"/>
  <c r="Q412" i="10"/>
  <c r="P412" i="10"/>
  <c r="O412" i="10"/>
  <c r="N412" i="10"/>
  <c r="M412" i="10"/>
  <c r="L412" i="10"/>
  <c r="K412" i="10"/>
  <c r="J412" i="10"/>
  <c r="I412" i="10"/>
  <c r="H412" i="10"/>
  <c r="G412" i="10"/>
  <c r="F412" i="10"/>
  <c r="E412" i="10"/>
  <c r="D412" i="10"/>
  <c r="AR411" i="10"/>
  <c r="AQ411" i="10"/>
  <c r="AP411" i="10"/>
  <c r="AO411" i="10"/>
  <c r="AN411" i="10"/>
  <c r="AM411" i="10"/>
  <c r="AL411" i="10"/>
  <c r="AK411" i="10"/>
  <c r="AJ411" i="10"/>
  <c r="AI411" i="10"/>
  <c r="AH411" i="10"/>
  <c r="Y411" i="10"/>
  <c r="X411" i="10"/>
  <c r="W411" i="10"/>
  <c r="V411" i="10"/>
  <c r="U411" i="10"/>
  <c r="T411" i="10"/>
  <c r="S411" i="10"/>
  <c r="R411" i="10"/>
  <c r="Q411" i="10"/>
  <c r="P411" i="10"/>
  <c r="O411" i="10"/>
  <c r="N411" i="10"/>
  <c r="M411" i="10"/>
  <c r="L411" i="10"/>
  <c r="K411" i="10"/>
  <c r="J411" i="10"/>
  <c r="I411" i="10"/>
  <c r="H411" i="10"/>
  <c r="G411" i="10"/>
  <c r="F411" i="10"/>
  <c r="E411" i="10"/>
  <c r="D411" i="10"/>
  <c r="AR410" i="10"/>
  <c r="AQ410" i="10"/>
  <c r="AP410" i="10"/>
  <c r="AO410" i="10"/>
  <c r="AN410" i="10"/>
  <c r="AM410" i="10"/>
  <c r="AL410" i="10"/>
  <c r="AK410" i="10"/>
  <c r="AJ410" i="10"/>
  <c r="AI410" i="10"/>
  <c r="AH410" i="10"/>
  <c r="Y410" i="10"/>
  <c r="X410" i="10"/>
  <c r="W410" i="10"/>
  <c r="V410" i="10"/>
  <c r="U410" i="10"/>
  <c r="T410" i="10"/>
  <c r="S410" i="10"/>
  <c r="R410" i="10"/>
  <c r="Q410" i="10"/>
  <c r="P410" i="10"/>
  <c r="O410" i="10"/>
  <c r="N410" i="10"/>
  <c r="M410" i="10"/>
  <c r="L410" i="10"/>
  <c r="K410" i="10"/>
  <c r="J410" i="10"/>
  <c r="I410" i="10"/>
  <c r="H410" i="10"/>
  <c r="G410" i="10"/>
  <c r="F410" i="10"/>
  <c r="E410" i="10"/>
  <c r="D410" i="10"/>
  <c r="AR409" i="10"/>
  <c r="AQ409" i="10"/>
  <c r="AP409" i="10"/>
  <c r="AO409" i="10"/>
  <c r="AN409" i="10"/>
  <c r="AM409" i="10"/>
  <c r="AL409" i="10"/>
  <c r="AK409" i="10"/>
  <c r="AJ409" i="10"/>
  <c r="AI409" i="10"/>
  <c r="AH409" i="10"/>
  <c r="Y409" i="10"/>
  <c r="X409" i="10"/>
  <c r="W409" i="10"/>
  <c r="V409" i="10"/>
  <c r="U409" i="10"/>
  <c r="T409" i="10"/>
  <c r="S409" i="10"/>
  <c r="R409" i="10"/>
  <c r="Q409" i="10"/>
  <c r="P409" i="10"/>
  <c r="O409" i="10"/>
  <c r="N409" i="10"/>
  <c r="M409" i="10"/>
  <c r="L409" i="10"/>
  <c r="K409" i="10"/>
  <c r="J409" i="10"/>
  <c r="I409" i="10"/>
  <c r="H409" i="10"/>
  <c r="G409" i="10"/>
  <c r="F409" i="10"/>
  <c r="E409" i="10"/>
  <c r="D409" i="10"/>
  <c r="AR408" i="10"/>
  <c r="AQ408" i="10"/>
  <c r="AP408" i="10"/>
  <c r="AO408" i="10"/>
  <c r="AN408" i="10"/>
  <c r="AM408" i="10"/>
  <c r="AL408" i="10"/>
  <c r="AK408" i="10"/>
  <c r="AJ408" i="10"/>
  <c r="AI408" i="10"/>
  <c r="AH408" i="10"/>
  <c r="Y408" i="10"/>
  <c r="X408" i="10"/>
  <c r="W408" i="10"/>
  <c r="V408" i="10"/>
  <c r="U408" i="10"/>
  <c r="T408" i="10"/>
  <c r="S408" i="10"/>
  <c r="R408" i="10"/>
  <c r="Q408" i="10"/>
  <c r="P408" i="10"/>
  <c r="O408" i="10"/>
  <c r="N408" i="10"/>
  <c r="M408" i="10"/>
  <c r="L408" i="10"/>
  <c r="K408" i="10"/>
  <c r="J408" i="10"/>
  <c r="I408" i="10"/>
  <c r="H408" i="10"/>
  <c r="G408" i="10"/>
  <c r="F408" i="10"/>
  <c r="E408" i="10"/>
  <c r="D408" i="10"/>
  <c r="AR407" i="10"/>
  <c r="AQ407" i="10"/>
  <c r="AP407" i="10"/>
  <c r="AO407" i="10"/>
  <c r="AN407" i="10"/>
  <c r="AM407" i="10"/>
  <c r="AL407" i="10"/>
  <c r="AK407" i="10"/>
  <c r="AJ407" i="10"/>
  <c r="AI407" i="10"/>
  <c r="AH407" i="10"/>
  <c r="Y407" i="10"/>
  <c r="X407" i="10"/>
  <c r="W407" i="10"/>
  <c r="V407" i="10"/>
  <c r="U407" i="10"/>
  <c r="T407" i="10"/>
  <c r="S407" i="10"/>
  <c r="R407" i="10"/>
  <c r="Q407" i="10"/>
  <c r="P407" i="10"/>
  <c r="O407" i="10"/>
  <c r="N407" i="10"/>
  <c r="M407" i="10"/>
  <c r="L407" i="10"/>
  <c r="K407" i="10"/>
  <c r="J407" i="10"/>
  <c r="I407" i="10"/>
  <c r="H407" i="10"/>
  <c r="G407" i="10"/>
  <c r="F407" i="10"/>
  <c r="E407" i="10"/>
  <c r="D407" i="10"/>
  <c r="AR406" i="10"/>
  <c r="AQ406" i="10"/>
  <c r="AP406" i="10"/>
  <c r="AO406" i="10"/>
  <c r="AN406" i="10"/>
  <c r="AM406" i="10"/>
  <c r="AL406" i="10"/>
  <c r="AK406" i="10"/>
  <c r="AJ406" i="10"/>
  <c r="AI406" i="10"/>
  <c r="AH406" i="10"/>
  <c r="Y406" i="10"/>
  <c r="X406" i="10"/>
  <c r="W406" i="10"/>
  <c r="V406" i="10"/>
  <c r="U406" i="10"/>
  <c r="T406" i="10"/>
  <c r="S406" i="10"/>
  <c r="R406" i="10"/>
  <c r="Q406" i="10"/>
  <c r="P406" i="10"/>
  <c r="O406" i="10"/>
  <c r="N406" i="10"/>
  <c r="M406" i="10"/>
  <c r="L406" i="10"/>
  <c r="K406" i="10"/>
  <c r="J406" i="10"/>
  <c r="I406" i="10"/>
  <c r="H406" i="10"/>
  <c r="G406" i="10"/>
  <c r="F406" i="10"/>
  <c r="E406" i="10"/>
  <c r="D406" i="10"/>
  <c r="AR405" i="10"/>
  <c r="AQ405" i="10"/>
  <c r="AP405" i="10"/>
  <c r="AO405" i="10"/>
  <c r="AN405" i="10"/>
  <c r="AM405" i="10"/>
  <c r="AL405" i="10"/>
  <c r="AK405" i="10"/>
  <c r="AJ405" i="10"/>
  <c r="AI405" i="10"/>
  <c r="AH405" i="10"/>
  <c r="Y405" i="10"/>
  <c r="X405" i="10"/>
  <c r="W405" i="10"/>
  <c r="V405" i="10"/>
  <c r="U405" i="10"/>
  <c r="T405" i="10"/>
  <c r="S405" i="10"/>
  <c r="R405" i="10"/>
  <c r="Q405" i="10"/>
  <c r="P405" i="10"/>
  <c r="O405" i="10"/>
  <c r="N405" i="10"/>
  <c r="M405" i="10"/>
  <c r="L405" i="10"/>
  <c r="K405" i="10"/>
  <c r="J405" i="10"/>
  <c r="I405" i="10"/>
  <c r="H405" i="10"/>
  <c r="G405" i="10"/>
  <c r="F405" i="10"/>
  <c r="E405" i="10"/>
  <c r="D405" i="10"/>
  <c r="AR404" i="10"/>
  <c r="AQ404" i="10"/>
  <c r="AP404" i="10"/>
  <c r="AO404" i="10"/>
  <c r="AN404" i="10"/>
  <c r="AM404" i="10"/>
  <c r="AL404" i="10"/>
  <c r="AK404" i="10"/>
  <c r="AJ404" i="10"/>
  <c r="AI404" i="10"/>
  <c r="AH404" i="10"/>
  <c r="Y404" i="10"/>
  <c r="X404" i="10"/>
  <c r="W404" i="10"/>
  <c r="V404" i="10"/>
  <c r="U404" i="10"/>
  <c r="T404" i="10"/>
  <c r="S404" i="10"/>
  <c r="R404" i="10"/>
  <c r="Q404" i="10"/>
  <c r="P404" i="10"/>
  <c r="O404" i="10"/>
  <c r="N404" i="10"/>
  <c r="M404" i="10"/>
  <c r="L404" i="10"/>
  <c r="K404" i="10"/>
  <c r="J404" i="10"/>
  <c r="I404" i="10"/>
  <c r="H404" i="10"/>
  <c r="G404" i="10"/>
  <c r="F404" i="10"/>
  <c r="E404" i="10"/>
  <c r="D404" i="10"/>
  <c r="AR403" i="10"/>
  <c r="AQ403" i="10"/>
  <c r="AP403" i="10"/>
  <c r="AO403" i="10"/>
  <c r="AN403" i="10"/>
  <c r="AM403" i="10"/>
  <c r="AL403" i="10"/>
  <c r="AK403" i="10"/>
  <c r="AJ403" i="10"/>
  <c r="AI403" i="10"/>
  <c r="AH403" i="10"/>
  <c r="Y403" i="10"/>
  <c r="X403" i="10"/>
  <c r="W403" i="10"/>
  <c r="V403" i="10"/>
  <c r="U403" i="10"/>
  <c r="T403" i="10"/>
  <c r="S403" i="10"/>
  <c r="R403" i="10"/>
  <c r="Q403" i="10"/>
  <c r="P403" i="10"/>
  <c r="P472" i="10" s="1"/>
  <c r="O403" i="10"/>
  <c r="N403" i="10"/>
  <c r="M403" i="10"/>
  <c r="L403" i="10"/>
  <c r="K403" i="10"/>
  <c r="K472" i="10" s="1"/>
  <c r="J403" i="10"/>
  <c r="I403" i="10"/>
  <c r="H403" i="10"/>
  <c r="G403" i="10"/>
  <c r="F403" i="10"/>
  <c r="E403" i="10"/>
  <c r="AR402" i="10"/>
  <c r="AQ402" i="10"/>
  <c r="AP402" i="10"/>
  <c r="AO402" i="10"/>
  <c r="AN402" i="10"/>
  <c r="AM402" i="10"/>
  <c r="AL402" i="10"/>
  <c r="AK402" i="10"/>
  <c r="AJ402" i="10"/>
  <c r="AI402" i="10"/>
  <c r="AH402" i="10"/>
  <c r="Y402" i="10"/>
  <c r="X402" i="10"/>
  <c r="W402" i="10"/>
  <c r="V402" i="10"/>
  <c r="U402" i="10"/>
  <c r="T402" i="10"/>
  <c r="S402" i="10"/>
  <c r="R402" i="10"/>
  <c r="Q402" i="10"/>
  <c r="P402" i="10"/>
  <c r="O402" i="10"/>
  <c r="N402" i="10"/>
  <c r="M402" i="10"/>
  <c r="L402" i="10"/>
  <c r="K402" i="10"/>
  <c r="J402" i="10"/>
  <c r="I402" i="10"/>
  <c r="H402" i="10"/>
  <c r="G402" i="10"/>
  <c r="F402" i="10"/>
  <c r="E402" i="10"/>
  <c r="AR401" i="10"/>
  <c r="AQ401" i="10"/>
  <c r="AP401" i="10"/>
  <c r="AO401" i="10"/>
  <c r="AN401" i="10"/>
  <c r="AM401" i="10"/>
  <c r="AL401" i="10"/>
  <c r="AK401" i="10"/>
  <c r="AJ401" i="10"/>
  <c r="AI401" i="10"/>
  <c r="AH401" i="10"/>
  <c r="Y401" i="10"/>
  <c r="Y470" i="10" s="1"/>
  <c r="X401" i="10"/>
  <c r="W401" i="10"/>
  <c r="V401" i="10"/>
  <c r="U401" i="10"/>
  <c r="T401" i="10"/>
  <c r="S401" i="10"/>
  <c r="R401" i="10"/>
  <c r="Q401" i="10"/>
  <c r="P401" i="10"/>
  <c r="O401" i="10"/>
  <c r="AS12" i="7" s="1"/>
  <c r="N401" i="10"/>
  <c r="M401" i="10"/>
  <c r="L401" i="10"/>
  <c r="K401" i="10"/>
  <c r="J401" i="10"/>
  <c r="I401" i="10"/>
  <c r="H401" i="10"/>
  <c r="G401" i="10"/>
  <c r="F401" i="10"/>
  <c r="E401" i="10"/>
  <c r="AQ400" i="10"/>
  <c r="AP400" i="10"/>
  <c r="AO400" i="10"/>
  <c r="AN400" i="10"/>
  <c r="AM400" i="10"/>
  <c r="AL400" i="10"/>
  <c r="AK400" i="10"/>
  <c r="AJ400" i="10"/>
  <c r="AI400" i="10"/>
  <c r="Y400" i="10"/>
  <c r="X400" i="10"/>
  <c r="X469" i="10" s="1"/>
  <c r="W400" i="10"/>
  <c r="W469" i="10" s="1"/>
  <c r="V400" i="10"/>
  <c r="U400" i="10"/>
  <c r="T400" i="10"/>
  <c r="S400" i="10"/>
  <c r="R400" i="10"/>
  <c r="Q400" i="10"/>
  <c r="P400" i="10"/>
  <c r="O400" i="10"/>
  <c r="N400" i="10"/>
  <c r="M400" i="10"/>
  <c r="L400" i="10"/>
  <c r="K400" i="10"/>
  <c r="J400" i="10"/>
  <c r="I400" i="10"/>
  <c r="H400" i="10"/>
  <c r="G400" i="10"/>
  <c r="F400" i="10"/>
  <c r="E400" i="10"/>
  <c r="Y399" i="10"/>
  <c r="X399" i="10"/>
  <c r="W399" i="10"/>
  <c r="V399" i="10"/>
  <c r="U399" i="10"/>
  <c r="AP23" i="7" s="1"/>
  <c r="T399" i="10"/>
  <c r="AP22" i="7" s="1"/>
  <c r="S399" i="10"/>
  <c r="AP18" i="7" s="1"/>
  <c r="R399" i="10"/>
  <c r="AP21" i="7" s="1"/>
  <c r="Q399" i="10"/>
  <c r="AP17" i="7" s="1"/>
  <c r="P399" i="10"/>
  <c r="AP16" i="7" s="1"/>
  <c r="O399" i="10"/>
  <c r="AP12" i="7" s="1"/>
  <c r="N399" i="10"/>
  <c r="AP11" i="7" s="1"/>
  <c r="M399" i="10"/>
  <c r="AP10" i="7" s="1"/>
  <c r="L399" i="10"/>
  <c r="AP9" i="7" s="1"/>
  <c r="K399" i="10"/>
  <c r="AP8" i="7" s="1"/>
  <c r="J399" i="10"/>
  <c r="AP7" i="7" s="1"/>
  <c r="I399" i="10"/>
  <c r="AP6" i="7" s="1"/>
  <c r="H399" i="10"/>
  <c r="AP20" i="7" s="1"/>
  <c r="G399" i="10"/>
  <c r="AP15" i="7" s="1"/>
  <c r="F399" i="10"/>
  <c r="AP14" i="7" s="1"/>
  <c r="E399" i="10"/>
  <c r="AR398" i="10"/>
  <c r="AR468" i="10" s="1"/>
  <c r="AQ398" i="10"/>
  <c r="AQ468" i="10" s="1"/>
  <c r="AP398" i="10"/>
  <c r="AP468" i="10" s="1"/>
  <c r="AO398" i="10"/>
  <c r="AO468" i="10" s="1"/>
  <c r="AN398" i="10"/>
  <c r="AN468" i="10" s="1"/>
  <c r="AM398" i="10"/>
  <c r="AM468" i="10" s="1"/>
  <c r="AL398" i="10"/>
  <c r="AL468" i="10" s="1"/>
  <c r="AK398" i="10"/>
  <c r="AK468" i="10" s="1"/>
  <c r="AJ398" i="10"/>
  <c r="AJ468" i="10" s="1"/>
  <c r="AI398" i="10"/>
  <c r="AI468" i="10" s="1"/>
  <c r="AH398" i="10"/>
  <c r="Y398" i="10"/>
  <c r="X398" i="10"/>
  <c r="W398" i="10"/>
  <c r="V398" i="10"/>
  <c r="U398" i="10"/>
  <c r="T398" i="10"/>
  <c r="S398" i="10"/>
  <c r="R398" i="10"/>
  <c r="Q398" i="10"/>
  <c r="P398" i="10"/>
  <c r="O398" i="10"/>
  <c r="N398" i="10"/>
  <c r="M398" i="10"/>
  <c r="L398" i="10"/>
  <c r="K398" i="10"/>
  <c r="J398" i="10"/>
  <c r="I398" i="10"/>
  <c r="H398" i="10"/>
  <c r="G398" i="10"/>
  <c r="F398" i="10"/>
  <c r="E398" i="10"/>
  <c r="D398" i="10"/>
  <c r="AR397" i="10"/>
  <c r="AQ397" i="10"/>
  <c r="AP397" i="10"/>
  <c r="AO397" i="10"/>
  <c r="AN397" i="10"/>
  <c r="AM397" i="10"/>
  <c r="AL397" i="10"/>
  <c r="AK397" i="10"/>
  <c r="AJ397" i="10"/>
  <c r="AI397" i="10"/>
  <c r="AH397" i="10"/>
  <c r="Y397" i="10"/>
  <c r="X397" i="10"/>
  <c r="W397" i="10"/>
  <c r="V397" i="10"/>
  <c r="U397" i="10"/>
  <c r="T397" i="10"/>
  <c r="S397" i="10"/>
  <c r="R397" i="10"/>
  <c r="Q397" i="10"/>
  <c r="P397" i="10"/>
  <c r="O397" i="10"/>
  <c r="N397" i="10"/>
  <c r="M397" i="10"/>
  <c r="L397" i="10"/>
  <c r="K397" i="10"/>
  <c r="J397" i="10"/>
  <c r="I397" i="10"/>
  <c r="H397" i="10"/>
  <c r="G397" i="10"/>
  <c r="F397" i="10"/>
  <c r="E397" i="10"/>
  <c r="D397" i="10"/>
  <c r="AR396" i="10"/>
  <c r="AQ396" i="10"/>
  <c r="AO396" i="10"/>
  <c r="AN396" i="10"/>
  <c r="AM396" i="10"/>
  <c r="AL396" i="10"/>
  <c r="AK396" i="10"/>
  <c r="AJ396" i="10"/>
  <c r="AI396" i="10"/>
  <c r="AH396" i="10"/>
  <c r="Y396" i="10"/>
  <c r="X396" i="10"/>
  <c r="W396" i="10"/>
  <c r="V396" i="10"/>
  <c r="U396" i="10"/>
  <c r="T396" i="10"/>
  <c r="S396" i="10"/>
  <c r="R396" i="10"/>
  <c r="Q396" i="10"/>
  <c r="P396" i="10"/>
  <c r="O396" i="10"/>
  <c r="N396" i="10"/>
  <c r="M396" i="10"/>
  <c r="L396" i="10"/>
  <c r="K396" i="10"/>
  <c r="J396" i="10"/>
  <c r="I396" i="10"/>
  <c r="H396" i="10"/>
  <c r="G396" i="10"/>
  <c r="F396" i="10"/>
  <c r="E396" i="10"/>
  <c r="D396" i="10"/>
  <c r="AR395" i="10"/>
  <c r="AQ395" i="10"/>
  <c r="AP395" i="10"/>
  <c r="AO395" i="10"/>
  <c r="AN395" i="10"/>
  <c r="AM395" i="10"/>
  <c r="AL395" i="10"/>
  <c r="AK395" i="10"/>
  <c r="AJ395" i="10"/>
  <c r="AI395" i="10"/>
  <c r="AH395" i="10"/>
  <c r="Y395" i="10"/>
  <c r="X395" i="10"/>
  <c r="W395" i="10"/>
  <c r="V395" i="10"/>
  <c r="U395" i="10"/>
  <c r="T395" i="10"/>
  <c r="S395" i="10"/>
  <c r="R395" i="10"/>
  <c r="Q395" i="10"/>
  <c r="P395" i="10"/>
  <c r="O395" i="10"/>
  <c r="N395" i="10"/>
  <c r="M395" i="10"/>
  <c r="L395" i="10"/>
  <c r="K395" i="10"/>
  <c r="J395" i="10"/>
  <c r="I395" i="10"/>
  <c r="H395" i="10"/>
  <c r="G395" i="10"/>
  <c r="F395" i="10"/>
  <c r="E395" i="10"/>
  <c r="D395" i="10"/>
  <c r="AR394" i="10"/>
  <c r="AQ394" i="10"/>
  <c r="AP394" i="10"/>
  <c r="AO394" i="10"/>
  <c r="AN394" i="10"/>
  <c r="AM394" i="10"/>
  <c r="AL394" i="10"/>
  <c r="AK394" i="10"/>
  <c r="AJ394" i="10"/>
  <c r="AI394" i="10"/>
  <c r="AH394" i="10"/>
  <c r="Y394" i="10"/>
  <c r="X394" i="10"/>
  <c r="W394" i="10"/>
  <c r="V394" i="10"/>
  <c r="U394" i="10"/>
  <c r="T394" i="10"/>
  <c r="S394" i="10"/>
  <c r="R394" i="10"/>
  <c r="Q394" i="10"/>
  <c r="P394" i="10"/>
  <c r="O394" i="10"/>
  <c r="N394" i="10"/>
  <c r="M394" i="10"/>
  <c r="L394" i="10"/>
  <c r="K394" i="10"/>
  <c r="J394" i="10"/>
  <c r="I394" i="10"/>
  <c r="H394" i="10"/>
  <c r="G394" i="10"/>
  <c r="F394" i="10"/>
  <c r="E394" i="10"/>
  <c r="D394" i="10"/>
  <c r="AR393" i="10"/>
  <c r="AQ393" i="10"/>
  <c r="AP393" i="10"/>
  <c r="AO393" i="10"/>
  <c r="AN393" i="10"/>
  <c r="AM393" i="10"/>
  <c r="AL393" i="10"/>
  <c r="AK393" i="10"/>
  <c r="AJ393" i="10"/>
  <c r="AI393" i="10"/>
  <c r="AH393" i="10"/>
  <c r="Y393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J393" i="10"/>
  <c r="I393" i="10"/>
  <c r="H393" i="10"/>
  <c r="G393" i="10"/>
  <c r="F393" i="10"/>
  <c r="E393" i="10"/>
  <c r="D393" i="10"/>
  <c r="AR392" i="10"/>
  <c r="AQ392" i="10"/>
  <c r="AP392" i="10"/>
  <c r="AO392" i="10"/>
  <c r="AN392" i="10"/>
  <c r="AM392" i="10"/>
  <c r="AL392" i="10"/>
  <c r="AK392" i="10"/>
  <c r="AJ392" i="10"/>
  <c r="AI392" i="10"/>
  <c r="AH392" i="10"/>
  <c r="Y392" i="10"/>
  <c r="X392" i="10"/>
  <c r="W392" i="10"/>
  <c r="V392" i="10"/>
  <c r="U392" i="10"/>
  <c r="T392" i="10"/>
  <c r="S392" i="10"/>
  <c r="R392" i="10"/>
  <c r="Q392" i="10"/>
  <c r="P392" i="10"/>
  <c r="O392" i="10"/>
  <c r="N392" i="10"/>
  <c r="M392" i="10"/>
  <c r="L392" i="10"/>
  <c r="K392" i="10"/>
  <c r="J392" i="10"/>
  <c r="I392" i="10"/>
  <c r="H392" i="10"/>
  <c r="G392" i="10"/>
  <c r="F392" i="10"/>
  <c r="E392" i="10"/>
  <c r="D392" i="10"/>
  <c r="AR391" i="10"/>
  <c r="AQ391" i="10"/>
  <c r="AP391" i="10"/>
  <c r="AO391" i="10"/>
  <c r="AN391" i="10"/>
  <c r="AM391" i="10"/>
  <c r="AL391" i="10"/>
  <c r="AK391" i="10"/>
  <c r="AJ391" i="10"/>
  <c r="AI391" i="10"/>
  <c r="AH391" i="10"/>
  <c r="Y391" i="10"/>
  <c r="X391" i="10"/>
  <c r="W391" i="10"/>
  <c r="V391" i="10"/>
  <c r="U391" i="10"/>
  <c r="T391" i="10"/>
  <c r="S391" i="10"/>
  <c r="R391" i="10"/>
  <c r="Q391" i="10"/>
  <c r="P391" i="10"/>
  <c r="O391" i="10"/>
  <c r="N391" i="10"/>
  <c r="M391" i="10"/>
  <c r="L391" i="10"/>
  <c r="K391" i="10"/>
  <c r="J391" i="10"/>
  <c r="I391" i="10"/>
  <c r="H391" i="10"/>
  <c r="G391" i="10"/>
  <c r="F391" i="10"/>
  <c r="E391" i="10"/>
  <c r="D391" i="10"/>
  <c r="AR390" i="10"/>
  <c r="AQ390" i="10"/>
  <c r="AP390" i="10"/>
  <c r="AO390" i="10"/>
  <c r="AN390" i="10"/>
  <c r="AM390" i="10"/>
  <c r="AL390" i="10"/>
  <c r="AK390" i="10"/>
  <c r="AJ390" i="10"/>
  <c r="AI390" i="10"/>
  <c r="AH390" i="10"/>
  <c r="Y390" i="10"/>
  <c r="X390" i="10"/>
  <c r="W390" i="10"/>
  <c r="V390" i="10"/>
  <c r="U390" i="10"/>
  <c r="T390" i="10"/>
  <c r="S390" i="10"/>
  <c r="R390" i="10"/>
  <c r="Q390" i="10"/>
  <c r="P390" i="10"/>
  <c r="O390" i="10"/>
  <c r="N390" i="10"/>
  <c r="M390" i="10"/>
  <c r="L390" i="10"/>
  <c r="K390" i="10"/>
  <c r="J390" i="10"/>
  <c r="I390" i="10"/>
  <c r="H390" i="10"/>
  <c r="G390" i="10"/>
  <c r="F390" i="10"/>
  <c r="E390" i="10"/>
  <c r="D390" i="10"/>
  <c r="AR389" i="10"/>
  <c r="AQ389" i="10"/>
  <c r="AP389" i="10"/>
  <c r="AO389" i="10"/>
  <c r="AN389" i="10"/>
  <c r="AM389" i="10"/>
  <c r="AL389" i="10"/>
  <c r="AK389" i="10"/>
  <c r="AJ389" i="10"/>
  <c r="AI389" i="10"/>
  <c r="AH389" i="10"/>
  <c r="Y389" i="10"/>
  <c r="X389" i="10"/>
  <c r="W389" i="10"/>
  <c r="V389" i="10"/>
  <c r="U389" i="10"/>
  <c r="T389" i="10"/>
  <c r="S389" i="10"/>
  <c r="R389" i="10"/>
  <c r="Q389" i="10"/>
  <c r="P389" i="10"/>
  <c r="O389" i="10"/>
  <c r="N389" i="10"/>
  <c r="M389" i="10"/>
  <c r="L389" i="10"/>
  <c r="K389" i="10"/>
  <c r="J389" i="10"/>
  <c r="I389" i="10"/>
  <c r="H389" i="10"/>
  <c r="G389" i="10"/>
  <c r="F389" i="10"/>
  <c r="E389" i="10"/>
  <c r="D389" i="10"/>
  <c r="AR388" i="10"/>
  <c r="AQ388" i="10"/>
  <c r="AP388" i="10"/>
  <c r="AO388" i="10"/>
  <c r="AN388" i="10"/>
  <c r="AM388" i="10"/>
  <c r="AL388" i="10"/>
  <c r="AK388" i="10"/>
  <c r="AJ388" i="10"/>
  <c r="AI388" i="10"/>
  <c r="AH388" i="10"/>
  <c r="Y388" i="10"/>
  <c r="X388" i="10"/>
  <c r="W388" i="10"/>
  <c r="V388" i="10"/>
  <c r="U388" i="10"/>
  <c r="T388" i="10"/>
  <c r="S388" i="10"/>
  <c r="R388" i="10"/>
  <c r="Q388" i="10"/>
  <c r="P388" i="10"/>
  <c r="O388" i="10"/>
  <c r="N388" i="10"/>
  <c r="M388" i="10"/>
  <c r="L388" i="10"/>
  <c r="K388" i="10"/>
  <c r="J388" i="10"/>
  <c r="I388" i="10"/>
  <c r="H388" i="10"/>
  <c r="G388" i="10"/>
  <c r="F388" i="10"/>
  <c r="E388" i="10"/>
  <c r="D388" i="10"/>
  <c r="AR387" i="10"/>
  <c r="AQ387" i="10"/>
  <c r="AP387" i="10"/>
  <c r="AO387" i="10"/>
  <c r="AN387" i="10"/>
  <c r="AM387" i="10"/>
  <c r="AL387" i="10"/>
  <c r="AK387" i="10"/>
  <c r="AJ387" i="10"/>
  <c r="AI387" i="10"/>
  <c r="AH387" i="10"/>
  <c r="Y387" i="10"/>
  <c r="X387" i="10"/>
  <c r="W387" i="10"/>
  <c r="V387" i="10"/>
  <c r="U387" i="10"/>
  <c r="T387" i="10"/>
  <c r="S387" i="10"/>
  <c r="R387" i="10"/>
  <c r="Q387" i="10"/>
  <c r="P387" i="10"/>
  <c r="O387" i="10"/>
  <c r="N387" i="10"/>
  <c r="M387" i="10"/>
  <c r="L387" i="10"/>
  <c r="K387" i="10"/>
  <c r="J387" i="10"/>
  <c r="I387" i="10"/>
  <c r="H387" i="10"/>
  <c r="G387" i="10"/>
  <c r="F387" i="10"/>
  <c r="E387" i="10"/>
  <c r="D387" i="10"/>
  <c r="AR386" i="10"/>
  <c r="AQ386" i="10"/>
  <c r="AP386" i="10"/>
  <c r="AO386" i="10"/>
  <c r="AN386" i="10"/>
  <c r="AM386" i="10"/>
  <c r="AL386" i="10"/>
  <c r="AK386" i="10"/>
  <c r="AJ386" i="10"/>
  <c r="AI386" i="10"/>
  <c r="AH386" i="10"/>
  <c r="Y386" i="10"/>
  <c r="X386" i="10"/>
  <c r="W386" i="10"/>
  <c r="V386" i="10"/>
  <c r="U386" i="10"/>
  <c r="T386" i="10"/>
  <c r="S386" i="10"/>
  <c r="R386" i="10"/>
  <c r="Q386" i="10"/>
  <c r="P386" i="10"/>
  <c r="O386" i="10"/>
  <c r="N386" i="10"/>
  <c r="M386" i="10"/>
  <c r="L386" i="10"/>
  <c r="K386" i="10"/>
  <c r="J386" i="10"/>
  <c r="I386" i="10"/>
  <c r="H386" i="10"/>
  <c r="G386" i="10"/>
  <c r="F386" i="10"/>
  <c r="E386" i="10"/>
  <c r="D386" i="10"/>
  <c r="AR385" i="10"/>
  <c r="AQ385" i="10"/>
  <c r="AP385" i="10"/>
  <c r="AO385" i="10"/>
  <c r="AN385" i="10"/>
  <c r="AM385" i="10"/>
  <c r="AL385" i="10"/>
  <c r="AK385" i="10"/>
  <c r="AJ385" i="10"/>
  <c r="AI385" i="10"/>
  <c r="AH385" i="10"/>
  <c r="Y385" i="10"/>
  <c r="X385" i="10"/>
  <c r="W385" i="10"/>
  <c r="V385" i="10"/>
  <c r="U385" i="10"/>
  <c r="T385" i="10"/>
  <c r="S385" i="10"/>
  <c r="R385" i="10"/>
  <c r="Q385" i="10"/>
  <c r="P385" i="10"/>
  <c r="O385" i="10"/>
  <c r="N385" i="10"/>
  <c r="M385" i="10"/>
  <c r="L385" i="10"/>
  <c r="K385" i="10"/>
  <c r="J385" i="10"/>
  <c r="I385" i="10"/>
  <c r="H385" i="10"/>
  <c r="G385" i="10"/>
  <c r="F385" i="10"/>
  <c r="E385" i="10"/>
  <c r="D385" i="10"/>
  <c r="AR384" i="10"/>
  <c r="AQ384" i="10"/>
  <c r="AP384" i="10"/>
  <c r="AO384" i="10"/>
  <c r="AN384" i="10"/>
  <c r="AM384" i="10"/>
  <c r="AL384" i="10"/>
  <c r="AK384" i="10"/>
  <c r="AJ384" i="10"/>
  <c r="AI384" i="10"/>
  <c r="AH384" i="10"/>
  <c r="Y384" i="10"/>
  <c r="X384" i="10"/>
  <c r="W384" i="10"/>
  <c r="V384" i="10"/>
  <c r="U384" i="10"/>
  <c r="T384" i="10"/>
  <c r="S384" i="10"/>
  <c r="R384" i="10"/>
  <c r="Q384" i="10"/>
  <c r="P384" i="10"/>
  <c r="O384" i="10"/>
  <c r="N384" i="10"/>
  <c r="M384" i="10"/>
  <c r="L384" i="10"/>
  <c r="K384" i="10"/>
  <c r="J384" i="10"/>
  <c r="I384" i="10"/>
  <c r="H384" i="10"/>
  <c r="G384" i="10"/>
  <c r="F384" i="10"/>
  <c r="E384" i="10"/>
  <c r="D384" i="10"/>
  <c r="AR383" i="10"/>
  <c r="AQ383" i="10"/>
  <c r="AP383" i="10"/>
  <c r="AO383" i="10"/>
  <c r="AN383" i="10"/>
  <c r="AM383" i="10"/>
  <c r="AL383" i="10"/>
  <c r="AK383" i="10"/>
  <c r="AJ383" i="10"/>
  <c r="AI383" i="10"/>
  <c r="AH383" i="10"/>
  <c r="Y383" i="10"/>
  <c r="X383" i="10"/>
  <c r="W383" i="10"/>
  <c r="V383" i="10"/>
  <c r="U383" i="10"/>
  <c r="T383" i="10"/>
  <c r="S383" i="10"/>
  <c r="R383" i="10"/>
  <c r="Q383" i="10"/>
  <c r="P383" i="10"/>
  <c r="O383" i="10"/>
  <c r="N383" i="10"/>
  <c r="M383" i="10"/>
  <c r="L383" i="10"/>
  <c r="K383" i="10"/>
  <c r="J383" i="10"/>
  <c r="I383" i="10"/>
  <c r="H383" i="10"/>
  <c r="G383" i="10"/>
  <c r="F383" i="10"/>
  <c r="E383" i="10"/>
  <c r="D383" i="10"/>
  <c r="AR382" i="10"/>
  <c r="AQ382" i="10"/>
  <c r="AP382" i="10"/>
  <c r="AO382" i="10"/>
  <c r="AN382" i="10"/>
  <c r="AM382" i="10"/>
  <c r="AL382" i="10"/>
  <c r="AK382" i="10"/>
  <c r="AJ382" i="10"/>
  <c r="AI382" i="10"/>
  <c r="AH382" i="10"/>
  <c r="Y382" i="10"/>
  <c r="X382" i="10"/>
  <c r="W382" i="10"/>
  <c r="V382" i="10"/>
  <c r="U382" i="10"/>
  <c r="T382" i="10"/>
  <c r="S382" i="10"/>
  <c r="R382" i="10"/>
  <c r="Q382" i="10"/>
  <c r="P382" i="10"/>
  <c r="O382" i="10"/>
  <c r="N382" i="10"/>
  <c r="M382" i="10"/>
  <c r="L382" i="10"/>
  <c r="K382" i="10"/>
  <c r="J382" i="10"/>
  <c r="I382" i="10"/>
  <c r="H382" i="10"/>
  <c r="G382" i="10"/>
  <c r="F382" i="10"/>
  <c r="E382" i="10"/>
  <c r="D382" i="10"/>
  <c r="AR381" i="10"/>
  <c r="AQ381" i="10"/>
  <c r="AP381" i="10"/>
  <c r="AO381" i="10"/>
  <c r="AN381" i="10"/>
  <c r="AM381" i="10"/>
  <c r="AL381" i="10"/>
  <c r="AK381" i="10"/>
  <c r="AJ381" i="10"/>
  <c r="AI381" i="10"/>
  <c r="AH381" i="10"/>
  <c r="Y381" i="10"/>
  <c r="X381" i="10"/>
  <c r="W381" i="10"/>
  <c r="V381" i="10"/>
  <c r="U381" i="10"/>
  <c r="T381" i="10"/>
  <c r="S381" i="10"/>
  <c r="R381" i="10"/>
  <c r="Q381" i="10"/>
  <c r="P381" i="10"/>
  <c r="O381" i="10"/>
  <c r="N381" i="10"/>
  <c r="M381" i="10"/>
  <c r="L381" i="10"/>
  <c r="K381" i="10"/>
  <c r="J381" i="10"/>
  <c r="I381" i="10"/>
  <c r="H381" i="10"/>
  <c r="G381" i="10"/>
  <c r="F381" i="10"/>
  <c r="E381" i="10"/>
  <c r="D381" i="10"/>
  <c r="AR380" i="10"/>
  <c r="AQ380" i="10"/>
  <c r="AP380" i="10"/>
  <c r="AO380" i="10"/>
  <c r="AN380" i="10"/>
  <c r="AM380" i="10"/>
  <c r="AL380" i="10"/>
  <c r="AK380" i="10"/>
  <c r="AJ380" i="10"/>
  <c r="AI380" i="10"/>
  <c r="AH380" i="10"/>
  <c r="Y380" i="10"/>
  <c r="X380" i="10"/>
  <c r="W380" i="10"/>
  <c r="V380" i="10"/>
  <c r="U380" i="10"/>
  <c r="T380" i="10"/>
  <c r="S380" i="10"/>
  <c r="R380" i="10"/>
  <c r="Q380" i="10"/>
  <c r="P380" i="10"/>
  <c r="O380" i="10"/>
  <c r="N380" i="10"/>
  <c r="M380" i="10"/>
  <c r="L380" i="10"/>
  <c r="K380" i="10"/>
  <c r="J380" i="10"/>
  <c r="I380" i="10"/>
  <c r="H380" i="10"/>
  <c r="G380" i="10"/>
  <c r="F380" i="10"/>
  <c r="E380" i="10"/>
  <c r="D380" i="10"/>
  <c r="AR379" i="10"/>
  <c r="AQ379" i="10"/>
  <c r="AP379" i="10"/>
  <c r="AO379" i="10"/>
  <c r="AN379" i="10"/>
  <c r="AM379" i="10"/>
  <c r="AL379" i="10"/>
  <c r="AK379" i="10"/>
  <c r="AJ379" i="10"/>
  <c r="AI379" i="10"/>
  <c r="AH379" i="10"/>
  <c r="Y379" i="10"/>
  <c r="X379" i="10"/>
  <c r="W379" i="10"/>
  <c r="V379" i="10"/>
  <c r="U379" i="10"/>
  <c r="T379" i="10"/>
  <c r="S379" i="10"/>
  <c r="R379" i="10"/>
  <c r="Q379" i="10"/>
  <c r="P379" i="10"/>
  <c r="O379" i="10"/>
  <c r="N379" i="10"/>
  <c r="M379" i="10"/>
  <c r="L379" i="10"/>
  <c r="K379" i="10"/>
  <c r="J379" i="10"/>
  <c r="I379" i="10"/>
  <c r="H379" i="10"/>
  <c r="G379" i="10"/>
  <c r="F379" i="10"/>
  <c r="E379" i="10"/>
  <c r="D379" i="10"/>
  <c r="AR378" i="10"/>
  <c r="AQ378" i="10"/>
  <c r="AP378" i="10"/>
  <c r="AO378" i="10"/>
  <c r="AN378" i="10"/>
  <c r="AM378" i="10"/>
  <c r="AL378" i="10"/>
  <c r="AK378" i="10"/>
  <c r="AJ378" i="10"/>
  <c r="AI378" i="10"/>
  <c r="AH378" i="10"/>
  <c r="Y378" i="10"/>
  <c r="X378" i="10"/>
  <c r="W378" i="10"/>
  <c r="V378" i="10"/>
  <c r="U378" i="10"/>
  <c r="T378" i="10"/>
  <c r="S378" i="10"/>
  <c r="R378" i="10"/>
  <c r="Q378" i="10"/>
  <c r="P378" i="10"/>
  <c r="O378" i="10"/>
  <c r="N378" i="10"/>
  <c r="M378" i="10"/>
  <c r="L378" i="10"/>
  <c r="K378" i="10"/>
  <c r="J378" i="10"/>
  <c r="I378" i="10"/>
  <c r="H378" i="10"/>
  <c r="G378" i="10"/>
  <c r="F378" i="10"/>
  <c r="E378" i="10"/>
  <c r="D378" i="10"/>
  <c r="AR377" i="10"/>
  <c r="AQ377" i="10"/>
  <c r="AP377" i="10"/>
  <c r="AO377" i="10"/>
  <c r="AN377" i="10"/>
  <c r="AM377" i="10"/>
  <c r="AL377" i="10"/>
  <c r="AK377" i="10"/>
  <c r="AJ377" i="10"/>
  <c r="AI377" i="10"/>
  <c r="AH377" i="10"/>
  <c r="Y377" i="10"/>
  <c r="X377" i="10"/>
  <c r="W377" i="10"/>
  <c r="V377" i="10"/>
  <c r="U377" i="10"/>
  <c r="T377" i="10"/>
  <c r="S377" i="10"/>
  <c r="R377" i="10"/>
  <c r="Q377" i="10"/>
  <c r="P377" i="10"/>
  <c r="O377" i="10"/>
  <c r="N377" i="10"/>
  <c r="M377" i="10"/>
  <c r="L377" i="10"/>
  <c r="K377" i="10"/>
  <c r="J377" i="10"/>
  <c r="I377" i="10"/>
  <c r="H377" i="10"/>
  <c r="G377" i="10"/>
  <c r="F377" i="10"/>
  <c r="E377" i="10"/>
  <c r="D377" i="10"/>
  <c r="AR376" i="10"/>
  <c r="AQ376" i="10"/>
  <c r="AP376" i="10"/>
  <c r="AO376" i="10"/>
  <c r="AN376" i="10"/>
  <c r="AM376" i="10"/>
  <c r="AL376" i="10"/>
  <c r="AK376" i="10"/>
  <c r="AJ376" i="10"/>
  <c r="AI376" i="10"/>
  <c r="AH376" i="10"/>
  <c r="Y376" i="10"/>
  <c r="X376" i="10"/>
  <c r="W376" i="10"/>
  <c r="V376" i="10"/>
  <c r="U376" i="10"/>
  <c r="T376" i="10"/>
  <c r="S376" i="10"/>
  <c r="R376" i="10"/>
  <c r="Q376" i="10"/>
  <c r="P376" i="10"/>
  <c r="O376" i="10"/>
  <c r="N376" i="10"/>
  <c r="M376" i="10"/>
  <c r="L376" i="10"/>
  <c r="K376" i="10"/>
  <c r="J376" i="10"/>
  <c r="I376" i="10"/>
  <c r="H376" i="10"/>
  <c r="G376" i="10"/>
  <c r="F376" i="10"/>
  <c r="E376" i="10"/>
  <c r="D376" i="10"/>
  <c r="AR375" i="10"/>
  <c r="AQ375" i="10"/>
  <c r="AP375" i="10"/>
  <c r="AO375" i="10"/>
  <c r="AN375" i="10"/>
  <c r="AM375" i="10"/>
  <c r="AL375" i="10"/>
  <c r="AK375" i="10"/>
  <c r="AJ375" i="10"/>
  <c r="AI375" i="10"/>
  <c r="AH375" i="10"/>
  <c r="Y375" i="10"/>
  <c r="X375" i="10"/>
  <c r="W375" i="10"/>
  <c r="V375" i="10"/>
  <c r="U375" i="10"/>
  <c r="T375" i="10"/>
  <c r="S375" i="10"/>
  <c r="R375" i="10"/>
  <c r="Q375" i="10"/>
  <c r="P375" i="10"/>
  <c r="O375" i="10"/>
  <c r="N375" i="10"/>
  <c r="M375" i="10"/>
  <c r="L375" i="10"/>
  <c r="K375" i="10"/>
  <c r="J375" i="10"/>
  <c r="I375" i="10"/>
  <c r="H375" i="10"/>
  <c r="G375" i="10"/>
  <c r="F375" i="10"/>
  <c r="E375" i="10"/>
  <c r="D375" i="10"/>
  <c r="AR374" i="10"/>
  <c r="AQ374" i="10"/>
  <c r="AP374" i="10"/>
  <c r="AO374" i="10"/>
  <c r="AO443" i="10" s="1"/>
  <c r="AN374" i="10"/>
  <c r="AM374" i="10"/>
  <c r="AL374" i="10"/>
  <c r="AK374" i="10"/>
  <c r="AJ374" i="10"/>
  <c r="AI374" i="10"/>
  <c r="AH374" i="10"/>
  <c r="Y374" i="10"/>
  <c r="Y443" i="10" s="1"/>
  <c r="X374" i="10"/>
  <c r="X443" i="10" s="1"/>
  <c r="W374" i="10"/>
  <c r="W443" i="10" s="1"/>
  <c r="V374" i="10"/>
  <c r="V443" i="10" s="1"/>
  <c r="U374" i="10"/>
  <c r="T374" i="10"/>
  <c r="S374" i="10"/>
  <c r="R374" i="10"/>
  <c r="Q374" i="10"/>
  <c r="P374" i="10"/>
  <c r="O374" i="10"/>
  <c r="N374" i="10"/>
  <c r="M374" i="10"/>
  <c r="L374" i="10"/>
  <c r="K374" i="10"/>
  <c r="J374" i="10"/>
  <c r="I374" i="10"/>
  <c r="H374" i="10"/>
  <c r="G374" i="10"/>
  <c r="F374" i="10"/>
  <c r="E374" i="10"/>
  <c r="E443" i="10" s="1"/>
  <c r="D374" i="10"/>
  <c r="D443" i="10" s="1"/>
  <c r="P26" i="13"/>
  <c r="O6" i="33" s="1"/>
  <c r="P20" i="13"/>
  <c r="P14" i="13"/>
  <c r="P11" i="13"/>
  <c r="AR372" i="10"/>
  <c r="O32" i="13" s="1"/>
  <c r="AQ372" i="10"/>
  <c r="O29" i="13" s="1"/>
  <c r="AP372" i="10"/>
  <c r="AO372" i="10"/>
  <c r="AN372" i="10"/>
  <c r="AM372" i="10"/>
  <c r="O17" i="13" s="1"/>
  <c r="AL372" i="10"/>
  <c r="O14" i="13" s="1"/>
  <c r="AK372" i="10"/>
  <c r="AJ372" i="10"/>
  <c r="O8" i="13" s="1"/>
  <c r="AI372" i="10"/>
  <c r="O5" i="13" s="1"/>
  <c r="N5" i="33" s="1"/>
  <c r="AH372" i="10"/>
  <c r="O4" i="13" s="1"/>
  <c r="Y372" i="10"/>
  <c r="X372" i="10"/>
  <c r="W372" i="10"/>
  <c r="V372" i="10"/>
  <c r="U372" i="10"/>
  <c r="O23" i="7" s="1"/>
  <c r="T372" i="10"/>
  <c r="O22" i="7" s="1"/>
  <c r="S372" i="10"/>
  <c r="O18" i="7" s="1"/>
  <c r="R372" i="10"/>
  <c r="O21" i="7" s="1"/>
  <c r="Q372" i="10"/>
  <c r="O17" i="7" s="1"/>
  <c r="P372" i="10"/>
  <c r="O16" i="7" s="1"/>
  <c r="O372" i="10"/>
  <c r="O12" i="7" s="1"/>
  <c r="N372" i="10"/>
  <c r="O11" i="7" s="1"/>
  <c r="M372" i="10"/>
  <c r="O10" i="7" s="1"/>
  <c r="L372" i="10"/>
  <c r="O9" i="7" s="1"/>
  <c r="K372" i="10"/>
  <c r="O8" i="7" s="1"/>
  <c r="J372" i="10"/>
  <c r="O7" i="7" s="1"/>
  <c r="I372" i="10"/>
  <c r="O6" i="7" s="1"/>
  <c r="H372" i="10"/>
  <c r="O20" i="7" s="1"/>
  <c r="G372" i="10"/>
  <c r="O15" i="7" s="1"/>
  <c r="F372" i="10"/>
  <c r="O14" i="7" s="1"/>
  <c r="E372" i="10"/>
  <c r="D372" i="10"/>
  <c r="AR371" i="10"/>
  <c r="N32" i="13" s="1"/>
  <c r="AQ371" i="10"/>
  <c r="N29" i="13" s="1"/>
  <c r="AP371" i="10"/>
  <c r="N26" i="13" s="1"/>
  <c r="O4" i="33" s="1"/>
  <c r="AO371" i="10"/>
  <c r="N23" i="13" s="1"/>
  <c r="AN371" i="10"/>
  <c r="N20" i="13" s="1"/>
  <c r="AM371" i="10"/>
  <c r="N17" i="13" s="1"/>
  <c r="AL371" i="10"/>
  <c r="N14" i="13" s="1"/>
  <c r="AK371" i="10"/>
  <c r="N11" i="13" s="1"/>
  <c r="AJ371" i="10"/>
  <c r="N8" i="13" s="1"/>
  <c r="AI371" i="10"/>
  <c r="N5" i="13" s="1"/>
  <c r="N4" i="33" s="1"/>
  <c r="AH371" i="10"/>
  <c r="N4" i="13" s="1"/>
  <c r="Y371" i="10"/>
  <c r="X371" i="10"/>
  <c r="W371" i="10"/>
  <c r="V371" i="10"/>
  <c r="U371" i="10"/>
  <c r="N23" i="7" s="1"/>
  <c r="T371" i="10"/>
  <c r="N22" i="7" s="1"/>
  <c r="S371" i="10"/>
  <c r="N18" i="7" s="1"/>
  <c r="R371" i="10"/>
  <c r="N21" i="7" s="1"/>
  <c r="Q371" i="10"/>
  <c r="N17" i="7" s="1"/>
  <c r="P371" i="10"/>
  <c r="N16" i="7" s="1"/>
  <c r="O371" i="10"/>
  <c r="N12" i="7" s="1"/>
  <c r="N371" i="10"/>
  <c r="N11" i="7" s="1"/>
  <c r="M371" i="10"/>
  <c r="N10" i="7" s="1"/>
  <c r="L371" i="10"/>
  <c r="N9" i="7" s="1"/>
  <c r="K371" i="10"/>
  <c r="N8" i="7" s="1"/>
  <c r="J371" i="10"/>
  <c r="N7" i="7" s="1"/>
  <c r="I371" i="10"/>
  <c r="N6" i="7" s="1"/>
  <c r="H371" i="10"/>
  <c r="N20" i="7" s="1"/>
  <c r="G371" i="10"/>
  <c r="N15" i="7" s="1"/>
  <c r="F371" i="10"/>
  <c r="N14" i="7" s="1"/>
  <c r="E371" i="10"/>
  <c r="D371" i="10"/>
  <c r="AR370" i="10"/>
  <c r="M32" i="13" s="1"/>
  <c r="AQ370" i="10"/>
  <c r="M29" i="13" s="1"/>
  <c r="AP370" i="10"/>
  <c r="M26" i="13" s="1"/>
  <c r="O3" i="33" s="1"/>
  <c r="AO370" i="10"/>
  <c r="M23" i="13" s="1"/>
  <c r="AN370" i="10"/>
  <c r="M20" i="13" s="1"/>
  <c r="AM370" i="10"/>
  <c r="M17" i="13" s="1"/>
  <c r="AL370" i="10"/>
  <c r="M14" i="13" s="1"/>
  <c r="AK370" i="10"/>
  <c r="M11" i="13" s="1"/>
  <c r="AJ370" i="10"/>
  <c r="M8" i="13" s="1"/>
  <c r="AI370" i="10"/>
  <c r="M5" i="13" s="1"/>
  <c r="N3" i="33" s="1"/>
  <c r="AH370" i="10"/>
  <c r="M4" i="13" s="1"/>
  <c r="Y370" i="10"/>
  <c r="X370" i="10"/>
  <c r="W370" i="10"/>
  <c r="V370" i="10"/>
  <c r="U370" i="10"/>
  <c r="M23" i="7" s="1"/>
  <c r="T370" i="10"/>
  <c r="M22" i="7" s="1"/>
  <c r="S370" i="10"/>
  <c r="M18" i="7" s="1"/>
  <c r="R370" i="10"/>
  <c r="M21" i="7" s="1"/>
  <c r="Q370" i="10"/>
  <c r="M17" i="7" s="1"/>
  <c r="P370" i="10"/>
  <c r="M16" i="7" s="1"/>
  <c r="O370" i="10"/>
  <c r="M12" i="7" s="1"/>
  <c r="N370" i="10"/>
  <c r="M11" i="7" s="1"/>
  <c r="M370" i="10"/>
  <c r="M10" i="7" s="1"/>
  <c r="L370" i="10"/>
  <c r="M9" i="7" s="1"/>
  <c r="K370" i="10"/>
  <c r="M8" i="7" s="1"/>
  <c r="J370" i="10"/>
  <c r="M7" i="7" s="1"/>
  <c r="I370" i="10"/>
  <c r="M6" i="7" s="1"/>
  <c r="H370" i="10"/>
  <c r="M20" i="7" s="1"/>
  <c r="G370" i="10"/>
  <c r="M15" i="7" s="1"/>
  <c r="F370" i="10"/>
  <c r="M14" i="7" s="1"/>
  <c r="E370" i="10"/>
  <c r="D370" i="10"/>
  <c r="AR585" i="12"/>
  <c r="AQ585" i="12"/>
  <c r="AP585" i="12"/>
  <c r="AO585" i="12"/>
  <c r="AN585" i="12"/>
  <c r="AM585" i="12"/>
  <c r="AL585" i="12"/>
  <c r="AK585" i="12"/>
  <c r="AJ585" i="12"/>
  <c r="AI585" i="12"/>
  <c r="AH585" i="12"/>
  <c r="AC585" i="12"/>
  <c r="AB585" i="12"/>
  <c r="AA585" i="12"/>
  <c r="Z585" i="12"/>
  <c r="Y585" i="12"/>
  <c r="X585" i="12"/>
  <c r="W585" i="12"/>
  <c r="V585" i="12"/>
  <c r="U585" i="12"/>
  <c r="T585" i="12"/>
  <c r="S585" i="12"/>
  <c r="R585" i="12"/>
  <c r="Q585" i="12"/>
  <c r="P585" i="12"/>
  <c r="O585" i="12"/>
  <c r="N585" i="12"/>
  <c r="M585" i="12"/>
  <c r="L585" i="12"/>
  <c r="K585" i="12"/>
  <c r="J585" i="12"/>
  <c r="I585" i="12"/>
  <c r="H585" i="12"/>
  <c r="G585" i="12"/>
  <c r="F585" i="12"/>
  <c r="E585" i="12"/>
  <c r="D585" i="12"/>
  <c r="AR584" i="12"/>
  <c r="AQ584" i="12"/>
  <c r="AP584" i="12"/>
  <c r="AO584" i="12"/>
  <c r="AN584" i="12"/>
  <c r="AM584" i="12"/>
  <c r="AL584" i="12"/>
  <c r="AK584" i="12"/>
  <c r="AJ584" i="12"/>
  <c r="AI584" i="12"/>
  <c r="AH584" i="12"/>
  <c r="AC584" i="12"/>
  <c r="AB584" i="12"/>
  <c r="AA584" i="12"/>
  <c r="Z584" i="12"/>
  <c r="Y584" i="12"/>
  <c r="X584" i="12"/>
  <c r="W584" i="12"/>
  <c r="V584" i="12"/>
  <c r="U584" i="12"/>
  <c r="T584" i="12"/>
  <c r="S584" i="12"/>
  <c r="R584" i="12"/>
  <c r="Q584" i="12"/>
  <c r="P584" i="12"/>
  <c r="O584" i="12"/>
  <c r="N584" i="12"/>
  <c r="M584" i="12"/>
  <c r="L584" i="12"/>
  <c r="K584" i="12"/>
  <c r="J584" i="12"/>
  <c r="I584" i="12"/>
  <c r="H584" i="12"/>
  <c r="G584" i="12"/>
  <c r="F584" i="12"/>
  <c r="E584" i="12"/>
  <c r="D584" i="12"/>
  <c r="AR583" i="12"/>
  <c r="AQ583" i="12"/>
  <c r="AP583" i="12"/>
  <c r="AO583" i="12"/>
  <c r="AN583" i="12"/>
  <c r="AM583" i="12"/>
  <c r="AL583" i="12"/>
  <c r="AK583" i="12"/>
  <c r="AJ583" i="12"/>
  <c r="AI583" i="12"/>
  <c r="AH583" i="12"/>
  <c r="AC583" i="12"/>
  <c r="AB583" i="12"/>
  <c r="AA583" i="12"/>
  <c r="Z583" i="12"/>
  <c r="Z530" i="12" s="1"/>
  <c r="Y583" i="12"/>
  <c r="X583" i="12"/>
  <c r="W583" i="12"/>
  <c r="V583" i="12"/>
  <c r="U583" i="12"/>
  <c r="T583" i="12"/>
  <c r="S583" i="12"/>
  <c r="R583" i="12"/>
  <c r="Q583" i="12"/>
  <c r="P583" i="12"/>
  <c r="O583" i="12"/>
  <c r="N583" i="12"/>
  <c r="M583" i="12"/>
  <c r="L583" i="12"/>
  <c r="K583" i="12"/>
  <c r="J583" i="12"/>
  <c r="J530" i="12" s="1"/>
  <c r="I583" i="12"/>
  <c r="H583" i="12"/>
  <c r="G583" i="12"/>
  <c r="F583" i="12"/>
  <c r="E583" i="12"/>
  <c r="D583" i="12"/>
  <c r="AR582" i="12"/>
  <c r="AQ582" i="12"/>
  <c r="AP582" i="12"/>
  <c r="AO582" i="12"/>
  <c r="AN582" i="12"/>
  <c r="AM582" i="12"/>
  <c r="AL582" i="12"/>
  <c r="AK582" i="12"/>
  <c r="AJ582" i="12"/>
  <c r="AI582" i="12"/>
  <c r="AI529" i="12" s="1"/>
  <c r="AH582" i="12"/>
  <c r="AC582" i="12"/>
  <c r="AB582" i="12"/>
  <c r="AA582" i="12"/>
  <c r="Z582" i="12"/>
  <c r="Y582" i="12"/>
  <c r="X582" i="12"/>
  <c r="W582" i="12"/>
  <c r="V582" i="12"/>
  <c r="U582" i="12"/>
  <c r="T582" i="12"/>
  <c r="S582" i="12"/>
  <c r="R582" i="12"/>
  <c r="Q582" i="12"/>
  <c r="P582" i="12"/>
  <c r="O582" i="12"/>
  <c r="O529" i="12" s="1"/>
  <c r="N582" i="12"/>
  <c r="M582" i="12"/>
  <c r="L582" i="12"/>
  <c r="K582" i="12"/>
  <c r="J582" i="12"/>
  <c r="I582" i="12"/>
  <c r="H582" i="12"/>
  <c r="G582" i="12"/>
  <c r="F582" i="12"/>
  <c r="E582" i="12"/>
  <c r="D582" i="12"/>
  <c r="AR581" i="12"/>
  <c r="AQ581" i="12"/>
  <c r="AP581" i="12"/>
  <c r="AO581" i="12"/>
  <c r="AN581" i="12"/>
  <c r="AM581" i="12"/>
  <c r="AL581" i="12"/>
  <c r="AK581" i="12"/>
  <c r="AJ581" i="12"/>
  <c r="AI581" i="12"/>
  <c r="AH581" i="12"/>
  <c r="AC581" i="12"/>
  <c r="AB581" i="12"/>
  <c r="AA581" i="12"/>
  <c r="Z581" i="12"/>
  <c r="Y581" i="12"/>
  <c r="X581" i="12"/>
  <c r="W581" i="12"/>
  <c r="V581" i="12"/>
  <c r="U581" i="12"/>
  <c r="T581" i="12"/>
  <c r="S581" i="12"/>
  <c r="R581" i="12"/>
  <c r="Q581" i="12"/>
  <c r="P581" i="12"/>
  <c r="O581" i="12"/>
  <c r="N581" i="12"/>
  <c r="M581" i="12"/>
  <c r="L581" i="12"/>
  <c r="K581" i="12"/>
  <c r="J581" i="12"/>
  <c r="I581" i="12"/>
  <c r="H581" i="12"/>
  <c r="G581" i="12"/>
  <c r="F581" i="12"/>
  <c r="E581" i="12"/>
  <c r="D581" i="12"/>
  <c r="AR580" i="12"/>
  <c r="AQ580" i="12"/>
  <c r="AP580" i="12"/>
  <c r="AO580" i="12"/>
  <c r="AN580" i="12"/>
  <c r="AM580" i="12"/>
  <c r="AL580" i="12"/>
  <c r="AK580" i="12"/>
  <c r="AJ580" i="12"/>
  <c r="AI580" i="12"/>
  <c r="AH580" i="12"/>
  <c r="AC580" i="12"/>
  <c r="AB580" i="12"/>
  <c r="AA580" i="12"/>
  <c r="Z580" i="12"/>
  <c r="Y580" i="12"/>
  <c r="X580" i="12"/>
  <c r="W580" i="12"/>
  <c r="V580" i="12"/>
  <c r="U580" i="12"/>
  <c r="T580" i="12"/>
  <c r="S580" i="12"/>
  <c r="R580" i="12"/>
  <c r="Q580" i="12"/>
  <c r="P580" i="12"/>
  <c r="O580" i="12"/>
  <c r="N580" i="12"/>
  <c r="M580" i="12"/>
  <c r="L580" i="12"/>
  <c r="K580" i="12"/>
  <c r="K527" i="12" s="1"/>
  <c r="J580" i="12"/>
  <c r="I580" i="12"/>
  <c r="H580" i="12"/>
  <c r="G580" i="12"/>
  <c r="F580" i="12"/>
  <c r="E580" i="12"/>
  <c r="D580" i="12"/>
  <c r="AR579" i="12"/>
  <c r="AQ579" i="12"/>
  <c r="AP579" i="12"/>
  <c r="AO579" i="12"/>
  <c r="AN579" i="12"/>
  <c r="AM579" i="12"/>
  <c r="AL579" i="12"/>
  <c r="AK579" i="12"/>
  <c r="AJ579" i="12"/>
  <c r="AI579" i="12"/>
  <c r="AH579" i="12"/>
  <c r="AC579" i="12"/>
  <c r="AB579" i="12"/>
  <c r="AA579" i="12"/>
  <c r="Z579" i="12"/>
  <c r="Y579" i="12"/>
  <c r="X579" i="12"/>
  <c r="W579" i="12"/>
  <c r="V579" i="12"/>
  <c r="U579" i="12"/>
  <c r="T579" i="12"/>
  <c r="S579" i="12"/>
  <c r="R579" i="12"/>
  <c r="Q579" i="12"/>
  <c r="P579" i="12"/>
  <c r="O579" i="12"/>
  <c r="N579" i="12"/>
  <c r="M579" i="12"/>
  <c r="L579" i="12"/>
  <c r="K579" i="12"/>
  <c r="J579" i="12"/>
  <c r="I579" i="12"/>
  <c r="H579" i="12"/>
  <c r="G579" i="12"/>
  <c r="F579" i="12"/>
  <c r="E579" i="12"/>
  <c r="D579" i="12"/>
  <c r="AR578" i="12"/>
  <c r="AQ578" i="12"/>
  <c r="AP578" i="12"/>
  <c r="AO578" i="12"/>
  <c r="AN578" i="12"/>
  <c r="AM578" i="12"/>
  <c r="AL578" i="12"/>
  <c r="AK578" i="12"/>
  <c r="AJ578" i="12"/>
  <c r="AI578" i="12"/>
  <c r="AH578" i="12"/>
  <c r="AC578" i="12"/>
  <c r="AB578" i="12"/>
  <c r="AA578" i="12"/>
  <c r="Z578" i="12"/>
  <c r="Y578" i="12"/>
  <c r="X578" i="12"/>
  <c r="W578" i="12"/>
  <c r="V578" i="12"/>
  <c r="U578" i="12"/>
  <c r="T578" i="12"/>
  <c r="S578" i="12"/>
  <c r="S525" i="12" s="1"/>
  <c r="R578" i="12"/>
  <c r="Q578" i="12"/>
  <c r="P578" i="12"/>
  <c r="O578" i="12"/>
  <c r="N578" i="12"/>
  <c r="M578" i="12"/>
  <c r="L578" i="12"/>
  <c r="K578" i="12"/>
  <c r="J578" i="12"/>
  <c r="I578" i="12"/>
  <c r="H578" i="12"/>
  <c r="G578" i="12"/>
  <c r="F578" i="12"/>
  <c r="E578" i="12"/>
  <c r="D578" i="12"/>
  <c r="D525" i="12" s="1"/>
  <c r="AR577" i="12"/>
  <c r="AR524" i="12" s="1"/>
  <c r="AQ577" i="12"/>
  <c r="AP577" i="12"/>
  <c r="AO577" i="12"/>
  <c r="AN577" i="12"/>
  <c r="AM577" i="12"/>
  <c r="AL577" i="12"/>
  <c r="AK577" i="12"/>
  <c r="AJ577" i="12"/>
  <c r="AI577" i="12"/>
  <c r="AH577" i="12"/>
  <c r="AC577" i="12"/>
  <c r="AB577" i="12"/>
  <c r="AA577" i="12"/>
  <c r="Z577" i="12"/>
  <c r="Z524" i="12" s="1"/>
  <c r="Y577" i="12"/>
  <c r="Y524" i="12" s="1"/>
  <c r="X577" i="12"/>
  <c r="W577" i="12"/>
  <c r="V577" i="12"/>
  <c r="U577" i="12"/>
  <c r="T577" i="12"/>
  <c r="S577" i="12"/>
  <c r="R577" i="12"/>
  <c r="Q577" i="12"/>
  <c r="P577" i="12"/>
  <c r="O577" i="12"/>
  <c r="N577" i="12"/>
  <c r="M577" i="12"/>
  <c r="L577" i="12"/>
  <c r="K577" i="12"/>
  <c r="J577" i="12"/>
  <c r="I577" i="12"/>
  <c r="I524" i="12" s="1"/>
  <c r="H577" i="12"/>
  <c r="G577" i="12"/>
  <c r="F577" i="12"/>
  <c r="E577" i="12"/>
  <c r="D577" i="12"/>
  <c r="AR576" i="12"/>
  <c r="AQ576" i="12"/>
  <c r="AP576" i="12"/>
  <c r="AO576" i="12"/>
  <c r="AN576" i="12"/>
  <c r="AM576" i="12"/>
  <c r="AL576" i="12"/>
  <c r="AK576" i="12"/>
  <c r="AJ576" i="12"/>
  <c r="AI576" i="12"/>
  <c r="AI523" i="12" s="1"/>
  <c r="AH576" i="12"/>
  <c r="AC576" i="12"/>
  <c r="AB576" i="12"/>
  <c r="AA576" i="12"/>
  <c r="Z576" i="12"/>
  <c r="Y576" i="12"/>
  <c r="X576" i="12"/>
  <c r="W576" i="12"/>
  <c r="V576" i="12"/>
  <c r="U576" i="12"/>
  <c r="T576" i="12"/>
  <c r="S576" i="12"/>
  <c r="R576" i="12"/>
  <c r="Q576" i="12"/>
  <c r="P576" i="12"/>
  <c r="O576" i="12"/>
  <c r="N576" i="12"/>
  <c r="M576" i="12"/>
  <c r="L576" i="12"/>
  <c r="K576" i="12"/>
  <c r="J576" i="12"/>
  <c r="I576" i="12"/>
  <c r="H576" i="12"/>
  <c r="G576" i="12"/>
  <c r="F576" i="12"/>
  <c r="E576" i="12"/>
  <c r="D576" i="12"/>
  <c r="AR575" i="12"/>
  <c r="AQ575" i="12"/>
  <c r="AP575" i="12"/>
  <c r="AO575" i="12"/>
  <c r="AN575" i="12"/>
  <c r="AM575" i="12"/>
  <c r="AL575" i="12"/>
  <c r="AK575" i="12"/>
  <c r="AJ575" i="12"/>
  <c r="AI575" i="12"/>
  <c r="AH575" i="12"/>
  <c r="AC575" i="12"/>
  <c r="AB575" i="12"/>
  <c r="AA575" i="12"/>
  <c r="Z575" i="12"/>
  <c r="Y575" i="12"/>
  <c r="X575" i="12"/>
  <c r="W575" i="12"/>
  <c r="V575" i="12"/>
  <c r="U575" i="12"/>
  <c r="T575" i="12"/>
  <c r="S575" i="12"/>
  <c r="R575" i="12"/>
  <c r="Q575" i="12"/>
  <c r="P575" i="12"/>
  <c r="O575" i="12"/>
  <c r="N575" i="12"/>
  <c r="M575" i="12"/>
  <c r="L575" i="12"/>
  <c r="K575" i="12"/>
  <c r="J575" i="12"/>
  <c r="I575" i="12"/>
  <c r="H575" i="12"/>
  <c r="G575" i="12"/>
  <c r="F575" i="12"/>
  <c r="E575" i="12"/>
  <c r="D575" i="12"/>
  <c r="AR574" i="12"/>
  <c r="AQ574" i="12"/>
  <c r="AP574" i="12"/>
  <c r="AO574" i="12"/>
  <c r="AN574" i="12"/>
  <c r="AM574" i="12"/>
  <c r="AL574" i="12"/>
  <c r="AK574" i="12"/>
  <c r="AJ574" i="12"/>
  <c r="AI574" i="12"/>
  <c r="AH574" i="12"/>
  <c r="AC574" i="12"/>
  <c r="AB574" i="12"/>
  <c r="AA574" i="12"/>
  <c r="Z574" i="12"/>
  <c r="Y574" i="12"/>
  <c r="X574" i="12"/>
  <c r="W574" i="12"/>
  <c r="V574" i="12"/>
  <c r="U574" i="12"/>
  <c r="T574" i="12"/>
  <c r="S574" i="12"/>
  <c r="R574" i="12"/>
  <c r="Q574" i="12"/>
  <c r="P574" i="12"/>
  <c r="O574" i="12"/>
  <c r="N574" i="12"/>
  <c r="M574" i="12"/>
  <c r="L574" i="12"/>
  <c r="K574" i="12"/>
  <c r="J574" i="12"/>
  <c r="I574" i="12"/>
  <c r="H574" i="12"/>
  <c r="G574" i="12"/>
  <c r="F574" i="12"/>
  <c r="E574" i="12"/>
  <c r="D574" i="12"/>
  <c r="AR573" i="12"/>
  <c r="AQ573" i="12"/>
  <c r="AP573" i="12"/>
  <c r="AO573" i="12"/>
  <c r="AN573" i="12"/>
  <c r="AM573" i="12"/>
  <c r="AL573" i="12"/>
  <c r="AK573" i="12"/>
  <c r="AJ573" i="12"/>
  <c r="AI573" i="12"/>
  <c r="AH573" i="12"/>
  <c r="AC573" i="12"/>
  <c r="AB573" i="12"/>
  <c r="AA573" i="12"/>
  <c r="Z573" i="12"/>
  <c r="Y573" i="12"/>
  <c r="X573" i="12"/>
  <c r="W573" i="12"/>
  <c r="V573" i="12"/>
  <c r="U573" i="12"/>
  <c r="T573" i="12"/>
  <c r="S573" i="12"/>
  <c r="R573" i="12"/>
  <c r="Q573" i="12"/>
  <c r="P573" i="12"/>
  <c r="O573" i="12"/>
  <c r="N573" i="12"/>
  <c r="M573" i="12"/>
  <c r="L573" i="12"/>
  <c r="K573" i="12"/>
  <c r="J573" i="12"/>
  <c r="I573" i="12"/>
  <c r="H573" i="12"/>
  <c r="G573" i="12"/>
  <c r="F573" i="12"/>
  <c r="E573" i="12"/>
  <c r="D573" i="12"/>
  <c r="AR572" i="12"/>
  <c r="AQ572" i="12"/>
  <c r="AP572" i="12"/>
  <c r="AO572" i="12"/>
  <c r="AN572" i="12"/>
  <c r="AM572" i="12"/>
  <c r="AL572" i="12"/>
  <c r="AK572" i="12"/>
  <c r="AJ572" i="12"/>
  <c r="AI572" i="12"/>
  <c r="AH572" i="12"/>
  <c r="AC572" i="12"/>
  <c r="AB572" i="12"/>
  <c r="AA572" i="12"/>
  <c r="Z572" i="12"/>
  <c r="Y572" i="12"/>
  <c r="X572" i="12"/>
  <c r="W572" i="12"/>
  <c r="V572" i="12"/>
  <c r="U572" i="12"/>
  <c r="T572" i="12"/>
  <c r="S572" i="12"/>
  <c r="R572" i="12"/>
  <c r="Q572" i="12"/>
  <c r="P572" i="12"/>
  <c r="O572" i="12"/>
  <c r="N572" i="12"/>
  <c r="M572" i="12"/>
  <c r="L572" i="12"/>
  <c r="K572" i="12"/>
  <c r="J572" i="12"/>
  <c r="I572" i="12"/>
  <c r="H572" i="12"/>
  <c r="G572" i="12"/>
  <c r="F572" i="12"/>
  <c r="E572" i="12"/>
  <c r="D572" i="12"/>
  <c r="AR571" i="12"/>
  <c r="AQ571" i="12"/>
  <c r="AP571" i="12"/>
  <c r="AO571" i="12"/>
  <c r="AN571" i="12"/>
  <c r="AM571" i="12"/>
  <c r="AL571" i="12"/>
  <c r="AK571" i="12"/>
  <c r="AJ571" i="12"/>
  <c r="AI571" i="12"/>
  <c r="AH571" i="12"/>
  <c r="AC571" i="12"/>
  <c r="AB571" i="12"/>
  <c r="AA571" i="12"/>
  <c r="Z571" i="12"/>
  <c r="Y571" i="12"/>
  <c r="X571" i="12"/>
  <c r="W571" i="12"/>
  <c r="V571" i="12"/>
  <c r="U571" i="12"/>
  <c r="T571" i="12"/>
  <c r="S571" i="12"/>
  <c r="R571" i="12"/>
  <c r="Q571" i="12"/>
  <c r="P571" i="12"/>
  <c r="O571" i="12"/>
  <c r="N571" i="12"/>
  <c r="M571" i="12"/>
  <c r="L571" i="12"/>
  <c r="K571" i="12"/>
  <c r="J571" i="12"/>
  <c r="I571" i="12"/>
  <c r="H571" i="12"/>
  <c r="G571" i="12"/>
  <c r="F571" i="12"/>
  <c r="E571" i="12"/>
  <c r="D571" i="12"/>
  <c r="AR570" i="12"/>
  <c r="AQ570" i="12"/>
  <c r="AP570" i="12"/>
  <c r="AO570" i="12"/>
  <c r="AN570" i="12"/>
  <c r="AM570" i="12"/>
  <c r="AL570" i="12"/>
  <c r="AK570" i="12"/>
  <c r="AJ570" i="12"/>
  <c r="AI570" i="12"/>
  <c r="AH570" i="12"/>
  <c r="AC570" i="12"/>
  <c r="AC513" i="12" s="1"/>
  <c r="AB570" i="12"/>
  <c r="AA570" i="12"/>
  <c r="Z570" i="12"/>
  <c r="Y570" i="12"/>
  <c r="X570" i="12"/>
  <c r="W570" i="12"/>
  <c r="V570" i="12"/>
  <c r="U570" i="12"/>
  <c r="T570" i="12"/>
  <c r="S570" i="12"/>
  <c r="R570" i="12"/>
  <c r="Q570" i="12"/>
  <c r="P570" i="12"/>
  <c r="O570" i="12"/>
  <c r="N570" i="12"/>
  <c r="M570" i="12"/>
  <c r="L570" i="12"/>
  <c r="K570" i="12"/>
  <c r="J570" i="12"/>
  <c r="I570" i="12"/>
  <c r="H570" i="12"/>
  <c r="G570" i="12"/>
  <c r="F570" i="12"/>
  <c r="E570" i="12"/>
  <c r="D570" i="12"/>
  <c r="AR569" i="12"/>
  <c r="AQ569" i="12"/>
  <c r="AP569" i="12"/>
  <c r="AO569" i="12"/>
  <c r="AN569" i="12"/>
  <c r="AM569" i="12"/>
  <c r="AL569" i="12"/>
  <c r="AK569" i="12"/>
  <c r="AJ569" i="12"/>
  <c r="AI569" i="12"/>
  <c r="AH569" i="12"/>
  <c r="AC569" i="12"/>
  <c r="AC512" i="12" s="1"/>
  <c r="AB569" i="12"/>
  <c r="AA569" i="12"/>
  <c r="Z569" i="12"/>
  <c r="Y569" i="12"/>
  <c r="X569" i="12"/>
  <c r="W569" i="12"/>
  <c r="V569" i="12"/>
  <c r="U569" i="12"/>
  <c r="T569" i="12"/>
  <c r="S569" i="12"/>
  <c r="R569" i="12"/>
  <c r="Q569" i="12"/>
  <c r="P569" i="12"/>
  <c r="O569" i="12"/>
  <c r="N569" i="12"/>
  <c r="M569" i="12"/>
  <c r="L569" i="12"/>
  <c r="K569" i="12"/>
  <c r="J569" i="12"/>
  <c r="I569" i="12"/>
  <c r="H569" i="12"/>
  <c r="G569" i="12"/>
  <c r="F569" i="12"/>
  <c r="E569" i="12"/>
  <c r="D569" i="12"/>
  <c r="AR568" i="12"/>
  <c r="AQ568" i="12"/>
  <c r="AP568" i="12"/>
  <c r="AO568" i="12"/>
  <c r="AN568" i="12"/>
  <c r="AM568" i="12"/>
  <c r="AL568" i="12"/>
  <c r="AK568" i="12"/>
  <c r="AJ568" i="12"/>
  <c r="AI568" i="12"/>
  <c r="AH568" i="12"/>
  <c r="AC568" i="12"/>
  <c r="AC511" i="12" s="1"/>
  <c r="AB568" i="12"/>
  <c r="AA568" i="12"/>
  <c r="Z568" i="12"/>
  <c r="Y568" i="12"/>
  <c r="X568" i="12"/>
  <c r="W568" i="12"/>
  <c r="V568" i="12"/>
  <c r="U568" i="12"/>
  <c r="T568" i="12"/>
  <c r="S568" i="12"/>
  <c r="R568" i="12"/>
  <c r="Q568" i="12"/>
  <c r="P568" i="12"/>
  <c r="O568" i="12"/>
  <c r="N568" i="12"/>
  <c r="M568" i="12"/>
  <c r="L568" i="12"/>
  <c r="K568" i="12"/>
  <c r="J568" i="12"/>
  <c r="I568" i="12"/>
  <c r="H568" i="12"/>
  <c r="G568" i="12"/>
  <c r="F568" i="12"/>
  <c r="E568" i="12"/>
  <c r="AR567" i="12"/>
  <c r="AQ567" i="12"/>
  <c r="AP567" i="12"/>
  <c r="AO567" i="12"/>
  <c r="AN567" i="12"/>
  <c r="AM567" i="12"/>
  <c r="AL567" i="12"/>
  <c r="AK567" i="12"/>
  <c r="AJ567" i="12"/>
  <c r="AI567" i="12"/>
  <c r="AH567" i="12"/>
  <c r="AC567" i="12"/>
  <c r="AC510" i="12" s="1"/>
  <c r="AB567" i="12"/>
  <c r="AA567" i="12"/>
  <c r="Z567" i="12"/>
  <c r="Y567" i="12"/>
  <c r="X567" i="12"/>
  <c r="W567" i="12"/>
  <c r="V567" i="12"/>
  <c r="U567" i="12"/>
  <c r="T567" i="12"/>
  <c r="S567" i="12"/>
  <c r="R567" i="12"/>
  <c r="Q567" i="12"/>
  <c r="P567" i="12"/>
  <c r="O567" i="12"/>
  <c r="N567" i="12"/>
  <c r="M567" i="12"/>
  <c r="L567" i="12"/>
  <c r="K567" i="12"/>
  <c r="J567" i="12"/>
  <c r="I567" i="12"/>
  <c r="H567" i="12"/>
  <c r="G567" i="12"/>
  <c r="F567" i="12"/>
  <c r="E567" i="12"/>
  <c r="AR566" i="12"/>
  <c r="AQ566" i="12"/>
  <c r="AP566" i="12"/>
  <c r="AO566" i="12"/>
  <c r="AN566" i="12"/>
  <c r="AM566" i="12"/>
  <c r="AL566" i="12"/>
  <c r="AK566" i="12"/>
  <c r="AJ566" i="12"/>
  <c r="AI566" i="12"/>
  <c r="AH566" i="12"/>
  <c r="D566" i="12"/>
  <c r="AR565" i="12"/>
  <c r="AP565" i="12"/>
  <c r="AO565" i="12"/>
  <c r="AN565" i="12"/>
  <c r="AM565" i="12"/>
  <c r="AL565" i="12"/>
  <c r="AK565" i="12"/>
  <c r="AJ565" i="12"/>
  <c r="AI565" i="12"/>
  <c r="AH565" i="12"/>
  <c r="AB565" i="12"/>
  <c r="AA565" i="12"/>
  <c r="Z565" i="12"/>
  <c r="Y565" i="12"/>
  <c r="X565" i="12"/>
  <c r="W565" i="12"/>
  <c r="V565" i="12"/>
  <c r="U565" i="12"/>
  <c r="T565" i="12"/>
  <c r="S565" i="12"/>
  <c r="R565" i="12"/>
  <c r="Q565" i="12"/>
  <c r="P565" i="12"/>
  <c r="O565" i="12"/>
  <c r="N565" i="12"/>
  <c r="M565" i="12"/>
  <c r="L565" i="12"/>
  <c r="K565" i="12"/>
  <c r="J565" i="12"/>
  <c r="I565" i="12"/>
  <c r="H565" i="12"/>
  <c r="G565" i="12"/>
  <c r="F565" i="12"/>
  <c r="E565" i="12"/>
  <c r="D565" i="12"/>
  <c r="AR564" i="12"/>
  <c r="AQ564" i="12"/>
  <c r="AP564" i="12"/>
  <c r="AO564" i="12"/>
  <c r="AN564" i="12"/>
  <c r="AM564" i="12"/>
  <c r="AL564" i="12"/>
  <c r="AK564" i="12"/>
  <c r="AJ564" i="12"/>
  <c r="AI564" i="12"/>
  <c r="AH564" i="12"/>
  <c r="AB564" i="12"/>
  <c r="AA564" i="12"/>
  <c r="Z564" i="12"/>
  <c r="Y564" i="12"/>
  <c r="X564" i="12"/>
  <c r="W564" i="12"/>
  <c r="V564" i="12"/>
  <c r="U564" i="12"/>
  <c r="T564" i="12"/>
  <c r="S564" i="12"/>
  <c r="R564" i="12"/>
  <c r="Q564" i="12"/>
  <c r="P564" i="12"/>
  <c r="O564" i="12"/>
  <c r="N564" i="12"/>
  <c r="M564" i="12"/>
  <c r="L564" i="12"/>
  <c r="K564" i="12"/>
  <c r="J564" i="12"/>
  <c r="I564" i="12"/>
  <c r="H564" i="12"/>
  <c r="G564" i="12"/>
  <c r="F564" i="12"/>
  <c r="E564" i="12"/>
  <c r="D564" i="12"/>
  <c r="D511" i="12" s="1"/>
  <c r="AR563" i="12"/>
  <c r="AQ563" i="12"/>
  <c r="AP563" i="12"/>
  <c r="AO563" i="12"/>
  <c r="AN563" i="12"/>
  <c r="AM563" i="12"/>
  <c r="AL563" i="12"/>
  <c r="AK563" i="12"/>
  <c r="AJ563" i="12"/>
  <c r="AI563" i="12"/>
  <c r="AH563" i="12"/>
  <c r="AB563" i="12"/>
  <c r="AA563" i="12"/>
  <c r="Z563" i="12"/>
  <c r="Y563" i="12"/>
  <c r="X563" i="12"/>
  <c r="W563" i="12"/>
  <c r="V563" i="12"/>
  <c r="U563" i="12"/>
  <c r="T563" i="12"/>
  <c r="S563" i="12"/>
  <c r="R563" i="12"/>
  <c r="Q563" i="12"/>
  <c r="P563" i="12"/>
  <c r="O563" i="12"/>
  <c r="N563" i="12"/>
  <c r="M563" i="12"/>
  <c r="L563" i="12"/>
  <c r="K563" i="12"/>
  <c r="J563" i="12"/>
  <c r="I563" i="12"/>
  <c r="H563" i="12"/>
  <c r="G563" i="12"/>
  <c r="F563" i="12"/>
  <c r="E563" i="12"/>
  <c r="D563" i="12"/>
  <c r="D510" i="12" s="1"/>
  <c r="AR562" i="12"/>
  <c r="AQ562" i="12"/>
  <c r="AP562" i="12"/>
  <c r="AO562" i="12"/>
  <c r="AN562" i="12"/>
  <c r="AM562" i="12"/>
  <c r="AL562" i="12"/>
  <c r="AK562" i="12"/>
  <c r="AJ562" i="12"/>
  <c r="AI562" i="12"/>
  <c r="AH562" i="12"/>
  <c r="AB562" i="12"/>
  <c r="AA562" i="12"/>
  <c r="Z562" i="12"/>
  <c r="Y562" i="12"/>
  <c r="X562" i="12"/>
  <c r="W562" i="12"/>
  <c r="V562" i="12"/>
  <c r="U562" i="12"/>
  <c r="T562" i="12"/>
  <c r="S562" i="12"/>
  <c r="R562" i="12"/>
  <c r="Q562" i="12"/>
  <c r="P562" i="12"/>
  <c r="O562" i="12"/>
  <c r="N562" i="12"/>
  <c r="M562" i="12"/>
  <c r="L562" i="12"/>
  <c r="K562" i="12"/>
  <c r="J562" i="12"/>
  <c r="I562" i="12"/>
  <c r="H562" i="12"/>
  <c r="G562" i="12"/>
  <c r="F562" i="12"/>
  <c r="E562" i="12"/>
  <c r="D562" i="12"/>
  <c r="AR561" i="12"/>
  <c r="AQ561" i="12"/>
  <c r="AP561" i="12"/>
  <c r="AO561" i="12"/>
  <c r="AN561" i="12"/>
  <c r="AM561" i="12"/>
  <c r="AL561" i="12"/>
  <c r="AK561" i="12"/>
  <c r="AJ561" i="12"/>
  <c r="AI561" i="12"/>
  <c r="AH561" i="12"/>
  <c r="AB561" i="12"/>
  <c r="AA561" i="12"/>
  <c r="Z561" i="12"/>
  <c r="Y561" i="12"/>
  <c r="X561" i="12"/>
  <c r="W561" i="12"/>
  <c r="V561" i="12"/>
  <c r="U561" i="12"/>
  <c r="T561" i="12"/>
  <c r="S561" i="12"/>
  <c r="R561" i="12"/>
  <c r="Q561" i="12"/>
  <c r="P561" i="12"/>
  <c r="O561" i="12"/>
  <c r="N561" i="12"/>
  <c r="M561" i="12"/>
  <c r="L561" i="12"/>
  <c r="K561" i="12"/>
  <c r="J561" i="12"/>
  <c r="I561" i="12"/>
  <c r="H561" i="12"/>
  <c r="G561" i="12"/>
  <c r="F561" i="12"/>
  <c r="E561" i="12"/>
  <c r="D561" i="12"/>
  <c r="AR560" i="12"/>
  <c r="AQ560" i="12"/>
  <c r="AP560" i="12"/>
  <c r="AO560" i="12"/>
  <c r="AN560" i="12"/>
  <c r="AM560" i="12"/>
  <c r="AL560" i="12"/>
  <c r="AK560" i="12"/>
  <c r="AJ560" i="12"/>
  <c r="AI560" i="12"/>
  <c r="AH560" i="12"/>
  <c r="AB560" i="12"/>
  <c r="AA560" i="12"/>
  <c r="Z560" i="12"/>
  <c r="Y560" i="12"/>
  <c r="X560" i="12"/>
  <c r="W560" i="12"/>
  <c r="V560" i="12"/>
  <c r="U560" i="12"/>
  <c r="T560" i="12"/>
  <c r="S560" i="12"/>
  <c r="R560" i="12"/>
  <c r="Q560" i="12"/>
  <c r="P560" i="12"/>
  <c r="O560" i="12"/>
  <c r="N560" i="12"/>
  <c r="M560" i="12"/>
  <c r="L560" i="12"/>
  <c r="K560" i="12"/>
  <c r="J560" i="12"/>
  <c r="I560" i="12"/>
  <c r="H560" i="12"/>
  <c r="G560" i="12"/>
  <c r="F560" i="12"/>
  <c r="E560" i="12"/>
  <c r="D560" i="12"/>
  <c r="AR559" i="12"/>
  <c r="AQ559" i="12"/>
  <c r="AP559" i="12"/>
  <c r="AO559" i="12"/>
  <c r="AN559" i="12"/>
  <c r="AM559" i="12"/>
  <c r="AL559" i="12"/>
  <c r="AK559" i="12"/>
  <c r="AJ559" i="12"/>
  <c r="AI559" i="12"/>
  <c r="AH559" i="12"/>
  <c r="AB559" i="12"/>
  <c r="AA559" i="12"/>
  <c r="Z559" i="12"/>
  <c r="Y559" i="12"/>
  <c r="X559" i="12"/>
  <c r="W559" i="12"/>
  <c r="V559" i="12"/>
  <c r="U559" i="12"/>
  <c r="T559" i="12"/>
  <c r="S559" i="12"/>
  <c r="R559" i="12"/>
  <c r="Q559" i="12"/>
  <c r="P559" i="12"/>
  <c r="O559" i="12"/>
  <c r="N559" i="12"/>
  <c r="M559" i="12"/>
  <c r="L559" i="12"/>
  <c r="K559" i="12"/>
  <c r="J559" i="12"/>
  <c r="I559" i="12"/>
  <c r="I506" i="12" s="1"/>
  <c r="H559" i="12"/>
  <c r="G559" i="12"/>
  <c r="F559" i="12"/>
  <c r="E559" i="12"/>
  <c r="D559" i="12"/>
  <c r="AR558" i="12"/>
  <c r="AQ558" i="12"/>
  <c r="AP558" i="12"/>
  <c r="AO558" i="12"/>
  <c r="AN558" i="12"/>
  <c r="AM558" i="12"/>
  <c r="AL558" i="12"/>
  <c r="AK558" i="12"/>
  <c r="AJ558" i="12"/>
  <c r="AI558" i="12"/>
  <c r="AH558" i="12"/>
  <c r="AB558" i="12"/>
  <c r="AA558" i="12"/>
  <c r="Z558" i="12"/>
  <c r="Y558" i="12"/>
  <c r="X558" i="12"/>
  <c r="W558" i="12"/>
  <c r="V558" i="12"/>
  <c r="U558" i="12"/>
  <c r="T558" i="12"/>
  <c r="S558" i="12"/>
  <c r="R558" i="12"/>
  <c r="R505" i="12" s="1"/>
  <c r="Q558" i="12"/>
  <c r="P558" i="12"/>
  <c r="O558" i="12"/>
  <c r="N558" i="12"/>
  <c r="M558" i="12"/>
  <c r="L558" i="12"/>
  <c r="K558" i="12"/>
  <c r="J558" i="12"/>
  <c r="I558" i="12"/>
  <c r="H558" i="12"/>
  <c r="G558" i="12"/>
  <c r="F558" i="12"/>
  <c r="E558" i="12"/>
  <c r="D558" i="12"/>
  <c r="AR557" i="12"/>
  <c r="AQ557" i="12"/>
  <c r="AP557" i="12"/>
  <c r="AO557" i="12"/>
  <c r="AN557" i="12"/>
  <c r="AM557" i="12"/>
  <c r="AL557" i="12"/>
  <c r="AK557" i="12"/>
  <c r="AJ557" i="12"/>
  <c r="AI557" i="12"/>
  <c r="AH557" i="12"/>
  <c r="AB557" i="12"/>
  <c r="AA557" i="12"/>
  <c r="Z557" i="12"/>
  <c r="Y557" i="12"/>
  <c r="X557" i="12"/>
  <c r="W557" i="12"/>
  <c r="V557" i="12"/>
  <c r="U557" i="12"/>
  <c r="T557" i="12"/>
  <c r="S557" i="12"/>
  <c r="R557" i="12"/>
  <c r="Q557" i="12"/>
  <c r="P557" i="12"/>
  <c r="O557" i="12"/>
  <c r="O504" i="12" s="1"/>
  <c r="N557" i="12"/>
  <c r="M557" i="12"/>
  <c r="L557" i="12"/>
  <c r="K557" i="12"/>
  <c r="J557" i="12"/>
  <c r="I557" i="12"/>
  <c r="H557" i="12"/>
  <c r="G557" i="12"/>
  <c r="F557" i="12"/>
  <c r="E557" i="12"/>
  <c r="D557" i="12"/>
  <c r="AR556" i="12"/>
  <c r="AQ556" i="12"/>
  <c r="AP556" i="12"/>
  <c r="AO556" i="12"/>
  <c r="AN556" i="12"/>
  <c r="AM556" i="12"/>
  <c r="AL556" i="12"/>
  <c r="AK556" i="12"/>
  <c r="AJ556" i="12"/>
  <c r="AI556" i="12"/>
  <c r="AH556" i="12"/>
  <c r="AB556" i="12"/>
  <c r="AA556" i="12"/>
  <c r="Z556" i="12"/>
  <c r="Y556" i="12"/>
  <c r="X556" i="12"/>
  <c r="W556" i="12"/>
  <c r="V556" i="12"/>
  <c r="U556" i="12"/>
  <c r="T556" i="12"/>
  <c r="S556" i="12"/>
  <c r="R556" i="12"/>
  <c r="Q556" i="12"/>
  <c r="P556" i="12"/>
  <c r="O556" i="12"/>
  <c r="N556" i="12"/>
  <c r="M556" i="12"/>
  <c r="L556" i="12"/>
  <c r="K556" i="12"/>
  <c r="J556" i="12"/>
  <c r="I556" i="12"/>
  <c r="H556" i="12"/>
  <c r="G556" i="12"/>
  <c r="F556" i="12"/>
  <c r="E556" i="12"/>
  <c r="D556" i="12"/>
  <c r="AR555" i="12"/>
  <c r="AQ555" i="12"/>
  <c r="AP555" i="12"/>
  <c r="AO555" i="12"/>
  <c r="AN555" i="12"/>
  <c r="AM555" i="12"/>
  <c r="AL555" i="12"/>
  <c r="AK555" i="12"/>
  <c r="AJ555" i="12"/>
  <c r="AI555" i="12"/>
  <c r="AH555" i="12"/>
  <c r="AC555" i="12"/>
  <c r="AC502" i="12" s="1"/>
  <c r="AB555" i="12"/>
  <c r="AA555" i="12"/>
  <c r="Z555" i="12"/>
  <c r="Y555" i="12"/>
  <c r="X555" i="12"/>
  <c r="W555" i="12"/>
  <c r="V555" i="12"/>
  <c r="U555" i="12"/>
  <c r="T555" i="12"/>
  <c r="S555" i="12"/>
  <c r="R555" i="12"/>
  <c r="Q555" i="12"/>
  <c r="P555" i="12"/>
  <c r="O555" i="12"/>
  <c r="N555" i="12"/>
  <c r="M555" i="12"/>
  <c r="L555" i="12"/>
  <c r="K555" i="12"/>
  <c r="J555" i="12"/>
  <c r="I555" i="12"/>
  <c r="H555" i="12"/>
  <c r="G555" i="12"/>
  <c r="F555" i="12"/>
  <c r="E555" i="12"/>
  <c r="D555" i="12"/>
  <c r="AR554" i="12"/>
  <c r="AQ554" i="12"/>
  <c r="AP554" i="12"/>
  <c r="AO554" i="12"/>
  <c r="AN554" i="12"/>
  <c r="AM554" i="12"/>
  <c r="AL554" i="12"/>
  <c r="AK554" i="12"/>
  <c r="AJ554" i="12"/>
  <c r="AI554" i="12"/>
  <c r="AH554" i="12"/>
  <c r="AC554" i="12"/>
  <c r="AB554" i="12"/>
  <c r="AA554" i="12"/>
  <c r="Z554" i="12"/>
  <c r="Y554" i="12"/>
  <c r="X554" i="12"/>
  <c r="W554" i="12"/>
  <c r="V554" i="12"/>
  <c r="U554" i="12"/>
  <c r="T554" i="12"/>
  <c r="S554" i="12"/>
  <c r="R554" i="12"/>
  <c r="Q554" i="12"/>
  <c r="P554" i="12"/>
  <c r="O554" i="12"/>
  <c r="N554" i="12"/>
  <c r="M554" i="12"/>
  <c r="L554" i="12"/>
  <c r="K554" i="12"/>
  <c r="J554" i="12"/>
  <c r="I554" i="12"/>
  <c r="H554" i="12"/>
  <c r="G554" i="12"/>
  <c r="F554" i="12"/>
  <c r="E554" i="12"/>
  <c r="D554" i="12"/>
  <c r="AR553" i="12"/>
  <c r="AQ553" i="12"/>
  <c r="AP553" i="12"/>
  <c r="AO553" i="12"/>
  <c r="AN553" i="12"/>
  <c r="AM553" i="12"/>
  <c r="AL553" i="12"/>
  <c r="AK553" i="12"/>
  <c r="AJ553" i="12"/>
  <c r="AI553" i="12"/>
  <c r="AH553" i="12"/>
  <c r="AC553" i="12"/>
  <c r="AC500" i="12" s="1"/>
  <c r="AB553" i="12"/>
  <c r="AA553" i="12"/>
  <c r="Z553" i="12"/>
  <c r="Y553" i="12"/>
  <c r="X553" i="12"/>
  <c r="W553" i="12"/>
  <c r="V553" i="12"/>
  <c r="U553" i="12"/>
  <c r="T553" i="12"/>
  <c r="S553" i="12"/>
  <c r="R553" i="12"/>
  <c r="Q553" i="12"/>
  <c r="P553" i="12"/>
  <c r="O553" i="12"/>
  <c r="N553" i="12"/>
  <c r="M553" i="12"/>
  <c r="L553" i="12"/>
  <c r="K553" i="12"/>
  <c r="J553" i="12"/>
  <c r="I553" i="12"/>
  <c r="H553" i="12"/>
  <c r="G553" i="12"/>
  <c r="F553" i="12"/>
  <c r="E553" i="12"/>
  <c r="D553" i="12"/>
  <c r="AR552" i="12"/>
  <c r="AQ552" i="12"/>
  <c r="AP552" i="12"/>
  <c r="AO552" i="12"/>
  <c r="AN552" i="12"/>
  <c r="AM552" i="12"/>
  <c r="AL552" i="12"/>
  <c r="AK552" i="12"/>
  <c r="AJ552" i="12"/>
  <c r="AI552" i="12"/>
  <c r="AH552" i="12"/>
  <c r="AC552" i="12"/>
  <c r="AC499" i="12" s="1"/>
  <c r="AB552" i="12"/>
  <c r="AA552" i="12"/>
  <c r="Z552" i="12"/>
  <c r="Y552" i="12"/>
  <c r="X552" i="12"/>
  <c r="W552" i="12"/>
  <c r="V552" i="12"/>
  <c r="U552" i="12"/>
  <c r="T552" i="12"/>
  <c r="S552" i="12"/>
  <c r="R552" i="12"/>
  <c r="Q552" i="12"/>
  <c r="P552" i="12"/>
  <c r="O552" i="12"/>
  <c r="N552" i="12"/>
  <c r="M552" i="12"/>
  <c r="L552" i="12"/>
  <c r="K552" i="12"/>
  <c r="J552" i="12"/>
  <c r="I552" i="12"/>
  <c r="H552" i="12"/>
  <c r="G552" i="12"/>
  <c r="F552" i="12"/>
  <c r="E552" i="12"/>
  <c r="D552" i="12"/>
  <c r="AR551" i="12"/>
  <c r="AQ551" i="12"/>
  <c r="AP551" i="12"/>
  <c r="AO551" i="12"/>
  <c r="AN551" i="12"/>
  <c r="AM551" i="12"/>
  <c r="AL551" i="12"/>
  <c r="AK551" i="12"/>
  <c r="AJ551" i="12"/>
  <c r="AI551" i="12"/>
  <c r="AH551" i="12"/>
  <c r="AC551" i="12"/>
  <c r="AB551" i="12"/>
  <c r="AA551" i="12"/>
  <c r="Z551" i="12"/>
  <c r="Y551" i="12"/>
  <c r="X551" i="12"/>
  <c r="W551" i="12"/>
  <c r="V551" i="12"/>
  <c r="U551" i="12"/>
  <c r="T551" i="12"/>
  <c r="S551" i="12"/>
  <c r="R551" i="12"/>
  <c r="Q551" i="12"/>
  <c r="P551" i="12"/>
  <c r="O551" i="12"/>
  <c r="N551" i="12"/>
  <c r="M551" i="12"/>
  <c r="L551" i="12"/>
  <c r="K551" i="12"/>
  <c r="J551" i="12"/>
  <c r="I551" i="12"/>
  <c r="H551" i="12"/>
  <c r="G551" i="12"/>
  <c r="F551" i="12"/>
  <c r="E551" i="12"/>
  <c r="D551" i="12"/>
  <c r="AR550" i="12"/>
  <c r="AQ550" i="12"/>
  <c r="AP550" i="12"/>
  <c r="AO550" i="12"/>
  <c r="AN550" i="12"/>
  <c r="AM550" i="12"/>
  <c r="AL550" i="12"/>
  <c r="AK550" i="12"/>
  <c r="AJ550" i="12"/>
  <c r="AI550" i="12"/>
  <c r="AH550" i="12"/>
  <c r="AC550" i="12"/>
  <c r="AB550" i="12"/>
  <c r="AA550" i="12"/>
  <c r="Z550" i="12"/>
  <c r="Y550" i="12"/>
  <c r="X550" i="12"/>
  <c r="W550" i="12"/>
  <c r="V550" i="12"/>
  <c r="U550" i="12"/>
  <c r="T550" i="12"/>
  <c r="S550" i="12"/>
  <c r="R550" i="12"/>
  <c r="Q550" i="12"/>
  <c r="P550" i="12"/>
  <c r="O550" i="12"/>
  <c r="N550" i="12"/>
  <c r="M550" i="12"/>
  <c r="L550" i="12"/>
  <c r="K550" i="12"/>
  <c r="J550" i="12"/>
  <c r="I550" i="12"/>
  <c r="H550" i="12"/>
  <c r="G550" i="12"/>
  <c r="F550" i="12"/>
  <c r="E550" i="12"/>
  <c r="D550" i="12"/>
  <c r="AR549" i="12"/>
  <c r="AQ549" i="12"/>
  <c r="AP549" i="12"/>
  <c r="AO549" i="12"/>
  <c r="AN549" i="12"/>
  <c r="AM549" i="12"/>
  <c r="AL549" i="12"/>
  <c r="AK549" i="12"/>
  <c r="AJ549" i="12"/>
  <c r="AI549" i="12"/>
  <c r="AH549" i="12"/>
  <c r="AC549" i="12"/>
  <c r="AB549" i="12"/>
  <c r="AA549" i="12"/>
  <c r="Z549" i="12"/>
  <c r="Y549" i="12"/>
  <c r="X549" i="12"/>
  <c r="W549" i="12"/>
  <c r="V549" i="12"/>
  <c r="U549" i="12"/>
  <c r="T549" i="12"/>
  <c r="S549" i="12"/>
  <c r="R549" i="12"/>
  <c r="Q549" i="12"/>
  <c r="P549" i="12"/>
  <c r="O549" i="12"/>
  <c r="N549" i="12"/>
  <c r="M549" i="12"/>
  <c r="L549" i="12"/>
  <c r="K549" i="12"/>
  <c r="J549" i="12"/>
  <c r="I549" i="12"/>
  <c r="H549" i="12"/>
  <c r="G549" i="12"/>
  <c r="F549" i="12"/>
  <c r="E549" i="12"/>
  <c r="D549" i="12"/>
  <c r="AR548" i="12"/>
  <c r="AQ548" i="12"/>
  <c r="AP548" i="12"/>
  <c r="AO548" i="12"/>
  <c r="AN548" i="12"/>
  <c r="AM548" i="12"/>
  <c r="AL548" i="12"/>
  <c r="AK548" i="12"/>
  <c r="AJ548" i="12"/>
  <c r="AI548" i="12"/>
  <c r="AH548" i="12"/>
  <c r="AC548" i="12"/>
  <c r="AB548" i="12"/>
  <c r="AA548" i="12"/>
  <c r="Z548" i="12"/>
  <c r="Y548" i="12"/>
  <c r="X548" i="12"/>
  <c r="W548" i="12"/>
  <c r="V548" i="12"/>
  <c r="U548" i="12"/>
  <c r="T548" i="12"/>
  <c r="S548" i="12"/>
  <c r="R548" i="12"/>
  <c r="Q548" i="12"/>
  <c r="P548" i="12"/>
  <c r="O548" i="12"/>
  <c r="N548" i="12"/>
  <c r="M548" i="12"/>
  <c r="L548" i="12"/>
  <c r="K548" i="12"/>
  <c r="J548" i="12"/>
  <c r="I548" i="12"/>
  <c r="H548" i="12"/>
  <c r="G548" i="12"/>
  <c r="F548" i="12"/>
  <c r="E548" i="12"/>
  <c r="D548" i="12"/>
  <c r="AR547" i="12"/>
  <c r="AQ547" i="12"/>
  <c r="AP547" i="12"/>
  <c r="AO547" i="12"/>
  <c r="AN547" i="12"/>
  <c r="AM547" i="12"/>
  <c r="AL547" i="12"/>
  <c r="AK547" i="12"/>
  <c r="AJ547" i="12"/>
  <c r="AI547" i="12"/>
  <c r="AH547" i="12"/>
  <c r="AC547" i="12"/>
  <c r="AB547" i="12"/>
  <c r="AA547" i="12"/>
  <c r="Z547" i="12"/>
  <c r="Y547" i="12"/>
  <c r="X547" i="12"/>
  <c r="W547" i="12"/>
  <c r="V547" i="12"/>
  <c r="U547" i="12"/>
  <c r="T547" i="12"/>
  <c r="S547" i="12"/>
  <c r="R547" i="12"/>
  <c r="Q547" i="12"/>
  <c r="P547" i="12"/>
  <c r="O547" i="12"/>
  <c r="N547" i="12"/>
  <c r="M547" i="12"/>
  <c r="L547" i="12"/>
  <c r="K547" i="12"/>
  <c r="J547" i="12"/>
  <c r="I547" i="12"/>
  <c r="H547" i="12"/>
  <c r="G547" i="12"/>
  <c r="F547" i="12"/>
  <c r="E547" i="12"/>
  <c r="D547" i="12"/>
  <c r="AR546" i="12"/>
  <c r="AQ546" i="12"/>
  <c r="AP546" i="12"/>
  <c r="AO546" i="12"/>
  <c r="AN546" i="12"/>
  <c r="AM546" i="12"/>
  <c r="AL546" i="12"/>
  <c r="AK546" i="12"/>
  <c r="AJ546" i="12"/>
  <c r="AI546" i="12"/>
  <c r="AH546" i="12"/>
  <c r="AC546" i="12"/>
  <c r="AB546" i="12"/>
  <c r="AA546" i="12"/>
  <c r="Z546" i="12"/>
  <c r="Y546" i="12"/>
  <c r="X546" i="12"/>
  <c r="W546" i="12"/>
  <c r="V546" i="12"/>
  <c r="U546" i="12"/>
  <c r="T546" i="12"/>
  <c r="S546" i="12"/>
  <c r="R546" i="12"/>
  <c r="Q546" i="12"/>
  <c r="P546" i="12"/>
  <c r="O546" i="12"/>
  <c r="N546" i="12"/>
  <c r="M546" i="12"/>
  <c r="L546" i="12"/>
  <c r="K546" i="12"/>
  <c r="J546" i="12"/>
  <c r="I546" i="12"/>
  <c r="H546" i="12"/>
  <c r="G546" i="12"/>
  <c r="F546" i="12"/>
  <c r="E546" i="12"/>
  <c r="D546" i="12"/>
  <c r="AR545" i="12"/>
  <c r="AQ545" i="12"/>
  <c r="AP545" i="12"/>
  <c r="AO545" i="12"/>
  <c r="AN545" i="12"/>
  <c r="AM545" i="12"/>
  <c r="AL545" i="12"/>
  <c r="AK545" i="12"/>
  <c r="AJ545" i="12"/>
  <c r="AI545" i="12"/>
  <c r="AH545" i="12"/>
  <c r="AC545" i="12"/>
  <c r="AB545" i="12"/>
  <c r="AA545" i="12"/>
  <c r="Z545" i="12"/>
  <c r="Y545" i="12"/>
  <c r="X545" i="12"/>
  <c r="W545" i="12"/>
  <c r="V545" i="12"/>
  <c r="U545" i="12"/>
  <c r="T545" i="12"/>
  <c r="S545" i="12"/>
  <c r="R545" i="12"/>
  <c r="R492" i="12" s="1"/>
  <c r="Q545" i="12"/>
  <c r="P545" i="12"/>
  <c r="O545" i="12"/>
  <c r="N545" i="12"/>
  <c r="M545" i="12"/>
  <c r="L545" i="12"/>
  <c r="K545" i="12"/>
  <c r="J545" i="12"/>
  <c r="I545" i="12"/>
  <c r="H545" i="12"/>
  <c r="G545" i="12"/>
  <c r="F545" i="12"/>
  <c r="E545" i="12"/>
  <c r="D545" i="12"/>
  <c r="AR544" i="12"/>
  <c r="AQ544" i="12"/>
  <c r="AP544" i="12"/>
  <c r="AO544" i="12"/>
  <c r="AN544" i="12"/>
  <c r="AM544" i="12"/>
  <c r="AL544" i="12"/>
  <c r="AK544" i="12"/>
  <c r="AJ544" i="12"/>
  <c r="AI544" i="12"/>
  <c r="AH544" i="12"/>
  <c r="AC544" i="12"/>
  <c r="AB544" i="12"/>
  <c r="AA544" i="12"/>
  <c r="Z544" i="12"/>
  <c r="Y544" i="12"/>
  <c r="X544" i="12"/>
  <c r="W544" i="12"/>
  <c r="V544" i="12"/>
  <c r="U544" i="12"/>
  <c r="T544" i="12"/>
  <c r="S544" i="12"/>
  <c r="R544" i="12"/>
  <c r="Q544" i="12"/>
  <c r="P544" i="12"/>
  <c r="O544" i="12"/>
  <c r="N544" i="12"/>
  <c r="M544" i="12"/>
  <c r="L544" i="12"/>
  <c r="K544" i="12"/>
  <c r="J544" i="12"/>
  <c r="I544" i="12"/>
  <c r="H544" i="12"/>
  <c r="G544" i="12"/>
  <c r="F544" i="12"/>
  <c r="E544" i="12"/>
  <c r="D544" i="12"/>
  <c r="AR543" i="12"/>
  <c r="AQ543" i="12"/>
  <c r="AP543" i="12"/>
  <c r="AO543" i="12"/>
  <c r="AN543" i="12"/>
  <c r="AM543" i="12"/>
  <c r="AL543" i="12"/>
  <c r="AK543" i="12"/>
  <c r="AJ543" i="12"/>
  <c r="AI543" i="12"/>
  <c r="AH543" i="12"/>
  <c r="AC543" i="12"/>
  <c r="AB543" i="12"/>
  <c r="AA543" i="12"/>
  <c r="Z543" i="12"/>
  <c r="Y543" i="12"/>
  <c r="X543" i="12"/>
  <c r="W543" i="12"/>
  <c r="V543" i="12"/>
  <c r="U543" i="12"/>
  <c r="T543" i="12"/>
  <c r="S543" i="12"/>
  <c r="R543" i="12"/>
  <c r="Q543" i="12"/>
  <c r="P543" i="12"/>
  <c r="O543" i="12"/>
  <c r="N543" i="12"/>
  <c r="M543" i="12"/>
  <c r="L543" i="12"/>
  <c r="K543" i="12"/>
  <c r="J543" i="12"/>
  <c r="I543" i="12"/>
  <c r="H543" i="12"/>
  <c r="G543" i="12"/>
  <c r="F543" i="12"/>
  <c r="E543" i="12"/>
  <c r="D543" i="12"/>
  <c r="AR542" i="12"/>
  <c r="AQ542" i="12"/>
  <c r="AP542" i="12"/>
  <c r="AO542" i="12"/>
  <c r="AN542" i="12"/>
  <c r="AM542" i="12"/>
  <c r="AL542" i="12"/>
  <c r="AK542" i="12"/>
  <c r="AJ542" i="12"/>
  <c r="AI542" i="12"/>
  <c r="AH542" i="12"/>
  <c r="AC542" i="12"/>
  <c r="AB542" i="12"/>
  <c r="AA542" i="12"/>
  <c r="Z542" i="12"/>
  <c r="Y542" i="12"/>
  <c r="X542" i="12"/>
  <c r="W542" i="12"/>
  <c r="V542" i="12"/>
  <c r="U542" i="12"/>
  <c r="T542" i="12"/>
  <c r="S542" i="12"/>
  <c r="R542" i="12"/>
  <c r="Q542" i="12"/>
  <c r="P542" i="12"/>
  <c r="O542" i="12"/>
  <c r="N542" i="12"/>
  <c r="M542" i="12"/>
  <c r="L542" i="12"/>
  <c r="K542" i="12"/>
  <c r="J542" i="12"/>
  <c r="I542" i="12"/>
  <c r="H542" i="12"/>
  <c r="G542" i="12"/>
  <c r="F542" i="12"/>
  <c r="E542" i="12"/>
  <c r="D542" i="12"/>
  <c r="AR541" i="12"/>
  <c r="AQ541" i="12"/>
  <c r="AP541" i="12"/>
  <c r="AO541" i="12"/>
  <c r="AN541" i="12"/>
  <c r="AM541" i="12"/>
  <c r="AL541" i="12"/>
  <c r="AK541" i="12"/>
  <c r="AJ541" i="12"/>
  <c r="AI541" i="12"/>
  <c r="AH541" i="12"/>
  <c r="AC541" i="12"/>
  <c r="AB541" i="12"/>
  <c r="AA541" i="12"/>
  <c r="Z541" i="12"/>
  <c r="Y541" i="12"/>
  <c r="X541" i="12"/>
  <c r="W541" i="12"/>
  <c r="V541" i="12"/>
  <c r="U541" i="12"/>
  <c r="T541" i="12"/>
  <c r="S541" i="12"/>
  <c r="R541" i="12"/>
  <c r="Q541" i="12"/>
  <c r="P541" i="12"/>
  <c r="O541" i="12"/>
  <c r="N541" i="12"/>
  <c r="M541" i="12"/>
  <c r="L541" i="12"/>
  <c r="K541" i="12"/>
  <c r="J541" i="12"/>
  <c r="J488" i="12" s="1"/>
  <c r="I541" i="12"/>
  <c r="H541" i="12"/>
  <c r="G541" i="12"/>
  <c r="F541" i="12"/>
  <c r="E541" i="12"/>
  <c r="D541" i="12"/>
  <c r="AR540" i="12"/>
  <c r="AQ540" i="12"/>
  <c r="AP540" i="12"/>
  <c r="AO540" i="12"/>
  <c r="AN540" i="12"/>
  <c r="AM540" i="12"/>
  <c r="AL540" i="12"/>
  <c r="AK540" i="12"/>
  <c r="AJ540" i="12"/>
  <c r="AI540" i="12"/>
  <c r="AH540" i="12"/>
  <c r="AC540" i="12"/>
  <c r="AB540" i="12"/>
  <c r="AA540" i="12"/>
  <c r="Z540" i="12"/>
  <c r="Y540" i="12"/>
  <c r="X540" i="12"/>
  <c r="W540" i="12"/>
  <c r="V540" i="12"/>
  <c r="U540" i="12"/>
  <c r="T540" i="12"/>
  <c r="S540" i="12"/>
  <c r="R540" i="12"/>
  <c r="Q540" i="12"/>
  <c r="P540" i="12"/>
  <c r="O540" i="12"/>
  <c r="N540" i="12"/>
  <c r="M540" i="12"/>
  <c r="L540" i="12"/>
  <c r="K540" i="12"/>
  <c r="J540" i="12"/>
  <c r="I540" i="12"/>
  <c r="H540" i="12"/>
  <c r="G540" i="12"/>
  <c r="F540" i="12"/>
  <c r="E540" i="12"/>
  <c r="D540" i="12"/>
  <c r="AR539" i="12"/>
  <c r="AQ539" i="12"/>
  <c r="AP539" i="12"/>
  <c r="AO539" i="12"/>
  <c r="AN539" i="12"/>
  <c r="AM539" i="12"/>
  <c r="AL539" i="12"/>
  <c r="AK539" i="12"/>
  <c r="AJ539" i="12"/>
  <c r="AI539" i="12"/>
  <c r="AH539" i="12"/>
  <c r="AC539" i="12"/>
  <c r="AB539" i="12"/>
  <c r="AA539" i="12"/>
  <c r="Z539" i="12"/>
  <c r="Y539" i="12"/>
  <c r="X539" i="12"/>
  <c r="W539" i="12"/>
  <c r="V539" i="12"/>
  <c r="U539" i="12"/>
  <c r="T539" i="12"/>
  <c r="S539" i="12"/>
  <c r="R539" i="12"/>
  <c r="Q539" i="12"/>
  <c r="P539" i="12"/>
  <c r="O539" i="12"/>
  <c r="N539" i="12"/>
  <c r="M539" i="12"/>
  <c r="L539" i="12"/>
  <c r="K539" i="12"/>
  <c r="J539" i="12"/>
  <c r="I539" i="12"/>
  <c r="H539" i="12"/>
  <c r="G539" i="12"/>
  <c r="F539" i="12"/>
  <c r="E539" i="12"/>
  <c r="D539" i="12"/>
  <c r="AR538" i="12"/>
  <c r="AQ538" i="12"/>
  <c r="AP538" i="12"/>
  <c r="AO538" i="12"/>
  <c r="AN538" i="12"/>
  <c r="AM538" i="12"/>
  <c r="AL538" i="12"/>
  <c r="AK538" i="12"/>
  <c r="AJ538" i="12"/>
  <c r="AI538" i="12"/>
  <c r="AH538" i="12"/>
  <c r="AC538" i="12"/>
  <c r="AB538" i="12"/>
  <c r="AA538" i="12"/>
  <c r="Z538" i="12"/>
  <c r="Y538" i="12"/>
  <c r="X538" i="12"/>
  <c r="W538" i="12"/>
  <c r="V538" i="12"/>
  <c r="U538" i="12"/>
  <c r="T538" i="12"/>
  <c r="S538" i="12"/>
  <c r="R538" i="12"/>
  <c r="Q538" i="12"/>
  <c r="P538" i="12"/>
  <c r="O538" i="12"/>
  <c r="N538" i="12"/>
  <c r="M538" i="12"/>
  <c r="L538" i="12"/>
  <c r="K538" i="12"/>
  <c r="J538" i="12"/>
  <c r="I538" i="12"/>
  <c r="H538" i="12"/>
  <c r="G538" i="12"/>
  <c r="F538" i="12"/>
  <c r="E538" i="12"/>
  <c r="D538" i="12"/>
  <c r="AR537" i="12"/>
  <c r="AQ537" i="12"/>
  <c r="AP537" i="12"/>
  <c r="AO537" i="12"/>
  <c r="AN537" i="12"/>
  <c r="AM537" i="12"/>
  <c r="AL537" i="12"/>
  <c r="AK537" i="12"/>
  <c r="AJ537" i="12"/>
  <c r="AI537" i="12"/>
  <c r="AH537" i="12"/>
  <c r="AC537" i="12"/>
  <c r="AB537" i="12"/>
  <c r="AA537" i="12"/>
  <c r="Z537" i="12"/>
  <c r="Y537" i="12"/>
  <c r="X537" i="12"/>
  <c r="W537" i="12"/>
  <c r="V537" i="12"/>
  <c r="U537" i="12"/>
  <c r="T537" i="12"/>
  <c r="S537" i="12"/>
  <c r="R537" i="12"/>
  <c r="Q537" i="12"/>
  <c r="P537" i="12"/>
  <c r="O537" i="12"/>
  <c r="N537" i="12"/>
  <c r="M537" i="12"/>
  <c r="L537" i="12"/>
  <c r="K537" i="12"/>
  <c r="J537" i="12"/>
  <c r="I537" i="12"/>
  <c r="H537" i="12"/>
  <c r="G537" i="12"/>
  <c r="F537" i="12"/>
  <c r="E537" i="12"/>
  <c r="D537" i="12"/>
  <c r="AR418" i="12"/>
  <c r="AQ418" i="12"/>
  <c r="AP418" i="12"/>
  <c r="AO418" i="12"/>
  <c r="AN418" i="12"/>
  <c r="AM418" i="12"/>
  <c r="AL418" i="12"/>
  <c r="AK418" i="12"/>
  <c r="AJ418" i="12"/>
  <c r="AI418" i="12"/>
  <c r="AH418" i="12"/>
  <c r="AC418" i="12"/>
  <c r="AC476" i="12" s="1"/>
  <c r="AB418" i="12"/>
  <c r="AB476" i="12" s="1"/>
  <c r="AA418" i="12"/>
  <c r="Z418" i="12"/>
  <c r="Y418" i="12"/>
  <c r="X418" i="12"/>
  <c r="W418" i="12"/>
  <c r="V418" i="12"/>
  <c r="U418" i="12"/>
  <c r="T418" i="12"/>
  <c r="S418" i="12"/>
  <c r="R418" i="12"/>
  <c r="Q418" i="12"/>
  <c r="P418" i="12"/>
  <c r="O418" i="12"/>
  <c r="N418" i="12"/>
  <c r="M418" i="12"/>
  <c r="M476" i="12" s="1"/>
  <c r="L418" i="12"/>
  <c r="K418" i="12"/>
  <c r="J418" i="12"/>
  <c r="I418" i="12"/>
  <c r="H418" i="12"/>
  <c r="G418" i="12"/>
  <c r="F418" i="12"/>
  <c r="E418" i="12"/>
  <c r="D418" i="12"/>
  <c r="AR417" i="12"/>
  <c r="AQ417" i="12"/>
  <c r="AP417" i="12"/>
  <c r="AO417" i="12"/>
  <c r="AN417" i="12"/>
  <c r="AM417" i="12"/>
  <c r="AL417" i="12"/>
  <c r="AK417" i="12"/>
  <c r="AJ417" i="12"/>
  <c r="AI417" i="12"/>
  <c r="AH417" i="12"/>
  <c r="AC417" i="12"/>
  <c r="AB417" i="12"/>
  <c r="AA417" i="12"/>
  <c r="Z417" i="12"/>
  <c r="Y417" i="12"/>
  <c r="X417" i="12"/>
  <c r="W417" i="12"/>
  <c r="V417" i="12"/>
  <c r="U417" i="12"/>
  <c r="T417" i="12"/>
  <c r="S417" i="12"/>
  <c r="R417" i="12"/>
  <c r="Q417" i="12"/>
  <c r="P417" i="12"/>
  <c r="O417" i="12"/>
  <c r="N417" i="12"/>
  <c r="M417" i="12"/>
  <c r="L417" i="12"/>
  <c r="K417" i="12"/>
  <c r="J417" i="12"/>
  <c r="I417" i="12"/>
  <c r="H417" i="12"/>
  <c r="G417" i="12"/>
  <c r="F417" i="12"/>
  <c r="E417" i="12"/>
  <c r="D417" i="12"/>
  <c r="AR416" i="12"/>
  <c r="AQ416" i="12"/>
  <c r="AP416" i="12"/>
  <c r="AO416" i="12"/>
  <c r="AN416" i="12"/>
  <c r="AM416" i="12"/>
  <c r="AL416" i="12"/>
  <c r="AK416" i="12"/>
  <c r="AJ416" i="12"/>
  <c r="AI416" i="12"/>
  <c r="AH416" i="12"/>
  <c r="AC416" i="12"/>
  <c r="AB416" i="12"/>
  <c r="AA416" i="12"/>
  <c r="Z416" i="12"/>
  <c r="Y416" i="12"/>
  <c r="X416" i="12"/>
  <c r="W416" i="12"/>
  <c r="V416" i="12"/>
  <c r="U416" i="12"/>
  <c r="T416" i="12"/>
  <c r="S416" i="12"/>
  <c r="R416" i="12"/>
  <c r="Q416" i="12"/>
  <c r="P416" i="12"/>
  <c r="O416" i="12"/>
  <c r="N416" i="12"/>
  <c r="M416" i="12"/>
  <c r="L416" i="12"/>
  <c r="K416" i="12"/>
  <c r="J416" i="12"/>
  <c r="I416" i="12"/>
  <c r="H416" i="12"/>
  <c r="G416" i="12"/>
  <c r="F416" i="12"/>
  <c r="E416" i="12"/>
  <c r="D416" i="12"/>
  <c r="AR415" i="12"/>
  <c r="AQ415" i="12"/>
  <c r="AP415" i="12"/>
  <c r="AO415" i="12"/>
  <c r="AN415" i="12"/>
  <c r="AM415" i="12"/>
  <c r="AL415" i="12"/>
  <c r="AK415" i="12"/>
  <c r="AJ415" i="12"/>
  <c r="AI415" i="12"/>
  <c r="AH415" i="12"/>
  <c r="AC415" i="12"/>
  <c r="AB415" i="12"/>
  <c r="AA415" i="12"/>
  <c r="Z415" i="12"/>
  <c r="Y415" i="12"/>
  <c r="X415" i="12"/>
  <c r="W415" i="12"/>
  <c r="V415" i="12"/>
  <c r="U415" i="12"/>
  <c r="T415" i="12"/>
  <c r="S415" i="12"/>
  <c r="R415" i="12"/>
  <c r="Q415" i="12"/>
  <c r="P415" i="12"/>
  <c r="O415" i="12"/>
  <c r="N415" i="12"/>
  <c r="M415" i="12"/>
  <c r="L415" i="12"/>
  <c r="K415" i="12"/>
  <c r="J415" i="12"/>
  <c r="I415" i="12"/>
  <c r="H415" i="12"/>
  <c r="G415" i="12"/>
  <c r="F415" i="12"/>
  <c r="E415" i="12"/>
  <c r="D415" i="12"/>
  <c r="AR414" i="12"/>
  <c r="AQ414" i="12"/>
  <c r="AP414" i="12"/>
  <c r="AO414" i="12"/>
  <c r="AN414" i="12"/>
  <c r="AM414" i="12"/>
  <c r="AL414" i="12"/>
  <c r="AK414" i="12"/>
  <c r="AJ414" i="12"/>
  <c r="AI414" i="12"/>
  <c r="AH414" i="12"/>
  <c r="AC414" i="12"/>
  <c r="AB414" i="12"/>
  <c r="AA414" i="12"/>
  <c r="Z414" i="12"/>
  <c r="Y414" i="12"/>
  <c r="X414" i="12"/>
  <c r="W414" i="12"/>
  <c r="V414" i="12"/>
  <c r="U414" i="12"/>
  <c r="T414" i="12"/>
  <c r="S414" i="12"/>
  <c r="R414" i="12"/>
  <c r="Q414" i="12"/>
  <c r="P414" i="12"/>
  <c r="O414" i="12"/>
  <c r="N414" i="12"/>
  <c r="M414" i="12"/>
  <c r="L414" i="12"/>
  <c r="K414" i="12"/>
  <c r="J414" i="12"/>
  <c r="I414" i="12"/>
  <c r="H414" i="12"/>
  <c r="G414" i="12"/>
  <c r="F414" i="12"/>
  <c r="E414" i="12"/>
  <c r="D414" i="12"/>
  <c r="AR413" i="12"/>
  <c r="AQ413" i="12"/>
  <c r="AP413" i="12"/>
  <c r="AO413" i="12"/>
  <c r="AN413" i="12"/>
  <c r="AM413" i="12"/>
  <c r="AL413" i="12"/>
  <c r="AK413" i="12"/>
  <c r="AJ413" i="12"/>
  <c r="AI413" i="12"/>
  <c r="AH413" i="12"/>
  <c r="AC413" i="12"/>
  <c r="AB413" i="12"/>
  <c r="AA413" i="12"/>
  <c r="Z413" i="12"/>
  <c r="Y413" i="12"/>
  <c r="X413" i="12"/>
  <c r="W413" i="12"/>
  <c r="V413" i="12"/>
  <c r="U413" i="12"/>
  <c r="T413" i="12"/>
  <c r="S413" i="12"/>
  <c r="R413" i="12"/>
  <c r="Q413" i="12"/>
  <c r="P413" i="12"/>
  <c r="O413" i="12"/>
  <c r="N413" i="12"/>
  <c r="M413" i="12"/>
  <c r="L413" i="12"/>
  <c r="K413" i="12"/>
  <c r="J413" i="12"/>
  <c r="I413" i="12"/>
  <c r="H413" i="12"/>
  <c r="G413" i="12"/>
  <c r="F413" i="12"/>
  <c r="E413" i="12"/>
  <c r="D413" i="12"/>
  <c r="AR412" i="12"/>
  <c r="AQ412" i="12"/>
  <c r="AP412" i="12"/>
  <c r="AO412" i="12"/>
  <c r="AN412" i="12"/>
  <c r="AM412" i="12"/>
  <c r="AL412" i="12"/>
  <c r="AK412" i="12"/>
  <c r="AJ412" i="12"/>
  <c r="AI412" i="12"/>
  <c r="AH412" i="12"/>
  <c r="AC412" i="12"/>
  <c r="AB412" i="12"/>
  <c r="AA412" i="12"/>
  <c r="Z412" i="12"/>
  <c r="Y412" i="12"/>
  <c r="X412" i="12"/>
  <c r="W412" i="12"/>
  <c r="V412" i="12"/>
  <c r="U412" i="12"/>
  <c r="T412" i="12"/>
  <c r="S412" i="12"/>
  <c r="R412" i="12"/>
  <c r="Q412" i="12"/>
  <c r="P412" i="12"/>
  <c r="O412" i="12"/>
  <c r="N412" i="12"/>
  <c r="M412" i="12"/>
  <c r="L412" i="12"/>
  <c r="K412" i="12"/>
  <c r="J412" i="12"/>
  <c r="I412" i="12"/>
  <c r="H412" i="12"/>
  <c r="G412" i="12"/>
  <c r="F412" i="12"/>
  <c r="E412" i="12"/>
  <c r="D412" i="12"/>
  <c r="AR411" i="12"/>
  <c r="AQ411" i="12"/>
  <c r="AP411" i="12"/>
  <c r="AO411" i="12"/>
  <c r="AN411" i="12"/>
  <c r="AM411" i="12"/>
  <c r="AL411" i="12"/>
  <c r="AK411" i="12"/>
  <c r="AJ411" i="12"/>
  <c r="AI411" i="12"/>
  <c r="AH411" i="12"/>
  <c r="AC411" i="12"/>
  <c r="AB411" i="12"/>
  <c r="AA411" i="12"/>
  <c r="Z411" i="12"/>
  <c r="Y411" i="12"/>
  <c r="X411" i="12"/>
  <c r="W411" i="12"/>
  <c r="V411" i="12"/>
  <c r="U411" i="12"/>
  <c r="T411" i="12"/>
  <c r="S411" i="12"/>
  <c r="R411" i="12"/>
  <c r="Q411" i="12"/>
  <c r="P411" i="12"/>
  <c r="O411" i="12"/>
  <c r="N411" i="12"/>
  <c r="M411" i="12"/>
  <c r="L411" i="12"/>
  <c r="K411" i="12"/>
  <c r="J411" i="12"/>
  <c r="I411" i="12"/>
  <c r="H411" i="12"/>
  <c r="G411" i="12"/>
  <c r="F411" i="12"/>
  <c r="E411" i="12"/>
  <c r="D411" i="12"/>
  <c r="AR410" i="12"/>
  <c r="AQ410" i="12"/>
  <c r="AP410" i="12"/>
  <c r="AO410" i="12"/>
  <c r="AN410" i="12"/>
  <c r="AM410" i="12"/>
  <c r="AL410" i="12"/>
  <c r="AK410" i="12"/>
  <c r="AJ410" i="12"/>
  <c r="AI410" i="12"/>
  <c r="AH410" i="12"/>
  <c r="AC410" i="12"/>
  <c r="AB410" i="12"/>
  <c r="AA410" i="12"/>
  <c r="Z410" i="12"/>
  <c r="Y410" i="12"/>
  <c r="X410" i="12"/>
  <c r="W410" i="12"/>
  <c r="V410" i="12"/>
  <c r="U410" i="12"/>
  <c r="T410" i="12"/>
  <c r="S410" i="12"/>
  <c r="R410" i="12"/>
  <c r="Q410" i="12"/>
  <c r="P410" i="12"/>
  <c r="O410" i="12"/>
  <c r="N410" i="12"/>
  <c r="M410" i="12"/>
  <c r="L410" i="12"/>
  <c r="K410" i="12"/>
  <c r="J410" i="12"/>
  <c r="I410" i="12"/>
  <c r="H410" i="12"/>
  <c r="G410" i="12"/>
  <c r="F410" i="12"/>
  <c r="E410" i="12"/>
  <c r="D410" i="12"/>
  <c r="AR409" i="12"/>
  <c r="AQ409" i="12"/>
  <c r="AP409" i="12"/>
  <c r="AO409" i="12"/>
  <c r="AN409" i="12"/>
  <c r="AM409" i="12"/>
  <c r="AL409" i="12"/>
  <c r="AK409" i="12"/>
  <c r="AJ409" i="12"/>
  <c r="AI409" i="12"/>
  <c r="AH409" i="12"/>
  <c r="AC409" i="12"/>
  <c r="AB409" i="12"/>
  <c r="AA409" i="12"/>
  <c r="Z409" i="12"/>
  <c r="Y409" i="12"/>
  <c r="X409" i="12"/>
  <c r="W409" i="12"/>
  <c r="V409" i="12"/>
  <c r="U409" i="12"/>
  <c r="T409" i="12"/>
  <c r="S409" i="12"/>
  <c r="R409" i="12"/>
  <c r="Q409" i="12"/>
  <c r="P409" i="12"/>
  <c r="O409" i="12"/>
  <c r="N409" i="12"/>
  <c r="M409" i="12"/>
  <c r="L409" i="12"/>
  <c r="K409" i="12"/>
  <c r="J409" i="12"/>
  <c r="I409" i="12"/>
  <c r="H409" i="12"/>
  <c r="G409" i="12"/>
  <c r="F409" i="12"/>
  <c r="E409" i="12"/>
  <c r="D409" i="12"/>
  <c r="AR408" i="12"/>
  <c r="AQ408" i="12"/>
  <c r="AP408" i="12"/>
  <c r="AO408" i="12"/>
  <c r="AN408" i="12"/>
  <c r="AM408" i="12"/>
  <c r="AL408" i="12"/>
  <c r="AK408" i="12"/>
  <c r="AJ408" i="12"/>
  <c r="AI408" i="12"/>
  <c r="AH408" i="12"/>
  <c r="AC408" i="12"/>
  <c r="AB408" i="12"/>
  <c r="AA408" i="12"/>
  <c r="Z408" i="12"/>
  <c r="Y408" i="12"/>
  <c r="X408" i="12"/>
  <c r="W408" i="12"/>
  <c r="V408" i="12"/>
  <c r="U408" i="12"/>
  <c r="T408" i="12"/>
  <c r="S408" i="12"/>
  <c r="R408" i="12"/>
  <c r="Q408" i="12"/>
  <c r="P408" i="12"/>
  <c r="O408" i="12"/>
  <c r="N408" i="12"/>
  <c r="M408" i="12"/>
  <c r="L408" i="12"/>
  <c r="K408" i="12"/>
  <c r="J408" i="12"/>
  <c r="I408" i="12"/>
  <c r="H408" i="12"/>
  <c r="G408" i="12"/>
  <c r="F408" i="12"/>
  <c r="E408" i="12"/>
  <c r="D408" i="12"/>
  <c r="AR407" i="12"/>
  <c r="AQ407" i="12"/>
  <c r="AP407" i="12"/>
  <c r="AO407" i="12"/>
  <c r="AN407" i="12"/>
  <c r="AM407" i="12"/>
  <c r="AL407" i="12"/>
  <c r="AK407" i="12"/>
  <c r="AJ407" i="12"/>
  <c r="AI407" i="12"/>
  <c r="AH407" i="12"/>
  <c r="AC407" i="12"/>
  <c r="AB407" i="12"/>
  <c r="AA407" i="12"/>
  <c r="Z407" i="12"/>
  <c r="Y407" i="12"/>
  <c r="X407" i="12"/>
  <c r="W407" i="12"/>
  <c r="V407" i="12"/>
  <c r="U407" i="12"/>
  <c r="T407" i="12"/>
  <c r="S407" i="12"/>
  <c r="R407" i="12"/>
  <c r="Q407" i="12"/>
  <c r="P407" i="12"/>
  <c r="O407" i="12"/>
  <c r="N407" i="12"/>
  <c r="M407" i="12"/>
  <c r="L407" i="12"/>
  <c r="K407" i="12"/>
  <c r="J407" i="12"/>
  <c r="I407" i="12"/>
  <c r="H407" i="12"/>
  <c r="G407" i="12"/>
  <c r="F407" i="12"/>
  <c r="E407" i="12"/>
  <c r="D407" i="12"/>
  <c r="AR406" i="12"/>
  <c r="AQ406" i="12"/>
  <c r="AP406" i="12"/>
  <c r="AO406" i="12"/>
  <c r="AN406" i="12"/>
  <c r="AM406" i="12"/>
  <c r="AL406" i="12"/>
  <c r="AK406" i="12"/>
  <c r="AJ406" i="12"/>
  <c r="AI406" i="12"/>
  <c r="AH406" i="12"/>
  <c r="AC406" i="12"/>
  <c r="AB406" i="12"/>
  <c r="AA406" i="12"/>
  <c r="Z406" i="12"/>
  <c r="Y406" i="12"/>
  <c r="X406" i="12"/>
  <c r="W406" i="12"/>
  <c r="V406" i="12"/>
  <c r="U406" i="12"/>
  <c r="T406" i="12"/>
  <c r="S406" i="12"/>
  <c r="R406" i="12"/>
  <c r="Q406" i="12"/>
  <c r="P406" i="12"/>
  <c r="O406" i="12"/>
  <c r="N406" i="12"/>
  <c r="M406" i="12"/>
  <c r="L406" i="12"/>
  <c r="K406" i="12"/>
  <c r="J406" i="12"/>
  <c r="I406" i="12"/>
  <c r="H406" i="12"/>
  <c r="G406" i="12"/>
  <c r="F406" i="12"/>
  <c r="E406" i="12"/>
  <c r="D406" i="12"/>
  <c r="AR405" i="12"/>
  <c r="AQ405" i="12"/>
  <c r="AP405" i="12"/>
  <c r="AO405" i="12"/>
  <c r="AN405" i="12"/>
  <c r="AM405" i="12"/>
  <c r="AL405" i="12"/>
  <c r="AK405" i="12"/>
  <c r="AJ405" i="12"/>
  <c r="AI405" i="12"/>
  <c r="AH405" i="12"/>
  <c r="AC405" i="12"/>
  <c r="AB405" i="12"/>
  <c r="AA405" i="12"/>
  <c r="Z405" i="12"/>
  <c r="Y405" i="12"/>
  <c r="X405" i="12"/>
  <c r="W405" i="12"/>
  <c r="V405" i="12"/>
  <c r="U405" i="12"/>
  <c r="T405" i="12"/>
  <c r="S405" i="12"/>
  <c r="R405" i="12"/>
  <c r="Q405" i="12"/>
  <c r="P405" i="12"/>
  <c r="O405" i="12"/>
  <c r="N405" i="12"/>
  <c r="M405" i="12"/>
  <c r="L405" i="12"/>
  <c r="K405" i="12"/>
  <c r="J405" i="12"/>
  <c r="I405" i="12"/>
  <c r="H405" i="12"/>
  <c r="G405" i="12"/>
  <c r="F405" i="12"/>
  <c r="E405" i="12"/>
  <c r="D405" i="12"/>
  <c r="AR404" i="12"/>
  <c r="AQ404" i="12"/>
  <c r="AP404" i="12"/>
  <c r="AO404" i="12"/>
  <c r="AN404" i="12"/>
  <c r="AM404" i="12"/>
  <c r="AL404" i="12"/>
  <c r="AK404" i="12"/>
  <c r="AJ404" i="12"/>
  <c r="AI404" i="12"/>
  <c r="AH404" i="12"/>
  <c r="AC404" i="12"/>
  <c r="AB404" i="12"/>
  <c r="AA404" i="12"/>
  <c r="Z404" i="12"/>
  <c r="Y404" i="12"/>
  <c r="X404" i="12"/>
  <c r="W404" i="12"/>
  <c r="V404" i="12"/>
  <c r="U404" i="12"/>
  <c r="T404" i="12"/>
  <c r="S404" i="12"/>
  <c r="R404" i="12"/>
  <c r="Q404" i="12"/>
  <c r="P404" i="12"/>
  <c r="O404" i="12"/>
  <c r="N404" i="12"/>
  <c r="M404" i="12"/>
  <c r="L404" i="12"/>
  <c r="K404" i="12"/>
  <c r="J404" i="12"/>
  <c r="I404" i="12"/>
  <c r="H404" i="12"/>
  <c r="G404" i="12"/>
  <c r="F404" i="12"/>
  <c r="E404" i="12"/>
  <c r="D404" i="12"/>
  <c r="AR403" i="12"/>
  <c r="AQ403" i="12"/>
  <c r="AP403" i="12"/>
  <c r="AO403" i="12"/>
  <c r="AN403" i="12"/>
  <c r="AM403" i="12"/>
  <c r="AL403" i="12"/>
  <c r="AK403" i="12"/>
  <c r="AJ403" i="12"/>
  <c r="AI403" i="12"/>
  <c r="AH403" i="12"/>
  <c r="AC403" i="12"/>
  <c r="AB403" i="12"/>
  <c r="AA403" i="12"/>
  <c r="Z403" i="12"/>
  <c r="Y403" i="12"/>
  <c r="X403" i="12"/>
  <c r="W403" i="12"/>
  <c r="V403" i="12"/>
  <c r="U403" i="12"/>
  <c r="T403" i="12"/>
  <c r="S403" i="12"/>
  <c r="R403" i="12"/>
  <c r="Q403" i="12"/>
  <c r="P403" i="12"/>
  <c r="O403" i="12"/>
  <c r="N403" i="12"/>
  <c r="M403" i="12"/>
  <c r="L403" i="12"/>
  <c r="K403" i="12"/>
  <c r="J403" i="12"/>
  <c r="I403" i="12"/>
  <c r="H403" i="12"/>
  <c r="G403" i="12"/>
  <c r="F403" i="12"/>
  <c r="E403" i="12"/>
  <c r="D403" i="12"/>
  <c r="AR402" i="12"/>
  <c r="AQ402" i="12"/>
  <c r="AP402" i="12"/>
  <c r="AO402" i="12"/>
  <c r="AN402" i="12"/>
  <c r="AM402" i="12"/>
  <c r="AL402" i="12"/>
  <c r="AK402" i="12"/>
  <c r="AJ402" i="12"/>
  <c r="AI402" i="12"/>
  <c r="AH402" i="12"/>
  <c r="AC402" i="12"/>
  <c r="AB402" i="12"/>
  <c r="AA402" i="12"/>
  <c r="Z402" i="12"/>
  <c r="Y402" i="12"/>
  <c r="X402" i="12"/>
  <c r="W402" i="12"/>
  <c r="V402" i="12"/>
  <c r="U402" i="12"/>
  <c r="T402" i="12"/>
  <c r="S402" i="12"/>
  <c r="R402" i="12"/>
  <c r="Q402" i="12"/>
  <c r="P402" i="12"/>
  <c r="O402" i="12"/>
  <c r="N402" i="12"/>
  <c r="M402" i="12"/>
  <c r="L402" i="12"/>
  <c r="K402" i="12"/>
  <c r="J402" i="12"/>
  <c r="I402" i="12"/>
  <c r="H402" i="12"/>
  <c r="G402" i="12"/>
  <c r="F402" i="12"/>
  <c r="E402" i="12"/>
  <c r="D402" i="12"/>
  <c r="C35" i="33" s="1"/>
  <c r="AR401" i="12"/>
  <c r="AR458" i="12" s="1"/>
  <c r="AQ401" i="12"/>
  <c r="AP401" i="12"/>
  <c r="AO401" i="12"/>
  <c r="AN401" i="12"/>
  <c r="AM401" i="12"/>
  <c r="AL401" i="12"/>
  <c r="AK401" i="12"/>
  <c r="AJ401" i="12"/>
  <c r="AI401" i="12"/>
  <c r="AH401" i="12"/>
  <c r="AR400" i="12"/>
  <c r="AQ400" i="12"/>
  <c r="AP400" i="12"/>
  <c r="AO400" i="12"/>
  <c r="AN400" i="12"/>
  <c r="AM400" i="12"/>
  <c r="AL400" i="12"/>
  <c r="AK400" i="12"/>
  <c r="AJ400" i="12"/>
  <c r="AI400" i="12"/>
  <c r="AH400" i="12"/>
  <c r="AC400" i="12"/>
  <c r="AC457" i="12" s="1"/>
  <c r="AB400" i="12"/>
  <c r="AA400" i="12"/>
  <c r="Z400" i="12"/>
  <c r="Y400" i="12"/>
  <c r="X400" i="12"/>
  <c r="W400" i="12"/>
  <c r="V400" i="12"/>
  <c r="U400" i="12"/>
  <c r="T400" i="12"/>
  <c r="S400" i="12"/>
  <c r="R400" i="12"/>
  <c r="Q400" i="12"/>
  <c r="P400" i="12"/>
  <c r="O400" i="12"/>
  <c r="N400" i="12"/>
  <c r="M400" i="12"/>
  <c r="L400" i="12"/>
  <c r="K400" i="12"/>
  <c r="J400" i="12"/>
  <c r="I400" i="12"/>
  <c r="H400" i="12"/>
  <c r="G400" i="12"/>
  <c r="F400" i="12"/>
  <c r="E400" i="12"/>
  <c r="AR399" i="12"/>
  <c r="AQ399" i="12"/>
  <c r="AP399" i="12"/>
  <c r="AO399" i="12"/>
  <c r="AN399" i="12"/>
  <c r="AM399" i="12"/>
  <c r="AL399" i="12"/>
  <c r="AK399" i="12"/>
  <c r="AJ399" i="12"/>
  <c r="AI399" i="12"/>
  <c r="AH399" i="12"/>
  <c r="AB399" i="12"/>
  <c r="AA399" i="12"/>
  <c r="Z399" i="12"/>
  <c r="Y399" i="12"/>
  <c r="X399" i="12"/>
  <c r="W399" i="12"/>
  <c r="V399" i="12"/>
  <c r="U399" i="12"/>
  <c r="T399" i="12"/>
  <c r="S399" i="12"/>
  <c r="R399" i="12"/>
  <c r="Q399" i="12"/>
  <c r="P399" i="12"/>
  <c r="O399" i="12"/>
  <c r="N399" i="12"/>
  <c r="M399" i="12"/>
  <c r="L399" i="12"/>
  <c r="K399" i="12"/>
  <c r="J399" i="12"/>
  <c r="I399" i="12"/>
  <c r="H399" i="12"/>
  <c r="G399" i="12"/>
  <c r="F399" i="12"/>
  <c r="E399" i="12"/>
  <c r="C32" i="33"/>
  <c r="AR398" i="12"/>
  <c r="AQ398" i="12"/>
  <c r="AP398" i="12"/>
  <c r="AO398" i="12"/>
  <c r="AN398" i="12"/>
  <c r="AM398" i="12"/>
  <c r="AL398" i="12"/>
  <c r="AK398" i="12"/>
  <c r="AJ398" i="12"/>
  <c r="AI398" i="12"/>
  <c r="AH398" i="12"/>
  <c r="AB398" i="12"/>
  <c r="AA398" i="12"/>
  <c r="Z398" i="12"/>
  <c r="Y398" i="12"/>
  <c r="X398" i="12"/>
  <c r="W398" i="12"/>
  <c r="V398" i="12"/>
  <c r="U398" i="12"/>
  <c r="T398" i="12"/>
  <c r="S398" i="12"/>
  <c r="R398" i="12"/>
  <c r="Q398" i="12"/>
  <c r="P398" i="12"/>
  <c r="O398" i="12"/>
  <c r="N398" i="12"/>
  <c r="M398" i="12"/>
  <c r="L398" i="12"/>
  <c r="K398" i="12"/>
  <c r="J398" i="12"/>
  <c r="I398" i="12"/>
  <c r="H398" i="12"/>
  <c r="G398" i="12"/>
  <c r="F398" i="12"/>
  <c r="E398" i="12"/>
  <c r="C31" i="33"/>
  <c r="AR397" i="12"/>
  <c r="AQ397" i="12"/>
  <c r="AP397" i="12"/>
  <c r="AO397" i="12"/>
  <c r="AN397" i="12"/>
  <c r="AM397" i="12"/>
  <c r="AL397" i="12"/>
  <c r="AK397" i="12"/>
  <c r="AJ397" i="12"/>
  <c r="AI397" i="12"/>
  <c r="AH397" i="12"/>
  <c r="AB397" i="12"/>
  <c r="AA397" i="12"/>
  <c r="Z397" i="12"/>
  <c r="Y397" i="12"/>
  <c r="X397" i="12"/>
  <c r="W397" i="12"/>
  <c r="V397" i="12"/>
  <c r="U397" i="12"/>
  <c r="T397" i="12"/>
  <c r="S397" i="12"/>
  <c r="R397" i="12"/>
  <c r="Q397" i="12"/>
  <c r="P397" i="12"/>
  <c r="O397" i="12"/>
  <c r="N397" i="12"/>
  <c r="M397" i="12"/>
  <c r="L397" i="12"/>
  <c r="K397" i="12"/>
  <c r="J397" i="12"/>
  <c r="I397" i="12"/>
  <c r="H397" i="12"/>
  <c r="G397" i="12"/>
  <c r="F397" i="12"/>
  <c r="E397" i="12"/>
  <c r="D397" i="12"/>
  <c r="C30" i="33" s="1"/>
  <c r="AR396" i="12"/>
  <c r="AQ396" i="12"/>
  <c r="AP396" i="12"/>
  <c r="AO396" i="12"/>
  <c r="AN396" i="12"/>
  <c r="AM396" i="12"/>
  <c r="AL396" i="12"/>
  <c r="AK396" i="12"/>
  <c r="AJ396" i="12"/>
  <c r="AI396" i="12"/>
  <c r="AH396" i="12"/>
  <c r="AB396" i="12"/>
  <c r="AA396" i="12"/>
  <c r="Z396" i="12"/>
  <c r="Y396" i="12"/>
  <c r="X396" i="12"/>
  <c r="W396" i="12"/>
  <c r="V396" i="12"/>
  <c r="U396" i="12"/>
  <c r="T396" i="12"/>
  <c r="S396" i="12"/>
  <c r="R396" i="12"/>
  <c r="Q396" i="12"/>
  <c r="P396" i="12"/>
  <c r="O396" i="12"/>
  <c r="N396" i="12"/>
  <c r="M396" i="12"/>
  <c r="L396" i="12"/>
  <c r="K396" i="12"/>
  <c r="J396" i="12"/>
  <c r="I396" i="12"/>
  <c r="H396" i="12"/>
  <c r="G396" i="12"/>
  <c r="F396" i="12"/>
  <c r="E396" i="12"/>
  <c r="D396" i="12"/>
  <c r="C29" i="33" s="1"/>
  <c r="AR395" i="12"/>
  <c r="AQ395" i="12"/>
  <c r="AP395" i="12"/>
  <c r="AO395" i="12"/>
  <c r="AN395" i="12"/>
  <c r="AM395" i="12"/>
  <c r="AL395" i="12"/>
  <c r="AK395" i="12"/>
  <c r="AJ395" i="12"/>
  <c r="AI395" i="12"/>
  <c r="AH395" i="12"/>
  <c r="AB395" i="12"/>
  <c r="AA395" i="12"/>
  <c r="Z395" i="12"/>
  <c r="Y395" i="12"/>
  <c r="X395" i="12"/>
  <c r="W395" i="12"/>
  <c r="V395" i="12"/>
  <c r="U395" i="12"/>
  <c r="T395" i="12"/>
  <c r="S395" i="12"/>
  <c r="R395" i="12"/>
  <c r="Q395" i="12"/>
  <c r="P395" i="12"/>
  <c r="O395" i="12"/>
  <c r="N395" i="12"/>
  <c r="M395" i="12"/>
  <c r="L395" i="12"/>
  <c r="K395" i="12"/>
  <c r="J395" i="12"/>
  <c r="I395" i="12"/>
  <c r="H395" i="12"/>
  <c r="G395" i="12"/>
  <c r="F395" i="12"/>
  <c r="E395" i="12"/>
  <c r="D395" i="12"/>
  <c r="C28" i="33" s="1"/>
  <c r="AR394" i="12"/>
  <c r="AQ394" i="12"/>
  <c r="AP394" i="12"/>
  <c r="AO394" i="12"/>
  <c r="AN394" i="12"/>
  <c r="AM394" i="12"/>
  <c r="AL394" i="12"/>
  <c r="AK394" i="12"/>
  <c r="AJ394" i="12"/>
  <c r="AI394" i="12"/>
  <c r="AH394" i="12"/>
  <c r="AB394" i="12"/>
  <c r="AA394" i="12"/>
  <c r="Z394" i="12"/>
  <c r="Y394" i="12"/>
  <c r="X394" i="12"/>
  <c r="W394" i="12"/>
  <c r="V394" i="12"/>
  <c r="U394" i="12"/>
  <c r="T394" i="12"/>
  <c r="S394" i="12"/>
  <c r="R394" i="12"/>
  <c r="Q394" i="12"/>
  <c r="P394" i="12"/>
  <c r="O394" i="12"/>
  <c r="N394" i="12"/>
  <c r="M394" i="12"/>
  <c r="L394" i="12"/>
  <c r="K394" i="12"/>
  <c r="J394" i="12"/>
  <c r="I394" i="12"/>
  <c r="H394" i="12"/>
  <c r="G394" i="12"/>
  <c r="F394" i="12"/>
  <c r="E394" i="12"/>
  <c r="D394" i="12"/>
  <c r="C27" i="33" s="1"/>
  <c r="AR393" i="12"/>
  <c r="AQ393" i="12"/>
  <c r="AP393" i="12"/>
  <c r="AO393" i="12"/>
  <c r="AN393" i="12"/>
  <c r="AM393" i="12"/>
  <c r="AL393" i="12"/>
  <c r="AK393" i="12"/>
  <c r="AJ393" i="12"/>
  <c r="AI393" i="12"/>
  <c r="AH393" i="12"/>
  <c r="AB393" i="12"/>
  <c r="AA393" i="12"/>
  <c r="Z393" i="12"/>
  <c r="Y393" i="12"/>
  <c r="X393" i="12"/>
  <c r="W393" i="12"/>
  <c r="V393" i="12"/>
  <c r="U393" i="12"/>
  <c r="T393" i="12"/>
  <c r="S393" i="12"/>
  <c r="R393" i="12"/>
  <c r="Q393" i="12"/>
  <c r="P393" i="12"/>
  <c r="O393" i="12"/>
  <c r="N393" i="12"/>
  <c r="M393" i="12"/>
  <c r="L393" i="12"/>
  <c r="K393" i="12"/>
  <c r="J393" i="12"/>
  <c r="I393" i="12"/>
  <c r="H393" i="12"/>
  <c r="G393" i="12"/>
  <c r="F393" i="12"/>
  <c r="E393" i="12"/>
  <c r="D393" i="12"/>
  <c r="C26" i="33" s="1"/>
  <c r="AR392" i="12"/>
  <c r="AQ392" i="12"/>
  <c r="AP392" i="12"/>
  <c r="AO392" i="12"/>
  <c r="AN392" i="12"/>
  <c r="AM392" i="12"/>
  <c r="AL392" i="12"/>
  <c r="AK392" i="12"/>
  <c r="AJ392" i="12"/>
  <c r="AI392" i="12"/>
  <c r="AH392" i="12"/>
  <c r="AB392" i="12"/>
  <c r="AA392" i="12"/>
  <c r="Z392" i="12"/>
  <c r="Y392" i="12"/>
  <c r="X392" i="12"/>
  <c r="W392" i="12"/>
  <c r="V392" i="12"/>
  <c r="U392" i="12"/>
  <c r="T392" i="12"/>
  <c r="S392" i="12"/>
  <c r="R392" i="12"/>
  <c r="Q392" i="12"/>
  <c r="P392" i="12"/>
  <c r="O392" i="12"/>
  <c r="N392" i="12"/>
  <c r="M392" i="12"/>
  <c r="L392" i="12"/>
  <c r="K392" i="12"/>
  <c r="J392" i="12"/>
  <c r="I392" i="12"/>
  <c r="H392" i="12"/>
  <c r="G392" i="12"/>
  <c r="F392" i="12"/>
  <c r="E392" i="12"/>
  <c r="D392" i="12"/>
  <c r="C25" i="33" s="1"/>
  <c r="AR391" i="12"/>
  <c r="AQ391" i="12"/>
  <c r="AP391" i="12"/>
  <c r="AO391" i="12"/>
  <c r="AN391" i="12"/>
  <c r="AM391" i="12"/>
  <c r="AL391" i="12"/>
  <c r="AK391" i="12"/>
  <c r="AJ391" i="12"/>
  <c r="AI391" i="12"/>
  <c r="AH391" i="12"/>
  <c r="AB391" i="12"/>
  <c r="AA391" i="12"/>
  <c r="Z391" i="12"/>
  <c r="Y391" i="12"/>
  <c r="X391" i="12"/>
  <c r="W391" i="12"/>
  <c r="V391" i="12"/>
  <c r="U391" i="12"/>
  <c r="T391" i="12"/>
  <c r="S391" i="12"/>
  <c r="R391" i="12"/>
  <c r="Q391" i="12"/>
  <c r="P391" i="12"/>
  <c r="O391" i="12"/>
  <c r="N391" i="12"/>
  <c r="M391" i="12"/>
  <c r="L391" i="12"/>
  <c r="K391" i="12"/>
  <c r="J391" i="12"/>
  <c r="I391" i="12"/>
  <c r="H391" i="12"/>
  <c r="G391" i="12"/>
  <c r="F391" i="12"/>
  <c r="E391" i="12"/>
  <c r="D391" i="12"/>
  <c r="C24" i="33" s="1"/>
  <c r="AR390" i="12"/>
  <c r="AQ390" i="12"/>
  <c r="AP390" i="12"/>
  <c r="AO390" i="12"/>
  <c r="AN390" i="12"/>
  <c r="AM390" i="12"/>
  <c r="AL390" i="12"/>
  <c r="AK390" i="12"/>
  <c r="AJ390" i="12"/>
  <c r="AI390" i="12"/>
  <c r="AH390" i="12"/>
  <c r="AB390" i="12"/>
  <c r="AA390" i="12"/>
  <c r="Z390" i="12"/>
  <c r="Y390" i="12"/>
  <c r="X390" i="12"/>
  <c r="W390" i="12"/>
  <c r="V390" i="12"/>
  <c r="U390" i="12"/>
  <c r="T390" i="12"/>
  <c r="S390" i="12"/>
  <c r="R390" i="12"/>
  <c r="Q390" i="12"/>
  <c r="P390" i="12"/>
  <c r="O390" i="12"/>
  <c r="N390" i="12"/>
  <c r="M390" i="12"/>
  <c r="L390" i="12"/>
  <c r="K390" i="12"/>
  <c r="J390" i="12"/>
  <c r="I390" i="12"/>
  <c r="H390" i="12"/>
  <c r="G390" i="12"/>
  <c r="F390" i="12"/>
  <c r="E390" i="12"/>
  <c r="D390" i="12"/>
  <c r="C23" i="33" s="1"/>
  <c r="AR389" i="12"/>
  <c r="AQ389" i="12"/>
  <c r="AP389" i="12"/>
  <c r="AO389" i="12"/>
  <c r="AN389" i="12"/>
  <c r="AM389" i="12"/>
  <c r="AL389" i="12"/>
  <c r="AK389" i="12"/>
  <c r="AJ389" i="12"/>
  <c r="AI389" i="12"/>
  <c r="AH389" i="12"/>
  <c r="AB389" i="12"/>
  <c r="AA389" i="12"/>
  <c r="Z389" i="12"/>
  <c r="Y389" i="12"/>
  <c r="X389" i="12"/>
  <c r="W389" i="12"/>
  <c r="V389" i="12"/>
  <c r="U389" i="12"/>
  <c r="T389" i="12"/>
  <c r="S389" i="12"/>
  <c r="R389" i="12"/>
  <c r="Q389" i="12"/>
  <c r="P389" i="12"/>
  <c r="O389" i="12"/>
  <c r="N389" i="12"/>
  <c r="M389" i="12"/>
  <c r="L389" i="12"/>
  <c r="K389" i="12"/>
  <c r="J389" i="12"/>
  <c r="I389" i="12"/>
  <c r="H389" i="12"/>
  <c r="G389" i="12"/>
  <c r="F389" i="12"/>
  <c r="E389" i="12"/>
  <c r="D389" i="12"/>
  <c r="C22" i="33" s="1"/>
  <c r="AR388" i="12"/>
  <c r="AQ388" i="12"/>
  <c r="AP388" i="12"/>
  <c r="AO388" i="12"/>
  <c r="AN388" i="12"/>
  <c r="AM388" i="12"/>
  <c r="AL388" i="12"/>
  <c r="AK388" i="12"/>
  <c r="AJ388" i="12"/>
  <c r="AI388" i="12"/>
  <c r="AH388" i="12"/>
  <c r="AC388" i="12"/>
  <c r="AC446" i="12" s="1"/>
  <c r="AB388" i="12"/>
  <c r="AA388" i="12"/>
  <c r="Z388" i="12"/>
  <c r="Y388" i="12"/>
  <c r="X388" i="12"/>
  <c r="W388" i="12"/>
  <c r="V388" i="12"/>
  <c r="U388" i="12"/>
  <c r="T388" i="12"/>
  <c r="S388" i="12"/>
  <c r="R388" i="12"/>
  <c r="Q388" i="12"/>
  <c r="P388" i="12"/>
  <c r="O388" i="12"/>
  <c r="N388" i="12"/>
  <c r="M388" i="12"/>
  <c r="L388" i="12"/>
  <c r="K388" i="12"/>
  <c r="J388" i="12"/>
  <c r="I388" i="12"/>
  <c r="H388" i="12"/>
  <c r="G388" i="12"/>
  <c r="F388" i="12"/>
  <c r="E388" i="12"/>
  <c r="D388" i="12"/>
  <c r="C21" i="33" s="1"/>
  <c r="AR387" i="12"/>
  <c r="AQ387" i="12"/>
  <c r="AP387" i="12"/>
  <c r="AO387" i="12"/>
  <c r="AN387" i="12"/>
  <c r="AM387" i="12"/>
  <c r="AL387" i="12"/>
  <c r="AK387" i="12"/>
  <c r="AJ387" i="12"/>
  <c r="AI387" i="12"/>
  <c r="AH387" i="12"/>
  <c r="AC387" i="12"/>
  <c r="AB387" i="12"/>
  <c r="AA387" i="12"/>
  <c r="Z387" i="12"/>
  <c r="Y387" i="12"/>
  <c r="X387" i="12"/>
  <c r="W387" i="12"/>
  <c r="V387" i="12"/>
  <c r="U387" i="12"/>
  <c r="T387" i="12"/>
  <c r="S387" i="12"/>
  <c r="R387" i="12"/>
  <c r="Q387" i="12"/>
  <c r="P387" i="12"/>
  <c r="O387" i="12"/>
  <c r="N387" i="12"/>
  <c r="M387" i="12"/>
  <c r="L387" i="12"/>
  <c r="K387" i="12"/>
  <c r="J387" i="12"/>
  <c r="I387" i="12"/>
  <c r="H387" i="12"/>
  <c r="G387" i="12"/>
  <c r="F387" i="12"/>
  <c r="E387" i="12"/>
  <c r="D387" i="12"/>
  <c r="C20" i="33" s="1"/>
  <c r="AR386" i="12"/>
  <c r="AQ386" i="12"/>
  <c r="AP386" i="12"/>
  <c r="AO386" i="12"/>
  <c r="AN386" i="12"/>
  <c r="AM386" i="12"/>
  <c r="AL386" i="12"/>
  <c r="AK386" i="12"/>
  <c r="AJ386" i="12"/>
  <c r="AI386" i="12"/>
  <c r="AH386" i="12"/>
  <c r="AC386" i="12"/>
  <c r="AB386" i="12"/>
  <c r="AA386" i="12"/>
  <c r="Z386" i="12"/>
  <c r="Y386" i="12"/>
  <c r="X386" i="12"/>
  <c r="W386" i="12"/>
  <c r="V386" i="12"/>
  <c r="U386" i="12"/>
  <c r="T386" i="12"/>
  <c r="S386" i="12"/>
  <c r="R386" i="12"/>
  <c r="Q386" i="12"/>
  <c r="P386" i="12"/>
  <c r="O386" i="12"/>
  <c r="N386" i="12"/>
  <c r="M386" i="12"/>
  <c r="L386" i="12"/>
  <c r="K386" i="12"/>
  <c r="J386" i="12"/>
  <c r="I386" i="12"/>
  <c r="H386" i="12"/>
  <c r="G386" i="12"/>
  <c r="F386" i="12"/>
  <c r="E386" i="12"/>
  <c r="D386" i="12"/>
  <c r="C19" i="33" s="1"/>
  <c r="AR385" i="12"/>
  <c r="AQ385" i="12"/>
  <c r="AP385" i="12"/>
  <c r="AO385" i="12"/>
  <c r="AN385" i="12"/>
  <c r="AM385" i="12"/>
  <c r="AL385" i="12"/>
  <c r="AK385" i="12"/>
  <c r="AJ385" i="12"/>
  <c r="AI385" i="12"/>
  <c r="AH385" i="12"/>
  <c r="AC385" i="12"/>
  <c r="AB385" i="12"/>
  <c r="AA385" i="12"/>
  <c r="Z385" i="12"/>
  <c r="Y385" i="12"/>
  <c r="X385" i="12"/>
  <c r="W385" i="12"/>
  <c r="V385" i="12"/>
  <c r="U385" i="12"/>
  <c r="T385" i="12"/>
  <c r="S385" i="12"/>
  <c r="R385" i="12"/>
  <c r="Q385" i="12"/>
  <c r="P385" i="12"/>
  <c r="O385" i="12"/>
  <c r="N385" i="12"/>
  <c r="M385" i="12"/>
  <c r="L385" i="12"/>
  <c r="K385" i="12"/>
  <c r="J385" i="12"/>
  <c r="I385" i="12"/>
  <c r="H385" i="12"/>
  <c r="G385" i="12"/>
  <c r="F385" i="12"/>
  <c r="E385" i="12"/>
  <c r="D385" i="12"/>
  <c r="C18" i="33" s="1"/>
  <c r="AR384" i="12"/>
  <c r="AQ384" i="12"/>
  <c r="AP384" i="12"/>
  <c r="AO384" i="12"/>
  <c r="AN384" i="12"/>
  <c r="AM384" i="12"/>
  <c r="AL384" i="12"/>
  <c r="AK384" i="12"/>
  <c r="AJ384" i="12"/>
  <c r="AI384" i="12"/>
  <c r="AH384" i="12"/>
  <c r="AC384" i="12"/>
  <c r="AB384" i="12"/>
  <c r="AA384" i="12"/>
  <c r="Z384" i="12"/>
  <c r="Y384" i="12"/>
  <c r="X384" i="12"/>
  <c r="W384" i="12"/>
  <c r="V384" i="12"/>
  <c r="U384" i="12"/>
  <c r="T384" i="12"/>
  <c r="S384" i="12"/>
  <c r="R384" i="12"/>
  <c r="Q384" i="12"/>
  <c r="P384" i="12"/>
  <c r="O384" i="12"/>
  <c r="N384" i="12"/>
  <c r="M384" i="12"/>
  <c r="L384" i="12"/>
  <c r="K384" i="12"/>
  <c r="J384" i="12"/>
  <c r="I384" i="12"/>
  <c r="H384" i="12"/>
  <c r="G384" i="12"/>
  <c r="F384" i="12"/>
  <c r="E384" i="12"/>
  <c r="D384" i="12"/>
  <c r="C17" i="33" s="1"/>
  <c r="AR383" i="12"/>
  <c r="AQ383" i="12"/>
  <c r="AP383" i="12"/>
  <c r="AO383" i="12"/>
  <c r="AN383" i="12"/>
  <c r="AM383" i="12"/>
  <c r="AL383" i="12"/>
  <c r="AK383" i="12"/>
  <c r="AJ383" i="12"/>
  <c r="AI383" i="12"/>
  <c r="AH383" i="12"/>
  <c r="AC383" i="12"/>
  <c r="AB383" i="12"/>
  <c r="AA383" i="12"/>
  <c r="Z383" i="12"/>
  <c r="Y383" i="12"/>
  <c r="X383" i="12"/>
  <c r="W383" i="12"/>
  <c r="V383" i="12"/>
  <c r="U383" i="12"/>
  <c r="T383" i="12"/>
  <c r="S383" i="12"/>
  <c r="R383" i="12"/>
  <c r="Q383" i="12"/>
  <c r="P383" i="12"/>
  <c r="O383" i="12"/>
  <c r="N383" i="12"/>
  <c r="M383" i="12"/>
  <c r="L383" i="12"/>
  <c r="K383" i="12"/>
  <c r="J383" i="12"/>
  <c r="I383" i="12"/>
  <c r="H383" i="12"/>
  <c r="G383" i="12"/>
  <c r="F383" i="12"/>
  <c r="E383" i="12"/>
  <c r="D383" i="12"/>
  <c r="C16" i="33" s="1"/>
  <c r="AR382" i="12"/>
  <c r="AQ382" i="12"/>
  <c r="AP382" i="12"/>
  <c r="AO382" i="12"/>
  <c r="AN382" i="12"/>
  <c r="AM382" i="12"/>
  <c r="AL382" i="12"/>
  <c r="AK382" i="12"/>
  <c r="AJ382" i="12"/>
  <c r="AI382" i="12"/>
  <c r="AH382" i="12"/>
  <c r="AC382" i="12"/>
  <c r="AB382" i="12"/>
  <c r="AA382" i="12"/>
  <c r="Z382" i="12"/>
  <c r="Y382" i="12"/>
  <c r="X382" i="12"/>
  <c r="W382" i="12"/>
  <c r="V382" i="12"/>
  <c r="U382" i="12"/>
  <c r="T382" i="12"/>
  <c r="S382" i="12"/>
  <c r="R382" i="12"/>
  <c r="Q382" i="12"/>
  <c r="P382" i="12"/>
  <c r="O382" i="12"/>
  <c r="N382" i="12"/>
  <c r="M382" i="12"/>
  <c r="L382" i="12"/>
  <c r="K382" i="12"/>
  <c r="J382" i="12"/>
  <c r="I382" i="12"/>
  <c r="H382" i="12"/>
  <c r="G382" i="12"/>
  <c r="F382" i="12"/>
  <c r="E382" i="12"/>
  <c r="D382" i="12"/>
  <c r="C15" i="33" s="1"/>
  <c r="AR381" i="12"/>
  <c r="AQ381" i="12"/>
  <c r="AP381" i="12"/>
  <c r="AO381" i="12"/>
  <c r="AN381" i="12"/>
  <c r="AM381" i="12"/>
  <c r="AL381" i="12"/>
  <c r="AK381" i="12"/>
  <c r="AJ381" i="12"/>
  <c r="AI381" i="12"/>
  <c r="AH381" i="12"/>
  <c r="AC381" i="12"/>
  <c r="AB381" i="12"/>
  <c r="AA381" i="12"/>
  <c r="Z381" i="12"/>
  <c r="Y381" i="12"/>
  <c r="X381" i="12"/>
  <c r="W381" i="12"/>
  <c r="V381" i="12"/>
  <c r="U381" i="12"/>
  <c r="T381" i="12"/>
  <c r="S381" i="12"/>
  <c r="R381" i="12"/>
  <c r="Q381" i="12"/>
  <c r="P381" i="12"/>
  <c r="O381" i="12"/>
  <c r="N381" i="12"/>
  <c r="M381" i="12"/>
  <c r="L381" i="12"/>
  <c r="K381" i="12"/>
  <c r="J381" i="12"/>
  <c r="I381" i="12"/>
  <c r="H381" i="12"/>
  <c r="G381" i="12"/>
  <c r="F381" i="12"/>
  <c r="E381" i="12"/>
  <c r="D381" i="12"/>
  <c r="C14" i="33" s="1"/>
  <c r="AR380" i="12"/>
  <c r="AQ380" i="12"/>
  <c r="AP380" i="12"/>
  <c r="AO380" i="12"/>
  <c r="AN380" i="12"/>
  <c r="AM380" i="12"/>
  <c r="AL380" i="12"/>
  <c r="AK380" i="12"/>
  <c r="AJ380" i="12"/>
  <c r="AI380" i="12"/>
  <c r="AH380" i="12"/>
  <c r="AC380" i="12"/>
  <c r="AB380" i="12"/>
  <c r="AA380" i="12"/>
  <c r="Z380" i="12"/>
  <c r="Y380" i="12"/>
  <c r="X380" i="12"/>
  <c r="W380" i="12"/>
  <c r="V380" i="12"/>
  <c r="U380" i="12"/>
  <c r="T380" i="12"/>
  <c r="S380" i="12"/>
  <c r="R380" i="12"/>
  <c r="Q380" i="12"/>
  <c r="P380" i="12"/>
  <c r="O380" i="12"/>
  <c r="N380" i="12"/>
  <c r="M380" i="12"/>
  <c r="L380" i="12"/>
  <c r="K380" i="12"/>
  <c r="J380" i="12"/>
  <c r="I380" i="12"/>
  <c r="H380" i="12"/>
  <c r="G380" i="12"/>
  <c r="F380" i="12"/>
  <c r="E380" i="12"/>
  <c r="D380" i="12"/>
  <c r="C13" i="33" s="1"/>
  <c r="AR379" i="12"/>
  <c r="AQ379" i="12"/>
  <c r="AP379" i="12"/>
  <c r="AO379" i="12"/>
  <c r="AN379" i="12"/>
  <c r="AM379" i="12"/>
  <c r="AL379" i="12"/>
  <c r="AK379" i="12"/>
  <c r="AJ379" i="12"/>
  <c r="AI379" i="12"/>
  <c r="AH379" i="12"/>
  <c r="AC379" i="12"/>
  <c r="AB379" i="12"/>
  <c r="AA379" i="12"/>
  <c r="Z379" i="12"/>
  <c r="Y379" i="12"/>
  <c r="X379" i="12"/>
  <c r="W379" i="12"/>
  <c r="V379" i="12"/>
  <c r="U379" i="12"/>
  <c r="T379" i="12"/>
  <c r="S379" i="12"/>
  <c r="R379" i="12"/>
  <c r="Q379" i="12"/>
  <c r="P379" i="12"/>
  <c r="O379" i="12"/>
  <c r="N379" i="12"/>
  <c r="M379" i="12"/>
  <c r="L379" i="12"/>
  <c r="K379" i="12"/>
  <c r="J379" i="12"/>
  <c r="I379" i="12"/>
  <c r="H379" i="12"/>
  <c r="G379" i="12"/>
  <c r="F379" i="12"/>
  <c r="E379" i="12"/>
  <c r="D379" i="12"/>
  <c r="C12" i="33" s="1"/>
  <c r="AR378" i="12"/>
  <c r="AQ378" i="12"/>
  <c r="AP378" i="12"/>
  <c r="AO378" i="12"/>
  <c r="AN378" i="12"/>
  <c r="AM378" i="12"/>
  <c r="AL378" i="12"/>
  <c r="AK378" i="12"/>
  <c r="AJ378" i="12"/>
  <c r="AI378" i="12"/>
  <c r="AH378" i="12"/>
  <c r="AC378" i="12"/>
  <c r="AB378" i="12"/>
  <c r="AA378" i="12"/>
  <c r="Z378" i="12"/>
  <c r="Y378" i="12"/>
  <c r="X378" i="12"/>
  <c r="W378" i="12"/>
  <c r="V378" i="12"/>
  <c r="U378" i="12"/>
  <c r="T378" i="12"/>
  <c r="S378" i="12"/>
  <c r="R378" i="12"/>
  <c r="Q378" i="12"/>
  <c r="P378" i="12"/>
  <c r="O378" i="12"/>
  <c r="N378" i="12"/>
  <c r="M378" i="12"/>
  <c r="L378" i="12"/>
  <c r="K378" i="12"/>
  <c r="J378" i="12"/>
  <c r="I378" i="12"/>
  <c r="H378" i="12"/>
  <c r="G378" i="12"/>
  <c r="F378" i="12"/>
  <c r="E378" i="12"/>
  <c r="D378" i="12"/>
  <c r="C11" i="33" s="1"/>
  <c r="AR377" i="12"/>
  <c r="AQ377" i="12"/>
  <c r="AP377" i="12"/>
  <c r="AO377" i="12"/>
  <c r="AN377" i="12"/>
  <c r="AM377" i="12"/>
  <c r="AL377" i="12"/>
  <c r="AK377" i="12"/>
  <c r="AJ377" i="12"/>
  <c r="AI377" i="12"/>
  <c r="AH377" i="12"/>
  <c r="AC377" i="12"/>
  <c r="AB377" i="12"/>
  <c r="AA377" i="12"/>
  <c r="Z377" i="12"/>
  <c r="Y377" i="12"/>
  <c r="X377" i="12"/>
  <c r="W377" i="12"/>
  <c r="V377" i="12"/>
  <c r="U377" i="12"/>
  <c r="T377" i="12"/>
  <c r="S377" i="12"/>
  <c r="R377" i="12"/>
  <c r="Q377" i="12"/>
  <c r="P377" i="12"/>
  <c r="O377" i="12"/>
  <c r="N377" i="12"/>
  <c r="M377" i="12"/>
  <c r="L377" i="12"/>
  <c r="K377" i="12"/>
  <c r="J377" i="12"/>
  <c r="I377" i="12"/>
  <c r="H377" i="12"/>
  <c r="G377" i="12"/>
  <c r="F377" i="12"/>
  <c r="E377" i="12"/>
  <c r="D377" i="12"/>
  <c r="C10" i="33" s="1"/>
  <c r="AR376" i="12"/>
  <c r="AQ376" i="12"/>
  <c r="AP376" i="12"/>
  <c r="AO376" i="12"/>
  <c r="AN376" i="12"/>
  <c r="AM376" i="12"/>
  <c r="AL376" i="12"/>
  <c r="AK376" i="12"/>
  <c r="AJ376" i="12"/>
  <c r="AI376" i="12"/>
  <c r="AH376" i="12"/>
  <c r="AC376" i="12"/>
  <c r="AB376" i="12"/>
  <c r="AA376" i="12"/>
  <c r="Z376" i="12"/>
  <c r="Y376" i="12"/>
  <c r="X376" i="12"/>
  <c r="W376" i="12"/>
  <c r="V376" i="12"/>
  <c r="U376" i="12"/>
  <c r="T376" i="12"/>
  <c r="S376" i="12"/>
  <c r="R376" i="12"/>
  <c r="Q376" i="12"/>
  <c r="P376" i="12"/>
  <c r="O376" i="12"/>
  <c r="N376" i="12"/>
  <c r="M376" i="12"/>
  <c r="L376" i="12"/>
  <c r="K376" i="12"/>
  <c r="J376" i="12"/>
  <c r="I376" i="12"/>
  <c r="H376" i="12"/>
  <c r="G376" i="12"/>
  <c r="F376" i="12"/>
  <c r="E376" i="12"/>
  <c r="D376" i="12"/>
  <c r="C9" i="33" s="1"/>
  <c r="AR375" i="12"/>
  <c r="AQ375" i="12"/>
  <c r="AP375" i="12"/>
  <c r="AO375" i="12"/>
  <c r="AN375" i="12"/>
  <c r="AM375" i="12"/>
  <c r="AL375" i="12"/>
  <c r="AK375" i="12"/>
  <c r="AJ375" i="12"/>
  <c r="AI375" i="12"/>
  <c r="AH375" i="12"/>
  <c r="AC375" i="12"/>
  <c r="AB375" i="12"/>
  <c r="AA375" i="12"/>
  <c r="Z375" i="12"/>
  <c r="Y375" i="12"/>
  <c r="X375" i="12"/>
  <c r="W375" i="12"/>
  <c r="V375" i="12"/>
  <c r="U375" i="12"/>
  <c r="T375" i="12"/>
  <c r="S375" i="12"/>
  <c r="R375" i="12"/>
  <c r="Q375" i="12"/>
  <c r="P375" i="12"/>
  <c r="O375" i="12"/>
  <c r="N375" i="12"/>
  <c r="M375" i="12"/>
  <c r="L375" i="12"/>
  <c r="K375" i="12"/>
  <c r="J375" i="12"/>
  <c r="I375" i="12"/>
  <c r="H375" i="12"/>
  <c r="G375" i="12"/>
  <c r="F375" i="12"/>
  <c r="E375" i="12"/>
  <c r="D375" i="12"/>
  <c r="C8" i="33" s="1"/>
  <c r="AR374" i="12"/>
  <c r="AQ374" i="12"/>
  <c r="AP374" i="12"/>
  <c r="AO374" i="12"/>
  <c r="AN374" i="12"/>
  <c r="AM374" i="12"/>
  <c r="AL374" i="12"/>
  <c r="AK374" i="12"/>
  <c r="AJ374" i="12"/>
  <c r="AI374" i="12"/>
  <c r="AH374" i="12"/>
  <c r="AC374" i="12"/>
  <c r="AB374" i="12"/>
  <c r="AA374" i="12"/>
  <c r="Z374" i="12"/>
  <c r="Y374" i="12"/>
  <c r="X374" i="12"/>
  <c r="W374" i="12"/>
  <c r="V374" i="12"/>
  <c r="U374" i="12"/>
  <c r="T374" i="12"/>
  <c r="S374" i="12"/>
  <c r="R374" i="12"/>
  <c r="Q374" i="12"/>
  <c r="P374" i="12"/>
  <c r="O374" i="12"/>
  <c r="N374" i="12"/>
  <c r="M374" i="12"/>
  <c r="L374" i="12"/>
  <c r="K374" i="12"/>
  <c r="J374" i="12"/>
  <c r="I374" i="12"/>
  <c r="H374" i="12"/>
  <c r="G374" i="12"/>
  <c r="F374" i="12"/>
  <c r="E374" i="12"/>
  <c r="D374" i="12"/>
  <c r="C7" i="33" s="1"/>
  <c r="AR372" i="12"/>
  <c r="AQ372" i="12"/>
  <c r="AP372" i="12"/>
  <c r="AO372" i="12"/>
  <c r="AN372" i="12"/>
  <c r="AM372" i="12"/>
  <c r="AL372" i="12"/>
  <c r="AK372" i="12"/>
  <c r="AJ372" i="12"/>
  <c r="AI372" i="12"/>
  <c r="AH372" i="12"/>
  <c r="AC372" i="12"/>
  <c r="AB372" i="12"/>
  <c r="AA372" i="12"/>
  <c r="Z372" i="12"/>
  <c r="Y372" i="12"/>
  <c r="X372" i="12"/>
  <c r="W372" i="12"/>
  <c r="V372" i="12"/>
  <c r="U372" i="12"/>
  <c r="T372" i="12"/>
  <c r="S372" i="12"/>
  <c r="R372" i="12"/>
  <c r="Q372" i="12"/>
  <c r="P372" i="12"/>
  <c r="O372" i="12"/>
  <c r="N372" i="12"/>
  <c r="M372" i="12"/>
  <c r="L372" i="12"/>
  <c r="K372" i="12"/>
  <c r="J372" i="12"/>
  <c r="I372" i="12"/>
  <c r="H372" i="12"/>
  <c r="G372" i="12"/>
  <c r="F372" i="12"/>
  <c r="E372" i="12"/>
  <c r="D372" i="12"/>
  <c r="C5" i="33" s="1"/>
  <c r="AR371" i="12"/>
  <c r="AQ371" i="12"/>
  <c r="AP371" i="12"/>
  <c r="AO371" i="12"/>
  <c r="AN371" i="12"/>
  <c r="AM371" i="12"/>
  <c r="AL371" i="12"/>
  <c r="AK371" i="12"/>
  <c r="AJ371" i="12"/>
  <c r="AI371" i="12"/>
  <c r="AH371" i="12"/>
  <c r="AC371" i="12"/>
  <c r="AB371" i="12"/>
  <c r="AA371" i="12"/>
  <c r="Z371" i="12"/>
  <c r="Y371" i="12"/>
  <c r="X371" i="12"/>
  <c r="W371" i="12"/>
  <c r="V371" i="12"/>
  <c r="U371" i="12"/>
  <c r="T371" i="12"/>
  <c r="S371" i="12"/>
  <c r="R371" i="12"/>
  <c r="Q371" i="12"/>
  <c r="P371" i="12"/>
  <c r="O371" i="12"/>
  <c r="N371" i="12"/>
  <c r="M371" i="12"/>
  <c r="L371" i="12"/>
  <c r="K371" i="12"/>
  <c r="J371" i="12"/>
  <c r="I371" i="12"/>
  <c r="H371" i="12"/>
  <c r="G371" i="12"/>
  <c r="F371" i="12"/>
  <c r="E371" i="12"/>
  <c r="D371" i="12"/>
  <c r="C4" i="33" s="1"/>
  <c r="AR370" i="12"/>
  <c r="AQ370" i="12"/>
  <c r="AP370" i="12"/>
  <c r="AO370" i="12"/>
  <c r="AN370" i="12"/>
  <c r="AM370" i="12"/>
  <c r="AL370" i="12"/>
  <c r="AK370" i="12"/>
  <c r="AJ370" i="12"/>
  <c r="AI370" i="12"/>
  <c r="AH370" i="12"/>
  <c r="AC370" i="12"/>
  <c r="AB370" i="12"/>
  <c r="AA370" i="12"/>
  <c r="Z370" i="12"/>
  <c r="Y370" i="12"/>
  <c r="X370" i="12"/>
  <c r="W370" i="12"/>
  <c r="V370" i="12"/>
  <c r="U370" i="12"/>
  <c r="T370" i="12"/>
  <c r="S370" i="12"/>
  <c r="R370" i="12"/>
  <c r="Q370" i="12"/>
  <c r="P370" i="12"/>
  <c r="O370" i="12"/>
  <c r="N370" i="12"/>
  <c r="M370" i="12"/>
  <c r="L370" i="12"/>
  <c r="K370" i="12"/>
  <c r="J370" i="12"/>
  <c r="I370" i="12"/>
  <c r="H370" i="12"/>
  <c r="G370" i="12"/>
  <c r="F370" i="12"/>
  <c r="E370" i="12"/>
  <c r="D370" i="12"/>
  <c r="C3" i="33" s="1"/>
  <c r="AR585" i="11"/>
  <c r="AQ585" i="11"/>
  <c r="AP585" i="11"/>
  <c r="AO585" i="11"/>
  <c r="AN585" i="11"/>
  <c r="AM585" i="11"/>
  <c r="AL585" i="11"/>
  <c r="AK585" i="11"/>
  <c r="AJ585" i="11"/>
  <c r="AI585" i="11"/>
  <c r="AH585" i="11"/>
  <c r="AC585" i="11"/>
  <c r="AB585" i="11"/>
  <c r="AB532" i="11" s="1"/>
  <c r="AA585" i="11"/>
  <c r="Z585" i="11"/>
  <c r="Y585" i="11"/>
  <c r="X585" i="11"/>
  <c r="V585" i="11"/>
  <c r="U585" i="11"/>
  <c r="T585" i="11"/>
  <c r="S585" i="11"/>
  <c r="R585" i="11"/>
  <c r="Q585" i="11"/>
  <c r="P585" i="11"/>
  <c r="O585" i="11"/>
  <c r="N585" i="11"/>
  <c r="M585" i="11"/>
  <c r="L585" i="11"/>
  <c r="K585" i="11"/>
  <c r="J585" i="11"/>
  <c r="J532" i="11" s="1"/>
  <c r="I585" i="11"/>
  <c r="I532" i="11" s="1"/>
  <c r="H585" i="11"/>
  <c r="G585" i="11"/>
  <c r="F585" i="11"/>
  <c r="E585" i="11"/>
  <c r="D585" i="11"/>
  <c r="AR584" i="11"/>
  <c r="AQ584" i="11"/>
  <c r="AP584" i="11"/>
  <c r="AO584" i="11"/>
  <c r="AN584" i="11"/>
  <c r="AM584" i="11"/>
  <c r="AL584" i="11"/>
  <c r="AK584" i="11"/>
  <c r="AJ584" i="11"/>
  <c r="AI584" i="11"/>
  <c r="AH584" i="11"/>
  <c r="AC584" i="11"/>
  <c r="AB584" i="11"/>
  <c r="AA584" i="11"/>
  <c r="Z584" i="11"/>
  <c r="Y584" i="11"/>
  <c r="X584" i="11"/>
  <c r="V584" i="11"/>
  <c r="U584" i="11"/>
  <c r="T584" i="11"/>
  <c r="S584" i="11"/>
  <c r="R584" i="11"/>
  <c r="Q584" i="11"/>
  <c r="P584" i="11"/>
  <c r="O584" i="11"/>
  <c r="N584" i="11"/>
  <c r="M584" i="11"/>
  <c r="L584" i="11"/>
  <c r="K584" i="11"/>
  <c r="J584" i="11"/>
  <c r="I584" i="11"/>
  <c r="H584" i="11"/>
  <c r="G584" i="11"/>
  <c r="F584" i="11"/>
  <c r="E584" i="11"/>
  <c r="D584" i="11"/>
  <c r="AR583" i="11"/>
  <c r="AQ583" i="11"/>
  <c r="AP583" i="11"/>
  <c r="AO583" i="11"/>
  <c r="AO530" i="11" s="1"/>
  <c r="AN583" i="11"/>
  <c r="AM583" i="11"/>
  <c r="AL583" i="11"/>
  <c r="AK583" i="11"/>
  <c r="AJ583" i="11"/>
  <c r="AI583" i="11"/>
  <c r="AH583" i="11"/>
  <c r="AC583" i="11"/>
  <c r="AB583" i="11"/>
  <c r="AA583" i="11"/>
  <c r="Z583" i="11"/>
  <c r="Y583" i="11"/>
  <c r="X583" i="11"/>
  <c r="V583" i="11"/>
  <c r="U583" i="11"/>
  <c r="T583" i="11"/>
  <c r="S583" i="11"/>
  <c r="R583" i="11"/>
  <c r="Q583" i="11"/>
  <c r="P583" i="11"/>
  <c r="O583" i="11"/>
  <c r="N583" i="11"/>
  <c r="M583" i="11"/>
  <c r="L583" i="11"/>
  <c r="K583" i="11"/>
  <c r="J583" i="11"/>
  <c r="I583" i="11"/>
  <c r="H583" i="11"/>
  <c r="G583" i="11"/>
  <c r="F583" i="11"/>
  <c r="E583" i="11"/>
  <c r="D583" i="11"/>
  <c r="AR582" i="11"/>
  <c r="AQ582" i="11"/>
  <c r="AQ529" i="11" s="1"/>
  <c r="AP582" i="11"/>
  <c r="AO582" i="11"/>
  <c r="AN582" i="11"/>
  <c r="AM582" i="11"/>
  <c r="AL582" i="11"/>
  <c r="AK582" i="11"/>
  <c r="AJ582" i="11"/>
  <c r="AI582" i="11"/>
  <c r="AH582" i="11"/>
  <c r="AC582" i="11"/>
  <c r="AB582" i="11"/>
  <c r="AA582" i="11"/>
  <c r="Z582" i="11"/>
  <c r="Y582" i="11"/>
  <c r="X582" i="11"/>
  <c r="V582" i="11"/>
  <c r="U582" i="11"/>
  <c r="T582" i="11"/>
  <c r="S582" i="11"/>
  <c r="R582" i="11"/>
  <c r="Q582" i="11"/>
  <c r="P582" i="11"/>
  <c r="O582" i="11"/>
  <c r="N582" i="11"/>
  <c r="M582" i="11"/>
  <c r="L582" i="11"/>
  <c r="K582" i="11"/>
  <c r="J582" i="11"/>
  <c r="I582" i="11"/>
  <c r="H582" i="11"/>
  <c r="G582" i="11"/>
  <c r="F582" i="11"/>
  <c r="E582" i="11"/>
  <c r="D582" i="11"/>
  <c r="AR581" i="11"/>
  <c r="AQ581" i="11"/>
  <c r="AP581" i="11"/>
  <c r="AO581" i="11"/>
  <c r="AO528" i="11" s="1"/>
  <c r="AN581" i="11"/>
  <c r="AM581" i="11"/>
  <c r="AL581" i="11"/>
  <c r="AK581" i="11"/>
  <c r="AJ581" i="11"/>
  <c r="AI581" i="11"/>
  <c r="AH581" i="11"/>
  <c r="AC581" i="11"/>
  <c r="AB581" i="11"/>
  <c r="AA581" i="11"/>
  <c r="Z581" i="11"/>
  <c r="Y581" i="11"/>
  <c r="X581" i="11"/>
  <c r="V581" i="11"/>
  <c r="U581" i="11"/>
  <c r="T581" i="11"/>
  <c r="S581" i="11"/>
  <c r="R581" i="11"/>
  <c r="Q581" i="11"/>
  <c r="P581" i="11"/>
  <c r="O581" i="11"/>
  <c r="N581" i="11"/>
  <c r="M581" i="11"/>
  <c r="L581" i="11"/>
  <c r="K581" i="11"/>
  <c r="J581" i="11"/>
  <c r="I581" i="11"/>
  <c r="H581" i="11"/>
  <c r="G581" i="11"/>
  <c r="F581" i="11"/>
  <c r="F528" i="11" s="1"/>
  <c r="E581" i="11"/>
  <c r="D581" i="11"/>
  <c r="AR580" i="11"/>
  <c r="AQ580" i="11"/>
  <c r="AP580" i="11"/>
  <c r="AO580" i="11"/>
  <c r="AN580" i="11"/>
  <c r="AM580" i="11"/>
  <c r="AL580" i="11"/>
  <c r="AK580" i="11"/>
  <c r="AJ580" i="11"/>
  <c r="AI580" i="11"/>
  <c r="AH580" i="11"/>
  <c r="AC580" i="11"/>
  <c r="AB580" i="11"/>
  <c r="AA580" i="11"/>
  <c r="Z580" i="11"/>
  <c r="Y580" i="11"/>
  <c r="X580" i="11"/>
  <c r="V580" i="11"/>
  <c r="U580" i="11"/>
  <c r="T580" i="11"/>
  <c r="S580" i="11"/>
  <c r="R580" i="11"/>
  <c r="Q580" i="11"/>
  <c r="P580" i="11"/>
  <c r="O580" i="11"/>
  <c r="N580" i="11"/>
  <c r="M580" i="11"/>
  <c r="L580" i="11"/>
  <c r="K580" i="11"/>
  <c r="J580" i="11"/>
  <c r="I580" i="11"/>
  <c r="H580" i="11"/>
  <c r="G580" i="11"/>
  <c r="F580" i="11"/>
  <c r="E580" i="11"/>
  <c r="D580" i="11"/>
  <c r="AR579" i="11"/>
  <c r="AQ579" i="11"/>
  <c r="AP579" i="11"/>
  <c r="AO579" i="11"/>
  <c r="AN579" i="11"/>
  <c r="AM579" i="11"/>
  <c r="AL579" i="11"/>
  <c r="AK579" i="11"/>
  <c r="AJ579" i="11"/>
  <c r="AI579" i="11"/>
  <c r="AH579" i="11"/>
  <c r="AC579" i="11"/>
  <c r="AB579" i="11"/>
  <c r="AA579" i="11"/>
  <c r="Z579" i="11"/>
  <c r="Y579" i="11"/>
  <c r="X579" i="11"/>
  <c r="V579" i="11"/>
  <c r="U579" i="11"/>
  <c r="T579" i="11"/>
  <c r="S579" i="11"/>
  <c r="R579" i="11"/>
  <c r="Q579" i="11"/>
  <c r="P579" i="11"/>
  <c r="O579" i="11"/>
  <c r="N579" i="11"/>
  <c r="M579" i="11"/>
  <c r="L579" i="11"/>
  <c r="K579" i="11"/>
  <c r="J579" i="11"/>
  <c r="I579" i="11"/>
  <c r="H579" i="11"/>
  <c r="G579" i="11"/>
  <c r="F579" i="11"/>
  <c r="E579" i="11"/>
  <c r="D579" i="11"/>
  <c r="AR578" i="11"/>
  <c r="AQ578" i="11"/>
  <c r="AP578" i="11"/>
  <c r="AO578" i="11"/>
  <c r="AN578" i="11"/>
  <c r="AN525" i="11" s="1"/>
  <c r="AM578" i="11"/>
  <c r="AL578" i="11"/>
  <c r="AK578" i="11"/>
  <c r="AJ578" i="11"/>
  <c r="AI578" i="11"/>
  <c r="AH578" i="11"/>
  <c r="AC578" i="11"/>
  <c r="AB578" i="11"/>
  <c r="AA578" i="11"/>
  <c r="Z578" i="11"/>
  <c r="Z525" i="11" s="1"/>
  <c r="Y578" i="11"/>
  <c r="X578" i="11"/>
  <c r="V578" i="11"/>
  <c r="U578" i="11"/>
  <c r="T578" i="11"/>
  <c r="S578" i="11"/>
  <c r="R578" i="11"/>
  <c r="Q578" i="11"/>
  <c r="P578" i="11"/>
  <c r="O578" i="11"/>
  <c r="N578" i="11"/>
  <c r="M578" i="11"/>
  <c r="L578" i="11"/>
  <c r="K578" i="11"/>
  <c r="J578" i="11"/>
  <c r="I578" i="11"/>
  <c r="H578" i="11"/>
  <c r="G578" i="11"/>
  <c r="F578" i="11"/>
  <c r="E578" i="11"/>
  <c r="E525" i="11" s="1"/>
  <c r="D578" i="11"/>
  <c r="AR577" i="11"/>
  <c r="AQ577" i="11"/>
  <c r="AP577" i="11"/>
  <c r="AO577" i="11"/>
  <c r="AN577" i="11"/>
  <c r="AM577" i="11"/>
  <c r="AL577" i="11"/>
  <c r="AK577" i="11"/>
  <c r="AJ577" i="11"/>
  <c r="AI577" i="11"/>
  <c r="AH577" i="11"/>
  <c r="AC577" i="11"/>
  <c r="AB577" i="11"/>
  <c r="AA577" i="11"/>
  <c r="Z577" i="11"/>
  <c r="Y577" i="11"/>
  <c r="Y524" i="11" s="1"/>
  <c r="X577" i="11"/>
  <c r="V577" i="11"/>
  <c r="U577" i="11"/>
  <c r="T577" i="11"/>
  <c r="S577" i="11"/>
  <c r="R577" i="11"/>
  <c r="Q577" i="11"/>
  <c r="P577" i="11"/>
  <c r="O577" i="11"/>
  <c r="N577" i="11"/>
  <c r="M577" i="11"/>
  <c r="L577" i="11"/>
  <c r="K577" i="11"/>
  <c r="J577" i="11"/>
  <c r="J524" i="11" s="1"/>
  <c r="I577" i="11"/>
  <c r="H577" i="11"/>
  <c r="G577" i="11"/>
  <c r="F577" i="11"/>
  <c r="E577" i="11"/>
  <c r="D577" i="11"/>
  <c r="AR576" i="11"/>
  <c r="AQ576" i="11"/>
  <c r="AP576" i="11"/>
  <c r="AO576" i="11"/>
  <c r="AN576" i="11"/>
  <c r="AM576" i="11"/>
  <c r="AL576" i="11"/>
  <c r="AK576" i="11"/>
  <c r="AJ576" i="11"/>
  <c r="AI576" i="11"/>
  <c r="AH576" i="11"/>
  <c r="AC576" i="11"/>
  <c r="AB576" i="11"/>
  <c r="AA576" i="11"/>
  <c r="Z576" i="11"/>
  <c r="Y576" i="11"/>
  <c r="X576" i="11"/>
  <c r="V576" i="11"/>
  <c r="U576" i="11"/>
  <c r="T576" i="11"/>
  <c r="S576" i="11"/>
  <c r="R576" i="11"/>
  <c r="Q576" i="11"/>
  <c r="P576" i="11"/>
  <c r="O576" i="11"/>
  <c r="N576" i="11"/>
  <c r="M576" i="11"/>
  <c r="L576" i="11"/>
  <c r="K576" i="11"/>
  <c r="J576" i="11"/>
  <c r="I576" i="11"/>
  <c r="H576" i="11"/>
  <c r="G576" i="11"/>
  <c r="F576" i="11"/>
  <c r="E576" i="11"/>
  <c r="D576" i="11"/>
  <c r="AR575" i="11"/>
  <c r="AQ575" i="11"/>
  <c r="AP575" i="11"/>
  <c r="AO575" i="11"/>
  <c r="AN575" i="11"/>
  <c r="AM575" i="11"/>
  <c r="AL575" i="11"/>
  <c r="AK575" i="11"/>
  <c r="AJ575" i="11"/>
  <c r="AI575" i="11"/>
  <c r="AH575" i="11"/>
  <c r="AC575" i="11"/>
  <c r="AB575" i="11"/>
  <c r="AA575" i="11"/>
  <c r="Z575" i="11"/>
  <c r="Y575" i="11"/>
  <c r="X575" i="11"/>
  <c r="V575" i="11"/>
  <c r="U575" i="11"/>
  <c r="T575" i="11"/>
  <c r="S575" i="11"/>
  <c r="S522" i="11" s="1"/>
  <c r="R575" i="11"/>
  <c r="Q575" i="11"/>
  <c r="P575" i="11"/>
  <c r="O575" i="11"/>
  <c r="N575" i="11"/>
  <c r="M575" i="11"/>
  <c r="L575" i="11"/>
  <c r="K575" i="11"/>
  <c r="J575" i="11"/>
  <c r="I575" i="11"/>
  <c r="H575" i="11"/>
  <c r="G575" i="11"/>
  <c r="F575" i="11"/>
  <c r="E575" i="11"/>
  <c r="D575" i="11"/>
  <c r="AR574" i="11"/>
  <c r="AQ574" i="11"/>
  <c r="AP574" i="11"/>
  <c r="AO574" i="11"/>
  <c r="AN574" i="11"/>
  <c r="AM574" i="11"/>
  <c r="AL574" i="11"/>
  <c r="AK574" i="11"/>
  <c r="AJ574" i="11"/>
  <c r="AI574" i="11"/>
  <c r="AH574" i="11"/>
  <c r="AC574" i="11"/>
  <c r="AB574" i="11"/>
  <c r="AA574" i="11"/>
  <c r="Z574" i="11"/>
  <c r="Y574" i="11"/>
  <c r="Y521" i="11" s="1"/>
  <c r="X574" i="11"/>
  <c r="V574" i="11"/>
  <c r="U574" i="11"/>
  <c r="T574" i="11"/>
  <c r="S574" i="11"/>
  <c r="R574" i="11"/>
  <c r="Q574" i="11"/>
  <c r="P574" i="11"/>
  <c r="O574" i="11"/>
  <c r="N574" i="11"/>
  <c r="M574" i="11"/>
  <c r="L574" i="11"/>
  <c r="K574" i="11"/>
  <c r="J574" i="11"/>
  <c r="I574" i="11"/>
  <c r="I521" i="11" s="1"/>
  <c r="H574" i="11"/>
  <c r="G574" i="11"/>
  <c r="F574" i="11"/>
  <c r="E574" i="11"/>
  <c r="D574" i="11"/>
  <c r="AR573" i="11"/>
  <c r="AQ573" i="11"/>
  <c r="AP573" i="11"/>
  <c r="AO573" i="11"/>
  <c r="AN573" i="11"/>
  <c r="AM573" i="11"/>
  <c r="AL573" i="11"/>
  <c r="AK573" i="11"/>
  <c r="AJ573" i="11"/>
  <c r="AI573" i="11"/>
  <c r="AH573" i="11"/>
  <c r="AC573" i="11"/>
  <c r="AB573" i="11"/>
  <c r="AA573" i="11"/>
  <c r="Z573" i="11"/>
  <c r="Y573" i="11"/>
  <c r="X573" i="11"/>
  <c r="V573" i="11"/>
  <c r="U573" i="11"/>
  <c r="T573" i="11"/>
  <c r="S573" i="11"/>
  <c r="R573" i="11"/>
  <c r="Q573" i="11"/>
  <c r="P573" i="11"/>
  <c r="O573" i="11"/>
  <c r="N573" i="11"/>
  <c r="M573" i="11"/>
  <c r="L573" i="11"/>
  <c r="K573" i="11"/>
  <c r="J573" i="11"/>
  <c r="I573" i="11"/>
  <c r="H573" i="11"/>
  <c r="G573" i="11"/>
  <c r="F573" i="11"/>
  <c r="E573" i="11"/>
  <c r="D573" i="11"/>
  <c r="AR572" i="11"/>
  <c r="AQ572" i="11"/>
  <c r="AP572" i="11"/>
  <c r="AO572" i="11"/>
  <c r="AN572" i="11"/>
  <c r="AM572" i="11"/>
  <c r="AL572" i="11"/>
  <c r="AK572" i="11"/>
  <c r="AJ572" i="11"/>
  <c r="AI572" i="11"/>
  <c r="AH572" i="11"/>
  <c r="AC572" i="11"/>
  <c r="AB572" i="11"/>
  <c r="AA572" i="11"/>
  <c r="Z572" i="11"/>
  <c r="Y572" i="11"/>
  <c r="X572" i="11"/>
  <c r="V572" i="11"/>
  <c r="U572" i="11"/>
  <c r="T572" i="11"/>
  <c r="S572" i="11"/>
  <c r="S519" i="11" s="1"/>
  <c r="R572" i="11"/>
  <c r="Q572" i="11"/>
  <c r="P572" i="11"/>
  <c r="O572" i="11"/>
  <c r="N572" i="11"/>
  <c r="M572" i="11"/>
  <c r="L572" i="11"/>
  <c r="K572" i="11"/>
  <c r="J572" i="11"/>
  <c r="I572" i="11"/>
  <c r="H572" i="11"/>
  <c r="G572" i="11"/>
  <c r="F572" i="11"/>
  <c r="E572" i="11"/>
  <c r="D572" i="11"/>
  <c r="AR571" i="11"/>
  <c r="AQ571" i="11"/>
  <c r="AP571" i="11"/>
  <c r="AO571" i="11"/>
  <c r="AN571" i="11"/>
  <c r="AM571" i="11"/>
  <c r="AL571" i="11"/>
  <c r="AK571" i="11"/>
  <c r="AJ571" i="11"/>
  <c r="AI571" i="11"/>
  <c r="AH571" i="11"/>
  <c r="AC571" i="11"/>
  <c r="AB571" i="11"/>
  <c r="AA571" i="11"/>
  <c r="Z571" i="11"/>
  <c r="Y571" i="11"/>
  <c r="X571" i="11"/>
  <c r="V571" i="11"/>
  <c r="U571" i="11"/>
  <c r="T571" i="11"/>
  <c r="S571" i="11"/>
  <c r="R571" i="11"/>
  <c r="Q571" i="11"/>
  <c r="P571" i="11"/>
  <c r="O571" i="11"/>
  <c r="N571" i="11"/>
  <c r="M571" i="11"/>
  <c r="L571" i="11"/>
  <c r="K571" i="11"/>
  <c r="J571" i="11"/>
  <c r="I571" i="11"/>
  <c r="H571" i="11"/>
  <c r="H518" i="11" s="1"/>
  <c r="G571" i="11"/>
  <c r="F571" i="11"/>
  <c r="E571" i="11"/>
  <c r="D571" i="11"/>
  <c r="AR570" i="11"/>
  <c r="AQ570" i="11"/>
  <c r="AP570" i="11"/>
  <c r="AO570" i="11"/>
  <c r="AN570" i="11"/>
  <c r="AM570" i="11"/>
  <c r="AL570" i="11"/>
  <c r="AK570" i="11"/>
  <c r="AJ570" i="11"/>
  <c r="AI570" i="11"/>
  <c r="AH570" i="11"/>
  <c r="AC570" i="11"/>
  <c r="AC513" i="11" s="1"/>
  <c r="AB570" i="11"/>
  <c r="AA570" i="11"/>
  <c r="Z570" i="11"/>
  <c r="Y570" i="11"/>
  <c r="X570" i="11"/>
  <c r="V570" i="11"/>
  <c r="U570" i="11"/>
  <c r="T570" i="11"/>
  <c r="S570" i="11"/>
  <c r="R570" i="11"/>
  <c r="Q570" i="11"/>
  <c r="P570" i="11"/>
  <c r="O570" i="11"/>
  <c r="N570" i="11"/>
  <c r="M570" i="11"/>
  <c r="L570" i="11"/>
  <c r="K570" i="11"/>
  <c r="J570" i="11"/>
  <c r="I570" i="11"/>
  <c r="H570" i="11"/>
  <c r="G570" i="11"/>
  <c r="F570" i="11"/>
  <c r="E570" i="11"/>
  <c r="D570" i="11"/>
  <c r="AR569" i="11"/>
  <c r="AQ569" i="11"/>
  <c r="AP569" i="11"/>
  <c r="AO569" i="11"/>
  <c r="AN569" i="11"/>
  <c r="AM569" i="11"/>
  <c r="AL569" i="11"/>
  <c r="AK569" i="11"/>
  <c r="AJ569" i="11"/>
  <c r="AI569" i="11"/>
  <c r="AH569" i="11"/>
  <c r="AC569" i="11"/>
  <c r="AB569" i="11"/>
  <c r="AA569" i="11"/>
  <c r="Z569" i="11"/>
  <c r="Y569" i="11"/>
  <c r="X569" i="11"/>
  <c r="V569" i="11"/>
  <c r="U569" i="11"/>
  <c r="T569" i="11"/>
  <c r="S569" i="11"/>
  <c r="R569" i="11"/>
  <c r="Q569" i="11"/>
  <c r="P569" i="11"/>
  <c r="O569" i="11"/>
  <c r="N569" i="11"/>
  <c r="M569" i="11"/>
  <c r="L569" i="11"/>
  <c r="K569" i="11"/>
  <c r="J569" i="11"/>
  <c r="I569" i="11"/>
  <c r="H569" i="11"/>
  <c r="G569" i="11"/>
  <c r="F569" i="11"/>
  <c r="E569" i="11"/>
  <c r="D569" i="11"/>
  <c r="AR568" i="11"/>
  <c r="AQ568" i="11"/>
  <c r="AP568" i="11"/>
  <c r="AO568" i="11"/>
  <c r="AN568" i="11"/>
  <c r="AM568" i="11"/>
  <c r="AL568" i="11"/>
  <c r="AK568" i="11"/>
  <c r="AJ568" i="11"/>
  <c r="AI568" i="11"/>
  <c r="AC568" i="11"/>
  <c r="AC511" i="11" s="1"/>
  <c r="AB568" i="11"/>
  <c r="AA568" i="11"/>
  <c r="Z568" i="11"/>
  <c r="Y568" i="11"/>
  <c r="X568" i="11"/>
  <c r="V568" i="11"/>
  <c r="U568" i="11"/>
  <c r="T568" i="11"/>
  <c r="S568" i="11"/>
  <c r="R568" i="11"/>
  <c r="Q568" i="11"/>
  <c r="P568" i="11"/>
  <c r="O568" i="11"/>
  <c r="N568" i="11"/>
  <c r="M568" i="11"/>
  <c r="L568" i="11"/>
  <c r="K568" i="11"/>
  <c r="J568" i="11"/>
  <c r="I568" i="11"/>
  <c r="H568" i="11"/>
  <c r="G568" i="11"/>
  <c r="F568" i="11"/>
  <c r="E568" i="11"/>
  <c r="D568" i="11"/>
  <c r="AR567" i="11"/>
  <c r="AQ567" i="11"/>
  <c r="AP567" i="11"/>
  <c r="AO567" i="11"/>
  <c r="AN567" i="11"/>
  <c r="AM567" i="11"/>
  <c r="AL567" i="11"/>
  <c r="AK567" i="11"/>
  <c r="AJ567" i="11"/>
  <c r="AI567" i="11"/>
  <c r="AH567" i="11"/>
  <c r="AC567" i="11"/>
  <c r="AC510" i="11" s="1"/>
  <c r="AB567" i="11"/>
  <c r="AA567" i="11"/>
  <c r="Z567" i="11"/>
  <c r="Y567" i="11"/>
  <c r="X567" i="11"/>
  <c r="V567" i="11"/>
  <c r="U567" i="11"/>
  <c r="T567" i="11"/>
  <c r="S567" i="11"/>
  <c r="R567" i="11"/>
  <c r="Q567" i="11"/>
  <c r="P567" i="11"/>
  <c r="O567" i="11"/>
  <c r="N567" i="11"/>
  <c r="M567" i="11"/>
  <c r="L567" i="11"/>
  <c r="K567" i="11"/>
  <c r="J567" i="11"/>
  <c r="I567" i="11"/>
  <c r="H567" i="11"/>
  <c r="G567" i="11"/>
  <c r="F567" i="11"/>
  <c r="E567" i="11"/>
  <c r="AR566" i="11"/>
  <c r="AQ566" i="11"/>
  <c r="AP566" i="11"/>
  <c r="AO566" i="11"/>
  <c r="AN566" i="11"/>
  <c r="AM566" i="11"/>
  <c r="AL566" i="11"/>
  <c r="AK566" i="11"/>
  <c r="AJ566" i="11"/>
  <c r="AI566" i="11"/>
  <c r="AH566" i="11"/>
  <c r="AB566" i="11"/>
  <c r="AA566" i="11"/>
  <c r="Z566" i="11"/>
  <c r="Y566" i="11"/>
  <c r="X566" i="11"/>
  <c r="V566" i="11"/>
  <c r="U566" i="11"/>
  <c r="T566" i="11"/>
  <c r="S566" i="11"/>
  <c r="R566" i="11"/>
  <c r="Q566" i="11"/>
  <c r="P566" i="11"/>
  <c r="O566" i="11"/>
  <c r="N566" i="11"/>
  <c r="M566" i="11"/>
  <c r="L566" i="11"/>
  <c r="K566" i="11"/>
  <c r="J566" i="11"/>
  <c r="I566" i="11"/>
  <c r="H566" i="11"/>
  <c r="G566" i="11"/>
  <c r="F566" i="11"/>
  <c r="E566" i="11"/>
  <c r="D566" i="11"/>
  <c r="AH565" i="11"/>
  <c r="D565" i="11"/>
  <c r="AR564" i="11"/>
  <c r="AQ564" i="11"/>
  <c r="AP564" i="11"/>
  <c r="AO564" i="11"/>
  <c r="AN564" i="11"/>
  <c r="AM564" i="11"/>
  <c r="AL564" i="11"/>
  <c r="AK564" i="11"/>
  <c r="AJ564" i="11"/>
  <c r="AI564" i="11"/>
  <c r="AH564" i="11"/>
  <c r="AB564" i="11"/>
  <c r="AA564" i="11"/>
  <c r="Z564" i="11"/>
  <c r="Y564" i="11"/>
  <c r="X564" i="11"/>
  <c r="V564" i="11"/>
  <c r="U564" i="11"/>
  <c r="T564" i="11"/>
  <c r="S564" i="11"/>
  <c r="R564" i="11"/>
  <c r="Q564" i="11"/>
  <c r="P564" i="11"/>
  <c r="O564" i="11"/>
  <c r="N564" i="11"/>
  <c r="M564" i="11"/>
  <c r="L564" i="11"/>
  <c r="K564" i="11"/>
  <c r="J564" i="11"/>
  <c r="I564" i="11"/>
  <c r="H564" i="11"/>
  <c r="G564" i="11"/>
  <c r="F564" i="11"/>
  <c r="E564" i="11"/>
  <c r="D564" i="11"/>
  <c r="AR563" i="11"/>
  <c r="AQ563" i="11"/>
  <c r="AP563" i="11"/>
  <c r="AO563" i="11"/>
  <c r="AN563" i="11"/>
  <c r="AM563" i="11"/>
  <c r="AL563" i="11"/>
  <c r="AK563" i="11"/>
  <c r="AJ563" i="11"/>
  <c r="AI563" i="11"/>
  <c r="AH563" i="11"/>
  <c r="AB563" i="11"/>
  <c r="AA563" i="11"/>
  <c r="Z563" i="11"/>
  <c r="Y563" i="11"/>
  <c r="X563" i="11"/>
  <c r="V563" i="11"/>
  <c r="U563" i="11"/>
  <c r="T563" i="11"/>
  <c r="S563" i="11"/>
  <c r="R563" i="11"/>
  <c r="Q563" i="11"/>
  <c r="P563" i="11"/>
  <c r="O563" i="11"/>
  <c r="N563" i="11"/>
  <c r="M563" i="11"/>
  <c r="L563" i="11"/>
  <c r="K563" i="11"/>
  <c r="J563" i="11"/>
  <c r="I563" i="11"/>
  <c r="H563" i="11"/>
  <c r="G563" i="11"/>
  <c r="F563" i="11"/>
  <c r="E563" i="11"/>
  <c r="D563" i="11"/>
  <c r="AR562" i="11"/>
  <c r="AQ562" i="11"/>
  <c r="AP562" i="11"/>
  <c r="AO562" i="11"/>
  <c r="AN562" i="11"/>
  <c r="AM562" i="11"/>
  <c r="AL562" i="11"/>
  <c r="AK562" i="11"/>
  <c r="AJ562" i="11"/>
  <c r="AI562" i="11"/>
  <c r="AH562" i="11"/>
  <c r="AB562" i="11"/>
  <c r="AA562" i="11"/>
  <c r="Z562" i="11"/>
  <c r="Y562" i="11"/>
  <c r="X562" i="11"/>
  <c r="V562" i="11"/>
  <c r="U562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H562" i="11"/>
  <c r="G562" i="11"/>
  <c r="F562" i="11"/>
  <c r="E562" i="11"/>
  <c r="D562" i="11"/>
  <c r="AR561" i="11"/>
  <c r="AR508" i="11" s="1"/>
  <c r="AQ561" i="11"/>
  <c r="AQ508" i="11" s="1"/>
  <c r="AP561" i="11"/>
  <c r="AP508" i="11" s="1"/>
  <c r="AO561" i="11"/>
  <c r="AO508" i="11" s="1"/>
  <c r="AN561" i="11"/>
  <c r="AN508" i="11" s="1"/>
  <c r="AM561" i="11"/>
  <c r="AM508" i="11" s="1"/>
  <c r="AL561" i="11"/>
  <c r="AL508" i="11" s="1"/>
  <c r="AK561" i="11"/>
  <c r="AK508" i="11" s="1"/>
  <c r="AJ561" i="11"/>
  <c r="AJ508" i="11" s="1"/>
  <c r="AI561" i="11"/>
  <c r="AI508" i="11" s="1"/>
  <c r="AH561" i="11"/>
  <c r="AB561" i="11"/>
  <c r="AB508" i="11" s="1"/>
  <c r="AA561" i="11"/>
  <c r="AA508" i="11" s="1"/>
  <c r="Z561" i="11"/>
  <c r="Z508" i="11" s="1"/>
  <c r="Y561" i="11"/>
  <c r="Y508" i="11" s="1"/>
  <c r="X561" i="11"/>
  <c r="X508" i="11" s="1"/>
  <c r="V561" i="11"/>
  <c r="V508" i="11" s="1"/>
  <c r="U561" i="11"/>
  <c r="U508" i="11" s="1"/>
  <c r="T561" i="11"/>
  <c r="T508" i="11" s="1"/>
  <c r="S561" i="11"/>
  <c r="S508" i="11" s="1"/>
  <c r="R561" i="11"/>
  <c r="R508" i="11" s="1"/>
  <c r="Q561" i="11"/>
  <c r="Q508" i="11" s="1"/>
  <c r="P561" i="11"/>
  <c r="P508" i="11" s="1"/>
  <c r="O561" i="11"/>
  <c r="O508" i="11" s="1"/>
  <c r="N561" i="11"/>
  <c r="N508" i="11" s="1"/>
  <c r="M561" i="11"/>
  <c r="M508" i="11" s="1"/>
  <c r="L561" i="11"/>
  <c r="L508" i="11" s="1"/>
  <c r="K561" i="11"/>
  <c r="K508" i="11" s="1"/>
  <c r="J561" i="11"/>
  <c r="J508" i="11" s="1"/>
  <c r="I561" i="11"/>
  <c r="I508" i="11" s="1"/>
  <c r="H561" i="11"/>
  <c r="H508" i="11" s="1"/>
  <c r="G561" i="11"/>
  <c r="G508" i="11" s="1"/>
  <c r="F561" i="11"/>
  <c r="F508" i="11" s="1"/>
  <c r="E561" i="11"/>
  <c r="E508" i="11" s="1"/>
  <c r="D561" i="11"/>
  <c r="AR560" i="11"/>
  <c r="AQ560" i="11"/>
  <c r="AP560" i="11"/>
  <c r="AO560" i="11"/>
  <c r="AN560" i="11"/>
  <c r="AM560" i="11"/>
  <c r="AL560" i="11"/>
  <c r="AK560" i="11"/>
  <c r="AJ560" i="11"/>
  <c r="AI560" i="11"/>
  <c r="AH560" i="11"/>
  <c r="AB560" i="11"/>
  <c r="AA560" i="11"/>
  <c r="Z560" i="11"/>
  <c r="Y560" i="11"/>
  <c r="X560" i="11"/>
  <c r="V560" i="11"/>
  <c r="U560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H560" i="11"/>
  <c r="G560" i="11"/>
  <c r="F560" i="11"/>
  <c r="E560" i="11"/>
  <c r="D560" i="11"/>
  <c r="AR559" i="11"/>
  <c r="AQ559" i="11"/>
  <c r="AP559" i="11"/>
  <c r="AO559" i="11"/>
  <c r="AN559" i="11"/>
  <c r="AM559" i="11"/>
  <c r="AL559" i="11"/>
  <c r="AK559" i="11"/>
  <c r="AJ559" i="11"/>
  <c r="AI559" i="11"/>
  <c r="AH559" i="11"/>
  <c r="AB559" i="11"/>
  <c r="AA559" i="11"/>
  <c r="Z559" i="11"/>
  <c r="Y559" i="11"/>
  <c r="X559" i="11"/>
  <c r="V559" i="11"/>
  <c r="U559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H559" i="11"/>
  <c r="G559" i="11"/>
  <c r="F559" i="11"/>
  <c r="E559" i="11"/>
  <c r="D559" i="11"/>
  <c r="AR558" i="11"/>
  <c r="AQ558" i="11"/>
  <c r="AP558" i="11"/>
  <c r="AO558" i="11"/>
  <c r="AN558" i="11"/>
  <c r="AM558" i="11"/>
  <c r="AL558" i="11"/>
  <c r="AK558" i="11"/>
  <c r="AJ558" i="11"/>
  <c r="AI558" i="11"/>
  <c r="AH558" i="11"/>
  <c r="AB558" i="11"/>
  <c r="AA558" i="11"/>
  <c r="Z558" i="11"/>
  <c r="Y558" i="11"/>
  <c r="X558" i="11"/>
  <c r="V558" i="11"/>
  <c r="U558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H558" i="11"/>
  <c r="G558" i="11"/>
  <c r="F558" i="11"/>
  <c r="E558" i="11"/>
  <c r="D558" i="11"/>
  <c r="AR557" i="11"/>
  <c r="AQ557" i="11"/>
  <c r="AP557" i="11"/>
  <c r="AO557" i="11"/>
  <c r="AN557" i="11"/>
  <c r="AM557" i="11"/>
  <c r="AL557" i="11"/>
  <c r="AK557" i="11"/>
  <c r="AJ557" i="11"/>
  <c r="AI557" i="11"/>
  <c r="AH557" i="11"/>
  <c r="AB557" i="11"/>
  <c r="AA557" i="11"/>
  <c r="Z557" i="11"/>
  <c r="Y557" i="11"/>
  <c r="X557" i="11"/>
  <c r="V557" i="11"/>
  <c r="U557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H557" i="11"/>
  <c r="G557" i="11"/>
  <c r="F557" i="11"/>
  <c r="E557" i="11"/>
  <c r="D557" i="11"/>
  <c r="AR556" i="11"/>
  <c r="AQ556" i="11"/>
  <c r="AP556" i="11"/>
  <c r="AO556" i="11"/>
  <c r="AN556" i="11"/>
  <c r="AM556" i="11"/>
  <c r="AL556" i="11"/>
  <c r="AK556" i="11"/>
  <c r="AJ556" i="11"/>
  <c r="AI556" i="11"/>
  <c r="AH556" i="11"/>
  <c r="AB556" i="11"/>
  <c r="AA556" i="11"/>
  <c r="Z556" i="11"/>
  <c r="Y556" i="11"/>
  <c r="X556" i="11"/>
  <c r="V556" i="11"/>
  <c r="U556" i="11"/>
  <c r="T556" i="11"/>
  <c r="S556" i="11"/>
  <c r="R556" i="11"/>
  <c r="Q556" i="11"/>
  <c r="P556" i="11"/>
  <c r="O556" i="11"/>
  <c r="N556" i="11"/>
  <c r="M556" i="11"/>
  <c r="L556" i="11"/>
  <c r="K556" i="11"/>
  <c r="J556" i="11"/>
  <c r="I556" i="11"/>
  <c r="H556" i="11"/>
  <c r="G556" i="11"/>
  <c r="F556" i="11"/>
  <c r="E556" i="11"/>
  <c r="D556" i="11"/>
  <c r="AR555" i="11"/>
  <c r="AQ555" i="11"/>
  <c r="AP555" i="11"/>
  <c r="AO555" i="11"/>
  <c r="AN555" i="11"/>
  <c r="AM555" i="11"/>
  <c r="AL555" i="11"/>
  <c r="AK555" i="11"/>
  <c r="AJ555" i="11"/>
  <c r="AI555" i="11"/>
  <c r="AH555" i="11"/>
  <c r="AC555" i="11"/>
  <c r="AB555" i="11"/>
  <c r="AA555" i="11"/>
  <c r="Z555" i="11"/>
  <c r="Y555" i="11"/>
  <c r="X555" i="11"/>
  <c r="V555" i="11"/>
  <c r="U555" i="11"/>
  <c r="T555" i="11"/>
  <c r="S555" i="11"/>
  <c r="R555" i="11"/>
  <c r="Q555" i="11"/>
  <c r="P555" i="11"/>
  <c r="O555" i="11"/>
  <c r="N555" i="11"/>
  <c r="M555" i="11"/>
  <c r="L555" i="11"/>
  <c r="K555" i="11"/>
  <c r="J555" i="11"/>
  <c r="I555" i="11"/>
  <c r="H555" i="11"/>
  <c r="G555" i="11"/>
  <c r="F555" i="11"/>
  <c r="E555" i="11"/>
  <c r="D555" i="11"/>
  <c r="AR554" i="11"/>
  <c r="AQ554" i="11"/>
  <c r="AP554" i="11"/>
  <c r="AO554" i="11"/>
  <c r="AN554" i="11"/>
  <c r="AM554" i="11"/>
  <c r="AL554" i="11"/>
  <c r="AK554" i="11"/>
  <c r="AJ554" i="11"/>
  <c r="AI554" i="11"/>
  <c r="AH554" i="11"/>
  <c r="AC554" i="11"/>
  <c r="AC501" i="11" s="1"/>
  <c r="AB554" i="11"/>
  <c r="AA554" i="11"/>
  <c r="Z554" i="11"/>
  <c r="Y554" i="11"/>
  <c r="X554" i="11"/>
  <c r="V554" i="11"/>
  <c r="U554" i="11"/>
  <c r="T554" i="11"/>
  <c r="S554" i="11"/>
  <c r="R554" i="11"/>
  <c r="Q554" i="11"/>
  <c r="P554" i="11"/>
  <c r="O554" i="11"/>
  <c r="N554" i="11"/>
  <c r="M554" i="11"/>
  <c r="L554" i="11"/>
  <c r="K554" i="11"/>
  <c r="J554" i="11"/>
  <c r="I554" i="11"/>
  <c r="H554" i="11"/>
  <c r="G554" i="11"/>
  <c r="F554" i="11"/>
  <c r="E554" i="11"/>
  <c r="D554" i="11"/>
  <c r="AR553" i="11"/>
  <c r="AQ553" i="11"/>
  <c r="AP553" i="11"/>
  <c r="AO553" i="11"/>
  <c r="AN553" i="11"/>
  <c r="AM553" i="11"/>
  <c r="AL553" i="11"/>
  <c r="AK553" i="11"/>
  <c r="AJ553" i="11"/>
  <c r="AI553" i="11"/>
  <c r="AH553" i="11"/>
  <c r="AC553" i="11"/>
  <c r="AB553" i="11"/>
  <c r="AA553" i="11"/>
  <c r="Z553" i="11"/>
  <c r="Y553" i="11"/>
  <c r="X553" i="11"/>
  <c r="V553" i="11"/>
  <c r="U553" i="11"/>
  <c r="T553" i="11"/>
  <c r="S553" i="11"/>
  <c r="R553" i="11"/>
  <c r="Q553" i="11"/>
  <c r="P553" i="11"/>
  <c r="O553" i="11"/>
  <c r="N553" i="11"/>
  <c r="M553" i="11"/>
  <c r="L553" i="11"/>
  <c r="K553" i="11"/>
  <c r="J553" i="11"/>
  <c r="I553" i="11"/>
  <c r="H553" i="11"/>
  <c r="G553" i="11"/>
  <c r="F553" i="11"/>
  <c r="E553" i="11"/>
  <c r="D553" i="11"/>
  <c r="AR552" i="11"/>
  <c r="AQ552" i="11"/>
  <c r="AP552" i="11"/>
  <c r="AO552" i="11"/>
  <c r="AN552" i="11"/>
  <c r="AM552" i="11"/>
  <c r="AL552" i="11"/>
  <c r="AK552" i="11"/>
  <c r="AJ552" i="11"/>
  <c r="AI552" i="11"/>
  <c r="AH552" i="11"/>
  <c r="AC552" i="11"/>
  <c r="AB552" i="11"/>
  <c r="AA552" i="11"/>
  <c r="Z552" i="11"/>
  <c r="Y552" i="11"/>
  <c r="X552" i="11"/>
  <c r="V552" i="11"/>
  <c r="U552" i="11"/>
  <c r="T552" i="11"/>
  <c r="S552" i="11"/>
  <c r="R552" i="11"/>
  <c r="Q552" i="11"/>
  <c r="P552" i="11"/>
  <c r="O552" i="11"/>
  <c r="N552" i="11"/>
  <c r="M552" i="11"/>
  <c r="L552" i="11"/>
  <c r="K552" i="11"/>
  <c r="J552" i="11"/>
  <c r="I552" i="11"/>
  <c r="H552" i="11"/>
  <c r="G552" i="11"/>
  <c r="F552" i="11"/>
  <c r="E552" i="11"/>
  <c r="D552" i="11"/>
  <c r="AR551" i="11"/>
  <c r="AQ551" i="11"/>
  <c r="AP551" i="11"/>
  <c r="AO551" i="11"/>
  <c r="AN551" i="11"/>
  <c r="AM551" i="11"/>
  <c r="AL551" i="11"/>
  <c r="AK551" i="11"/>
  <c r="AJ551" i="11"/>
  <c r="AI551" i="11"/>
  <c r="AH551" i="11"/>
  <c r="AC551" i="11"/>
  <c r="AB551" i="11"/>
  <c r="AA551" i="11"/>
  <c r="Z551" i="11"/>
  <c r="Y551" i="11"/>
  <c r="X551" i="11"/>
  <c r="V551" i="11"/>
  <c r="U551" i="11"/>
  <c r="T551" i="11"/>
  <c r="S551" i="11"/>
  <c r="R551" i="11"/>
  <c r="Q551" i="11"/>
  <c r="P551" i="11"/>
  <c r="O551" i="11"/>
  <c r="N551" i="11"/>
  <c r="M551" i="11"/>
  <c r="L551" i="11"/>
  <c r="K551" i="11"/>
  <c r="J551" i="11"/>
  <c r="I551" i="11"/>
  <c r="H551" i="11"/>
  <c r="G551" i="11"/>
  <c r="F551" i="11"/>
  <c r="E551" i="11"/>
  <c r="D551" i="11"/>
  <c r="AR550" i="11"/>
  <c r="AQ550" i="11"/>
  <c r="AP550" i="11"/>
  <c r="AO550" i="11"/>
  <c r="AN550" i="11"/>
  <c r="AM550" i="11"/>
  <c r="AL550" i="11"/>
  <c r="AK550" i="11"/>
  <c r="AJ550" i="11"/>
  <c r="AI550" i="11"/>
  <c r="AH550" i="11"/>
  <c r="AC550" i="11"/>
  <c r="AB550" i="11"/>
  <c r="AA550" i="11"/>
  <c r="Z550" i="11"/>
  <c r="Y550" i="11"/>
  <c r="X550" i="11"/>
  <c r="V550" i="11"/>
  <c r="U550" i="11"/>
  <c r="T550" i="11"/>
  <c r="S550" i="11"/>
  <c r="R550" i="11"/>
  <c r="Q550" i="11"/>
  <c r="P550" i="11"/>
  <c r="O550" i="11"/>
  <c r="N550" i="11"/>
  <c r="M550" i="11"/>
  <c r="L550" i="11"/>
  <c r="K550" i="11"/>
  <c r="J550" i="11"/>
  <c r="I550" i="11"/>
  <c r="H550" i="11"/>
  <c r="G550" i="11"/>
  <c r="F550" i="11"/>
  <c r="E550" i="11"/>
  <c r="D550" i="11"/>
  <c r="AR549" i="11"/>
  <c r="AQ549" i="11"/>
  <c r="AP549" i="11"/>
  <c r="AO549" i="11"/>
  <c r="AN549" i="11"/>
  <c r="AM549" i="11"/>
  <c r="AL549" i="11"/>
  <c r="AK549" i="11"/>
  <c r="AJ549" i="11"/>
  <c r="AI549" i="11"/>
  <c r="AH549" i="11"/>
  <c r="AC549" i="11"/>
  <c r="AB549" i="11"/>
  <c r="AA549" i="11"/>
  <c r="Z549" i="11"/>
  <c r="Y549" i="11"/>
  <c r="X549" i="11"/>
  <c r="V549" i="11"/>
  <c r="U549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H549" i="11"/>
  <c r="G549" i="11"/>
  <c r="F549" i="11"/>
  <c r="E549" i="11"/>
  <c r="D549" i="11"/>
  <c r="AR548" i="11"/>
  <c r="AQ548" i="11"/>
  <c r="AP548" i="11"/>
  <c r="AO548" i="11"/>
  <c r="AN548" i="11"/>
  <c r="AM548" i="11"/>
  <c r="AL548" i="11"/>
  <c r="AK548" i="11"/>
  <c r="AJ548" i="11"/>
  <c r="AI548" i="11"/>
  <c r="AH548" i="11"/>
  <c r="AC548" i="11"/>
  <c r="AB548" i="11"/>
  <c r="AA548" i="11"/>
  <c r="Z548" i="11"/>
  <c r="Y548" i="11"/>
  <c r="X548" i="11"/>
  <c r="V548" i="11"/>
  <c r="U548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H548" i="11"/>
  <c r="G548" i="11"/>
  <c r="F548" i="11"/>
  <c r="E548" i="11"/>
  <c r="D548" i="11"/>
  <c r="AR547" i="11"/>
  <c r="AQ547" i="11"/>
  <c r="AP547" i="11"/>
  <c r="AO547" i="11"/>
  <c r="AN547" i="11"/>
  <c r="AM547" i="11"/>
  <c r="AL547" i="11"/>
  <c r="AK547" i="11"/>
  <c r="AJ547" i="11"/>
  <c r="AI547" i="11"/>
  <c r="AH547" i="11"/>
  <c r="AC547" i="11"/>
  <c r="AB547" i="11"/>
  <c r="AA547" i="11"/>
  <c r="Z547" i="11"/>
  <c r="Y547" i="11"/>
  <c r="X547" i="11"/>
  <c r="V547" i="11"/>
  <c r="U547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H547" i="11"/>
  <c r="G547" i="11"/>
  <c r="F547" i="11"/>
  <c r="E547" i="11"/>
  <c r="D547" i="11"/>
  <c r="D494" i="11" s="1"/>
  <c r="AR546" i="11"/>
  <c r="AQ546" i="11"/>
  <c r="AP546" i="11"/>
  <c r="AO546" i="11"/>
  <c r="AN546" i="11"/>
  <c r="AM546" i="11"/>
  <c r="AL546" i="11"/>
  <c r="AK546" i="11"/>
  <c r="AJ546" i="11"/>
  <c r="AI546" i="11"/>
  <c r="AH546" i="11"/>
  <c r="AC546" i="11"/>
  <c r="AB546" i="11"/>
  <c r="AA546" i="11"/>
  <c r="Z546" i="11"/>
  <c r="Y546" i="11"/>
  <c r="X546" i="11"/>
  <c r="V546" i="11"/>
  <c r="U546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H546" i="11"/>
  <c r="G546" i="11"/>
  <c r="F546" i="11"/>
  <c r="E546" i="11"/>
  <c r="D546" i="11"/>
  <c r="AR545" i="11"/>
  <c r="AQ545" i="11"/>
  <c r="AP545" i="11"/>
  <c r="AO545" i="11"/>
  <c r="AN545" i="11"/>
  <c r="AM545" i="11"/>
  <c r="AL545" i="11"/>
  <c r="AK545" i="11"/>
  <c r="AJ545" i="11"/>
  <c r="AI545" i="11"/>
  <c r="AH545" i="11"/>
  <c r="AC545" i="11"/>
  <c r="AB545" i="11"/>
  <c r="AA545" i="11"/>
  <c r="Z545" i="11"/>
  <c r="Y545" i="11"/>
  <c r="X545" i="11"/>
  <c r="V545" i="11"/>
  <c r="U545" i="11"/>
  <c r="T545" i="11"/>
  <c r="S545" i="11"/>
  <c r="R545" i="11"/>
  <c r="Q545" i="11"/>
  <c r="P545" i="11"/>
  <c r="O545" i="11"/>
  <c r="N545" i="11"/>
  <c r="M545" i="11"/>
  <c r="L545" i="11"/>
  <c r="K545" i="11"/>
  <c r="J545" i="11"/>
  <c r="I545" i="11"/>
  <c r="H545" i="11"/>
  <c r="G545" i="11"/>
  <c r="F545" i="11"/>
  <c r="E545" i="11"/>
  <c r="D545" i="11"/>
  <c r="AR544" i="11"/>
  <c r="AQ544" i="11"/>
  <c r="AP544" i="11"/>
  <c r="AO544" i="11"/>
  <c r="AN544" i="11"/>
  <c r="AM544" i="11"/>
  <c r="AL544" i="11"/>
  <c r="AK544" i="11"/>
  <c r="AJ544" i="11"/>
  <c r="AI544" i="11"/>
  <c r="AH544" i="11"/>
  <c r="AC544" i="11"/>
  <c r="AB544" i="11"/>
  <c r="AA544" i="11"/>
  <c r="Z544" i="11"/>
  <c r="Y544" i="11"/>
  <c r="X544" i="11"/>
  <c r="V544" i="11"/>
  <c r="U544" i="11"/>
  <c r="T544" i="11"/>
  <c r="S544" i="11"/>
  <c r="R544" i="11"/>
  <c r="Q544" i="11"/>
  <c r="P544" i="11"/>
  <c r="O544" i="11"/>
  <c r="N544" i="11"/>
  <c r="M544" i="11"/>
  <c r="L544" i="11"/>
  <c r="K544" i="11"/>
  <c r="J544" i="11"/>
  <c r="I544" i="11"/>
  <c r="H544" i="11"/>
  <c r="G544" i="11"/>
  <c r="F544" i="11"/>
  <c r="E544" i="11"/>
  <c r="D544" i="11"/>
  <c r="AR543" i="11"/>
  <c r="AQ543" i="11"/>
  <c r="AP543" i="11"/>
  <c r="AO543" i="11"/>
  <c r="AN543" i="11"/>
  <c r="AM543" i="11"/>
  <c r="AL543" i="11"/>
  <c r="AK543" i="11"/>
  <c r="AJ543" i="11"/>
  <c r="AI543" i="11"/>
  <c r="AH543" i="11"/>
  <c r="AC543" i="11"/>
  <c r="AB543" i="11"/>
  <c r="AA543" i="11"/>
  <c r="Z543" i="11"/>
  <c r="Y543" i="11"/>
  <c r="X543" i="11"/>
  <c r="V543" i="11"/>
  <c r="U543" i="11"/>
  <c r="T543" i="11"/>
  <c r="S543" i="11"/>
  <c r="R543" i="11"/>
  <c r="Q543" i="11"/>
  <c r="P543" i="11"/>
  <c r="O543" i="11"/>
  <c r="N543" i="11"/>
  <c r="M543" i="11"/>
  <c r="L543" i="11"/>
  <c r="K543" i="11"/>
  <c r="J543" i="11"/>
  <c r="I543" i="11"/>
  <c r="H543" i="11"/>
  <c r="G543" i="11"/>
  <c r="F543" i="11"/>
  <c r="E543" i="11"/>
  <c r="D543" i="11"/>
  <c r="AR542" i="11"/>
  <c r="AQ542" i="11"/>
  <c r="AP542" i="11"/>
  <c r="AO542" i="11"/>
  <c r="AN542" i="11"/>
  <c r="AM542" i="11"/>
  <c r="AL542" i="11"/>
  <c r="AK542" i="11"/>
  <c r="AJ542" i="11"/>
  <c r="AI542" i="11"/>
  <c r="AH542" i="11"/>
  <c r="AC542" i="11"/>
  <c r="AB542" i="11"/>
  <c r="AA542" i="11"/>
  <c r="Z542" i="11"/>
  <c r="Y542" i="11"/>
  <c r="X542" i="11"/>
  <c r="V542" i="11"/>
  <c r="U542" i="11"/>
  <c r="T542" i="11"/>
  <c r="S542" i="11"/>
  <c r="R542" i="11"/>
  <c r="Q542" i="11"/>
  <c r="P542" i="11"/>
  <c r="O542" i="11"/>
  <c r="N542" i="11"/>
  <c r="M542" i="11"/>
  <c r="L542" i="11"/>
  <c r="K542" i="11"/>
  <c r="J542" i="11"/>
  <c r="I542" i="11"/>
  <c r="H542" i="11"/>
  <c r="G542" i="11"/>
  <c r="F542" i="11"/>
  <c r="E542" i="11"/>
  <c r="D542" i="11"/>
  <c r="AR541" i="11"/>
  <c r="AQ541" i="11"/>
  <c r="AP541" i="11"/>
  <c r="AO541" i="11"/>
  <c r="AN541" i="11"/>
  <c r="AM541" i="11"/>
  <c r="AL541" i="11"/>
  <c r="AK541" i="11"/>
  <c r="AJ541" i="11"/>
  <c r="AI541" i="11"/>
  <c r="AH541" i="11"/>
  <c r="AC541" i="11"/>
  <c r="AB541" i="11"/>
  <c r="AA541" i="11"/>
  <c r="Z541" i="11"/>
  <c r="Y541" i="11"/>
  <c r="X541" i="11"/>
  <c r="V541" i="11"/>
  <c r="U541" i="11"/>
  <c r="T541" i="11"/>
  <c r="S541" i="11"/>
  <c r="R541" i="11"/>
  <c r="Q541" i="11"/>
  <c r="P541" i="11"/>
  <c r="O541" i="11"/>
  <c r="N541" i="11"/>
  <c r="M541" i="11"/>
  <c r="L541" i="11"/>
  <c r="K541" i="11"/>
  <c r="J541" i="11"/>
  <c r="I541" i="11"/>
  <c r="H541" i="11"/>
  <c r="G541" i="11"/>
  <c r="F541" i="11"/>
  <c r="E541" i="11"/>
  <c r="D541" i="11"/>
  <c r="AR540" i="11"/>
  <c r="AQ540" i="11"/>
  <c r="AP540" i="11"/>
  <c r="AP487" i="11" s="1"/>
  <c r="AO540" i="11"/>
  <c r="AN540" i="11"/>
  <c r="AM540" i="11"/>
  <c r="AL540" i="11"/>
  <c r="AK540" i="11"/>
  <c r="AJ540" i="11"/>
  <c r="AI540" i="11"/>
  <c r="AH540" i="11"/>
  <c r="AC540" i="11"/>
  <c r="AB540" i="11"/>
  <c r="AA540" i="11"/>
  <c r="Z540" i="11"/>
  <c r="Y540" i="11"/>
  <c r="X540" i="11"/>
  <c r="V540" i="11"/>
  <c r="U540" i="11"/>
  <c r="T540" i="11"/>
  <c r="S540" i="11"/>
  <c r="R540" i="11"/>
  <c r="Q540" i="11"/>
  <c r="P540" i="11"/>
  <c r="O540" i="11"/>
  <c r="N540" i="11"/>
  <c r="M540" i="11"/>
  <c r="L540" i="11"/>
  <c r="K540" i="11"/>
  <c r="J540" i="11"/>
  <c r="I540" i="11"/>
  <c r="H540" i="11"/>
  <c r="G540" i="11"/>
  <c r="F540" i="11"/>
  <c r="E540" i="11"/>
  <c r="D540" i="11"/>
  <c r="AR539" i="11"/>
  <c r="AQ539" i="11"/>
  <c r="AP539" i="11"/>
  <c r="AO539" i="11"/>
  <c r="AN539" i="11"/>
  <c r="AM539" i="11"/>
  <c r="AL539" i="11"/>
  <c r="AK539" i="11"/>
  <c r="AJ539" i="11"/>
  <c r="AI539" i="11"/>
  <c r="AH539" i="11"/>
  <c r="AC539" i="11"/>
  <c r="AB539" i="11"/>
  <c r="AA539" i="11"/>
  <c r="Z539" i="11"/>
  <c r="Y539" i="11"/>
  <c r="X539" i="11"/>
  <c r="V539" i="11"/>
  <c r="U539" i="11"/>
  <c r="T539" i="11"/>
  <c r="S539" i="11"/>
  <c r="R539" i="11"/>
  <c r="Q539" i="11"/>
  <c r="P539" i="11"/>
  <c r="O539" i="11"/>
  <c r="N539" i="11"/>
  <c r="M539" i="11"/>
  <c r="L539" i="11"/>
  <c r="K539" i="11"/>
  <c r="J539" i="11"/>
  <c r="I539" i="11"/>
  <c r="H539" i="11"/>
  <c r="G539" i="11"/>
  <c r="F539" i="11"/>
  <c r="E539" i="11"/>
  <c r="D539" i="11"/>
  <c r="AR538" i="11"/>
  <c r="AQ538" i="11"/>
  <c r="AP538" i="11"/>
  <c r="AO538" i="11"/>
  <c r="AN538" i="11"/>
  <c r="AM538" i="11"/>
  <c r="AL538" i="11"/>
  <c r="AK538" i="11"/>
  <c r="AJ538" i="11"/>
  <c r="AI538" i="11"/>
  <c r="AH538" i="11"/>
  <c r="AC538" i="11"/>
  <c r="AB538" i="11"/>
  <c r="AA538" i="11"/>
  <c r="Z538" i="11"/>
  <c r="Y538" i="11"/>
  <c r="X538" i="11"/>
  <c r="V538" i="11"/>
  <c r="U538" i="11"/>
  <c r="T538" i="11"/>
  <c r="S538" i="11"/>
  <c r="R538" i="11"/>
  <c r="Q538" i="11"/>
  <c r="P538" i="11"/>
  <c r="O538" i="11"/>
  <c r="N538" i="11"/>
  <c r="M538" i="11"/>
  <c r="L538" i="11"/>
  <c r="K538" i="11"/>
  <c r="J538" i="11"/>
  <c r="I538" i="11"/>
  <c r="H538" i="11"/>
  <c r="G538" i="11"/>
  <c r="F538" i="11"/>
  <c r="E538" i="11"/>
  <c r="D538" i="11"/>
  <c r="AR537" i="11"/>
  <c r="AQ537" i="11"/>
  <c r="AP537" i="11"/>
  <c r="AO537" i="11"/>
  <c r="AN537" i="11"/>
  <c r="AM537" i="11"/>
  <c r="AL537" i="11"/>
  <c r="AK537" i="11"/>
  <c r="AJ537" i="11"/>
  <c r="AI537" i="11"/>
  <c r="AH537" i="11"/>
  <c r="AC537" i="11"/>
  <c r="AB537" i="11"/>
  <c r="AA537" i="11"/>
  <c r="Z537" i="11"/>
  <c r="Y537" i="11"/>
  <c r="X537" i="11"/>
  <c r="V537" i="11"/>
  <c r="U537" i="11"/>
  <c r="T537" i="11"/>
  <c r="S537" i="11"/>
  <c r="R537" i="11"/>
  <c r="Q537" i="11"/>
  <c r="P537" i="11"/>
  <c r="O537" i="11"/>
  <c r="N537" i="11"/>
  <c r="M537" i="11"/>
  <c r="L537" i="11"/>
  <c r="K537" i="11"/>
  <c r="J537" i="11"/>
  <c r="I537" i="11"/>
  <c r="H537" i="11"/>
  <c r="G537" i="11"/>
  <c r="F537" i="11"/>
  <c r="E537" i="11"/>
  <c r="D537" i="11"/>
  <c r="AR418" i="11"/>
  <c r="AQ418" i="11"/>
  <c r="AP418" i="11"/>
  <c r="AO418" i="11"/>
  <c r="AN418" i="11"/>
  <c r="AM418" i="11"/>
  <c r="AL418" i="11"/>
  <c r="AK418" i="11"/>
  <c r="AJ418" i="11"/>
  <c r="AI418" i="11"/>
  <c r="AH418" i="11"/>
  <c r="AC418" i="11"/>
  <c r="AB418" i="11"/>
  <c r="AA418" i="11"/>
  <c r="Z418" i="11"/>
  <c r="Z476" i="11" s="1"/>
  <c r="Y418" i="11"/>
  <c r="Y476" i="11" s="1"/>
  <c r="X418" i="11"/>
  <c r="V418" i="11"/>
  <c r="U418" i="11"/>
  <c r="T418" i="11"/>
  <c r="S418" i="11"/>
  <c r="R418" i="11"/>
  <c r="Q418" i="11"/>
  <c r="P418" i="11"/>
  <c r="O418" i="11"/>
  <c r="N418" i="11"/>
  <c r="M418" i="11"/>
  <c r="L418" i="11"/>
  <c r="K418" i="11"/>
  <c r="J418" i="11"/>
  <c r="I418" i="11"/>
  <c r="H418" i="11"/>
  <c r="G418" i="11"/>
  <c r="F418" i="11"/>
  <c r="E418" i="11"/>
  <c r="D476" i="11"/>
  <c r="AR417" i="11"/>
  <c r="AQ417" i="11"/>
  <c r="AP417" i="11"/>
  <c r="AO417" i="11"/>
  <c r="AN417" i="11"/>
  <c r="AM417" i="11"/>
  <c r="AL417" i="11"/>
  <c r="AK417" i="11"/>
  <c r="AJ417" i="11"/>
  <c r="AI417" i="11"/>
  <c r="AH417" i="11"/>
  <c r="AC417" i="11"/>
  <c r="AB417" i="11"/>
  <c r="AA417" i="11"/>
  <c r="Z417" i="11"/>
  <c r="Y417" i="11"/>
  <c r="X417" i="11"/>
  <c r="V417" i="11"/>
  <c r="U417" i="11"/>
  <c r="T417" i="11"/>
  <c r="S417" i="11"/>
  <c r="R417" i="11"/>
  <c r="Q417" i="11"/>
  <c r="P417" i="11"/>
  <c r="O417" i="11"/>
  <c r="N417" i="11"/>
  <c r="M417" i="11"/>
  <c r="L417" i="11"/>
  <c r="K417" i="11"/>
  <c r="J417" i="11"/>
  <c r="I417" i="11"/>
  <c r="H417" i="11"/>
  <c r="G417" i="11"/>
  <c r="F417" i="11"/>
  <c r="E417" i="11"/>
  <c r="AR416" i="11"/>
  <c r="AQ416" i="11"/>
  <c r="AP416" i="11"/>
  <c r="AO416" i="11"/>
  <c r="AN416" i="11"/>
  <c r="AM416" i="11"/>
  <c r="AL416" i="11"/>
  <c r="AK416" i="11"/>
  <c r="AJ416" i="11"/>
  <c r="AI416" i="11"/>
  <c r="AH416" i="11"/>
  <c r="AC416" i="11"/>
  <c r="AB416" i="11"/>
  <c r="AA416" i="11"/>
  <c r="Z416" i="11"/>
  <c r="Y416" i="11"/>
  <c r="X416" i="11"/>
  <c r="V416" i="11"/>
  <c r="U416" i="11"/>
  <c r="T416" i="11"/>
  <c r="S416" i="11"/>
  <c r="R416" i="11"/>
  <c r="Q416" i="11"/>
  <c r="P416" i="11"/>
  <c r="O416" i="11"/>
  <c r="N416" i="11"/>
  <c r="M416" i="11"/>
  <c r="L416" i="11"/>
  <c r="K416" i="11"/>
  <c r="J416" i="11"/>
  <c r="I416" i="11"/>
  <c r="H416" i="11"/>
  <c r="G416" i="11"/>
  <c r="F416" i="11"/>
  <c r="E416" i="11"/>
  <c r="AR415" i="11"/>
  <c r="AQ415" i="11"/>
  <c r="AP415" i="11"/>
  <c r="AO415" i="11"/>
  <c r="AN415" i="11"/>
  <c r="AM415" i="11"/>
  <c r="AL415" i="11"/>
  <c r="AK415" i="11"/>
  <c r="AJ415" i="11"/>
  <c r="AI415" i="11"/>
  <c r="AH415" i="11"/>
  <c r="AC415" i="11"/>
  <c r="AB415" i="11"/>
  <c r="AA415" i="11"/>
  <c r="Z415" i="11"/>
  <c r="Y415" i="11"/>
  <c r="X415" i="11"/>
  <c r="V415" i="11"/>
  <c r="U415" i="11"/>
  <c r="T415" i="11"/>
  <c r="S415" i="11"/>
  <c r="R415" i="11"/>
  <c r="Q415" i="11"/>
  <c r="P415" i="11"/>
  <c r="O415" i="11"/>
  <c r="N415" i="11"/>
  <c r="M415" i="11"/>
  <c r="L415" i="11"/>
  <c r="K415" i="11"/>
  <c r="J415" i="11"/>
  <c r="I415" i="11"/>
  <c r="H415" i="11"/>
  <c r="G415" i="11"/>
  <c r="F415" i="11"/>
  <c r="E415" i="11"/>
  <c r="AR414" i="11"/>
  <c r="AQ414" i="11"/>
  <c r="AP414" i="11"/>
  <c r="AO414" i="11"/>
  <c r="AN414" i="11"/>
  <c r="AM414" i="11"/>
  <c r="AL414" i="11"/>
  <c r="AK414" i="11"/>
  <c r="AJ414" i="11"/>
  <c r="AI414" i="11"/>
  <c r="AH414" i="11"/>
  <c r="AC414" i="11"/>
  <c r="AB414" i="11"/>
  <c r="AA414" i="11"/>
  <c r="Z414" i="11"/>
  <c r="Y414" i="11"/>
  <c r="X414" i="11"/>
  <c r="V414" i="11"/>
  <c r="U414" i="11"/>
  <c r="T414" i="11"/>
  <c r="S414" i="11"/>
  <c r="R414" i="11"/>
  <c r="Q414" i="11"/>
  <c r="P414" i="11"/>
  <c r="O414" i="11"/>
  <c r="N414" i="11"/>
  <c r="M414" i="11"/>
  <c r="L414" i="11"/>
  <c r="K414" i="11"/>
  <c r="J414" i="11"/>
  <c r="I414" i="11"/>
  <c r="H414" i="11"/>
  <c r="G414" i="11"/>
  <c r="F414" i="11"/>
  <c r="E414" i="11"/>
  <c r="AR413" i="11"/>
  <c r="AQ413" i="11"/>
  <c r="AP413" i="11"/>
  <c r="AO413" i="11"/>
  <c r="AN413" i="11"/>
  <c r="AM413" i="11"/>
  <c r="AL413" i="11"/>
  <c r="AK413" i="11"/>
  <c r="AJ413" i="11"/>
  <c r="AI413" i="11"/>
  <c r="AH413" i="11"/>
  <c r="AC413" i="11"/>
  <c r="AB413" i="11"/>
  <c r="AA413" i="11"/>
  <c r="Z413" i="11"/>
  <c r="Y413" i="11"/>
  <c r="X413" i="11"/>
  <c r="V413" i="11"/>
  <c r="U413" i="11"/>
  <c r="T413" i="11"/>
  <c r="S413" i="11"/>
  <c r="S471" i="11" s="1"/>
  <c r="R413" i="11"/>
  <c r="Q413" i="11"/>
  <c r="P413" i="11"/>
  <c r="O413" i="11"/>
  <c r="N413" i="11"/>
  <c r="M413" i="11"/>
  <c r="L413" i="11"/>
  <c r="K413" i="11"/>
  <c r="J413" i="11"/>
  <c r="I413" i="11"/>
  <c r="H413" i="11"/>
  <c r="G413" i="11"/>
  <c r="F413" i="11"/>
  <c r="E413" i="11"/>
  <c r="AR412" i="11"/>
  <c r="AQ412" i="11"/>
  <c r="AP412" i="11"/>
  <c r="AO412" i="11"/>
  <c r="AN412" i="11"/>
  <c r="AM412" i="11"/>
  <c r="AL412" i="11"/>
  <c r="AK412" i="11"/>
  <c r="AJ412" i="11"/>
  <c r="AI412" i="11"/>
  <c r="AH412" i="11"/>
  <c r="AC412" i="11"/>
  <c r="AB412" i="11"/>
  <c r="AA412" i="11"/>
  <c r="Z412" i="11"/>
  <c r="Y412" i="11"/>
  <c r="X412" i="11"/>
  <c r="V412" i="11"/>
  <c r="U412" i="11"/>
  <c r="U470" i="11" s="1"/>
  <c r="T412" i="11"/>
  <c r="S412" i="11"/>
  <c r="R412" i="11"/>
  <c r="Q412" i="11"/>
  <c r="P412" i="11"/>
  <c r="O412" i="11"/>
  <c r="N412" i="11"/>
  <c r="M412" i="11"/>
  <c r="L412" i="11"/>
  <c r="K412" i="11"/>
  <c r="J412" i="11"/>
  <c r="I412" i="11"/>
  <c r="H412" i="11"/>
  <c r="G412" i="11"/>
  <c r="F412" i="11"/>
  <c r="E412" i="11"/>
  <c r="D470" i="11"/>
  <c r="AR411" i="11"/>
  <c r="AQ411" i="11"/>
  <c r="AP411" i="11"/>
  <c r="AO411" i="11"/>
  <c r="AN411" i="11"/>
  <c r="AM411" i="11"/>
  <c r="AL411" i="11"/>
  <c r="AK411" i="11"/>
  <c r="AJ411" i="11"/>
  <c r="AI411" i="11"/>
  <c r="AH411" i="11"/>
  <c r="AC411" i="11"/>
  <c r="AB411" i="11"/>
  <c r="AA411" i="11"/>
  <c r="Z411" i="11"/>
  <c r="Y411" i="11"/>
  <c r="X411" i="11"/>
  <c r="V411" i="11"/>
  <c r="U411" i="11"/>
  <c r="T411" i="11"/>
  <c r="S411" i="11"/>
  <c r="R411" i="11"/>
  <c r="Q411" i="11"/>
  <c r="P411" i="11"/>
  <c r="O411" i="11"/>
  <c r="N411" i="11"/>
  <c r="M411" i="11"/>
  <c r="L411" i="11"/>
  <c r="K411" i="11"/>
  <c r="J411" i="11"/>
  <c r="I411" i="11"/>
  <c r="H411" i="11"/>
  <c r="G411" i="11"/>
  <c r="F411" i="11"/>
  <c r="E411" i="11"/>
  <c r="AR410" i="11"/>
  <c r="AQ410" i="11"/>
  <c r="AP410" i="11"/>
  <c r="AO410" i="11"/>
  <c r="AN410" i="11"/>
  <c r="AM410" i="11"/>
  <c r="AL410" i="11"/>
  <c r="AK410" i="11"/>
  <c r="AJ410" i="11"/>
  <c r="AI410" i="11"/>
  <c r="AH410" i="11"/>
  <c r="AC410" i="11"/>
  <c r="AB410" i="11"/>
  <c r="AB468" i="11" s="1"/>
  <c r="AA410" i="11"/>
  <c r="Z410" i="11"/>
  <c r="Y410" i="11"/>
  <c r="X410" i="11"/>
  <c r="V410" i="11"/>
  <c r="U410" i="11"/>
  <c r="T410" i="11"/>
  <c r="S410" i="11"/>
  <c r="R410" i="11"/>
  <c r="Q410" i="11"/>
  <c r="P410" i="11"/>
  <c r="O410" i="11"/>
  <c r="N410" i="11"/>
  <c r="M410" i="11"/>
  <c r="L410" i="11"/>
  <c r="K410" i="11"/>
  <c r="J410" i="11"/>
  <c r="I410" i="11"/>
  <c r="H410" i="11"/>
  <c r="G410" i="11"/>
  <c r="F410" i="11"/>
  <c r="E410" i="11"/>
  <c r="AR409" i="11"/>
  <c r="AQ409" i="11"/>
  <c r="AP409" i="11"/>
  <c r="AO409" i="11"/>
  <c r="AN409" i="11"/>
  <c r="AM409" i="11"/>
  <c r="AL409" i="11"/>
  <c r="AK409" i="11"/>
  <c r="AJ409" i="11"/>
  <c r="AI409" i="11"/>
  <c r="AH409" i="11"/>
  <c r="AC409" i="11"/>
  <c r="AB409" i="11"/>
  <c r="AA409" i="11"/>
  <c r="Z409" i="11"/>
  <c r="Y409" i="11"/>
  <c r="X409" i="11"/>
  <c r="V409" i="11"/>
  <c r="U409" i="11"/>
  <c r="T409" i="11"/>
  <c r="S409" i="11"/>
  <c r="R409" i="11"/>
  <c r="Q409" i="11"/>
  <c r="P409" i="11"/>
  <c r="O409" i="11"/>
  <c r="N409" i="11"/>
  <c r="M409" i="11"/>
  <c r="L409" i="11"/>
  <c r="K409" i="11"/>
  <c r="J409" i="11"/>
  <c r="I409" i="11"/>
  <c r="H409" i="11"/>
  <c r="G409" i="11"/>
  <c r="F409" i="11"/>
  <c r="E409" i="11"/>
  <c r="AR408" i="11"/>
  <c r="AQ408" i="11"/>
  <c r="AP408" i="11"/>
  <c r="AO408" i="11"/>
  <c r="AN408" i="11"/>
  <c r="AM408" i="11"/>
  <c r="AL408" i="11"/>
  <c r="AK408" i="11"/>
  <c r="AJ408" i="11"/>
  <c r="AI408" i="11"/>
  <c r="AH408" i="11"/>
  <c r="AC408" i="11"/>
  <c r="AB408" i="11"/>
  <c r="AA408" i="11"/>
  <c r="Z408" i="11"/>
  <c r="Y408" i="11"/>
  <c r="X408" i="11"/>
  <c r="V408" i="11"/>
  <c r="U408" i="11"/>
  <c r="T408" i="11"/>
  <c r="S408" i="11"/>
  <c r="R408" i="11"/>
  <c r="Q408" i="11"/>
  <c r="P408" i="11"/>
  <c r="O408" i="11"/>
  <c r="N408" i="11"/>
  <c r="M408" i="11"/>
  <c r="L408" i="11"/>
  <c r="K408" i="11"/>
  <c r="J408" i="11"/>
  <c r="I408" i="11"/>
  <c r="H408" i="11"/>
  <c r="G408" i="11"/>
  <c r="F408" i="11"/>
  <c r="E408" i="11"/>
  <c r="AR407" i="11"/>
  <c r="AQ407" i="11"/>
  <c r="AP407" i="11"/>
  <c r="AO407" i="11"/>
  <c r="AN407" i="11"/>
  <c r="AM407" i="11"/>
  <c r="AL407" i="11"/>
  <c r="AK407" i="11"/>
  <c r="AJ407" i="11"/>
  <c r="AI407" i="11"/>
  <c r="AH407" i="11"/>
  <c r="AC407" i="11"/>
  <c r="AB407" i="11"/>
  <c r="AA407" i="11"/>
  <c r="Z407" i="11"/>
  <c r="Y407" i="11"/>
  <c r="X407" i="11"/>
  <c r="V407" i="11"/>
  <c r="U407" i="11"/>
  <c r="T407" i="11"/>
  <c r="S407" i="11"/>
  <c r="R407" i="11"/>
  <c r="Q407" i="11"/>
  <c r="P407" i="11"/>
  <c r="O407" i="11"/>
  <c r="N407" i="11"/>
  <c r="M407" i="11"/>
  <c r="L407" i="11"/>
  <c r="K407" i="11"/>
  <c r="J407" i="11"/>
  <c r="I407" i="11"/>
  <c r="H407" i="11"/>
  <c r="G407" i="11"/>
  <c r="F407" i="11"/>
  <c r="E407" i="11"/>
  <c r="AR406" i="11"/>
  <c r="AQ406" i="11"/>
  <c r="AP406" i="11"/>
  <c r="AO406" i="11"/>
  <c r="AN406" i="11"/>
  <c r="AM406" i="11"/>
  <c r="AL406" i="11"/>
  <c r="AK406" i="11"/>
  <c r="AJ406" i="11"/>
  <c r="AI406" i="11"/>
  <c r="AH406" i="11"/>
  <c r="AC406" i="11"/>
  <c r="AB406" i="11"/>
  <c r="AA406" i="11"/>
  <c r="Z406" i="11"/>
  <c r="Y406" i="11"/>
  <c r="X406" i="11"/>
  <c r="V406" i="11"/>
  <c r="U406" i="11"/>
  <c r="T406" i="11"/>
  <c r="S406" i="11"/>
  <c r="R406" i="11"/>
  <c r="Q406" i="11"/>
  <c r="P406" i="11"/>
  <c r="O406" i="11"/>
  <c r="N406" i="11"/>
  <c r="M406" i="11"/>
  <c r="L406" i="11"/>
  <c r="K406" i="11"/>
  <c r="J406" i="11"/>
  <c r="I406" i="11"/>
  <c r="H406" i="11"/>
  <c r="G406" i="11"/>
  <c r="F406" i="11"/>
  <c r="E406" i="11"/>
  <c r="AR405" i="11"/>
  <c r="AQ405" i="11"/>
  <c r="AP405" i="11"/>
  <c r="AO405" i="11"/>
  <c r="AN405" i="11"/>
  <c r="AM405" i="11"/>
  <c r="AL405" i="11"/>
  <c r="AK405" i="11"/>
  <c r="AJ405" i="11"/>
  <c r="AI405" i="11"/>
  <c r="AH405" i="11"/>
  <c r="AC405" i="11"/>
  <c r="AB405" i="11"/>
  <c r="AA405" i="11"/>
  <c r="Z405" i="11"/>
  <c r="Y405" i="11"/>
  <c r="X405" i="11"/>
  <c r="V405" i="11"/>
  <c r="U405" i="11"/>
  <c r="T405" i="11"/>
  <c r="S405" i="11"/>
  <c r="R405" i="11"/>
  <c r="Q405" i="11"/>
  <c r="P405" i="11"/>
  <c r="O405" i="11"/>
  <c r="N405" i="11"/>
  <c r="M405" i="11"/>
  <c r="L405" i="11"/>
  <c r="K405" i="11"/>
  <c r="J405" i="11"/>
  <c r="I405" i="11"/>
  <c r="H405" i="11"/>
  <c r="G405" i="11"/>
  <c r="F405" i="11"/>
  <c r="E405" i="11"/>
  <c r="D405" i="11"/>
  <c r="AR404" i="11"/>
  <c r="AQ404" i="11"/>
  <c r="AP404" i="11"/>
  <c r="AO404" i="11"/>
  <c r="AN404" i="11"/>
  <c r="AM404" i="11"/>
  <c r="AL404" i="11"/>
  <c r="AK404" i="11"/>
  <c r="AJ404" i="11"/>
  <c r="AI404" i="11"/>
  <c r="AH404" i="11"/>
  <c r="AC404" i="11"/>
  <c r="AB404" i="11"/>
  <c r="AA404" i="11"/>
  <c r="Z404" i="11"/>
  <c r="Y404" i="11"/>
  <c r="X404" i="11"/>
  <c r="V404" i="11"/>
  <c r="U404" i="11"/>
  <c r="T404" i="11"/>
  <c r="S404" i="11"/>
  <c r="R404" i="11"/>
  <c r="Q404" i="11"/>
  <c r="P404" i="11"/>
  <c r="O404" i="11"/>
  <c r="N404" i="11"/>
  <c r="M404" i="11"/>
  <c r="L404" i="11"/>
  <c r="K404" i="11"/>
  <c r="J404" i="11"/>
  <c r="I404" i="11"/>
  <c r="H404" i="11"/>
  <c r="G404" i="11"/>
  <c r="F404" i="11"/>
  <c r="E404" i="11"/>
  <c r="D404" i="11"/>
  <c r="AR403" i="11"/>
  <c r="AQ403" i="11"/>
  <c r="AP403" i="11"/>
  <c r="AO403" i="11"/>
  <c r="AN403" i="11"/>
  <c r="AM403" i="11"/>
  <c r="AL403" i="11"/>
  <c r="AK403" i="11"/>
  <c r="AJ403" i="11"/>
  <c r="AI403" i="11"/>
  <c r="AH403" i="11"/>
  <c r="AC403" i="11"/>
  <c r="AB403" i="11"/>
  <c r="AA403" i="11"/>
  <c r="Z403" i="11"/>
  <c r="Y403" i="11"/>
  <c r="X403" i="11"/>
  <c r="V403" i="11"/>
  <c r="U403" i="11"/>
  <c r="T403" i="11"/>
  <c r="S403" i="11"/>
  <c r="R403" i="11"/>
  <c r="Q403" i="11"/>
  <c r="P403" i="11"/>
  <c r="O403" i="11"/>
  <c r="N403" i="11"/>
  <c r="M403" i="11"/>
  <c r="L403" i="11"/>
  <c r="K403" i="11"/>
  <c r="J403" i="11"/>
  <c r="I403" i="11"/>
  <c r="H403" i="11"/>
  <c r="G403" i="11"/>
  <c r="F403" i="11"/>
  <c r="E403" i="11"/>
  <c r="D403" i="11"/>
  <c r="AR402" i="11"/>
  <c r="AQ402" i="11"/>
  <c r="AP402" i="11"/>
  <c r="AO402" i="11"/>
  <c r="AN402" i="11"/>
  <c r="AM402" i="11"/>
  <c r="AL402" i="11"/>
  <c r="AK402" i="11"/>
  <c r="AJ402" i="11"/>
  <c r="AI402" i="11"/>
  <c r="AH402" i="11"/>
  <c r="AC402" i="11"/>
  <c r="AB402" i="11"/>
  <c r="AA402" i="11"/>
  <c r="Z402" i="11"/>
  <c r="Y402" i="11"/>
  <c r="X402" i="11"/>
  <c r="V402" i="11"/>
  <c r="U402" i="11"/>
  <c r="T402" i="11"/>
  <c r="S402" i="11"/>
  <c r="R402" i="11"/>
  <c r="Q402" i="11"/>
  <c r="P402" i="11"/>
  <c r="O402" i="11"/>
  <c r="N402" i="11"/>
  <c r="M402" i="11"/>
  <c r="L402" i="11"/>
  <c r="K402" i="11"/>
  <c r="J402" i="11"/>
  <c r="I402" i="11"/>
  <c r="H402" i="11"/>
  <c r="G402" i="11"/>
  <c r="F402" i="11"/>
  <c r="E402" i="11"/>
  <c r="D402" i="11"/>
  <c r="D35" i="33" s="1"/>
  <c r="AR401" i="11"/>
  <c r="AQ401" i="11"/>
  <c r="AP401" i="11"/>
  <c r="AO401" i="11"/>
  <c r="AN401" i="11"/>
  <c r="AM401" i="11"/>
  <c r="AL401" i="11"/>
  <c r="AK401" i="11"/>
  <c r="AJ401" i="11"/>
  <c r="AI401" i="11"/>
  <c r="AH401" i="11"/>
  <c r="AC401" i="11"/>
  <c r="AB401" i="11"/>
  <c r="AA401" i="11"/>
  <c r="Z401" i="11"/>
  <c r="Y401" i="11"/>
  <c r="X401" i="11"/>
  <c r="V401" i="11"/>
  <c r="U401" i="11"/>
  <c r="T401" i="11"/>
  <c r="S401" i="11"/>
  <c r="R401" i="11"/>
  <c r="Q401" i="11"/>
  <c r="P401" i="11"/>
  <c r="O401" i="11"/>
  <c r="N401" i="11"/>
  <c r="M401" i="11"/>
  <c r="L401" i="11"/>
  <c r="K401" i="11"/>
  <c r="J401" i="11"/>
  <c r="I401" i="11"/>
  <c r="H401" i="11"/>
  <c r="G401" i="11"/>
  <c r="F401" i="11"/>
  <c r="E401" i="11"/>
  <c r="E458" i="11" s="1"/>
  <c r="AR400" i="11"/>
  <c r="AQ400" i="11"/>
  <c r="AP400" i="11"/>
  <c r="AO400" i="11"/>
  <c r="AN400" i="11"/>
  <c r="AM400" i="11"/>
  <c r="AL400" i="11"/>
  <c r="AK400" i="11"/>
  <c r="AJ400" i="11"/>
  <c r="AI400" i="11"/>
  <c r="AH400" i="11"/>
  <c r="AC400" i="11"/>
  <c r="AB400" i="11"/>
  <c r="AA400" i="11"/>
  <c r="Z400" i="11"/>
  <c r="Y400" i="11"/>
  <c r="X400" i="11"/>
  <c r="V400" i="11"/>
  <c r="U400" i="11"/>
  <c r="T400" i="11"/>
  <c r="S400" i="11"/>
  <c r="R400" i="11"/>
  <c r="Q400" i="11"/>
  <c r="P400" i="11"/>
  <c r="O400" i="11"/>
  <c r="N400" i="11"/>
  <c r="M400" i="11"/>
  <c r="L400" i="11"/>
  <c r="K400" i="11"/>
  <c r="J400" i="11"/>
  <c r="I400" i="11"/>
  <c r="H400" i="11"/>
  <c r="G400" i="11"/>
  <c r="F400" i="11"/>
  <c r="E400" i="11"/>
  <c r="AR399" i="11"/>
  <c r="AQ399" i="11"/>
  <c r="AP399" i="11"/>
  <c r="AO399" i="11"/>
  <c r="AN399" i="11"/>
  <c r="AM399" i="11"/>
  <c r="AL399" i="11"/>
  <c r="AK399" i="11"/>
  <c r="AJ399" i="11"/>
  <c r="AI399" i="11"/>
  <c r="AH399" i="11"/>
  <c r="AB399" i="11"/>
  <c r="AA399" i="11"/>
  <c r="Z399" i="11"/>
  <c r="Y399" i="11"/>
  <c r="X399" i="11"/>
  <c r="V399" i="11"/>
  <c r="U399" i="11"/>
  <c r="T399" i="11"/>
  <c r="S399" i="11"/>
  <c r="R399" i="11"/>
  <c r="Q399" i="11"/>
  <c r="P399" i="11"/>
  <c r="O399" i="11"/>
  <c r="N399" i="11"/>
  <c r="M399" i="11"/>
  <c r="L399" i="11"/>
  <c r="K399" i="11"/>
  <c r="J399" i="11"/>
  <c r="I399" i="11"/>
  <c r="H399" i="11"/>
  <c r="G399" i="11"/>
  <c r="F399" i="11"/>
  <c r="E399" i="11"/>
  <c r="D399" i="11"/>
  <c r="AH398" i="11"/>
  <c r="AR397" i="11"/>
  <c r="AR455" i="11" s="1"/>
  <c r="AQ397" i="11"/>
  <c r="AQ455" i="11" s="1"/>
  <c r="AP397" i="11"/>
  <c r="AP455" i="11" s="1"/>
  <c r="AO397" i="11"/>
  <c r="AO455" i="11" s="1"/>
  <c r="AN397" i="11"/>
  <c r="AN455" i="11" s="1"/>
  <c r="AM397" i="11"/>
  <c r="AM455" i="11" s="1"/>
  <c r="AL397" i="11"/>
  <c r="AL455" i="11" s="1"/>
  <c r="AK397" i="11"/>
  <c r="AK455" i="11" s="1"/>
  <c r="AJ397" i="11"/>
  <c r="AJ455" i="11" s="1"/>
  <c r="AI397" i="11"/>
  <c r="AI455" i="11" s="1"/>
  <c r="AH397" i="11"/>
  <c r="AB397" i="11"/>
  <c r="AB455" i="11" s="1"/>
  <c r="AA397" i="11"/>
  <c r="AA455" i="11" s="1"/>
  <c r="Z397" i="11"/>
  <c r="Z455" i="11" s="1"/>
  <c r="Y397" i="11"/>
  <c r="Y455" i="11" s="1"/>
  <c r="X397" i="11"/>
  <c r="X455" i="11" s="1"/>
  <c r="V397" i="11"/>
  <c r="V455" i="11" s="1"/>
  <c r="U397" i="11"/>
  <c r="U455" i="11" s="1"/>
  <c r="T397" i="11"/>
  <c r="T455" i="11" s="1"/>
  <c r="S397" i="11"/>
  <c r="S455" i="11" s="1"/>
  <c r="R397" i="11"/>
  <c r="R455" i="11" s="1"/>
  <c r="Q397" i="11"/>
  <c r="Q455" i="11" s="1"/>
  <c r="P397" i="11"/>
  <c r="P455" i="11" s="1"/>
  <c r="O397" i="11"/>
  <c r="O455" i="11" s="1"/>
  <c r="N397" i="11"/>
  <c r="N455" i="11" s="1"/>
  <c r="M397" i="11"/>
  <c r="M455" i="11" s="1"/>
  <c r="L397" i="11"/>
  <c r="L455" i="11" s="1"/>
  <c r="K397" i="11"/>
  <c r="K455" i="11" s="1"/>
  <c r="J397" i="11"/>
  <c r="J455" i="11" s="1"/>
  <c r="I397" i="11"/>
  <c r="I455" i="11" s="1"/>
  <c r="H397" i="11"/>
  <c r="H455" i="11" s="1"/>
  <c r="G397" i="11"/>
  <c r="G455" i="11" s="1"/>
  <c r="F397" i="11"/>
  <c r="F455" i="11" s="1"/>
  <c r="E397" i="11"/>
  <c r="E455" i="11" s="1"/>
  <c r="D397" i="11"/>
  <c r="D30" i="33" s="1"/>
  <c r="AR396" i="11"/>
  <c r="AQ396" i="11"/>
  <c r="AP396" i="11"/>
  <c r="AO396" i="11"/>
  <c r="AN396" i="11"/>
  <c r="AM396" i="11"/>
  <c r="AL396" i="11"/>
  <c r="AK396" i="11"/>
  <c r="AJ396" i="11"/>
  <c r="AI396" i="11"/>
  <c r="AH396" i="11"/>
  <c r="AB396" i="11"/>
  <c r="AA396" i="11"/>
  <c r="Z396" i="11"/>
  <c r="Y396" i="11"/>
  <c r="X396" i="11"/>
  <c r="V396" i="11"/>
  <c r="U396" i="11"/>
  <c r="T396" i="11"/>
  <c r="S396" i="11"/>
  <c r="R396" i="11"/>
  <c r="Q396" i="11"/>
  <c r="P396" i="11"/>
  <c r="O396" i="11"/>
  <c r="N396" i="11"/>
  <c r="M396" i="11"/>
  <c r="L396" i="11"/>
  <c r="K396" i="11"/>
  <c r="J396" i="11"/>
  <c r="I396" i="11"/>
  <c r="H396" i="11"/>
  <c r="G396" i="11"/>
  <c r="F396" i="11"/>
  <c r="E396" i="11"/>
  <c r="D396" i="11"/>
  <c r="D29" i="33" s="1"/>
  <c r="AR395" i="11"/>
  <c r="AQ395" i="11"/>
  <c r="AP395" i="11"/>
  <c r="AO395" i="11"/>
  <c r="AN395" i="11"/>
  <c r="AM395" i="11"/>
  <c r="AL395" i="11"/>
  <c r="AK395" i="11"/>
  <c r="AJ395" i="11"/>
  <c r="AI395" i="11"/>
  <c r="AH395" i="11"/>
  <c r="AB395" i="11"/>
  <c r="AA395" i="11"/>
  <c r="Z395" i="11"/>
  <c r="Y395" i="11"/>
  <c r="X395" i="11"/>
  <c r="V395" i="11"/>
  <c r="U395" i="11"/>
  <c r="T395" i="11"/>
  <c r="S395" i="11"/>
  <c r="R395" i="11"/>
  <c r="Q395" i="11"/>
  <c r="P395" i="11"/>
  <c r="O395" i="11"/>
  <c r="N395" i="11"/>
  <c r="M395" i="11"/>
  <c r="L395" i="11"/>
  <c r="K395" i="11"/>
  <c r="J395" i="11"/>
  <c r="I395" i="11"/>
  <c r="H395" i="11"/>
  <c r="G395" i="11"/>
  <c r="F395" i="11"/>
  <c r="E395" i="11"/>
  <c r="D395" i="11"/>
  <c r="D28" i="33" s="1"/>
  <c r="AR394" i="11"/>
  <c r="AQ394" i="11"/>
  <c r="AP394" i="11"/>
  <c r="AO394" i="11"/>
  <c r="AN394" i="11"/>
  <c r="AM394" i="11"/>
  <c r="AL394" i="11"/>
  <c r="AK394" i="11"/>
  <c r="AJ394" i="11"/>
  <c r="AI394" i="11"/>
  <c r="AH394" i="11"/>
  <c r="AB394" i="11"/>
  <c r="AA394" i="11"/>
  <c r="Z394" i="11"/>
  <c r="Y394" i="11"/>
  <c r="X394" i="11"/>
  <c r="V394" i="11"/>
  <c r="U394" i="11"/>
  <c r="T394" i="11"/>
  <c r="S394" i="11"/>
  <c r="R394" i="11"/>
  <c r="Q394" i="11"/>
  <c r="P394" i="11"/>
  <c r="O394" i="11"/>
  <c r="N394" i="11"/>
  <c r="M394" i="11"/>
  <c r="L394" i="11"/>
  <c r="K394" i="11"/>
  <c r="J394" i="11"/>
  <c r="I394" i="11"/>
  <c r="H394" i="11"/>
  <c r="G394" i="11"/>
  <c r="F394" i="11"/>
  <c r="E394" i="11"/>
  <c r="D394" i="11"/>
  <c r="D27" i="33" s="1"/>
  <c r="AR393" i="11"/>
  <c r="AQ393" i="11"/>
  <c r="AP393" i="11"/>
  <c r="AO393" i="11"/>
  <c r="AN393" i="11"/>
  <c r="AM393" i="11"/>
  <c r="AL393" i="11"/>
  <c r="AK393" i="11"/>
  <c r="AJ393" i="11"/>
  <c r="AI393" i="11"/>
  <c r="AH393" i="11"/>
  <c r="AB393" i="11"/>
  <c r="AA393" i="11"/>
  <c r="Z393" i="11"/>
  <c r="Y393" i="11"/>
  <c r="X393" i="11"/>
  <c r="V393" i="11"/>
  <c r="U393" i="11"/>
  <c r="T393" i="11"/>
  <c r="S393" i="11"/>
  <c r="R393" i="11"/>
  <c r="Q393" i="11"/>
  <c r="P393" i="11"/>
  <c r="O393" i="11"/>
  <c r="N393" i="11"/>
  <c r="M393" i="11"/>
  <c r="L393" i="11"/>
  <c r="K393" i="11"/>
  <c r="J393" i="11"/>
  <c r="I393" i="11"/>
  <c r="H393" i="11"/>
  <c r="G393" i="11"/>
  <c r="F393" i="11"/>
  <c r="E393" i="11"/>
  <c r="D393" i="11"/>
  <c r="D26" i="33" s="1"/>
  <c r="AR392" i="11"/>
  <c r="AQ392" i="11"/>
  <c r="AP392" i="11"/>
  <c r="AO392" i="11"/>
  <c r="AN392" i="11"/>
  <c r="AM392" i="11"/>
  <c r="AL392" i="11"/>
  <c r="AK392" i="11"/>
  <c r="AJ392" i="11"/>
  <c r="AI392" i="11"/>
  <c r="AH392" i="11"/>
  <c r="AB392" i="11"/>
  <c r="AA392" i="11"/>
  <c r="Z392" i="11"/>
  <c r="Y392" i="11"/>
  <c r="X392" i="11"/>
  <c r="V392" i="11"/>
  <c r="U392" i="11"/>
  <c r="T392" i="11"/>
  <c r="S392" i="11"/>
  <c r="R392" i="11"/>
  <c r="Q392" i="11"/>
  <c r="P392" i="11"/>
  <c r="O392" i="11"/>
  <c r="N392" i="11"/>
  <c r="M392" i="11"/>
  <c r="L392" i="11"/>
  <c r="K392" i="11"/>
  <c r="J392" i="11"/>
  <c r="I392" i="11"/>
  <c r="H392" i="11"/>
  <c r="G392" i="11"/>
  <c r="F392" i="11"/>
  <c r="E392" i="11"/>
  <c r="D392" i="11"/>
  <c r="D25" i="33" s="1"/>
  <c r="AR391" i="11"/>
  <c r="AQ391" i="11"/>
  <c r="AP391" i="11"/>
  <c r="AO391" i="11"/>
  <c r="AN391" i="11"/>
  <c r="AM391" i="11"/>
  <c r="AL391" i="11"/>
  <c r="AK391" i="11"/>
  <c r="AJ391" i="11"/>
  <c r="AI391" i="11"/>
  <c r="AH391" i="11"/>
  <c r="AB391" i="11"/>
  <c r="AA391" i="11"/>
  <c r="Z391" i="11"/>
  <c r="Y391" i="11"/>
  <c r="X391" i="11"/>
  <c r="V391" i="11"/>
  <c r="U391" i="11"/>
  <c r="T391" i="11"/>
  <c r="S391" i="11"/>
  <c r="R391" i="11"/>
  <c r="Q391" i="11"/>
  <c r="P391" i="11"/>
  <c r="O391" i="11"/>
  <c r="N391" i="11"/>
  <c r="M391" i="11"/>
  <c r="L391" i="11"/>
  <c r="K391" i="11"/>
  <c r="J391" i="11"/>
  <c r="I391" i="11"/>
  <c r="H391" i="11"/>
  <c r="G391" i="11"/>
  <c r="F391" i="11"/>
  <c r="E391" i="11"/>
  <c r="D391" i="11"/>
  <c r="D24" i="33" s="1"/>
  <c r="AR390" i="11"/>
  <c r="AQ390" i="11"/>
  <c r="AP390" i="11"/>
  <c r="AO390" i="11"/>
  <c r="AN390" i="11"/>
  <c r="AM390" i="11"/>
  <c r="AL390" i="11"/>
  <c r="AK390" i="11"/>
  <c r="AJ390" i="11"/>
  <c r="AI390" i="11"/>
  <c r="AH390" i="11"/>
  <c r="AB390" i="11"/>
  <c r="AA390" i="11"/>
  <c r="Z390" i="11"/>
  <c r="Y390" i="11"/>
  <c r="X390" i="11"/>
  <c r="V390" i="11"/>
  <c r="U390" i="11"/>
  <c r="T390" i="11"/>
  <c r="S390" i="11"/>
  <c r="R390" i="11"/>
  <c r="Q390" i="11"/>
  <c r="P390" i="11"/>
  <c r="O390" i="11"/>
  <c r="N390" i="11"/>
  <c r="M390" i="11"/>
  <c r="L390" i="11"/>
  <c r="K390" i="11"/>
  <c r="J390" i="11"/>
  <c r="I390" i="11"/>
  <c r="H390" i="11"/>
  <c r="G390" i="11"/>
  <c r="F390" i="11"/>
  <c r="E390" i="11"/>
  <c r="D390" i="11"/>
  <c r="D23" i="33" s="1"/>
  <c r="AR389" i="11"/>
  <c r="AQ389" i="11"/>
  <c r="AP389" i="11"/>
  <c r="AO389" i="11"/>
  <c r="AN389" i="11"/>
  <c r="AM389" i="11"/>
  <c r="AL389" i="11"/>
  <c r="AK389" i="11"/>
  <c r="AJ389" i="11"/>
  <c r="AI389" i="11"/>
  <c r="AH389" i="11"/>
  <c r="AB389" i="11"/>
  <c r="AA389" i="11"/>
  <c r="Z389" i="11"/>
  <c r="Y389" i="11"/>
  <c r="X389" i="11"/>
  <c r="V389" i="11"/>
  <c r="U389" i="11"/>
  <c r="T389" i="11"/>
  <c r="S389" i="11"/>
  <c r="R389" i="11"/>
  <c r="Q389" i="11"/>
  <c r="P389" i="11"/>
  <c r="O389" i="11"/>
  <c r="N389" i="11"/>
  <c r="M389" i="11"/>
  <c r="L389" i="11"/>
  <c r="K389" i="11"/>
  <c r="J389" i="11"/>
  <c r="I389" i="11"/>
  <c r="H389" i="11"/>
  <c r="G389" i="11"/>
  <c r="F389" i="11"/>
  <c r="E389" i="11"/>
  <c r="D389" i="11"/>
  <c r="D22" i="33" s="1"/>
  <c r="AR388" i="11"/>
  <c r="AQ388" i="11"/>
  <c r="AP388" i="11"/>
  <c r="AO388" i="11"/>
  <c r="AN388" i="11"/>
  <c r="AM388" i="11"/>
  <c r="AL388" i="11"/>
  <c r="AK388" i="11"/>
  <c r="AJ388" i="11"/>
  <c r="AI388" i="11"/>
  <c r="AH388" i="11"/>
  <c r="AC388" i="11"/>
  <c r="AC446" i="11" s="1"/>
  <c r="AB388" i="11"/>
  <c r="AA388" i="11"/>
  <c r="Z388" i="11"/>
  <c r="Y388" i="11"/>
  <c r="X388" i="11"/>
  <c r="V388" i="11"/>
  <c r="U388" i="11"/>
  <c r="T388" i="11"/>
  <c r="S388" i="11"/>
  <c r="R388" i="11"/>
  <c r="Q388" i="11"/>
  <c r="P388" i="11"/>
  <c r="O388" i="11"/>
  <c r="N388" i="11"/>
  <c r="M388" i="11"/>
  <c r="L388" i="11"/>
  <c r="K388" i="11"/>
  <c r="J388" i="11"/>
  <c r="I388" i="11"/>
  <c r="H388" i="11"/>
  <c r="G388" i="11"/>
  <c r="F388" i="11"/>
  <c r="E388" i="11"/>
  <c r="D388" i="11"/>
  <c r="D21" i="33" s="1"/>
  <c r="AR387" i="11"/>
  <c r="AQ387" i="11"/>
  <c r="AP387" i="11"/>
  <c r="AO387" i="11"/>
  <c r="AN387" i="11"/>
  <c r="AM387" i="11"/>
  <c r="AL387" i="11"/>
  <c r="AK387" i="11"/>
  <c r="AJ387" i="11"/>
  <c r="AI387" i="11"/>
  <c r="AH387" i="11"/>
  <c r="AC387" i="11"/>
  <c r="AB387" i="11"/>
  <c r="AA387" i="11"/>
  <c r="Z387" i="11"/>
  <c r="Y387" i="11"/>
  <c r="X387" i="11"/>
  <c r="V387" i="11"/>
  <c r="U387" i="11"/>
  <c r="T387" i="11"/>
  <c r="S387" i="11"/>
  <c r="R387" i="11"/>
  <c r="Q387" i="11"/>
  <c r="P387" i="11"/>
  <c r="O387" i="11"/>
  <c r="N387" i="11"/>
  <c r="M387" i="11"/>
  <c r="L387" i="11"/>
  <c r="K387" i="11"/>
  <c r="J387" i="11"/>
  <c r="I387" i="11"/>
  <c r="H387" i="11"/>
  <c r="G387" i="11"/>
  <c r="F387" i="11"/>
  <c r="E387" i="11"/>
  <c r="D387" i="11"/>
  <c r="D20" i="33" s="1"/>
  <c r="AR386" i="11"/>
  <c r="AQ386" i="11"/>
  <c r="AP386" i="11"/>
  <c r="AO386" i="11"/>
  <c r="AN386" i="11"/>
  <c r="AM386" i="11"/>
  <c r="AL386" i="11"/>
  <c r="AK386" i="11"/>
  <c r="AJ386" i="11"/>
  <c r="AI386" i="11"/>
  <c r="AH386" i="11"/>
  <c r="AC386" i="11"/>
  <c r="AB386" i="11"/>
  <c r="AA386" i="11"/>
  <c r="Z386" i="11"/>
  <c r="Y386" i="11"/>
  <c r="X386" i="11"/>
  <c r="V386" i="11"/>
  <c r="U386" i="11"/>
  <c r="T386" i="11"/>
  <c r="S386" i="11"/>
  <c r="R386" i="11"/>
  <c r="Q386" i="11"/>
  <c r="P386" i="11"/>
  <c r="O386" i="11"/>
  <c r="N386" i="11"/>
  <c r="M386" i="11"/>
  <c r="L386" i="11"/>
  <c r="K386" i="11"/>
  <c r="J386" i="11"/>
  <c r="I386" i="11"/>
  <c r="H386" i="11"/>
  <c r="G386" i="11"/>
  <c r="F386" i="11"/>
  <c r="E386" i="11"/>
  <c r="D386" i="11"/>
  <c r="D19" i="33" s="1"/>
  <c r="AR385" i="11"/>
  <c r="AQ385" i="11"/>
  <c r="AP385" i="11"/>
  <c r="AO385" i="11"/>
  <c r="AN385" i="11"/>
  <c r="AM385" i="11"/>
  <c r="AL385" i="11"/>
  <c r="AK385" i="11"/>
  <c r="AJ385" i="11"/>
  <c r="AI385" i="11"/>
  <c r="AH385" i="11"/>
  <c r="AC385" i="11"/>
  <c r="AB385" i="11"/>
  <c r="AA385" i="11"/>
  <c r="Z385" i="11"/>
  <c r="Y385" i="11"/>
  <c r="X385" i="11"/>
  <c r="V385" i="11"/>
  <c r="U385" i="11"/>
  <c r="T385" i="11"/>
  <c r="S385" i="11"/>
  <c r="R385" i="11"/>
  <c r="Q385" i="11"/>
  <c r="P385" i="11"/>
  <c r="O385" i="11"/>
  <c r="N385" i="11"/>
  <c r="M385" i="11"/>
  <c r="L385" i="11"/>
  <c r="K385" i="11"/>
  <c r="J385" i="11"/>
  <c r="I385" i="11"/>
  <c r="H385" i="11"/>
  <c r="G385" i="11"/>
  <c r="F385" i="11"/>
  <c r="E385" i="11"/>
  <c r="D385" i="11"/>
  <c r="D18" i="33" s="1"/>
  <c r="AR384" i="11"/>
  <c r="AQ384" i="11"/>
  <c r="AP384" i="11"/>
  <c r="AO384" i="11"/>
  <c r="AN384" i="11"/>
  <c r="AM384" i="11"/>
  <c r="AL384" i="11"/>
  <c r="AK384" i="11"/>
  <c r="AJ384" i="11"/>
  <c r="AI384" i="11"/>
  <c r="AH384" i="11"/>
  <c r="AC384" i="11"/>
  <c r="AB384" i="11"/>
  <c r="AA384" i="11"/>
  <c r="Z384" i="11"/>
  <c r="Y384" i="11"/>
  <c r="X384" i="11"/>
  <c r="V384" i="11"/>
  <c r="U384" i="11"/>
  <c r="T384" i="11"/>
  <c r="S384" i="11"/>
  <c r="R384" i="11"/>
  <c r="Q384" i="11"/>
  <c r="P384" i="11"/>
  <c r="O384" i="11"/>
  <c r="N384" i="11"/>
  <c r="M384" i="11"/>
  <c r="L384" i="11"/>
  <c r="K384" i="11"/>
  <c r="J384" i="11"/>
  <c r="I384" i="11"/>
  <c r="H384" i="11"/>
  <c r="G384" i="11"/>
  <c r="F384" i="11"/>
  <c r="E384" i="11"/>
  <c r="D384" i="11"/>
  <c r="D17" i="33" s="1"/>
  <c r="AR383" i="11"/>
  <c r="AQ383" i="11"/>
  <c r="AP383" i="11"/>
  <c r="AO383" i="11"/>
  <c r="AN383" i="11"/>
  <c r="AM383" i="11"/>
  <c r="AL383" i="11"/>
  <c r="AK383" i="11"/>
  <c r="AJ383" i="11"/>
  <c r="AI383" i="11"/>
  <c r="AH383" i="11"/>
  <c r="AC383" i="11"/>
  <c r="AB383" i="11"/>
  <c r="AA383" i="11"/>
  <c r="Z383" i="11"/>
  <c r="Y383" i="11"/>
  <c r="X383" i="11"/>
  <c r="V383" i="11"/>
  <c r="U383" i="11"/>
  <c r="T383" i="11"/>
  <c r="S383" i="11"/>
  <c r="R383" i="11"/>
  <c r="Q383" i="11"/>
  <c r="P383" i="11"/>
  <c r="O383" i="11"/>
  <c r="N383" i="11"/>
  <c r="M383" i="11"/>
  <c r="L383" i="11"/>
  <c r="K383" i="11"/>
  <c r="J383" i="11"/>
  <c r="I383" i="11"/>
  <c r="H383" i="11"/>
  <c r="G383" i="11"/>
  <c r="F383" i="11"/>
  <c r="E383" i="11"/>
  <c r="D383" i="11"/>
  <c r="D16" i="33" s="1"/>
  <c r="AR382" i="11"/>
  <c r="AQ382" i="11"/>
  <c r="AP382" i="11"/>
  <c r="AO382" i="11"/>
  <c r="AN382" i="11"/>
  <c r="AM382" i="11"/>
  <c r="AL382" i="11"/>
  <c r="AK382" i="11"/>
  <c r="AJ382" i="11"/>
  <c r="AI382" i="11"/>
  <c r="AH382" i="11"/>
  <c r="AC382" i="11"/>
  <c r="AB382" i="11"/>
  <c r="AA382" i="11"/>
  <c r="Z382" i="11"/>
  <c r="Y382" i="11"/>
  <c r="X382" i="11"/>
  <c r="V382" i="11"/>
  <c r="U382" i="11"/>
  <c r="T382" i="11"/>
  <c r="S382" i="11"/>
  <c r="R382" i="11"/>
  <c r="Q382" i="11"/>
  <c r="P382" i="11"/>
  <c r="O382" i="11"/>
  <c r="N382" i="11"/>
  <c r="M382" i="11"/>
  <c r="L382" i="11"/>
  <c r="K382" i="11"/>
  <c r="J382" i="11"/>
  <c r="I382" i="11"/>
  <c r="H382" i="11"/>
  <c r="G382" i="11"/>
  <c r="F382" i="11"/>
  <c r="E382" i="11"/>
  <c r="D382" i="11"/>
  <c r="D15" i="33" s="1"/>
  <c r="AR381" i="11"/>
  <c r="AQ381" i="11"/>
  <c r="AP381" i="11"/>
  <c r="AO381" i="11"/>
  <c r="AN381" i="11"/>
  <c r="AM381" i="11"/>
  <c r="AL381" i="11"/>
  <c r="AK381" i="11"/>
  <c r="AJ381" i="11"/>
  <c r="AI381" i="11"/>
  <c r="AH381" i="11"/>
  <c r="AC381" i="11"/>
  <c r="AB381" i="11"/>
  <c r="AA381" i="11"/>
  <c r="Z381" i="11"/>
  <c r="Y381" i="11"/>
  <c r="X381" i="11"/>
  <c r="V381" i="11"/>
  <c r="U381" i="11"/>
  <c r="T381" i="11"/>
  <c r="S381" i="11"/>
  <c r="R381" i="11"/>
  <c r="Q381" i="11"/>
  <c r="P381" i="11"/>
  <c r="O381" i="11"/>
  <c r="N381" i="11"/>
  <c r="M381" i="11"/>
  <c r="L381" i="11"/>
  <c r="K381" i="11"/>
  <c r="J381" i="11"/>
  <c r="I381" i="11"/>
  <c r="H381" i="11"/>
  <c r="G381" i="11"/>
  <c r="F381" i="11"/>
  <c r="E381" i="11"/>
  <c r="D381" i="11"/>
  <c r="D14" i="33" s="1"/>
  <c r="AR380" i="11"/>
  <c r="AQ380" i="11"/>
  <c r="AP380" i="11"/>
  <c r="AO380" i="11"/>
  <c r="AN380" i="11"/>
  <c r="AM380" i="11"/>
  <c r="AL380" i="11"/>
  <c r="AK380" i="11"/>
  <c r="AJ380" i="11"/>
  <c r="AI380" i="11"/>
  <c r="AH380" i="11"/>
  <c r="AC380" i="11"/>
  <c r="AB380" i="11"/>
  <c r="AA380" i="11"/>
  <c r="Z380" i="11"/>
  <c r="Y380" i="11"/>
  <c r="X380" i="11"/>
  <c r="V380" i="11"/>
  <c r="U380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H380" i="11"/>
  <c r="G380" i="11"/>
  <c r="F380" i="11"/>
  <c r="E380" i="11"/>
  <c r="D380" i="11"/>
  <c r="D13" i="33" s="1"/>
  <c r="AR379" i="11"/>
  <c r="AQ379" i="11"/>
  <c r="AP379" i="11"/>
  <c r="AO379" i="11"/>
  <c r="AN379" i="11"/>
  <c r="AM379" i="11"/>
  <c r="AL379" i="11"/>
  <c r="AK379" i="11"/>
  <c r="AJ379" i="11"/>
  <c r="AI379" i="11"/>
  <c r="AH379" i="11"/>
  <c r="AC379" i="11"/>
  <c r="AB379" i="11"/>
  <c r="AA379" i="11"/>
  <c r="Z379" i="11"/>
  <c r="Y379" i="11"/>
  <c r="X379" i="11"/>
  <c r="V379" i="11"/>
  <c r="U379" i="11"/>
  <c r="T379" i="11"/>
  <c r="S379" i="11"/>
  <c r="R379" i="11"/>
  <c r="Q379" i="11"/>
  <c r="P379" i="11"/>
  <c r="O379" i="11"/>
  <c r="N379" i="11"/>
  <c r="M379" i="11"/>
  <c r="L379" i="11"/>
  <c r="K379" i="11"/>
  <c r="J379" i="11"/>
  <c r="I379" i="11"/>
  <c r="H379" i="11"/>
  <c r="G379" i="11"/>
  <c r="F379" i="11"/>
  <c r="E379" i="11"/>
  <c r="D379" i="11"/>
  <c r="D12" i="33" s="1"/>
  <c r="AR378" i="11"/>
  <c r="AQ378" i="11"/>
  <c r="AP378" i="11"/>
  <c r="AO378" i="11"/>
  <c r="AN378" i="11"/>
  <c r="AM378" i="11"/>
  <c r="AL378" i="11"/>
  <c r="AK378" i="11"/>
  <c r="AJ378" i="11"/>
  <c r="AI378" i="11"/>
  <c r="AH378" i="11"/>
  <c r="AC378" i="11"/>
  <c r="AB378" i="11"/>
  <c r="AA378" i="11"/>
  <c r="Z378" i="11"/>
  <c r="Y378" i="11"/>
  <c r="X378" i="11"/>
  <c r="V378" i="11"/>
  <c r="U378" i="11"/>
  <c r="T378" i="11"/>
  <c r="S378" i="11"/>
  <c r="R378" i="11"/>
  <c r="Q378" i="11"/>
  <c r="P378" i="11"/>
  <c r="O378" i="11"/>
  <c r="N378" i="11"/>
  <c r="M378" i="11"/>
  <c r="L378" i="11"/>
  <c r="K378" i="11"/>
  <c r="J378" i="11"/>
  <c r="I378" i="11"/>
  <c r="H378" i="11"/>
  <c r="G378" i="11"/>
  <c r="F378" i="11"/>
  <c r="E378" i="11"/>
  <c r="D378" i="11"/>
  <c r="D11" i="33" s="1"/>
  <c r="AR377" i="11"/>
  <c r="AQ377" i="11"/>
  <c r="AP377" i="11"/>
  <c r="AO377" i="11"/>
  <c r="AN377" i="11"/>
  <c r="AM377" i="11"/>
  <c r="AL377" i="11"/>
  <c r="AK377" i="11"/>
  <c r="AJ377" i="11"/>
  <c r="AI377" i="11"/>
  <c r="AH377" i="11"/>
  <c r="AC377" i="11"/>
  <c r="AB377" i="11"/>
  <c r="AA377" i="11"/>
  <c r="Z377" i="11"/>
  <c r="Y377" i="11"/>
  <c r="X377" i="11"/>
  <c r="V377" i="11"/>
  <c r="U377" i="11"/>
  <c r="T377" i="11"/>
  <c r="S377" i="11"/>
  <c r="R377" i="11"/>
  <c r="Q377" i="11"/>
  <c r="P377" i="11"/>
  <c r="O377" i="11"/>
  <c r="N377" i="11"/>
  <c r="M377" i="11"/>
  <c r="L377" i="11"/>
  <c r="K377" i="11"/>
  <c r="J377" i="11"/>
  <c r="I377" i="11"/>
  <c r="H377" i="11"/>
  <c r="G377" i="11"/>
  <c r="F377" i="11"/>
  <c r="E377" i="11"/>
  <c r="D377" i="11"/>
  <c r="D10" i="33" s="1"/>
  <c r="AR376" i="11"/>
  <c r="AQ376" i="11"/>
  <c r="AP376" i="11"/>
  <c r="AO376" i="11"/>
  <c r="AN376" i="11"/>
  <c r="AM376" i="11"/>
  <c r="AL376" i="11"/>
  <c r="AK376" i="11"/>
  <c r="AJ376" i="11"/>
  <c r="AI376" i="11"/>
  <c r="AH376" i="11"/>
  <c r="AC376" i="11"/>
  <c r="AB376" i="11"/>
  <c r="AA376" i="11"/>
  <c r="Z376" i="11"/>
  <c r="Y376" i="11"/>
  <c r="X376" i="11"/>
  <c r="V376" i="11"/>
  <c r="U376" i="11"/>
  <c r="T376" i="11"/>
  <c r="S376" i="11"/>
  <c r="R376" i="11"/>
  <c r="Q376" i="11"/>
  <c r="P376" i="11"/>
  <c r="O376" i="11"/>
  <c r="N376" i="11"/>
  <c r="M376" i="11"/>
  <c r="L376" i="11"/>
  <c r="K376" i="11"/>
  <c r="J376" i="11"/>
  <c r="I376" i="11"/>
  <c r="H376" i="11"/>
  <c r="G376" i="11"/>
  <c r="F376" i="11"/>
  <c r="E376" i="11"/>
  <c r="D376" i="11"/>
  <c r="D9" i="33" s="1"/>
  <c r="AR375" i="11"/>
  <c r="AQ375" i="11"/>
  <c r="AP375" i="11"/>
  <c r="AO375" i="11"/>
  <c r="AN375" i="11"/>
  <c r="AM375" i="11"/>
  <c r="AL375" i="11"/>
  <c r="AK375" i="11"/>
  <c r="AJ375" i="11"/>
  <c r="AI375" i="11"/>
  <c r="AH375" i="11"/>
  <c r="AC375" i="11"/>
  <c r="AB375" i="11"/>
  <c r="AA375" i="11"/>
  <c r="Z375" i="11"/>
  <c r="Y375" i="11"/>
  <c r="X375" i="11"/>
  <c r="V375" i="11"/>
  <c r="U375" i="11"/>
  <c r="T375" i="11"/>
  <c r="S375" i="11"/>
  <c r="R375" i="11"/>
  <c r="Q375" i="11"/>
  <c r="P375" i="11"/>
  <c r="O375" i="11"/>
  <c r="N375" i="11"/>
  <c r="M375" i="11"/>
  <c r="L375" i="11"/>
  <c r="K375" i="11"/>
  <c r="J375" i="11"/>
  <c r="I375" i="11"/>
  <c r="H375" i="11"/>
  <c r="G375" i="11"/>
  <c r="F375" i="11"/>
  <c r="E375" i="11"/>
  <c r="D375" i="11"/>
  <c r="D8" i="33" s="1"/>
  <c r="AR374" i="11"/>
  <c r="AQ374" i="11"/>
  <c r="AP374" i="11"/>
  <c r="AO374" i="11"/>
  <c r="AN374" i="11"/>
  <c r="AM374" i="11"/>
  <c r="AL374" i="11"/>
  <c r="AK374" i="11"/>
  <c r="AJ374" i="11"/>
  <c r="AI374" i="11"/>
  <c r="AH374" i="11"/>
  <c r="AC374" i="11"/>
  <c r="AB374" i="11"/>
  <c r="AA374" i="11"/>
  <c r="Z374" i="11"/>
  <c r="Y374" i="11"/>
  <c r="X374" i="11"/>
  <c r="V374" i="11"/>
  <c r="U374" i="11"/>
  <c r="T374" i="11"/>
  <c r="S374" i="11"/>
  <c r="R374" i="11"/>
  <c r="Q374" i="11"/>
  <c r="P374" i="11"/>
  <c r="O374" i="11"/>
  <c r="N374" i="11"/>
  <c r="M374" i="11"/>
  <c r="L374" i="11"/>
  <c r="K374" i="11"/>
  <c r="J374" i="11"/>
  <c r="I374" i="11"/>
  <c r="H374" i="11"/>
  <c r="G374" i="11"/>
  <c r="F374" i="11"/>
  <c r="E374" i="11"/>
  <c r="D374" i="11"/>
  <c r="D7" i="33" s="1"/>
  <c r="AR372" i="11"/>
  <c r="AQ372" i="11"/>
  <c r="AP372" i="11"/>
  <c r="AO372" i="11"/>
  <c r="AN372" i="11"/>
  <c r="AM372" i="11"/>
  <c r="AL372" i="11"/>
  <c r="AK372" i="11"/>
  <c r="AJ372" i="11"/>
  <c r="AI372" i="11"/>
  <c r="AH372" i="11"/>
  <c r="AC372" i="11"/>
  <c r="AB372" i="11"/>
  <c r="AA372" i="11"/>
  <c r="Z372" i="11"/>
  <c r="Y372" i="11"/>
  <c r="X372" i="11"/>
  <c r="V372" i="11"/>
  <c r="U372" i="11"/>
  <c r="T372" i="11"/>
  <c r="S372" i="11"/>
  <c r="R372" i="11"/>
  <c r="Q372" i="11"/>
  <c r="P372" i="11"/>
  <c r="O372" i="11"/>
  <c r="N372" i="11"/>
  <c r="M372" i="11"/>
  <c r="L372" i="11"/>
  <c r="K372" i="11"/>
  <c r="J372" i="11"/>
  <c r="I372" i="11"/>
  <c r="H372" i="11"/>
  <c r="G372" i="11"/>
  <c r="F372" i="11"/>
  <c r="E372" i="11"/>
  <c r="D372" i="11"/>
  <c r="D5" i="33" s="1"/>
  <c r="AR371" i="11"/>
  <c r="AQ371" i="11"/>
  <c r="AP371" i="11"/>
  <c r="AO371" i="11"/>
  <c r="AN371" i="11"/>
  <c r="AM371" i="11"/>
  <c r="AL371" i="11"/>
  <c r="AK371" i="11"/>
  <c r="AJ371" i="11"/>
  <c r="AI371" i="11"/>
  <c r="AH371" i="11"/>
  <c r="AC371" i="11"/>
  <c r="AB371" i="11"/>
  <c r="AA371" i="11"/>
  <c r="Z371" i="11"/>
  <c r="Y371" i="11"/>
  <c r="X371" i="11"/>
  <c r="V371" i="11"/>
  <c r="U371" i="11"/>
  <c r="T371" i="11"/>
  <c r="S371" i="11"/>
  <c r="R371" i="11"/>
  <c r="Q371" i="11"/>
  <c r="P371" i="11"/>
  <c r="O371" i="11"/>
  <c r="N371" i="11"/>
  <c r="M371" i="11"/>
  <c r="L371" i="11"/>
  <c r="K371" i="11"/>
  <c r="J371" i="11"/>
  <c r="I371" i="11"/>
  <c r="H371" i="11"/>
  <c r="G371" i="11"/>
  <c r="F371" i="11"/>
  <c r="E371" i="11"/>
  <c r="D371" i="11"/>
  <c r="D4" i="33" s="1"/>
  <c r="AR370" i="11"/>
  <c r="AQ370" i="11"/>
  <c r="AP370" i="11"/>
  <c r="AO370" i="11"/>
  <c r="AN370" i="11"/>
  <c r="AM370" i="11"/>
  <c r="AL370" i="11"/>
  <c r="AK370" i="11"/>
  <c r="AJ370" i="11"/>
  <c r="AI370" i="11"/>
  <c r="AH370" i="11"/>
  <c r="AC370" i="11"/>
  <c r="AB370" i="11"/>
  <c r="AA370" i="11"/>
  <c r="Z370" i="11"/>
  <c r="Y370" i="11"/>
  <c r="X370" i="11"/>
  <c r="V370" i="11"/>
  <c r="U370" i="11"/>
  <c r="T370" i="11"/>
  <c r="S370" i="11"/>
  <c r="R370" i="11"/>
  <c r="Q370" i="11"/>
  <c r="P370" i="11"/>
  <c r="O370" i="11"/>
  <c r="N370" i="11"/>
  <c r="M370" i="11"/>
  <c r="L370" i="11"/>
  <c r="K370" i="11"/>
  <c r="J370" i="11"/>
  <c r="I370" i="11"/>
  <c r="H370" i="11"/>
  <c r="G370" i="11"/>
  <c r="F370" i="11"/>
  <c r="E370" i="11"/>
  <c r="D370" i="11"/>
  <c r="D3" i="33" s="1"/>
  <c r="AI585" i="22"/>
  <c r="AJ585" i="22"/>
  <c r="AK585" i="22"/>
  <c r="AL585" i="22"/>
  <c r="AM585" i="22"/>
  <c r="AN585" i="22"/>
  <c r="AO585" i="22"/>
  <c r="AP585" i="22"/>
  <c r="AQ585" i="22"/>
  <c r="AR585" i="22"/>
  <c r="AH585" i="22"/>
  <c r="E585" i="22"/>
  <c r="F585" i="22"/>
  <c r="G585" i="22"/>
  <c r="H585" i="22"/>
  <c r="I585" i="22"/>
  <c r="J585" i="22"/>
  <c r="K585" i="22"/>
  <c r="L585" i="22"/>
  <c r="M585" i="22"/>
  <c r="N585" i="22"/>
  <c r="O585" i="22"/>
  <c r="P585" i="22"/>
  <c r="Q585" i="22"/>
  <c r="R585" i="22"/>
  <c r="S585" i="22"/>
  <c r="T585" i="22"/>
  <c r="U585" i="22"/>
  <c r="V585" i="22"/>
  <c r="X585" i="22"/>
  <c r="Y585" i="22"/>
  <c r="Z585" i="22"/>
  <c r="AA585" i="22"/>
  <c r="AB585" i="22"/>
  <c r="AC585" i="22"/>
  <c r="D585" i="22"/>
  <c r="AI418" i="22"/>
  <c r="AJ418" i="22"/>
  <c r="AK418" i="22"/>
  <c r="AL418" i="22"/>
  <c r="AM418" i="22"/>
  <c r="AN418" i="22"/>
  <c r="AO418" i="22"/>
  <c r="AP418" i="22"/>
  <c r="AQ418" i="22"/>
  <c r="AR418" i="22"/>
  <c r="AH418" i="22"/>
  <c r="E418" i="22"/>
  <c r="F418" i="22"/>
  <c r="G418" i="22"/>
  <c r="G476" i="22" s="1"/>
  <c r="H418" i="22"/>
  <c r="I418" i="22"/>
  <c r="J418" i="22"/>
  <c r="K418" i="22"/>
  <c r="L418" i="22"/>
  <c r="M418" i="22"/>
  <c r="N418" i="22"/>
  <c r="O418" i="22"/>
  <c r="P418" i="22"/>
  <c r="Q418" i="22"/>
  <c r="R418" i="22"/>
  <c r="S418" i="22"/>
  <c r="T418" i="22"/>
  <c r="T476" i="22" s="1"/>
  <c r="U418" i="22"/>
  <c r="V418" i="22"/>
  <c r="W418" i="22"/>
  <c r="X418" i="22"/>
  <c r="X476" i="22" s="1"/>
  <c r="Y418" i="22"/>
  <c r="Z418" i="22"/>
  <c r="AA418" i="22"/>
  <c r="AB418" i="22"/>
  <c r="AC418" i="22"/>
  <c r="D418" i="22"/>
  <c r="AK174" i="18"/>
  <c r="AI174" i="18"/>
  <c r="AG174" i="18"/>
  <c r="AE174" i="18"/>
  <c r="AC174" i="18"/>
  <c r="AA174" i="18"/>
  <c r="Y174" i="18"/>
  <c r="W174" i="18"/>
  <c r="AK173" i="18"/>
  <c r="AI173" i="18"/>
  <c r="AG173" i="18"/>
  <c r="AE173" i="18"/>
  <c r="AC173" i="18"/>
  <c r="AA173" i="18"/>
  <c r="Y173" i="18"/>
  <c r="W173" i="18"/>
  <c r="AK170" i="18"/>
  <c r="AK171" i="18"/>
  <c r="AK172" i="18"/>
  <c r="AI170" i="18"/>
  <c r="AI171" i="18"/>
  <c r="AI172" i="18"/>
  <c r="AG170" i="18"/>
  <c r="AG171" i="18"/>
  <c r="AG172" i="18"/>
  <c r="AE170" i="18"/>
  <c r="AE171" i="18"/>
  <c r="AE172" i="18"/>
  <c r="AC170" i="18"/>
  <c r="AC171" i="18"/>
  <c r="AC172" i="18"/>
  <c r="AA170" i="18"/>
  <c r="AA171" i="18"/>
  <c r="AA172" i="18"/>
  <c r="Y170" i="18"/>
  <c r="Y171" i="18"/>
  <c r="Y172" i="18"/>
  <c r="W170" i="18"/>
  <c r="W171" i="18"/>
  <c r="W172" i="18"/>
  <c r="W168" i="18"/>
  <c r="Y168" i="18"/>
  <c r="AA168" i="18"/>
  <c r="AC168" i="18"/>
  <c r="AE168" i="18"/>
  <c r="AG168" i="18"/>
  <c r="AI168" i="18"/>
  <c r="AK168" i="18"/>
  <c r="W169" i="18"/>
  <c r="Y169" i="18"/>
  <c r="AA169" i="18"/>
  <c r="AC169" i="18"/>
  <c r="AE169" i="18"/>
  <c r="AG169" i="18"/>
  <c r="AI169" i="18"/>
  <c r="AK169" i="18"/>
  <c r="AK167" i="18"/>
  <c r="AI167" i="18"/>
  <c r="AG167" i="18"/>
  <c r="AE167" i="18"/>
  <c r="AC167" i="18"/>
  <c r="AA167" i="18"/>
  <c r="Y167" i="18"/>
  <c r="W167" i="18"/>
  <c r="AC165" i="18"/>
  <c r="AC166" i="18"/>
  <c r="AA165" i="18"/>
  <c r="AA166" i="18"/>
  <c r="Y165" i="18"/>
  <c r="Y166" i="18"/>
  <c r="W165" i="18"/>
  <c r="W166" i="18"/>
  <c r="AK164" i="18"/>
  <c r="AK165" i="18"/>
  <c r="AK166" i="18"/>
  <c r="AI165" i="18"/>
  <c r="AI166" i="18"/>
  <c r="AG165" i="18"/>
  <c r="AG166" i="18"/>
  <c r="AE165" i="18"/>
  <c r="AE166" i="18"/>
  <c r="AR584" i="22"/>
  <c r="AQ584" i="22"/>
  <c r="AP584" i="22"/>
  <c r="AO584" i="22"/>
  <c r="AN584" i="22"/>
  <c r="AM584" i="22"/>
  <c r="AL584" i="22"/>
  <c r="AK584" i="22"/>
  <c r="AJ584" i="22"/>
  <c r="AI584" i="22"/>
  <c r="AH584" i="22"/>
  <c r="AC584" i="22"/>
  <c r="AB584" i="22"/>
  <c r="AA584" i="22"/>
  <c r="Z584" i="22"/>
  <c r="Y584" i="22"/>
  <c r="X584" i="22"/>
  <c r="V584" i="22"/>
  <c r="U584" i="22"/>
  <c r="T584" i="22"/>
  <c r="S584" i="22"/>
  <c r="R584" i="22"/>
  <c r="Q584" i="22"/>
  <c r="P584" i="22"/>
  <c r="O584" i="22"/>
  <c r="N584" i="22"/>
  <c r="M584" i="22"/>
  <c r="L584" i="22"/>
  <c r="K584" i="22"/>
  <c r="J584" i="22"/>
  <c r="I584" i="22"/>
  <c r="H584" i="22"/>
  <c r="G584" i="22"/>
  <c r="F584" i="22"/>
  <c r="E584" i="22"/>
  <c r="D584" i="22"/>
  <c r="AR583" i="22"/>
  <c r="AQ583" i="22"/>
  <c r="AP583" i="22"/>
  <c r="AO583" i="22"/>
  <c r="AN583" i="22"/>
  <c r="AM583" i="22"/>
  <c r="AL583" i="22"/>
  <c r="AK583" i="22"/>
  <c r="AJ583" i="22"/>
  <c r="AI583" i="22"/>
  <c r="AH583" i="22"/>
  <c r="AC583" i="22"/>
  <c r="AB583" i="22"/>
  <c r="AA583" i="22"/>
  <c r="Z583" i="22"/>
  <c r="Y583" i="22"/>
  <c r="X583" i="22"/>
  <c r="V583" i="22"/>
  <c r="U583" i="22"/>
  <c r="T583" i="22"/>
  <c r="S583" i="22"/>
  <c r="R583" i="22"/>
  <c r="Q583" i="22"/>
  <c r="P583" i="22"/>
  <c r="O583" i="22"/>
  <c r="N583" i="22"/>
  <c r="M583" i="22"/>
  <c r="L583" i="22"/>
  <c r="K583" i="22"/>
  <c r="J583" i="22"/>
  <c r="I583" i="22"/>
  <c r="H583" i="22"/>
  <c r="G583" i="22"/>
  <c r="F583" i="22"/>
  <c r="E583" i="22"/>
  <c r="D583" i="22"/>
  <c r="AR582" i="22"/>
  <c r="AQ582" i="22"/>
  <c r="AP582" i="22"/>
  <c r="AO582" i="22"/>
  <c r="AN582" i="22"/>
  <c r="AM582" i="22"/>
  <c r="AL582" i="22"/>
  <c r="AK582" i="22"/>
  <c r="AJ582" i="22"/>
  <c r="AI582" i="22"/>
  <c r="AH582" i="22"/>
  <c r="AC582" i="22"/>
  <c r="AB582" i="22"/>
  <c r="AA582" i="22"/>
  <c r="Z582" i="22"/>
  <c r="Y582" i="22"/>
  <c r="X582" i="22"/>
  <c r="V582" i="22"/>
  <c r="V529" i="22" s="1"/>
  <c r="U582" i="22"/>
  <c r="T582" i="22"/>
  <c r="S582" i="22"/>
  <c r="R582" i="22"/>
  <c r="Q582" i="22"/>
  <c r="P582" i="22"/>
  <c r="O582" i="22"/>
  <c r="N582" i="22"/>
  <c r="M582" i="22"/>
  <c r="L582" i="22"/>
  <c r="K582" i="22"/>
  <c r="J582" i="22"/>
  <c r="I582" i="22"/>
  <c r="H582" i="22"/>
  <c r="G582" i="22"/>
  <c r="F582" i="22"/>
  <c r="E582" i="22"/>
  <c r="D582" i="22"/>
  <c r="AC164" i="18"/>
  <c r="AA164" i="18"/>
  <c r="Y164" i="18"/>
  <c r="W164" i="18"/>
  <c r="AI164" i="18"/>
  <c r="AG164" i="18"/>
  <c r="AE164" i="18"/>
  <c r="AK163" i="18"/>
  <c r="AI163" i="18"/>
  <c r="AG163" i="18"/>
  <c r="AE163" i="18"/>
  <c r="AC163" i="18"/>
  <c r="AA163" i="18"/>
  <c r="Y163" i="18"/>
  <c r="W163" i="18"/>
  <c r="W162" i="18"/>
  <c r="Y162" i="18"/>
  <c r="AA162" i="18"/>
  <c r="AC162" i="18"/>
  <c r="AE162" i="18"/>
  <c r="AG162" i="18"/>
  <c r="AI162" i="18"/>
  <c r="AK162" i="18"/>
  <c r="AR581" i="22"/>
  <c r="AQ581" i="22"/>
  <c r="AP581" i="22"/>
  <c r="AP528" i="22" s="1"/>
  <c r="AO581" i="22"/>
  <c r="AN581" i="22"/>
  <c r="AM581" i="22"/>
  <c r="AL581" i="22"/>
  <c r="AK581" i="22"/>
  <c r="AJ581" i="22"/>
  <c r="AI581" i="22"/>
  <c r="AH581" i="22"/>
  <c r="AC581" i="22"/>
  <c r="AB581" i="22"/>
  <c r="AA581" i="22"/>
  <c r="Z581" i="22"/>
  <c r="Y581" i="22"/>
  <c r="X581" i="22"/>
  <c r="V581" i="22"/>
  <c r="U581" i="22"/>
  <c r="T581" i="22"/>
  <c r="S581" i="22"/>
  <c r="R581" i="22"/>
  <c r="Q581" i="22"/>
  <c r="P581" i="22"/>
  <c r="O581" i="22"/>
  <c r="N581" i="22"/>
  <c r="M581" i="22"/>
  <c r="L581" i="22"/>
  <c r="K581" i="22"/>
  <c r="J581" i="22"/>
  <c r="I581" i="22"/>
  <c r="H581" i="22"/>
  <c r="G581" i="22"/>
  <c r="F581" i="22"/>
  <c r="E581" i="22"/>
  <c r="D581" i="22"/>
  <c r="AR580" i="22"/>
  <c r="AQ580" i="22"/>
  <c r="AP580" i="22"/>
  <c r="AO580" i="22"/>
  <c r="AN580" i="22"/>
  <c r="AM580" i="22"/>
  <c r="AL580" i="22"/>
  <c r="AK580" i="22"/>
  <c r="AJ580" i="22"/>
  <c r="AI580" i="22"/>
  <c r="AH580" i="22"/>
  <c r="AC580" i="22"/>
  <c r="AB580" i="22"/>
  <c r="AA580" i="22"/>
  <c r="Z580" i="22"/>
  <c r="Y580" i="22"/>
  <c r="X580" i="22"/>
  <c r="V580" i="22"/>
  <c r="U580" i="22"/>
  <c r="T580" i="22"/>
  <c r="S580" i="22"/>
  <c r="R580" i="22"/>
  <c r="Q580" i="22"/>
  <c r="P580" i="22"/>
  <c r="O580" i="22"/>
  <c r="N580" i="22"/>
  <c r="M580" i="22"/>
  <c r="L580" i="22"/>
  <c r="K580" i="22"/>
  <c r="J580" i="22"/>
  <c r="I580" i="22"/>
  <c r="H580" i="22"/>
  <c r="G580" i="22"/>
  <c r="F580" i="22"/>
  <c r="E580" i="22"/>
  <c r="D580" i="22"/>
  <c r="AR579" i="22"/>
  <c r="AQ579" i="22"/>
  <c r="AP579" i="22"/>
  <c r="AO579" i="22"/>
  <c r="AN579" i="22"/>
  <c r="AM579" i="22"/>
  <c r="AL579" i="22"/>
  <c r="AK579" i="22"/>
  <c r="AJ579" i="22"/>
  <c r="AI579" i="22"/>
  <c r="AH579" i="22"/>
  <c r="AC579" i="22"/>
  <c r="AB579" i="22"/>
  <c r="AA579" i="22"/>
  <c r="Z579" i="22"/>
  <c r="Y579" i="22"/>
  <c r="X579" i="22"/>
  <c r="V579" i="22"/>
  <c r="U579" i="22"/>
  <c r="T579" i="22"/>
  <c r="S579" i="22"/>
  <c r="R579" i="22"/>
  <c r="Q579" i="22"/>
  <c r="P579" i="22"/>
  <c r="O579" i="22"/>
  <c r="N579" i="22"/>
  <c r="M579" i="22"/>
  <c r="L579" i="22"/>
  <c r="K579" i="22"/>
  <c r="J579" i="22"/>
  <c r="I579" i="22"/>
  <c r="H579" i="22"/>
  <c r="G579" i="22"/>
  <c r="F579" i="22"/>
  <c r="E579" i="22"/>
  <c r="D579" i="22"/>
  <c r="AR578" i="22"/>
  <c r="AQ578" i="22"/>
  <c r="AP578" i="22"/>
  <c r="AO578" i="22"/>
  <c r="AN578" i="22"/>
  <c r="AM578" i="22"/>
  <c r="AL578" i="22"/>
  <c r="AK578" i="22"/>
  <c r="AJ578" i="22"/>
  <c r="AI578" i="22"/>
  <c r="AH578" i="22"/>
  <c r="AC578" i="22"/>
  <c r="AB578" i="22"/>
  <c r="AA578" i="22"/>
  <c r="Z578" i="22"/>
  <c r="Y578" i="22"/>
  <c r="X578" i="22"/>
  <c r="V578" i="22"/>
  <c r="U578" i="22"/>
  <c r="T578" i="22"/>
  <c r="S578" i="22"/>
  <c r="R578" i="22"/>
  <c r="Q578" i="22"/>
  <c r="P578" i="22"/>
  <c r="O578" i="22"/>
  <c r="N578" i="22"/>
  <c r="M578" i="22"/>
  <c r="L578" i="22"/>
  <c r="K578" i="22"/>
  <c r="J578" i="22"/>
  <c r="I578" i="22"/>
  <c r="H578" i="22"/>
  <c r="G578" i="22"/>
  <c r="F578" i="22"/>
  <c r="E578" i="22"/>
  <c r="D578" i="22"/>
  <c r="AR577" i="22"/>
  <c r="AQ577" i="22"/>
  <c r="AP577" i="22"/>
  <c r="AO577" i="22"/>
  <c r="AN577" i="22"/>
  <c r="AM577" i="22"/>
  <c r="AL577" i="22"/>
  <c r="AK577" i="22"/>
  <c r="AJ577" i="22"/>
  <c r="AI577" i="22"/>
  <c r="AH577" i="22"/>
  <c r="AC577" i="22"/>
  <c r="AB577" i="22"/>
  <c r="AA577" i="22"/>
  <c r="Z577" i="22"/>
  <c r="Y577" i="22"/>
  <c r="X577" i="22"/>
  <c r="V577" i="22"/>
  <c r="U577" i="22"/>
  <c r="T577" i="22"/>
  <c r="S577" i="22"/>
  <c r="R577" i="22"/>
  <c r="Q577" i="22"/>
  <c r="P577" i="22"/>
  <c r="O577" i="22"/>
  <c r="N577" i="22"/>
  <c r="M577" i="22"/>
  <c r="L577" i="22"/>
  <c r="K577" i="22"/>
  <c r="J577" i="22"/>
  <c r="I577" i="22"/>
  <c r="H577" i="22"/>
  <c r="G577" i="22"/>
  <c r="F577" i="22"/>
  <c r="E577" i="22"/>
  <c r="D577" i="22"/>
  <c r="AR417" i="22"/>
  <c r="AQ417" i="22"/>
  <c r="AP417" i="22"/>
  <c r="AO417" i="22"/>
  <c r="AN417" i="22"/>
  <c r="AM417" i="22"/>
  <c r="AL417" i="22"/>
  <c r="AK417" i="22"/>
  <c r="AJ417" i="22"/>
  <c r="AI417" i="22"/>
  <c r="AH417" i="22"/>
  <c r="AC417" i="22"/>
  <c r="AB417" i="22"/>
  <c r="AA417" i="22"/>
  <c r="Z417" i="22"/>
  <c r="Y417" i="22"/>
  <c r="X417" i="22"/>
  <c r="W417" i="22"/>
  <c r="V417" i="22"/>
  <c r="U417" i="22"/>
  <c r="T417" i="22"/>
  <c r="S417" i="22"/>
  <c r="R417" i="22"/>
  <c r="Q417" i="22"/>
  <c r="P417" i="22"/>
  <c r="O417" i="22"/>
  <c r="N417" i="22"/>
  <c r="M417" i="22"/>
  <c r="L417" i="22"/>
  <c r="K417" i="22"/>
  <c r="J417" i="22"/>
  <c r="I417" i="22"/>
  <c r="H417" i="22"/>
  <c r="G417" i="22"/>
  <c r="F417" i="22"/>
  <c r="E417" i="22"/>
  <c r="D417" i="22"/>
  <c r="D475" i="22" s="1"/>
  <c r="AR416" i="22"/>
  <c r="AQ416" i="22"/>
  <c r="AP416" i="22"/>
  <c r="AO416" i="22"/>
  <c r="AN416" i="22"/>
  <c r="AM416" i="22"/>
  <c r="AL416" i="22"/>
  <c r="AK416" i="22"/>
  <c r="AJ416" i="22"/>
  <c r="AI416" i="22"/>
  <c r="AH416" i="22"/>
  <c r="AC416" i="22"/>
  <c r="AB416" i="22"/>
  <c r="AA416" i="22"/>
  <c r="Z416" i="22"/>
  <c r="Y416" i="22"/>
  <c r="X416" i="22"/>
  <c r="W416" i="22"/>
  <c r="V416" i="22"/>
  <c r="U416" i="22"/>
  <c r="T416" i="22"/>
  <c r="S416" i="22"/>
  <c r="R416" i="22"/>
  <c r="Q416" i="22"/>
  <c r="P416" i="22"/>
  <c r="O416" i="22"/>
  <c r="N416" i="22"/>
  <c r="M416" i="22"/>
  <c r="L416" i="22"/>
  <c r="K416" i="22"/>
  <c r="J416" i="22"/>
  <c r="I416" i="22"/>
  <c r="H416" i="22"/>
  <c r="G416" i="22"/>
  <c r="F416" i="22"/>
  <c r="E416" i="22"/>
  <c r="D416" i="22"/>
  <c r="AR415" i="22"/>
  <c r="AQ415" i="22"/>
  <c r="AP415" i="22"/>
  <c r="AO415" i="22"/>
  <c r="AN415" i="22"/>
  <c r="AM415" i="22"/>
  <c r="AL415" i="22"/>
  <c r="AK415" i="22"/>
  <c r="AJ415" i="22"/>
  <c r="AI415" i="22"/>
  <c r="AH415" i="22"/>
  <c r="AC415" i="22"/>
  <c r="AB415" i="22"/>
  <c r="AA415" i="22"/>
  <c r="Z415" i="22"/>
  <c r="Y415" i="22"/>
  <c r="X415" i="22"/>
  <c r="W415" i="22"/>
  <c r="V415" i="22"/>
  <c r="U415" i="22"/>
  <c r="T415" i="22"/>
  <c r="S415" i="22"/>
  <c r="R415" i="22"/>
  <c r="Q415" i="22"/>
  <c r="P415" i="22"/>
  <c r="O415" i="22"/>
  <c r="N415" i="22"/>
  <c r="M415" i="22"/>
  <c r="L415" i="22"/>
  <c r="K415" i="22"/>
  <c r="J415" i="22"/>
  <c r="I415" i="22"/>
  <c r="H415" i="22"/>
  <c r="G415" i="22"/>
  <c r="F415" i="22"/>
  <c r="E415" i="22"/>
  <c r="D415" i="22"/>
  <c r="AR414" i="22"/>
  <c r="AQ414" i="22"/>
  <c r="AP414" i="22"/>
  <c r="AO414" i="22"/>
  <c r="AN414" i="22"/>
  <c r="AM414" i="22"/>
  <c r="AL414" i="22"/>
  <c r="AK414" i="22"/>
  <c r="AJ414" i="22"/>
  <c r="AI414" i="22"/>
  <c r="AH414" i="22"/>
  <c r="AC414" i="22"/>
  <c r="AB414" i="22"/>
  <c r="AA414" i="22"/>
  <c r="Z414" i="22"/>
  <c r="Y414" i="22"/>
  <c r="X414" i="22"/>
  <c r="W414" i="22"/>
  <c r="V414" i="22"/>
  <c r="U414" i="22"/>
  <c r="T414" i="22"/>
  <c r="S414" i="22"/>
  <c r="R414" i="22"/>
  <c r="Q414" i="22"/>
  <c r="P414" i="22"/>
  <c r="O414" i="22"/>
  <c r="N414" i="22"/>
  <c r="M414" i="22"/>
  <c r="L414" i="22"/>
  <c r="K414" i="22"/>
  <c r="J414" i="22"/>
  <c r="I414" i="22"/>
  <c r="H414" i="22"/>
  <c r="G414" i="22"/>
  <c r="G471" i="22" s="1"/>
  <c r="F414" i="22"/>
  <c r="E414" i="22"/>
  <c r="D414" i="22"/>
  <c r="AR15" i="22"/>
  <c r="AQ15" i="22"/>
  <c r="AP15" i="22"/>
  <c r="AO15" i="22"/>
  <c r="AN15" i="22"/>
  <c r="AM15" i="22"/>
  <c r="AL15" i="22"/>
  <c r="AK15" i="22"/>
  <c r="AJ15" i="22"/>
  <c r="AI15" i="22"/>
  <c r="AH15" i="22"/>
  <c r="AC15" i="22"/>
  <c r="AB15" i="22"/>
  <c r="AA15" i="22"/>
  <c r="Z15" i="22"/>
  <c r="Y15" i="22"/>
  <c r="X15" i="22"/>
  <c r="V15" i="22"/>
  <c r="U15" i="22"/>
  <c r="T15" i="22"/>
  <c r="S15" i="22"/>
  <c r="R15" i="22"/>
  <c r="Q15" i="22"/>
  <c r="P15" i="22"/>
  <c r="O15" i="22"/>
  <c r="N15" i="22"/>
  <c r="L15" i="22"/>
  <c r="K15" i="22"/>
  <c r="J15" i="22"/>
  <c r="I15" i="22"/>
  <c r="H15" i="22"/>
  <c r="G15" i="22"/>
  <c r="F15" i="22"/>
  <c r="E15" i="22"/>
  <c r="D15" i="22"/>
  <c r="AR14" i="22"/>
  <c r="AQ14" i="22"/>
  <c r="AP14" i="22"/>
  <c r="AO14" i="22"/>
  <c r="AN14" i="22"/>
  <c r="AM14" i="22"/>
  <c r="AL14" i="22"/>
  <c r="AK14" i="22"/>
  <c r="AJ14" i="22"/>
  <c r="AI14" i="22"/>
  <c r="AH14" i="22"/>
  <c r="AC14" i="22"/>
  <c r="AB14" i="22"/>
  <c r="AA14" i="22"/>
  <c r="Z14" i="22"/>
  <c r="Y14" i="22"/>
  <c r="X14" i="22"/>
  <c r="V14" i="22"/>
  <c r="U14" i="22"/>
  <c r="T14" i="22"/>
  <c r="S14" i="22"/>
  <c r="R14" i="22"/>
  <c r="Q14" i="22"/>
  <c r="P14" i="22"/>
  <c r="O14" i="22"/>
  <c r="N14" i="22"/>
  <c r="L14" i="22"/>
  <c r="K14" i="22"/>
  <c r="J14" i="22"/>
  <c r="I14" i="22"/>
  <c r="H14" i="22"/>
  <c r="G14" i="22"/>
  <c r="F14" i="22"/>
  <c r="E14" i="22"/>
  <c r="D14" i="22"/>
  <c r="AR15" i="11"/>
  <c r="AQ15" i="11"/>
  <c r="AP15" i="11"/>
  <c r="AO15" i="11"/>
  <c r="AN15" i="11"/>
  <c r="AM15" i="11"/>
  <c r="AL15" i="11"/>
  <c r="AK15" i="11"/>
  <c r="AJ15" i="11"/>
  <c r="AI15" i="11"/>
  <c r="AH15" i="11"/>
  <c r="AC15" i="11"/>
  <c r="AB15" i="11"/>
  <c r="AA15" i="11"/>
  <c r="Z15" i="11"/>
  <c r="Y15" i="11"/>
  <c r="X15" i="11"/>
  <c r="V15" i="11"/>
  <c r="U15" i="11"/>
  <c r="S15" i="11"/>
  <c r="R15" i="11"/>
  <c r="Q15" i="11"/>
  <c r="P15" i="11"/>
  <c r="O15" i="11"/>
  <c r="N15" i="11"/>
  <c r="L15" i="11"/>
  <c r="K15" i="11"/>
  <c r="J15" i="11"/>
  <c r="I15" i="11"/>
  <c r="H15" i="11"/>
  <c r="G15" i="11"/>
  <c r="F15" i="11"/>
  <c r="E15" i="11"/>
  <c r="D15" i="11"/>
  <c r="AR14" i="11"/>
  <c r="AQ14" i="11"/>
  <c r="AP14" i="11"/>
  <c r="AO14" i="11"/>
  <c r="AN14" i="11"/>
  <c r="AM14" i="11"/>
  <c r="AL14" i="11"/>
  <c r="AK14" i="11"/>
  <c r="AJ14" i="11"/>
  <c r="AI14" i="11"/>
  <c r="AH14" i="11"/>
  <c r="AC14" i="11"/>
  <c r="AB14" i="11"/>
  <c r="AA14" i="11"/>
  <c r="Z14" i="11"/>
  <c r="Y14" i="11"/>
  <c r="X14" i="11"/>
  <c r="V14" i="11"/>
  <c r="U14" i="11"/>
  <c r="S14" i="11"/>
  <c r="R14" i="11"/>
  <c r="Q14" i="11"/>
  <c r="P14" i="11"/>
  <c r="O14" i="11"/>
  <c r="N14" i="11"/>
  <c r="L14" i="11"/>
  <c r="K14" i="11"/>
  <c r="J14" i="11"/>
  <c r="I14" i="11"/>
  <c r="H14" i="11"/>
  <c r="G14" i="11"/>
  <c r="F14" i="11"/>
  <c r="E14" i="11"/>
  <c r="D14" i="11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AI15" i="10"/>
  <c r="AJ15" i="10"/>
  <c r="AK15" i="10"/>
  <c r="AL15" i="10"/>
  <c r="AM15" i="10"/>
  <c r="AN15" i="10"/>
  <c r="AO15" i="10"/>
  <c r="AP15" i="10"/>
  <c r="AQ15" i="10"/>
  <c r="AR15" i="10"/>
  <c r="AH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D15" i="10"/>
  <c r="AI14" i="10"/>
  <c r="AJ14" i="10"/>
  <c r="AK14" i="10"/>
  <c r="AL14" i="10"/>
  <c r="AM14" i="10"/>
  <c r="AN14" i="10"/>
  <c r="AO14" i="10"/>
  <c r="AP14" i="10"/>
  <c r="AQ14" i="10"/>
  <c r="AR14" i="10"/>
  <c r="AH14" i="10"/>
  <c r="AK150" i="18"/>
  <c r="AK151" i="18"/>
  <c r="AK152" i="18"/>
  <c r="AK153" i="18"/>
  <c r="AK154" i="18"/>
  <c r="AK155" i="18"/>
  <c r="AK156" i="18"/>
  <c r="AK157" i="18"/>
  <c r="AK158" i="18"/>
  <c r="AK159" i="18"/>
  <c r="AK160" i="18"/>
  <c r="AK161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G150" i="18"/>
  <c r="AG151" i="18"/>
  <c r="AG152" i="18"/>
  <c r="AG153" i="18"/>
  <c r="AG154" i="18"/>
  <c r="AG155" i="18"/>
  <c r="AG156" i="18"/>
  <c r="AG157" i="18"/>
  <c r="AG158" i="18"/>
  <c r="AG159" i="18"/>
  <c r="AG160" i="18"/>
  <c r="AG161" i="18"/>
  <c r="AE150" i="18"/>
  <c r="AE151" i="18"/>
  <c r="AE152" i="18"/>
  <c r="AE153" i="18"/>
  <c r="AE154" i="18"/>
  <c r="AE155" i="18"/>
  <c r="AE156" i="18"/>
  <c r="AE157" i="18"/>
  <c r="AE158" i="18"/>
  <c r="AE159" i="18"/>
  <c r="AE160" i="18"/>
  <c r="AE161" i="18"/>
  <c r="AC150" i="18"/>
  <c r="AC151" i="18"/>
  <c r="AC152" i="18"/>
  <c r="AC153" i="18"/>
  <c r="AC154" i="18"/>
  <c r="AC155" i="18"/>
  <c r="AC156" i="18"/>
  <c r="AC157" i="18"/>
  <c r="AC158" i="18"/>
  <c r="AC159" i="18"/>
  <c r="AC160" i="18"/>
  <c r="AC161" i="18"/>
  <c r="AA150" i="18"/>
  <c r="AA151" i="18"/>
  <c r="AA152" i="18"/>
  <c r="AA153" i="18"/>
  <c r="AA154" i="18"/>
  <c r="AA155" i="18"/>
  <c r="AA156" i="18"/>
  <c r="AA157" i="18"/>
  <c r="AA158" i="18"/>
  <c r="AA159" i="18"/>
  <c r="AA160" i="18"/>
  <c r="AA161" i="18"/>
  <c r="Y150" i="18"/>
  <c r="Y151" i="18"/>
  <c r="Y152" i="18"/>
  <c r="Y153" i="18"/>
  <c r="Y154" i="18"/>
  <c r="Y155" i="18"/>
  <c r="Y156" i="18"/>
  <c r="Y157" i="18"/>
  <c r="Y158" i="18"/>
  <c r="Y159" i="18"/>
  <c r="Y160" i="18"/>
  <c r="Y161" i="18"/>
  <c r="W150" i="18"/>
  <c r="W151" i="18"/>
  <c r="W152" i="18"/>
  <c r="W153" i="18"/>
  <c r="W154" i="18"/>
  <c r="W155" i="18"/>
  <c r="W156" i="18"/>
  <c r="W157" i="18"/>
  <c r="W158" i="18"/>
  <c r="W159" i="18"/>
  <c r="W160" i="18"/>
  <c r="W161" i="18"/>
  <c r="W147" i="18"/>
  <c r="W148" i="18"/>
  <c r="W149" i="18"/>
  <c r="Y147" i="18"/>
  <c r="Y148" i="18"/>
  <c r="Y149" i="18"/>
  <c r="AA147" i="18"/>
  <c r="AA148" i="18"/>
  <c r="AA149" i="18"/>
  <c r="AC147" i="18"/>
  <c r="AC148" i="18"/>
  <c r="AC149" i="18"/>
  <c r="AK147" i="18"/>
  <c r="AK148" i="18"/>
  <c r="AK149" i="18"/>
  <c r="AI147" i="18"/>
  <c r="AI148" i="18"/>
  <c r="AI149" i="18"/>
  <c r="AG147" i="18"/>
  <c r="AG148" i="18"/>
  <c r="AG149" i="18"/>
  <c r="AE147" i="18"/>
  <c r="AE148" i="18"/>
  <c r="AE149" i="18"/>
  <c r="AC140" i="18"/>
  <c r="AC141" i="18"/>
  <c r="AC142" i="18"/>
  <c r="AC143" i="18"/>
  <c r="AC144" i="18"/>
  <c r="AC145" i="18"/>
  <c r="AC146" i="18"/>
  <c r="AA140" i="18"/>
  <c r="AA141" i="18"/>
  <c r="AA142" i="18"/>
  <c r="AA143" i="18"/>
  <c r="AA144" i="18"/>
  <c r="AA145" i="18"/>
  <c r="AA146" i="18"/>
  <c r="Y140" i="18"/>
  <c r="Y141" i="18"/>
  <c r="Y142" i="18"/>
  <c r="Y143" i="18"/>
  <c r="Y144" i="18"/>
  <c r="Y145" i="18"/>
  <c r="Y146" i="18"/>
  <c r="W140" i="18"/>
  <c r="W141" i="18"/>
  <c r="W142" i="18"/>
  <c r="W143" i="18"/>
  <c r="W144" i="18"/>
  <c r="W145" i="18"/>
  <c r="W146" i="18"/>
  <c r="AK140" i="18"/>
  <c r="AK141" i="18"/>
  <c r="AK142" i="18"/>
  <c r="AK143" i="18"/>
  <c r="AK144" i="18"/>
  <c r="AK145" i="18"/>
  <c r="AK146" i="18"/>
  <c r="AI140" i="18"/>
  <c r="AI141" i="18"/>
  <c r="AI142" i="18"/>
  <c r="AI143" i="18"/>
  <c r="AI144" i="18"/>
  <c r="AI145" i="18"/>
  <c r="AI146" i="18"/>
  <c r="AG140" i="18"/>
  <c r="AG141" i="18"/>
  <c r="AG142" i="18"/>
  <c r="AG143" i="18"/>
  <c r="AG144" i="18"/>
  <c r="AG145" i="18"/>
  <c r="AG146" i="18"/>
  <c r="AE140" i="18"/>
  <c r="AE141" i="18"/>
  <c r="AE142" i="18"/>
  <c r="AE143" i="18"/>
  <c r="AE144" i="18"/>
  <c r="AE145" i="18"/>
  <c r="AE146" i="18"/>
  <c r="C13" i="7"/>
  <c r="C19" i="7"/>
  <c r="C5" i="7"/>
  <c r="AK139" i="18"/>
  <c r="AI139" i="18"/>
  <c r="AG139" i="18"/>
  <c r="AE139" i="18"/>
  <c r="AC139" i="18"/>
  <c r="AA139" i="18"/>
  <c r="Y139" i="18"/>
  <c r="W139" i="18"/>
  <c r="AK136" i="18"/>
  <c r="AK137" i="18"/>
  <c r="AK138" i="18"/>
  <c r="AI136" i="18"/>
  <c r="AI137" i="18"/>
  <c r="AI138" i="18"/>
  <c r="AG136" i="18"/>
  <c r="AG137" i="18"/>
  <c r="AG138" i="18"/>
  <c r="AE136" i="18"/>
  <c r="AE137" i="18"/>
  <c r="AE138" i="18"/>
  <c r="AC136" i="18"/>
  <c r="AC137" i="18"/>
  <c r="AC138" i="18"/>
  <c r="AA136" i="18"/>
  <c r="AA137" i="18"/>
  <c r="AA138" i="18"/>
  <c r="Y136" i="18"/>
  <c r="Y137" i="18"/>
  <c r="Y138" i="18"/>
  <c r="W136" i="18"/>
  <c r="W137" i="18"/>
  <c r="W138" i="18"/>
  <c r="D12" i="11"/>
  <c r="D11" i="11"/>
  <c r="D10" i="11"/>
  <c r="D9" i="11"/>
  <c r="D8" i="11"/>
  <c r="D6" i="11"/>
  <c r="D4" i="11"/>
  <c r="D5" i="10"/>
  <c r="D4" i="10"/>
  <c r="D12" i="12"/>
  <c r="D11" i="12"/>
  <c r="D10" i="12"/>
  <c r="D9" i="12"/>
  <c r="D8" i="12"/>
  <c r="D7" i="12"/>
  <c r="D6" i="12"/>
  <c r="D5" i="12"/>
  <c r="D4" i="12"/>
  <c r="D12" i="10"/>
  <c r="D11" i="10"/>
  <c r="D10" i="10"/>
  <c r="D9" i="10"/>
  <c r="I4" i="7" s="1"/>
  <c r="D8" i="10"/>
  <c r="D6" i="10"/>
  <c r="D26" i="10"/>
  <c r="D25" i="10"/>
  <c r="D19" i="10"/>
  <c r="D20" i="10"/>
  <c r="D21" i="10"/>
  <c r="D22" i="10"/>
  <c r="D23" i="10"/>
  <c r="D24" i="10"/>
  <c r="D18" i="10"/>
  <c r="D5" i="11"/>
  <c r="D14" i="10"/>
  <c r="I14" i="10"/>
  <c r="J14" i="10"/>
  <c r="K14" i="10"/>
  <c r="M14" i="10"/>
  <c r="L14" i="10"/>
  <c r="N14" i="10"/>
  <c r="I13" i="10"/>
  <c r="J13" i="10"/>
  <c r="K13" i="10"/>
  <c r="M13" i="10"/>
  <c r="L13" i="10"/>
  <c r="N13" i="10"/>
  <c r="F14" i="10"/>
  <c r="P14" i="10"/>
  <c r="O14" i="10"/>
  <c r="R14" i="10"/>
  <c r="S14" i="10"/>
  <c r="G14" i="10"/>
  <c r="F13" i="10"/>
  <c r="P13" i="10"/>
  <c r="O13" i="10"/>
  <c r="R13" i="10"/>
  <c r="S13" i="10"/>
  <c r="G13" i="10"/>
  <c r="T14" i="10"/>
  <c r="H14" i="10"/>
  <c r="AB14" i="10"/>
  <c r="Q14" i="10"/>
  <c r="T13" i="10"/>
  <c r="H13" i="10"/>
  <c r="AB13" i="10"/>
  <c r="Q13" i="10"/>
  <c r="AC14" i="10"/>
  <c r="AC13" i="10"/>
  <c r="D13" i="10"/>
  <c r="U14" i="10"/>
  <c r="U13" i="10"/>
  <c r="AR413" i="22"/>
  <c r="AQ413" i="22"/>
  <c r="AP413" i="22"/>
  <c r="AO413" i="22"/>
  <c r="AN413" i="22"/>
  <c r="AM413" i="22"/>
  <c r="AL413" i="22"/>
  <c r="AK413" i="22"/>
  <c r="AJ413" i="22"/>
  <c r="AI413" i="22"/>
  <c r="AH413" i="22"/>
  <c r="AC413" i="22"/>
  <c r="AB413" i="22"/>
  <c r="AA413" i="22"/>
  <c r="Z413" i="22"/>
  <c r="Y413" i="22"/>
  <c r="X413" i="22"/>
  <c r="W413" i="22"/>
  <c r="V413" i="22"/>
  <c r="U413" i="22"/>
  <c r="T413" i="22"/>
  <c r="S413" i="22"/>
  <c r="R413" i="22"/>
  <c r="Q413" i="22"/>
  <c r="P413" i="22"/>
  <c r="O413" i="22"/>
  <c r="N413" i="22"/>
  <c r="M413" i="22"/>
  <c r="L413" i="22"/>
  <c r="K413" i="22"/>
  <c r="J413" i="22"/>
  <c r="I413" i="22"/>
  <c r="H413" i="22"/>
  <c r="G413" i="22"/>
  <c r="F413" i="22"/>
  <c r="E413" i="22"/>
  <c r="D413" i="22"/>
  <c r="AR412" i="22"/>
  <c r="AQ412" i="22"/>
  <c r="AP412" i="22"/>
  <c r="AO412" i="22"/>
  <c r="AN412" i="22"/>
  <c r="AM412" i="22"/>
  <c r="AL412" i="22"/>
  <c r="AK412" i="22"/>
  <c r="AJ412" i="22"/>
  <c r="AI412" i="22"/>
  <c r="AH412" i="22"/>
  <c r="AC412" i="22"/>
  <c r="AB412" i="22"/>
  <c r="AA412" i="22"/>
  <c r="Z412" i="22"/>
  <c r="Y412" i="22"/>
  <c r="X412" i="22"/>
  <c r="W412" i="22"/>
  <c r="V412" i="22"/>
  <c r="U412" i="22"/>
  <c r="T412" i="22"/>
  <c r="S412" i="22"/>
  <c r="R412" i="22"/>
  <c r="Q412" i="22"/>
  <c r="P412" i="22"/>
  <c r="O412" i="22"/>
  <c r="N412" i="22"/>
  <c r="M412" i="22"/>
  <c r="L412" i="22"/>
  <c r="K412" i="22"/>
  <c r="J412" i="22"/>
  <c r="I412" i="22"/>
  <c r="H412" i="22"/>
  <c r="G412" i="22"/>
  <c r="F412" i="22"/>
  <c r="E412" i="22"/>
  <c r="D412" i="22"/>
  <c r="AR576" i="22"/>
  <c r="AQ576" i="22"/>
  <c r="AP576" i="22"/>
  <c r="AO576" i="22"/>
  <c r="AN576" i="22"/>
  <c r="AM576" i="22"/>
  <c r="AL576" i="22"/>
  <c r="AK576" i="22"/>
  <c r="AJ576" i="22"/>
  <c r="AI576" i="22"/>
  <c r="AH576" i="22"/>
  <c r="AC576" i="22"/>
  <c r="AB576" i="22"/>
  <c r="AA576" i="22"/>
  <c r="Z576" i="22"/>
  <c r="Y576" i="22"/>
  <c r="X576" i="22"/>
  <c r="V576" i="22"/>
  <c r="U576" i="22"/>
  <c r="T576" i="22"/>
  <c r="S576" i="22"/>
  <c r="R576" i="22"/>
  <c r="Q576" i="22"/>
  <c r="P576" i="22"/>
  <c r="O576" i="22"/>
  <c r="N576" i="22"/>
  <c r="M576" i="22"/>
  <c r="L576" i="22"/>
  <c r="K576" i="22"/>
  <c r="J576" i="22"/>
  <c r="I576" i="22"/>
  <c r="H576" i="22"/>
  <c r="G576" i="22"/>
  <c r="F576" i="22"/>
  <c r="E576" i="22"/>
  <c r="D576" i="22"/>
  <c r="AA14" i="10"/>
  <c r="Z14" i="10"/>
  <c r="Y14" i="10"/>
  <c r="X14" i="10"/>
  <c r="W14" i="10"/>
  <c r="V14" i="10"/>
  <c r="E14" i="10"/>
  <c r="W133" i="18"/>
  <c r="Y133" i="18"/>
  <c r="AA133" i="18"/>
  <c r="AC133" i="18"/>
  <c r="AE133" i="18"/>
  <c r="AG133" i="18"/>
  <c r="AI133" i="18"/>
  <c r="AK133" i="18"/>
  <c r="W134" i="18"/>
  <c r="Y134" i="18"/>
  <c r="AA134" i="18"/>
  <c r="AC134" i="18"/>
  <c r="AE134" i="18"/>
  <c r="AG134" i="18"/>
  <c r="AI134" i="18"/>
  <c r="AK134" i="18"/>
  <c r="W135" i="18"/>
  <c r="Y135" i="18"/>
  <c r="AA135" i="18"/>
  <c r="AC135" i="18"/>
  <c r="AE135" i="18"/>
  <c r="AG135" i="18"/>
  <c r="AI135" i="18"/>
  <c r="AK135" i="18"/>
  <c r="AC129" i="18"/>
  <c r="AC130" i="18"/>
  <c r="AC131" i="18"/>
  <c r="AC132" i="18"/>
  <c r="AA129" i="18"/>
  <c r="AA130" i="18"/>
  <c r="AA131" i="18"/>
  <c r="AA132" i="18"/>
  <c r="Y129" i="18"/>
  <c r="Y130" i="18"/>
  <c r="Y131" i="18"/>
  <c r="Y132" i="18"/>
  <c r="W129" i="18"/>
  <c r="W130" i="18"/>
  <c r="W131" i="18"/>
  <c r="W132" i="18"/>
  <c r="AE129" i="18"/>
  <c r="AE130" i="18"/>
  <c r="AE131" i="18"/>
  <c r="AE132" i="18"/>
  <c r="AG129" i="18"/>
  <c r="AG130" i="18"/>
  <c r="AG131" i="18"/>
  <c r="AG132" i="18"/>
  <c r="AI129" i="18"/>
  <c r="AI130" i="18"/>
  <c r="AI131" i="18"/>
  <c r="AI132" i="18"/>
  <c r="AK129" i="18"/>
  <c r="AK130" i="18"/>
  <c r="AK131" i="18"/>
  <c r="AK132" i="18"/>
  <c r="AK128" i="18"/>
  <c r="AI128" i="18"/>
  <c r="AG128" i="18"/>
  <c r="AE128" i="18"/>
  <c r="AC128" i="18"/>
  <c r="AA128" i="18"/>
  <c r="Y128" i="18"/>
  <c r="W128" i="18"/>
  <c r="AK127" i="18"/>
  <c r="AI127" i="18"/>
  <c r="AG127" i="18"/>
  <c r="AE127" i="18"/>
  <c r="AC127" i="18"/>
  <c r="AA127" i="18"/>
  <c r="Y127" i="18"/>
  <c r="W127" i="18"/>
  <c r="AK126" i="18"/>
  <c r="AI126" i="18"/>
  <c r="AG126" i="18"/>
  <c r="AE126" i="18"/>
  <c r="AC126" i="18"/>
  <c r="AA126" i="18"/>
  <c r="Y126" i="18"/>
  <c r="W126" i="18"/>
  <c r="AK125" i="18"/>
  <c r="AI125" i="18"/>
  <c r="AG125" i="18"/>
  <c r="AE125" i="18"/>
  <c r="AC125" i="18"/>
  <c r="AA125" i="18"/>
  <c r="Y125" i="18"/>
  <c r="W125" i="18"/>
  <c r="AK124" i="18"/>
  <c r="AI124" i="18"/>
  <c r="AG124" i="18"/>
  <c r="AE124" i="18"/>
  <c r="AC124" i="18"/>
  <c r="AA124" i="18"/>
  <c r="Y124" i="18"/>
  <c r="W124" i="18"/>
  <c r="AK123" i="18"/>
  <c r="AI123" i="18"/>
  <c r="AG123" i="18"/>
  <c r="AE123" i="18"/>
  <c r="AC123" i="18"/>
  <c r="AA123" i="18"/>
  <c r="Y123" i="18"/>
  <c r="W123" i="18"/>
  <c r="AK122" i="18"/>
  <c r="AI122" i="18"/>
  <c r="AG122" i="18"/>
  <c r="AE122" i="18"/>
  <c r="AC122" i="18"/>
  <c r="AA122" i="18"/>
  <c r="Y122" i="18"/>
  <c r="W122" i="18"/>
  <c r="AK121" i="18"/>
  <c r="AI121" i="18"/>
  <c r="AG121" i="18"/>
  <c r="AE121" i="18"/>
  <c r="AC121" i="18"/>
  <c r="AA121" i="18"/>
  <c r="Y121" i="18"/>
  <c r="W121" i="18"/>
  <c r="AK120" i="18"/>
  <c r="AI120" i="18"/>
  <c r="AG120" i="18"/>
  <c r="AE120" i="18"/>
  <c r="AC120" i="18"/>
  <c r="AA120" i="18"/>
  <c r="Y120" i="18"/>
  <c r="W120" i="18"/>
  <c r="AK119" i="18"/>
  <c r="AI119" i="18"/>
  <c r="AG119" i="18"/>
  <c r="AE119" i="18"/>
  <c r="AC119" i="18"/>
  <c r="AA119" i="18"/>
  <c r="Y119" i="18"/>
  <c r="W119" i="18"/>
  <c r="AK118" i="18"/>
  <c r="AI118" i="18"/>
  <c r="AG118" i="18"/>
  <c r="AE118" i="18"/>
  <c r="AC118" i="18"/>
  <c r="AA118" i="18"/>
  <c r="Y118" i="18"/>
  <c r="W118" i="18"/>
  <c r="AK117" i="18"/>
  <c r="AI117" i="18"/>
  <c r="AG117" i="18"/>
  <c r="AE117" i="18"/>
  <c r="AC117" i="18"/>
  <c r="AA117" i="18"/>
  <c r="Y117" i="18"/>
  <c r="W117" i="18"/>
  <c r="AK116" i="18"/>
  <c r="AI116" i="18"/>
  <c r="AG116" i="18"/>
  <c r="AE116" i="18"/>
  <c r="AC116" i="18"/>
  <c r="AA116" i="18"/>
  <c r="Y116" i="18"/>
  <c r="W116" i="18"/>
  <c r="AK115" i="18"/>
  <c r="AI115" i="18"/>
  <c r="AG115" i="18"/>
  <c r="AE115" i="18"/>
  <c r="AC115" i="18"/>
  <c r="AA115" i="18"/>
  <c r="Y115" i="18"/>
  <c r="W115" i="18"/>
  <c r="AK114" i="18"/>
  <c r="AI114" i="18"/>
  <c r="AG114" i="18"/>
  <c r="AE114" i="18"/>
  <c r="AC114" i="18"/>
  <c r="AA114" i="18"/>
  <c r="Y114" i="18"/>
  <c r="W114" i="18"/>
  <c r="AK113" i="18"/>
  <c r="AI113" i="18"/>
  <c r="AG113" i="18"/>
  <c r="AE113" i="18"/>
  <c r="AC113" i="18"/>
  <c r="AA113" i="18"/>
  <c r="Y113" i="18"/>
  <c r="W113" i="18"/>
  <c r="AK112" i="18"/>
  <c r="AI112" i="18"/>
  <c r="AG112" i="18"/>
  <c r="AE112" i="18"/>
  <c r="AC112" i="18"/>
  <c r="AA112" i="18"/>
  <c r="Y112" i="18"/>
  <c r="W112" i="18"/>
  <c r="AK111" i="18"/>
  <c r="AI111" i="18"/>
  <c r="AG111" i="18"/>
  <c r="AE111" i="18"/>
  <c r="AC111" i="18"/>
  <c r="AA111" i="18"/>
  <c r="Y111" i="18"/>
  <c r="W111" i="18"/>
  <c r="AK110" i="18"/>
  <c r="AI110" i="18"/>
  <c r="AG110" i="18"/>
  <c r="AE110" i="18"/>
  <c r="AC110" i="18"/>
  <c r="AA110" i="18"/>
  <c r="Y110" i="18"/>
  <c r="W110" i="18"/>
  <c r="AK109" i="18"/>
  <c r="AI109" i="18"/>
  <c r="AG109" i="18"/>
  <c r="AE109" i="18"/>
  <c r="AC109" i="18"/>
  <c r="AA109" i="18"/>
  <c r="Y109" i="18"/>
  <c r="W109" i="18"/>
  <c r="AK108" i="18"/>
  <c r="AI108" i="18"/>
  <c r="AG108" i="18"/>
  <c r="AE108" i="18"/>
  <c r="AC108" i="18"/>
  <c r="AA108" i="18"/>
  <c r="Y108" i="18"/>
  <c r="W108" i="18"/>
  <c r="AK107" i="18"/>
  <c r="AI107" i="18"/>
  <c r="AG107" i="18"/>
  <c r="AE107" i="18"/>
  <c r="AC107" i="18"/>
  <c r="AA107" i="18"/>
  <c r="Y107" i="18"/>
  <c r="W107" i="18"/>
  <c r="AK106" i="18"/>
  <c r="AI106" i="18"/>
  <c r="AG106" i="18"/>
  <c r="AE106" i="18"/>
  <c r="AC106" i="18"/>
  <c r="AA106" i="18"/>
  <c r="Y106" i="18"/>
  <c r="W106" i="18"/>
  <c r="AK105" i="18"/>
  <c r="AI105" i="18"/>
  <c r="AG105" i="18"/>
  <c r="AE105" i="18"/>
  <c r="AC105" i="18"/>
  <c r="AA105" i="18"/>
  <c r="Y105" i="18"/>
  <c r="W105" i="18"/>
  <c r="AK104" i="18"/>
  <c r="AI104" i="18"/>
  <c r="AG104" i="18"/>
  <c r="AE104" i="18"/>
  <c r="AC104" i="18"/>
  <c r="AA104" i="18"/>
  <c r="Y104" i="18"/>
  <c r="W104" i="18"/>
  <c r="AK103" i="18"/>
  <c r="AI103" i="18"/>
  <c r="AG103" i="18"/>
  <c r="AE103" i="18"/>
  <c r="AC103" i="18"/>
  <c r="AA103" i="18"/>
  <c r="Y103" i="18"/>
  <c r="W103" i="18"/>
  <c r="AK102" i="18"/>
  <c r="AI102" i="18"/>
  <c r="AG102" i="18"/>
  <c r="AE102" i="18"/>
  <c r="AC102" i="18"/>
  <c r="AA102" i="18"/>
  <c r="Y102" i="18"/>
  <c r="W102" i="18"/>
  <c r="AK101" i="18"/>
  <c r="AI101" i="18"/>
  <c r="AG101" i="18"/>
  <c r="AE101" i="18"/>
  <c r="AC101" i="18"/>
  <c r="AA101" i="18"/>
  <c r="Y101" i="18"/>
  <c r="W101" i="18"/>
  <c r="AK100" i="18"/>
  <c r="AI100" i="18"/>
  <c r="AG100" i="18"/>
  <c r="AE100" i="18"/>
  <c r="AC100" i="18"/>
  <c r="AA100" i="18"/>
  <c r="Y100" i="18"/>
  <c r="W100" i="18"/>
  <c r="AK99" i="18"/>
  <c r="AI99" i="18"/>
  <c r="AG99" i="18"/>
  <c r="AE99" i="18"/>
  <c r="AC99" i="18"/>
  <c r="AA99" i="18"/>
  <c r="Y99" i="18"/>
  <c r="W99" i="18"/>
  <c r="AK98" i="18"/>
  <c r="AI98" i="18"/>
  <c r="AG98" i="18"/>
  <c r="AE98" i="18"/>
  <c r="AC98" i="18"/>
  <c r="AA98" i="18"/>
  <c r="Y98" i="18"/>
  <c r="W98" i="18"/>
  <c r="AK97" i="18"/>
  <c r="AI97" i="18"/>
  <c r="AG97" i="18"/>
  <c r="AE97" i="18"/>
  <c r="AC97" i="18"/>
  <c r="AA97" i="18"/>
  <c r="Y97" i="18"/>
  <c r="W97" i="18"/>
  <c r="AK96" i="18"/>
  <c r="AI96" i="18"/>
  <c r="AG96" i="18"/>
  <c r="AE96" i="18"/>
  <c r="AC96" i="18"/>
  <c r="AA96" i="18"/>
  <c r="Y96" i="18"/>
  <c r="W96" i="18"/>
  <c r="AK95" i="18"/>
  <c r="AI95" i="18"/>
  <c r="AG95" i="18"/>
  <c r="AE95" i="18"/>
  <c r="AC95" i="18"/>
  <c r="AA95" i="18"/>
  <c r="Y95" i="18"/>
  <c r="W95" i="18"/>
  <c r="AK94" i="18"/>
  <c r="AI94" i="18"/>
  <c r="AG94" i="18"/>
  <c r="AE94" i="18"/>
  <c r="AC94" i="18"/>
  <c r="AA94" i="18"/>
  <c r="Y94" i="18"/>
  <c r="W94" i="18"/>
  <c r="AK93" i="18"/>
  <c r="AI93" i="18"/>
  <c r="AG93" i="18"/>
  <c r="AE93" i="18"/>
  <c r="AC93" i="18"/>
  <c r="AA93" i="18"/>
  <c r="Y93" i="18"/>
  <c r="W93" i="18"/>
  <c r="AK92" i="18"/>
  <c r="AI92" i="18"/>
  <c r="AG92" i="18"/>
  <c r="AE92" i="18"/>
  <c r="AC92" i="18"/>
  <c r="AA92" i="18"/>
  <c r="Y92" i="18"/>
  <c r="W92" i="18"/>
  <c r="AK91" i="18"/>
  <c r="AI91" i="18"/>
  <c r="AG91" i="18"/>
  <c r="AE91" i="18"/>
  <c r="AC91" i="18"/>
  <c r="AA91" i="18"/>
  <c r="Y91" i="18"/>
  <c r="W91" i="18"/>
  <c r="AK90" i="18"/>
  <c r="AI90" i="18"/>
  <c r="AG90" i="18"/>
  <c r="AE90" i="18"/>
  <c r="AC90" i="18"/>
  <c r="AA90" i="18"/>
  <c r="Y90" i="18"/>
  <c r="W90" i="18"/>
  <c r="AK89" i="18"/>
  <c r="AI89" i="18"/>
  <c r="AG89" i="18"/>
  <c r="AE89" i="18"/>
  <c r="AC89" i="18"/>
  <c r="AA89" i="18"/>
  <c r="Y89" i="18"/>
  <c r="W89" i="18"/>
  <c r="AK88" i="18"/>
  <c r="AI88" i="18"/>
  <c r="AG88" i="18"/>
  <c r="AE88" i="18"/>
  <c r="AC88" i="18"/>
  <c r="AA88" i="18"/>
  <c r="Y88" i="18"/>
  <c r="W88" i="18"/>
  <c r="AK87" i="18"/>
  <c r="AI87" i="18"/>
  <c r="AG87" i="18"/>
  <c r="AE87" i="18"/>
  <c r="AC87" i="18"/>
  <c r="AA87" i="18"/>
  <c r="Y87" i="18"/>
  <c r="W87" i="18"/>
  <c r="AK86" i="18"/>
  <c r="AI86" i="18"/>
  <c r="AG86" i="18"/>
  <c r="AE86" i="18"/>
  <c r="AC86" i="18"/>
  <c r="AA86" i="18"/>
  <c r="Y86" i="18"/>
  <c r="W86" i="18"/>
  <c r="AK85" i="18"/>
  <c r="AI85" i="18"/>
  <c r="AG85" i="18"/>
  <c r="AE85" i="18"/>
  <c r="AC85" i="18"/>
  <c r="AA85" i="18"/>
  <c r="Y85" i="18"/>
  <c r="W85" i="18"/>
  <c r="AK84" i="18"/>
  <c r="AI84" i="18"/>
  <c r="AG84" i="18"/>
  <c r="AE84" i="18"/>
  <c r="AC84" i="18"/>
  <c r="AA84" i="18"/>
  <c r="Y84" i="18"/>
  <c r="W84" i="18"/>
  <c r="AK83" i="18"/>
  <c r="AI83" i="18"/>
  <c r="AG83" i="18"/>
  <c r="AE83" i="18"/>
  <c r="AC83" i="18"/>
  <c r="AA83" i="18"/>
  <c r="Y83" i="18"/>
  <c r="W83" i="18"/>
  <c r="AK82" i="18"/>
  <c r="AI82" i="18"/>
  <c r="AG82" i="18"/>
  <c r="AE82" i="18"/>
  <c r="AC82" i="18"/>
  <c r="AA82" i="18"/>
  <c r="Y82" i="18"/>
  <c r="W82" i="18"/>
  <c r="AK81" i="18"/>
  <c r="AI81" i="18"/>
  <c r="AG81" i="18"/>
  <c r="AE81" i="18"/>
  <c r="AC81" i="18"/>
  <c r="AA81" i="18"/>
  <c r="Y81" i="18"/>
  <c r="W81" i="18"/>
  <c r="AK80" i="18"/>
  <c r="AI80" i="18"/>
  <c r="AG80" i="18"/>
  <c r="AE80" i="18"/>
  <c r="AC80" i="18"/>
  <c r="AA80" i="18"/>
  <c r="Y80" i="18"/>
  <c r="W80" i="18"/>
  <c r="AK79" i="18"/>
  <c r="AI79" i="18"/>
  <c r="AG79" i="18"/>
  <c r="AE79" i="18"/>
  <c r="AC79" i="18"/>
  <c r="AA79" i="18"/>
  <c r="Y79" i="18"/>
  <c r="W79" i="18"/>
  <c r="AK78" i="18"/>
  <c r="AI78" i="18"/>
  <c r="AG78" i="18"/>
  <c r="AE78" i="18"/>
  <c r="AC78" i="18"/>
  <c r="AA78" i="18"/>
  <c r="Y78" i="18"/>
  <c r="W78" i="18"/>
  <c r="AC77" i="18"/>
  <c r="AA77" i="18"/>
  <c r="Y77" i="18"/>
  <c r="W77" i="18"/>
  <c r="AC76" i="18"/>
  <c r="AA76" i="18"/>
  <c r="Y76" i="18"/>
  <c r="W76" i="18"/>
  <c r="AC75" i="18"/>
  <c r="AA75" i="18"/>
  <c r="Y75" i="18"/>
  <c r="W75" i="18"/>
  <c r="AC74" i="18"/>
  <c r="AA74" i="18"/>
  <c r="Y74" i="18"/>
  <c r="W74" i="18"/>
  <c r="AC73" i="18"/>
  <c r="AA73" i="18"/>
  <c r="Y73" i="18"/>
  <c r="W73" i="18"/>
  <c r="AC72" i="18"/>
  <c r="AA72" i="18"/>
  <c r="Y72" i="18"/>
  <c r="W72" i="18"/>
  <c r="AC71" i="18"/>
  <c r="AA71" i="18"/>
  <c r="Y71" i="18"/>
  <c r="W71" i="18"/>
  <c r="AC70" i="18"/>
  <c r="AA70" i="18"/>
  <c r="Y70" i="18"/>
  <c r="W70" i="18"/>
  <c r="AC69" i="18"/>
  <c r="AA69" i="18"/>
  <c r="Y69" i="18"/>
  <c r="W69" i="18"/>
  <c r="AC68" i="18"/>
  <c r="AA68" i="18"/>
  <c r="Y68" i="18"/>
  <c r="W68" i="18"/>
  <c r="AC67" i="18"/>
  <c r="AA67" i="18"/>
  <c r="Y67" i="18"/>
  <c r="W67" i="18"/>
  <c r="AH575" i="22"/>
  <c r="AI575" i="22"/>
  <c r="AJ575" i="22"/>
  <c r="AK575" i="22"/>
  <c r="AL575" i="22"/>
  <c r="AM575" i="22"/>
  <c r="AN575" i="22"/>
  <c r="AO575" i="22"/>
  <c r="AP575" i="22"/>
  <c r="AQ575" i="22"/>
  <c r="AR575" i="22"/>
  <c r="D575" i="22"/>
  <c r="E575" i="22"/>
  <c r="F575" i="22"/>
  <c r="G575" i="22"/>
  <c r="H575" i="22"/>
  <c r="I575" i="22"/>
  <c r="J575" i="22"/>
  <c r="K575" i="22"/>
  <c r="L575" i="22"/>
  <c r="M575" i="22"/>
  <c r="N575" i="22"/>
  <c r="O575" i="22"/>
  <c r="P575" i="22"/>
  <c r="Q575" i="22"/>
  <c r="R575" i="22"/>
  <c r="S575" i="22"/>
  <c r="T575" i="22"/>
  <c r="U575" i="22"/>
  <c r="V575" i="22"/>
  <c r="X575" i="22"/>
  <c r="Y575" i="22"/>
  <c r="Z575" i="22"/>
  <c r="AA575" i="22"/>
  <c r="AB575" i="22"/>
  <c r="AC575" i="22"/>
  <c r="AH411" i="22"/>
  <c r="AI411" i="22"/>
  <c r="AJ411" i="22"/>
  <c r="AK411" i="22"/>
  <c r="AL411" i="22"/>
  <c r="AM411" i="22"/>
  <c r="AN411" i="22"/>
  <c r="AO411" i="22"/>
  <c r="AP411" i="22"/>
  <c r="AQ411" i="22"/>
  <c r="AR411" i="22"/>
  <c r="D411" i="22"/>
  <c r="E411" i="22"/>
  <c r="F411" i="22"/>
  <c r="G411" i="22"/>
  <c r="H411" i="22"/>
  <c r="I411" i="22"/>
  <c r="J411" i="22"/>
  <c r="K411" i="22"/>
  <c r="L411" i="22"/>
  <c r="M411" i="22"/>
  <c r="N411" i="22"/>
  <c r="O411" i="22"/>
  <c r="P411" i="22"/>
  <c r="Q411" i="22"/>
  <c r="R411" i="22"/>
  <c r="S411" i="22"/>
  <c r="T411" i="22"/>
  <c r="U411" i="22"/>
  <c r="V411" i="22"/>
  <c r="W411" i="22"/>
  <c r="X411" i="22"/>
  <c r="Y411" i="22"/>
  <c r="Z411" i="22"/>
  <c r="AA411" i="22"/>
  <c r="AB411" i="22"/>
  <c r="AC411" i="22"/>
  <c r="D13" i="11"/>
  <c r="D13" i="12"/>
  <c r="D126" i="18"/>
  <c r="R128" i="18"/>
  <c r="P128" i="18"/>
  <c r="N128" i="18"/>
  <c r="L128" i="18"/>
  <c r="J128" i="18"/>
  <c r="H128" i="18"/>
  <c r="F128" i="18"/>
  <c r="D128" i="18"/>
  <c r="R127" i="18"/>
  <c r="P127" i="18"/>
  <c r="N127" i="18"/>
  <c r="L127" i="18"/>
  <c r="J127" i="18"/>
  <c r="H127" i="18"/>
  <c r="F127" i="18"/>
  <c r="D127" i="18"/>
  <c r="D6" i="22"/>
  <c r="D5" i="22"/>
  <c r="D4" i="22"/>
  <c r="D370" i="22"/>
  <c r="D371" i="22"/>
  <c r="D372" i="22"/>
  <c r="D374" i="22"/>
  <c r="D375" i="22"/>
  <c r="D376" i="22"/>
  <c r="D377" i="22"/>
  <c r="D393" i="22"/>
  <c r="D392" i="22"/>
  <c r="D391" i="22"/>
  <c r="D390" i="22"/>
  <c r="D389" i="22"/>
  <c r="D388" i="22"/>
  <c r="D387" i="22"/>
  <c r="D386" i="22"/>
  <c r="D385" i="22"/>
  <c r="D384" i="22"/>
  <c r="D383" i="22"/>
  <c r="D382" i="22"/>
  <c r="D381" i="22"/>
  <c r="D380" i="22"/>
  <c r="D379" i="22"/>
  <c r="D378" i="22"/>
  <c r="R125" i="18"/>
  <c r="R126" i="18"/>
  <c r="P125" i="18"/>
  <c r="P126" i="18"/>
  <c r="N125" i="18"/>
  <c r="N126" i="18"/>
  <c r="L125" i="18"/>
  <c r="L126" i="18"/>
  <c r="J125" i="18"/>
  <c r="J126" i="18"/>
  <c r="H125" i="18"/>
  <c r="H126" i="18"/>
  <c r="F125" i="18"/>
  <c r="F126" i="18"/>
  <c r="D125" i="18"/>
  <c r="AR574" i="22"/>
  <c r="AQ574" i="22"/>
  <c r="AP574" i="22"/>
  <c r="AO574" i="22"/>
  <c r="AN574" i="22"/>
  <c r="AM574" i="22"/>
  <c r="AL574" i="22"/>
  <c r="AK574" i="22"/>
  <c r="AJ574" i="22"/>
  <c r="AI574" i="22"/>
  <c r="AH574" i="22"/>
  <c r="AC574" i="22"/>
  <c r="AB574" i="22"/>
  <c r="AA574" i="22"/>
  <c r="Z574" i="22"/>
  <c r="Y574" i="22"/>
  <c r="X574" i="22"/>
  <c r="V574" i="22"/>
  <c r="U574" i="22"/>
  <c r="T574" i="22"/>
  <c r="S574" i="22"/>
  <c r="R574" i="22"/>
  <c r="Q574" i="22"/>
  <c r="P574" i="22"/>
  <c r="O574" i="22"/>
  <c r="N574" i="22"/>
  <c r="M574" i="22"/>
  <c r="L574" i="22"/>
  <c r="K574" i="22"/>
  <c r="J574" i="22"/>
  <c r="I574" i="22"/>
  <c r="H574" i="22"/>
  <c r="G574" i="22"/>
  <c r="F574" i="22"/>
  <c r="E574" i="22"/>
  <c r="D574" i="22"/>
  <c r="AR573" i="22"/>
  <c r="AQ573" i="22"/>
  <c r="AP573" i="22"/>
  <c r="AO573" i="22"/>
  <c r="AN573" i="22"/>
  <c r="AM573" i="22"/>
  <c r="AL573" i="22"/>
  <c r="AK573" i="22"/>
  <c r="AJ573" i="22"/>
  <c r="AI573" i="22"/>
  <c r="AH573" i="22"/>
  <c r="AC573" i="22"/>
  <c r="AB573" i="22"/>
  <c r="AA573" i="22"/>
  <c r="Z573" i="22"/>
  <c r="Y573" i="22"/>
  <c r="X573" i="22"/>
  <c r="V573" i="22"/>
  <c r="U573" i="22"/>
  <c r="T573" i="22"/>
  <c r="S573" i="22"/>
  <c r="R573" i="22"/>
  <c r="Q573" i="22"/>
  <c r="P573" i="22"/>
  <c r="O573" i="22"/>
  <c r="N573" i="22"/>
  <c r="M573" i="22"/>
  <c r="L573" i="22"/>
  <c r="K573" i="22"/>
  <c r="J573" i="22"/>
  <c r="I573" i="22"/>
  <c r="H573" i="22"/>
  <c r="G573" i="22"/>
  <c r="F573" i="22"/>
  <c r="E573" i="22"/>
  <c r="D573" i="22"/>
  <c r="AR410" i="22"/>
  <c r="AQ410" i="22"/>
  <c r="AP410" i="22"/>
  <c r="AO410" i="22"/>
  <c r="AN410" i="22"/>
  <c r="AM410" i="22"/>
  <c r="AL410" i="22"/>
  <c r="AK410" i="22"/>
  <c r="AJ410" i="22"/>
  <c r="AI410" i="22"/>
  <c r="AH410" i="22"/>
  <c r="AC410" i="22"/>
  <c r="AB410" i="22"/>
  <c r="AA410" i="22"/>
  <c r="Z410" i="22"/>
  <c r="Y410" i="22"/>
  <c r="X410" i="22"/>
  <c r="W410" i="22"/>
  <c r="V410" i="22"/>
  <c r="U410" i="22"/>
  <c r="T410" i="22"/>
  <c r="S410" i="22"/>
  <c r="S468" i="22" s="1"/>
  <c r="R410" i="22"/>
  <c r="Q410" i="22"/>
  <c r="P410" i="22"/>
  <c r="O410" i="22"/>
  <c r="N410" i="22"/>
  <c r="M410" i="22"/>
  <c r="L410" i="22"/>
  <c r="K410" i="22"/>
  <c r="J410" i="22"/>
  <c r="I410" i="22"/>
  <c r="H410" i="22"/>
  <c r="G410" i="22"/>
  <c r="F410" i="22"/>
  <c r="E410" i="22"/>
  <c r="D410" i="22"/>
  <c r="AR409" i="22"/>
  <c r="AQ409" i="22"/>
  <c r="AP409" i="22"/>
  <c r="AO409" i="22"/>
  <c r="AN409" i="22"/>
  <c r="AM409" i="22"/>
  <c r="AL409" i="22"/>
  <c r="AK409" i="22"/>
  <c r="AJ409" i="22"/>
  <c r="AI409" i="22"/>
  <c r="AH409" i="22"/>
  <c r="AC409" i="22"/>
  <c r="AB409" i="22"/>
  <c r="AA409" i="22"/>
  <c r="Z409" i="22"/>
  <c r="Y409" i="22"/>
  <c r="X409" i="22"/>
  <c r="W409" i="22"/>
  <c r="V409" i="22"/>
  <c r="U409" i="22"/>
  <c r="T409" i="22"/>
  <c r="S409" i="22"/>
  <c r="R409" i="22"/>
  <c r="Q409" i="22"/>
  <c r="P409" i="22"/>
  <c r="O409" i="22"/>
  <c r="N409" i="22"/>
  <c r="M409" i="22"/>
  <c r="L409" i="22"/>
  <c r="K409" i="22"/>
  <c r="J409" i="22"/>
  <c r="I409" i="22"/>
  <c r="H409" i="22"/>
  <c r="G409" i="22"/>
  <c r="F409" i="22"/>
  <c r="E409" i="22"/>
  <c r="D409" i="22"/>
  <c r="I12" i="10"/>
  <c r="J12" i="10"/>
  <c r="K12" i="10"/>
  <c r="M12" i="10"/>
  <c r="L12" i="10"/>
  <c r="N12" i="10"/>
  <c r="F12" i="10"/>
  <c r="P12" i="10"/>
  <c r="O12" i="10"/>
  <c r="R12" i="10"/>
  <c r="S12" i="10"/>
  <c r="G12" i="10"/>
  <c r="T12" i="10"/>
  <c r="H12" i="10"/>
  <c r="U12" i="10"/>
  <c r="Q12" i="10"/>
  <c r="AC12" i="10"/>
  <c r="R124" i="18"/>
  <c r="P124" i="18"/>
  <c r="N124" i="18"/>
  <c r="L124" i="18"/>
  <c r="J124" i="18"/>
  <c r="H124" i="18"/>
  <c r="F124" i="18"/>
  <c r="D124" i="18"/>
  <c r="R123" i="18"/>
  <c r="P123" i="18"/>
  <c r="N123" i="18"/>
  <c r="L123" i="18"/>
  <c r="J123" i="18"/>
  <c r="H123" i="18"/>
  <c r="F123" i="18"/>
  <c r="D123" i="18"/>
  <c r="AC11" i="10"/>
  <c r="Q11" i="10"/>
  <c r="U11" i="10"/>
  <c r="H11" i="10"/>
  <c r="T11" i="10"/>
  <c r="G11" i="10"/>
  <c r="S11" i="10"/>
  <c r="R11" i="10"/>
  <c r="O11" i="10"/>
  <c r="P11" i="10"/>
  <c r="F11" i="10"/>
  <c r="N11" i="10"/>
  <c r="L11" i="10"/>
  <c r="M11" i="10"/>
  <c r="K11" i="10"/>
  <c r="J11" i="10"/>
  <c r="I11" i="10"/>
  <c r="AC10" i="10"/>
  <c r="Q10" i="10"/>
  <c r="J17" i="7" s="1"/>
  <c r="U10" i="10"/>
  <c r="J23" i="7" s="1"/>
  <c r="H10" i="10"/>
  <c r="J20" i="7" s="1"/>
  <c r="T10" i="10"/>
  <c r="J22" i="7" s="1"/>
  <c r="G10" i="10"/>
  <c r="J15" i="7" s="1"/>
  <c r="S10" i="10"/>
  <c r="J18" i="7" s="1"/>
  <c r="R10" i="10"/>
  <c r="J21" i="7" s="1"/>
  <c r="O10" i="10"/>
  <c r="J12" i="7" s="1"/>
  <c r="P10" i="10"/>
  <c r="J16" i="7" s="1"/>
  <c r="F10" i="10"/>
  <c r="J14" i="7" s="1"/>
  <c r="N10" i="10"/>
  <c r="J11" i="7" s="1"/>
  <c r="L10" i="10"/>
  <c r="J9" i="7" s="1"/>
  <c r="M10" i="10"/>
  <c r="J10" i="7" s="1"/>
  <c r="K10" i="10"/>
  <c r="J8" i="7" s="1"/>
  <c r="K8" i="7" s="1"/>
  <c r="J10" i="10"/>
  <c r="J7" i="7" s="1"/>
  <c r="I10" i="10"/>
  <c r="J6" i="7" s="1"/>
  <c r="AC9" i="10"/>
  <c r="Q9" i="10"/>
  <c r="I17" i="7" s="1"/>
  <c r="U9" i="10"/>
  <c r="I23" i="7" s="1"/>
  <c r="H9" i="10"/>
  <c r="I20" i="7" s="1"/>
  <c r="T9" i="10"/>
  <c r="I22" i="7" s="1"/>
  <c r="G9" i="10"/>
  <c r="I15" i="7" s="1"/>
  <c r="S9" i="10"/>
  <c r="I18" i="7" s="1"/>
  <c r="R9" i="10"/>
  <c r="I21" i="7" s="1"/>
  <c r="O9" i="10"/>
  <c r="I12" i="7" s="1"/>
  <c r="P9" i="10"/>
  <c r="I16" i="7" s="1"/>
  <c r="F9" i="10"/>
  <c r="I14" i="7" s="1"/>
  <c r="N9" i="10"/>
  <c r="I11" i="7" s="1"/>
  <c r="L9" i="10"/>
  <c r="I9" i="7" s="1"/>
  <c r="M9" i="10"/>
  <c r="I10" i="7" s="1"/>
  <c r="K9" i="10"/>
  <c r="I8" i="7" s="1"/>
  <c r="J9" i="10"/>
  <c r="I7" i="7" s="1"/>
  <c r="I9" i="10"/>
  <c r="I6" i="7" s="1"/>
  <c r="AR13" i="22"/>
  <c r="AQ13" i="22"/>
  <c r="AP13" i="22"/>
  <c r="AO13" i="22"/>
  <c r="AN13" i="22"/>
  <c r="AM13" i="22"/>
  <c r="AL13" i="22"/>
  <c r="AK13" i="22"/>
  <c r="AJ13" i="22"/>
  <c r="AI13" i="22"/>
  <c r="AH13" i="22"/>
  <c r="AC13" i="22"/>
  <c r="AB13" i="22"/>
  <c r="AA13" i="22"/>
  <c r="Z13" i="22"/>
  <c r="Y13" i="22"/>
  <c r="X13" i="22"/>
  <c r="V13" i="22"/>
  <c r="U13" i="22"/>
  <c r="T13" i="22"/>
  <c r="S13" i="22"/>
  <c r="R13" i="22"/>
  <c r="Q13" i="22"/>
  <c r="P13" i="22"/>
  <c r="O13" i="22"/>
  <c r="N13" i="22"/>
  <c r="L13" i="22"/>
  <c r="K13" i="22"/>
  <c r="J13" i="22"/>
  <c r="I13" i="22"/>
  <c r="H13" i="22"/>
  <c r="G13" i="22"/>
  <c r="F13" i="22"/>
  <c r="E13" i="22"/>
  <c r="D13" i="22"/>
  <c r="AR13" i="11"/>
  <c r="AQ13" i="11"/>
  <c r="AP13" i="11"/>
  <c r="AO13" i="11"/>
  <c r="AN13" i="11"/>
  <c r="AM13" i="11"/>
  <c r="AL13" i="11"/>
  <c r="AK13" i="11"/>
  <c r="AJ13" i="11"/>
  <c r="AI13" i="11"/>
  <c r="AH13" i="11"/>
  <c r="AC13" i="11"/>
  <c r="AB13" i="11"/>
  <c r="AA13" i="11"/>
  <c r="Z13" i="11"/>
  <c r="Y13" i="11"/>
  <c r="X13" i="11"/>
  <c r="V13" i="11"/>
  <c r="U13" i="11"/>
  <c r="S13" i="11"/>
  <c r="R13" i="11"/>
  <c r="Q13" i="11"/>
  <c r="P13" i="11"/>
  <c r="O13" i="11"/>
  <c r="N13" i="11"/>
  <c r="L13" i="11"/>
  <c r="K13" i="11"/>
  <c r="J13" i="11"/>
  <c r="I13" i="11"/>
  <c r="H13" i="11"/>
  <c r="G13" i="11"/>
  <c r="F13" i="11"/>
  <c r="E13" i="11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AI13" i="10"/>
  <c r="AJ13" i="10"/>
  <c r="AK13" i="10"/>
  <c r="AL13" i="10"/>
  <c r="AM13" i="10"/>
  <c r="AN13" i="10"/>
  <c r="AO13" i="10"/>
  <c r="AP13" i="10"/>
  <c r="AQ13" i="10"/>
  <c r="AR13" i="10"/>
  <c r="AH13" i="10"/>
  <c r="E13" i="10"/>
  <c r="V13" i="10"/>
  <c r="W13" i="10"/>
  <c r="X13" i="10"/>
  <c r="Y13" i="10"/>
  <c r="Z13" i="10"/>
  <c r="AA13" i="10"/>
  <c r="R122" i="18"/>
  <c r="R121" i="18"/>
  <c r="P121" i="18"/>
  <c r="P122" i="18"/>
  <c r="N121" i="18"/>
  <c r="N122" i="18"/>
  <c r="L121" i="18"/>
  <c r="L122" i="18"/>
  <c r="J121" i="18"/>
  <c r="J122" i="18"/>
  <c r="H121" i="18"/>
  <c r="H122" i="18"/>
  <c r="F121" i="18"/>
  <c r="F122" i="18"/>
  <c r="D121" i="18"/>
  <c r="D122" i="18"/>
  <c r="R119" i="18"/>
  <c r="R120" i="18"/>
  <c r="P119" i="18"/>
  <c r="P120" i="18"/>
  <c r="N119" i="18"/>
  <c r="N120" i="18"/>
  <c r="L119" i="18"/>
  <c r="L120" i="18"/>
  <c r="J119" i="18"/>
  <c r="J120" i="18"/>
  <c r="H119" i="18"/>
  <c r="H120" i="18"/>
  <c r="F119" i="18"/>
  <c r="F120" i="18"/>
  <c r="D119" i="18"/>
  <c r="D120" i="18"/>
  <c r="R117" i="18"/>
  <c r="R118" i="18"/>
  <c r="P117" i="18"/>
  <c r="P118" i="18"/>
  <c r="N117" i="18"/>
  <c r="N118" i="18"/>
  <c r="L117" i="18"/>
  <c r="L118" i="18"/>
  <c r="J117" i="18"/>
  <c r="J118" i="18"/>
  <c r="H117" i="18"/>
  <c r="H118" i="18"/>
  <c r="F117" i="18"/>
  <c r="F118" i="18"/>
  <c r="D117" i="18"/>
  <c r="D118" i="18"/>
  <c r="R116" i="18"/>
  <c r="P116" i="18"/>
  <c r="N116" i="18"/>
  <c r="L116" i="18"/>
  <c r="J116" i="18"/>
  <c r="H116" i="18"/>
  <c r="F116" i="18"/>
  <c r="D116" i="18"/>
  <c r="R114" i="18"/>
  <c r="R115" i="18"/>
  <c r="P114" i="18"/>
  <c r="P115" i="18"/>
  <c r="N114" i="18"/>
  <c r="N115" i="18"/>
  <c r="L114" i="18"/>
  <c r="L115" i="18"/>
  <c r="J114" i="18"/>
  <c r="J115" i="18"/>
  <c r="H114" i="18"/>
  <c r="H115" i="18"/>
  <c r="F114" i="18"/>
  <c r="F115" i="18"/>
  <c r="D114" i="18"/>
  <c r="D115" i="18"/>
  <c r="AI569" i="22"/>
  <c r="AJ569" i="22"/>
  <c r="AK569" i="22"/>
  <c r="AL569" i="22"/>
  <c r="AM569" i="22"/>
  <c r="AN569" i="22"/>
  <c r="AO569" i="22"/>
  <c r="AP569" i="22"/>
  <c r="AQ569" i="22"/>
  <c r="AR569" i="22"/>
  <c r="AI570" i="22"/>
  <c r="AJ570" i="22"/>
  <c r="AK570" i="22"/>
  <c r="AL570" i="22"/>
  <c r="AM570" i="22"/>
  <c r="AN570" i="22"/>
  <c r="AO570" i="22"/>
  <c r="AP570" i="22"/>
  <c r="AQ570" i="22"/>
  <c r="AR570" i="22"/>
  <c r="AI571" i="22"/>
  <c r="AJ571" i="22"/>
  <c r="AK571" i="22"/>
  <c r="AL571" i="22"/>
  <c r="AM571" i="22"/>
  <c r="AN571" i="22"/>
  <c r="AO571" i="22"/>
  <c r="AP571" i="22"/>
  <c r="AQ571" i="22"/>
  <c r="AR571" i="22"/>
  <c r="AI572" i="22"/>
  <c r="AJ572" i="22"/>
  <c r="AK572" i="22"/>
  <c r="AL572" i="22"/>
  <c r="AM572" i="22"/>
  <c r="AN572" i="22"/>
  <c r="AO572" i="22"/>
  <c r="AP572" i="22"/>
  <c r="AQ572" i="22"/>
  <c r="AR572" i="22"/>
  <c r="AH572" i="22"/>
  <c r="AH571" i="22"/>
  <c r="AH570" i="22"/>
  <c r="AH569" i="22"/>
  <c r="E569" i="22"/>
  <c r="F569" i="22"/>
  <c r="G569" i="22"/>
  <c r="H569" i="22"/>
  <c r="I569" i="22"/>
  <c r="J569" i="22"/>
  <c r="K569" i="22"/>
  <c r="L569" i="22"/>
  <c r="M569" i="22"/>
  <c r="N569" i="22"/>
  <c r="O569" i="22"/>
  <c r="P569" i="22"/>
  <c r="Q569" i="22"/>
  <c r="R569" i="22"/>
  <c r="S569" i="22"/>
  <c r="T569" i="22"/>
  <c r="U569" i="22"/>
  <c r="V569" i="22"/>
  <c r="X569" i="22"/>
  <c r="Y569" i="22"/>
  <c r="Z569" i="22"/>
  <c r="AA569" i="22"/>
  <c r="AB569" i="22"/>
  <c r="AC569" i="22"/>
  <c r="AC512" i="22" s="1"/>
  <c r="E570" i="22"/>
  <c r="F570" i="22"/>
  <c r="G570" i="22"/>
  <c r="H570" i="22"/>
  <c r="I570" i="22"/>
  <c r="J570" i="22"/>
  <c r="K570" i="22"/>
  <c r="L570" i="22"/>
  <c r="M570" i="22"/>
  <c r="N570" i="22"/>
  <c r="O570" i="22"/>
  <c r="P570" i="22"/>
  <c r="Q570" i="22"/>
  <c r="R570" i="22"/>
  <c r="S570" i="22"/>
  <c r="T570" i="22"/>
  <c r="U570" i="22"/>
  <c r="V570" i="22"/>
  <c r="X570" i="22"/>
  <c r="Y570" i="22"/>
  <c r="Z570" i="22"/>
  <c r="AA570" i="22"/>
  <c r="AB570" i="22"/>
  <c r="AC570" i="22"/>
  <c r="AC513" i="22" s="1"/>
  <c r="E571" i="22"/>
  <c r="F571" i="22"/>
  <c r="G571" i="22"/>
  <c r="H571" i="22"/>
  <c r="I571" i="22"/>
  <c r="J571" i="22"/>
  <c r="K571" i="22"/>
  <c r="L571" i="22"/>
  <c r="M571" i="22"/>
  <c r="N571" i="22"/>
  <c r="O571" i="22"/>
  <c r="P571" i="22"/>
  <c r="Q571" i="22"/>
  <c r="R571" i="22"/>
  <c r="S571" i="22"/>
  <c r="T571" i="22"/>
  <c r="U571" i="22"/>
  <c r="V571" i="22"/>
  <c r="X571" i="22"/>
  <c r="Y571" i="22"/>
  <c r="Z571" i="22"/>
  <c r="AA571" i="22"/>
  <c r="AB571" i="22"/>
  <c r="AC571" i="22"/>
  <c r="E572" i="22"/>
  <c r="F572" i="22"/>
  <c r="G572" i="22"/>
  <c r="H572" i="22"/>
  <c r="I572" i="22"/>
  <c r="J572" i="22"/>
  <c r="K572" i="22"/>
  <c r="L572" i="22"/>
  <c r="M572" i="22"/>
  <c r="N572" i="22"/>
  <c r="O572" i="22"/>
  <c r="P572" i="22"/>
  <c r="Q572" i="22"/>
  <c r="R572" i="22"/>
  <c r="S572" i="22"/>
  <c r="T572" i="22"/>
  <c r="U572" i="22"/>
  <c r="V572" i="22"/>
  <c r="X572" i="22"/>
  <c r="Y572" i="22"/>
  <c r="Z572" i="22"/>
  <c r="AA572" i="22"/>
  <c r="AB572" i="22"/>
  <c r="AC572" i="22"/>
  <c r="D569" i="22"/>
  <c r="D570" i="22"/>
  <c r="D571" i="22"/>
  <c r="D572" i="22"/>
  <c r="AI406" i="22"/>
  <c r="AI405" i="22"/>
  <c r="AJ406" i="22"/>
  <c r="AJ405" i="22"/>
  <c r="AK406" i="22"/>
  <c r="AK405" i="22"/>
  <c r="AL406" i="22"/>
  <c r="AL405" i="22"/>
  <c r="AM406" i="22"/>
  <c r="AM405" i="22"/>
  <c r="AN406" i="22"/>
  <c r="AN405" i="22"/>
  <c r="AO406" i="22"/>
  <c r="AO405" i="22"/>
  <c r="AP406" i="22"/>
  <c r="AP405" i="22"/>
  <c r="AQ406" i="22"/>
  <c r="AQ405" i="22"/>
  <c r="AR406" i="22"/>
  <c r="AR405" i="22"/>
  <c r="AI407" i="22"/>
  <c r="AJ407" i="22"/>
  <c r="AK407" i="22"/>
  <c r="AL407" i="22"/>
  <c r="AM407" i="22"/>
  <c r="AM464" i="22" s="1"/>
  <c r="AN407" i="22"/>
  <c r="AO407" i="22"/>
  <c r="AP407" i="22"/>
  <c r="AQ407" i="22"/>
  <c r="AR407" i="22"/>
  <c r="AI408" i="22"/>
  <c r="AJ408" i="22"/>
  <c r="AK408" i="22"/>
  <c r="AL408" i="22"/>
  <c r="AM408" i="22"/>
  <c r="AN408" i="22"/>
  <c r="AO408" i="22"/>
  <c r="AP408" i="22"/>
  <c r="AQ408" i="22"/>
  <c r="AR408" i="22"/>
  <c r="AH408" i="22"/>
  <c r="AH407" i="22"/>
  <c r="AH406" i="22"/>
  <c r="AH405" i="22"/>
  <c r="E406" i="22"/>
  <c r="E405" i="22"/>
  <c r="F406" i="22"/>
  <c r="F405" i="22"/>
  <c r="G406" i="22"/>
  <c r="G405" i="22"/>
  <c r="H406" i="22"/>
  <c r="H405" i="22"/>
  <c r="I406" i="22"/>
  <c r="I405" i="22"/>
  <c r="J406" i="22"/>
  <c r="J405" i="22"/>
  <c r="K406" i="22"/>
  <c r="K405" i="22"/>
  <c r="L406" i="22"/>
  <c r="L405" i="22"/>
  <c r="M406" i="22"/>
  <c r="M405" i="22"/>
  <c r="N406" i="22"/>
  <c r="N405" i="22"/>
  <c r="O406" i="22"/>
  <c r="O405" i="22"/>
  <c r="P406" i="22"/>
  <c r="P405" i="22"/>
  <c r="Q406" i="22"/>
  <c r="Q405" i="22"/>
  <c r="R406" i="22"/>
  <c r="R405" i="22"/>
  <c r="S406" i="22"/>
  <c r="S405" i="22"/>
  <c r="T406" i="22"/>
  <c r="T405" i="22"/>
  <c r="U406" i="22"/>
  <c r="U405" i="22"/>
  <c r="V406" i="22"/>
  <c r="V405" i="22"/>
  <c r="W406" i="22"/>
  <c r="W405" i="22"/>
  <c r="X406" i="22"/>
  <c r="X405" i="22"/>
  <c r="Y406" i="22"/>
  <c r="Y405" i="22"/>
  <c r="Z406" i="22"/>
  <c r="Z405" i="22"/>
  <c r="AA406" i="22"/>
  <c r="AA405" i="22"/>
  <c r="AB406" i="22"/>
  <c r="AB405" i="22"/>
  <c r="AC406" i="22"/>
  <c r="AC405" i="22"/>
  <c r="E407" i="22"/>
  <c r="F407" i="22"/>
  <c r="G407" i="22"/>
  <c r="H407" i="22"/>
  <c r="I407" i="22"/>
  <c r="J407" i="22"/>
  <c r="K407" i="22"/>
  <c r="L407" i="22"/>
  <c r="M407" i="22"/>
  <c r="N407" i="22"/>
  <c r="O407" i="22"/>
  <c r="P407" i="22"/>
  <c r="Q407" i="22"/>
  <c r="R407" i="22"/>
  <c r="S407" i="22"/>
  <c r="T407" i="22"/>
  <c r="U407" i="22"/>
  <c r="V407" i="22"/>
  <c r="W407" i="22"/>
  <c r="X407" i="22"/>
  <c r="Y407" i="22"/>
  <c r="Z407" i="22"/>
  <c r="AA407" i="22"/>
  <c r="AB407" i="22"/>
  <c r="AC407" i="22"/>
  <c r="E408" i="22"/>
  <c r="F408" i="22"/>
  <c r="G408" i="22"/>
  <c r="H408" i="22"/>
  <c r="I408" i="22"/>
  <c r="J408" i="22"/>
  <c r="K408" i="22"/>
  <c r="L408" i="22"/>
  <c r="M408" i="22"/>
  <c r="N408" i="22"/>
  <c r="O408" i="22"/>
  <c r="P408" i="22"/>
  <c r="Q408" i="22"/>
  <c r="R408" i="22"/>
  <c r="S408" i="22"/>
  <c r="T408" i="22"/>
  <c r="U408" i="22"/>
  <c r="V408" i="22"/>
  <c r="W408" i="22"/>
  <c r="X408" i="22"/>
  <c r="Y408" i="22"/>
  <c r="Z408" i="22"/>
  <c r="AA408" i="22"/>
  <c r="AB408" i="22"/>
  <c r="AC408" i="22"/>
  <c r="D406" i="22"/>
  <c r="D405" i="22"/>
  <c r="D407" i="22"/>
  <c r="D408" i="22"/>
  <c r="J113" i="18"/>
  <c r="H113" i="18"/>
  <c r="F113" i="18"/>
  <c r="D113" i="18"/>
  <c r="R113" i="18"/>
  <c r="P113" i="18"/>
  <c r="N113" i="18"/>
  <c r="L113" i="18"/>
  <c r="L102" i="18"/>
  <c r="N102" i="18"/>
  <c r="P102" i="18"/>
  <c r="R102" i="18"/>
  <c r="AR12" i="22"/>
  <c r="AQ12" i="22"/>
  <c r="AP12" i="22"/>
  <c r="AO12" i="22"/>
  <c r="AN12" i="22"/>
  <c r="AM12" i="22"/>
  <c r="AL12" i="22"/>
  <c r="AK12" i="22"/>
  <c r="AJ12" i="22"/>
  <c r="AI12" i="22"/>
  <c r="AH12" i="22"/>
  <c r="AC12" i="22"/>
  <c r="AB12" i="22"/>
  <c r="AA12" i="22"/>
  <c r="Z12" i="22"/>
  <c r="Y12" i="22"/>
  <c r="X12" i="22"/>
  <c r="V12" i="22"/>
  <c r="U12" i="22"/>
  <c r="T12" i="22"/>
  <c r="S12" i="22"/>
  <c r="R12" i="22"/>
  <c r="Q12" i="22"/>
  <c r="P12" i="22"/>
  <c r="O12" i="22"/>
  <c r="N12" i="22"/>
  <c r="L12" i="22"/>
  <c r="K12" i="22"/>
  <c r="J12" i="22"/>
  <c r="I12" i="22"/>
  <c r="H12" i="22"/>
  <c r="G12" i="22"/>
  <c r="F12" i="22"/>
  <c r="E12" i="22"/>
  <c r="D12" i="22"/>
  <c r="AR12" i="11"/>
  <c r="AQ12" i="11"/>
  <c r="AP12" i="11"/>
  <c r="AO12" i="11"/>
  <c r="AN12" i="11"/>
  <c r="AM12" i="11"/>
  <c r="AL12" i="11"/>
  <c r="AK12" i="11"/>
  <c r="AJ12" i="11"/>
  <c r="AI12" i="11"/>
  <c r="AH12" i="11"/>
  <c r="AC12" i="11"/>
  <c r="AB12" i="11"/>
  <c r="AA12" i="11"/>
  <c r="Z12" i="11"/>
  <c r="Y12" i="11"/>
  <c r="X12" i="11"/>
  <c r="V12" i="11"/>
  <c r="U12" i="11"/>
  <c r="S12" i="11"/>
  <c r="R12" i="11"/>
  <c r="Q12" i="11"/>
  <c r="P12" i="11"/>
  <c r="O12" i="11"/>
  <c r="N12" i="11"/>
  <c r="L12" i="11"/>
  <c r="K12" i="11"/>
  <c r="J12" i="11"/>
  <c r="I12" i="11"/>
  <c r="H12" i="11"/>
  <c r="G12" i="11"/>
  <c r="F12" i="11"/>
  <c r="E12" i="11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AK12" i="10"/>
  <c r="AL12" i="10"/>
  <c r="AM12" i="10"/>
  <c r="AN12" i="10"/>
  <c r="AO12" i="10"/>
  <c r="AP12" i="10"/>
  <c r="AQ12" i="10"/>
  <c r="AR12" i="10"/>
  <c r="AJ12" i="10"/>
  <c r="AI12" i="10"/>
  <c r="AH12" i="10"/>
  <c r="E12" i="10"/>
  <c r="V12" i="10"/>
  <c r="W12" i="10"/>
  <c r="X12" i="10"/>
  <c r="Y12" i="10"/>
  <c r="Z12" i="10"/>
  <c r="AA12" i="10"/>
  <c r="AB12" i="10"/>
  <c r="R112" i="18"/>
  <c r="P112" i="18"/>
  <c r="N112" i="18"/>
  <c r="L112" i="18"/>
  <c r="J112" i="18"/>
  <c r="H112" i="18"/>
  <c r="F112" i="18"/>
  <c r="D112" i="18"/>
  <c r="J111" i="18"/>
  <c r="H111" i="18"/>
  <c r="F111" i="18"/>
  <c r="D111" i="18"/>
  <c r="R111" i="18"/>
  <c r="P111" i="18"/>
  <c r="N111" i="18"/>
  <c r="L111" i="18"/>
  <c r="R107" i="18"/>
  <c r="R108" i="18"/>
  <c r="R109" i="18"/>
  <c r="R110" i="18"/>
  <c r="P107" i="18"/>
  <c r="P108" i="18"/>
  <c r="P109" i="18"/>
  <c r="P110" i="18"/>
  <c r="N107" i="18"/>
  <c r="N108" i="18"/>
  <c r="N109" i="18"/>
  <c r="N110" i="18"/>
  <c r="L107" i="18"/>
  <c r="L108" i="18"/>
  <c r="L109" i="18"/>
  <c r="L110" i="18"/>
  <c r="J107" i="18"/>
  <c r="J108" i="18"/>
  <c r="J109" i="18"/>
  <c r="J110" i="18"/>
  <c r="H107" i="18"/>
  <c r="H108" i="18"/>
  <c r="H109" i="18"/>
  <c r="H110" i="18"/>
  <c r="F107" i="18"/>
  <c r="F108" i="18"/>
  <c r="F109" i="18"/>
  <c r="F110" i="18"/>
  <c r="D107" i="18"/>
  <c r="D108" i="18"/>
  <c r="D109" i="18"/>
  <c r="D110" i="18"/>
  <c r="J104" i="18"/>
  <c r="J105" i="18"/>
  <c r="J106" i="18"/>
  <c r="H104" i="18"/>
  <c r="H105" i="18"/>
  <c r="H106" i="18"/>
  <c r="F104" i="18"/>
  <c r="F105" i="18"/>
  <c r="F106" i="18"/>
  <c r="D104" i="18"/>
  <c r="D105" i="18"/>
  <c r="D106" i="18"/>
  <c r="R104" i="18"/>
  <c r="R105" i="18"/>
  <c r="R106" i="18"/>
  <c r="P104" i="18"/>
  <c r="P105" i="18"/>
  <c r="P106" i="18"/>
  <c r="N104" i="18"/>
  <c r="N105" i="18"/>
  <c r="N106" i="18"/>
  <c r="L104" i="18"/>
  <c r="L105" i="18"/>
  <c r="L106" i="18"/>
  <c r="D103" i="18"/>
  <c r="F103" i="18"/>
  <c r="H103" i="18"/>
  <c r="J103" i="18"/>
  <c r="L103" i="18"/>
  <c r="R103" i="18"/>
  <c r="P103" i="18"/>
  <c r="N103" i="18"/>
  <c r="R93" i="18"/>
  <c r="R94" i="18"/>
  <c r="R95" i="18"/>
  <c r="R96" i="18"/>
  <c r="R97" i="18"/>
  <c r="R98" i="18"/>
  <c r="R99" i="18"/>
  <c r="R100" i="18"/>
  <c r="R101" i="18"/>
  <c r="P93" i="18"/>
  <c r="P94" i="18"/>
  <c r="P95" i="18"/>
  <c r="P96" i="18"/>
  <c r="P97" i="18"/>
  <c r="P98" i="18"/>
  <c r="P99" i="18"/>
  <c r="P100" i="18"/>
  <c r="P101" i="18"/>
  <c r="N93" i="18"/>
  <c r="N94" i="18"/>
  <c r="N95" i="18"/>
  <c r="N96" i="18"/>
  <c r="N97" i="18"/>
  <c r="N98" i="18"/>
  <c r="N99" i="18"/>
  <c r="N100" i="18"/>
  <c r="N101" i="18"/>
  <c r="L93" i="18"/>
  <c r="L94" i="18"/>
  <c r="L95" i="18"/>
  <c r="L96" i="18"/>
  <c r="L97" i="18"/>
  <c r="L98" i="18"/>
  <c r="L99" i="18"/>
  <c r="L100" i="18"/>
  <c r="L101" i="18"/>
  <c r="J93" i="18"/>
  <c r="J94" i="18"/>
  <c r="J95" i="18"/>
  <c r="J96" i="18"/>
  <c r="J97" i="18"/>
  <c r="J98" i="18"/>
  <c r="J99" i="18"/>
  <c r="J100" i="18"/>
  <c r="J101" i="18"/>
  <c r="J102" i="18"/>
  <c r="H93" i="18"/>
  <c r="H94" i="18"/>
  <c r="H95" i="18"/>
  <c r="H96" i="18"/>
  <c r="H97" i="18"/>
  <c r="H98" i="18"/>
  <c r="H99" i="18"/>
  <c r="H100" i="18"/>
  <c r="H101" i="18"/>
  <c r="H102" i="18"/>
  <c r="F93" i="18"/>
  <c r="F94" i="18"/>
  <c r="F95" i="18"/>
  <c r="F96" i="18"/>
  <c r="F97" i="18"/>
  <c r="F98" i="18"/>
  <c r="F99" i="18"/>
  <c r="F100" i="18"/>
  <c r="F101" i="18"/>
  <c r="F102" i="18"/>
  <c r="D93" i="18"/>
  <c r="D94" i="18"/>
  <c r="D95" i="18"/>
  <c r="D96" i="18"/>
  <c r="D97" i="18"/>
  <c r="D98" i="18"/>
  <c r="D99" i="18"/>
  <c r="D100" i="18"/>
  <c r="D101" i="18"/>
  <c r="D102" i="18"/>
  <c r="AR568" i="22"/>
  <c r="AQ568" i="22"/>
  <c r="AP568" i="22"/>
  <c r="AO568" i="22"/>
  <c r="AN568" i="22"/>
  <c r="AM568" i="22"/>
  <c r="AL568" i="22"/>
  <c r="AK568" i="22"/>
  <c r="AJ568" i="22"/>
  <c r="AI568" i="22"/>
  <c r="AH568" i="22"/>
  <c r="AC568" i="22"/>
  <c r="AC511" i="22" s="1"/>
  <c r="AB568" i="22"/>
  <c r="AA568" i="22"/>
  <c r="Z568" i="22"/>
  <c r="Y568" i="22"/>
  <c r="X568" i="22"/>
  <c r="V568" i="22"/>
  <c r="U568" i="22"/>
  <c r="T568" i="22"/>
  <c r="S568" i="22"/>
  <c r="R568" i="22"/>
  <c r="Q568" i="22"/>
  <c r="P568" i="22"/>
  <c r="O568" i="22"/>
  <c r="N568" i="22"/>
  <c r="M568" i="22"/>
  <c r="L568" i="22"/>
  <c r="K568" i="22"/>
  <c r="J568" i="22"/>
  <c r="I568" i="22"/>
  <c r="H568" i="22"/>
  <c r="G568" i="22"/>
  <c r="F568" i="22"/>
  <c r="E568" i="22"/>
  <c r="AR567" i="22"/>
  <c r="AQ567" i="22"/>
  <c r="AP567" i="22"/>
  <c r="AO567" i="22"/>
  <c r="AN567" i="22"/>
  <c r="AM567" i="22"/>
  <c r="AL567" i="22"/>
  <c r="AK567" i="22"/>
  <c r="AJ567" i="22"/>
  <c r="AI567" i="22"/>
  <c r="AH567" i="22"/>
  <c r="AC567" i="22"/>
  <c r="AC510" i="22" s="1"/>
  <c r="AB567" i="22"/>
  <c r="AA567" i="22"/>
  <c r="Z567" i="22"/>
  <c r="Y567" i="22"/>
  <c r="X567" i="22"/>
  <c r="V567" i="22"/>
  <c r="U567" i="22"/>
  <c r="T567" i="22"/>
  <c r="S567" i="22"/>
  <c r="R567" i="22"/>
  <c r="Q567" i="22"/>
  <c r="P567" i="22"/>
  <c r="O567" i="22"/>
  <c r="N567" i="22"/>
  <c r="M567" i="22"/>
  <c r="L567" i="22"/>
  <c r="K567" i="22"/>
  <c r="J567" i="22"/>
  <c r="I567" i="22"/>
  <c r="H567" i="22"/>
  <c r="G567" i="22"/>
  <c r="F567" i="22"/>
  <c r="E567" i="22"/>
  <c r="AR566" i="22"/>
  <c r="AQ566" i="22"/>
  <c r="AP566" i="22"/>
  <c r="AO566" i="22"/>
  <c r="AN566" i="22"/>
  <c r="AM566" i="22"/>
  <c r="AL566" i="22"/>
  <c r="AK566" i="22"/>
  <c r="AJ566" i="22"/>
  <c r="AI566" i="22"/>
  <c r="AH566" i="22"/>
  <c r="AB566" i="22"/>
  <c r="AA566" i="22"/>
  <c r="Z566" i="22"/>
  <c r="Y566" i="22"/>
  <c r="X566" i="22"/>
  <c r="V566" i="22"/>
  <c r="U566" i="22"/>
  <c r="T566" i="22"/>
  <c r="S566" i="22"/>
  <c r="R566" i="22"/>
  <c r="Q566" i="22"/>
  <c r="P566" i="22"/>
  <c r="O566" i="22"/>
  <c r="N566" i="22"/>
  <c r="M566" i="22"/>
  <c r="L566" i="22"/>
  <c r="K566" i="22"/>
  <c r="J566" i="22"/>
  <c r="I566" i="22"/>
  <c r="H566" i="22"/>
  <c r="G566" i="22"/>
  <c r="F566" i="22"/>
  <c r="E566" i="22"/>
  <c r="D566" i="22"/>
  <c r="AR404" i="22"/>
  <c r="AQ404" i="22"/>
  <c r="AP404" i="22"/>
  <c r="AO404" i="22"/>
  <c r="AN404" i="22"/>
  <c r="AM404" i="22"/>
  <c r="AL404" i="22"/>
  <c r="AK404" i="22"/>
  <c r="AJ404" i="22"/>
  <c r="AI404" i="22"/>
  <c r="AH404" i="22"/>
  <c r="AC404" i="22"/>
  <c r="AB404" i="22"/>
  <c r="AA404" i="22"/>
  <c r="Z404" i="22"/>
  <c r="Y404" i="22"/>
  <c r="X404" i="22"/>
  <c r="W404" i="22"/>
  <c r="V404" i="22"/>
  <c r="U404" i="22"/>
  <c r="T404" i="22"/>
  <c r="S404" i="22"/>
  <c r="R404" i="22"/>
  <c r="Q404" i="22"/>
  <c r="P404" i="22"/>
  <c r="O404" i="22"/>
  <c r="N404" i="22"/>
  <c r="M404" i="22"/>
  <c r="L404" i="22"/>
  <c r="K404" i="22"/>
  <c r="J404" i="22"/>
  <c r="I404" i="22"/>
  <c r="H404" i="22"/>
  <c r="G404" i="22"/>
  <c r="F404" i="22"/>
  <c r="E404" i="22"/>
  <c r="D404" i="22"/>
  <c r="AR403" i="22"/>
  <c r="AQ403" i="22"/>
  <c r="AP403" i="22"/>
  <c r="AO403" i="22"/>
  <c r="AN403" i="22"/>
  <c r="AM403" i="22"/>
  <c r="AL403" i="22"/>
  <c r="AK403" i="22"/>
  <c r="AJ403" i="22"/>
  <c r="AI403" i="22"/>
  <c r="AH403" i="22"/>
  <c r="AC403" i="22"/>
  <c r="AB403" i="22"/>
  <c r="AA403" i="22"/>
  <c r="Z403" i="22"/>
  <c r="Y403" i="22"/>
  <c r="X403" i="22"/>
  <c r="W403" i="22"/>
  <c r="V403" i="22"/>
  <c r="U403" i="22"/>
  <c r="T403" i="22"/>
  <c r="S403" i="22"/>
  <c r="R403" i="22"/>
  <c r="Q403" i="22"/>
  <c r="P403" i="22"/>
  <c r="O403" i="22"/>
  <c r="N403" i="22"/>
  <c r="M403" i="22"/>
  <c r="L403" i="22"/>
  <c r="K403" i="22"/>
  <c r="J403" i="22"/>
  <c r="I403" i="22"/>
  <c r="H403" i="22"/>
  <c r="G403" i="22"/>
  <c r="F403" i="22"/>
  <c r="E403" i="22"/>
  <c r="D403" i="22"/>
  <c r="AR402" i="22"/>
  <c r="AQ402" i="22"/>
  <c r="AP402" i="22"/>
  <c r="AO402" i="22"/>
  <c r="AN402" i="22"/>
  <c r="AM402" i="22"/>
  <c r="AL402" i="22"/>
  <c r="AK402" i="22"/>
  <c r="AJ402" i="22"/>
  <c r="AI402" i="22"/>
  <c r="AH402" i="22"/>
  <c r="AC402" i="22"/>
  <c r="AB402" i="22"/>
  <c r="AA402" i="22"/>
  <c r="Z402" i="22"/>
  <c r="Y402" i="22"/>
  <c r="X402" i="22"/>
  <c r="W402" i="22"/>
  <c r="V402" i="22"/>
  <c r="U402" i="22"/>
  <c r="T402" i="22"/>
  <c r="S402" i="22"/>
  <c r="R402" i="22"/>
  <c r="Q402" i="22"/>
  <c r="P402" i="22"/>
  <c r="O402" i="22"/>
  <c r="N402" i="22"/>
  <c r="M402" i="22"/>
  <c r="L402" i="22"/>
  <c r="K402" i="22"/>
  <c r="J402" i="22"/>
  <c r="I402" i="22"/>
  <c r="H402" i="22"/>
  <c r="G402" i="22"/>
  <c r="F402" i="22"/>
  <c r="E402" i="22"/>
  <c r="D402" i="22"/>
  <c r="AR401" i="22"/>
  <c r="AQ401" i="22"/>
  <c r="AP401" i="22"/>
  <c r="AO401" i="22"/>
  <c r="AN401" i="22"/>
  <c r="AM401" i="22"/>
  <c r="AL401" i="22"/>
  <c r="AK401" i="22"/>
  <c r="AJ401" i="22"/>
  <c r="AI401" i="22"/>
  <c r="AH401" i="22"/>
  <c r="AC401" i="22"/>
  <c r="AB401" i="22"/>
  <c r="AA401" i="22"/>
  <c r="Z401" i="22"/>
  <c r="Y401" i="22"/>
  <c r="X401" i="22"/>
  <c r="V401" i="22"/>
  <c r="U401" i="22"/>
  <c r="T401" i="22"/>
  <c r="S401" i="22"/>
  <c r="R401" i="22"/>
  <c r="Q401" i="22"/>
  <c r="P401" i="22"/>
  <c r="O401" i="22"/>
  <c r="N401" i="22"/>
  <c r="M401" i="22"/>
  <c r="L401" i="22"/>
  <c r="K401" i="22"/>
  <c r="J401" i="22"/>
  <c r="I401" i="22"/>
  <c r="H401" i="22"/>
  <c r="G401" i="22"/>
  <c r="F401" i="22"/>
  <c r="E401" i="22"/>
  <c r="R88" i="18"/>
  <c r="R89" i="18"/>
  <c r="R90" i="18"/>
  <c r="R91" i="18"/>
  <c r="R92" i="18"/>
  <c r="P88" i="18"/>
  <c r="P89" i="18"/>
  <c r="P90" i="18"/>
  <c r="P91" i="18"/>
  <c r="P92" i="18"/>
  <c r="N88" i="18"/>
  <c r="N89" i="18"/>
  <c r="N90" i="18"/>
  <c r="N91" i="18"/>
  <c r="N92" i="18"/>
  <c r="L88" i="18"/>
  <c r="L89" i="18"/>
  <c r="L90" i="18"/>
  <c r="L91" i="18"/>
  <c r="L92" i="18"/>
  <c r="J88" i="18"/>
  <c r="J89" i="18"/>
  <c r="J90" i="18"/>
  <c r="J91" i="18"/>
  <c r="J92" i="18"/>
  <c r="H88" i="18"/>
  <c r="H89" i="18"/>
  <c r="H90" i="18"/>
  <c r="H91" i="18"/>
  <c r="H92" i="18"/>
  <c r="F88" i="18"/>
  <c r="F89" i="18"/>
  <c r="F90" i="18"/>
  <c r="F91" i="18"/>
  <c r="F92" i="18"/>
  <c r="D88" i="18"/>
  <c r="D89" i="18"/>
  <c r="D90" i="18"/>
  <c r="D91" i="18"/>
  <c r="D92" i="18"/>
  <c r="F8" i="10"/>
  <c r="H14" i="7" s="1"/>
  <c r="P8" i="10"/>
  <c r="H16" i="7" s="1"/>
  <c r="O8" i="10"/>
  <c r="H12" i="7" s="1"/>
  <c r="R8" i="10"/>
  <c r="H21" i="7" s="1"/>
  <c r="S8" i="10"/>
  <c r="H18" i="7" s="1"/>
  <c r="G8" i="10"/>
  <c r="H15" i="7" s="1"/>
  <c r="T8" i="10"/>
  <c r="H22" i="7" s="1"/>
  <c r="H8" i="10"/>
  <c r="H20" i="7" s="1"/>
  <c r="U8" i="10"/>
  <c r="H23" i="7" s="1"/>
  <c r="Q8" i="10"/>
  <c r="H17" i="7" s="1"/>
  <c r="AC8" i="10"/>
  <c r="I8" i="10"/>
  <c r="H6" i="7" s="1"/>
  <c r="J8" i="10"/>
  <c r="H7" i="7" s="1"/>
  <c r="K8" i="10"/>
  <c r="H8" i="7" s="1"/>
  <c r="M8" i="10"/>
  <c r="H10" i="7" s="1"/>
  <c r="L8" i="10"/>
  <c r="H9" i="7" s="1"/>
  <c r="N8" i="10"/>
  <c r="H11" i="7" s="1"/>
  <c r="AP10" i="10"/>
  <c r="L26" i="13" s="1"/>
  <c r="AP9" i="10"/>
  <c r="K26" i="13" s="1"/>
  <c r="AP8" i="10"/>
  <c r="J26" i="13" s="1"/>
  <c r="AP7" i="10"/>
  <c r="I26" i="13" s="1"/>
  <c r="AO10" i="10"/>
  <c r="L23" i="13" s="1"/>
  <c r="AO9" i="10"/>
  <c r="K23" i="13" s="1"/>
  <c r="AO8" i="10"/>
  <c r="J23" i="13" s="1"/>
  <c r="AO7" i="10"/>
  <c r="I23" i="13" s="1"/>
  <c r="AN10" i="10"/>
  <c r="L20" i="13" s="1"/>
  <c r="AN9" i="10"/>
  <c r="K20" i="13" s="1"/>
  <c r="AN8" i="10"/>
  <c r="J20" i="13" s="1"/>
  <c r="AN7" i="10"/>
  <c r="I20" i="13" s="1"/>
  <c r="AL10" i="10"/>
  <c r="L14" i="13" s="1"/>
  <c r="AL9" i="10"/>
  <c r="K14" i="13" s="1"/>
  <c r="AL8" i="10"/>
  <c r="J14" i="13" s="1"/>
  <c r="AL7" i="10"/>
  <c r="I14" i="13" s="1"/>
  <c r="AK10" i="10"/>
  <c r="L11" i="13" s="1"/>
  <c r="AK9" i="10"/>
  <c r="K11" i="13" s="1"/>
  <c r="AK8" i="10"/>
  <c r="J11" i="13" s="1"/>
  <c r="AK7" i="10"/>
  <c r="I11" i="13" s="1"/>
  <c r="AI10" i="10"/>
  <c r="L5" i="13" s="1"/>
  <c r="AI9" i="10"/>
  <c r="K5" i="13" s="1"/>
  <c r="AI8" i="10"/>
  <c r="J5" i="13" s="1"/>
  <c r="I5" i="13"/>
  <c r="AI6" i="10"/>
  <c r="H5" i="13" s="1"/>
  <c r="AP6" i="10"/>
  <c r="H26" i="13" s="1"/>
  <c r="AO6" i="10"/>
  <c r="H23" i="13" s="1"/>
  <c r="AN6" i="10"/>
  <c r="H20" i="13" s="1"/>
  <c r="AL6" i="10"/>
  <c r="H14" i="13" s="1"/>
  <c r="AK6" i="10"/>
  <c r="H11" i="13" s="1"/>
  <c r="AH10" i="10"/>
  <c r="L4" i="13" s="1"/>
  <c r="AH9" i="10"/>
  <c r="K4" i="13" s="1"/>
  <c r="AH8" i="10"/>
  <c r="J4" i="13" s="1"/>
  <c r="AH7" i="10"/>
  <c r="I4" i="13" s="1"/>
  <c r="AH6" i="10"/>
  <c r="H4" i="13" s="1"/>
  <c r="H85" i="18"/>
  <c r="H86" i="18"/>
  <c r="H87" i="18"/>
  <c r="J85" i="18"/>
  <c r="J86" i="18"/>
  <c r="J87" i="18"/>
  <c r="F85" i="18"/>
  <c r="F86" i="18"/>
  <c r="F87" i="18"/>
  <c r="D85" i="18"/>
  <c r="D86" i="18"/>
  <c r="D87" i="18"/>
  <c r="R85" i="18"/>
  <c r="R86" i="18"/>
  <c r="R87" i="18"/>
  <c r="P85" i="18"/>
  <c r="P86" i="18"/>
  <c r="P87" i="18"/>
  <c r="N85" i="18"/>
  <c r="N86" i="18"/>
  <c r="N87" i="18"/>
  <c r="L85" i="18"/>
  <c r="L86" i="18"/>
  <c r="L87" i="18"/>
  <c r="J78" i="18"/>
  <c r="J79" i="18"/>
  <c r="J80" i="18"/>
  <c r="J81" i="18"/>
  <c r="J82" i="18"/>
  <c r="J83" i="18"/>
  <c r="J84" i="18"/>
  <c r="H78" i="18"/>
  <c r="H79" i="18"/>
  <c r="H80" i="18"/>
  <c r="H81" i="18"/>
  <c r="H82" i="18"/>
  <c r="H83" i="18"/>
  <c r="H84" i="18"/>
  <c r="F78" i="18"/>
  <c r="F79" i="18"/>
  <c r="F80" i="18"/>
  <c r="F81" i="18"/>
  <c r="F82" i="18"/>
  <c r="F83" i="18"/>
  <c r="F84" i="18"/>
  <c r="D78" i="18"/>
  <c r="D79" i="18"/>
  <c r="D80" i="18"/>
  <c r="D81" i="18"/>
  <c r="D82" i="18"/>
  <c r="D83" i="18"/>
  <c r="D84" i="18"/>
  <c r="R70" i="18"/>
  <c r="R71" i="18"/>
  <c r="R72" i="18"/>
  <c r="R73" i="18"/>
  <c r="R74" i="18"/>
  <c r="R75" i="18"/>
  <c r="R76" i="18"/>
  <c r="R77" i="18"/>
  <c r="R78" i="18"/>
  <c r="R79" i="18"/>
  <c r="R80" i="18"/>
  <c r="R81" i="18"/>
  <c r="R82" i="18"/>
  <c r="R83" i="18"/>
  <c r="R84" i="18"/>
  <c r="P71" i="18"/>
  <c r="P72" i="18"/>
  <c r="P73" i="18"/>
  <c r="P74" i="18"/>
  <c r="P75" i="18"/>
  <c r="P76" i="18"/>
  <c r="P77" i="18"/>
  <c r="P78" i="18"/>
  <c r="P79" i="18"/>
  <c r="P80" i="18"/>
  <c r="P81" i="18"/>
  <c r="P82" i="18"/>
  <c r="P83" i="18"/>
  <c r="P84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L78" i="18"/>
  <c r="L79" i="18"/>
  <c r="L80" i="18"/>
  <c r="L81" i="18"/>
  <c r="L82" i="18"/>
  <c r="L83" i="18"/>
  <c r="L84" i="18"/>
  <c r="AC6" i="10"/>
  <c r="G17" i="7"/>
  <c r="G23" i="7"/>
  <c r="G20" i="7"/>
  <c r="G22" i="7"/>
  <c r="G15" i="7"/>
  <c r="G18" i="7"/>
  <c r="G21" i="7"/>
  <c r="G12" i="7"/>
  <c r="G16" i="7"/>
  <c r="G14" i="7"/>
  <c r="G11" i="7"/>
  <c r="G9" i="7"/>
  <c r="G10" i="7"/>
  <c r="G6" i="7"/>
  <c r="Q6" i="10"/>
  <c r="F17" i="7" s="1"/>
  <c r="U6" i="10"/>
  <c r="F23" i="7" s="1"/>
  <c r="H6" i="10"/>
  <c r="F20" i="7" s="1"/>
  <c r="T6" i="10"/>
  <c r="F22" i="7" s="1"/>
  <c r="G6" i="10"/>
  <c r="F15" i="7" s="1"/>
  <c r="S6" i="10"/>
  <c r="F18" i="7" s="1"/>
  <c r="R6" i="10"/>
  <c r="F21" i="7" s="1"/>
  <c r="O6" i="10"/>
  <c r="F12" i="7" s="1"/>
  <c r="P6" i="10"/>
  <c r="F16" i="7" s="1"/>
  <c r="F6" i="10"/>
  <c r="F14" i="7" s="1"/>
  <c r="N6" i="10"/>
  <c r="F11" i="7" s="1"/>
  <c r="L6" i="10"/>
  <c r="F9" i="7" s="1"/>
  <c r="M6" i="10"/>
  <c r="F10" i="7" s="1"/>
  <c r="K6" i="10"/>
  <c r="F8" i="7" s="1"/>
  <c r="J6" i="10"/>
  <c r="F7" i="7" s="1"/>
  <c r="I6" i="10"/>
  <c r="F6" i="7" s="1"/>
  <c r="L77" i="18"/>
  <c r="J77" i="18"/>
  <c r="H77" i="18"/>
  <c r="F77" i="18"/>
  <c r="D77" i="18"/>
  <c r="V8" i="10"/>
  <c r="V9" i="10"/>
  <c r="AB9" i="10"/>
  <c r="I24" i="7" s="1"/>
  <c r="V6" i="10"/>
  <c r="AB8" i="10"/>
  <c r="H24" i="7" s="1"/>
  <c r="G24" i="7"/>
  <c r="AB6" i="10"/>
  <c r="F24" i="7" s="1"/>
  <c r="L76" i="18"/>
  <c r="J76" i="18"/>
  <c r="H76" i="18"/>
  <c r="F76" i="18"/>
  <c r="D76" i="18"/>
  <c r="L75" i="18"/>
  <c r="J75" i="18"/>
  <c r="H75" i="18"/>
  <c r="F75" i="18"/>
  <c r="D75" i="18"/>
  <c r="L74" i="18"/>
  <c r="J74" i="18"/>
  <c r="H74" i="18"/>
  <c r="F74" i="18"/>
  <c r="D74" i="18"/>
  <c r="L73" i="18"/>
  <c r="J73" i="18"/>
  <c r="H73" i="18"/>
  <c r="F73" i="18"/>
  <c r="D73" i="18"/>
  <c r="L72" i="18"/>
  <c r="J72" i="18"/>
  <c r="H72" i="18"/>
  <c r="F72" i="18"/>
  <c r="D72" i="18"/>
  <c r="L71" i="18"/>
  <c r="J71" i="18"/>
  <c r="H71" i="18"/>
  <c r="F71" i="18"/>
  <c r="D71" i="18"/>
  <c r="P70" i="18"/>
  <c r="N70" i="18"/>
  <c r="L70" i="18"/>
  <c r="J70" i="18"/>
  <c r="H70" i="18"/>
  <c r="F70" i="18"/>
  <c r="D70" i="18"/>
  <c r="R69" i="18"/>
  <c r="P69" i="18"/>
  <c r="N69" i="18"/>
  <c r="L69" i="18"/>
  <c r="J69" i="18"/>
  <c r="H69" i="18"/>
  <c r="F69" i="18"/>
  <c r="D69" i="18"/>
  <c r="R68" i="18"/>
  <c r="P68" i="18"/>
  <c r="N68" i="18"/>
  <c r="L68" i="18"/>
  <c r="J68" i="18"/>
  <c r="H68" i="18"/>
  <c r="F68" i="18"/>
  <c r="D68" i="18"/>
  <c r="R67" i="18"/>
  <c r="P67" i="18"/>
  <c r="N67" i="18"/>
  <c r="L67" i="18"/>
  <c r="J67" i="18"/>
  <c r="H67" i="18"/>
  <c r="F67" i="18"/>
  <c r="D67" i="18"/>
  <c r="R66" i="18"/>
  <c r="P66" i="18"/>
  <c r="N66" i="18"/>
  <c r="L66" i="18"/>
  <c r="J66" i="18"/>
  <c r="H66" i="18"/>
  <c r="F66" i="18"/>
  <c r="D66" i="18"/>
  <c r="R65" i="18"/>
  <c r="P65" i="18"/>
  <c r="N65" i="18"/>
  <c r="L65" i="18"/>
  <c r="J65" i="18"/>
  <c r="H65" i="18"/>
  <c r="F65" i="18"/>
  <c r="D65" i="18"/>
  <c r="R64" i="18"/>
  <c r="P64" i="18"/>
  <c r="N64" i="18"/>
  <c r="L64" i="18"/>
  <c r="J64" i="18"/>
  <c r="H64" i="18"/>
  <c r="F64" i="18"/>
  <c r="D64" i="18"/>
  <c r="R63" i="18"/>
  <c r="P63" i="18"/>
  <c r="N63" i="18"/>
  <c r="L63" i="18"/>
  <c r="J63" i="18"/>
  <c r="H63" i="18"/>
  <c r="F63" i="18"/>
  <c r="D63" i="18"/>
  <c r="R62" i="18"/>
  <c r="P62" i="18"/>
  <c r="N62" i="18"/>
  <c r="L62" i="18"/>
  <c r="J62" i="18"/>
  <c r="H62" i="18"/>
  <c r="F62" i="18"/>
  <c r="D62" i="18"/>
  <c r="R61" i="18"/>
  <c r="P61" i="18"/>
  <c r="N61" i="18"/>
  <c r="L61" i="18"/>
  <c r="J61" i="18"/>
  <c r="H61" i="18"/>
  <c r="F61" i="18"/>
  <c r="D61" i="18"/>
  <c r="R60" i="18"/>
  <c r="P60" i="18"/>
  <c r="N60" i="18"/>
  <c r="L60" i="18"/>
  <c r="J60" i="18"/>
  <c r="H60" i="18"/>
  <c r="F60" i="18"/>
  <c r="D60" i="18"/>
  <c r="R59" i="18"/>
  <c r="P59" i="18"/>
  <c r="N59" i="18"/>
  <c r="L59" i="18"/>
  <c r="J59" i="18"/>
  <c r="H59" i="18"/>
  <c r="F59" i="18"/>
  <c r="D59" i="18"/>
  <c r="R58" i="18"/>
  <c r="P58" i="18"/>
  <c r="N58" i="18"/>
  <c r="L58" i="18"/>
  <c r="J58" i="18"/>
  <c r="H58" i="18"/>
  <c r="F58" i="18"/>
  <c r="D58" i="18"/>
  <c r="R57" i="18"/>
  <c r="P57" i="18"/>
  <c r="N57" i="18"/>
  <c r="L57" i="18"/>
  <c r="J57" i="18"/>
  <c r="H57" i="18"/>
  <c r="F57" i="18"/>
  <c r="D57" i="18"/>
  <c r="R56" i="18"/>
  <c r="P56" i="18"/>
  <c r="N56" i="18"/>
  <c r="L56" i="18"/>
  <c r="J56" i="18"/>
  <c r="H56" i="18"/>
  <c r="F56" i="18"/>
  <c r="D56" i="18"/>
  <c r="R55" i="18"/>
  <c r="P55" i="18"/>
  <c r="N55" i="18"/>
  <c r="L55" i="18"/>
  <c r="J55" i="18"/>
  <c r="H55" i="18"/>
  <c r="F55" i="18"/>
  <c r="D55" i="18"/>
  <c r="R54" i="18"/>
  <c r="P54" i="18"/>
  <c r="N54" i="18"/>
  <c r="L54" i="18"/>
  <c r="J54" i="18"/>
  <c r="H54" i="18"/>
  <c r="F54" i="18"/>
  <c r="D54" i="18"/>
  <c r="R53" i="18"/>
  <c r="P53" i="18"/>
  <c r="N53" i="18"/>
  <c r="L53" i="18"/>
  <c r="J53" i="18"/>
  <c r="H53" i="18"/>
  <c r="F53" i="18"/>
  <c r="D53" i="18"/>
  <c r="R52" i="18"/>
  <c r="P52" i="18"/>
  <c r="N52" i="18"/>
  <c r="L52" i="18"/>
  <c r="J52" i="18"/>
  <c r="H52" i="18"/>
  <c r="F52" i="18"/>
  <c r="D52" i="18"/>
  <c r="R51" i="18"/>
  <c r="P51" i="18"/>
  <c r="N51" i="18"/>
  <c r="L51" i="18"/>
  <c r="J51" i="18"/>
  <c r="H51" i="18"/>
  <c r="F51" i="18"/>
  <c r="D51" i="18"/>
  <c r="R50" i="18"/>
  <c r="P50" i="18"/>
  <c r="N50" i="18"/>
  <c r="L50" i="18"/>
  <c r="J50" i="18"/>
  <c r="H50" i="18"/>
  <c r="F50" i="18"/>
  <c r="D50" i="18"/>
  <c r="R49" i="18"/>
  <c r="P49" i="18"/>
  <c r="N49" i="18"/>
  <c r="L49" i="18"/>
  <c r="J49" i="18"/>
  <c r="H49" i="18"/>
  <c r="F49" i="18"/>
  <c r="D49" i="18"/>
  <c r="R48" i="18"/>
  <c r="P48" i="18"/>
  <c r="N48" i="18"/>
  <c r="L48" i="18"/>
  <c r="J48" i="18"/>
  <c r="H48" i="18"/>
  <c r="F48" i="18"/>
  <c r="D48" i="18"/>
  <c r="R47" i="18"/>
  <c r="P47" i="18"/>
  <c r="N47" i="18"/>
  <c r="L47" i="18"/>
  <c r="J47" i="18"/>
  <c r="H47" i="18"/>
  <c r="F47" i="18"/>
  <c r="D47" i="18"/>
  <c r="R46" i="18"/>
  <c r="P46" i="18"/>
  <c r="N46" i="18"/>
  <c r="L46" i="18"/>
  <c r="J46" i="18"/>
  <c r="H46" i="18"/>
  <c r="F46" i="18"/>
  <c r="D46" i="18"/>
  <c r="R45" i="18"/>
  <c r="P45" i="18"/>
  <c r="N45" i="18"/>
  <c r="L45" i="18"/>
  <c r="J45" i="18"/>
  <c r="H45" i="18"/>
  <c r="F45" i="18"/>
  <c r="D45" i="18"/>
  <c r="R44" i="18"/>
  <c r="P44" i="18"/>
  <c r="N44" i="18"/>
  <c r="L44" i="18"/>
  <c r="J44" i="18"/>
  <c r="H44" i="18"/>
  <c r="F44" i="18"/>
  <c r="D44" i="18"/>
  <c r="R43" i="18"/>
  <c r="P43" i="18"/>
  <c r="N43" i="18"/>
  <c r="L43" i="18"/>
  <c r="J43" i="18"/>
  <c r="H43" i="18"/>
  <c r="F43" i="18"/>
  <c r="D43" i="18"/>
  <c r="R42" i="18"/>
  <c r="P42" i="18"/>
  <c r="N42" i="18"/>
  <c r="L42" i="18"/>
  <c r="J42" i="18"/>
  <c r="H42" i="18"/>
  <c r="F42" i="18"/>
  <c r="D42" i="18"/>
  <c r="R41" i="18"/>
  <c r="P41" i="18"/>
  <c r="N41" i="18"/>
  <c r="L41" i="18"/>
  <c r="J41" i="18"/>
  <c r="H41" i="18"/>
  <c r="F41" i="18"/>
  <c r="D41" i="18"/>
  <c r="R40" i="18"/>
  <c r="P40" i="18"/>
  <c r="N40" i="18"/>
  <c r="L40" i="18"/>
  <c r="J40" i="18"/>
  <c r="H40" i="18"/>
  <c r="F40" i="18"/>
  <c r="D40" i="18"/>
  <c r="R39" i="18"/>
  <c r="P39" i="18"/>
  <c r="N39" i="18"/>
  <c r="L39" i="18"/>
  <c r="J39" i="18"/>
  <c r="H39" i="18"/>
  <c r="F39" i="18"/>
  <c r="D39" i="18"/>
  <c r="R38" i="18"/>
  <c r="P38" i="18"/>
  <c r="N38" i="18"/>
  <c r="L38" i="18"/>
  <c r="J38" i="18"/>
  <c r="H38" i="18"/>
  <c r="F38" i="18"/>
  <c r="D38" i="18"/>
  <c r="R37" i="18"/>
  <c r="P37" i="18"/>
  <c r="N37" i="18"/>
  <c r="L37" i="18"/>
  <c r="J37" i="18"/>
  <c r="H37" i="18"/>
  <c r="F37" i="18"/>
  <c r="D37" i="18"/>
  <c r="R36" i="18"/>
  <c r="P36" i="18"/>
  <c r="N36" i="18"/>
  <c r="L36" i="18"/>
  <c r="J36" i="18"/>
  <c r="H36" i="18"/>
  <c r="F36" i="18"/>
  <c r="D36" i="18"/>
  <c r="R35" i="18"/>
  <c r="P35" i="18"/>
  <c r="N35" i="18"/>
  <c r="L35" i="18"/>
  <c r="J35" i="18"/>
  <c r="H35" i="18"/>
  <c r="F35" i="18"/>
  <c r="D35" i="18"/>
  <c r="R34" i="18"/>
  <c r="P34" i="18"/>
  <c r="N34" i="18"/>
  <c r="L34" i="18"/>
  <c r="J34" i="18"/>
  <c r="H34" i="18"/>
  <c r="F34" i="18"/>
  <c r="D34" i="18"/>
  <c r="R33" i="18"/>
  <c r="P33" i="18"/>
  <c r="N33" i="18"/>
  <c r="L33" i="18"/>
  <c r="J33" i="18"/>
  <c r="H33" i="18"/>
  <c r="F33" i="18"/>
  <c r="D33" i="18"/>
  <c r="R32" i="18"/>
  <c r="P32" i="18"/>
  <c r="N32" i="18"/>
  <c r="L32" i="18"/>
  <c r="J32" i="18"/>
  <c r="H32" i="18"/>
  <c r="F32" i="18"/>
  <c r="D32" i="18"/>
  <c r="R31" i="18"/>
  <c r="P31" i="18"/>
  <c r="N31" i="18"/>
  <c r="L31" i="18"/>
  <c r="J31" i="18"/>
  <c r="H31" i="18"/>
  <c r="F31" i="18"/>
  <c r="D31" i="18"/>
  <c r="R30" i="18"/>
  <c r="P30" i="18"/>
  <c r="N30" i="18"/>
  <c r="L30" i="18"/>
  <c r="J30" i="18"/>
  <c r="H30" i="18"/>
  <c r="F30" i="18"/>
  <c r="D30" i="18"/>
  <c r="R29" i="18"/>
  <c r="P29" i="18"/>
  <c r="N29" i="18"/>
  <c r="L29" i="18"/>
  <c r="J29" i="18"/>
  <c r="H29" i="18"/>
  <c r="F29" i="18"/>
  <c r="D29" i="18"/>
  <c r="R28" i="18"/>
  <c r="P28" i="18"/>
  <c r="N28" i="18"/>
  <c r="L28" i="18"/>
  <c r="J28" i="18"/>
  <c r="H28" i="18"/>
  <c r="F28" i="18"/>
  <c r="D28" i="18"/>
  <c r="R27" i="18"/>
  <c r="P27" i="18"/>
  <c r="N27" i="18"/>
  <c r="L27" i="18"/>
  <c r="J27" i="18"/>
  <c r="H27" i="18"/>
  <c r="F27" i="18"/>
  <c r="D27" i="18"/>
  <c r="R26" i="18"/>
  <c r="P26" i="18"/>
  <c r="N26" i="18"/>
  <c r="L26" i="18"/>
  <c r="J26" i="18"/>
  <c r="H26" i="18"/>
  <c r="F26" i="18"/>
  <c r="D26" i="18"/>
  <c r="R25" i="18"/>
  <c r="P25" i="18"/>
  <c r="N25" i="18"/>
  <c r="L25" i="18"/>
  <c r="J25" i="18"/>
  <c r="H25" i="18"/>
  <c r="F25" i="18"/>
  <c r="D25" i="18"/>
  <c r="R24" i="18"/>
  <c r="P24" i="18"/>
  <c r="N24" i="18"/>
  <c r="L24" i="18"/>
  <c r="J24" i="18"/>
  <c r="H24" i="18"/>
  <c r="F24" i="18"/>
  <c r="D24" i="18"/>
  <c r="R23" i="18"/>
  <c r="P23" i="18"/>
  <c r="N23" i="18"/>
  <c r="L23" i="18"/>
  <c r="J23" i="18"/>
  <c r="H23" i="18"/>
  <c r="F23" i="18"/>
  <c r="D23" i="18"/>
  <c r="R22" i="18"/>
  <c r="P22" i="18"/>
  <c r="N22" i="18"/>
  <c r="L22" i="18"/>
  <c r="J22" i="18"/>
  <c r="H22" i="18"/>
  <c r="F22" i="18"/>
  <c r="D22" i="18"/>
  <c r="R21" i="18"/>
  <c r="P21" i="18"/>
  <c r="N21" i="18"/>
  <c r="L21" i="18"/>
  <c r="J21" i="18"/>
  <c r="H21" i="18"/>
  <c r="F21" i="18"/>
  <c r="D21" i="18"/>
  <c r="R20" i="18"/>
  <c r="P20" i="18"/>
  <c r="N20" i="18"/>
  <c r="L20" i="18"/>
  <c r="J20" i="18"/>
  <c r="H20" i="18"/>
  <c r="F20" i="18"/>
  <c r="D20" i="18"/>
  <c r="R19" i="18"/>
  <c r="P19" i="18"/>
  <c r="N19" i="18"/>
  <c r="L19" i="18"/>
  <c r="J19" i="18"/>
  <c r="H19" i="18"/>
  <c r="F19" i="18"/>
  <c r="D19" i="18"/>
  <c r="R18" i="18"/>
  <c r="P18" i="18"/>
  <c r="N18" i="18"/>
  <c r="L18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J15" i="18"/>
  <c r="H15" i="18"/>
  <c r="F15" i="18"/>
  <c r="D15" i="18"/>
  <c r="J14" i="18"/>
  <c r="H14" i="18"/>
  <c r="F14" i="18"/>
  <c r="D14" i="18"/>
  <c r="J13" i="18"/>
  <c r="H13" i="18"/>
  <c r="F13" i="18"/>
  <c r="D13" i="18"/>
  <c r="J12" i="18"/>
  <c r="H12" i="18"/>
  <c r="F12" i="18"/>
  <c r="D12" i="18"/>
  <c r="J11" i="18"/>
  <c r="H11" i="18"/>
  <c r="F11" i="18"/>
  <c r="D11" i="18"/>
  <c r="J10" i="18"/>
  <c r="H10" i="18"/>
  <c r="F10" i="18"/>
  <c r="D10" i="18"/>
  <c r="J9" i="18"/>
  <c r="H9" i="18"/>
  <c r="F9" i="18"/>
  <c r="D9" i="18"/>
  <c r="J8" i="18"/>
  <c r="H8" i="18"/>
  <c r="F8" i="18"/>
  <c r="D8" i="18"/>
  <c r="J7" i="18"/>
  <c r="H7" i="18"/>
  <c r="F7" i="18"/>
  <c r="D7" i="18"/>
  <c r="AC4" i="22"/>
  <c r="AC5" i="22"/>
  <c r="AC6" i="22"/>
  <c r="AC8" i="22"/>
  <c r="AC9" i="22"/>
  <c r="AC10" i="22"/>
  <c r="AC11" i="22"/>
  <c r="AR564" i="22"/>
  <c r="AQ564" i="22"/>
  <c r="AP564" i="22"/>
  <c r="AO564" i="22"/>
  <c r="AN564" i="22"/>
  <c r="AM564" i="22"/>
  <c r="AL564" i="22"/>
  <c r="AK564" i="22"/>
  <c r="AJ564" i="22"/>
  <c r="AI564" i="22"/>
  <c r="AH564" i="22"/>
  <c r="AB564" i="22"/>
  <c r="AA564" i="22"/>
  <c r="Z564" i="22"/>
  <c r="Y564" i="22"/>
  <c r="X564" i="22"/>
  <c r="V564" i="22"/>
  <c r="U564" i="22"/>
  <c r="T564" i="22"/>
  <c r="S564" i="22"/>
  <c r="R564" i="22"/>
  <c r="Q564" i="22"/>
  <c r="P564" i="22"/>
  <c r="O564" i="22"/>
  <c r="N564" i="22"/>
  <c r="M564" i="22"/>
  <c r="L564" i="22"/>
  <c r="K564" i="22"/>
  <c r="J564" i="22"/>
  <c r="I564" i="22"/>
  <c r="H564" i="22"/>
  <c r="G564" i="22"/>
  <c r="F564" i="22"/>
  <c r="E564" i="22"/>
  <c r="D564" i="22"/>
  <c r="D511" i="22" s="1"/>
  <c r="AR563" i="22"/>
  <c r="AQ563" i="22"/>
  <c r="AP563" i="22"/>
  <c r="AO563" i="22"/>
  <c r="AN563" i="22"/>
  <c r="AM563" i="22"/>
  <c r="AL563" i="22"/>
  <c r="AK563" i="22"/>
  <c r="AJ563" i="22"/>
  <c r="AI563" i="22"/>
  <c r="AH563" i="22"/>
  <c r="AB563" i="22"/>
  <c r="AA563" i="22"/>
  <c r="Z563" i="22"/>
  <c r="Y563" i="22"/>
  <c r="X563" i="22"/>
  <c r="V563" i="22"/>
  <c r="U563" i="22"/>
  <c r="T563" i="22"/>
  <c r="S563" i="22"/>
  <c r="R563" i="22"/>
  <c r="Q563" i="22"/>
  <c r="P563" i="22"/>
  <c r="O563" i="22"/>
  <c r="N563" i="22"/>
  <c r="M563" i="22"/>
  <c r="L563" i="22"/>
  <c r="K563" i="22"/>
  <c r="J563" i="22"/>
  <c r="I563" i="22"/>
  <c r="H563" i="22"/>
  <c r="G563" i="22"/>
  <c r="F563" i="22"/>
  <c r="E563" i="22"/>
  <c r="D563" i="22"/>
  <c r="D510" i="22" s="1"/>
  <c r="AR562" i="22"/>
  <c r="AQ562" i="22"/>
  <c r="AP562" i="22"/>
  <c r="AO562" i="22"/>
  <c r="AN562" i="22"/>
  <c r="AM562" i="22"/>
  <c r="AL562" i="22"/>
  <c r="AK562" i="22"/>
  <c r="AJ562" i="22"/>
  <c r="AI562" i="22"/>
  <c r="AH562" i="22"/>
  <c r="AB562" i="22"/>
  <c r="AA562" i="22"/>
  <c r="Z562" i="22"/>
  <c r="Y562" i="22"/>
  <c r="X562" i="22"/>
  <c r="V562" i="22"/>
  <c r="U562" i="22"/>
  <c r="T562" i="22"/>
  <c r="S562" i="22"/>
  <c r="R562" i="22"/>
  <c r="Q562" i="22"/>
  <c r="P562" i="22"/>
  <c r="O562" i="22"/>
  <c r="N562" i="22"/>
  <c r="M562" i="22"/>
  <c r="L562" i="22"/>
  <c r="K562" i="22"/>
  <c r="J562" i="22"/>
  <c r="I562" i="22"/>
  <c r="H562" i="22"/>
  <c r="G562" i="22"/>
  <c r="F562" i="22"/>
  <c r="E562" i="22"/>
  <c r="D562" i="22"/>
  <c r="AR561" i="22"/>
  <c r="AR508" i="22" s="1"/>
  <c r="AQ561" i="22"/>
  <c r="AQ508" i="22" s="1"/>
  <c r="AP561" i="22"/>
  <c r="AP508" i="22" s="1"/>
  <c r="AO561" i="22"/>
  <c r="AO508" i="22" s="1"/>
  <c r="AN561" i="22"/>
  <c r="AN508" i="22" s="1"/>
  <c r="AM561" i="22"/>
  <c r="AM508" i="22" s="1"/>
  <c r="AL561" i="22"/>
  <c r="AL508" i="22" s="1"/>
  <c r="AK561" i="22"/>
  <c r="AK508" i="22" s="1"/>
  <c r="AJ561" i="22"/>
  <c r="AJ508" i="22" s="1"/>
  <c r="AI561" i="22"/>
  <c r="AI508" i="22" s="1"/>
  <c r="AH561" i="22"/>
  <c r="AH508" i="22" s="1"/>
  <c r="AB561" i="22"/>
  <c r="AB508" i="22" s="1"/>
  <c r="AA561" i="22"/>
  <c r="AA508" i="22" s="1"/>
  <c r="Z561" i="22"/>
  <c r="Z508" i="22" s="1"/>
  <c r="Y561" i="22"/>
  <c r="Y508" i="22" s="1"/>
  <c r="X561" i="22"/>
  <c r="X508" i="22" s="1"/>
  <c r="V561" i="22"/>
  <c r="V508" i="22" s="1"/>
  <c r="U561" i="22"/>
  <c r="U508" i="22" s="1"/>
  <c r="T561" i="22"/>
  <c r="T508" i="22" s="1"/>
  <c r="S561" i="22"/>
  <c r="S508" i="22" s="1"/>
  <c r="R561" i="22"/>
  <c r="R508" i="22" s="1"/>
  <c r="Q561" i="22"/>
  <c r="Q508" i="22" s="1"/>
  <c r="P561" i="22"/>
  <c r="P508" i="22" s="1"/>
  <c r="O561" i="22"/>
  <c r="O508" i="22" s="1"/>
  <c r="N561" i="22"/>
  <c r="N508" i="22" s="1"/>
  <c r="M561" i="22"/>
  <c r="M508" i="22" s="1"/>
  <c r="L561" i="22"/>
  <c r="L508" i="22" s="1"/>
  <c r="K561" i="22"/>
  <c r="K508" i="22" s="1"/>
  <c r="J561" i="22"/>
  <c r="J508" i="22" s="1"/>
  <c r="I561" i="22"/>
  <c r="I508" i="22" s="1"/>
  <c r="H561" i="22"/>
  <c r="H508" i="22" s="1"/>
  <c r="G561" i="22"/>
  <c r="G508" i="22" s="1"/>
  <c r="F561" i="22"/>
  <c r="F508" i="22" s="1"/>
  <c r="E561" i="22"/>
  <c r="E508" i="22" s="1"/>
  <c r="D561" i="22"/>
  <c r="AR560" i="22"/>
  <c r="AQ560" i="22"/>
  <c r="AP560" i="22"/>
  <c r="AO560" i="22"/>
  <c r="AN560" i="22"/>
  <c r="AM560" i="22"/>
  <c r="AL560" i="22"/>
  <c r="AK560" i="22"/>
  <c r="AJ560" i="22"/>
  <c r="AI560" i="22"/>
  <c r="AH560" i="22"/>
  <c r="AB560" i="22"/>
  <c r="AA560" i="22"/>
  <c r="Z560" i="22"/>
  <c r="Y560" i="22"/>
  <c r="X560" i="22"/>
  <c r="V560" i="22"/>
  <c r="U560" i="22"/>
  <c r="T560" i="22"/>
  <c r="S560" i="22"/>
  <c r="R560" i="22"/>
  <c r="Q560" i="22"/>
  <c r="P560" i="22"/>
  <c r="O560" i="22"/>
  <c r="N560" i="22"/>
  <c r="M560" i="22"/>
  <c r="L560" i="22"/>
  <c r="K560" i="22"/>
  <c r="J560" i="22"/>
  <c r="I560" i="22"/>
  <c r="H560" i="22"/>
  <c r="G560" i="22"/>
  <c r="F560" i="22"/>
  <c r="E560" i="22"/>
  <c r="D560" i="22"/>
  <c r="AR559" i="22"/>
  <c r="AQ559" i="22"/>
  <c r="AP559" i="22"/>
  <c r="AO559" i="22"/>
  <c r="AN559" i="22"/>
  <c r="AM559" i="22"/>
  <c r="AL559" i="22"/>
  <c r="AK559" i="22"/>
  <c r="AJ559" i="22"/>
  <c r="AI559" i="22"/>
  <c r="AH559" i="22"/>
  <c r="AB559" i="22"/>
  <c r="AA559" i="22"/>
  <c r="Z559" i="22"/>
  <c r="Y559" i="22"/>
  <c r="X559" i="22"/>
  <c r="V559" i="22"/>
  <c r="U559" i="22"/>
  <c r="T559" i="22"/>
  <c r="S559" i="22"/>
  <c r="R559" i="22"/>
  <c r="Q559" i="22"/>
  <c r="P559" i="22"/>
  <c r="O559" i="22"/>
  <c r="N559" i="22"/>
  <c r="M559" i="22"/>
  <c r="L559" i="22"/>
  <c r="K559" i="22"/>
  <c r="J559" i="22"/>
  <c r="I559" i="22"/>
  <c r="H559" i="22"/>
  <c r="G559" i="22"/>
  <c r="F559" i="22"/>
  <c r="E559" i="22"/>
  <c r="D559" i="22"/>
  <c r="AR558" i="22"/>
  <c r="AQ558" i="22"/>
  <c r="AP558" i="22"/>
  <c r="AO558" i="22"/>
  <c r="AN558" i="22"/>
  <c r="AM558" i="22"/>
  <c r="AL558" i="22"/>
  <c r="AK558" i="22"/>
  <c r="AJ558" i="22"/>
  <c r="AI558" i="22"/>
  <c r="AH558" i="22"/>
  <c r="AB558" i="22"/>
  <c r="AA558" i="22"/>
  <c r="Z558" i="22"/>
  <c r="Y558" i="22"/>
  <c r="X558" i="22"/>
  <c r="V558" i="22"/>
  <c r="U558" i="22"/>
  <c r="T558" i="22"/>
  <c r="S558" i="22"/>
  <c r="R558" i="22"/>
  <c r="Q558" i="22"/>
  <c r="P558" i="22"/>
  <c r="O558" i="22"/>
  <c r="N558" i="22"/>
  <c r="M558" i="22"/>
  <c r="L558" i="22"/>
  <c r="K558" i="22"/>
  <c r="J558" i="22"/>
  <c r="I558" i="22"/>
  <c r="H558" i="22"/>
  <c r="G558" i="22"/>
  <c r="F558" i="22"/>
  <c r="E558" i="22"/>
  <c r="D558" i="22"/>
  <c r="AR557" i="22"/>
  <c r="AQ557" i="22"/>
  <c r="AP557" i="22"/>
  <c r="AO557" i="22"/>
  <c r="AN557" i="22"/>
  <c r="AM557" i="22"/>
  <c r="AL557" i="22"/>
  <c r="AK557" i="22"/>
  <c r="AJ557" i="22"/>
  <c r="AI557" i="22"/>
  <c r="AH557" i="22"/>
  <c r="AB557" i="22"/>
  <c r="AA557" i="22"/>
  <c r="Z557" i="22"/>
  <c r="Y557" i="22"/>
  <c r="X557" i="22"/>
  <c r="V557" i="22"/>
  <c r="U557" i="22"/>
  <c r="T557" i="22"/>
  <c r="S557" i="22"/>
  <c r="R557" i="22"/>
  <c r="Q557" i="22"/>
  <c r="P557" i="22"/>
  <c r="O557" i="22"/>
  <c r="N557" i="22"/>
  <c r="M557" i="22"/>
  <c r="L557" i="22"/>
  <c r="K557" i="22"/>
  <c r="J557" i="22"/>
  <c r="I557" i="22"/>
  <c r="H557" i="22"/>
  <c r="G557" i="22"/>
  <c r="F557" i="22"/>
  <c r="E557" i="22"/>
  <c r="D557" i="22"/>
  <c r="AR556" i="22"/>
  <c r="AQ556" i="22"/>
  <c r="AP556" i="22"/>
  <c r="AO556" i="22"/>
  <c r="AN556" i="22"/>
  <c r="AM556" i="22"/>
  <c r="AL556" i="22"/>
  <c r="AK556" i="22"/>
  <c r="AJ556" i="22"/>
  <c r="AI556" i="22"/>
  <c r="AH556" i="22"/>
  <c r="AB556" i="22"/>
  <c r="AA556" i="22"/>
  <c r="Z556" i="22"/>
  <c r="Y556" i="22"/>
  <c r="X556" i="22"/>
  <c r="V556" i="22"/>
  <c r="U556" i="22"/>
  <c r="T556" i="22"/>
  <c r="S556" i="22"/>
  <c r="R556" i="22"/>
  <c r="Q556" i="22"/>
  <c r="P556" i="22"/>
  <c r="O556" i="22"/>
  <c r="N556" i="22"/>
  <c r="M556" i="22"/>
  <c r="L556" i="22"/>
  <c r="K556" i="22"/>
  <c r="J556" i="22"/>
  <c r="I556" i="22"/>
  <c r="H556" i="22"/>
  <c r="G556" i="22"/>
  <c r="F556" i="22"/>
  <c r="E556" i="22"/>
  <c r="D556" i="22"/>
  <c r="AR555" i="22"/>
  <c r="AQ555" i="22"/>
  <c r="AP555" i="22"/>
  <c r="AO555" i="22"/>
  <c r="AN555" i="22"/>
  <c r="AM555" i="22"/>
  <c r="AL555" i="22"/>
  <c r="AK555" i="22"/>
  <c r="AJ555" i="22"/>
  <c r="AI555" i="22"/>
  <c r="AH555" i="22"/>
  <c r="AC555" i="22"/>
  <c r="AB555" i="22"/>
  <c r="AA555" i="22"/>
  <c r="Z555" i="22"/>
  <c r="Y555" i="22"/>
  <c r="X555" i="22"/>
  <c r="V555" i="22"/>
  <c r="U555" i="22"/>
  <c r="T555" i="22"/>
  <c r="S555" i="22"/>
  <c r="R555" i="22"/>
  <c r="Q555" i="22"/>
  <c r="P555" i="22"/>
  <c r="O555" i="22"/>
  <c r="N555" i="22"/>
  <c r="M555" i="22"/>
  <c r="L555" i="22"/>
  <c r="K555" i="22"/>
  <c r="J555" i="22"/>
  <c r="I555" i="22"/>
  <c r="H555" i="22"/>
  <c r="G555" i="22"/>
  <c r="F555" i="22"/>
  <c r="E555" i="22"/>
  <c r="D555" i="22"/>
  <c r="AR554" i="22"/>
  <c r="AQ554" i="22"/>
  <c r="AP554" i="22"/>
  <c r="AO554" i="22"/>
  <c r="AN554" i="22"/>
  <c r="AM554" i="22"/>
  <c r="AL554" i="22"/>
  <c r="AK554" i="22"/>
  <c r="AJ554" i="22"/>
  <c r="AI554" i="22"/>
  <c r="AH554" i="22"/>
  <c r="AC554" i="22"/>
  <c r="AC501" i="22" s="1"/>
  <c r="AB554" i="22"/>
  <c r="AA554" i="22"/>
  <c r="Z554" i="22"/>
  <c r="Y554" i="22"/>
  <c r="X554" i="22"/>
  <c r="V554" i="22"/>
  <c r="U554" i="22"/>
  <c r="T554" i="22"/>
  <c r="S554" i="22"/>
  <c r="R554" i="22"/>
  <c r="Q554" i="22"/>
  <c r="P554" i="22"/>
  <c r="O554" i="22"/>
  <c r="N554" i="22"/>
  <c r="M554" i="22"/>
  <c r="L554" i="22"/>
  <c r="K554" i="22"/>
  <c r="J554" i="22"/>
  <c r="I554" i="22"/>
  <c r="H554" i="22"/>
  <c r="G554" i="22"/>
  <c r="F554" i="22"/>
  <c r="E554" i="22"/>
  <c r="D554" i="22"/>
  <c r="AR553" i="22"/>
  <c r="AQ553" i="22"/>
  <c r="AP553" i="22"/>
  <c r="AO553" i="22"/>
  <c r="AN553" i="22"/>
  <c r="AM553" i="22"/>
  <c r="AL553" i="22"/>
  <c r="AK553" i="22"/>
  <c r="AJ553" i="22"/>
  <c r="AI553" i="22"/>
  <c r="AH553" i="22"/>
  <c r="AC553" i="22"/>
  <c r="AC500" i="22" s="1"/>
  <c r="AB553" i="22"/>
  <c r="AA553" i="22"/>
  <c r="Z553" i="22"/>
  <c r="Y553" i="22"/>
  <c r="X553" i="22"/>
  <c r="V553" i="22"/>
  <c r="U553" i="22"/>
  <c r="T553" i="22"/>
  <c r="S553" i="22"/>
  <c r="R553" i="22"/>
  <c r="Q553" i="22"/>
  <c r="P553" i="22"/>
  <c r="O553" i="22"/>
  <c r="N553" i="22"/>
  <c r="M553" i="22"/>
  <c r="L553" i="22"/>
  <c r="K553" i="22"/>
  <c r="J553" i="22"/>
  <c r="I553" i="22"/>
  <c r="H553" i="22"/>
  <c r="G553" i="22"/>
  <c r="F553" i="22"/>
  <c r="E553" i="22"/>
  <c r="D553" i="22"/>
  <c r="AR552" i="22"/>
  <c r="AQ552" i="22"/>
  <c r="AP552" i="22"/>
  <c r="AO552" i="22"/>
  <c r="AN552" i="22"/>
  <c r="AM552" i="22"/>
  <c r="AL552" i="22"/>
  <c r="AK552" i="22"/>
  <c r="AJ552" i="22"/>
  <c r="AI552" i="22"/>
  <c r="AH552" i="22"/>
  <c r="AC552" i="22"/>
  <c r="AC499" i="22" s="1"/>
  <c r="AB552" i="22"/>
  <c r="AA552" i="22"/>
  <c r="Z552" i="22"/>
  <c r="Y552" i="22"/>
  <c r="X552" i="22"/>
  <c r="V552" i="22"/>
  <c r="U552" i="22"/>
  <c r="T552" i="22"/>
  <c r="S552" i="22"/>
  <c r="R552" i="22"/>
  <c r="Q552" i="22"/>
  <c r="P552" i="22"/>
  <c r="O552" i="22"/>
  <c r="N552" i="22"/>
  <c r="M552" i="22"/>
  <c r="L552" i="22"/>
  <c r="K552" i="22"/>
  <c r="J552" i="22"/>
  <c r="I552" i="22"/>
  <c r="H552" i="22"/>
  <c r="G552" i="22"/>
  <c r="F552" i="22"/>
  <c r="E552" i="22"/>
  <c r="D552" i="22"/>
  <c r="AR551" i="22"/>
  <c r="AQ551" i="22"/>
  <c r="AP551" i="22"/>
  <c r="AO551" i="22"/>
  <c r="AN551" i="22"/>
  <c r="AM551" i="22"/>
  <c r="AL551" i="22"/>
  <c r="AK551" i="22"/>
  <c r="AJ551" i="22"/>
  <c r="AI551" i="22"/>
  <c r="AH551" i="22"/>
  <c r="AC551" i="22"/>
  <c r="AB551" i="22"/>
  <c r="AA551" i="22"/>
  <c r="Z551" i="22"/>
  <c r="Y551" i="22"/>
  <c r="X551" i="22"/>
  <c r="V551" i="22"/>
  <c r="U551" i="22"/>
  <c r="T551" i="22"/>
  <c r="S551" i="22"/>
  <c r="R551" i="22"/>
  <c r="Q551" i="22"/>
  <c r="P551" i="22"/>
  <c r="O551" i="22"/>
  <c r="N551" i="22"/>
  <c r="M551" i="22"/>
  <c r="L551" i="22"/>
  <c r="K551" i="22"/>
  <c r="J551" i="22"/>
  <c r="I551" i="22"/>
  <c r="H551" i="22"/>
  <c r="G551" i="22"/>
  <c r="F551" i="22"/>
  <c r="E551" i="22"/>
  <c r="D551" i="22"/>
  <c r="AR550" i="22"/>
  <c r="AQ550" i="22"/>
  <c r="AP550" i="22"/>
  <c r="AO550" i="22"/>
  <c r="AN550" i="22"/>
  <c r="AM550" i="22"/>
  <c r="AL550" i="22"/>
  <c r="AK550" i="22"/>
  <c r="AJ550" i="22"/>
  <c r="AI550" i="22"/>
  <c r="AH550" i="22"/>
  <c r="AC550" i="22"/>
  <c r="AB550" i="22"/>
  <c r="AA550" i="22"/>
  <c r="Z550" i="22"/>
  <c r="Y550" i="22"/>
  <c r="X550" i="22"/>
  <c r="V550" i="22"/>
  <c r="U550" i="22"/>
  <c r="T550" i="22"/>
  <c r="S550" i="22"/>
  <c r="R550" i="22"/>
  <c r="Q550" i="22"/>
  <c r="P550" i="22"/>
  <c r="O550" i="22"/>
  <c r="N550" i="22"/>
  <c r="M550" i="22"/>
  <c r="L550" i="22"/>
  <c r="K550" i="22"/>
  <c r="J550" i="22"/>
  <c r="I550" i="22"/>
  <c r="H550" i="22"/>
  <c r="G550" i="22"/>
  <c r="F550" i="22"/>
  <c r="E550" i="22"/>
  <c r="D550" i="22"/>
  <c r="AR549" i="22"/>
  <c r="AQ549" i="22"/>
  <c r="AP549" i="22"/>
  <c r="AO549" i="22"/>
  <c r="AN549" i="22"/>
  <c r="AM549" i="22"/>
  <c r="AL549" i="22"/>
  <c r="AK549" i="22"/>
  <c r="AJ549" i="22"/>
  <c r="AI549" i="22"/>
  <c r="AH549" i="22"/>
  <c r="AC549" i="22"/>
  <c r="AB549" i="22"/>
  <c r="AA549" i="22"/>
  <c r="Z549" i="22"/>
  <c r="Y549" i="22"/>
  <c r="X549" i="22"/>
  <c r="V549" i="22"/>
  <c r="U549" i="22"/>
  <c r="T549" i="22"/>
  <c r="S549" i="22"/>
  <c r="R549" i="22"/>
  <c r="Q549" i="22"/>
  <c r="P549" i="22"/>
  <c r="O549" i="22"/>
  <c r="N549" i="22"/>
  <c r="M549" i="22"/>
  <c r="L549" i="22"/>
  <c r="K549" i="22"/>
  <c r="J549" i="22"/>
  <c r="I549" i="22"/>
  <c r="H549" i="22"/>
  <c r="G549" i="22"/>
  <c r="F549" i="22"/>
  <c r="E549" i="22"/>
  <c r="D549" i="22"/>
  <c r="AR548" i="22"/>
  <c r="AQ548" i="22"/>
  <c r="AP548" i="22"/>
  <c r="AO548" i="22"/>
  <c r="AN548" i="22"/>
  <c r="AM548" i="22"/>
  <c r="AL548" i="22"/>
  <c r="AK548" i="22"/>
  <c r="AJ548" i="22"/>
  <c r="AI548" i="22"/>
  <c r="AH548" i="22"/>
  <c r="AC548" i="22"/>
  <c r="AB548" i="22"/>
  <c r="AA548" i="22"/>
  <c r="Z548" i="22"/>
  <c r="Y548" i="22"/>
  <c r="X548" i="22"/>
  <c r="V548" i="22"/>
  <c r="U548" i="22"/>
  <c r="T548" i="22"/>
  <c r="S548" i="22"/>
  <c r="R548" i="22"/>
  <c r="Q548" i="22"/>
  <c r="P548" i="22"/>
  <c r="O548" i="22"/>
  <c r="N548" i="22"/>
  <c r="M548" i="22"/>
  <c r="L548" i="22"/>
  <c r="K548" i="22"/>
  <c r="J548" i="22"/>
  <c r="I548" i="22"/>
  <c r="H548" i="22"/>
  <c r="G548" i="22"/>
  <c r="F548" i="22"/>
  <c r="E548" i="22"/>
  <c r="D548" i="22"/>
  <c r="AR547" i="22"/>
  <c r="AQ547" i="22"/>
  <c r="AP547" i="22"/>
  <c r="AO547" i="22"/>
  <c r="AN547" i="22"/>
  <c r="AM547" i="22"/>
  <c r="AL547" i="22"/>
  <c r="AK547" i="22"/>
  <c r="AJ547" i="22"/>
  <c r="AI547" i="22"/>
  <c r="AH547" i="22"/>
  <c r="AC547" i="22"/>
  <c r="AB547" i="22"/>
  <c r="AA547" i="22"/>
  <c r="Z547" i="22"/>
  <c r="Y547" i="22"/>
  <c r="X547" i="22"/>
  <c r="V547" i="22"/>
  <c r="U547" i="22"/>
  <c r="T547" i="22"/>
  <c r="S547" i="22"/>
  <c r="R547" i="22"/>
  <c r="Q547" i="22"/>
  <c r="P547" i="22"/>
  <c r="O547" i="22"/>
  <c r="N547" i="22"/>
  <c r="M547" i="22"/>
  <c r="L547" i="22"/>
  <c r="K547" i="22"/>
  <c r="J547" i="22"/>
  <c r="I547" i="22"/>
  <c r="H547" i="22"/>
  <c r="G547" i="22"/>
  <c r="F547" i="22"/>
  <c r="E547" i="22"/>
  <c r="D547" i="22"/>
  <c r="AR546" i="22"/>
  <c r="AQ546" i="22"/>
  <c r="AP546" i="22"/>
  <c r="AO546" i="22"/>
  <c r="AN546" i="22"/>
  <c r="AM546" i="22"/>
  <c r="AL546" i="22"/>
  <c r="AK546" i="22"/>
  <c r="AJ546" i="22"/>
  <c r="AI546" i="22"/>
  <c r="AH546" i="22"/>
  <c r="AC546" i="22"/>
  <c r="AB546" i="22"/>
  <c r="AA546" i="22"/>
  <c r="Z546" i="22"/>
  <c r="Y546" i="22"/>
  <c r="X546" i="22"/>
  <c r="V546" i="22"/>
  <c r="U546" i="22"/>
  <c r="T546" i="22"/>
  <c r="S546" i="22"/>
  <c r="R546" i="22"/>
  <c r="Q546" i="22"/>
  <c r="P546" i="22"/>
  <c r="O546" i="22"/>
  <c r="N546" i="22"/>
  <c r="M546" i="22"/>
  <c r="L546" i="22"/>
  <c r="K546" i="22"/>
  <c r="J546" i="22"/>
  <c r="I546" i="22"/>
  <c r="H546" i="22"/>
  <c r="G546" i="22"/>
  <c r="F546" i="22"/>
  <c r="E546" i="22"/>
  <c r="D546" i="22"/>
  <c r="AR545" i="22"/>
  <c r="AQ545" i="22"/>
  <c r="AP545" i="22"/>
  <c r="AO545" i="22"/>
  <c r="AN545" i="22"/>
  <c r="AM545" i="22"/>
  <c r="AL545" i="22"/>
  <c r="AK545" i="22"/>
  <c r="AJ545" i="22"/>
  <c r="AI545" i="22"/>
  <c r="AH545" i="22"/>
  <c r="AC545" i="22"/>
  <c r="AB545" i="22"/>
  <c r="AA545" i="22"/>
  <c r="Z545" i="22"/>
  <c r="Y545" i="22"/>
  <c r="X545" i="22"/>
  <c r="V545" i="22"/>
  <c r="U545" i="22"/>
  <c r="T545" i="22"/>
  <c r="S545" i="22"/>
  <c r="R545" i="22"/>
  <c r="Q545" i="22"/>
  <c r="P545" i="22"/>
  <c r="O545" i="22"/>
  <c r="N545" i="22"/>
  <c r="M545" i="22"/>
  <c r="L545" i="22"/>
  <c r="K545" i="22"/>
  <c r="J545" i="22"/>
  <c r="I545" i="22"/>
  <c r="H545" i="22"/>
  <c r="G545" i="22"/>
  <c r="F545" i="22"/>
  <c r="E545" i="22"/>
  <c r="D545" i="22"/>
  <c r="AR544" i="22"/>
  <c r="AQ544" i="22"/>
  <c r="AP544" i="22"/>
  <c r="AO544" i="22"/>
  <c r="AN544" i="22"/>
  <c r="AM544" i="22"/>
  <c r="AL544" i="22"/>
  <c r="AK544" i="22"/>
  <c r="AJ544" i="22"/>
  <c r="AI544" i="22"/>
  <c r="AH544" i="22"/>
  <c r="AC544" i="22"/>
  <c r="AB544" i="22"/>
  <c r="AA544" i="22"/>
  <c r="Z544" i="22"/>
  <c r="Y544" i="22"/>
  <c r="X544" i="22"/>
  <c r="V544" i="22"/>
  <c r="U544" i="22"/>
  <c r="T544" i="22"/>
  <c r="S544" i="22"/>
  <c r="R544" i="22"/>
  <c r="Q544" i="22"/>
  <c r="P544" i="22"/>
  <c r="O544" i="22"/>
  <c r="N544" i="22"/>
  <c r="M544" i="22"/>
  <c r="L544" i="22"/>
  <c r="K544" i="22"/>
  <c r="J544" i="22"/>
  <c r="I544" i="22"/>
  <c r="H544" i="22"/>
  <c r="G544" i="22"/>
  <c r="F544" i="22"/>
  <c r="E544" i="22"/>
  <c r="D544" i="22"/>
  <c r="AR543" i="22"/>
  <c r="AQ543" i="22"/>
  <c r="AP543" i="22"/>
  <c r="AO543" i="22"/>
  <c r="AN543" i="22"/>
  <c r="AM543" i="22"/>
  <c r="AL543" i="22"/>
  <c r="AK543" i="22"/>
  <c r="AJ543" i="22"/>
  <c r="AI543" i="22"/>
  <c r="AH543" i="22"/>
  <c r="AC543" i="22"/>
  <c r="AB543" i="22"/>
  <c r="AA543" i="22"/>
  <c r="Z543" i="22"/>
  <c r="Y543" i="22"/>
  <c r="X543" i="22"/>
  <c r="V543" i="22"/>
  <c r="U543" i="22"/>
  <c r="T543" i="22"/>
  <c r="S543" i="22"/>
  <c r="R543" i="22"/>
  <c r="Q543" i="22"/>
  <c r="P543" i="22"/>
  <c r="O543" i="22"/>
  <c r="N543" i="22"/>
  <c r="M543" i="22"/>
  <c r="L543" i="22"/>
  <c r="K543" i="22"/>
  <c r="J543" i="22"/>
  <c r="I543" i="22"/>
  <c r="H543" i="22"/>
  <c r="G543" i="22"/>
  <c r="F543" i="22"/>
  <c r="E543" i="22"/>
  <c r="D543" i="22"/>
  <c r="AR542" i="22"/>
  <c r="AQ542" i="22"/>
  <c r="AP542" i="22"/>
  <c r="AO542" i="22"/>
  <c r="AN542" i="22"/>
  <c r="AM542" i="22"/>
  <c r="AL542" i="22"/>
  <c r="AK542" i="22"/>
  <c r="AJ542" i="22"/>
  <c r="AI542" i="22"/>
  <c r="AH542" i="22"/>
  <c r="AC542" i="22"/>
  <c r="AB542" i="22"/>
  <c r="AA542" i="22"/>
  <c r="Z542" i="22"/>
  <c r="Y542" i="22"/>
  <c r="X542" i="22"/>
  <c r="V542" i="22"/>
  <c r="U542" i="22"/>
  <c r="T542" i="22"/>
  <c r="S542" i="22"/>
  <c r="R542" i="22"/>
  <c r="Q542" i="22"/>
  <c r="P542" i="22"/>
  <c r="O542" i="22"/>
  <c r="N542" i="22"/>
  <c r="M542" i="22"/>
  <c r="L542" i="22"/>
  <c r="K542" i="22"/>
  <c r="J542" i="22"/>
  <c r="I542" i="22"/>
  <c r="H542" i="22"/>
  <c r="G542" i="22"/>
  <c r="F542" i="22"/>
  <c r="E542" i="22"/>
  <c r="D542" i="22"/>
  <c r="AR541" i="22"/>
  <c r="AQ541" i="22"/>
  <c r="AP541" i="22"/>
  <c r="AO541" i="22"/>
  <c r="AN541" i="22"/>
  <c r="AM541" i="22"/>
  <c r="AL541" i="22"/>
  <c r="AK541" i="22"/>
  <c r="AJ541" i="22"/>
  <c r="AI541" i="22"/>
  <c r="AH541" i="22"/>
  <c r="AC541" i="22"/>
  <c r="AB541" i="22"/>
  <c r="AA541" i="22"/>
  <c r="Z541" i="22"/>
  <c r="Y541" i="22"/>
  <c r="X541" i="22"/>
  <c r="V541" i="22"/>
  <c r="U541" i="22"/>
  <c r="T541" i="22"/>
  <c r="S541" i="22"/>
  <c r="R541" i="22"/>
  <c r="Q541" i="22"/>
  <c r="P541" i="22"/>
  <c r="O541" i="22"/>
  <c r="N541" i="22"/>
  <c r="M541" i="22"/>
  <c r="L541" i="22"/>
  <c r="K541" i="22"/>
  <c r="J541" i="22"/>
  <c r="I541" i="22"/>
  <c r="H541" i="22"/>
  <c r="G541" i="22"/>
  <c r="F541" i="22"/>
  <c r="E541" i="22"/>
  <c r="D541" i="22"/>
  <c r="AR540" i="22"/>
  <c r="AQ540" i="22"/>
  <c r="AP540" i="22"/>
  <c r="AO540" i="22"/>
  <c r="AN540" i="22"/>
  <c r="AM540" i="22"/>
  <c r="AL540" i="22"/>
  <c r="AK540" i="22"/>
  <c r="AJ540" i="22"/>
  <c r="AI540" i="22"/>
  <c r="AH540" i="22"/>
  <c r="AC540" i="22"/>
  <c r="AB540" i="22"/>
  <c r="AA540" i="22"/>
  <c r="Z540" i="22"/>
  <c r="Y540" i="22"/>
  <c r="X540" i="22"/>
  <c r="V540" i="22"/>
  <c r="U540" i="22"/>
  <c r="T540" i="22"/>
  <c r="S540" i="22"/>
  <c r="R540" i="22"/>
  <c r="Q540" i="22"/>
  <c r="P540" i="22"/>
  <c r="O540" i="22"/>
  <c r="N540" i="22"/>
  <c r="M540" i="22"/>
  <c r="L540" i="22"/>
  <c r="K540" i="22"/>
  <c r="J540" i="22"/>
  <c r="I540" i="22"/>
  <c r="H540" i="22"/>
  <c r="G540" i="22"/>
  <c r="F540" i="22"/>
  <c r="E540" i="22"/>
  <c r="D540" i="22"/>
  <c r="AR539" i="22"/>
  <c r="AQ539" i="22"/>
  <c r="AP539" i="22"/>
  <c r="AO539" i="22"/>
  <c r="AN539" i="22"/>
  <c r="AM539" i="22"/>
  <c r="AL539" i="22"/>
  <c r="AK539" i="22"/>
  <c r="AJ539" i="22"/>
  <c r="AI539" i="22"/>
  <c r="AH539" i="22"/>
  <c r="AC539" i="22"/>
  <c r="AB539" i="22"/>
  <c r="AA539" i="22"/>
  <c r="Z539" i="22"/>
  <c r="Y539" i="22"/>
  <c r="X539" i="22"/>
  <c r="V539" i="22"/>
  <c r="U539" i="22"/>
  <c r="T539" i="22"/>
  <c r="S539" i="22"/>
  <c r="R539" i="22"/>
  <c r="Q539" i="22"/>
  <c r="P539" i="22"/>
  <c r="O539" i="22"/>
  <c r="N539" i="22"/>
  <c r="M539" i="22"/>
  <c r="L539" i="22"/>
  <c r="K539" i="22"/>
  <c r="J539" i="22"/>
  <c r="I539" i="22"/>
  <c r="H539" i="22"/>
  <c r="G539" i="22"/>
  <c r="F539" i="22"/>
  <c r="E539" i="22"/>
  <c r="D539" i="22"/>
  <c r="AR538" i="22"/>
  <c r="AQ538" i="22"/>
  <c r="AP538" i="22"/>
  <c r="AO538" i="22"/>
  <c r="AN538" i="22"/>
  <c r="AM538" i="22"/>
  <c r="AL538" i="22"/>
  <c r="AK538" i="22"/>
  <c r="AJ538" i="22"/>
  <c r="AI538" i="22"/>
  <c r="AH538" i="22"/>
  <c r="AC538" i="22"/>
  <c r="AB538" i="22"/>
  <c r="AA538" i="22"/>
  <c r="Z538" i="22"/>
  <c r="Y538" i="22"/>
  <c r="X538" i="22"/>
  <c r="V538" i="22"/>
  <c r="U538" i="22"/>
  <c r="T538" i="22"/>
  <c r="S538" i="22"/>
  <c r="R538" i="22"/>
  <c r="Q538" i="22"/>
  <c r="P538" i="22"/>
  <c r="O538" i="22"/>
  <c r="N538" i="22"/>
  <c r="M538" i="22"/>
  <c r="L538" i="22"/>
  <c r="K538" i="22"/>
  <c r="J538" i="22"/>
  <c r="I538" i="22"/>
  <c r="H538" i="22"/>
  <c r="G538" i="22"/>
  <c r="F538" i="22"/>
  <c r="E538" i="22"/>
  <c r="D538" i="22"/>
  <c r="AR537" i="22"/>
  <c r="AQ537" i="22"/>
  <c r="AP537" i="22"/>
  <c r="AO537" i="22"/>
  <c r="AN537" i="22"/>
  <c r="AM537" i="22"/>
  <c r="AL537" i="22"/>
  <c r="AK537" i="22"/>
  <c r="AJ537" i="22"/>
  <c r="AI537" i="22"/>
  <c r="AH537" i="22"/>
  <c r="AC537" i="22"/>
  <c r="AB537" i="22"/>
  <c r="AA537" i="22"/>
  <c r="Z537" i="22"/>
  <c r="Y537" i="22"/>
  <c r="X537" i="22"/>
  <c r="V537" i="22"/>
  <c r="U537" i="22"/>
  <c r="T537" i="22"/>
  <c r="S537" i="22"/>
  <c r="R537" i="22"/>
  <c r="Q537" i="22"/>
  <c r="P537" i="22"/>
  <c r="O537" i="22"/>
  <c r="N537" i="22"/>
  <c r="M537" i="22"/>
  <c r="L537" i="22"/>
  <c r="K537" i="22"/>
  <c r="J537" i="22"/>
  <c r="I537" i="22"/>
  <c r="H537" i="22"/>
  <c r="G537" i="22"/>
  <c r="F537" i="22"/>
  <c r="E537" i="22"/>
  <c r="D537" i="22"/>
  <c r="AR400" i="22"/>
  <c r="AQ400" i="22"/>
  <c r="AP400" i="22"/>
  <c r="AO400" i="22"/>
  <c r="AN400" i="22"/>
  <c r="AM400" i="22"/>
  <c r="AL400" i="22"/>
  <c r="AK400" i="22"/>
  <c r="AJ400" i="22"/>
  <c r="AI400" i="22"/>
  <c r="AH400" i="22"/>
  <c r="AB400" i="22"/>
  <c r="AA400" i="22"/>
  <c r="Z400" i="22"/>
  <c r="Y400" i="22"/>
  <c r="X400" i="22"/>
  <c r="V400" i="22"/>
  <c r="U400" i="22"/>
  <c r="T400" i="22"/>
  <c r="S400" i="22"/>
  <c r="R400" i="22"/>
  <c r="Q400" i="22"/>
  <c r="P400" i="22"/>
  <c r="O400" i="22"/>
  <c r="N400" i="22"/>
  <c r="M400" i="22"/>
  <c r="L400" i="22"/>
  <c r="K400" i="22"/>
  <c r="J400" i="22"/>
  <c r="I400" i="22"/>
  <c r="H400" i="22"/>
  <c r="G400" i="22"/>
  <c r="F400" i="22"/>
  <c r="E400" i="22"/>
  <c r="AR399" i="22"/>
  <c r="AQ399" i="22"/>
  <c r="AP399" i="22"/>
  <c r="AO399" i="22"/>
  <c r="AN399" i="22"/>
  <c r="AM399" i="22"/>
  <c r="AL399" i="22"/>
  <c r="AK399" i="22"/>
  <c r="AJ399" i="22"/>
  <c r="AI399" i="22"/>
  <c r="AH399" i="22"/>
  <c r="AB399" i="22"/>
  <c r="AA399" i="22"/>
  <c r="Z399" i="22"/>
  <c r="Y399" i="22"/>
  <c r="X399" i="22"/>
  <c r="V399" i="22"/>
  <c r="U399" i="22"/>
  <c r="T399" i="22"/>
  <c r="S399" i="22"/>
  <c r="R399" i="22"/>
  <c r="Q399" i="22"/>
  <c r="P399" i="22"/>
  <c r="O399" i="22"/>
  <c r="N399" i="22"/>
  <c r="M399" i="22"/>
  <c r="L399" i="22"/>
  <c r="K399" i="22"/>
  <c r="J399" i="22"/>
  <c r="I399" i="22"/>
  <c r="H399" i="22"/>
  <c r="G399" i="22"/>
  <c r="F399" i="22"/>
  <c r="E399" i="22"/>
  <c r="D399" i="22"/>
  <c r="AH398" i="22"/>
  <c r="D398" i="22"/>
  <c r="AR397" i="22"/>
  <c r="AQ397" i="22"/>
  <c r="AP397" i="22"/>
  <c r="AO397" i="22"/>
  <c r="AN397" i="22"/>
  <c r="AM397" i="22"/>
  <c r="AL397" i="22"/>
  <c r="AK397" i="22"/>
  <c r="AJ397" i="22"/>
  <c r="AI397" i="22"/>
  <c r="AH397" i="22"/>
  <c r="AB397" i="22"/>
  <c r="AB455" i="22" s="1"/>
  <c r="AA397" i="22"/>
  <c r="AA455" i="22" s="1"/>
  <c r="Z397" i="22"/>
  <c r="Z455" i="22" s="1"/>
  <c r="Y397" i="22"/>
  <c r="Y455" i="22" s="1"/>
  <c r="X397" i="22"/>
  <c r="X455" i="22" s="1"/>
  <c r="V397" i="22"/>
  <c r="V455" i="22" s="1"/>
  <c r="U397" i="22"/>
  <c r="U455" i="22" s="1"/>
  <c r="T397" i="22"/>
  <c r="T455" i="22" s="1"/>
  <c r="S397" i="22"/>
  <c r="S455" i="22" s="1"/>
  <c r="R397" i="22"/>
  <c r="R455" i="22" s="1"/>
  <c r="Q397" i="22"/>
  <c r="Q455" i="22" s="1"/>
  <c r="P397" i="22"/>
  <c r="P455" i="22" s="1"/>
  <c r="O397" i="22"/>
  <c r="O455" i="22" s="1"/>
  <c r="N397" i="22"/>
  <c r="N455" i="22" s="1"/>
  <c r="M397" i="22"/>
  <c r="M455" i="22" s="1"/>
  <c r="L397" i="22"/>
  <c r="L455" i="22" s="1"/>
  <c r="K397" i="22"/>
  <c r="K455" i="22" s="1"/>
  <c r="J397" i="22"/>
  <c r="J455" i="22" s="1"/>
  <c r="I397" i="22"/>
  <c r="I455" i="22" s="1"/>
  <c r="H397" i="22"/>
  <c r="H455" i="22" s="1"/>
  <c r="G397" i="22"/>
  <c r="G455" i="22" s="1"/>
  <c r="F397" i="22"/>
  <c r="F455" i="22" s="1"/>
  <c r="E397" i="22"/>
  <c r="E455" i="22" s="1"/>
  <c r="D397" i="22"/>
  <c r="AR396" i="22"/>
  <c r="AQ396" i="22"/>
  <c r="AP396" i="22"/>
  <c r="AO396" i="22"/>
  <c r="AN396" i="22"/>
  <c r="AM396" i="22"/>
  <c r="AL396" i="22"/>
  <c r="AK396" i="22"/>
  <c r="AJ396" i="22"/>
  <c r="AI396" i="22"/>
  <c r="AH396" i="22"/>
  <c r="AB396" i="22"/>
  <c r="AA396" i="22"/>
  <c r="Z396" i="22"/>
  <c r="Y396" i="22"/>
  <c r="X396" i="22"/>
  <c r="V396" i="22"/>
  <c r="U396" i="22"/>
  <c r="T396" i="22"/>
  <c r="S396" i="22"/>
  <c r="R396" i="22"/>
  <c r="Q396" i="22"/>
  <c r="P396" i="22"/>
  <c r="O396" i="22"/>
  <c r="N396" i="22"/>
  <c r="M396" i="22"/>
  <c r="L396" i="22"/>
  <c r="K396" i="22"/>
  <c r="J396" i="22"/>
  <c r="I396" i="22"/>
  <c r="H396" i="22"/>
  <c r="G396" i="22"/>
  <c r="F396" i="22"/>
  <c r="E396" i="22"/>
  <c r="D396" i="22"/>
  <c r="AR395" i="22"/>
  <c r="AQ395" i="22"/>
  <c r="AP395" i="22"/>
  <c r="AO395" i="22"/>
  <c r="AN395" i="22"/>
  <c r="AM395" i="22"/>
  <c r="AL395" i="22"/>
  <c r="AK395" i="22"/>
  <c r="AJ395" i="22"/>
  <c r="AI395" i="22"/>
  <c r="AH395" i="22"/>
  <c r="AB395" i="22"/>
  <c r="AA395" i="22"/>
  <c r="Z395" i="22"/>
  <c r="Y395" i="22"/>
  <c r="X395" i="22"/>
  <c r="V395" i="22"/>
  <c r="U395" i="22"/>
  <c r="T395" i="22"/>
  <c r="S395" i="22"/>
  <c r="R395" i="22"/>
  <c r="Q395" i="22"/>
  <c r="P395" i="22"/>
  <c r="O395" i="22"/>
  <c r="N395" i="22"/>
  <c r="M395" i="22"/>
  <c r="L395" i="22"/>
  <c r="K395" i="22"/>
  <c r="J395" i="22"/>
  <c r="I395" i="22"/>
  <c r="H395" i="22"/>
  <c r="G395" i="22"/>
  <c r="F395" i="22"/>
  <c r="E395" i="22"/>
  <c r="D395" i="22"/>
  <c r="AR394" i="22"/>
  <c r="AQ394" i="22"/>
  <c r="AP394" i="22"/>
  <c r="AO394" i="22"/>
  <c r="AN394" i="22"/>
  <c r="AM394" i="22"/>
  <c r="AL394" i="22"/>
  <c r="AK394" i="22"/>
  <c r="AJ394" i="22"/>
  <c r="AI394" i="22"/>
  <c r="AH394" i="22"/>
  <c r="AB394" i="22"/>
  <c r="AA394" i="22"/>
  <c r="Z394" i="22"/>
  <c r="Y394" i="22"/>
  <c r="X394" i="22"/>
  <c r="V394" i="22"/>
  <c r="U394" i="22"/>
  <c r="T394" i="22"/>
  <c r="S394" i="22"/>
  <c r="R394" i="22"/>
  <c r="Q394" i="22"/>
  <c r="P394" i="22"/>
  <c r="O394" i="22"/>
  <c r="N394" i="22"/>
  <c r="M394" i="22"/>
  <c r="L394" i="22"/>
  <c r="K394" i="22"/>
  <c r="J394" i="22"/>
  <c r="I394" i="22"/>
  <c r="H394" i="22"/>
  <c r="G394" i="22"/>
  <c r="F394" i="22"/>
  <c r="E394" i="22"/>
  <c r="D394" i="22"/>
  <c r="AR393" i="22"/>
  <c r="AQ393" i="22"/>
  <c r="AP393" i="22"/>
  <c r="AO393" i="22"/>
  <c r="AN393" i="22"/>
  <c r="AM393" i="22"/>
  <c r="AL393" i="22"/>
  <c r="AK393" i="22"/>
  <c r="AJ393" i="22"/>
  <c r="AI393" i="22"/>
  <c r="AH393" i="22"/>
  <c r="AB393" i="22"/>
  <c r="AA393" i="22"/>
  <c r="Z393" i="22"/>
  <c r="Y393" i="22"/>
  <c r="X393" i="22"/>
  <c r="V393" i="22"/>
  <c r="U393" i="22"/>
  <c r="T393" i="22"/>
  <c r="S393" i="22"/>
  <c r="R393" i="22"/>
  <c r="Q393" i="22"/>
  <c r="P393" i="22"/>
  <c r="O393" i="22"/>
  <c r="N393" i="22"/>
  <c r="M393" i="22"/>
  <c r="L393" i="22"/>
  <c r="K393" i="22"/>
  <c r="J393" i="22"/>
  <c r="I393" i="22"/>
  <c r="H393" i="22"/>
  <c r="G393" i="22"/>
  <c r="F393" i="22"/>
  <c r="E393" i="22"/>
  <c r="AR392" i="22"/>
  <c r="AQ392" i="22"/>
  <c r="AP392" i="22"/>
  <c r="AO392" i="22"/>
  <c r="AN392" i="22"/>
  <c r="AM392" i="22"/>
  <c r="AL392" i="22"/>
  <c r="AK392" i="22"/>
  <c r="AJ392" i="22"/>
  <c r="AI392" i="22"/>
  <c r="AH392" i="22"/>
  <c r="AB392" i="22"/>
  <c r="AA392" i="22"/>
  <c r="Z392" i="22"/>
  <c r="Y392" i="22"/>
  <c r="X392" i="22"/>
  <c r="V392" i="22"/>
  <c r="U392" i="22"/>
  <c r="T392" i="22"/>
  <c r="S392" i="22"/>
  <c r="R392" i="22"/>
  <c r="Q392" i="22"/>
  <c r="P392" i="22"/>
  <c r="O392" i="22"/>
  <c r="N392" i="22"/>
  <c r="M392" i="22"/>
  <c r="L392" i="22"/>
  <c r="K392" i="22"/>
  <c r="J392" i="22"/>
  <c r="I392" i="22"/>
  <c r="H392" i="22"/>
  <c r="G392" i="22"/>
  <c r="F392" i="22"/>
  <c r="E392" i="22"/>
  <c r="AR391" i="22"/>
  <c r="AQ391" i="22"/>
  <c r="AP391" i="22"/>
  <c r="AO391" i="22"/>
  <c r="AN391" i="22"/>
  <c r="AM391" i="22"/>
  <c r="AL391" i="22"/>
  <c r="AK391" i="22"/>
  <c r="AJ391" i="22"/>
  <c r="AI391" i="22"/>
  <c r="AH391" i="22"/>
  <c r="AB391" i="22"/>
  <c r="AA391" i="22"/>
  <c r="Z391" i="22"/>
  <c r="Y391" i="22"/>
  <c r="X391" i="22"/>
  <c r="V391" i="22"/>
  <c r="U391" i="22"/>
  <c r="T391" i="22"/>
  <c r="S391" i="22"/>
  <c r="R391" i="22"/>
  <c r="Q391" i="22"/>
  <c r="P391" i="22"/>
  <c r="O391" i="22"/>
  <c r="N391" i="22"/>
  <c r="M391" i="22"/>
  <c r="L391" i="22"/>
  <c r="K391" i="22"/>
  <c r="J391" i="22"/>
  <c r="I391" i="22"/>
  <c r="H391" i="22"/>
  <c r="G391" i="22"/>
  <c r="F391" i="22"/>
  <c r="E391" i="22"/>
  <c r="AR390" i="22"/>
  <c r="AQ390" i="22"/>
  <c r="AP390" i="22"/>
  <c r="AO390" i="22"/>
  <c r="AN390" i="22"/>
  <c r="AM390" i="22"/>
  <c r="AL390" i="22"/>
  <c r="AK390" i="22"/>
  <c r="AJ390" i="22"/>
  <c r="AI390" i="22"/>
  <c r="AH390" i="22"/>
  <c r="AB390" i="22"/>
  <c r="AA390" i="22"/>
  <c r="Z390" i="22"/>
  <c r="Y390" i="22"/>
  <c r="X390" i="22"/>
  <c r="V390" i="22"/>
  <c r="U390" i="22"/>
  <c r="T390" i="22"/>
  <c r="S390" i="22"/>
  <c r="R390" i="22"/>
  <c r="Q390" i="22"/>
  <c r="P390" i="22"/>
  <c r="O390" i="22"/>
  <c r="N390" i="22"/>
  <c r="M390" i="22"/>
  <c r="L390" i="22"/>
  <c r="K390" i="22"/>
  <c r="J390" i="22"/>
  <c r="I390" i="22"/>
  <c r="H390" i="22"/>
  <c r="G390" i="22"/>
  <c r="F390" i="22"/>
  <c r="E390" i="22"/>
  <c r="AR389" i="22"/>
  <c r="AQ389" i="22"/>
  <c r="AP389" i="22"/>
  <c r="AO389" i="22"/>
  <c r="AN389" i="22"/>
  <c r="AM389" i="22"/>
  <c r="AL389" i="22"/>
  <c r="AK389" i="22"/>
  <c r="AJ389" i="22"/>
  <c r="AI389" i="22"/>
  <c r="AH389" i="22"/>
  <c r="AB389" i="22"/>
  <c r="AA389" i="22"/>
  <c r="Z389" i="22"/>
  <c r="Y389" i="22"/>
  <c r="X389" i="22"/>
  <c r="V389" i="22"/>
  <c r="U389" i="22"/>
  <c r="T389" i="22"/>
  <c r="S389" i="22"/>
  <c r="R389" i="22"/>
  <c r="Q389" i="22"/>
  <c r="P389" i="22"/>
  <c r="O389" i="22"/>
  <c r="N389" i="22"/>
  <c r="M389" i="22"/>
  <c r="L389" i="22"/>
  <c r="K389" i="22"/>
  <c r="J389" i="22"/>
  <c r="I389" i="22"/>
  <c r="H389" i="22"/>
  <c r="G389" i="22"/>
  <c r="F389" i="22"/>
  <c r="E389" i="22"/>
  <c r="AR388" i="22"/>
  <c r="AQ388" i="22"/>
  <c r="AP388" i="22"/>
  <c r="AO388" i="22"/>
  <c r="AN388" i="22"/>
  <c r="AM388" i="22"/>
  <c r="AL388" i="22"/>
  <c r="AK388" i="22"/>
  <c r="AJ388" i="22"/>
  <c r="AI388" i="22"/>
  <c r="AH388" i="22"/>
  <c r="AB388" i="22"/>
  <c r="AA388" i="22"/>
  <c r="Z388" i="22"/>
  <c r="Y388" i="22"/>
  <c r="X388" i="22"/>
  <c r="V388" i="22"/>
  <c r="U388" i="22"/>
  <c r="T388" i="22"/>
  <c r="S388" i="22"/>
  <c r="R388" i="22"/>
  <c r="Q388" i="22"/>
  <c r="P388" i="22"/>
  <c r="O388" i="22"/>
  <c r="N388" i="22"/>
  <c r="M388" i="22"/>
  <c r="L388" i="22"/>
  <c r="K388" i="22"/>
  <c r="J388" i="22"/>
  <c r="I388" i="22"/>
  <c r="H388" i="22"/>
  <c r="G388" i="22"/>
  <c r="F388" i="22"/>
  <c r="E388" i="22"/>
  <c r="AR387" i="22"/>
  <c r="AQ387" i="22"/>
  <c r="AP387" i="22"/>
  <c r="AO387" i="22"/>
  <c r="AN387" i="22"/>
  <c r="AM387" i="22"/>
  <c r="AL387" i="22"/>
  <c r="AK387" i="22"/>
  <c r="AJ387" i="22"/>
  <c r="AI387" i="22"/>
  <c r="AH387" i="22"/>
  <c r="AB387" i="22"/>
  <c r="AA387" i="22"/>
  <c r="Z387" i="22"/>
  <c r="Y387" i="22"/>
  <c r="X387" i="22"/>
  <c r="V387" i="22"/>
  <c r="U387" i="22"/>
  <c r="T387" i="22"/>
  <c r="S387" i="22"/>
  <c r="R387" i="22"/>
  <c r="Q387" i="22"/>
  <c r="P387" i="22"/>
  <c r="O387" i="22"/>
  <c r="N387" i="22"/>
  <c r="M387" i="22"/>
  <c r="L387" i="22"/>
  <c r="K387" i="22"/>
  <c r="J387" i="22"/>
  <c r="I387" i="22"/>
  <c r="H387" i="22"/>
  <c r="G387" i="22"/>
  <c r="F387" i="22"/>
  <c r="E387" i="22"/>
  <c r="AR386" i="22"/>
  <c r="AQ386" i="22"/>
  <c r="AP386" i="22"/>
  <c r="AO386" i="22"/>
  <c r="AN386" i="22"/>
  <c r="AM386" i="22"/>
  <c r="AL386" i="22"/>
  <c r="AK386" i="22"/>
  <c r="AJ386" i="22"/>
  <c r="AI386" i="22"/>
  <c r="AH386" i="22"/>
  <c r="AB386" i="22"/>
  <c r="AA386" i="22"/>
  <c r="Z386" i="22"/>
  <c r="Y386" i="22"/>
  <c r="X386" i="22"/>
  <c r="V386" i="22"/>
  <c r="U386" i="22"/>
  <c r="T386" i="22"/>
  <c r="S386" i="22"/>
  <c r="R386" i="22"/>
  <c r="Q386" i="22"/>
  <c r="P386" i="22"/>
  <c r="O386" i="22"/>
  <c r="N386" i="22"/>
  <c r="M386" i="22"/>
  <c r="L386" i="22"/>
  <c r="K386" i="22"/>
  <c r="J386" i="22"/>
  <c r="I386" i="22"/>
  <c r="H386" i="22"/>
  <c r="G386" i="22"/>
  <c r="F386" i="22"/>
  <c r="E386" i="22"/>
  <c r="AR385" i="22"/>
  <c r="AQ385" i="22"/>
  <c r="AP385" i="22"/>
  <c r="AO385" i="22"/>
  <c r="AN385" i="22"/>
  <c r="AM385" i="22"/>
  <c r="AL385" i="22"/>
  <c r="AK385" i="22"/>
  <c r="AJ385" i="22"/>
  <c r="AI385" i="22"/>
  <c r="AH385" i="22"/>
  <c r="AB385" i="22"/>
  <c r="AA385" i="22"/>
  <c r="Z385" i="22"/>
  <c r="Y385" i="22"/>
  <c r="X385" i="22"/>
  <c r="V385" i="22"/>
  <c r="U385" i="22"/>
  <c r="T385" i="22"/>
  <c r="S385" i="22"/>
  <c r="R385" i="22"/>
  <c r="Q385" i="22"/>
  <c r="P385" i="22"/>
  <c r="O385" i="22"/>
  <c r="N385" i="22"/>
  <c r="M385" i="22"/>
  <c r="L385" i="22"/>
  <c r="K385" i="22"/>
  <c r="J385" i="22"/>
  <c r="I385" i="22"/>
  <c r="H385" i="22"/>
  <c r="G385" i="22"/>
  <c r="F385" i="22"/>
  <c r="E385" i="22"/>
  <c r="AR384" i="22"/>
  <c r="AQ384" i="22"/>
  <c r="AP384" i="22"/>
  <c r="AO384" i="22"/>
  <c r="AN384" i="22"/>
  <c r="AM384" i="22"/>
  <c r="AL384" i="22"/>
  <c r="AK384" i="22"/>
  <c r="AJ384" i="22"/>
  <c r="AI384" i="22"/>
  <c r="AH384" i="22"/>
  <c r="AB384" i="22"/>
  <c r="AA384" i="22"/>
  <c r="Z384" i="22"/>
  <c r="Y384" i="22"/>
  <c r="X384" i="22"/>
  <c r="V384" i="22"/>
  <c r="U384" i="22"/>
  <c r="T384" i="22"/>
  <c r="S384" i="22"/>
  <c r="R384" i="22"/>
  <c r="Q384" i="22"/>
  <c r="P384" i="22"/>
  <c r="O384" i="22"/>
  <c r="N384" i="22"/>
  <c r="M384" i="22"/>
  <c r="L384" i="22"/>
  <c r="K384" i="22"/>
  <c r="J384" i="22"/>
  <c r="I384" i="22"/>
  <c r="H384" i="22"/>
  <c r="G384" i="22"/>
  <c r="F384" i="22"/>
  <c r="E384" i="22"/>
  <c r="AR383" i="22"/>
  <c r="AQ383" i="22"/>
  <c r="AP383" i="22"/>
  <c r="AO383" i="22"/>
  <c r="AN383" i="22"/>
  <c r="AM383" i="22"/>
  <c r="AL383" i="22"/>
  <c r="AK383" i="22"/>
  <c r="AJ383" i="22"/>
  <c r="AI383" i="22"/>
  <c r="AH383" i="22"/>
  <c r="AB383" i="22"/>
  <c r="AA383" i="22"/>
  <c r="Z383" i="22"/>
  <c r="Y383" i="22"/>
  <c r="X383" i="22"/>
  <c r="V383" i="22"/>
  <c r="U383" i="22"/>
  <c r="T383" i="22"/>
  <c r="S383" i="22"/>
  <c r="R383" i="22"/>
  <c r="Q383" i="22"/>
  <c r="P383" i="22"/>
  <c r="O383" i="22"/>
  <c r="N383" i="22"/>
  <c r="M383" i="22"/>
  <c r="L383" i="22"/>
  <c r="K383" i="22"/>
  <c r="J383" i="22"/>
  <c r="I383" i="22"/>
  <c r="H383" i="22"/>
  <c r="G383" i="22"/>
  <c r="F383" i="22"/>
  <c r="E383" i="22"/>
  <c r="AR382" i="22"/>
  <c r="AQ382" i="22"/>
  <c r="AP382" i="22"/>
  <c r="AO382" i="22"/>
  <c r="AN382" i="22"/>
  <c r="AM382" i="22"/>
  <c r="AL382" i="22"/>
  <c r="AK382" i="22"/>
  <c r="AJ382" i="22"/>
  <c r="AI382" i="22"/>
  <c r="AH382" i="22"/>
  <c r="AB382" i="22"/>
  <c r="AA382" i="22"/>
  <c r="Z382" i="22"/>
  <c r="Y382" i="22"/>
  <c r="X382" i="22"/>
  <c r="V382" i="22"/>
  <c r="U382" i="22"/>
  <c r="T382" i="22"/>
  <c r="S382" i="22"/>
  <c r="R382" i="22"/>
  <c r="Q382" i="22"/>
  <c r="P382" i="22"/>
  <c r="O382" i="22"/>
  <c r="N382" i="22"/>
  <c r="M382" i="22"/>
  <c r="L382" i="22"/>
  <c r="K382" i="22"/>
  <c r="J382" i="22"/>
  <c r="I382" i="22"/>
  <c r="H382" i="22"/>
  <c r="G382" i="22"/>
  <c r="F382" i="22"/>
  <c r="E382" i="22"/>
  <c r="AR381" i="22"/>
  <c r="AQ381" i="22"/>
  <c r="AP381" i="22"/>
  <c r="AO381" i="22"/>
  <c r="AN381" i="22"/>
  <c r="AM381" i="22"/>
  <c r="AL381" i="22"/>
  <c r="AK381" i="22"/>
  <c r="AJ381" i="22"/>
  <c r="AI381" i="22"/>
  <c r="AH381" i="22"/>
  <c r="AB381" i="22"/>
  <c r="AA381" i="22"/>
  <c r="Z381" i="22"/>
  <c r="Y381" i="22"/>
  <c r="X381" i="22"/>
  <c r="V381" i="22"/>
  <c r="U381" i="22"/>
  <c r="T381" i="22"/>
  <c r="S381" i="22"/>
  <c r="R381" i="22"/>
  <c r="Q381" i="22"/>
  <c r="P381" i="22"/>
  <c r="O381" i="22"/>
  <c r="N381" i="22"/>
  <c r="M381" i="22"/>
  <c r="L381" i="22"/>
  <c r="K381" i="22"/>
  <c r="J381" i="22"/>
  <c r="I381" i="22"/>
  <c r="H381" i="22"/>
  <c r="G381" i="22"/>
  <c r="F381" i="22"/>
  <c r="E381" i="22"/>
  <c r="AR380" i="22"/>
  <c r="AQ380" i="22"/>
  <c r="AP380" i="22"/>
  <c r="AO380" i="22"/>
  <c r="AN380" i="22"/>
  <c r="AM380" i="22"/>
  <c r="AL380" i="22"/>
  <c r="AK380" i="22"/>
  <c r="AJ380" i="22"/>
  <c r="AI380" i="22"/>
  <c r="AH380" i="22"/>
  <c r="AB380" i="22"/>
  <c r="AA380" i="22"/>
  <c r="Z380" i="22"/>
  <c r="Y380" i="22"/>
  <c r="X380" i="22"/>
  <c r="V380" i="22"/>
  <c r="U380" i="22"/>
  <c r="T380" i="22"/>
  <c r="S380" i="22"/>
  <c r="R380" i="22"/>
  <c r="Q380" i="22"/>
  <c r="P380" i="22"/>
  <c r="O380" i="22"/>
  <c r="N380" i="22"/>
  <c r="M380" i="22"/>
  <c r="L380" i="22"/>
  <c r="K380" i="22"/>
  <c r="J380" i="22"/>
  <c r="I380" i="22"/>
  <c r="H380" i="22"/>
  <c r="G380" i="22"/>
  <c r="F380" i="22"/>
  <c r="E380" i="22"/>
  <c r="AR379" i="22"/>
  <c r="AQ379" i="22"/>
  <c r="AP379" i="22"/>
  <c r="AO379" i="22"/>
  <c r="AN379" i="22"/>
  <c r="AM379" i="22"/>
  <c r="AL379" i="22"/>
  <c r="AK379" i="22"/>
  <c r="AJ379" i="22"/>
  <c r="AI379" i="22"/>
  <c r="AH379" i="22"/>
  <c r="AB379" i="22"/>
  <c r="AA379" i="22"/>
  <c r="Z379" i="22"/>
  <c r="Y379" i="22"/>
  <c r="X379" i="22"/>
  <c r="V379" i="22"/>
  <c r="U379" i="22"/>
  <c r="T379" i="22"/>
  <c r="S379" i="22"/>
  <c r="R379" i="22"/>
  <c r="Q379" i="22"/>
  <c r="P379" i="22"/>
  <c r="O379" i="22"/>
  <c r="N379" i="22"/>
  <c r="M379" i="22"/>
  <c r="L379" i="22"/>
  <c r="K379" i="22"/>
  <c r="J379" i="22"/>
  <c r="I379" i="22"/>
  <c r="H379" i="22"/>
  <c r="G379" i="22"/>
  <c r="F379" i="22"/>
  <c r="E379" i="22"/>
  <c r="AR378" i="22"/>
  <c r="AQ378" i="22"/>
  <c r="AP378" i="22"/>
  <c r="AO378" i="22"/>
  <c r="AN378" i="22"/>
  <c r="AM378" i="22"/>
  <c r="AL378" i="22"/>
  <c r="AK378" i="22"/>
  <c r="AJ378" i="22"/>
  <c r="AI378" i="22"/>
  <c r="AH378" i="22"/>
  <c r="AB378" i="22"/>
  <c r="AA378" i="22"/>
  <c r="Z378" i="22"/>
  <c r="Y378" i="22"/>
  <c r="X378" i="22"/>
  <c r="V378" i="22"/>
  <c r="U378" i="22"/>
  <c r="T378" i="22"/>
  <c r="S378" i="22"/>
  <c r="R378" i="22"/>
  <c r="Q378" i="22"/>
  <c r="P378" i="22"/>
  <c r="O378" i="22"/>
  <c r="N378" i="22"/>
  <c r="M378" i="22"/>
  <c r="L378" i="22"/>
  <c r="K378" i="22"/>
  <c r="J378" i="22"/>
  <c r="I378" i="22"/>
  <c r="H378" i="22"/>
  <c r="G378" i="22"/>
  <c r="F378" i="22"/>
  <c r="E378" i="22"/>
  <c r="AR377" i="22"/>
  <c r="AQ377" i="22"/>
  <c r="AP377" i="22"/>
  <c r="AO377" i="22"/>
  <c r="AN377" i="22"/>
  <c r="AM377" i="22"/>
  <c r="AL377" i="22"/>
  <c r="AK377" i="22"/>
  <c r="AJ377" i="22"/>
  <c r="AI377" i="22"/>
  <c r="AH377" i="22"/>
  <c r="AB377" i="22"/>
  <c r="AA377" i="22"/>
  <c r="Z377" i="22"/>
  <c r="Y377" i="22"/>
  <c r="X377" i="22"/>
  <c r="V377" i="22"/>
  <c r="U377" i="22"/>
  <c r="T377" i="22"/>
  <c r="S377" i="22"/>
  <c r="R377" i="22"/>
  <c r="Q377" i="22"/>
  <c r="P377" i="22"/>
  <c r="O377" i="22"/>
  <c r="N377" i="22"/>
  <c r="M377" i="22"/>
  <c r="L377" i="22"/>
  <c r="K377" i="22"/>
  <c r="J377" i="22"/>
  <c r="I377" i="22"/>
  <c r="H377" i="22"/>
  <c r="G377" i="22"/>
  <c r="F377" i="22"/>
  <c r="E377" i="22"/>
  <c r="AR376" i="22"/>
  <c r="AQ376" i="22"/>
  <c r="AP376" i="22"/>
  <c r="AO376" i="22"/>
  <c r="AN376" i="22"/>
  <c r="AM376" i="22"/>
  <c r="AL376" i="22"/>
  <c r="AK376" i="22"/>
  <c r="AJ376" i="22"/>
  <c r="AI376" i="22"/>
  <c r="AH376" i="22"/>
  <c r="AB376" i="22"/>
  <c r="AA376" i="22"/>
  <c r="Z376" i="22"/>
  <c r="Y376" i="22"/>
  <c r="X376" i="22"/>
  <c r="V376" i="22"/>
  <c r="U376" i="22"/>
  <c r="T376" i="22"/>
  <c r="S376" i="22"/>
  <c r="R376" i="22"/>
  <c r="Q376" i="22"/>
  <c r="P376" i="22"/>
  <c r="O376" i="22"/>
  <c r="N376" i="22"/>
  <c r="M376" i="22"/>
  <c r="L376" i="22"/>
  <c r="K376" i="22"/>
  <c r="J376" i="22"/>
  <c r="I376" i="22"/>
  <c r="H376" i="22"/>
  <c r="G376" i="22"/>
  <c r="F376" i="22"/>
  <c r="E376" i="22"/>
  <c r="AR375" i="22"/>
  <c r="AQ375" i="22"/>
  <c r="AP375" i="22"/>
  <c r="AO375" i="22"/>
  <c r="AN375" i="22"/>
  <c r="AM375" i="22"/>
  <c r="AL375" i="22"/>
  <c r="AK375" i="22"/>
  <c r="AJ375" i="22"/>
  <c r="AI375" i="22"/>
  <c r="AH375" i="22"/>
  <c r="AB375" i="22"/>
  <c r="AA375" i="22"/>
  <c r="Z375" i="22"/>
  <c r="Y375" i="22"/>
  <c r="X375" i="22"/>
  <c r="V375" i="22"/>
  <c r="U375" i="22"/>
  <c r="T375" i="22"/>
  <c r="S375" i="22"/>
  <c r="R375" i="22"/>
  <c r="Q375" i="22"/>
  <c r="P375" i="22"/>
  <c r="O375" i="22"/>
  <c r="N375" i="22"/>
  <c r="M375" i="22"/>
  <c r="L375" i="22"/>
  <c r="K375" i="22"/>
  <c r="J375" i="22"/>
  <c r="I375" i="22"/>
  <c r="H375" i="22"/>
  <c r="G375" i="22"/>
  <c r="F375" i="22"/>
  <c r="E375" i="22"/>
  <c r="AR374" i="22"/>
  <c r="AQ374" i="22"/>
  <c r="AP374" i="22"/>
  <c r="AO374" i="22"/>
  <c r="AN374" i="22"/>
  <c r="AM374" i="22"/>
  <c r="AL374" i="22"/>
  <c r="AK374" i="22"/>
  <c r="AJ374" i="22"/>
  <c r="AI374" i="22"/>
  <c r="AH374" i="22"/>
  <c r="AB374" i="22"/>
  <c r="AA374" i="22"/>
  <c r="Z374" i="22"/>
  <c r="Y374" i="22"/>
  <c r="X374" i="22"/>
  <c r="V374" i="22"/>
  <c r="U374" i="22"/>
  <c r="T374" i="22"/>
  <c r="S374" i="22"/>
  <c r="R374" i="22"/>
  <c r="Q374" i="22"/>
  <c r="P374" i="22"/>
  <c r="O374" i="22"/>
  <c r="N374" i="22"/>
  <c r="M374" i="22"/>
  <c r="L374" i="22"/>
  <c r="K374" i="22"/>
  <c r="J374" i="22"/>
  <c r="I374" i="22"/>
  <c r="H374" i="22"/>
  <c r="G374" i="22"/>
  <c r="F374" i="22"/>
  <c r="E374" i="22"/>
  <c r="AR372" i="22"/>
  <c r="AQ372" i="22"/>
  <c r="AP372" i="22"/>
  <c r="AO372" i="22"/>
  <c r="AN372" i="22"/>
  <c r="AM372" i="22"/>
  <c r="AL372" i="22"/>
  <c r="AK372" i="22"/>
  <c r="AJ372" i="22"/>
  <c r="AI372" i="22"/>
  <c r="AH372" i="22"/>
  <c r="AB372" i="22"/>
  <c r="AA372" i="22"/>
  <c r="Z372" i="22"/>
  <c r="Y372" i="22"/>
  <c r="X372" i="22"/>
  <c r="V372" i="22"/>
  <c r="U372" i="22"/>
  <c r="T372" i="22"/>
  <c r="S372" i="22"/>
  <c r="R372" i="22"/>
  <c r="Q372" i="22"/>
  <c r="P372" i="22"/>
  <c r="O372" i="22"/>
  <c r="N372" i="22"/>
  <c r="M372" i="22"/>
  <c r="L372" i="22"/>
  <c r="K372" i="22"/>
  <c r="J372" i="22"/>
  <c r="I372" i="22"/>
  <c r="H372" i="22"/>
  <c r="G372" i="22"/>
  <c r="F372" i="22"/>
  <c r="E372" i="22"/>
  <c r="AR371" i="22"/>
  <c r="AQ371" i="22"/>
  <c r="AP371" i="22"/>
  <c r="AO371" i="22"/>
  <c r="AN371" i="22"/>
  <c r="AM371" i="22"/>
  <c r="AL371" i="22"/>
  <c r="AK371" i="22"/>
  <c r="AJ371" i="22"/>
  <c r="AI371" i="22"/>
  <c r="AH371" i="22"/>
  <c r="AB371" i="22"/>
  <c r="AA371" i="22"/>
  <c r="Z371" i="22"/>
  <c r="Y371" i="22"/>
  <c r="X371" i="22"/>
  <c r="V371" i="22"/>
  <c r="U371" i="22"/>
  <c r="T371" i="22"/>
  <c r="S371" i="22"/>
  <c r="R371" i="22"/>
  <c r="Q371" i="22"/>
  <c r="P371" i="22"/>
  <c r="O371" i="22"/>
  <c r="N371" i="22"/>
  <c r="M371" i="22"/>
  <c r="L371" i="22"/>
  <c r="K371" i="22"/>
  <c r="J371" i="22"/>
  <c r="I371" i="22"/>
  <c r="H371" i="22"/>
  <c r="G371" i="22"/>
  <c r="F371" i="22"/>
  <c r="E371" i="22"/>
  <c r="AR370" i="22"/>
  <c r="AQ370" i="22"/>
  <c r="AP370" i="22"/>
  <c r="AO370" i="22"/>
  <c r="AN370" i="22"/>
  <c r="AM370" i="22"/>
  <c r="AL370" i="22"/>
  <c r="AK370" i="22"/>
  <c r="AJ370" i="22"/>
  <c r="AI370" i="22"/>
  <c r="AH370" i="22"/>
  <c r="AB370" i="22"/>
  <c r="AA370" i="22"/>
  <c r="Z370" i="22"/>
  <c r="Y370" i="22"/>
  <c r="X370" i="22"/>
  <c r="V370" i="22"/>
  <c r="U370" i="22"/>
  <c r="T370" i="22"/>
  <c r="S370" i="22"/>
  <c r="R370" i="22"/>
  <c r="Q370" i="22"/>
  <c r="P370" i="22"/>
  <c r="O370" i="22"/>
  <c r="N370" i="22"/>
  <c r="M370" i="22"/>
  <c r="L370" i="22"/>
  <c r="K370" i="22"/>
  <c r="J370" i="22"/>
  <c r="I370" i="22"/>
  <c r="H370" i="22"/>
  <c r="G370" i="22"/>
  <c r="F370" i="22"/>
  <c r="E370" i="22"/>
  <c r="AC400" i="22"/>
  <c r="AC457" i="22" s="1"/>
  <c r="AC388" i="22"/>
  <c r="AC446" i="22" s="1"/>
  <c r="AC387" i="22"/>
  <c r="AC386" i="22"/>
  <c r="AC385" i="22"/>
  <c r="AC384" i="22"/>
  <c r="AC383" i="22"/>
  <c r="AC382" i="22"/>
  <c r="AC381" i="22"/>
  <c r="AC380" i="22"/>
  <c r="AC379" i="22"/>
  <c r="AC378" i="22"/>
  <c r="AC377" i="22"/>
  <c r="AC376" i="22"/>
  <c r="AC375" i="22"/>
  <c r="AC374" i="22"/>
  <c r="AC372" i="22"/>
  <c r="AC371" i="22"/>
  <c r="AC370" i="22"/>
  <c r="AR11" i="22"/>
  <c r="AQ11" i="22"/>
  <c r="AP11" i="22"/>
  <c r="AO11" i="22"/>
  <c r="AN11" i="22"/>
  <c r="AM11" i="22"/>
  <c r="AL11" i="22"/>
  <c r="AK11" i="22"/>
  <c r="AJ11" i="22"/>
  <c r="AI11" i="22"/>
  <c r="AH11" i="22"/>
  <c r="AB11" i="22"/>
  <c r="AA11" i="22"/>
  <c r="Z11" i="22"/>
  <c r="Y11" i="22"/>
  <c r="X11" i="22"/>
  <c r="V11" i="22"/>
  <c r="U11" i="22"/>
  <c r="T11" i="22"/>
  <c r="S11" i="22"/>
  <c r="R11" i="22"/>
  <c r="Q11" i="22"/>
  <c r="P11" i="22"/>
  <c r="O11" i="22"/>
  <c r="N11" i="22"/>
  <c r="L11" i="22"/>
  <c r="K11" i="22"/>
  <c r="J11" i="22"/>
  <c r="I11" i="22"/>
  <c r="H11" i="22"/>
  <c r="G11" i="22"/>
  <c r="F11" i="22"/>
  <c r="E11" i="22"/>
  <c r="D11" i="22"/>
  <c r="F75" i="28" s="1"/>
  <c r="AR10" i="22"/>
  <c r="AQ10" i="22"/>
  <c r="AP10" i="22"/>
  <c r="AO10" i="22"/>
  <c r="AN10" i="22"/>
  <c r="AM10" i="22"/>
  <c r="AL10" i="22"/>
  <c r="AK10" i="22"/>
  <c r="AJ10" i="22"/>
  <c r="AI10" i="22"/>
  <c r="AH10" i="22"/>
  <c r="AB10" i="22"/>
  <c r="AA10" i="22"/>
  <c r="Z10" i="22"/>
  <c r="Y10" i="22"/>
  <c r="X10" i="22"/>
  <c r="V10" i="22"/>
  <c r="U10" i="22"/>
  <c r="T10" i="22"/>
  <c r="S10" i="22"/>
  <c r="R10" i="22"/>
  <c r="Q10" i="22"/>
  <c r="P10" i="22"/>
  <c r="O10" i="22"/>
  <c r="N10" i="22"/>
  <c r="L10" i="22"/>
  <c r="K10" i="22"/>
  <c r="J10" i="22"/>
  <c r="I10" i="22"/>
  <c r="H10" i="22"/>
  <c r="G10" i="22"/>
  <c r="F10" i="22"/>
  <c r="E10" i="22"/>
  <c r="D10" i="22"/>
  <c r="F74" i="28" s="1"/>
  <c r="AR9" i="22"/>
  <c r="AQ9" i="22"/>
  <c r="AP9" i="22"/>
  <c r="AO9" i="22"/>
  <c r="AN9" i="22"/>
  <c r="AM9" i="22"/>
  <c r="AL9" i="22"/>
  <c r="AK9" i="22"/>
  <c r="AJ9" i="22"/>
  <c r="AI9" i="22"/>
  <c r="AH9" i="22"/>
  <c r="AB9" i="22"/>
  <c r="AA9" i="22"/>
  <c r="Z9" i="22"/>
  <c r="Y9" i="22"/>
  <c r="X9" i="22"/>
  <c r="V9" i="22"/>
  <c r="U9" i="22"/>
  <c r="T9" i="22"/>
  <c r="S9" i="22"/>
  <c r="R9" i="22"/>
  <c r="Q9" i="22"/>
  <c r="P9" i="22"/>
  <c r="O9" i="22"/>
  <c r="N9" i="22"/>
  <c r="L9" i="22"/>
  <c r="K9" i="22"/>
  <c r="J9" i="22"/>
  <c r="I9" i="22"/>
  <c r="H9" i="22"/>
  <c r="G9" i="22"/>
  <c r="F9" i="22"/>
  <c r="E9" i="22"/>
  <c r="D9" i="22"/>
  <c r="F73" i="28" s="1"/>
  <c r="AR8" i="22"/>
  <c r="AQ8" i="22"/>
  <c r="AP8" i="22"/>
  <c r="AO8" i="22"/>
  <c r="AN8" i="22"/>
  <c r="AM8" i="22"/>
  <c r="AL8" i="22"/>
  <c r="AK8" i="22"/>
  <c r="AJ8" i="22"/>
  <c r="AI8" i="22"/>
  <c r="AH8" i="22"/>
  <c r="AB8" i="22"/>
  <c r="AA8" i="22"/>
  <c r="Z8" i="22"/>
  <c r="Y8" i="22"/>
  <c r="X8" i="22"/>
  <c r="V8" i="22"/>
  <c r="U8" i="22"/>
  <c r="T8" i="22"/>
  <c r="S8" i="22"/>
  <c r="R8" i="22"/>
  <c r="Q8" i="22"/>
  <c r="P8" i="22"/>
  <c r="O8" i="22"/>
  <c r="N8" i="22"/>
  <c r="L8" i="22"/>
  <c r="K8" i="22"/>
  <c r="J8" i="22"/>
  <c r="I8" i="22"/>
  <c r="H8" i="22"/>
  <c r="G8" i="22"/>
  <c r="F8" i="22"/>
  <c r="E8" i="22"/>
  <c r="D8" i="22"/>
  <c r="AR6" i="22"/>
  <c r="AQ6" i="22"/>
  <c r="AP6" i="22"/>
  <c r="AO6" i="22"/>
  <c r="AN6" i="22"/>
  <c r="AM6" i="22"/>
  <c r="AL6" i="22"/>
  <c r="AK6" i="22"/>
  <c r="AJ6" i="22"/>
  <c r="AI6" i="22"/>
  <c r="AH6" i="22"/>
  <c r="AB6" i="22"/>
  <c r="AA6" i="22"/>
  <c r="Z6" i="22"/>
  <c r="Y6" i="22"/>
  <c r="X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AR5" i="22"/>
  <c r="AQ5" i="22"/>
  <c r="AP5" i="22"/>
  <c r="AO5" i="22"/>
  <c r="AN5" i="22"/>
  <c r="AM5" i="22"/>
  <c r="AL5" i="22"/>
  <c r="AK5" i="22"/>
  <c r="AJ5" i="22"/>
  <c r="AI5" i="22"/>
  <c r="AH5" i="22"/>
  <c r="AB5" i="22"/>
  <c r="AA5" i="22"/>
  <c r="Z5" i="22"/>
  <c r="Y5" i="22"/>
  <c r="X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AR4" i="22"/>
  <c r="AQ4" i="22"/>
  <c r="AP4" i="22"/>
  <c r="AO4" i="22"/>
  <c r="AN4" i="22"/>
  <c r="AM4" i="22"/>
  <c r="AL4" i="22"/>
  <c r="AK4" i="22"/>
  <c r="AJ4" i="22"/>
  <c r="AI4" i="22"/>
  <c r="AH4" i="22"/>
  <c r="AB4" i="22"/>
  <c r="AA4" i="22"/>
  <c r="Z4" i="22"/>
  <c r="Y4" i="22"/>
  <c r="X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AC4" i="11"/>
  <c r="AC5" i="11"/>
  <c r="AC6" i="11"/>
  <c r="AC8" i="11"/>
  <c r="AC9" i="11"/>
  <c r="AC10" i="11"/>
  <c r="AC11" i="11"/>
  <c r="V11" i="10"/>
  <c r="V10" i="10"/>
  <c r="W9" i="10"/>
  <c r="AB11" i="10"/>
  <c r="J24" i="7"/>
  <c r="K24" i="7" s="1"/>
  <c r="AI11" i="11"/>
  <c r="AJ11" i="11"/>
  <c r="AK11" i="11"/>
  <c r="AL11" i="11"/>
  <c r="AM11" i="11"/>
  <c r="AN11" i="11"/>
  <c r="AO11" i="11"/>
  <c r="AP11" i="11"/>
  <c r="AQ11" i="11"/>
  <c r="AR11" i="11"/>
  <c r="AH11" i="11"/>
  <c r="E11" i="11"/>
  <c r="F11" i="11"/>
  <c r="G11" i="11"/>
  <c r="H11" i="11"/>
  <c r="I11" i="11"/>
  <c r="J11" i="11"/>
  <c r="K11" i="11"/>
  <c r="L11" i="11"/>
  <c r="N11" i="11"/>
  <c r="O11" i="11"/>
  <c r="P11" i="11"/>
  <c r="Q11" i="11"/>
  <c r="R11" i="11"/>
  <c r="S11" i="11"/>
  <c r="X11" i="11"/>
  <c r="Y11" i="11"/>
  <c r="Z11" i="11"/>
  <c r="AA11" i="11"/>
  <c r="AB11" i="11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I11" i="10"/>
  <c r="AJ11" i="10"/>
  <c r="AK11" i="10"/>
  <c r="AL11" i="10"/>
  <c r="AM11" i="10"/>
  <c r="AN11" i="10"/>
  <c r="AO11" i="10"/>
  <c r="AP11" i="10"/>
  <c r="AQ11" i="10"/>
  <c r="AR11" i="10"/>
  <c r="AH11" i="10"/>
  <c r="E11" i="10"/>
  <c r="W11" i="10"/>
  <c r="X11" i="10"/>
  <c r="Y11" i="10"/>
  <c r="Z11" i="10"/>
  <c r="AA11" i="10"/>
  <c r="AI10" i="11"/>
  <c r="AJ10" i="11"/>
  <c r="AK10" i="11"/>
  <c r="AL10" i="11"/>
  <c r="AM10" i="11"/>
  <c r="AN10" i="11"/>
  <c r="AO10" i="11"/>
  <c r="AP10" i="11"/>
  <c r="AQ10" i="11"/>
  <c r="AR10" i="11"/>
  <c r="AH10" i="11"/>
  <c r="K10" i="11"/>
  <c r="L10" i="11"/>
  <c r="N10" i="11"/>
  <c r="O10" i="11"/>
  <c r="P10" i="11"/>
  <c r="Q10" i="11"/>
  <c r="R10" i="11"/>
  <c r="S10" i="11"/>
  <c r="U10" i="11"/>
  <c r="V10" i="11"/>
  <c r="X10" i="11"/>
  <c r="Y10" i="11"/>
  <c r="Z10" i="11"/>
  <c r="AA10" i="11"/>
  <c r="AB10" i="11"/>
  <c r="E10" i="11"/>
  <c r="F10" i="11"/>
  <c r="G10" i="11"/>
  <c r="H10" i="11"/>
  <c r="I10" i="11"/>
  <c r="J10" i="11"/>
  <c r="AR9" i="11"/>
  <c r="AQ9" i="11"/>
  <c r="AP9" i="11"/>
  <c r="AO9" i="11"/>
  <c r="AN9" i="11"/>
  <c r="AM9" i="11"/>
  <c r="AL9" i="11"/>
  <c r="AK9" i="11"/>
  <c r="AJ9" i="11"/>
  <c r="AI9" i="11"/>
  <c r="AH9" i="11"/>
  <c r="AB9" i="11"/>
  <c r="AA9" i="11"/>
  <c r="Z9" i="11"/>
  <c r="Y9" i="11"/>
  <c r="X9" i="11"/>
  <c r="V9" i="11"/>
  <c r="U9" i="11"/>
  <c r="S9" i="11"/>
  <c r="R9" i="11"/>
  <c r="Q9" i="11"/>
  <c r="P9" i="11"/>
  <c r="O9" i="11"/>
  <c r="N9" i="11"/>
  <c r="L9" i="11"/>
  <c r="K9" i="11"/>
  <c r="J9" i="11"/>
  <c r="I9" i="11"/>
  <c r="H9" i="11"/>
  <c r="G9" i="11"/>
  <c r="F9" i="11"/>
  <c r="E9" i="11"/>
  <c r="AI8" i="11"/>
  <c r="AJ8" i="11"/>
  <c r="AK8" i="11"/>
  <c r="AL8" i="11"/>
  <c r="AM8" i="11"/>
  <c r="AN8" i="11"/>
  <c r="AO8" i="11"/>
  <c r="AP8" i="11"/>
  <c r="AQ8" i="11"/>
  <c r="AR8" i="11"/>
  <c r="AH8" i="11"/>
  <c r="E8" i="11"/>
  <c r="F8" i="11"/>
  <c r="G8" i="11"/>
  <c r="H8" i="11"/>
  <c r="I8" i="11"/>
  <c r="J8" i="11"/>
  <c r="K8" i="11"/>
  <c r="L8" i="11"/>
  <c r="N8" i="11"/>
  <c r="O8" i="11"/>
  <c r="P8" i="11"/>
  <c r="Q8" i="11"/>
  <c r="R8" i="11"/>
  <c r="S8" i="11"/>
  <c r="U8" i="11"/>
  <c r="V8" i="11"/>
  <c r="X8" i="11"/>
  <c r="Y8" i="11"/>
  <c r="Z8" i="11"/>
  <c r="AA8" i="11"/>
  <c r="AB8" i="11"/>
  <c r="AM4" i="11"/>
  <c r="AN4" i="11"/>
  <c r="AO4" i="11"/>
  <c r="AP4" i="11"/>
  <c r="AQ4" i="11"/>
  <c r="AR4" i="11"/>
  <c r="AM5" i="11"/>
  <c r="AN5" i="11"/>
  <c r="AO5" i="11"/>
  <c r="AP5" i="11"/>
  <c r="AQ5" i="11"/>
  <c r="AR5" i="11"/>
  <c r="AM6" i="11"/>
  <c r="AN6" i="11"/>
  <c r="AO6" i="11"/>
  <c r="AP6" i="11"/>
  <c r="AQ6" i="11"/>
  <c r="AR6" i="11"/>
  <c r="AL4" i="11"/>
  <c r="AL5" i="11"/>
  <c r="AL6" i="11"/>
  <c r="AJ4" i="11"/>
  <c r="AK4" i="11"/>
  <c r="AJ5" i="11"/>
  <c r="AK5" i="11"/>
  <c r="AJ6" i="11"/>
  <c r="AK6" i="11"/>
  <c r="AI4" i="11"/>
  <c r="AI5" i="11"/>
  <c r="AI6" i="11"/>
  <c r="AH6" i="11"/>
  <c r="AH5" i="11"/>
  <c r="AH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X4" i="11"/>
  <c r="Y4" i="11"/>
  <c r="Z4" i="11"/>
  <c r="AA4" i="11"/>
  <c r="AB4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X5" i="11"/>
  <c r="Y5" i="11"/>
  <c r="Z5" i="11"/>
  <c r="AA5" i="11"/>
  <c r="AB5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X6" i="11"/>
  <c r="Y6" i="11"/>
  <c r="Z6" i="11"/>
  <c r="AA6" i="11"/>
  <c r="AB6" i="11"/>
  <c r="AP5" i="10"/>
  <c r="G26" i="13" s="1"/>
  <c r="AO5" i="10"/>
  <c r="G23" i="13" s="1"/>
  <c r="AN5" i="10"/>
  <c r="G20" i="13" s="1"/>
  <c r="AL5" i="10"/>
  <c r="G14" i="13" s="1"/>
  <c r="AK5" i="10"/>
  <c r="G11" i="13" s="1"/>
  <c r="AI5" i="10"/>
  <c r="G5" i="13" s="1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E10" i="12"/>
  <c r="F10" i="12"/>
  <c r="G10" i="12"/>
  <c r="H10" i="12"/>
  <c r="I10" i="12"/>
  <c r="J10" i="12"/>
  <c r="K10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J10" i="10"/>
  <c r="L8" i="13" s="1"/>
  <c r="AM10" i="10"/>
  <c r="L17" i="13" s="1"/>
  <c r="L18" i="13" s="1"/>
  <c r="AQ10" i="10"/>
  <c r="L29" i="13" s="1"/>
  <c r="AR10" i="10"/>
  <c r="L32" i="13" s="1"/>
  <c r="W10" i="10"/>
  <c r="X10" i="10"/>
  <c r="Y10" i="10"/>
  <c r="Z10" i="10"/>
  <c r="AA10" i="10"/>
  <c r="E10" i="10"/>
  <c r="AJ7" i="10"/>
  <c r="I8" i="13" s="1"/>
  <c r="AR7" i="10"/>
  <c r="I32" i="13" s="1"/>
  <c r="I33" i="13" s="1"/>
  <c r="AQ7" i="10"/>
  <c r="I29" i="13" s="1"/>
  <c r="I30" i="13" s="1"/>
  <c r="AM7" i="10"/>
  <c r="I17" i="13" s="1"/>
  <c r="AA9" i="10"/>
  <c r="AJ9" i="10"/>
  <c r="K8" i="13" s="1"/>
  <c r="K9" i="13" s="1"/>
  <c r="AM9" i="10"/>
  <c r="K17" i="13" s="1"/>
  <c r="AQ9" i="10"/>
  <c r="K29" i="13" s="1"/>
  <c r="AR9" i="10"/>
  <c r="K32" i="13" s="1"/>
  <c r="E9" i="10"/>
  <c r="X9" i="10"/>
  <c r="Y9" i="10"/>
  <c r="Z9" i="10"/>
  <c r="AA6" i="10"/>
  <c r="AA8" i="10"/>
  <c r="AJ8" i="10"/>
  <c r="J8" i="13" s="1"/>
  <c r="AM8" i="10"/>
  <c r="J17" i="13" s="1"/>
  <c r="AQ8" i="10"/>
  <c r="J29" i="13" s="1"/>
  <c r="AR8" i="10"/>
  <c r="J32" i="13" s="1"/>
  <c r="J33" i="13" s="1"/>
  <c r="E8" i="10"/>
  <c r="W8" i="10"/>
  <c r="X8" i="10"/>
  <c r="Y8" i="10"/>
  <c r="Z8" i="10"/>
  <c r="AI4" i="10"/>
  <c r="F5" i="13" s="1"/>
  <c r="AJ4" i="10"/>
  <c r="F8" i="13" s="1"/>
  <c r="AK4" i="10"/>
  <c r="F11" i="13" s="1"/>
  <c r="AL4" i="10"/>
  <c r="F14" i="13" s="1"/>
  <c r="AM4" i="10"/>
  <c r="F17" i="13" s="1"/>
  <c r="AN4" i="10"/>
  <c r="F20" i="13" s="1"/>
  <c r="AO4" i="10"/>
  <c r="F23" i="13" s="1"/>
  <c r="AP4" i="10"/>
  <c r="F26" i="13" s="1"/>
  <c r="AQ4" i="10"/>
  <c r="F29" i="13" s="1"/>
  <c r="AR4" i="10"/>
  <c r="F32" i="13" s="1"/>
  <c r="AJ5" i="10"/>
  <c r="G8" i="13" s="1"/>
  <c r="AM5" i="10"/>
  <c r="G17" i="13" s="1"/>
  <c r="AQ5" i="10"/>
  <c r="G29" i="13" s="1"/>
  <c r="AR5" i="10"/>
  <c r="G32" i="13" s="1"/>
  <c r="AJ6" i="10"/>
  <c r="H8" i="13" s="1"/>
  <c r="AM6" i="10"/>
  <c r="H17" i="13" s="1"/>
  <c r="AQ6" i="10"/>
  <c r="H29" i="13" s="1"/>
  <c r="AR6" i="10"/>
  <c r="H32" i="13" s="1"/>
  <c r="AH5" i="10"/>
  <c r="G4" i="13" s="1"/>
  <c r="AH4" i="10"/>
  <c r="F4" i="13" s="1"/>
  <c r="E4" i="10"/>
  <c r="F4" i="10"/>
  <c r="D14" i="7" s="1"/>
  <c r="G4" i="10"/>
  <c r="D15" i="7" s="1"/>
  <c r="H4" i="10"/>
  <c r="D20" i="7" s="1"/>
  <c r="I4" i="10"/>
  <c r="D6" i="7" s="1"/>
  <c r="J4" i="10"/>
  <c r="D7" i="7" s="1"/>
  <c r="K4" i="10"/>
  <c r="D8" i="7" s="1"/>
  <c r="L4" i="10"/>
  <c r="D9" i="7" s="1"/>
  <c r="M4" i="10"/>
  <c r="D10" i="7" s="1"/>
  <c r="N4" i="10"/>
  <c r="D11" i="7" s="1"/>
  <c r="O4" i="10"/>
  <c r="D12" i="7" s="1"/>
  <c r="P4" i="10"/>
  <c r="D16" i="7" s="1"/>
  <c r="Q4" i="10"/>
  <c r="D17" i="7" s="1"/>
  <c r="R4" i="10"/>
  <c r="D21" i="7" s="1"/>
  <c r="S4" i="10"/>
  <c r="D18" i="7" s="1"/>
  <c r="T4" i="10"/>
  <c r="D22" i="7" s="1"/>
  <c r="U4" i="10"/>
  <c r="D23" i="7" s="1"/>
  <c r="V4" i="10"/>
  <c r="W4" i="10"/>
  <c r="X4" i="10"/>
  <c r="Y4" i="10"/>
  <c r="Z4" i="10"/>
  <c r="AA4" i="10"/>
  <c r="AB4" i="10"/>
  <c r="D24" i="7" s="1"/>
  <c r="AC4" i="10"/>
  <c r="E5" i="10"/>
  <c r="F5" i="10"/>
  <c r="E14" i="7" s="1"/>
  <c r="G5" i="10"/>
  <c r="E15" i="7" s="1"/>
  <c r="H5" i="10"/>
  <c r="E20" i="7" s="1"/>
  <c r="I5" i="10"/>
  <c r="E6" i="7" s="1"/>
  <c r="J5" i="10"/>
  <c r="E7" i="7" s="1"/>
  <c r="K5" i="10"/>
  <c r="E8" i="7" s="1"/>
  <c r="L5" i="10"/>
  <c r="E9" i="7" s="1"/>
  <c r="M5" i="10"/>
  <c r="E10" i="7" s="1"/>
  <c r="N5" i="10"/>
  <c r="E11" i="7" s="1"/>
  <c r="O5" i="10"/>
  <c r="E12" i="7" s="1"/>
  <c r="P5" i="10"/>
  <c r="E16" i="7" s="1"/>
  <c r="Q5" i="10"/>
  <c r="E17" i="7" s="1"/>
  <c r="R5" i="10"/>
  <c r="E21" i="7" s="1"/>
  <c r="S5" i="10"/>
  <c r="E18" i="7" s="1"/>
  <c r="T5" i="10"/>
  <c r="E22" i="7" s="1"/>
  <c r="U5" i="10"/>
  <c r="E23" i="7" s="1"/>
  <c r="V5" i="10"/>
  <c r="W5" i="10"/>
  <c r="X5" i="10"/>
  <c r="Y5" i="10"/>
  <c r="Z5" i="10"/>
  <c r="AA5" i="10"/>
  <c r="AB5" i="10"/>
  <c r="E24" i="7" s="1"/>
  <c r="AC5" i="10"/>
  <c r="W6" i="10"/>
  <c r="X6" i="10"/>
  <c r="Y6" i="10"/>
  <c r="Z6" i="10"/>
  <c r="E6" i="10"/>
  <c r="J18" i="27"/>
  <c r="H477" i="11"/>
  <c r="J54" i="27"/>
  <c r="J23" i="27"/>
  <c r="G522" i="10"/>
  <c r="J38" i="27"/>
  <c r="J56" i="27"/>
  <c r="J46" i="27"/>
  <c r="J14" i="27"/>
  <c r="J19" i="27"/>
  <c r="J28" i="27"/>
  <c r="J60" i="27"/>
  <c r="J35" i="27"/>
  <c r="J27" i="27"/>
  <c r="D480" i="11"/>
  <c r="AM481" i="12"/>
  <c r="D482" i="11"/>
  <c r="U480" i="10"/>
  <c r="D481" i="11"/>
  <c r="K480" i="12"/>
  <c r="J34" i="27"/>
  <c r="J37" i="27"/>
  <c r="J31" i="27"/>
  <c r="AA480" i="10"/>
  <c r="J482" i="12"/>
  <c r="J44" i="27"/>
  <c r="J41" i="27"/>
  <c r="J15" i="27"/>
  <c r="J9" i="27"/>
  <c r="J21" i="27"/>
  <c r="J17" i="27"/>
  <c r="D476" i="22"/>
  <c r="J6" i="27"/>
  <c r="D477" i="11"/>
  <c r="F518" i="10"/>
  <c r="J57" i="27"/>
  <c r="J58" i="27"/>
  <c r="J13" i="27"/>
  <c r="J61" i="27"/>
  <c r="J66" i="27"/>
  <c r="J73" i="27"/>
  <c r="J77" i="27"/>
  <c r="D468" i="11"/>
  <c r="D469" i="11"/>
  <c r="I9" i="32"/>
  <c r="J12" i="27"/>
  <c r="J20" i="27"/>
  <c r="E481" i="10"/>
  <c r="AA521" i="10"/>
  <c r="J72" i="27"/>
  <c r="N500" i="10"/>
  <c r="J8" i="27"/>
  <c r="J59" i="27"/>
  <c r="J33" i="27"/>
  <c r="D466" i="11"/>
  <c r="J71" i="27"/>
  <c r="J75" i="27"/>
  <c r="J76" i="27"/>
  <c r="J64" i="27"/>
  <c r="J63" i="27"/>
  <c r="J47" i="27"/>
  <c r="J48" i="27"/>
  <c r="J11" i="27"/>
  <c r="J10" i="27"/>
  <c r="J29" i="27"/>
  <c r="J30" i="27"/>
  <c r="J25" i="27"/>
  <c r="J26" i="27"/>
  <c r="J68" i="27"/>
  <c r="J67" i="27"/>
  <c r="J52" i="27"/>
  <c r="J53" i="27"/>
  <c r="J50" i="27"/>
  <c r="J49" i="27"/>
  <c r="J39" i="27"/>
  <c r="J40" i="27"/>
  <c r="J43" i="27"/>
  <c r="J42" i="27"/>
  <c r="H494" i="10"/>
  <c r="R495" i="10"/>
  <c r="R487" i="10"/>
  <c r="T488" i="10"/>
  <c r="AQ491" i="10"/>
  <c r="C20" i="5"/>
  <c r="P71" i="27"/>
  <c r="D471" i="11"/>
  <c r="D479" i="11"/>
  <c r="D478" i="11"/>
  <c r="D465" i="11"/>
  <c r="K521" i="10"/>
  <c r="AH528" i="10"/>
  <c r="AK501" i="10"/>
  <c r="P38" i="27"/>
  <c r="H76" i="27"/>
  <c r="H16" i="27"/>
  <c r="G21" i="5"/>
  <c r="AI497" i="10"/>
  <c r="T500" i="10"/>
  <c r="K21" i="5"/>
  <c r="L472" i="10" l="1"/>
  <c r="M472" i="10"/>
  <c r="N472" i="10"/>
  <c r="O471" i="10"/>
  <c r="O472" i="10"/>
  <c r="AC472" i="10"/>
  <c r="V472" i="10"/>
  <c r="G472" i="10"/>
  <c r="H472" i="10"/>
  <c r="Y472" i="10"/>
  <c r="Q472" i="10"/>
  <c r="R472" i="10"/>
  <c r="Z472" i="10"/>
  <c r="F472" i="10"/>
  <c r="W472" i="10"/>
  <c r="X472" i="10"/>
  <c r="I472" i="10"/>
  <c r="J472" i="10"/>
  <c r="S472" i="10"/>
  <c r="T472" i="10"/>
  <c r="E472" i="10"/>
  <c r="U472" i="10"/>
  <c r="X452" i="10"/>
  <c r="Y451" i="10"/>
  <c r="W453" i="10"/>
  <c r="V454" i="10"/>
  <c r="E455" i="10"/>
  <c r="D456" i="10"/>
  <c r="AP458" i="10"/>
  <c r="AN460" i="10"/>
  <c r="AL462" i="10"/>
  <c r="Y469" i="10"/>
  <c r="AK445" i="10"/>
  <c r="AI447" i="10"/>
  <c r="Y449" i="10"/>
  <c r="X450" i="10"/>
  <c r="W451" i="10"/>
  <c r="V452" i="10"/>
  <c r="E453" i="10"/>
  <c r="D454" i="10"/>
  <c r="AN458" i="10"/>
  <c r="AI463" i="10"/>
  <c r="M528" i="10"/>
  <c r="AI513" i="12"/>
  <c r="P495" i="12"/>
  <c r="L499" i="12"/>
  <c r="E469" i="10"/>
  <c r="W470" i="10"/>
  <c r="N535" i="10"/>
  <c r="Z471" i="10"/>
  <c r="AC466" i="10"/>
  <c r="AC462" i="10"/>
  <c r="AC458" i="10"/>
  <c r="AC454" i="10"/>
  <c r="AC450" i="10"/>
  <c r="AC446" i="10"/>
  <c r="AH471" i="10"/>
  <c r="D507" i="11"/>
  <c r="N486" i="12"/>
  <c r="Q495" i="12"/>
  <c r="V469" i="10"/>
  <c r="X470" i="10"/>
  <c r="E477" i="12"/>
  <c r="J530" i="22"/>
  <c r="O533" i="12"/>
  <c r="Z534" i="12"/>
  <c r="J534" i="12"/>
  <c r="AC470" i="10"/>
  <c r="AS8" i="13"/>
  <c r="AJ471" i="10"/>
  <c r="AP477" i="11"/>
  <c r="AH484" i="11"/>
  <c r="AQ475" i="12"/>
  <c r="AS11" i="13"/>
  <c r="AK471" i="10"/>
  <c r="Z477" i="12"/>
  <c r="AI533" i="12"/>
  <c r="F42" i="27"/>
  <c r="U525" i="11"/>
  <c r="AS20" i="13"/>
  <c r="AN471" i="10"/>
  <c r="AR473" i="10"/>
  <c r="H510" i="10"/>
  <c r="Z477" i="11"/>
  <c r="E477" i="22"/>
  <c r="AN480" i="12"/>
  <c r="N533" i="11"/>
  <c r="U481" i="11"/>
  <c r="E481" i="11"/>
  <c r="Q482" i="22"/>
  <c r="AS23" i="13"/>
  <c r="AO471" i="10"/>
  <c r="AS5" i="13"/>
  <c r="N35" i="33" s="1"/>
  <c r="AI471" i="10"/>
  <c r="AS26" i="13"/>
  <c r="AS27" i="13" s="1"/>
  <c r="AP471" i="10"/>
  <c r="AS29" i="13"/>
  <c r="AQ471" i="10"/>
  <c r="Q521" i="10"/>
  <c r="AS32" i="13"/>
  <c r="AR471" i="10"/>
  <c r="AB477" i="11"/>
  <c r="O526" i="11"/>
  <c r="AS14" i="13"/>
  <c r="AL471" i="10"/>
  <c r="AC520" i="11"/>
  <c r="AS17" i="13"/>
  <c r="AM471" i="10"/>
  <c r="X471" i="10"/>
  <c r="D69" i="28"/>
  <c r="H19" i="5"/>
  <c r="G5" i="34" s="1"/>
  <c r="G471" i="10"/>
  <c r="AS15" i="7"/>
  <c r="D70" i="28"/>
  <c r="H20" i="5"/>
  <c r="G6" i="34" s="1"/>
  <c r="AS20" i="7"/>
  <c r="H471" i="10"/>
  <c r="K471" i="10"/>
  <c r="AS8" i="7"/>
  <c r="AB473" i="12"/>
  <c r="AP521" i="10"/>
  <c r="T530" i="11"/>
  <c r="M473" i="12"/>
  <c r="AM475" i="12"/>
  <c r="V488" i="12"/>
  <c r="X445" i="10"/>
  <c r="D449" i="10"/>
  <c r="AS16" i="7"/>
  <c r="P471" i="10"/>
  <c r="L527" i="22"/>
  <c r="AI459" i="10"/>
  <c r="Y461" i="10"/>
  <c r="X462" i="10"/>
  <c r="W463" i="10"/>
  <c r="AS17" i="7"/>
  <c r="Q471" i="10"/>
  <c r="AL479" i="11"/>
  <c r="D71" i="28"/>
  <c r="H21" i="5"/>
  <c r="G7" i="34" s="1"/>
  <c r="AS6" i="7"/>
  <c r="I471" i="10"/>
  <c r="AP531" i="12"/>
  <c r="F471" i="12"/>
  <c r="AL476" i="12"/>
  <c r="D530" i="11"/>
  <c r="X474" i="12"/>
  <c r="AH451" i="22"/>
  <c r="E530" i="11"/>
  <c r="Q476" i="22"/>
  <c r="D32" i="33"/>
  <c r="D457" i="11"/>
  <c r="R471" i="10"/>
  <c r="AS21" i="7"/>
  <c r="D73" i="28"/>
  <c r="H23" i="5"/>
  <c r="G9" i="34" s="1"/>
  <c r="AS9" i="7"/>
  <c r="L471" i="10"/>
  <c r="M471" i="10"/>
  <c r="AS10" i="7"/>
  <c r="D527" i="22"/>
  <c r="N472" i="22"/>
  <c r="D474" i="22"/>
  <c r="AH511" i="12"/>
  <c r="S471" i="10"/>
  <c r="AS18" i="7"/>
  <c r="V479" i="10"/>
  <c r="O479" i="22"/>
  <c r="W471" i="10"/>
  <c r="Y471" i="10"/>
  <c r="M479" i="12"/>
  <c r="D72" i="28"/>
  <c r="H22" i="5"/>
  <c r="G8" i="34" s="1"/>
  <c r="AH428" i="11"/>
  <c r="V531" i="12"/>
  <c r="AB532" i="22"/>
  <c r="AJ472" i="12"/>
  <c r="C75" i="42"/>
  <c r="D12" i="5"/>
  <c r="H474" i="12"/>
  <c r="AJ479" i="11"/>
  <c r="V447" i="10"/>
  <c r="L532" i="10"/>
  <c r="P478" i="10"/>
  <c r="R471" i="12"/>
  <c r="X473" i="12"/>
  <c r="N494" i="12"/>
  <c r="Y506" i="12"/>
  <c r="AR526" i="12"/>
  <c r="S527" i="12"/>
  <c r="T471" i="10"/>
  <c r="AS22" i="7"/>
  <c r="AK532" i="10"/>
  <c r="AC471" i="10"/>
  <c r="AH451" i="11"/>
  <c r="R499" i="10"/>
  <c r="D506" i="11"/>
  <c r="E471" i="10"/>
  <c r="AS23" i="7"/>
  <c r="U471" i="10"/>
  <c r="AC477" i="11"/>
  <c r="AS24" i="7"/>
  <c r="AB471" i="10"/>
  <c r="AS7" i="7"/>
  <c r="J471" i="10"/>
  <c r="O526" i="10"/>
  <c r="AJ480" i="12"/>
  <c r="AO511" i="22"/>
  <c r="AL480" i="11"/>
  <c r="AC473" i="12"/>
  <c r="N471" i="10"/>
  <c r="AS11" i="7"/>
  <c r="U530" i="11"/>
  <c r="AJ523" i="10"/>
  <c r="AR480" i="11"/>
  <c r="Y444" i="10"/>
  <c r="W446" i="10"/>
  <c r="E448" i="10"/>
  <c r="S477" i="22"/>
  <c r="AQ487" i="12"/>
  <c r="Z492" i="12"/>
  <c r="E497" i="12"/>
  <c r="AR503" i="12"/>
  <c r="F471" i="10"/>
  <c r="AS14" i="7"/>
  <c r="V471" i="10"/>
  <c r="AA471" i="10"/>
  <c r="AL509" i="10"/>
  <c r="U10" i="7"/>
  <c r="M447" i="10"/>
  <c r="S17" i="13"/>
  <c r="AM445" i="10"/>
  <c r="T11" i="7"/>
  <c r="N446" i="10"/>
  <c r="R16" i="7"/>
  <c r="P444" i="10"/>
  <c r="R20" i="13"/>
  <c r="R22" i="13" s="1"/>
  <c r="AN444" i="10"/>
  <c r="S12" i="7"/>
  <c r="O445" i="10"/>
  <c r="T14" i="13"/>
  <c r="T15" i="13" s="1"/>
  <c r="AL446" i="10"/>
  <c r="U11" i="13"/>
  <c r="U13" i="13" s="1"/>
  <c r="AK447" i="10"/>
  <c r="AH16" i="7"/>
  <c r="P460" i="10"/>
  <c r="Q17" i="7"/>
  <c r="Q443" i="10"/>
  <c r="AJ11" i="7"/>
  <c r="N462" i="10"/>
  <c r="V9" i="7"/>
  <c r="L448" i="10"/>
  <c r="AH17" i="7"/>
  <c r="Q460" i="10"/>
  <c r="AJ17" i="7"/>
  <c r="Q462" i="10"/>
  <c r="AF14" i="7"/>
  <c r="F458" i="10"/>
  <c r="Q6" i="7"/>
  <c r="I443" i="10"/>
  <c r="R20" i="7"/>
  <c r="H444" i="10"/>
  <c r="X444" i="10"/>
  <c r="S15" i="7"/>
  <c r="G445" i="10"/>
  <c r="W445" i="10"/>
  <c r="T14" i="7"/>
  <c r="F446" i="10"/>
  <c r="V446" i="10"/>
  <c r="E447" i="10"/>
  <c r="U23" i="7"/>
  <c r="U447" i="10"/>
  <c r="D448" i="10"/>
  <c r="V22" i="7"/>
  <c r="V19" i="7" s="1"/>
  <c r="J12" i="33" s="1"/>
  <c r="T448" i="10"/>
  <c r="V32" i="13"/>
  <c r="AR448" i="10"/>
  <c r="W18" i="7"/>
  <c r="S449" i="10"/>
  <c r="W29" i="13"/>
  <c r="AQ449" i="10"/>
  <c r="X21" i="7"/>
  <c r="R450" i="10"/>
  <c r="AP450" i="10"/>
  <c r="Y17" i="7"/>
  <c r="Q451" i="10"/>
  <c r="Y23" i="13"/>
  <c r="AO451" i="10"/>
  <c r="Z16" i="7"/>
  <c r="P452" i="10"/>
  <c r="AN452" i="10"/>
  <c r="AA12" i="7"/>
  <c r="O453" i="10"/>
  <c r="AA17" i="13"/>
  <c r="AM453" i="10"/>
  <c r="AB11" i="7"/>
  <c r="N454" i="10"/>
  <c r="AB14" i="13"/>
  <c r="AL454" i="10"/>
  <c r="AC10" i="7"/>
  <c r="M455" i="10"/>
  <c r="AK455" i="10"/>
  <c r="AD9" i="7"/>
  <c r="L456" i="10"/>
  <c r="AD8" i="13"/>
  <c r="AJ456" i="10"/>
  <c r="AE8" i="7"/>
  <c r="K457" i="10"/>
  <c r="AI457" i="10"/>
  <c r="AF7" i="7"/>
  <c r="J458" i="10"/>
  <c r="AF4" i="13"/>
  <c r="AH458" i="10"/>
  <c r="AG6" i="7"/>
  <c r="I459" i="10"/>
  <c r="Y459" i="10"/>
  <c r="AH20" i="7"/>
  <c r="H460" i="10"/>
  <c r="X460" i="10"/>
  <c r="AI15" i="7"/>
  <c r="G461" i="10"/>
  <c r="W461" i="10"/>
  <c r="AJ14" i="7"/>
  <c r="AJ13" i="7" s="1"/>
  <c r="I26" i="33" s="1"/>
  <c r="F462" i="10"/>
  <c r="V462" i="10"/>
  <c r="E463" i="10"/>
  <c r="Z469" i="10"/>
  <c r="S18" i="7"/>
  <c r="S445" i="10"/>
  <c r="T29" i="13"/>
  <c r="AQ446" i="10"/>
  <c r="P18" i="13"/>
  <c r="O18" i="13"/>
  <c r="Q7" i="7"/>
  <c r="J443" i="10"/>
  <c r="Q4" i="13"/>
  <c r="AH443" i="10"/>
  <c r="R6" i="7"/>
  <c r="I444" i="10"/>
  <c r="S20" i="7"/>
  <c r="H445" i="10"/>
  <c r="T15" i="7"/>
  <c r="G446" i="10"/>
  <c r="U14" i="7"/>
  <c r="F447" i="10"/>
  <c r="V23" i="7"/>
  <c r="U448" i="10"/>
  <c r="W22" i="7"/>
  <c r="T449" i="10"/>
  <c r="W32" i="13"/>
  <c r="AR449" i="10"/>
  <c r="X18" i="7"/>
  <c r="S450" i="10"/>
  <c r="X29" i="13"/>
  <c r="AQ450" i="10"/>
  <c r="Y21" i="7"/>
  <c r="R451" i="10"/>
  <c r="Y26" i="13"/>
  <c r="O15" i="33" s="1"/>
  <c r="AP451" i="10"/>
  <c r="Z17" i="7"/>
  <c r="Q452" i="10"/>
  <c r="AO452" i="10"/>
  <c r="AA16" i="7"/>
  <c r="P453" i="10"/>
  <c r="AA20" i="13"/>
  <c r="AE22" i="13" s="1"/>
  <c r="AN453" i="10"/>
  <c r="AB12" i="7"/>
  <c r="O454" i="10"/>
  <c r="AB17" i="13"/>
  <c r="AM454" i="10"/>
  <c r="AC11" i="7"/>
  <c r="N455" i="10"/>
  <c r="AC14" i="13"/>
  <c r="AC15" i="13" s="1"/>
  <c r="AL455" i="10"/>
  <c r="AD10" i="7"/>
  <c r="M456" i="10"/>
  <c r="AD11" i="13"/>
  <c r="AK456" i="10"/>
  <c r="AE9" i="7"/>
  <c r="L457" i="10"/>
  <c r="AE8" i="13"/>
  <c r="AJ457" i="10"/>
  <c r="AF8" i="7"/>
  <c r="K458" i="10"/>
  <c r="AI458" i="10"/>
  <c r="AG7" i="7"/>
  <c r="J459" i="10"/>
  <c r="AH459" i="10"/>
  <c r="AH6" i="7"/>
  <c r="I460" i="10"/>
  <c r="Y460" i="10"/>
  <c r="AI20" i="7"/>
  <c r="H461" i="10"/>
  <c r="X461" i="10"/>
  <c r="AJ15" i="7"/>
  <c r="G462" i="10"/>
  <c r="W462" i="10"/>
  <c r="V463" i="10"/>
  <c r="AH24" i="7"/>
  <c r="AB460" i="10"/>
  <c r="AD24" i="7"/>
  <c r="AB456" i="10"/>
  <c r="Z24" i="7"/>
  <c r="AB452" i="10"/>
  <c r="V24" i="7"/>
  <c r="AB448" i="10"/>
  <c r="R24" i="7"/>
  <c r="AB444" i="10"/>
  <c r="Q20" i="7"/>
  <c r="H443" i="10"/>
  <c r="Q8" i="7"/>
  <c r="K443" i="10"/>
  <c r="Q5" i="13"/>
  <c r="N7" i="33" s="1"/>
  <c r="AI443" i="10"/>
  <c r="R7" i="7"/>
  <c r="J444" i="10"/>
  <c r="R4" i="13"/>
  <c r="AH444" i="10"/>
  <c r="S6" i="7"/>
  <c r="I445" i="10"/>
  <c r="Y445" i="10"/>
  <c r="T20" i="7"/>
  <c r="H446" i="10"/>
  <c r="X446" i="10"/>
  <c r="U15" i="7"/>
  <c r="G447" i="10"/>
  <c r="W447" i="10"/>
  <c r="V14" i="7"/>
  <c r="F448" i="10"/>
  <c r="V448" i="10"/>
  <c r="E449" i="10"/>
  <c r="W23" i="7"/>
  <c r="U449" i="10"/>
  <c r="D450" i="10"/>
  <c r="X22" i="7"/>
  <c r="X19" i="7" s="1"/>
  <c r="J14" i="33" s="1"/>
  <c r="T450" i="10"/>
  <c r="X32" i="13"/>
  <c r="AR450" i="10"/>
  <c r="Y18" i="7"/>
  <c r="S451" i="10"/>
  <c r="Y29" i="13"/>
  <c r="AQ451" i="10"/>
  <c r="Z21" i="7"/>
  <c r="R452" i="10"/>
  <c r="Z26" i="13"/>
  <c r="O16" i="33" s="1"/>
  <c r="AP452" i="10"/>
  <c r="AA17" i="7"/>
  <c r="Q453" i="10"/>
  <c r="AO453" i="10"/>
  <c r="AB16" i="7"/>
  <c r="P454" i="10"/>
  <c r="AB20" i="13"/>
  <c r="AN454" i="10"/>
  <c r="AC12" i="7"/>
  <c r="O455" i="10"/>
  <c r="AC17" i="13"/>
  <c r="AM455" i="10"/>
  <c r="AD11" i="7"/>
  <c r="N456" i="10"/>
  <c r="AD14" i="13"/>
  <c r="AL456" i="10"/>
  <c r="AE10" i="7"/>
  <c r="M457" i="10"/>
  <c r="AE11" i="13"/>
  <c r="AE12" i="13" s="1"/>
  <c r="AK457" i="10"/>
  <c r="AF9" i="7"/>
  <c r="L458" i="10"/>
  <c r="AF8" i="13"/>
  <c r="AJ458" i="10"/>
  <c r="AG8" i="7"/>
  <c r="K459" i="10"/>
  <c r="AH7" i="7"/>
  <c r="J460" i="10"/>
  <c r="AH4" i="13"/>
  <c r="AH460" i="10"/>
  <c r="AI6" i="7"/>
  <c r="I461" i="10"/>
  <c r="AJ20" i="7"/>
  <c r="H462" i="10"/>
  <c r="S32" i="13"/>
  <c r="AR445" i="10"/>
  <c r="Q9" i="7"/>
  <c r="L443" i="10"/>
  <c r="Q8" i="13"/>
  <c r="Q9" i="13" s="1"/>
  <c r="AJ443" i="10"/>
  <c r="R8" i="7"/>
  <c r="K444" i="10"/>
  <c r="AI444" i="10"/>
  <c r="S7" i="7"/>
  <c r="J445" i="10"/>
  <c r="S4" i="13"/>
  <c r="AH445" i="10"/>
  <c r="T6" i="7"/>
  <c r="I446" i="10"/>
  <c r="Y446" i="10"/>
  <c r="U20" i="7"/>
  <c r="U19" i="7" s="1"/>
  <c r="J11" i="33" s="1"/>
  <c r="H447" i="10"/>
  <c r="X447" i="10"/>
  <c r="V15" i="7"/>
  <c r="G448" i="10"/>
  <c r="W448" i="10"/>
  <c r="W14" i="7"/>
  <c r="F449" i="10"/>
  <c r="V449" i="10"/>
  <c r="E450" i="10"/>
  <c r="X23" i="7"/>
  <c r="U450" i="10"/>
  <c r="D451" i="10"/>
  <c r="Y22" i="7"/>
  <c r="T451" i="10"/>
  <c r="Y32" i="13"/>
  <c r="AR451" i="10"/>
  <c r="Z18" i="7"/>
  <c r="S452" i="10"/>
  <c r="Z29" i="13"/>
  <c r="AQ452" i="10"/>
  <c r="AA21" i="7"/>
  <c r="R453" i="10"/>
  <c r="AA26" i="13"/>
  <c r="O17" i="33" s="1"/>
  <c r="AP453" i="10"/>
  <c r="AB17" i="7"/>
  <c r="Q454" i="10"/>
  <c r="AB23" i="13"/>
  <c r="AO454" i="10"/>
  <c r="AC16" i="7"/>
  <c r="P455" i="10"/>
  <c r="AN455" i="10"/>
  <c r="AD12" i="7"/>
  <c r="O456" i="10"/>
  <c r="AD17" i="13"/>
  <c r="AM456" i="10"/>
  <c r="AE11" i="7"/>
  <c r="N457" i="10"/>
  <c r="AE14" i="13"/>
  <c r="AL457" i="10"/>
  <c r="AF10" i="7"/>
  <c r="M458" i="10"/>
  <c r="AK458" i="10"/>
  <c r="AG9" i="7"/>
  <c r="L459" i="10"/>
  <c r="AG8" i="13"/>
  <c r="AJ459" i="10"/>
  <c r="AH8" i="7"/>
  <c r="K460" i="10"/>
  <c r="AH5" i="13"/>
  <c r="N24" i="33" s="1"/>
  <c r="AI460" i="10"/>
  <c r="AI7" i="7"/>
  <c r="J461" i="10"/>
  <c r="AH461" i="10"/>
  <c r="AJ6" i="7"/>
  <c r="I462" i="10"/>
  <c r="Y462" i="10"/>
  <c r="X463" i="10"/>
  <c r="U17" i="13"/>
  <c r="AM447" i="10"/>
  <c r="Q10" i="7"/>
  <c r="M443" i="10"/>
  <c r="Q11" i="13"/>
  <c r="Q12" i="13" s="1"/>
  <c r="AK443" i="10"/>
  <c r="R9" i="7"/>
  <c r="L444" i="10"/>
  <c r="R8" i="13"/>
  <c r="AJ444" i="10"/>
  <c r="S8" i="7"/>
  <c r="K445" i="10"/>
  <c r="S5" i="13"/>
  <c r="N9" i="33" s="1"/>
  <c r="AI445" i="10"/>
  <c r="T7" i="7"/>
  <c r="J446" i="10"/>
  <c r="T4" i="13"/>
  <c r="AH446" i="10"/>
  <c r="U6" i="7"/>
  <c r="I447" i="10"/>
  <c r="Y447" i="10"/>
  <c r="V20" i="7"/>
  <c r="H448" i="10"/>
  <c r="X448" i="10"/>
  <c r="W15" i="7"/>
  <c r="G449" i="10"/>
  <c r="W449" i="10"/>
  <c r="X14" i="7"/>
  <c r="F450" i="10"/>
  <c r="V450" i="10"/>
  <c r="E451" i="10"/>
  <c r="Y23" i="7"/>
  <c r="U451" i="10"/>
  <c r="D452" i="10"/>
  <c r="Z22" i="7"/>
  <c r="T452" i="10"/>
  <c r="Z32" i="13"/>
  <c r="AR452" i="10"/>
  <c r="AA18" i="7"/>
  <c r="S453" i="10"/>
  <c r="AA29" i="13"/>
  <c r="AQ453" i="10"/>
  <c r="AB21" i="7"/>
  <c r="R454" i="10"/>
  <c r="AB26" i="13"/>
  <c r="O18" i="33" s="1"/>
  <c r="AP454" i="10"/>
  <c r="AC17" i="7"/>
  <c r="Q455" i="10"/>
  <c r="AC23" i="13"/>
  <c r="AO455" i="10"/>
  <c r="AD16" i="7"/>
  <c r="P456" i="10"/>
  <c r="AD20" i="13"/>
  <c r="AE21" i="13" s="1"/>
  <c r="AN456" i="10"/>
  <c r="AE12" i="7"/>
  <c r="O457" i="10"/>
  <c r="AE17" i="13"/>
  <c r="AM457" i="10"/>
  <c r="AF11" i="7"/>
  <c r="N458" i="10"/>
  <c r="AF14" i="13"/>
  <c r="AF15" i="13" s="1"/>
  <c r="AL458" i="10"/>
  <c r="AG10" i="7"/>
  <c r="M459" i="10"/>
  <c r="AG11" i="13"/>
  <c r="AK459" i="10"/>
  <c r="AH9" i="7"/>
  <c r="L460" i="10"/>
  <c r="AH8" i="13"/>
  <c r="AJ460" i="10"/>
  <c r="AI8" i="7"/>
  <c r="K461" i="10"/>
  <c r="AI5" i="13"/>
  <c r="N25" i="33" s="1"/>
  <c r="AI461" i="10"/>
  <c r="AJ7" i="7"/>
  <c r="J462" i="10"/>
  <c r="AH462" i="10"/>
  <c r="Y463" i="10"/>
  <c r="AP13" i="7"/>
  <c r="I32" i="33" s="1"/>
  <c r="AC463" i="10"/>
  <c r="AC459" i="10"/>
  <c r="AC455" i="10"/>
  <c r="AC451" i="10"/>
  <c r="AC447" i="10"/>
  <c r="AH29" i="13"/>
  <c r="AQ460" i="10"/>
  <c r="AP462" i="10"/>
  <c r="AI22" i="7"/>
  <c r="T461" i="10"/>
  <c r="O30" i="13"/>
  <c r="P30" i="13"/>
  <c r="Q11" i="7"/>
  <c r="N443" i="10"/>
  <c r="Q14" i="13"/>
  <c r="AL443" i="10"/>
  <c r="R10" i="7"/>
  <c r="M444" i="10"/>
  <c r="R11" i="13"/>
  <c r="R13" i="13" s="1"/>
  <c r="AK444" i="10"/>
  <c r="S9" i="7"/>
  <c r="L445" i="10"/>
  <c r="S8" i="13"/>
  <c r="AJ445" i="10"/>
  <c r="T8" i="7"/>
  <c r="K446" i="10"/>
  <c r="T5" i="13"/>
  <c r="N10" i="33" s="1"/>
  <c r="AI446" i="10"/>
  <c r="U7" i="7"/>
  <c r="J447" i="10"/>
  <c r="U4" i="13"/>
  <c r="AH447" i="10"/>
  <c r="V6" i="7"/>
  <c r="I448" i="10"/>
  <c r="Y448" i="10"/>
  <c r="W20" i="7"/>
  <c r="H449" i="10"/>
  <c r="X449" i="10"/>
  <c r="X15" i="7"/>
  <c r="G450" i="10"/>
  <c r="W450" i="10"/>
  <c r="Y14" i="7"/>
  <c r="Y13" i="7" s="1"/>
  <c r="I15" i="33" s="1"/>
  <c r="F451" i="10"/>
  <c r="V451" i="10"/>
  <c r="E452" i="10"/>
  <c r="Z23" i="7"/>
  <c r="U452" i="10"/>
  <c r="D453" i="10"/>
  <c r="AA22" i="7"/>
  <c r="T453" i="10"/>
  <c r="AA32" i="13"/>
  <c r="AR453" i="10"/>
  <c r="AB18" i="7"/>
  <c r="S454" i="10"/>
  <c r="AB29" i="13"/>
  <c r="AQ454" i="10"/>
  <c r="AC21" i="7"/>
  <c r="R455" i="10"/>
  <c r="AC26" i="13"/>
  <c r="O19" i="33" s="1"/>
  <c r="AP455" i="10"/>
  <c r="AD17" i="7"/>
  <c r="Q456" i="10"/>
  <c r="AD23" i="13"/>
  <c r="AO456" i="10"/>
  <c r="AE16" i="7"/>
  <c r="P457" i="10"/>
  <c r="AE20" i="13"/>
  <c r="AN457" i="10"/>
  <c r="AF12" i="7"/>
  <c r="O458" i="10"/>
  <c r="AF17" i="13"/>
  <c r="AM458" i="10"/>
  <c r="AG11" i="7"/>
  <c r="N459" i="10"/>
  <c r="AG14" i="13"/>
  <c r="AH15" i="13" s="1"/>
  <c r="AL459" i="10"/>
  <c r="AH10" i="7"/>
  <c r="M460" i="10"/>
  <c r="AK460" i="10"/>
  <c r="AI9" i="7"/>
  <c r="L461" i="10"/>
  <c r="AI8" i="13"/>
  <c r="AJ461" i="10"/>
  <c r="AJ8" i="7"/>
  <c r="K462" i="10"/>
  <c r="AJ5" i="13"/>
  <c r="AI462" i="10"/>
  <c r="AG24" i="7"/>
  <c r="AB459" i="10"/>
  <c r="AC24" i="7"/>
  <c r="AB455" i="10"/>
  <c r="Y24" i="7"/>
  <c r="AB451" i="10"/>
  <c r="U24" i="7"/>
  <c r="AB447" i="10"/>
  <c r="Q24" i="7"/>
  <c r="AB443" i="10"/>
  <c r="AI16" i="7"/>
  <c r="P461" i="10"/>
  <c r="AJ18" i="7"/>
  <c r="S462" i="10"/>
  <c r="AJ32" i="13"/>
  <c r="AR462" i="10"/>
  <c r="O33" i="13"/>
  <c r="P33" i="13"/>
  <c r="Q12" i="7"/>
  <c r="O443" i="10"/>
  <c r="Q17" i="13"/>
  <c r="Q18" i="13" s="1"/>
  <c r="AM443" i="10"/>
  <c r="R11" i="7"/>
  <c r="N444" i="10"/>
  <c r="R14" i="13"/>
  <c r="AL444" i="10"/>
  <c r="S10" i="7"/>
  <c r="M445" i="10"/>
  <c r="T9" i="7"/>
  <c r="L446" i="10"/>
  <c r="T8" i="13"/>
  <c r="AJ446" i="10"/>
  <c r="U8" i="7"/>
  <c r="K447" i="10"/>
  <c r="V7" i="7"/>
  <c r="V5" i="7" s="1"/>
  <c r="H12" i="33" s="1"/>
  <c r="J448" i="10"/>
  <c r="V4" i="13"/>
  <c r="AH448" i="10"/>
  <c r="W6" i="7"/>
  <c r="I449" i="10"/>
  <c r="X20" i="7"/>
  <c r="H450" i="10"/>
  <c r="Y15" i="7"/>
  <c r="G451" i="10"/>
  <c r="Z14" i="7"/>
  <c r="F452" i="10"/>
  <c r="AA23" i="7"/>
  <c r="U453" i="10"/>
  <c r="AB22" i="7"/>
  <c r="T454" i="10"/>
  <c r="AB32" i="13"/>
  <c r="AR454" i="10"/>
  <c r="AC18" i="7"/>
  <c r="S455" i="10"/>
  <c r="AC29" i="13"/>
  <c r="AQ455" i="10"/>
  <c r="AD21" i="7"/>
  <c r="R456" i="10"/>
  <c r="AD26" i="13"/>
  <c r="O20" i="33" s="1"/>
  <c r="AP456" i="10"/>
  <c r="AE17" i="7"/>
  <c r="Q457" i="10"/>
  <c r="AE23" i="13"/>
  <c r="AE24" i="13" s="1"/>
  <c r="AO457" i="10"/>
  <c r="AF16" i="7"/>
  <c r="P458" i="10"/>
  <c r="AG12" i="7"/>
  <c r="O459" i="10"/>
  <c r="AG17" i="13"/>
  <c r="AM459" i="10"/>
  <c r="AH11" i="7"/>
  <c r="N460" i="10"/>
  <c r="AH14" i="13"/>
  <c r="AL460" i="10"/>
  <c r="AI10" i="7"/>
  <c r="M461" i="10"/>
  <c r="AI11" i="13"/>
  <c r="AK461" i="10"/>
  <c r="AJ9" i="7"/>
  <c r="L462" i="10"/>
  <c r="AJ8" i="13"/>
  <c r="AJ462" i="10"/>
  <c r="E470" i="10"/>
  <c r="AA463" i="10"/>
  <c r="AA459" i="10"/>
  <c r="AA455" i="10"/>
  <c r="AA451" i="10"/>
  <c r="AA447" i="10"/>
  <c r="V8" i="13"/>
  <c r="AJ448" i="10"/>
  <c r="W8" i="7"/>
  <c r="K449" i="10"/>
  <c r="W5" i="13"/>
  <c r="N13" i="33" s="1"/>
  <c r="AI449" i="10"/>
  <c r="X7" i="7"/>
  <c r="J450" i="10"/>
  <c r="X4" i="13"/>
  <c r="AH450" i="10"/>
  <c r="Y6" i="7"/>
  <c r="I451" i="10"/>
  <c r="Z20" i="7"/>
  <c r="H452" i="10"/>
  <c r="AA15" i="7"/>
  <c r="G453" i="10"/>
  <c r="AB14" i="7"/>
  <c r="F454" i="10"/>
  <c r="AC23" i="7"/>
  <c r="U455" i="10"/>
  <c r="AD22" i="7"/>
  <c r="T456" i="10"/>
  <c r="AD32" i="13"/>
  <c r="AD34" i="13" s="1"/>
  <c r="AR456" i="10"/>
  <c r="AE18" i="7"/>
  <c r="AE13" i="7" s="1"/>
  <c r="I21" i="33" s="1"/>
  <c r="S457" i="10"/>
  <c r="AE29" i="13"/>
  <c r="AQ457" i="10"/>
  <c r="AF21" i="7"/>
  <c r="R458" i="10"/>
  <c r="AG17" i="7"/>
  <c r="Q459" i="10"/>
  <c r="AG23" i="13"/>
  <c r="AO459" i="10"/>
  <c r="AI12" i="7"/>
  <c r="O461" i="10"/>
  <c r="AI17" i="13"/>
  <c r="AM461" i="10"/>
  <c r="Q21" i="7"/>
  <c r="R443" i="10"/>
  <c r="Q26" i="13"/>
  <c r="O7" i="33" s="1"/>
  <c r="AP443" i="10"/>
  <c r="R17" i="7"/>
  <c r="R13" i="7" s="1"/>
  <c r="I8" i="33" s="1"/>
  <c r="Q444" i="10"/>
  <c r="R23" i="13"/>
  <c r="R25" i="13" s="1"/>
  <c r="AO444" i="10"/>
  <c r="S16" i="7"/>
  <c r="P445" i="10"/>
  <c r="S20" i="13"/>
  <c r="AN445" i="10"/>
  <c r="T12" i="7"/>
  <c r="O446" i="10"/>
  <c r="T17" i="13"/>
  <c r="T19" i="13" s="1"/>
  <c r="AM446" i="10"/>
  <c r="U11" i="7"/>
  <c r="N447" i="10"/>
  <c r="AL447" i="10"/>
  <c r="V10" i="7"/>
  <c r="M448" i="10"/>
  <c r="V11" i="13"/>
  <c r="V12" i="13" s="1"/>
  <c r="AK448" i="10"/>
  <c r="W9" i="7"/>
  <c r="L449" i="10"/>
  <c r="W8" i="13"/>
  <c r="AJ449" i="10"/>
  <c r="X8" i="7"/>
  <c r="K450" i="10"/>
  <c r="AI450" i="10"/>
  <c r="Y7" i="7"/>
  <c r="J451" i="10"/>
  <c r="Y4" i="13"/>
  <c r="AH451" i="10"/>
  <c r="Z6" i="7"/>
  <c r="I452" i="10"/>
  <c r="Y452" i="10"/>
  <c r="AA20" i="7"/>
  <c r="H453" i="10"/>
  <c r="X453" i="10"/>
  <c r="AB15" i="7"/>
  <c r="G454" i="10"/>
  <c r="W454" i="10"/>
  <c r="AC14" i="7"/>
  <c r="F455" i="10"/>
  <c r="V455" i="10"/>
  <c r="E456" i="10"/>
  <c r="AD23" i="7"/>
  <c r="AD19" i="7" s="1"/>
  <c r="J20" i="33" s="1"/>
  <c r="U456" i="10"/>
  <c r="D457" i="10"/>
  <c r="AE22" i="7"/>
  <c r="T457" i="10"/>
  <c r="AE32" i="13"/>
  <c r="AE33" i="13" s="1"/>
  <c r="AR457" i="10"/>
  <c r="AF18" i="7"/>
  <c r="S458" i="10"/>
  <c r="AF29" i="13"/>
  <c r="AQ458" i="10"/>
  <c r="AG21" i="7"/>
  <c r="R459" i="10"/>
  <c r="AG26" i="13"/>
  <c r="O23" i="33" s="1"/>
  <c r="AP459" i="10"/>
  <c r="AH23" i="13"/>
  <c r="AH24" i="13" s="1"/>
  <c r="AO460" i="10"/>
  <c r="AI20" i="13"/>
  <c r="AI22" i="13" s="1"/>
  <c r="AN461" i="10"/>
  <c r="AJ12" i="7"/>
  <c r="O462" i="10"/>
  <c r="AJ17" i="13"/>
  <c r="AM462" i="10"/>
  <c r="AJ24" i="7"/>
  <c r="AB462" i="10"/>
  <c r="AF24" i="7"/>
  <c r="AB458" i="10"/>
  <c r="AB24" i="7"/>
  <c r="AB454" i="10"/>
  <c r="X24" i="7"/>
  <c r="AB450" i="10"/>
  <c r="T24" i="7"/>
  <c r="AB446" i="10"/>
  <c r="Q18" i="7"/>
  <c r="S443" i="10"/>
  <c r="Q29" i="13"/>
  <c r="Q30" i="13" s="1"/>
  <c r="AQ443" i="10"/>
  <c r="R21" i="7"/>
  <c r="R444" i="10"/>
  <c r="R26" i="13"/>
  <c r="O8" i="33" s="1"/>
  <c r="AP444" i="10"/>
  <c r="S17" i="7"/>
  <c r="Q445" i="10"/>
  <c r="AO445" i="10"/>
  <c r="T16" i="7"/>
  <c r="P446" i="10"/>
  <c r="AN446" i="10"/>
  <c r="U12" i="7"/>
  <c r="O447" i="10"/>
  <c r="V11" i="7"/>
  <c r="N448" i="10"/>
  <c r="V14" i="13"/>
  <c r="V16" i="13" s="1"/>
  <c r="AL448" i="10"/>
  <c r="W10" i="7"/>
  <c r="M449" i="10"/>
  <c r="W11" i="13"/>
  <c r="AA13" i="13" s="1"/>
  <c r="AK449" i="10"/>
  <c r="X9" i="7"/>
  <c r="L450" i="10"/>
  <c r="X8" i="13"/>
  <c r="AJ450" i="10"/>
  <c r="Y8" i="7"/>
  <c r="K451" i="10"/>
  <c r="Y5" i="13"/>
  <c r="N15" i="33" s="1"/>
  <c r="AI451" i="10"/>
  <c r="Z7" i="7"/>
  <c r="J452" i="10"/>
  <c r="Z4" i="13"/>
  <c r="AH452" i="10"/>
  <c r="AA6" i="7"/>
  <c r="I453" i="10"/>
  <c r="Y453" i="10"/>
  <c r="AB20" i="7"/>
  <c r="H454" i="10"/>
  <c r="X454" i="10"/>
  <c r="AC15" i="7"/>
  <c r="G455" i="10"/>
  <c r="W455" i="10"/>
  <c r="AD14" i="7"/>
  <c r="F456" i="10"/>
  <c r="V456" i="10"/>
  <c r="E457" i="10"/>
  <c r="AE23" i="7"/>
  <c r="U457" i="10"/>
  <c r="D458" i="10"/>
  <c r="AF22" i="7"/>
  <c r="T458" i="10"/>
  <c r="AF32" i="13"/>
  <c r="AR458" i="10"/>
  <c r="AG18" i="7"/>
  <c r="S459" i="10"/>
  <c r="AG29" i="13"/>
  <c r="AQ459" i="10"/>
  <c r="AH21" i="7"/>
  <c r="R460" i="10"/>
  <c r="AH26" i="13"/>
  <c r="O24" i="33" s="1"/>
  <c r="AP460" i="10"/>
  <c r="AI17" i="7"/>
  <c r="Q461" i="10"/>
  <c r="AI23" i="13"/>
  <c r="AI24" i="13" s="1"/>
  <c r="AO461" i="10"/>
  <c r="AJ16" i="7"/>
  <c r="P462" i="10"/>
  <c r="AN462" i="10"/>
  <c r="Q22" i="7"/>
  <c r="T443" i="10"/>
  <c r="Q32" i="13"/>
  <c r="Q33" i="13" s="1"/>
  <c r="AR443" i="10"/>
  <c r="R18" i="7"/>
  <c r="S444" i="10"/>
  <c r="R29" i="13"/>
  <c r="AQ444" i="10"/>
  <c r="S21" i="7"/>
  <c r="R445" i="10"/>
  <c r="AP445" i="10"/>
  <c r="T17" i="7"/>
  <c r="Q446" i="10"/>
  <c r="AO446" i="10"/>
  <c r="U16" i="7"/>
  <c r="P447" i="10"/>
  <c r="U20" i="13"/>
  <c r="AN447" i="10"/>
  <c r="V12" i="7"/>
  <c r="O448" i="10"/>
  <c r="V17" i="13"/>
  <c r="AM448" i="10"/>
  <c r="W11" i="7"/>
  <c r="N449" i="10"/>
  <c r="W14" i="13"/>
  <c r="AL449" i="10"/>
  <c r="X10" i="7"/>
  <c r="M450" i="10"/>
  <c r="X11" i="13"/>
  <c r="Y12" i="13" s="1"/>
  <c r="AK450" i="10"/>
  <c r="Y9" i="7"/>
  <c r="L451" i="10"/>
  <c r="Y8" i="13"/>
  <c r="AJ451" i="10"/>
  <c r="Z8" i="7"/>
  <c r="K452" i="10"/>
  <c r="Z5" i="13"/>
  <c r="N16" i="33" s="1"/>
  <c r="AI452" i="10"/>
  <c r="AA7" i="7"/>
  <c r="J453" i="10"/>
  <c r="AH453" i="10"/>
  <c r="AB6" i="7"/>
  <c r="I454" i="10"/>
  <c r="Y454" i="10"/>
  <c r="AC20" i="7"/>
  <c r="AC19" i="7" s="1"/>
  <c r="J19" i="33" s="1"/>
  <c r="H455" i="10"/>
  <c r="X455" i="10"/>
  <c r="AD15" i="7"/>
  <c r="G456" i="10"/>
  <c r="W456" i="10"/>
  <c r="AE14" i="7"/>
  <c r="F457" i="10"/>
  <c r="V457" i="10"/>
  <c r="E458" i="10"/>
  <c r="AF23" i="7"/>
  <c r="U458" i="10"/>
  <c r="D459" i="10"/>
  <c r="AG22" i="7"/>
  <c r="T459" i="10"/>
  <c r="AG32" i="13"/>
  <c r="AR459" i="10"/>
  <c r="AH18" i="7"/>
  <c r="S460" i="10"/>
  <c r="AI21" i="7"/>
  <c r="R461" i="10"/>
  <c r="AI26" i="13"/>
  <c r="O25" i="33" s="1"/>
  <c r="AP461" i="10"/>
  <c r="AJ23" i="13"/>
  <c r="AO462" i="10"/>
  <c r="Q23" i="7"/>
  <c r="U443" i="10"/>
  <c r="D444" i="10"/>
  <c r="R22" i="7"/>
  <c r="T444" i="10"/>
  <c r="R32" i="13"/>
  <c r="AR444" i="10"/>
  <c r="S29" i="13"/>
  <c r="AQ445" i="10"/>
  <c r="T21" i="7"/>
  <c r="R446" i="10"/>
  <c r="T26" i="13"/>
  <c r="O10" i="33" s="1"/>
  <c r="AP446" i="10"/>
  <c r="U17" i="7"/>
  <c r="Q447" i="10"/>
  <c r="U23" i="13"/>
  <c r="AO447" i="10"/>
  <c r="V16" i="7"/>
  <c r="P448" i="10"/>
  <c r="AN448" i="10"/>
  <c r="W12" i="7"/>
  <c r="O449" i="10"/>
  <c r="W17" i="13"/>
  <c r="AM449" i="10"/>
  <c r="X11" i="7"/>
  <c r="N450" i="10"/>
  <c r="X14" i="13"/>
  <c r="AL450" i="10"/>
  <c r="Y10" i="7"/>
  <c r="M451" i="10"/>
  <c r="Y11" i="13"/>
  <c r="AK451" i="10"/>
  <c r="Z9" i="7"/>
  <c r="L452" i="10"/>
  <c r="Z8" i="13"/>
  <c r="AJ452" i="10"/>
  <c r="AA8" i="7"/>
  <c r="K453" i="10"/>
  <c r="AI453" i="10"/>
  <c r="AB7" i="7"/>
  <c r="J454" i="10"/>
  <c r="AB4" i="13"/>
  <c r="AH454" i="10"/>
  <c r="AC6" i="7"/>
  <c r="I455" i="10"/>
  <c r="Y455" i="10"/>
  <c r="AD20" i="7"/>
  <c r="H456" i="10"/>
  <c r="X456" i="10"/>
  <c r="AE15" i="7"/>
  <c r="G457" i="10"/>
  <c r="W457" i="10"/>
  <c r="V458" i="10"/>
  <c r="E459" i="10"/>
  <c r="AG23" i="7"/>
  <c r="U459" i="10"/>
  <c r="D460" i="10"/>
  <c r="AH22" i="7"/>
  <c r="AH19" i="7" s="1"/>
  <c r="J24" i="33" s="1"/>
  <c r="T460" i="10"/>
  <c r="AH32" i="13"/>
  <c r="AR460" i="10"/>
  <c r="AI18" i="7"/>
  <c r="S461" i="10"/>
  <c r="AI29" i="13"/>
  <c r="AQ461" i="10"/>
  <c r="AJ21" i="7"/>
  <c r="R462" i="10"/>
  <c r="Q14" i="7"/>
  <c r="F443" i="10"/>
  <c r="E444" i="10"/>
  <c r="R23" i="7"/>
  <c r="U444" i="10"/>
  <c r="D445" i="10"/>
  <c r="S22" i="7"/>
  <c r="T445" i="10"/>
  <c r="T18" i="7"/>
  <c r="S446" i="10"/>
  <c r="U21" i="7"/>
  <c r="R447" i="10"/>
  <c r="U26" i="13"/>
  <c r="O11" i="33" s="1"/>
  <c r="AP447" i="10"/>
  <c r="V17" i="7"/>
  <c r="Q448" i="10"/>
  <c r="AO448" i="10"/>
  <c r="W16" i="7"/>
  <c r="P449" i="10"/>
  <c r="W20" i="13"/>
  <c r="AN449" i="10"/>
  <c r="X12" i="7"/>
  <c r="O450" i="10"/>
  <c r="X17" i="13"/>
  <c r="AM450" i="10"/>
  <c r="Y11" i="7"/>
  <c r="N451" i="10"/>
  <c r="Y14" i="13"/>
  <c r="AL451" i="10"/>
  <c r="Z10" i="7"/>
  <c r="M452" i="10"/>
  <c r="AK452" i="10"/>
  <c r="AA9" i="7"/>
  <c r="L453" i="10"/>
  <c r="AA8" i="13"/>
  <c r="AJ453" i="10"/>
  <c r="AB8" i="7"/>
  <c r="K454" i="10"/>
  <c r="AB5" i="13"/>
  <c r="N18" i="33" s="1"/>
  <c r="AI454" i="10"/>
  <c r="AC7" i="7"/>
  <c r="J455" i="10"/>
  <c r="AC4" i="13"/>
  <c r="AH455" i="10"/>
  <c r="AD6" i="7"/>
  <c r="I456" i="10"/>
  <c r="Y456" i="10"/>
  <c r="AE20" i="7"/>
  <c r="H457" i="10"/>
  <c r="X457" i="10"/>
  <c r="AF15" i="7"/>
  <c r="G458" i="10"/>
  <c r="W458" i="10"/>
  <c r="AG14" i="7"/>
  <c r="F459" i="10"/>
  <c r="V459" i="10"/>
  <c r="E460" i="10"/>
  <c r="AH23" i="7"/>
  <c r="U460" i="10"/>
  <c r="D461" i="10"/>
  <c r="AI32" i="13"/>
  <c r="AR461" i="10"/>
  <c r="AJ29" i="13"/>
  <c r="AQ462" i="10"/>
  <c r="AI24" i="7"/>
  <c r="AB461" i="10"/>
  <c r="AE24" i="7"/>
  <c r="AB457" i="10"/>
  <c r="AA24" i="7"/>
  <c r="AB453" i="10"/>
  <c r="W24" i="7"/>
  <c r="AB449" i="10"/>
  <c r="S24" i="7"/>
  <c r="AB445" i="10"/>
  <c r="O9" i="13"/>
  <c r="P9" i="13"/>
  <c r="Q15" i="7"/>
  <c r="G443" i="10"/>
  <c r="R14" i="7"/>
  <c r="F444" i="10"/>
  <c r="V444" i="10"/>
  <c r="E445" i="10"/>
  <c r="S23" i="7"/>
  <c r="U445" i="10"/>
  <c r="D446" i="10"/>
  <c r="T22" i="7"/>
  <c r="T446" i="10"/>
  <c r="T32" i="13"/>
  <c r="AR446" i="10"/>
  <c r="U18" i="7"/>
  <c r="S447" i="10"/>
  <c r="U29" i="13"/>
  <c r="AQ447" i="10"/>
  <c r="V21" i="7"/>
  <c r="R448" i="10"/>
  <c r="AP448" i="10"/>
  <c r="W17" i="7"/>
  <c r="Q449" i="10"/>
  <c r="W23" i="13"/>
  <c r="AO449" i="10"/>
  <c r="X16" i="7"/>
  <c r="P450" i="10"/>
  <c r="X20" i="13"/>
  <c r="X21" i="13" s="1"/>
  <c r="AN450" i="10"/>
  <c r="Y12" i="7"/>
  <c r="O451" i="10"/>
  <c r="Y17" i="13"/>
  <c r="AM451" i="10"/>
  <c r="Z11" i="7"/>
  <c r="N452" i="10"/>
  <c r="Z14" i="13"/>
  <c r="Z16" i="13" s="1"/>
  <c r="AL452" i="10"/>
  <c r="AA10" i="7"/>
  <c r="M453" i="10"/>
  <c r="AA11" i="13"/>
  <c r="AK453" i="10"/>
  <c r="AB9" i="7"/>
  <c r="L454" i="10"/>
  <c r="AB8" i="13"/>
  <c r="AJ454" i="10"/>
  <c r="AC8" i="7"/>
  <c r="K455" i="10"/>
  <c r="AC5" i="13"/>
  <c r="N19" i="33" s="1"/>
  <c r="AI455" i="10"/>
  <c r="AD7" i="7"/>
  <c r="J456" i="10"/>
  <c r="AH456" i="10"/>
  <c r="AE6" i="7"/>
  <c r="I457" i="10"/>
  <c r="Y457" i="10"/>
  <c r="AF20" i="7"/>
  <c r="H458" i="10"/>
  <c r="X458" i="10"/>
  <c r="AG15" i="7"/>
  <c r="G459" i="10"/>
  <c r="W459" i="10"/>
  <c r="AH14" i="7"/>
  <c r="F460" i="10"/>
  <c r="V460" i="10"/>
  <c r="E461" i="10"/>
  <c r="AI23" i="7"/>
  <c r="U461" i="10"/>
  <c r="D462" i="10"/>
  <c r="AJ22" i="7"/>
  <c r="T462" i="10"/>
  <c r="R15" i="7"/>
  <c r="G444" i="10"/>
  <c r="W444" i="10"/>
  <c r="S14" i="7"/>
  <c r="F445" i="10"/>
  <c r="V445" i="10"/>
  <c r="E446" i="10"/>
  <c r="T23" i="7"/>
  <c r="U446" i="10"/>
  <c r="D447" i="10"/>
  <c r="U22" i="7"/>
  <c r="T447" i="10"/>
  <c r="U32" i="13"/>
  <c r="AR447" i="10"/>
  <c r="V18" i="7"/>
  <c r="S448" i="10"/>
  <c r="V29" i="13"/>
  <c r="AQ448" i="10"/>
  <c r="W21" i="7"/>
  <c r="W19" i="7" s="1"/>
  <c r="J13" i="33" s="1"/>
  <c r="R449" i="10"/>
  <c r="W26" i="13"/>
  <c r="O13" i="33" s="1"/>
  <c r="AP449" i="10"/>
  <c r="X17" i="7"/>
  <c r="Q450" i="10"/>
  <c r="X23" i="13"/>
  <c r="AO450" i="10"/>
  <c r="Y16" i="7"/>
  <c r="P451" i="10"/>
  <c r="Y20" i="13"/>
  <c r="AN451" i="10"/>
  <c r="Z12" i="7"/>
  <c r="O452" i="10"/>
  <c r="Z17" i="13"/>
  <c r="AM452" i="10"/>
  <c r="AA11" i="7"/>
  <c r="N453" i="10"/>
  <c r="AL453" i="10"/>
  <c r="AB10" i="7"/>
  <c r="M454" i="10"/>
  <c r="AB11" i="13"/>
  <c r="AK454" i="10"/>
  <c r="AC9" i="7"/>
  <c r="L455" i="10"/>
  <c r="AC8" i="13"/>
  <c r="AJ455" i="10"/>
  <c r="AD8" i="7"/>
  <c r="K456" i="10"/>
  <c r="AD5" i="13"/>
  <c r="N20" i="33" s="1"/>
  <c r="AI456" i="10"/>
  <c r="AE7" i="7"/>
  <c r="J457" i="10"/>
  <c r="AE4" i="13"/>
  <c r="AH457" i="10"/>
  <c r="AF6" i="7"/>
  <c r="I458" i="10"/>
  <c r="Y458" i="10"/>
  <c r="AG20" i="7"/>
  <c r="H459" i="10"/>
  <c r="X459" i="10"/>
  <c r="AH15" i="7"/>
  <c r="G460" i="10"/>
  <c r="W460" i="10"/>
  <c r="AI14" i="7"/>
  <c r="F461" i="10"/>
  <c r="V461" i="10"/>
  <c r="E462" i="10"/>
  <c r="AJ23" i="7"/>
  <c r="U462" i="10"/>
  <c r="D463" i="10"/>
  <c r="Q16" i="7"/>
  <c r="Q13" i="7" s="1"/>
  <c r="I7" i="33" s="1"/>
  <c r="P443" i="10"/>
  <c r="Q20" i="13"/>
  <c r="Q22" i="13" s="1"/>
  <c r="AN443" i="10"/>
  <c r="R12" i="7"/>
  <c r="O444" i="10"/>
  <c r="R17" i="13"/>
  <c r="AM444" i="10"/>
  <c r="S11" i="7"/>
  <c r="N445" i="10"/>
  <c r="S14" i="13"/>
  <c r="S16" i="13" s="1"/>
  <c r="AL445" i="10"/>
  <c r="T10" i="7"/>
  <c r="M446" i="10"/>
  <c r="T11" i="13"/>
  <c r="T13" i="13" s="1"/>
  <c r="AK446" i="10"/>
  <c r="U9" i="7"/>
  <c r="L447" i="10"/>
  <c r="U8" i="13"/>
  <c r="AJ447" i="10"/>
  <c r="V8" i="7"/>
  <c r="K448" i="10"/>
  <c r="V5" i="13"/>
  <c r="N12" i="33" s="1"/>
  <c r="AI448" i="10"/>
  <c r="W7" i="7"/>
  <c r="J449" i="10"/>
  <c r="AH449" i="10"/>
  <c r="X6" i="7"/>
  <c r="I450" i="10"/>
  <c r="Y450" i="10"/>
  <c r="Y20" i="7"/>
  <c r="H451" i="10"/>
  <c r="X451" i="10"/>
  <c r="Z15" i="7"/>
  <c r="G452" i="10"/>
  <c r="W452" i="10"/>
  <c r="AA14" i="7"/>
  <c r="F453" i="10"/>
  <c r="V453" i="10"/>
  <c r="E454" i="10"/>
  <c r="AB23" i="7"/>
  <c r="U454" i="10"/>
  <c r="D455" i="10"/>
  <c r="AC22" i="7"/>
  <c r="T455" i="10"/>
  <c r="AC32" i="13"/>
  <c r="AR455" i="10"/>
  <c r="AD18" i="7"/>
  <c r="S456" i="10"/>
  <c r="AD29" i="13"/>
  <c r="AQ456" i="10"/>
  <c r="AE21" i="7"/>
  <c r="R457" i="10"/>
  <c r="AE26" i="13"/>
  <c r="O21" i="33" s="1"/>
  <c r="AP457" i="10"/>
  <c r="AF17" i="7"/>
  <c r="Q458" i="10"/>
  <c r="AF23" i="13"/>
  <c r="AF25" i="13" s="1"/>
  <c r="AO458" i="10"/>
  <c r="AG16" i="7"/>
  <c r="P459" i="10"/>
  <c r="AG20" i="13"/>
  <c r="AN459" i="10"/>
  <c r="AH12" i="7"/>
  <c r="O460" i="10"/>
  <c r="AH17" i="13"/>
  <c r="AM460" i="10"/>
  <c r="AI11" i="7"/>
  <c r="N461" i="10"/>
  <c r="AI14" i="13"/>
  <c r="AL461" i="10"/>
  <c r="AJ10" i="7"/>
  <c r="M462" i="10"/>
  <c r="AJ11" i="13"/>
  <c r="AJ12" i="13" s="1"/>
  <c r="AK462" i="10"/>
  <c r="V470" i="10"/>
  <c r="Z463" i="10"/>
  <c r="Z459" i="10"/>
  <c r="Z455" i="10"/>
  <c r="Z451" i="10"/>
  <c r="Z447" i="10"/>
  <c r="D516" i="10"/>
  <c r="AI488" i="10"/>
  <c r="L15" i="13"/>
  <c r="AP505" i="10"/>
  <c r="K9" i="7"/>
  <c r="I484" i="10"/>
  <c r="I18" i="13"/>
  <c r="F497" i="10"/>
  <c r="I9" i="13"/>
  <c r="AK491" i="10"/>
  <c r="G33" i="13"/>
  <c r="H18" i="13"/>
  <c r="K30" i="13"/>
  <c r="H9" i="13"/>
  <c r="K18" i="13"/>
  <c r="L9" i="13"/>
  <c r="K10" i="7"/>
  <c r="K15" i="7"/>
  <c r="AO509" i="10"/>
  <c r="L57" i="27"/>
  <c r="L37" i="27"/>
  <c r="K22" i="7"/>
  <c r="AP509" i="10"/>
  <c r="K11" i="7"/>
  <c r="K16" i="7"/>
  <c r="G30" i="13"/>
  <c r="K18" i="7"/>
  <c r="G18" i="13"/>
  <c r="K20" i="7"/>
  <c r="R504" i="10"/>
  <c r="J506" i="10"/>
  <c r="AQ509" i="10"/>
  <c r="K14" i="7"/>
  <c r="D506" i="10"/>
  <c r="D510" i="10"/>
  <c r="J30" i="13"/>
  <c r="K12" i="7"/>
  <c r="J18" i="13"/>
  <c r="K21" i="7"/>
  <c r="K23" i="7"/>
  <c r="K506" i="10"/>
  <c r="AC492" i="10"/>
  <c r="J9" i="13"/>
  <c r="K17" i="7"/>
  <c r="AN509" i="10"/>
  <c r="H33" i="13"/>
  <c r="G9" i="13"/>
  <c r="L33" i="13"/>
  <c r="K6" i="7"/>
  <c r="V506" i="10"/>
  <c r="H30" i="13"/>
  <c r="K33" i="13"/>
  <c r="L30" i="13"/>
  <c r="K7" i="7"/>
  <c r="V504" i="10"/>
  <c r="J507" i="10"/>
  <c r="Z517" i="10"/>
  <c r="AN512" i="10"/>
  <c r="N75" i="27"/>
  <c r="N87" i="27"/>
  <c r="L25" i="27"/>
  <c r="H13" i="27"/>
  <c r="L53" i="27"/>
  <c r="N73" i="27"/>
  <c r="N85" i="27"/>
  <c r="N516" i="10"/>
  <c r="F475" i="22"/>
  <c r="T478" i="22"/>
  <c r="U478" i="22"/>
  <c r="P472" i="22"/>
  <c r="D478" i="22"/>
  <c r="I482" i="22"/>
  <c r="AC477" i="22"/>
  <c r="P473" i="22"/>
  <c r="AJ480" i="22"/>
  <c r="AP471" i="22"/>
  <c r="H475" i="22"/>
  <c r="V481" i="22"/>
  <c r="O477" i="22"/>
  <c r="AJ477" i="22"/>
  <c r="S476" i="22"/>
  <c r="X479" i="22"/>
  <c r="F478" i="22"/>
  <c r="V478" i="22"/>
  <c r="R481" i="22"/>
  <c r="AQ481" i="22"/>
  <c r="J472" i="22"/>
  <c r="Z472" i="22"/>
  <c r="T479" i="22"/>
  <c r="Q481" i="22"/>
  <c r="AP481" i="22"/>
  <c r="AC482" i="22"/>
  <c r="AL482" i="22"/>
  <c r="I466" i="22"/>
  <c r="H478" i="22"/>
  <c r="AR478" i="22"/>
  <c r="AR480" i="22"/>
  <c r="S482" i="22"/>
  <c r="V479" i="22"/>
  <c r="I478" i="22"/>
  <c r="Y478" i="22"/>
  <c r="P478" i="22"/>
  <c r="AJ479" i="22"/>
  <c r="AA481" i="22"/>
  <c r="K482" i="22"/>
  <c r="AJ481" i="22"/>
  <c r="R472" i="22"/>
  <c r="Q478" i="22"/>
  <c r="AK478" i="22"/>
  <c r="J482" i="22"/>
  <c r="AI482" i="22"/>
  <c r="E482" i="22"/>
  <c r="L479" i="22"/>
  <c r="AJ476" i="22"/>
  <c r="F482" i="22"/>
  <c r="V482" i="22"/>
  <c r="AP482" i="22"/>
  <c r="AB479" i="22"/>
  <c r="F479" i="22"/>
  <c r="D472" i="22"/>
  <c r="T472" i="22"/>
  <c r="AN472" i="22"/>
  <c r="O473" i="22"/>
  <c r="AB480" i="22"/>
  <c r="N531" i="22"/>
  <c r="O531" i="22"/>
  <c r="L532" i="22"/>
  <c r="S533" i="22"/>
  <c r="AN529" i="22"/>
  <c r="E529" i="22"/>
  <c r="U529" i="22"/>
  <c r="AP531" i="22"/>
  <c r="F532" i="22"/>
  <c r="T533" i="22"/>
  <c r="AN531" i="22"/>
  <c r="AL528" i="22"/>
  <c r="AI530" i="22"/>
  <c r="O530" i="22"/>
  <c r="AC480" i="11"/>
  <c r="F481" i="11"/>
  <c r="M477" i="11"/>
  <c r="AM482" i="11"/>
  <c r="AM470" i="11"/>
  <c r="AK476" i="11"/>
  <c r="I478" i="11"/>
  <c r="Q480" i="11"/>
  <c r="H475" i="11"/>
  <c r="AQ482" i="11"/>
  <c r="L478" i="11"/>
  <c r="K479" i="11"/>
  <c r="M478" i="11"/>
  <c r="AH478" i="11"/>
  <c r="T478" i="11"/>
  <c r="H482" i="11"/>
  <c r="Z482" i="11"/>
  <c r="F478" i="11"/>
  <c r="V478" i="11"/>
  <c r="P482" i="11"/>
  <c r="J482" i="11"/>
  <c r="AI482" i="11"/>
  <c r="AO477" i="11"/>
  <c r="E477" i="11"/>
  <c r="U477" i="11"/>
  <c r="F477" i="11"/>
  <c r="AQ477" i="11"/>
  <c r="G477" i="11"/>
  <c r="F482" i="11"/>
  <c r="V481" i="11"/>
  <c r="AH471" i="11"/>
  <c r="N476" i="11"/>
  <c r="AI534" i="11"/>
  <c r="Q530" i="11"/>
  <c r="AH531" i="11"/>
  <c r="R529" i="11"/>
  <c r="AM529" i="11"/>
  <c r="AP534" i="11"/>
  <c r="AN533" i="11"/>
  <c r="X525" i="11"/>
  <c r="Y529" i="11"/>
  <c r="I529" i="11"/>
  <c r="Z529" i="11"/>
  <c r="AP530" i="11"/>
  <c r="Q533" i="11"/>
  <c r="AL534" i="11"/>
  <c r="K530" i="11"/>
  <c r="AA530" i="11"/>
  <c r="AH534" i="11"/>
  <c r="M529" i="12"/>
  <c r="AC528" i="12"/>
  <c r="P534" i="11"/>
  <c r="AL531" i="11"/>
  <c r="F532" i="11"/>
  <c r="Q531" i="11"/>
  <c r="AB529" i="11"/>
  <c r="V531" i="11"/>
  <c r="AQ531" i="11"/>
  <c r="L25" i="5"/>
  <c r="K11" i="34" s="1"/>
  <c r="E75" i="28"/>
  <c r="AI533" i="11"/>
  <c r="AB534" i="11"/>
  <c r="AQ528" i="11"/>
  <c r="AC534" i="11"/>
  <c r="K531" i="11"/>
  <c r="AH530" i="11"/>
  <c r="AC479" i="12"/>
  <c r="I476" i="12"/>
  <c r="Y476" i="12"/>
  <c r="Y471" i="12"/>
  <c r="AN472" i="12"/>
  <c r="J474" i="12"/>
  <c r="Z474" i="12"/>
  <c r="I477" i="12"/>
  <c r="Y477" i="12"/>
  <c r="AL479" i="12"/>
  <c r="AH480" i="12"/>
  <c r="AN476" i="12"/>
  <c r="O471" i="12"/>
  <c r="AO472" i="12"/>
  <c r="P473" i="12"/>
  <c r="AJ473" i="12"/>
  <c r="V475" i="12"/>
  <c r="AP475" i="12"/>
  <c r="J477" i="12"/>
  <c r="T476" i="12"/>
  <c r="AR477" i="12"/>
  <c r="L479" i="12"/>
  <c r="AI479" i="12"/>
  <c r="W477" i="12"/>
  <c r="Y474" i="12"/>
  <c r="AK479" i="12"/>
  <c r="AH477" i="12"/>
  <c r="H470" i="12"/>
  <c r="X470" i="12"/>
  <c r="S471" i="12"/>
  <c r="I473" i="12"/>
  <c r="Y473" i="12"/>
  <c r="P478" i="12"/>
  <c r="K482" i="12"/>
  <c r="AC480" i="12"/>
  <c r="D471" i="12"/>
  <c r="AO474" i="12"/>
  <c r="H478" i="12"/>
  <c r="X478" i="12"/>
  <c r="L478" i="12"/>
  <c r="AB478" i="12"/>
  <c r="E471" i="12"/>
  <c r="U471" i="12"/>
  <c r="AO471" i="12"/>
  <c r="V474" i="12"/>
  <c r="P476" i="12"/>
  <c r="AC482" i="12"/>
  <c r="Q476" i="12"/>
  <c r="N482" i="12"/>
  <c r="S476" i="12"/>
  <c r="AH473" i="12"/>
  <c r="D475" i="12"/>
  <c r="H477" i="12"/>
  <c r="Q479" i="12"/>
  <c r="W481" i="12"/>
  <c r="G481" i="12"/>
  <c r="O482" i="12"/>
  <c r="AI482" i="12"/>
  <c r="J528" i="12"/>
  <c r="J533" i="12"/>
  <c r="V534" i="12"/>
  <c r="F534" i="12"/>
  <c r="U534" i="12"/>
  <c r="E534" i="12"/>
  <c r="AJ527" i="12"/>
  <c r="O530" i="12"/>
  <c r="R532" i="12"/>
  <c r="H25" i="5"/>
  <c r="G11" i="34" s="1"/>
  <c r="D75" i="28"/>
  <c r="X531" i="12"/>
  <c r="AR531" i="12"/>
  <c r="S532" i="12"/>
  <c r="AM532" i="12"/>
  <c r="Q526" i="12"/>
  <c r="AR528" i="12"/>
  <c r="N531" i="12"/>
  <c r="I528" i="12"/>
  <c r="N534" i="12"/>
  <c r="K529" i="12"/>
  <c r="L528" i="12"/>
  <c r="R533" i="12"/>
  <c r="Q530" i="12"/>
  <c r="T529" i="12"/>
  <c r="AN533" i="12"/>
  <c r="R534" i="12"/>
  <c r="AC534" i="12"/>
  <c r="M534" i="12"/>
  <c r="AQ530" i="12"/>
  <c r="N529" i="12"/>
  <c r="I530" i="12"/>
  <c r="AN531" i="12"/>
  <c r="O532" i="12"/>
  <c r="AI532" i="12"/>
  <c r="AM534" i="12"/>
  <c r="N475" i="10"/>
  <c r="AM475" i="10"/>
  <c r="F482" i="10"/>
  <c r="AL477" i="10"/>
  <c r="X473" i="10"/>
  <c r="G474" i="10"/>
  <c r="AR7" i="7"/>
  <c r="J470" i="10"/>
  <c r="AH470" i="10"/>
  <c r="K470" i="10"/>
  <c r="AR8" i="7"/>
  <c r="AR5" i="13"/>
  <c r="AI470" i="10"/>
  <c r="L470" i="10"/>
  <c r="AR9" i="7"/>
  <c r="AR8" i="13"/>
  <c r="AJ470" i="10"/>
  <c r="AR24" i="7"/>
  <c r="AB470" i="10"/>
  <c r="AR10" i="7"/>
  <c r="M470" i="10"/>
  <c r="AK470" i="10"/>
  <c r="AR11" i="13"/>
  <c r="N470" i="10"/>
  <c r="AR11" i="7"/>
  <c r="AL470" i="10"/>
  <c r="AR14" i="13"/>
  <c r="O470" i="10"/>
  <c r="AR12" i="7"/>
  <c r="AM470" i="10"/>
  <c r="AR17" i="13"/>
  <c r="AS18" i="13" s="1"/>
  <c r="P470" i="10"/>
  <c r="AR16" i="7"/>
  <c r="AN470" i="10"/>
  <c r="AR20" i="13"/>
  <c r="AS21" i="13" s="1"/>
  <c r="AK479" i="10"/>
  <c r="Q470" i="10"/>
  <c r="AR17" i="7"/>
  <c r="AO470" i="10"/>
  <c r="AR23" i="13"/>
  <c r="R470" i="10"/>
  <c r="AR21" i="7"/>
  <c r="AP470" i="10"/>
  <c r="AR26" i="13"/>
  <c r="S473" i="10"/>
  <c r="S470" i="10"/>
  <c r="AR18" i="7"/>
  <c r="AQ470" i="10"/>
  <c r="AR29" i="13"/>
  <c r="AS30" i="13" s="1"/>
  <c r="AQ474" i="10"/>
  <c r="AN477" i="10"/>
  <c r="AN479" i="10"/>
  <c r="AR22" i="7"/>
  <c r="T470" i="10"/>
  <c r="AR32" i="13"/>
  <c r="AR470" i="10"/>
  <c r="AK476" i="10"/>
  <c r="AO479" i="10"/>
  <c r="AR23" i="7"/>
  <c r="U470" i="10"/>
  <c r="AR14" i="7"/>
  <c r="F470" i="10"/>
  <c r="W473" i="10"/>
  <c r="AK478" i="10"/>
  <c r="G470" i="10"/>
  <c r="AR15" i="7"/>
  <c r="H473" i="10"/>
  <c r="K478" i="10"/>
  <c r="AJ478" i="10"/>
  <c r="T478" i="10"/>
  <c r="AH478" i="10"/>
  <c r="AR20" i="7"/>
  <c r="H470" i="10"/>
  <c r="AR6" i="7"/>
  <c r="I470" i="10"/>
  <c r="AM535" i="10"/>
  <c r="J535" i="10"/>
  <c r="AC529" i="10"/>
  <c r="U530" i="10"/>
  <c r="AR530" i="10"/>
  <c r="AA520" i="10"/>
  <c r="G521" i="10"/>
  <c r="T530" i="10"/>
  <c r="K528" i="10"/>
  <c r="N30" i="13"/>
  <c r="Y534" i="10"/>
  <c r="AC517" i="10"/>
  <c r="N9" i="13"/>
  <c r="AH530" i="10"/>
  <c r="D535" i="10"/>
  <c r="N18" i="13"/>
  <c r="AJ514" i="10"/>
  <c r="V535" i="10"/>
  <c r="N512" i="10"/>
  <c r="AA535" i="10"/>
  <c r="C75" i="28"/>
  <c r="D25" i="5"/>
  <c r="C11" i="34" s="1"/>
  <c r="AA524" i="10"/>
  <c r="Q523" i="10"/>
  <c r="M530" i="10"/>
  <c r="N531" i="10"/>
  <c r="AI535" i="10"/>
  <c r="AH529" i="10"/>
  <c r="N33" i="13"/>
  <c r="Q34" i="13"/>
  <c r="G527" i="10"/>
  <c r="L12" i="13"/>
  <c r="L27" i="13"/>
  <c r="AQ5" i="13"/>
  <c r="AI469" i="10"/>
  <c r="AQ8" i="13"/>
  <c r="AJ469" i="10"/>
  <c r="AL469" i="10"/>
  <c r="AQ14" i="13"/>
  <c r="AQ26" i="13"/>
  <c r="AP469" i="10"/>
  <c r="AQ11" i="13"/>
  <c r="AK469" i="10"/>
  <c r="AQ20" i="13"/>
  <c r="AN469" i="10"/>
  <c r="AM469" i="10"/>
  <c r="AQ17" i="13"/>
  <c r="AQ23" i="13"/>
  <c r="AO469" i="10"/>
  <c r="AQ469" i="10"/>
  <c r="AQ29" i="13"/>
  <c r="J469" i="10"/>
  <c r="AQ7" i="7"/>
  <c r="K469" i="10"/>
  <c r="AQ8" i="7"/>
  <c r="O469" i="10"/>
  <c r="AQ12" i="7"/>
  <c r="AQ16" i="7"/>
  <c r="P469" i="10"/>
  <c r="AB469" i="10"/>
  <c r="AQ24" i="7"/>
  <c r="S469" i="10"/>
  <c r="AQ18" i="7"/>
  <c r="AQ22" i="7"/>
  <c r="T469" i="10"/>
  <c r="AQ23" i="7"/>
  <c r="U469" i="10"/>
  <c r="F469" i="10"/>
  <c r="AQ14" i="7"/>
  <c r="Q469" i="10"/>
  <c r="AQ17" i="7"/>
  <c r="G469" i="10"/>
  <c r="AQ15" i="7"/>
  <c r="AQ10" i="7"/>
  <c r="M469" i="10"/>
  <c r="AQ11" i="7"/>
  <c r="N469" i="10"/>
  <c r="AQ20" i="7"/>
  <c r="H469" i="10"/>
  <c r="L469" i="10"/>
  <c r="AQ9" i="7"/>
  <c r="R469" i="10"/>
  <c r="AQ21" i="7"/>
  <c r="AQ6" i="7"/>
  <c r="I469" i="10"/>
  <c r="X511" i="10"/>
  <c r="AP5" i="7"/>
  <c r="H32" i="33" s="1"/>
  <c r="AP19" i="7"/>
  <c r="J32" i="33" s="1"/>
  <c r="B32" i="33"/>
  <c r="G32" i="33" s="1"/>
  <c r="AP4" i="7"/>
  <c r="L510" i="10"/>
  <c r="Z514" i="10"/>
  <c r="S468" i="10"/>
  <c r="AH508" i="11"/>
  <c r="AR513" i="10"/>
  <c r="AR509" i="10"/>
  <c r="AI509" i="10"/>
  <c r="AJ509" i="10"/>
  <c r="Z505" i="10"/>
  <c r="AH467" i="10"/>
  <c r="AH468" i="10"/>
  <c r="AN11" i="13"/>
  <c r="AN13" i="13" s="1"/>
  <c r="AK466" i="10"/>
  <c r="AN14" i="13"/>
  <c r="AL466" i="10"/>
  <c r="AN17" i="13"/>
  <c r="AM466" i="10"/>
  <c r="AN20" i="13"/>
  <c r="AN466" i="10"/>
  <c r="AN23" i="13"/>
  <c r="AO466" i="10"/>
  <c r="AN26" i="13"/>
  <c r="O30" i="33" s="1"/>
  <c r="AP466" i="10"/>
  <c r="AN29" i="13"/>
  <c r="AQ466" i="10"/>
  <c r="AN4" i="13"/>
  <c r="AH466" i="10"/>
  <c r="AN5" i="13"/>
  <c r="N30" i="33" s="1"/>
  <c r="AI466" i="10"/>
  <c r="AN8" i="13"/>
  <c r="AJ466" i="10"/>
  <c r="AN32" i="13"/>
  <c r="AR466" i="10"/>
  <c r="M468" i="10"/>
  <c r="Z468" i="10"/>
  <c r="Z464" i="10"/>
  <c r="Z465" i="10"/>
  <c r="AC464" i="10"/>
  <c r="AA465" i="10"/>
  <c r="AB468" i="10"/>
  <c r="R468" i="10"/>
  <c r="AN10" i="7"/>
  <c r="M466" i="10"/>
  <c r="K468" i="10"/>
  <c r="AN11" i="7"/>
  <c r="N466" i="10"/>
  <c r="L468" i="10"/>
  <c r="AN17" i="7"/>
  <c r="Q466" i="10"/>
  <c r="O468" i="10"/>
  <c r="AC467" i="10"/>
  <c r="AC468" i="10"/>
  <c r="AN21" i="7"/>
  <c r="R466" i="10"/>
  <c r="P468" i="10"/>
  <c r="E466" i="10"/>
  <c r="AN23" i="7"/>
  <c r="U466" i="10"/>
  <c r="W464" i="10"/>
  <c r="V465" i="10"/>
  <c r="AN14" i="7"/>
  <c r="F466" i="10"/>
  <c r="V466" i="10"/>
  <c r="E467" i="10"/>
  <c r="D468" i="10"/>
  <c r="T468" i="10"/>
  <c r="AN24" i="7"/>
  <c r="AB466" i="10"/>
  <c r="AN15" i="7"/>
  <c r="G466" i="10"/>
  <c r="W466" i="10"/>
  <c r="V467" i="10"/>
  <c r="E468" i="10"/>
  <c r="U468" i="10"/>
  <c r="AN20" i="7"/>
  <c r="H466" i="10"/>
  <c r="X466" i="10"/>
  <c r="W467" i="10"/>
  <c r="F468" i="10"/>
  <c r="V468" i="10"/>
  <c r="AN6" i="7"/>
  <c r="I466" i="10"/>
  <c r="Y466" i="10"/>
  <c r="X467" i="10"/>
  <c r="G468" i="10"/>
  <c r="W468" i="10"/>
  <c r="AN7" i="7"/>
  <c r="J466" i="10"/>
  <c r="Y467" i="10"/>
  <c r="H468" i="10"/>
  <c r="X468" i="10"/>
  <c r="AN8" i="7"/>
  <c r="K466" i="10"/>
  <c r="I468" i="10"/>
  <c r="Y468" i="10"/>
  <c r="AN9" i="7"/>
  <c r="L466" i="10"/>
  <c r="J468" i="10"/>
  <c r="AN12" i="7"/>
  <c r="O466" i="10"/>
  <c r="AN16" i="7"/>
  <c r="P466" i="10"/>
  <c r="N468" i="10"/>
  <c r="AN18" i="7"/>
  <c r="S466" i="10"/>
  <c r="Q468" i="10"/>
  <c r="AA467" i="10"/>
  <c r="D466" i="10"/>
  <c r="B30" i="33"/>
  <c r="AN4" i="7"/>
  <c r="AN22" i="7"/>
  <c r="T466" i="10"/>
  <c r="Z467" i="10"/>
  <c r="AA507" i="11"/>
  <c r="L24" i="5"/>
  <c r="E74" i="28"/>
  <c r="D508" i="11"/>
  <c r="AM508" i="12"/>
  <c r="AR508" i="12"/>
  <c r="H24" i="5"/>
  <c r="G10" i="34" s="1"/>
  <c r="D74" i="28"/>
  <c r="L21" i="13"/>
  <c r="L6" i="13"/>
  <c r="L24" i="13"/>
  <c r="D24" i="5"/>
  <c r="E25" i="5" s="1"/>
  <c r="C74" i="28"/>
  <c r="J4" i="7"/>
  <c r="K4" i="7" s="1"/>
  <c r="AO4" i="13"/>
  <c r="AO8" i="13"/>
  <c r="AP9" i="13" s="1"/>
  <c r="AJ467" i="10"/>
  <c r="AO11" i="13"/>
  <c r="AP12" i="13" s="1"/>
  <c r="AK467" i="10"/>
  <c r="AL467" i="10"/>
  <c r="AO14" i="13"/>
  <c r="AP15" i="13" s="1"/>
  <c r="AM467" i="10"/>
  <c r="AO17" i="13"/>
  <c r="AP18" i="13" s="1"/>
  <c r="AP467" i="10"/>
  <c r="AO26" i="13"/>
  <c r="AP27" i="13" s="1"/>
  <c r="AO20" i="13"/>
  <c r="AP21" i="13" s="1"/>
  <c r="AN467" i="10"/>
  <c r="AO29" i="13"/>
  <c r="AP30" i="13" s="1"/>
  <c r="AQ467" i="10"/>
  <c r="AO32" i="13"/>
  <c r="AP33" i="13" s="1"/>
  <c r="AR467" i="10"/>
  <c r="AO5" i="13"/>
  <c r="AP6" i="13" s="1"/>
  <c r="AI467" i="10"/>
  <c r="AO23" i="13"/>
  <c r="AP24" i="13" s="1"/>
  <c r="AO467" i="10"/>
  <c r="M467" i="10"/>
  <c r="AO10" i="7"/>
  <c r="AO11" i="7"/>
  <c r="N467" i="10"/>
  <c r="AO12" i="7"/>
  <c r="O467" i="10"/>
  <c r="R467" i="10"/>
  <c r="AO21" i="7"/>
  <c r="P467" i="10"/>
  <c r="AO16" i="7"/>
  <c r="S467" i="10"/>
  <c r="AO18" i="7"/>
  <c r="L467" i="10"/>
  <c r="AO9" i="7"/>
  <c r="D467" i="10"/>
  <c r="AO4" i="7"/>
  <c r="B31" i="33"/>
  <c r="AO22" i="7"/>
  <c r="T467" i="10"/>
  <c r="AO8" i="7"/>
  <c r="K467" i="10"/>
  <c r="AO23" i="7"/>
  <c r="U467" i="10"/>
  <c r="AO7" i="7"/>
  <c r="J467" i="10"/>
  <c r="AO14" i="7"/>
  <c r="F467" i="10"/>
  <c r="AB467" i="10"/>
  <c r="AO24" i="7"/>
  <c r="Q467" i="10"/>
  <c r="AO17" i="7"/>
  <c r="AO15" i="7"/>
  <c r="G467" i="10"/>
  <c r="AO6" i="7"/>
  <c r="I467" i="10"/>
  <c r="AO20" i="7"/>
  <c r="H467" i="10"/>
  <c r="C74" i="42"/>
  <c r="D11" i="5"/>
  <c r="L513" i="10"/>
  <c r="N513" i="10"/>
  <c r="J13" i="7"/>
  <c r="I5" i="7"/>
  <c r="J5" i="7"/>
  <c r="J19" i="7"/>
  <c r="D68" i="28"/>
  <c r="H18" i="5"/>
  <c r="G4" i="34" s="1"/>
  <c r="H5" i="7"/>
  <c r="O5" i="7"/>
  <c r="E5" i="7"/>
  <c r="P5" i="7"/>
  <c r="H6" i="33" s="1"/>
  <c r="P19" i="7"/>
  <c r="J6" i="33" s="1"/>
  <c r="M5" i="7"/>
  <c r="P13" i="7"/>
  <c r="I6" i="33" s="1"/>
  <c r="N5" i="7"/>
  <c r="H4" i="33" s="1"/>
  <c r="F5" i="7"/>
  <c r="G5" i="7"/>
  <c r="AN481" i="22"/>
  <c r="G477" i="22"/>
  <c r="J480" i="22"/>
  <c r="X477" i="22"/>
  <c r="AR477" i="22"/>
  <c r="J478" i="22"/>
  <c r="Z478" i="22"/>
  <c r="G480" i="22"/>
  <c r="J473" i="22"/>
  <c r="AQ475" i="22"/>
  <c r="K477" i="22"/>
  <c r="AA477" i="22"/>
  <c r="AR482" i="22"/>
  <c r="M478" i="22"/>
  <c r="AC478" i="22"/>
  <c r="AN475" i="22"/>
  <c r="X478" i="22"/>
  <c r="AL476" i="22"/>
  <c r="Q477" i="22"/>
  <c r="AA471" i="22"/>
  <c r="F472" i="22"/>
  <c r="V472" i="22"/>
  <c r="AA476" i="22"/>
  <c r="K476" i="22"/>
  <c r="N482" i="22"/>
  <c r="J481" i="22"/>
  <c r="X480" i="22"/>
  <c r="L478" i="22"/>
  <c r="L472" i="22"/>
  <c r="J475" i="22"/>
  <c r="AI475" i="22"/>
  <c r="AI471" i="22"/>
  <c r="H480" i="22"/>
  <c r="AB478" i="22"/>
  <c r="AH475" i="22"/>
  <c r="I476" i="22"/>
  <c r="K480" i="22"/>
  <c r="S476" i="11"/>
  <c r="AQ478" i="11"/>
  <c r="Y481" i="11"/>
  <c r="I481" i="11"/>
  <c r="AN480" i="11"/>
  <c r="T477" i="11"/>
  <c r="M479" i="11"/>
  <c r="AC479" i="11"/>
  <c r="AP481" i="11"/>
  <c r="W482" i="11"/>
  <c r="J478" i="11"/>
  <c r="W480" i="11"/>
  <c r="AL472" i="11"/>
  <c r="AH477" i="11"/>
  <c r="AI477" i="11"/>
  <c r="AJ477" i="11"/>
  <c r="E479" i="11"/>
  <c r="AP480" i="11"/>
  <c r="L475" i="11"/>
  <c r="Q478" i="11"/>
  <c r="G479" i="11"/>
  <c r="Z481" i="11"/>
  <c r="AH476" i="11"/>
  <c r="AI476" i="11"/>
  <c r="X481" i="11"/>
  <c r="Z478" i="11"/>
  <c r="U480" i="11"/>
  <c r="AB475" i="11"/>
  <c r="W479" i="11"/>
  <c r="AB470" i="11"/>
  <c r="H471" i="11"/>
  <c r="AM475" i="11"/>
  <c r="AO482" i="11"/>
  <c r="L482" i="11"/>
  <c r="P474" i="11"/>
  <c r="P477" i="11"/>
  <c r="AB481" i="11"/>
  <c r="AC476" i="11"/>
  <c r="AL478" i="11"/>
  <c r="I477" i="11"/>
  <c r="S480" i="11"/>
  <c r="Q477" i="12"/>
  <c r="AK477" i="12"/>
  <c r="Q473" i="12"/>
  <c r="D476" i="12"/>
  <c r="Q478" i="12"/>
  <c r="O477" i="12"/>
  <c r="R474" i="12"/>
  <c r="AK478" i="12"/>
  <c r="S477" i="12"/>
  <c r="D479" i="12"/>
  <c r="W482" i="12"/>
  <c r="G482" i="12"/>
  <c r="U476" i="12"/>
  <c r="AO476" i="12"/>
  <c r="D477" i="12"/>
  <c r="T478" i="12"/>
  <c r="AN477" i="12"/>
  <c r="Y478" i="12"/>
  <c r="E479" i="12"/>
  <c r="U479" i="12"/>
  <c r="AO479" i="12"/>
  <c r="AR480" i="12"/>
  <c r="P479" i="12"/>
  <c r="E473" i="12"/>
  <c r="U473" i="12"/>
  <c r="X476" i="12"/>
  <c r="H480" i="12"/>
  <c r="X480" i="12"/>
  <c r="Y481" i="12"/>
  <c r="AM473" i="12"/>
  <c r="V480" i="12"/>
  <c r="D473" i="12"/>
  <c r="Z475" i="12"/>
  <c r="G480" i="12"/>
  <c r="AP479" i="12"/>
  <c r="AH471" i="12"/>
  <c r="T473" i="12"/>
  <c r="J475" i="12"/>
  <c r="X475" i="12"/>
  <c r="AK480" i="12"/>
  <c r="K469" i="12"/>
  <c r="AQ474" i="12"/>
  <c r="AR472" i="12"/>
  <c r="U478" i="12"/>
  <c r="AN473" i="12"/>
  <c r="W480" i="12"/>
  <c r="H482" i="12"/>
  <c r="AC477" i="12"/>
  <c r="AH479" i="12"/>
  <c r="J480" i="12"/>
  <c r="AK8" i="13"/>
  <c r="AJ463" i="10"/>
  <c r="AK11" i="13"/>
  <c r="AK463" i="10"/>
  <c r="AL8" i="13"/>
  <c r="AP10" i="13" s="1"/>
  <c r="AJ464" i="10"/>
  <c r="AK14" i="13"/>
  <c r="AL463" i="10"/>
  <c r="AJ465" i="10"/>
  <c r="AM8" i="13"/>
  <c r="AL14" i="13"/>
  <c r="AP16" i="13" s="1"/>
  <c r="AL464" i="10"/>
  <c r="AL17" i="13"/>
  <c r="AP19" i="13" s="1"/>
  <c r="AM464" i="10"/>
  <c r="AK23" i="13"/>
  <c r="AO463" i="10"/>
  <c r="AM465" i="10"/>
  <c r="AM17" i="13"/>
  <c r="AK26" i="13"/>
  <c r="AP463" i="10"/>
  <c r="AK29" i="13"/>
  <c r="AQ463" i="10"/>
  <c r="AL26" i="13"/>
  <c r="AP28" i="13" s="1"/>
  <c r="AP464" i="10"/>
  <c r="AK32" i="13"/>
  <c r="AR463" i="10"/>
  <c r="AL29" i="13"/>
  <c r="AP31" i="13" s="1"/>
  <c r="AQ464" i="10"/>
  <c r="AQ465" i="10"/>
  <c r="AM29" i="13"/>
  <c r="AK4" i="13"/>
  <c r="AH463" i="10"/>
  <c r="AL4" i="13"/>
  <c r="AH464" i="10"/>
  <c r="AL5" i="13"/>
  <c r="AP7" i="13" s="1"/>
  <c r="AI464" i="10"/>
  <c r="AL11" i="13"/>
  <c r="AP13" i="13" s="1"/>
  <c r="AK464" i="10"/>
  <c r="AK17" i="13"/>
  <c r="AM463" i="10"/>
  <c r="AK20" i="13"/>
  <c r="AN463" i="10"/>
  <c r="AL20" i="13"/>
  <c r="AP22" i="13" s="1"/>
  <c r="AN464" i="10"/>
  <c r="AL23" i="13"/>
  <c r="AP25" i="13" s="1"/>
  <c r="AO464" i="10"/>
  <c r="AL32" i="13"/>
  <c r="AP34" i="13" s="1"/>
  <c r="AR464" i="10"/>
  <c r="AR465" i="10"/>
  <c r="AM32" i="13"/>
  <c r="AQ34" i="13" s="1"/>
  <c r="AK18" i="7"/>
  <c r="S463" i="10"/>
  <c r="AL21" i="7"/>
  <c r="R464" i="10"/>
  <c r="AK22" i="7"/>
  <c r="T463" i="10"/>
  <c r="AL18" i="7"/>
  <c r="S464" i="10"/>
  <c r="AK23" i="7"/>
  <c r="U463" i="10"/>
  <c r="D464" i="10"/>
  <c r="AL22" i="7"/>
  <c r="T464" i="10"/>
  <c r="AK24" i="7"/>
  <c r="AB463" i="10"/>
  <c r="AK14" i="7"/>
  <c r="F463" i="10"/>
  <c r="E464" i="10"/>
  <c r="AL23" i="7"/>
  <c r="U464" i="10"/>
  <c r="D465" i="10"/>
  <c r="AK20" i="7"/>
  <c r="H463" i="10"/>
  <c r="AL15" i="7"/>
  <c r="G464" i="10"/>
  <c r="AK6" i="7"/>
  <c r="I463" i="10"/>
  <c r="AL20" i="7"/>
  <c r="H464" i="10"/>
  <c r="X464" i="10"/>
  <c r="W465" i="10"/>
  <c r="AK7" i="7"/>
  <c r="J463" i="10"/>
  <c r="AL6" i="7"/>
  <c r="I464" i="10"/>
  <c r="Y464" i="10"/>
  <c r="X465" i="10"/>
  <c r="AK8" i="7"/>
  <c r="K463" i="10"/>
  <c r="AL7" i="7"/>
  <c r="J464" i="10"/>
  <c r="Y465" i="10"/>
  <c r="AK9" i="7"/>
  <c r="L463" i="10"/>
  <c r="AL8" i="7"/>
  <c r="K464" i="10"/>
  <c r="AK10" i="7"/>
  <c r="M463" i="10"/>
  <c r="AL9" i="7"/>
  <c r="L464" i="10"/>
  <c r="AK11" i="7"/>
  <c r="N463" i="10"/>
  <c r="AL10" i="7"/>
  <c r="M464" i="10"/>
  <c r="AK12" i="7"/>
  <c r="O463" i="10"/>
  <c r="AL11" i="7"/>
  <c r="N464" i="10"/>
  <c r="AK16" i="7"/>
  <c r="P463" i="10"/>
  <c r="AL12" i="7"/>
  <c r="O464" i="10"/>
  <c r="AK17" i="7"/>
  <c r="Q463" i="10"/>
  <c r="AL16" i="7"/>
  <c r="P464" i="10"/>
  <c r="AL24" i="7"/>
  <c r="AB464" i="10"/>
  <c r="AK21" i="7"/>
  <c r="R463" i="10"/>
  <c r="AL17" i="7"/>
  <c r="Q464" i="10"/>
  <c r="AK15" i="7"/>
  <c r="G463" i="10"/>
  <c r="AL14" i="7"/>
  <c r="F464" i="10"/>
  <c r="V464" i="10"/>
  <c r="E465" i="10"/>
  <c r="F530" i="22"/>
  <c r="AO532" i="22"/>
  <c r="P533" i="22"/>
  <c r="AA529" i="22"/>
  <c r="H533" i="22"/>
  <c r="X533" i="22"/>
  <c r="L533" i="22"/>
  <c r="AA530" i="22"/>
  <c r="G531" i="22"/>
  <c r="AC525" i="22"/>
  <c r="Y533" i="22"/>
  <c r="T527" i="22"/>
  <c r="J526" i="22"/>
  <c r="Z526" i="22"/>
  <c r="R525" i="22"/>
  <c r="AC526" i="22"/>
  <c r="H527" i="22"/>
  <c r="G529" i="22"/>
  <c r="AM525" i="22"/>
  <c r="S530" i="22"/>
  <c r="AM530" i="22"/>
  <c r="N525" i="22"/>
  <c r="AH532" i="22"/>
  <c r="E528" i="22"/>
  <c r="I529" i="22"/>
  <c r="N528" i="22"/>
  <c r="Q530" i="22"/>
  <c r="K528" i="11"/>
  <c r="AC533" i="11"/>
  <c r="R531" i="11"/>
  <c r="AK530" i="11"/>
  <c r="W523" i="11"/>
  <c r="M529" i="11"/>
  <c r="H530" i="11"/>
  <c r="X530" i="11"/>
  <c r="S531" i="11"/>
  <c r="AM531" i="11"/>
  <c r="AH528" i="11"/>
  <c r="X510" i="11"/>
  <c r="V521" i="11"/>
  <c r="G524" i="11"/>
  <c r="W524" i="11"/>
  <c r="M526" i="11"/>
  <c r="H527" i="11"/>
  <c r="X527" i="11"/>
  <c r="AM528" i="11"/>
  <c r="N529" i="11"/>
  <c r="AH529" i="11"/>
  <c r="I530" i="11"/>
  <c r="Y530" i="11"/>
  <c r="AI528" i="11"/>
  <c r="AK519" i="11"/>
  <c r="AB520" i="11"/>
  <c r="M523" i="11"/>
  <c r="AC523" i="11"/>
  <c r="AM525" i="11"/>
  <c r="N526" i="11"/>
  <c r="AH526" i="11"/>
  <c r="I527" i="11"/>
  <c r="E529" i="11"/>
  <c r="Z523" i="11"/>
  <c r="Q528" i="11"/>
  <c r="F533" i="11"/>
  <c r="Z532" i="11"/>
  <c r="Y534" i="11"/>
  <c r="I534" i="11"/>
  <c r="K532" i="11"/>
  <c r="X534" i="11"/>
  <c r="AR532" i="12"/>
  <c r="M528" i="12"/>
  <c r="W533" i="12"/>
  <c r="S531" i="12"/>
  <c r="AP515" i="12"/>
  <c r="M520" i="12"/>
  <c r="AJ529" i="12"/>
  <c r="AA523" i="12"/>
  <c r="G531" i="12"/>
  <c r="W531" i="12"/>
  <c r="AQ531" i="12"/>
  <c r="AP534" i="12"/>
  <c r="AQ528" i="12"/>
  <c r="AA532" i="12"/>
  <c r="O531" i="12"/>
  <c r="AL521" i="12"/>
  <c r="AN524" i="12"/>
  <c r="P528" i="12"/>
  <c r="M532" i="12"/>
  <c r="V533" i="12"/>
  <c r="F533" i="12"/>
  <c r="AO524" i="12"/>
  <c r="Q528" i="12"/>
  <c r="Z529" i="12"/>
  <c r="L529" i="12"/>
  <c r="N530" i="12"/>
  <c r="X529" i="12"/>
  <c r="Q529" i="12"/>
  <c r="F532" i="12"/>
  <c r="V532" i="12"/>
  <c r="F529" i="12"/>
  <c r="G532" i="12"/>
  <c r="W532" i="12"/>
  <c r="AQ532" i="12"/>
  <c r="AJ533" i="12"/>
  <c r="T511" i="10"/>
  <c r="D5" i="7"/>
  <c r="V475" i="10"/>
  <c r="F475" i="10"/>
  <c r="Q477" i="10"/>
  <c r="U481" i="10"/>
  <c r="L476" i="10"/>
  <c r="J479" i="10"/>
  <c r="R475" i="10"/>
  <c r="M481" i="10"/>
  <c r="J478" i="10"/>
  <c r="AI478" i="10"/>
  <c r="T476" i="10"/>
  <c r="AJ480" i="10"/>
  <c r="AK477" i="10"/>
  <c r="Q480" i="10"/>
  <c r="AC475" i="10"/>
  <c r="AQ482" i="10"/>
  <c r="AO476" i="10"/>
  <c r="I479" i="10"/>
  <c r="U527" i="10"/>
  <c r="M529" i="10"/>
  <c r="AM524" i="10"/>
  <c r="Q528" i="10"/>
  <c r="U528" i="10"/>
  <c r="AI521" i="10"/>
  <c r="AI518" i="10"/>
  <c r="Z533" i="10"/>
  <c r="J533" i="10"/>
  <c r="U523" i="10"/>
  <c r="AP527" i="10"/>
  <c r="V512" i="10"/>
  <c r="Q532" i="10"/>
  <c r="AB527" i="10"/>
  <c r="AP529" i="10"/>
  <c r="E529" i="10"/>
  <c r="H532" i="10"/>
  <c r="P513" i="10"/>
  <c r="AI531" i="10"/>
  <c r="P530" i="10"/>
  <c r="X532" i="10"/>
  <c r="AO523" i="10"/>
  <c r="AQ519" i="10"/>
  <c r="V523" i="10"/>
  <c r="V531" i="10"/>
  <c r="F535" i="10"/>
  <c r="AO534" i="10"/>
  <c r="L530" i="10"/>
  <c r="AO530" i="10"/>
  <c r="AC528" i="10"/>
  <c r="R531" i="10"/>
  <c r="R521" i="10"/>
  <c r="F528" i="10"/>
  <c r="AC512" i="10"/>
  <c r="AM20" i="13"/>
  <c r="AN465" i="10"/>
  <c r="AM4" i="13"/>
  <c r="AH465" i="10"/>
  <c r="AM5" i="13"/>
  <c r="AI465" i="10"/>
  <c r="AM11" i="13"/>
  <c r="AK465" i="10"/>
  <c r="AM14" i="13"/>
  <c r="AL465" i="10"/>
  <c r="AM23" i="13"/>
  <c r="AO465" i="10"/>
  <c r="AM26" i="13"/>
  <c r="AP465" i="10"/>
  <c r="AM9" i="7"/>
  <c r="L465" i="10"/>
  <c r="AM11" i="7"/>
  <c r="N465" i="10"/>
  <c r="AM16" i="7"/>
  <c r="P465" i="10"/>
  <c r="AM7" i="7"/>
  <c r="J465" i="10"/>
  <c r="AM8" i="7"/>
  <c r="K465" i="10"/>
  <c r="AM21" i="7"/>
  <c r="R465" i="10"/>
  <c r="AM18" i="7"/>
  <c r="S465" i="10"/>
  <c r="AM22" i="7"/>
  <c r="T465" i="10"/>
  <c r="AM23" i="7"/>
  <c r="U465" i="10"/>
  <c r="AM12" i="7"/>
  <c r="O465" i="10"/>
  <c r="AM14" i="7"/>
  <c r="F465" i="10"/>
  <c r="AM10" i="7"/>
  <c r="M465" i="10"/>
  <c r="AM15" i="7"/>
  <c r="G465" i="10"/>
  <c r="AM17" i="7"/>
  <c r="Q465" i="10"/>
  <c r="AM20" i="7"/>
  <c r="H465" i="10"/>
  <c r="AM6" i="7"/>
  <c r="I465" i="10"/>
  <c r="AM485" i="10"/>
  <c r="Z503" i="10"/>
  <c r="AQ512" i="10"/>
  <c r="F516" i="10"/>
  <c r="Z523" i="10"/>
  <c r="T480" i="12"/>
  <c r="P475" i="12"/>
  <c r="P474" i="12"/>
  <c r="AC481" i="11"/>
  <c r="I21" i="13"/>
  <c r="F531" i="11"/>
  <c r="AK475" i="12"/>
  <c r="AK474" i="12"/>
  <c r="AI474" i="10"/>
  <c r="I528" i="10"/>
  <c r="I532" i="10"/>
  <c r="U533" i="11"/>
  <c r="U529" i="11"/>
  <c r="AP478" i="11"/>
  <c r="AP479" i="11"/>
  <c r="K480" i="11"/>
  <c r="F481" i="22"/>
  <c r="G482" i="22"/>
  <c r="D531" i="12"/>
  <c r="D527" i="12"/>
  <c r="AM489" i="10"/>
  <c r="J491" i="10"/>
  <c r="F500" i="10"/>
  <c r="F508" i="10"/>
  <c r="J519" i="10"/>
  <c r="Z519" i="10"/>
  <c r="Z515" i="10"/>
  <c r="V520" i="10"/>
  <c r="N518" i="10"/>
  <c r="J523" i="10"/>
  <c r="Y481" i="22"/>
  <c r="Y482" i="22"/>
  <c r="AN517" i="10"/>
  <c r="AR520" i="10"/>
  <c r="AJ522" i="10"/>
  <c r="AA527" i="10"/>
  <c r="L534" i="11"/>
  <c r="L530" i="11"/>
  <c r="L481" i="10"/>
  <c r="H481" i="22"/>
  <c r="AJ472" i="10"/>
  <c r="I475" i="10"/>
  <c r="AB531" i="10"/>
  <c r="AQ532" i="10"/>
  <c r="S480" i="12"/>
  <c r="Y532" i="10"/>
  <c r="Y528" i="10"/>
  <c r="X478" i="10"/>
  <c r="X477" i="10"/>
  <c r="AO477" i="12"/>
  <c r="AK477" i="11"/>
  <c r="G533" i="12"/>
  <c r="S482" i="12"/>
  <c r="S481" i="12"/>
  <c r="AL525" i="12"/>
  <c r="T480" i="22"/>
  <c r="M534" i="10"/>
  <c r="AQ481" i="12"/>
  <c r="N39" i="27"/>
  <c r="AJ525" i="12"/>
  <c r="Q532" i="12"/>
  <c r="H476" i="22"/>
  <c r="W527" i="12"/>
  <c r="D478" i="12"/>
  <c r="AA527" i="12"/>
  <c r="E478" i="12"/>
  <c r="AJ528" i="12"/>
  <c r="AJ532" i="12"/>
  <c r="AM501" i="10"/>
  <c r="AP531" i="11"/>
  <c r="AC529" i="11"/>
  <c r="AI474" i="12"/>
  <c r="AI475" i="12"/>
  <c r="F488" i="10"/>
  <c r="Z495" i="10"/>
  <c r="Z491" i="10"/>
  <c r="M471" i="12"/>
  <c r="I510" i="12"/>
  <c r="AQ488" i="10"/>
  <c r="N506" i="10"/>
  <c r="R517" i="10"/>
  <c r="R513" i="10"/>
  <c r="AL477" i="12"/>
  <c r="AL478" i="12"/>
  <c r="V482" i="12"/>
  <c r="V481" i="12"/>
  <c r="I480" i="11"/>
  <c r="I479" i="11"/>
  <c r="N481" i="11"/>
  <c r="N482" i="11"/>
  <c r="AK530" i="10"/>
  <c r="AM477" i="11"/>
  <c r="AM476" i="11"/>
  <c r="AH482" i="12"/>
  <c r="AM481" i="11"/>
  <c r="L476" i="12"/>
  <c r="L475" i="12"/>
  <c r="J476" i="10"/>
  <c r="J475" i="10"/>
  <c r="H477" i="10"/>
  <c r="H478" i="10"/>
  <c r="AA480" i="11"/>
  <c r="AI481" i="10"/>
  <c r="AR481" i="12"/>
  <c r="N84" i="27"/>
  <c r="N72" i="27"/>
  <c r="G527" i="12"/>
  <c r="L477" i="22"/>
  <c r="J526" i="12"/>
  <c r="AR479" i="11"/>
  <c r="AR473" i="12"/>
  <c r="U477" i="12"/>
  <c r="V479" i="12"/>
  <c r="Y479" i="12"/>
  <c r="E478" i="11"/>
  <c r="F505" i="10"/>
  <c r="F501" i="10"/>
  <c r="K482" i="11"/>
  <c r="F529" i="11"/>
  <c r="T474" i="12"/>
  <c r="P479" i="22"/>
  <c r="K468" i="22"/>
  <c r="F526" i="22"/>
  <c r="AK527" i="22"/>
  <c r="V531" i="22"/>
  <c r="AQ529" i="12"/>
  <c r="R530" i="12"/>
  <c r="AL530" i="12"/>
  <c r="N71" i="27"/>
  <c r="AQ482" i="12"/>
  <c r="Q529" i="22"/>
  <c r="AL476" i="11"/>
  <c r="AR532" i="11"/>
  <c r="AR529" i="12"/>
  <c r="J532" i="12"/>
  <c r="AL528" i="10"/>
  <c r="AB476" i="11"/>
  <c r="AO477" i="10"/>
  <c r="AP535" i="10"/>
  <c r="S479" i="11"/>
  <c r="R481" i="10"/>
  <c r="AA482" i="12"/>
  <c r="AA481" i="12"/>
  <c r="AB530" i="11"/>
  <c r="AO476" i="11"/>
  <c r="AJ529" i="22"/>
  <c r="AP486" i="12"/>
  <c r="K532" i="12"/>
  <c r="AQ475" i="10"/>
  <c r="R530" i="22"/>
  <c r="S478" i="12"/>
  <c r="AN479" i="11"/>
  <c r="P532" i="11"/>
  <c r="Q533" i="22"/>
  <c r="Z521" i="11"/>
  <c r="U517" i="11"/>
  <c r="Z524" i="10"/>
  <c r="AP477" i="12"/>
  <c r="D534" i="10"/>
  <c r="R481" i="12"/>
  <c r="AA482" i="11"/>
  <c r="AM24" i="7"/>
  <c r="AQ530" i="22"/>
  <c r="AM474" i="12"/>
  <c r="Z473" i="22"/>
  <c r="AI531" i="12"/>
  <c r="Z532" i="12"/>
  <c r="Y530" i="10"/>
  <c r="E517" i="11"/>
  <c r="AI531" i="11"/>
  <c r="E476" i="12"/>
  <c r="Y526" i="12"/>
  <c r="J481" i="12"/>
  <c r="AO478" i="10"/>
  <c r="AP478" i="12"/>
  <c r="AQ528" i="22"/>
  <c r="AL527" i="12"/>
  <c r="AL505" i="12"/>
  <c r="N55" i="27"/>
  <c r="N475" i="12"/>
  <c r="AN528" i="12"/>
  <c r="AO480" i="12"/>
  <c r="AM491" i="12"/>
  <c r="T479" i="10"/>
  <c r="AQ473" i="12"/>
  <c r="S528" i="12"/>
  <c r="AI472" i="22"/>
  <c r="V529" i="11"/>
  <c r="AQ532" i="11"/>
  <c r="N531" i="11"/>
  <c r="N527" i="11"/>
  <c r="O476" i="22"/>
  <c r="I526" i="12"/>
  <c r="I522" i="12"/>
  <c r="AJ531" i="12"/>
  <c r="AB474" i="12"/>
  <c r="AQ479" i="11"/>
  <c r="H475" i="12"/>
  <c r="AC478" i="12"/>
  <c r="M530" i="11"/>
  <c r="R533" i="22"/>
  <c r="S479" i="22"/>
  <c r="L61" i="27"/>
  <c r="L29" i="27"/>
  <c r="AL529" i="11"/>
  <c r="AM529" i="12"/>
  <c r="M529" i="22"/>
  <c r="AR530" i="22"/>
  <c r="AN532" i="11"/>
  <c r="J531" i="12"/>
  <c r="L44" i="27"/>
  <c r="L41" i="27"/>
  <c r="P473" i="10"/>
  <c r="H479" i="12"/>
  <c r="D531" i="22"/>
  <c r="AH476" i="22"/>
  <c r="J531" i="11"/>
  <c r="Z531" i="11"/>
  <c r="K531" i="12"/>
  <c r="AA531" i="12"/>
  <c r="AH533" i="12"/>
  <c r="AI480" i="11"/>
  <c r="AC516" i="10"/>
  <c r="AC480" i="10"/>
  <c r="N52" i="27"/>
  <c r="N36" i="27"/>
  <c r="N20" i="27"/>
  <c r="Z481" i="12"/>
  <c r="AC529" i="22"/>
  <c r="J532" i="22"/>
  <c r="Z531" i="12"/>
  <c r="R533" i="10"/>
  <c r="J525" i="22"/>
  <c r="E526" i="22"/>
  <c r="U526" i="22"/>
  <c r="AO526" i="22"/>
  <c r="P527" i="22"/>
  <c r="O529" i="22"/>
  <c r="AR476" i="22"/>
  <c r="AK476" i="12"/>
  <c r="AR478" i="10"/>
  <c r="J478" i="12"/>
  <c r="R535" i="10"/>
  <c r="D48" i="27"/>
  <c r="P476" i="10"/>
  <c r="AN476" i="10"/>
  <c r="AO477" i="22"/>
  <c r="R478" i="22"/>
  <c r="L479" i="11"/>
  <c r="H530" i="10"/>
  <c r="X530" i="10"/>
  <c r="P532" i="10"/>
  <c r="K477" i="11"/>
  <c r="AA477" i="11"/>
  <c r="AR478" i="11"/>
  <c r="AO534" i="11"/>
  <c r="D481" i="22"/>
  <c r="AM481" i="22"/>
  <c r="AR482" i="10"/>
  <c r="L72" i="27"/>
  <c r="L84" i="27"/>
  <c r="R532" i="10"/>
  <c r="AQ535" i="10"/>
  <c r="AI479" i="22"/>
  <c r="AR472" i="22"/>
  <c r="S473" i="22"/>
  <c r="D524" i="22"/>
  <c r="N474" i="11"/>
  <c r="U476" i="11"/>
  <c r="AA516" i="11"/>
  <c r="T470" i="12"/>
  <c r="M488" i="12"/>
  <c r="X520" i="12"/>
  <c r="AR520" i="12"/>
  <c r="S521" i="12"/>
  <c r="AH522" i="12"/>
  <c r="D524" i="12"/>
  <c r="O525" i="12"/>
  <c r="AA529" i="12"/>
  <c r="V530" i="12"/>
  <c r="AP530" i="12"/>
  <c r="Y477" i="22"/>
  <c r="AN479" i="12"/>
  <c r="K479" i="22"/>
  <c r="AK529" i="10"/>
  <c r="AB530" i="10"/>
  <c r="AQ478" i="22"/>
  <c r="AC525" i="10"/>
  <c r="AC493" i="10"/>
  <c r="Z475" i="10"/>
  <c r="M471" i="22"/>
  <c r="Y472" i="22"/>
  <c r="K471" i="11"/>
  <c r="AQ472" i="11"/>
  <c r="J526" i="11"/>
  <c r="E527" i="11"/>
  <c r="U527" i="11"/>
  <c r="G476" i="12"/>
  <c r="W476" i="12"/>
  <c r="AH519" i="12"/>
  <c r="I520" i="12"/>
  <c r="E524" i="12"/>
  <c r="U524" i="12"/>
  <c r="V527" i="12"/>
  <c r="R531" i="12"/>
  <c r="R480" i="22"/>
  <c r="AP524" i="22"/>
  <c r="Q525" i="22"/>
  <c r="AK525" i="22"/>
  <c r="AQ527" i="22"/>
  <c r="L476" i="22"/>
  <c r="AN473" i="11"/>
  <c r="AN490" i="11"/>
  <c r="J492" i="11"/>
  <c r="P525" i="11"/>
  <c r="AJ525" i="11"/>
  <c r="K526" i="11"/>
  <c r="AK528" i="11"/>
  <c r="AC474" i="12"/>
  <c r="K523" i="12"/>
  <c r="AM531" i="12"/>
  <c r="N532" i="12"/>
  <c r="AM534" i="10"/>
  <c r="AI534" i="12"/>
  <c r="AC524" i="10"/>
  <c r="F473" i="22"/>
  <c r="R526" i="22"/>
  <c r="AR528" i="22"/>
  <c r="F474" i="11"/>
  <c r="T488" i="11"/>
  <c r="AM516" i="11"/>
  <c r="I518" i="11"/>
  <c r="AA524" i="11"/>
  <c r="G471" i="12"/>
  <c r="W471" i="12"/>
  <c r="AH475" i="12"/>
  <c r="W494" i="12"/>
  <c r="AH514" i="12"/>
  <c r="Z514" i="12"/>
  <c r="H528" i="12"/>
  <c r="AN472" i="10"/>
  <c r="AM473" i="10"/>
  <c r="AL529" i="22"/>
  <c r="AH477" i="22"/>
  <c r="H495" i="22"/>
  <c r="AC524" i="22"/>
  <c r="K473" i="11"/>
  <c r="AJ520" i="11"/>
  <c r="AB524" i="11"/>
  <c r="G525" i="11"/>
  <c r="AQ525" i="11"/>
  <c r="AM495" i="12"/>
  <c r="AN513" i="12"/>
  <c r="AL523" i="12"/>
  <c r="AR525" i="12"/>
  <c r="AM526" i="12"/>
  <c r="N527" i="12"/>
  <c r="AH527" i="12"/>
  <c r="AN479" i="22"/>
  <c r="H480" i="11"/>
  <c r="AA470" i="22"/>
  <c r="F471" i="22"/>
  <c r="N524" i="22"/>
  <c r="AH524" i="22"/>
  <c r="AN526" i="22"/>
  <c r="AI514" i="11"/>
  <c r="E516" i="11"/>
  <c r="G522" i="11"/>
  <c r="W522" i="11"/>
  <c r="H525" i="11"/>
  <c r="E475" i="12"/>
  <c r="U475" i="12"/>
  <c r="AI496" i="12"/>
  <c r="P499" i="12"/>
  <c r="AM523" i="12"/>
  <c r="AN526" i="12"/>
  <c r="O527" i="12"/>
  <c r="E471" i="11"/>
  <c r="V485" i="11"/>
  <c r="AO513" i="11"/>
  <c r="AA515" i="11"/>
  <c r="Q517" i="11"/>
  <c r="M521" i="11"/>
  <c r="AC521" i="11"/>
  <c r="AO495" i="12"/>
  <c r="F498" i="12"/>
  <c r="D523" i="12"/>
  <c r="AI524" i="12"/>
  <c r="Z525" i="12"/>
  <c r="U526" i="12"/>
  <c r="AA528" i="12"/>
  <c r="N479" i="22"/>
  <c r="AC481" i="12"/>
  <c r="M481" i="12"/>
  <c r="AL481" i="12"/>
  <c r="AC531" i="10"/>
  <c r="L484" i="11"/>
  <c r="AB484" i="11"/>
  <c r="G516" i="11"/>
  <c r="AL517" i="11"/>
  <c r="P470" i="12"/>
  <c r="AA470" i="12"/>
  <c r="AK472" i="12"/>
  <c r="O490" i="12"/>
  <c r="AI521" i="12"/>
  <c r="P524" i="12"/>
  <c r="AA525" i="12"/>
  <c r="AK527" i="12"/>
  <c r="AP474" i="10"/>
  <c r="AO475" i="10"/>
  <c r="E476" i="22"/>
  <c r="F529" i="22"/>
  <c r="L74" i="27"/>
  <c r="L58" i="27"/>
  <c r="L42" i="27"/>
  <c r="N51" i="27"/>
  <c r="AB497" i="11"/>
  <c r="M515" i="11"/>
  <c r="AR516" i="11"/>
  <c r="AJ524" i="11"/>
  <c r="F523" i="12"/>
  <c r="V523" i="12"/>
  <c r="Q524" i="12"/>
  <c r="AK524" i="12"/>
  <c r="R527" i="12"/>
  <c r="N480" i="22"/>
  <c r="L73" i="27"/>
  <c r="O470" i="22"/>
  <c r="Z471" i="22"/>
  <c r="G495" i="11"/>
  <c r="L525" i="11"/>
  <c r="AB525" i="11"/>
  <c r="AL470" i="12"/>
  <c r="I475" i="12"/>
  <c r="Y475" i="12"/>
  <c r="AQ492" i="12"/>
  <c r="AB522" i="12"/>
  <c r="R524" i="12"/>
  <c r="AL524" i="12"/>
  <c r="X526" i="12"/>
  <c r="J485" i="11"/>
  <c r="N497" i="11"/>
  <c r="Z479" i="22"/>
  <c r="L54" i="27"/>
  <c r="L38" i="27"/>
  <c r="L22" i="27"/>
  <c r="Z480" i="22"/>
  <c r="AI480" i="22"/>
  <c r="L21" i="27"/>
  <c r="S470" i="22"/>
  <c r="AK471" i="12"/>
  <c r="AQ480" i="11"/>
  <c r="I481" i="22"/>
  <c r="R47" i="27"/>
  <c r="R31" i="27"/>
  <c r="AM498" i="22"/>
  <c r="G524" i="22"/>
  <c r="S528" i="22"/>
  <c r="U473" i="11"/>
  <c r="Q525" i="11"/>
  <c r="G527" i="11"/>
  <c r="AQ527" i="11"/>
  <c r="AI485" i="12"/>
  <c r="D515" i="12"/>
  <c r="J517" i="12"/>
  <c r="E518" i="12"/>
  <c r="P519" i="12"/>
  <c r="Q522" i="12"/>
  <c r="M526" i="12"/>
  <c r="AC526" i="12"/>
  <c r="AH478" i="22"/>
  <c r="H476" i="10"/>
  <c r="X476" i="10"/>
  <c r="M476" i="22"/>
  <c r="T479" i="11"/>
  <c r="T529" i="10"/>
  <c r="L480" i="11"/>
  <c r="AK480" i="11"/>
  <c r="V480" i="22"/>
  <c r="F480" i="22"/>
  <c r="AC489" i="10"/>
  <c r="L33" i="27"/>
  <c r="G470" i="22"/>
  <c r="U525" i="22"/>
  <c r="AA527" i="22"/>
  <c r="AP474" i="12"/>
  <c r="AH476" i="10"/>
  <c r="U481" i="22"/>
  <c r="E481" i="22"/>
  <c r="P34" i="27"/>
  <c r="AL478" i="22"/>
  <c r="AQ479" i="22"/>
  <c r="P65" i="27"/>
  <c r="P33" i="27"/>
  <c r="AM4" i="7"/>
  <c r="B29" i="33"/>
  <c r="L17" i="27"/>
  <c r="L70" i="27"/>
  <c r="L82" i="27"/>
  <c r="L69" i="27"/>
  <c r="L81" i="27"/>
  <c r="B28" i="33"/>
  <c r="AL4" i="7"/>
  <c r="AR492" i="11"/>
  <c r="F485" i="11"/>
  <c r="D485" i="12"/>
  <c r="D489" i="12"/>
  <c r="D504" i="10"/>
  <c r="L26" i="27"/>
  <c r="D5" i="5"/>
  <c r="C68" i="42"/>
  <c r="C67" i="42" s="1"/>
  <c r="C66" i="42" s="1"/>
  <c r="C65" i="42" s="1"/>
  <c r="C64" i="42" s="1"/>
  <c r="C63" i="42" s="1"/>
  <c r="C62" i="42" s="1"/>
  <c r="C61" i="42" s="1"/>
  <c r="C60" i="42" s="1"/>
  <c r="C59" i="42" s="1"/>
  <c r="C58" i="42" s="1"/>
  <c r="C57" i="42" s="1"/>
  <c r="C56" i="42" s="1"/>
  <c r="C55" i="42" s="1"/>
  <c r="C54" i="42" s="1"/>
  <c r="C53" i="42" s="1"/>
  <c r="C52" i="42" s="1"/>
  <c r="C51" i="42" s="1"/>
  <c r="C50" i="42" s="1"/>
  <c r="C49" i="42" s="1"/>
  <c r="C48" i="42" s="1"/>
  <c r="C47" i="42" s="1"/>
  <c r="C46" i="42" s="1"/>
  <c r="C45" i="42" s="1"/>
  <c r="C44" i="42" s="1"/>
  <c r="C43" i="42" s="1"/>
  <c r="C42" i="42" s="1"/>
  <c r="C41" i="42" s="1"/>
  <c r="C40" i="42" s="1"/>
  <c r="C39" i="42" s="1"/>
  <c r="D8" i="5"/>
  <c r="C71" i="42"/>
  <c r="N13" i="7"/>
  <c r="I4" i="33" s="1"/>
  <c r="H5" i="33"/>
  <c r="Q19" i="7"/>
  <c r="J7" i="33" s="1"/>
  <c r="S13" i="7"/>
  <c r="I9" i="33" s="1"/>
  <c r="AK481" i="10"/>
  <c r="D7" i="5"/>
  <c r="C70" i="42"/>
  <c r="AR480" i="10"/>
  <c r="D10" i="5"/>
  <c r="C73" i="42"/>
  <c r="D6" i="5"/>
  <c r="C69" i="42"/>
  <c r="E482" i="10"/>
  <c r="D9" i="5"/>
  <c r="C72" i="42"/>
  <c r="M19" i="7"/>
  <c r="J3" i="33" s="1"/>
  <c r="N67" i="27"/>
  <c r="N79" i="27"/>
  <c r="Q502" i="12"/>
  <c r="B19" i="33"/>
  <c r="G19" i="33" s="1"/>
  <c r="AC4" i="7"/>
  <c r="B3" i="33"/>
  <c r="G3" i="33" s="1"/>
  <c r="M4" i="7"/>
  <c r="O13" i="7"/>
  <c r="I5" i="33" s="1"/>
  <c r="B8" i="33"/>
  <c r="G8" i="33" s="1"/>
  <c r="R4" i="7"/>
  <c r="B12" i="33"/>
  <c r="M12" i="33" s="1"/>
  <c r="V4" i="7"/>
  <c r="B16" i="33"/>
  <c r="G16" i="33" s="1"/>
  <c r="Z4" i="7"/>
  <c r="B20" i="33"/>
  <c r="AD4" i="7"/>
  <c r="B24" i="33"/>
  <c r="M24" i="33" s="1"/>
  <c r="AH4" i="7"/>
  <c r="B7" i="33"/>
  <c r="G7" i="33" s="1"/>
  <c r="Q4" i="7"/>
  <c r="B11" i="33"/>
  <c r="M11" i="33" s="1"/>
  <c r="U4" i="7"/>
  <c r="B27" i="33"/>
  <c r="M27" i="33" s="1"/>
  <c r="AK4" i="7"/>
  <c r="B4" i="33"/>
  <c r="M4" i="33" s="1"/>
  <c r="N4" i="7"/>
  <c r="N19" i="7"/>
  <c r="J4" i="33" s="1"/>
  <c r="B9" i="33"/>
  <c r="S4" i="7"/>
  <c r="B13" i="33"/>
  <c r="M13" i="33" s="1"/>
  <c r="W4" i="7"/>
  <c r="B17" i="33"/>
  <c r="G17" i="33" s="1"/>
  <c r="AA4" i="7"/>
  <c r="B21" i="33"/>
  <c r="AE4" i="7"/>
  <c r="B25" i="33"/>
  <c r="M25" i="33" s="1"/>
  <c r="AI4" i="7"/>
  <c r="B15" i="33"/>
  <c r="M15" i="33" s="1"/>
  <c r="Y4" i="7"/>
  <c r="B23" i="33"/>
  <c r="M23" i="33" s="1"/>
  <c r="AG4" i="7"/>
  <c r="M13" i="7"/>
  <c r="I3" i="33" s="1"/>
  <c r="B5" i="33"/>
  <c r="M5" i="33" s="1"/>
  <c r="O4" i="7"/>
  <c r="O19" i="7"/>
  <c r="J5" i="33" s="1"/>
  <c r="B10" i="33"/>
  <c r="G10" i="33" s="1"/>
  <c r="T4" i="7"/>
  <c r="B14" i="33"/>
  <c r="X4" i="7"/>
  <c r="B18" i="33"/>
  <c r="AB4" i="7"/>
  <c r="B22" i="33"/>
  <c r="AF4" i="7"/>
  <c r="B26" i="33"/>
  <c r="M26" i="33" s="1"/>
  <c r="AJ4" i="7"/>
  <c r="F70" i="28"/>
  <c r="F71" i="28"/>
  <c r="F72" i="28"/>
  <c r="F68" i="28"/>
  <c r="F69" i="28"/>
  <c r="L20" i="5"/>
  <c r="K6" i="34" s="1"/>
  <c r="E70" i="28"/>
  <c r="L21" i="5"/>
  <c r="K7" i="34" s="1"/>
  <c r="E71" i="28"/>
  <c r="L22" i="5"/>
  <c r="K8" i="34" s="1"/>
  <c r="E72" i="28"/>
  <c r="L19" i="5"/>
  <c r="K5" i="34" s="1"/>
  <c r="E69" i="28"/>
  <c r="L18" i="5"/>
  <c r="K4" i="34" s="1"/>
  <c r="E68" i="28"/>
  <c r="L23" i="5"/>
  <c r="K9" i="34" s="1"/>
  <c r="E73" i="28"/>
  <c r="AO492" i="12"/>
  <c r="D23" i="5"/>
  <c r="C9" i="34" s="1"/>
  <c r="C73" i="28"/>
  <c r="D20" i="5"/>
  <c r="C6" i="34" s="1"/>
  <c r="F4" i="7"/>
  <c r="C70" i="28"/>
  <c r="D18" i="5"/>
  <c r="C4" i="34" s="1"/>
  <c r="D4" i="7"/>
  <c r="C68" i="28"/>
  <c r="D21" i="5"/>
  <c r="C7" i="34" s="1"/>
  <c r="G4" i="7"/>
  <c r="C71" i="28"/>
  <c r="D19" i="5"/>
  <c r="C5" i="34" s="1"/>
  <c r="E4" i="7"/>
  <c r="C69" i="28"/>
  <c r="D22" i="5"/>
  <c r="C8" i="34" s="1"/>
  <c r="H4" i="7"/>
  <c r="C72" i="28"/>
  <c r="AH470" i="22"/>
  <c r="AP470" i="22"/>
  <c r="Y464" i="22"/>
  <c r="AC469" i="22"/>
  <c r="U469" i="22"/>
  <c r="V521" i="22"/>
  <c r="O523" i="22"/>
  <c r="T520" i="22"/>
  <c r="D523" i="22"/>
  <c r="S514" i="22"/>
  <c r="I522" i="22"/>
  <c r="AA471" i="12"/>
  <c r="O521" i="12"/>
  <c r="AJ524" i="10"/>
  <c r="AJ525" i="10"/>
  <c r="G19" i="7"/>
  <c r="I19" i="7"/>
  <c r="E19" i="7"/>
  <c r="D19" i="7"/>
  <c r="H19" i="7"/>
  <c r="F19" i="7"/>
  <c r="I13" i="7"/>
  <c r="F13" i="7"/>
  <c r="H13" i="7"/>
  <c r="D13" i="7"/>
  <c r="E13" i="7"/>
  <c r="G13" i="7"/>
  <c r="K473" i="10"/>
  <c r="J474" i="10"/>
  <c r="N474" i="10"/>
  <c r="R474" i="10"/>
  <c r="V474" i="10"/>
  <c r="E475" i="10"/>
  <c r="M475" i="10"/>
  <c r="Q475" i="10"/>
  <c r="Y475" i="10"/>
  <c r="T475" i="10"/>
  <c r="AA490" i="10"/>
  <c r="K517" i="10"/>
  <c r="K522" i="10"/>
  <c r="G523" i="10"/>
  <c r="AA525" i="10"/>
  <c r="K526" i="10"/>
  <c r="AA526" i="10"/>
  <c r="S527" i="10"/>
  <c r="W527" i="10"/>
  <c r="W528" i="10"/>
  <c r="G476" i="10"/>
  <c r="W529" i="10"/>
  <c r="K529" i="10"/>
  <c r="J480" i="10"/>
  <c r="Y478" i="10"/>
  <c r="Q478" i="10"/>
  <c r="M478" i="10"/>
  <c r="I478" i="10"/>
  <c r="Y477" i="10"/>
  <c r="U477" i="10"/>
  <c r="M477" i="10"/>
  <c r="I477" i="10"/>
  <c r="E477" i="10"/>
  <c r="V534" i="10"/>
  <c r="N534" i="10"/>
  <c r="F529" i="10"/>
  <c r="W477" i="10"/>
  <c r="I531" i="10"/>
  <c r="T481" i="10"/>
  <c r="X534" i="10"/>
  <c r="P534" i="10"/>
  <c r="H534" i="10"/>
  <c r="M477" i="22"/>
  <c r="AI473" i="22"/>
  <c r="AN476" i="22"/>
  <c r="AI481" i="22"/>
  <c r="Z481" i="22"/>
  <c r="R517" i="22"/>
  <c r="P520" i="22"/>
  <c r="O521" i="22"/>
  <c r="AL474" i="22"/>
  <c r="L525" i="22"/>
  <c r="P525" i="22"/>
  <c r="T525" i="22"/>
  <c r="AB525" i="22"/>
  <c r="AI526" i="22"/>
  <c r="F527" i="22"/>
  <c r="J527" i="22"/>
  <c r="N527" i="22"/>
  <c r="R527" i="22"/>
  <c r="V527" i="22"/>
  <c r="G478" i="22"/>
  <c r="AC479" i="22"/>
  <c r="Y479" i="22"/>
  <c r="M479" i="22"/>
  <c r="I479" i="22"/>
  <c r="AP479" i="22"/>
  <c r="Z474" i="22"/>
  <c r="AM480" i="22"/>
  <c r="G519" i="22"/>
  <c r="S475" i="22"/>
  <c r="AA475" i="22"/>
  <c r="AH529" i="22"/>
  <c r="AC476" i="22"/>
  <c r="U476" i="22"/>
  <c r="AQ532" i="22"/>
  <c r="D482" i="22"/>
  <c r="G510" i="22"/>
  <c r="K510" i="22"/>
  <c r="AK470" i="22"/>
  <c r="L471" i="22"/>
  <c r="AH472" i="22"/>
  <c r="I473" i="22"/>
  <c r="E531" i="22"/>
  <c r="I531" i="22"/>
  <c r="Y531" i="22"/>
  <c r="AC531" i="22"/>
  <c r="AO476" i="22"/>
  <c r="AK476" i="22"/>
  <c r="T481" i="22"/>
  <c r="P481" i="22"/>
  <c r="AH482" i="22"/>
  <c r="AO481" i="22"/>
  <c r="Y482" i="11"/>
  <c r="I474" i="11"/>
  <c r="Y474" i="11"/>
  <c r="K478" i="11"/>
  <c r="S478" i="11"/>
  <c r="AA478" i="11"/>
  <c r="AK478" i="11"/>
  <c r="J481" i="11"/>
  <c r="AI481" i="11"/>
  <c r="AB482" i="11"/>
  <c r="Z475" i="11"/>
  <c r="J479" i="11"/>
  <c r="N479" i="11"/>
  <c r="S481" i="11"/>
  <c r="AN482" i="11"/>
  <c r="AJ482" i="11"/>
  <c r="P502" i="11"/>
  <c r="AR471" i="12"/>
  <c r="AM472" i="12"/>
  <c r="AQ472" i="12"/>
  <c r="N473" i="12"/>
  <c r="R473" i="12"/>
  <c r="D474" i="12"/>
  <c r="AN474" i="12"/>
  <c r="AR474" i="12"/>
  <c r="O475" i="12"/>
  <c r="AK482" i="12"/>
  <c r="G478" i="12"/>
  <c r="K479" i="12"/>
  <c r="S479" i="12"/>
  <c r="W479" i="12"/>
  <c r="AA479" i="12"/>
  <c r="O470" i="12"/>
  <c r="S470" i="12"/>
  <c r="AM470" i="12"/>
  <c r="J471" i="12"/>
  <c r="N471" i="12"/>
  <c r="Z471" i="12"/>
  <c r="K474" i="12"/>
  <c r="O474" i="12"/>
  <c r="W474" i="12"/>
  <c r="AA473" i="12"/>
  <c r="E530" i="12"/>
  <c r="AO530" i="12"/>
  <c r="AR478" i="12"/>
  <c r="R479" i="12"/>
  <c r="T481" i="12"/>
  <c r="AN524" i="10"/>
  <c r="AR525" i="10"/>
  <c r="AN527" i="10"/>
  <c r="AJ528" i="10"/>
  <c r="AN528" i="10"/>
  <c r="AN529" i="10"/>
  <c r="AM530" i="10"/>
  <c r="K492" i="10"/>
  <c r="O504" i="10"/>
  <c r="G514" i="10"/>
  <c r="O522" i="10"/>
  <c r="AR526" i="10"/>
  <c r="M479" i="10"/>
  <c r="AM533" i="10"/>
  <c r="AA501" i="10"/>
  <c r="U532" i="10"/>
  <c r="E532" i="10"/>
  <c r="AM482" i="10"/>
  <c r="AA479" i="10"/>
  <c r="K533" i="10"/>
  <c r="W522" i="10"/>
  <c r="AI472" i="10"/>
  <c r="J473" i="10"/>
  <c r="N473" i="10"/>
  <c r="R473" i="10"/>
  <c r="AH473" i="10"/>
  <c r="AL473" i="10"/>
  <c r="AP473" i="10"/>
  <c r="I474" i="10"/>
  <c r="M474" i="10"/>
  <c r="Q474" i="10"/>
  <c r="Y474" i="10"/>
  <c r="AK474" i="10"/>
  <c r="H475" i="10"/>
  <c r="P475" i="10"/>
  <c r="X474" i="10"/>
  <c r="AN475" i="10"/>
  <c r="O476" i="10"/>
  <c r="S476" i="10"/>
  <c r="W476" i="10"/>
  <c r="F530" i="10"/>
  <c r="N530" i="10"/>
  <c r="V530" i="10"/>
  <c r="Z530" i="10"/>
  <c r="AI530" i="10"/>
  <c r="AH481" i="10"/>
  <c r="P528" i="22"/>
  <c r="H528" i="22"/>
  <c r="H496" i="22"/>
  <c r="Y528" i="22"/>
  <c r="Z470" i="11"/>
  <c r="T528" i="11"/>
  <c r="T470" i="11"/>
  <c r="J528" i="11"/>
  <c r="H52" i="27"/>
  <c r="H44" i="27"/>
  <c r="H28" i="27"/>
  <c r="H12" i="27"/>
  <c r="F495" i="22"/>
  <c r="V499" i="22"/>
  <c r="X522" i="22"/>
  <c r="N523" i="22"/>
  <c r="AB511" i="12"/>
  <c r="AM508" i="10"/>
  <c r="AQ511" i="10"/>
  <c r="AQ516" i="10"/>
  <c r="AQ523" i="10"/>
  <c r="L470" i="22"/>
  <c r="P470" i="22"/>
  <c r="H21" i="27"/>
  <c r="AR470" i="12"/>
  <c r="F63" i="27"/>
  <c r="V470" i="12"/>
  <c r="AQ515" i="10"/>
  <c r="E471" i="22"/>
  <c r="I471" i="22"/>
  <c r="I470" i="22"/>
  <c r="M470" i="22"/>
  <c r="Y470" i="22"/>
  <c r="AC470" i="22"/>
  <c r="V470" i="22"/>
  <c r="H61" i="27"/>
  <c r="H29" i="27"/>
  <c r="AJ469" i="12"/>
  <c r="L471" i="12"/>
  <c r="T471" i="12"/>
  <c r="AB471" i="12"/>
  <c r="AA469" i="12"/>
  <c r="Y470" i="12"/>
  <c r="AC470" i="12"/>
  <c r="AB437" i="10"/>
  <c r="V491" i="22"/>
  <c r="R71" i="27"/>
  <c r="R27" i="27"/>
  <c r="AK523" i="11"/>
  <c r="P75" i="27"/>
  <c r="P43" i="27"/>
  <c r="P27" i="27"/>
  <c r="O495" i="11"/>
  <c r="E498" i="11"/>
  <c r="M498" i="11"/>
  <c r="H514" i="11"/>
  <c r="J515" i="11"/>
  <c r="R515" i="11"/>
  <c r="D516" i="11"/>
  <c r="Z519" i="11"/>
  <c r="L520" i="11"/>
  <c r="T520" i="11"/>
  <c r="H522" i="11"/>
  <c r="X522" i="11"/>
  <c r="R523" i="11"/>
  <c r="X497" i="11"/>
  <c r="P61" i="27"/>
  <c r="P29" i="27"/>
  <c r="AI491" i="12"/>
  <c r="AH509" i="12"/>
  <c r="AJ520" i="12"/>
  <c r="AP521" i="12"/>
  <c r="AR495" i="12"/>
  <c r="AO516" i="12"/>
  <c r="Z488" i="12"/>
  <c r="V496" i="12"/>
  <c r="Z496" i="12"/>
  <c r="J498" i="12"/>
  <c r="Z502" i="12"/>
  <c r="O515" i="12"/>
  <c r="E522" i="12"/>
  <c r="AA484" i="12"/>
  <c r="AC485" i="12"/>
  <c r="S488" i="12"/>
  <c r="AA488" i="12"/>
  <c r="M489" i="12"/>
  <c r="AC489" i="12"/>
  <c r="G490" i="12"/>
  <c r="O492" i="12"/>
  <c r="M493" i="12"/>
  <c r="U493" i="12"/>
  <c r="O494" i="12"/>
  <c r="I495" i="12"/>
  <c r="K496" i="12"/>
  <c r="T508" i="12"/>
  <c r="O509" i="12"/>
  <c r="L511" i="12"/>
  <c r="T511" i="12"/>
  <c r="L515" i="12"/>
  <c r="AB515" i="12"/>
  <c r="F516" i="12"/>
  <c r="H517" i="12"/>
  <c r="X519" i="12"/>
  <c r="V520" i="12"/>
  <c r="H521" i="12"/>
  <c r="J522" i="12"/>
  <c r="N59" i="27"/>
  <c r="N47" i="27"/>
  <c r="J521" i="10"/>
  <c r="AC504" i="10"/>
  <c r="AC488" i="10"/>
  <c r="L63" i="27"/>
  <c r="L47" i="27"/>
  <c r="W492" i="10"/>
  <c r="O498" i="10"/>
  <c r="W498" i="10"/>
  <c r="O506" i="10"/>
  <c r="O510" i="10"/>
  <c r="W518" i="10"/>
  <c r="W520" i="10"/>
  <c r="S523" i="10"/>
  <c r="P487" i="10"/>
  <c r="L488" i="10"/>
  <c r="T502" i="10"/>
  <c r="H507" i="10"/>
  <c r="D514" i="10"/>
  <c r="P521" i="10"/>
  <c r="L77" i="27"/>
  <c r="L65" i="27"/>
  <c r="L49" i="27"/>
  <c r="H69" i="27"/>
  <c r="O447" i="12"/>
  <c r="D44" i="27"/>
  <c r="D51" i="27"/>
  <c r="AR469" i="12"/>
  <c r="AO467" i="12"/>
  <c r="AI468" i="12"/>
  <c r="M469" i="22"/>
  <c r="M468" i="12"/>
  <c r="Y469" i="12"/>
  <c r="H36" i="27"/>
  <c r="H20" i="27"/>
  <c r="G469" i="12"/>
  <c r="AA431" i="10"/>
  <c r="G469" i="22"/>
  <c r="D435" i="22"/>
  <c r="AB441" i="10"/>
  <c r="AB449" i="22"/>
  <c r="I441" i="22"/>
  <c r="AA468" i="22"/>
  <c r="AJ468" i="22"/>
  <c r="AR468" i="12"/>
  <c r="AN468" i="12"/>
  <c r="AK467" i="12"/>
  <c r="AO469" i="12"/>
  <c r="AI469" i="12"/>
  <c r="AP469" i="12"/>
  <c r="AO468" i="22"/>
  <c r="AJ431" i="10"/>
  <c r="M469" i="12"/>
  <c r="J34" i="32"/>
  <c r="J19" i="32"/>
  <c r="L36" i="32"/>
  <c r="L28" i="32"/>
  <c r="P28" i="32" s="1"/>
  <c r="L24" i="32"/>
  <c r="X466" i="12"/>
  <c r="R467" i="12"/>
  <c r="L468" i="12"/>
  <c r="AB468" i="12"/>
  <c r="E467" i="22"/>
  <c r="AC468" i="11"/>
  <c r="F39" i="27"/>
  <c r="K469" i="22"/>
  <c r="T466" i="22"/>
  <c r="E467" i="11"/>
  <c r="F66" i="27"/>
  <c r="F50" i="27"/>
  <c r="I468" i="12"/>
  <c r="K470" i="22"/>
  <c r="Y466" i="22"/>
  <c r="U469" i="12"/>
  <c r="O469" i="12"/>
  <c r="R468" i="22"/>
  <c r="M442" i="10"/>
  <c r="Q469" i="22"/>
  <c r="L47" i="32"/>
  <c r="V465" i="22"/>
  <c r="D72" i="27"/>
  <c r="D56" i="27"/>
  <c r="D40" i="27"/>
  <c r="D24" i="27"/>
  <c r="D8" i="27"/>
  <c r="F70" i="27"/>
  <c r="F38" i="27"/>
  <c r="F22" i="27"/>
  <c r="S466" i="22"/>
  <c r="H468" i="22"/>
  <c r="G468" i="22"/>
  <c r="D32" i="27"/>
  <c r="D16" i="27"/>
  <c r="F62" i="27"/>
  <c r="F46" i="27"/>
  <c r="AN450" i="22"/>
  <c r="AR468" i="22"/>
  <c r="AL469" i="22"/>
  <c r="AM468" i="12"/>
  <c r="AQ469" i="12"/>
  <c r="AI437" i="22"/>
  <c r="AI441" i="22"/>
  <c r="AQ447" i="22"/>
  <c r="AH468" i="22"/>
  <c r="AK469" i="22"/>
  <c r="U468" i="12"/>
  <c r="U466" i="22"/>
  <c r="K465" i="12"/>
  <c r="AA465" i="12"/>
  <c r="F467" i="12"/>
  <c r="V467" i="12"/>
  <c r="P468" i="12"/>
  <c r="J469" i="12"/>
  <c r="T469" i="12"/>
  <c r="P469" i="12"/>
  <c r="J36" i="32"/>
  <c r="AA442" i="10"/>
  <c r="I467" i="22"/>
  <c r="D466" i="22"/>
  <c r="S469" i="22"/>
  <c r="O466" i="12"/>
  <c r="S468" i="12"/>
  <c r="AC469" i="12"/>
  <c r="R448" i="12"/>
  <c r="O455" i="12"/>
  <c r="Z467" i="12"/>
  <c r="T468" i="12"/>
  <c r="X469" i="12"/>
  <c r="R470" i="12"/>
  <c r="U468" i="22"/>
  <c r="S467" i="22"/>
  <c r="AB446" i="22"/>
  <c r="H447" i="22"/>
  <c r="AB450" i="22"/>
  <c r="U428" i="22"/>
  <c r="AC467" i="12"/>
  <c r="W468" i="12"/>
  <c r="F470" i="12"/>
  <c r="AP516" i="11"/>
  <c r="AR489" i="22"/>
  <c r="AP492" i="22"/>
  <c r="AN495" i="22"/>
  <c r="AJ486" i="11"/>
  <c r="AL491" i="11"/>
  <c r="AR497" i="12"/>
  <c r="AL506" i="12"/>
  <c r="AQ523" i="12"/>
  <c r="AH517" i="11"/>
  <c r="AK504" i="22"/>
  <c r="AI520" i="22"/>
  <c r="AL519" i="11"/>
  <c r="AM519" i="22"/>
  <c r="AL486" i="11"/>
  <c r="AP488" i="11"/>
  <c r="AO514" i="11"/>
  <c r="AM517" i="11"/>
  <c r="AO522" i="11"/>
  <c r="AI523" i="11"/>
  <c r="AR484" i="12"/>
  <c r="AP487" i="12"/>
  <c r="AR492" i="12"/>
  <c r="AN498" i="12"/>
  <c r="AQ518" i="12"/>
  <c r="AK519" i="12"/>
  <c r="AI491" i="11"/>
  <c r="AJ522" i="11"/>
  <c r="AK523" i="22"/>
  <c r="AQ488" i="11"/>
  <c r="AJ515" i="11"/>
  <c r="AH518" i="11"/>
  <c r="AP522" i="11"/>
  <c r="AJ523" i="11"/>
  <c r="AO490" i="12"/>
  <c r="AQ495" i="12"/>
  <c r="AJ514" i="12"/>
  <c r="AR518" i="12"/>
  <c r="AL519" i="12"/>
  <c r="AJ522" i="12"/>
  <c r="AP525" i="12"/>
  <c r="AM522" i="22"/>
  <c r="O514" i="10"/>
  <c r="H513" i="12"/>
  <c r="AC526" i="10"/>
  <c r="AC510" i="10"/>
  <c r="AC494" i="10"/>
  <c r="S504" i="11"/>
  <c r="X523" i="12"/>
  <c r="L45" i="27"/>
  <c r="X526" i="11"/>
  <c r="T515" i="12"/>
  <c r="F517" i="11"/>
  <c r="W524" i="10"/>
  <c r="S522" i="10"/>
  <c r="L51" i="27"/>
  <c r="S521" i="10"/>
  <c r="M503" i="22"/>
  <c r="H504" i="22"/>
  <c r="X504" i="22"/>
  <c r="S505" i="22"/>
  <c r="I507" i="22"/>
  <c r="T506" i="11"/>
  <c r="U509" i="11"/>
  <c r="P510" i="11"/>
  <c r="S492" i="12"/>
  <c r="V514" i="10"/>
  <c r="AC494" i="22"/>
  <c r="AI516" i="12"/>
  <c r="AQ490" i="11"/>
  <c r="AO493" i="11"/>
  <c r="AI494" i="11"/>
  <c r="AQ498" i="11"/>
  <c r="AN519" i="11"/>
  <c r="AH520" i="11"/>
  <c r="AL522" i="11"/>
  <c r="AO506" i="12"/>
  <c r="AQ501" i="10"/>
  <c r="AI515" i="10"/>
  <c r="AQ521" i="10"/>
  <c r="AI523" i="10"/>
  <c r="AN513" i="22"/>
  <c r="AN512" i="12"/>
  <c r="AR522" i="12"/>
  <c r="AQ494" i="10"/>
  <c r="AM519" i="10"/>
  <c r="T505" i="22"/>
  <c r="P486" i="10"/>
  <c r="H488" i="10"/>
  <c r="X488" i="10"/>
  <c r="T493" i="10"/>
  <c r="D517" i="10"/>
  <c r="L55" i="27"/>
  <c r="L39" i="27"/>
  <c r="L23" i="27"/>
  <c r="L19" i="27"/>
  <c r="N53" i="27"/>
  <c r="N37" i="27"/>
  <c r="P51" i="27"/>
  <c r="P35" i="27"/>
  <c r="R65" i="27"/>
  <c r="R49" i="27"/>
  <c r="O489" i="22"/>
  <c r="E509" i="22"/>
  <c r="U506" i="12"/>
  <c r="F509" i="12"/>
  <c r="V509" i="12"/>
  <c r="Q510" i="12"/>
  <c r="F489" i="10"/>
  <c r="J508" i="10"/>
  <c r="E487" i="22"/>
  <c r="O488" i="22"/>
  <c r="Y489" i="22"/>
  <c r="I497" i="22"/>
  <c r="AA487" i="11"/>
  <c r="Y490" i="11"/>
  <c r="S491" i="11"/>
  <c r="Q494" i="11"/>
  <c r="T514" i="11"/>
  <c r="H516" i="11"/>
  <c r="J517" i="11"/>
  <c r="AA486" i="12"/>
  <c r="G488" i="12"/>
  <c r="N510" i="12"/>
  <c r="D521" i="12"/>
  <c r="P523" i="12"/>
  <c r="S490" i="10"/>
  <c r="W493" i="10"/>
  <c r="AC507" i="10"/>
  <c r="AC495" i="10"/>
  <c r="AB486" i="22"/>
  <c r="P488" i="22"/>
  <c r="Z485" i="22"/>
  <c r="AB490" i="22"/>
  <c r="J497" i="22"/>
  <c r="Z497" i="22"/>
  <c r="D494" i="22"/>
  <c r="N495" i="22"/>
  <c r="F499" i="22"/>
  <c r="S510" i="22"/>
  <c r="N484" i="11"/>
  <c r="H485" i="11"/>
  <c r="H493" i="11"/>
  <c r="L495" i="11"/>
  <c r="F496" i="11"/>
  <c r="V492" i="11"/>
  <c r="J498" i="11"/>
  <c r="R498" i="11"/>
  <c r="O515" i="11"/>
  <c r="AB486" i="12"/>
  <c r="P488" i="12"/>
  <c r="J489" i="12"/>
  <c r="T490" i="12"/>
  <c r="N499" i="12"/>
  <c r="O514" i="12"/>
  <c r="O522" i="12"/>
  <c r="I523" i="12"/>
  <c r="T490" i="10"/>
  <c r="AB504" i="10"/>
  <c r="I484" i="22"/>
  <c r="AA485" i="22"/>
  <c r="O491" i="22"/>
  <c r="Y492" i="22"/>
  <c r="S493" i="22"/>
  <c r="K497" i="22"/>
  <c r="S507" i="22"/>
  <c r="F521" i="22"/>
  <c r="U491" i="11"/>
  <c r="P515" i="11"/>
  <c r="T517" i="11"/>
  <c r="H519" i="11"/>
  <c r="X519" i="11"/>
  <c r="R520" i="11"/>
  <c r="W487" i="12"/>
  <c r="O491" i="12"/>
  <c r="H518" i="12"/>
  <c r="X518" i="12"/>
  <c r="R519" i="12"/>
  <c r="V521" i="12"/>
  <c r="P522" i="12"/>
  <c r="J523" i="12"/>
  <c r="Z523" i="12"/>
  <c r="AC505" i="10"/>
  <c r="L62" i="27"/>
  <c r="L46" i="27"/>
  <c r="L30" i="27"/>
  <c r="N76" i="27"/>
  <c r="N44" i="27"/>
  <c r="AC489" i="22"/>
  <c r="G490" i="22"/>
  <c r="O494" i="22"/>
  <c r="Y495" i="22"/>
  <c r="M497" i="22"/>
  <c r="G498" i="22"/>
  <c r="AB503" i="12"/>
  <c r="G504" i="12"/>
  <c r="AM519" i="12"/>
  <c r="AO520" i="12"/>
  <c r="AP490" i="22"/>
  <c r="AJ491" i="22"/>
  <c r="AM488" i="22"/>
  <c r="AQ498" i="22"/>
  <c r="AP516" i="12"/>
  <c r="AN519" i="12"/>
  <c r="AH520" i="12"/>
  <c r="AL522" i="12"/>
  <c r="AN522" i="12"/>
  <c r="AR516" i="12"/>
  <c r="AH497" i="22"/>
  <c r="AJ495" i="11"/>
  <c r="AI513" i="11"/>
  <c r="AI521" i="11"/>
  <c r="AM523" i="11"/>
  <c r="AM511" i="12"/>
  <c r="AQ493" i="22"/>
  <c r="AO488" i="12"/>
  <c r="AH515" i="12"/>
  <c r="AO522" i="10"/>
  <c r="AP523" i="22"/>
  <c r="AR504" i="12"/>
  <c r="AM505" i="12"/>
  <c r="AI509" i="12"/>
  <c r="AI515" i="12"/>
  <c r="AK520" i="12"/>
  <c r="AO522" i="12"/>
  <c r="AM518" i="10"/>
  <c r="AL522" i="10"/>
  <c r="AI519" i="10"/>
  <c r="Q519" i="22"/>
  <c r="L66" i="27"/>
  <c r="L34" i="27"/>
  <c r="M484" i="22"/>
  <c r="AC484" i="22"/>
  <c r="G485" i="22"/>
  <c r="Q486" i="22"/>
  <c r="Q490" i="22"/>
  <c r="U516" i="22"/>
  <c r="Z521" i="22"/>
  <c r="Z525" i="22"/>
  <c r="AA488" i="11"/>
  <c r="O498" i="11"/>
  <c r="J514" i="11"/>
  <c r="D515" i="11"/>
  <c r="T515" i="11"/>
  <c r="N516" i="11"/>
  <c r="X517" i="11"/>
  <c r="L519" i="11"/>
  <c r="F520" i="11"/>
  <c r="T523" i="11"/>
  <c r="Y494" i="10"/>
  <c r="E515" i="10"/>
  <c r="R490" i="10"/>
  <c r="F513" i="10"/>
  <c r="H485" i="10"/>
  <c r="L512" i="10"/>
  <c r="J493" i="22"/>
  <c r="F523" i="22"/>
  <c r="V523" i="22"/>
  <c r="L487" i="12"/>
  <c r="P497" i="12"/>
  <c r="Y516" i="12"/>
  <c r="S517" i="12"/>
  <c r="Q520" i="12"/>
  <c r="AA521" i="12"/>
  <c r="Z502" i="10"/>
  <c r="R516" i="10"/>
  <c r="L35" i="27"/>
  <c r="R522" i="10"/>
  <c r="R518" i="10"/>
  <c r="AC513" i="10"/>
  <c r="AB523" i="10"/>
  <c r="AB519" i="10"/>
  <c r="W521" i="10"/>
  <c r="N68" i="27"/>
  <c r="P63" i="27"/>
  <c r="P49" i="27"/>
  <c r="R43" i="27"/>
  <c r="J516" i="10"/>
  <c r="J512" i="10"/>
  <c r="P46" i="27"/>
  <c r="L18" i="27"/>
  <c r="V505" i="12"/>
  <c r="N63" i="27"/>
  <c r="K507" i="22"/>
  <c r="I519" i="22"/>
  <c r="D485" i="10"/>
  <c r="N48" i="27"/>
  <c r="J521" i="22"/>
  <c r="J517" i="22"/>
  <c r="L519" i="10"/>
  <c r="G513" i="10"/>
  <c r="W513" i="10"/>
  <c r="T522" i="22"/>
  <c r="D522" i="22"/>
  <c r="R523" i="22"/>
  <c r="J507" i="11"/>
  <c r="Z507" i="11"/>
  <c r="AB523" i="22"/>
  <c r="L64" i="27"/>
  <c r="L48" i="27"/>
  <c r="L32" i="27"/>
  <c r="P76" i="27"/>
  <c r="P60" i="27"/>
  <c r="P44" i="27"/>
  <c r="P28" i="27"/>
  <c r="R74" i="27"/>
  <c r="R58" i="27"/>
  <c r="R42" i="27"/>
  <c r="R26" i="27"/>
  <c r="J487" i="22"/>
  <c r="Z487" i="22"/>
  <c r="R491" i="22"/>
  <c r="AB492" i="22"/>
  <c r="D492" i="22"/>
  <c r="L509" i="22"/>
  <c r="N521" i="22"/>
  <c r="D488" i="12"/>
  <c r="X498" i="12"/>
  <c r="R499" i="12"/>
  <c r="G516" i="12"/>
  <c r="W516" i="12"/>
  <c r="Q517" i="12"/>
  <c r="AA518" i="12"/>
  <c r="U519" i="12"/>
  <c r="I521" i="12"/>
  <c r="Y521" i="12"/>
  <c r="S522" i="12"/>
  <c r="M523" i="12"/>
  <c r="AC523" i="12"/>
  <c r="N20" i="1"/>
  <c r="N77" i="27"/>
  <c r="N61" i="27"/>
  <c r="N45" i="27"/>
  <c r="N29" i="27"/>
  <c r="P59" i="27"/>
  <c r="R73" i="27"/>
  <c r="R57" i="27"/>
  <c r="N60" i="27"/>
  <c r="N28" i="27"/>
  <c r="P74" i="27"/>
  <c r="P42" i="27"/>
  <c r="P73" i="27"/>
  <c r="R23" i="27"/>
  <c r="U511" i="22"/>
  <c r="O484" i="12"/>
  <c r="V514" i="12"/>
  <c r="J516" i="12"/>
  <c r="D517" i="12"/>
  <c r="F507" i="22"/>
  <c r="Z517" i="22"/>
  <c r="H520" i="22"/>
  <c r="R521" i="22"/>
  <c r="AB522" i="22"/>
  <c r="AC486" i="11"/>
  <c r="U490" i="11"/>
  <c r="O491" i="11"/>
  <c r="I492" i="11"/>
  <c r="Y492" i="11"/>
  <c r="M494" i="11"/>
  <c r="AC494" i="11"/>
  <c r="P514" i="11"/>
  <c r="Z515" i="11"/>
  <c r="N517" i="11"/>
  <c r="G486" i="12"/>
  <c r="I491" i="12"/>
  <c r="AA496" i="12"/>
  <c r="U484" i="22"/>
  <c r="O485" i="22"/>
  <c r="I486" i="22"/>
  <c r="Y486" i="22"/>
  <c r="AL495" i="22"/>
  <c r="T487" i="22"/>
  <c r="AM487" i="22"/>
  <c r="L491" i="22"/>
  <c r="J494" i="22"/>
  <c r="AB499" i="22"/>
  <c r="R471" i="22"/>
  <c r="G473" i="12"/>
  <c r="Q474" i="12"/>
  <c r="AJ474" i="12"/>
  <c r="K475" i="12"/>
  <c r="AA475" i="12"/>
  <c r="K511" i="12"/>
  <c r="U503" i="22"/>
  <c r="P504" i="22"/>
  <c r="AP468" i="22"/>
  <c r="U504" i="22"/>
  <c r="AA506" i="22"/>
  <c r="AJ471" i="11"/>
  <c r="AP473" i="11"/>
  <c r="R474" i="11"/>
  <c r="AK473" i="11"/>
  <c r="M474" i="11"/>
  <c r="AC474" i="11"/>
  <c r="AN486" i="11"/>
  <c r="Y488" i="11"/>
  <c r="AR488" i="11"/>
  <c r="AC490" i="11"/>
  <c r="G491" i="11"/>
  <c r="AP491" i="11"/>
  <c r="AJ492" i="11"/>
  <c r="AN494" i="11"/>
  <c r="X514" i="11"/>
  <c r="AK515" i="11"/>
  <c r="L516" i="11"/>
  <c r="AB516" i="11"/>
  <c r="AB528" i="11"/>
  <c r="Y519" i="22"/>
  <c r="AI519" i="22"/>
  <c r="AL472" i="22"/>
  <c r="M473" i="22"/>
  <c r="AC473" i="22"/>
  <c r="G475" i="22"/>
  <c r="AJ524" i="22"/>
  <c r="I528" i="22"/>
  <c r="P475" i="22"/>
  <c r="AP485" i="12"/>
  <c r="AH497" i="12"/>
  <c r="AQ516" i="12"/>
  <c r="R517" i="12"/>
  <c r="P520" i="12"/>
  <c r="AI520" i="12"/>
  <c r="AM522" i="12"/>
  <c r="H524" i="12"/>
  <c r="AQ524" i="12"/>
  <c r="R525" i="12"/>
  <c r="L526" i="12"/>
  <c r="AB526" i="12"/>
  <c r="AI528" i="12"/>
  <c r="AC487" i="22"/>
  <c r="G488" i="22"/>
  <c r="Q497" i="22"/>
  <c r="E499" i="22"/>
  <c r="AO465" i="22"/>
  <c r="Y469" i="22"/>
  <c r="I469" i="22"/>
  <c r="N485" i="11"/>
  <c r="AQ486" i="11"/>
  <c r="AK487" i="11"/>
  <c r="V489" i="11"/>
  <c r="H494" i="11"/>
  <c r="R495" i="11"/>
  <c r="AK495" i="11"/>
  <c r="U515" i="11"/>
  <c r="AN515" i="11"/>
  <c r="I517" i="11"/>
  <c r="W520" i="11"/>
  <c r="AP520" i="11"/>
  <c r="Q521" i="11"/>
  <c r="K522" i="11"/>
  <c r="AA522" i="11"/>
  <c r="E523" i="11"/>
  <c r="AH524" i="11"/>
  <c r="I525" i="11"/>
  <c r="Y525" i="11"/>
  <c r="AR525" i="11"/>
  <c r="S526" i="11"/>
  <c r="M527" i="11"/>
  <c r="O442" i="12"/>
  <c r="D486" i="22"/>
  <c r="T486" i="22"/>
  <c r="L486" i="22"/>
  <c r="AM494" i="22"/>
  <c r="AK497" i="22"/>
  <c r="D498" i="22"/>
  <c r="S524" i="22"/>
  <c r="K528" i="22"/>
  <c r="P471" i="11"/>
  <c r="V473" i="11"/>
  <c r="AA475" i="11"/>
  <c r="S487" i="11"/>
  <c r="AL487" i="11"/>
  <c r="AP489" i="11"/>
  <c r="K491" i="11"/>
  <c r="AA491" i="11"/>
  <c r="AN492" i="11"/>
  <c r="V515" i="11"/>
  <c r="AI516" i="11"/>
  <c r="AI524" i="11"/>
  <c r="T526" i="11"/>
  <c r="P528" i="11"/>
  <c r="U486" i="22"/>
  <c r="AA493" i="22"/>
  <c r="AL497" i="22"/>
  <c r="M466" i="22"/>
  <c r="R475" i="11"/>
  <c r="F484" i="11"/>
  <c r="V484" i="11"/>
  <c r="J486" i="11"/>
  <c r="AQ489" i="11"/>
  <c r="T495" i="11"/>
  <c r="AK498" i="11"/>
  <c r="AP515" i="11"/>
  <c r="AJ516" i="11"/>
  <c r="E518" i="11"/>
  <c r="I520" i="11"/>
  <c r="AH527" i="11"/>
  <c r="J523" i="22"/>
  <c r="Z523" i="22"/>
  <c r="D470" i="22"/>
  <c r="AM470" i="22"/>
  <c r="M472" i="22"/>
  <c r="AC471" i="22"/>
  <c r="AP472" i="22"/>
  <c r="Q473" i="22"/>
  <c r="AJ473" i="22"/>
  <c r="K474" i="22"/>
  <c r="R528" i="22"/>
  <c r="L470" i="11"/>
  <c r="AP471" i="11"/>
  <c r="AC473" i="11"/>
  <c r="G484" i="11"/>
  <c r="AC491" i="11"/>
  <c r="G492" i="11"/>
  <c r="I497" i="11"/>
  <c r="H515" i="11"/>
  <c r="F518" i="11"/>
  <c r="AI519" i="11"/>
  <c r="J520" i="11"/>
  <c r="Z520" i="11"/>
  <c r="D521" i="11"/>
  <c r="AM521" i="11"/>
  <c r="N522" i="11"/>
  <c r="H523" i="11"/>
  <c r="AQ523" i="11"/>
  <c r="AK524" i="11"/>
  <c r="AO526" i="11"/>
  <c r="P527" i="11"/>
  <c r="AI527" i="11"/>
  <c r="AL465" i="12"/>
  <c r="AA488" i="22"/>
  <c r="U489" i="22"/>
  <c r="AH490" i="22"/>
  <c r="AL492" i="22"/>
  <c r="E497" i="22"/>
  <c r="O498" i="22"/>
  <c r="AA466" i="22"/>
  <c r="G463" i="22"/>
  <c r="AK466" i="22"/>
  <c r="S519" i="22"/>
  <c r="AH519" i="22"/>
  <c r="G467" i="22"/>
  <c r="Q468" i="22"/>
  <c r="AA523" i="22"/>
  <c r="V524" i="22"/>
  <c r="M467" i="11"/>
  <c r="X484" i="11"/>
  <c r="AO487" i="11"/>
  <c r="AK493" i="11"/>
  <c r="V486" i="12"/>
  <c r="AO486" i="12"/>
  <c r="AM489" i="12"/>
  <c r="X491" i="12"/>
  <c r="AI495" i="12"/>
  <c r="H499" i="12"/>
  <c r="W517" i="12"/>
  <c r="AN520" i="12"/>
  <c r="AH521" i="12"/>
  <c r="M524" i="12"/>
  <c r="G525" i="12"/>
  <c r="X486" i="22"/>
  <c r="AQ486" i="22"/>
  <c r="R487" i="22"/>
  <c r="AK487" i="22"/>
  <c r="L488" i="22"/>
  <c r="L496" i="22"/>
  <c r="P498" i="22"/>
  <c r="T496" i="22"/>
  <c r="M504" i="22"/>
  <c r="H505" i="22"/>
  <c r="N507" i="22"/>
  <c r="L520" i="22"/>
  <c r="AB520" i="22"/>
  <c r="AM471" i="11"/>
  <c r="AN475" i="11"/>
  <c r="Q472" i="22"/>
  <c r="AJ472" i="22"/>
  <c r="K472" i="22"/>
  <c r="AA472" i="22"/>
  <c r="E474" i="22"/>
  <c r="U473" i="22"/>
  <c r="AN473" i="22"/>
  <c r="O475" i="22"/>
  <c r="AH474" i="22"/>
  <c r="Y524" i="22"/>
  <c r="L465" i="11"/>
  <c r="L474" i="11"/>
  <c r="AR495" i="11"/>
  <c r="E501" i="11"/>
  <c r="AK514" i="11"/>
  <c r="L515" i="11"/>
  <c r="AO516" i="11"/>
  <c r="P517" i="11"/>
  <c r="D519" i="11"/>
  <c r="AM519" i="11"/>
  <c r="N520" i="11"/>
  <c r="AQ521" i="11"/>
  <c r="L523" i="11"/>
  <c r="AO524" i="11"/>
  <c r="AM527" i="11"/>
  <c r="G466" i="12"/>
  <c r="AP466" i="12"/>
  <c r="Q467" i="12"/>
  <c r="AJ467" i="12"/>
  <c r="K468" i="12"/>
  <c r="AA468" i="12"/>
  <c r="L488" i="12"/>
  <c r="AB488" i="12"/>
  <c r="P490" i="12"/>
  <c r="AK495" i="12"/>
  <c r="AI498" i="12"/>
  <c r="AJ513" i="12"/>
  <c r="AN515" i="12"/>
  <c r="AH516" i="12"/>
  <c r="I517" i="12"/>
  <c r="Y517" i="12"/>
  <c r="AR517" i="12"/>
  <c r="M519" i="12"/>
  <c r="G520" i="12"/>
  <c r="W520" i="12"/>
  <c r="AP520" i="12"/>
  <c r="AJ521" i="12"/>
  <c r="K522" i="12"/>
  <c r="AA522" i="12"/>
  <c r="U523" i="12"/>
  <c r="AN523" i="12"/>
  <c r="G528" i="12"/>
  <c r="W528" i="12"/>
  <c r="J476" i="22"/>
  <c r="E530" i="22"/>
  <c r="U530" i="22"/>
  <c r="AQ476" i="12"/>
  <c r="AR529" i="11"/>
  <c r="N530" i="11"/>
  <c r="AJ478" i="12"/>
  <c r="D531" i="11"/>
  <c r="L531" i="12"/>
  <c r="D479" i="22"/>
  <c r="Q479" i="22"/>
  <c r="T487" i="12"/>
  <c r="AM487" i="12"/>
  <c r="AQ489" i="12"/>
  <c r="N496" i="12"/>
  <c r="X497" i="12"/>
  <c r="R498" i="12"/>
  <c r="D503" i="12"/>
  <c r="T503" i="12"/>
  <c r="G515" i="12"/>
  <c r="W515" i="12"/>
  <c r="Q516" i="12"/>
  <c r="AJ516" i="12"/>
  <c r="K517" i="12"/>
  <c r="Y520" i="12"/>
  <c r="E526" i="12"/>
  <c r="K475" i="10"/>
  <c r="AI475" i="10"/>
  <c r="AK529" i="12"/>
  <c r="G530" i="12"/>
  <c r="F479" i="12"/>
  <c r="AM479" i="12"/>
  <c r="H532" i="12"/>
  <c r="S533" i="10"/>
  <c r="AP533" i="10"/>
  <c r="G484" i="12"/>
  <c r="Y489" i="12"/>
  <c r="AR489" i="12"/>
  <c r="N514" i="12"/>
  <c r="AK516" i="12"/>
  <c r="AI519" i="12"/>
  <c r="J520" i="12"/>
  <c r="Z520" i="12"/>
  <c r="AM521" i="12"/>
  <c r="AC478" i="11"/>
  <c r="N476" i="22"/>
  <c r="W478" i="10"/>
  <c r="F478" i="12"/>
  <c r="V478" i="12"/>
  <c r="AM478" i="12"/>
  <c r="O478" i="11"/>
  <c r="AI530" i="11"/>
  <c r="P479" i="11"/>
  <c r="H531" i="11"/>
  <c r="X531" i="11"/>
  <c r="AL479" i="22"/>
  <c r="H529" i="12"/>
  <c r="R530" i="10"/>
  <c r="AQ530" i="10"/>
  <c r="N475" i="11"/>
  <c r="AO486" i="11"/>
  <c r="AI487" i="11"/>
  <c r="AK492" i="11"/>
  <c r="AM497" i="11"/>
  <c r="S515" i="11"/>
  <c r="AC516" i="11"/>
  <c r="AP517" i="11"/>
  <c r="Q518" i="11"/>
  <c r="K519" i="11"/>
  <c r="AA519" i="11"/>
  <c r="E520" i="11"/>
  <c r="U520" i="11"/>
  <c r="I522" i="11"/>
  <c r="E528" i="11"/>
  <c r="AN528" i="11"/>
  <c r="K484" i="12"/>
  <c r="W490" i="12"/>
  <c r="Y495" i="12"/>
  <c r="AP498" i="12"/>
  <c r="P517" i="12"/>
  <c r="R522" i="12"/>
  <c r="AK522" i="12"/>
  <c r="AK528" i="10"/>
  <c r="R476" i="22"/>
  <c r="AI476" i="22"/>
  <c r="I533" i="22"/>
  <c r="V473" i="10"/>
  <c r="E474" i="10"/>
  <c r="U474" i="10"/>
  <c r="D475" i="10"/>
  <c r="T474" i="10"/>
  <c r="N529" i="10"/>
  <c r="AQ531" i="10"/>
  <c r="Z529" i="10"/>
  <c r="J529" i="10"/>
  <c r="L477" i="11"/>
  <c r="AB529" i="12"/>
  <c r="X488" i="12"/>
  <c r="L490" i="12"/>
  <c r="AQ496" i="12"/>
  <c r="F499" i="12"/>
  <c r="Q515" i="12"/>
  <c r="AC521" i="12"/>
  <c r="G522" i="12"/>
  <c r="W522" i="12"/>
  <c r="AJ523" i="12"/>
  <c r="N477" i="11"/>
  <c r="V476" i="22"/>
  <c r="N478" i="22"/>
  <c r="AB494" i="11"/>
  <c r="J497" i="11"/>
  <c r="AB505" i="11"/>
  <c r="G506" i="11"/>
  <c r="S510" i="11"/>
  <c r="AR515" i="11"/>
  <c r="AL516" i="11"/>
  <c r="Q519" i="11"/>
  <c r="AJ519" i="11"/>
  <c r="K520" i="11"/>
  <c r="AH522" i="11"/>
  <c r="AR523" i="11"/>
  <c r="AL524" i="11"/>
  <c r="M525" i="11"/>
  <c r="AC525" i="11"/>
  <c r="G526" i="11"/>
  <c r="W526" i="11"/>
  <c r="AP526" i="11"/>
  <c r="Q527" i="11"/>
  <c r="AJ527" i="11"/>
  <c r="N467" i="12"/>
  <c r="H468" i="12"/>
  <c r="X468" i="12"/>
  <c r="AQ468" i="12"/>
  <c r="R469" i="12"/>
  <c r="AK469" i="12"/>
  <c r="L470" i="12"/>
  <c r="AB470" i="12"/>
  <c r="AI472" i="12"/>
  <c r="Z473" i="12"/>
  <c r="S474" i="12"/>
  <c r="AL474" i="12"/>
  <c r="M475" i="12"/>
  <c r="AJ492" i="12"/>
  <c r="S497" i="12"/>
  <c r="V517" i="12"/>
  <c r="AO517" i="12"/>
  <c r="P518" i="12"/>
  <c r="AI518" i="12"/>
  <c r="J519" i="12"/>
  <c r="Z519" i="12"/>
  <c r="D520" i="12"/>
  <c r="T520" i="12"/>
  <c r="R523" i="12"/>
  <c r="AK523" i="12"/>
  <c r="L524" i="12"/>
  <c r="AO525" i="12"/>
  <c r="Z527" i="12"/>
  <c r="D528" i="12"/>
  <c r="T528" i="12"/>
  <c r="F477" i="12"/>
  <c r="V477" i="12"/>
  <c r="AM477" i="12"/>
  <c r="N477" i="12"/>
  <c r="G478" i="11"/>
  <c r="AN478" i="11"/>
  <c r="Z530" i="11"/>
  <c r="AQ530" i="11"/>
  <c r="O478" i="12"/>
  <c r="H478" i="11"/>
  <c r="X478" i="11"/>
  <c r="AO478" i="11"/>
  <c r="AM529" i="10"/>
  <c r="AQ528" i="10"/>
  <c r="AP476" i="10"/>
  <c r="V529" i="10"/>
  <c r="P529" i="12"/>
  <c r="F475" i="11"/>
  <c r="AO475" i="11"/>
  <c r="AP533" i="22"/>
  <c r="T482" i="22"/>
  <c r="P481" i="12"/>
  <c r="O481" i="11"/>
  <c r="M482" i="11"/>
  <c r="O480" i="11"/>
  <c r="AM480" i="10"/>
  <c r="AK480" i="10"/>
  <c r="R482" i="10"/>
  <c r="AQ481" i="10"/>
  <c r="K532" i="22"/>
  <c r="AC533" i="22"/>
  <c r="M533" i="22"/>
  <c r="AL533" i="22"/>
  <c r="AB481" i="22"/>
  <c r="X482" i="22"/>
  <c r="AC498" i="10"/>
  <c r="AB434" i="10"/>
  <c r="Z428" i="10"/>
  <c r="O20" i="1"/>
  <c r="R61" i="27"/>
  <c r="R29" i="27"/>
  <c r="U479" i="10"/>
  <c r="E478" i="10"/>
  <c r="R479" i="11"/>
  <c r="Z480" i="12"/>
  <c r="AQ480" i="12"/>
  <c r="L532" i="12"/>
  <c r="T532" i="11"/>
  <c r="AK532" i="11"/>
  <c r="Y481" i="10"/>
  <c r="I481" i="10"/>
  <c r="F533" i="10"/>
  <c r="U481" i="12"/>
  <c r="E481" i="12"/>
  <c r="T480" i="11"/>
  <c r="AH480" i="11"/>
  <c r="T534" i="10"/>
  <c r="AH534" i="10"/>
  <c r="L481" i="12"/>
  <c r="AK481" i="12"/>
  <c r="AH534" i="12"/>
  <c r="AO482" i="12"/>
  <c r="Q482" i="11"/>
  <c r="N64" i="27"/>
  <c r="Q530" i="10"/>
  <c r="Z531" i="10"/>
  <c r="S479" i="10"/>
  <c r="AQ480" i="10"/>
  <c r="X481" i="10"/>
  <c r="H481" i="10"/>
  <c r="N481" i="10"/>
  <c r="T482" i="10"/>
  <c r="Z434" i="10"/>
  <c r="AA429" i="10"/>
  <c r="AA478" i="22"/>
  <c r="R534" i="10"/>
  <c r="AQ534" i="10"/>
  <c r="Q479" i="10"/>
  <c r="F479" i="11"/>
  <c r="V480" i="11"/>
  <c r="AM480" i="11"/>
  <c r="N479" i="12"/>
  <c r="F480" i="10"/>
  <c r="M532" i="10"/>
  <c r="P532" i="12"/>
  <c r="X532" i="11"/>
  <c r="D480" i="12"/>
  <c r="Q480" i="12"/>
  <c r="AP480" i="12"/>
  <c r="P480" i="11"/>
  <c r="AO481" i="11"/>
  <c r="H481" i="12"/>
  <c r="AO534" i="12"/>
  <c r="W481" i="11"/>
  <c r="G482" i="11"/>
  <c r="O534" i="11"/>
  <c r="E482" i="11"/>
  <c r="U482" i="11"/>
  <c r="AL482" i="11"/>
  <c r="AL535" i="10"/>
  <c r="AC501" i="10"/>
  <c r="AC485" i="10"/>
  <c r="D482" i="10"/>
  <c r="J482" i="10"/>
  <c r="AI482" i="10"/>
  <c r="AO482" i="10"/>
  <c r="K535" i="10"/>
  <c r="H531" i="12"/>
  <c r="U479" i="22"/>
  <c r="AL480" i="22"/>
  <c r="U533" i="22"/>
  <c r="E533" i="22"/>
  <c r="T482" i="11"/>
  <c r="AC506" i="10"/>
  <c r="AC490" i="10"/>
  <c r="M20" i="1"/>
  <c r="O8" i="1"/>
  <c r="N25" i="27"/>
  <c r="D532" i="12"/>
  <c r="AK532" i="12"/>
  <c r="U533" i="12"/>
  <c r="AB534" i="10"/>
  <c r="L534" i="10"/>
  <c r="AK534" i="10"/>
  <c r="L534" i="12"/>
  <c r="AC497" i="10"/>
  <c r="I530" i="10"/>
  <c r="D534" i="12"/>
  <c r="R479" i="22"/>
  <c r="AL531" i="10"/>
  <c r="K479" i="10"/>
  <c r="AI480" i="10"/>
  <c r="P481" i="10"/>
  <c r="AO480" i="10"/>
  <c r="V481" i="10"/>
  <c r="F481" i="10"/>
  <c r="L482" i="10"/>
  <c r="AK482" i="10"/>
  <c r="Z534" i="10"/>
  <c r="J534" i="10"/>
  <c r="AI534" i="10"/>
  <c r="L56" i="27"/>
  <c r="L40" i="27"/>
  <c r="L24" i="27"/>
  <c r="N70" i="27"/>
  <c r="N54" i="27"/>
  <c r="N22" i="27"/>
  <c r="P68" i="27"/>
  <c r="P52" i="27"/>
  <c r="P36" i="27"/>
  <c r="P20" i="27"/>
  <c r="R66" i="27"/>
  <c r="R50" i="27"/>
  <c r="R34" i="27"/>
  <c r="R18" i="27"/>
  <c r="AN470" i="11"/>
  <c r="AJ469" i="11"/>
  <c r="AR469" i="11"/>
  <c r="D469" i="12"/>
  <c r="AI523" i="22"/>
  <c r="AM523" i="22"/>
  <c r="AR527" i="22"/>
  <c r="AH527" i="22"/>
  <c r="L523" i="22"/>
  <c r="P523" i="22"/>
  <c r="X523" i="22"/>
  <c r="H523" i="22"/>
  <c r="K527" i="22"/>
  <c r="AK527" i="11"/>
  <c r="AL527" i="11"/>
  <c r="W518" i="11"/>
  <c r="O527" i="11"/>
  <c r="W527" i="11"/>
  <c r="AA527" i="11"/>
  <c r="AQ527" i="12"/>
  <c r="H527" i="12"/>
  <c r="I527" i="12"/>
  <c r="M527" i="12"/>
  <c r="Q527" i="12"/>
  <c r="AC527" i="12"/>
  <c r="AK468" i="22"/>
  <c r="N467" i="22"/>
  <c r="R467" i="22"/>
  <c r="T468" i="22"/>
  <c r="V469" i="22"/>
  <c r="R469" i="22"/>
  <c r="N469" i="22"/>
  <c r="F469" i="22"/>
  <c r="N470" i="22"/>
  <c r="M470" i="11"/>
  <c r="AC470" i="11"/>
  <c r="M469" i="11"/>
  <c r="Y469" i="11"/>
  <c r="AC469" i="11"/>
  <c r="AA470" i="11"/>
  <c r="AI470" i="12"/>
  <c r="O428" i="10"/>
  <c r="W428" i="10"/>
  <c r="D431" i="10"/>
  <c r="K432" i="10"/>
  <c r="S432" i="10"/>
  <c r="J433" i="10"/>
  <c r="Q434" i="10"/>
  <c r="P435" i="10"/>
  <c r="E438" i="10"/>
  <c r="L439" i="10"/>
  <c r="T439" i="10"/>
  <c r="T436" i="10"/>
  <c r="T440" i="10"/>
  <c r="AH521" i="22"/>
  <c r="AL521" i="22"/>
  <c r="AP521" i="22"/>
  <c r="N522" i="22"/>
  <c r="V522" i="22"/>
  <c r="K521" i="22"/>
  <c r="S521" i="22"/>
  <c r="AA521" i="22"/>
  <c r="Y522" i="22"/>
  <c r="Q522" i="22"/>
  <c r="H496" i="11"/>
  <c r="M485" i="10"/>
  <c r="Y488" i="10"/>
  <c r="E491" i="10"/>
  <c r="E493" i="10"/>
  <c r="U497" i="10"/>
  <c r="E503" i="10"/>
  <c r="Q504" i="10"/>
  <c r="Q510" i="10"/>
  <c r="Q512" i="10"/>
  <c r="Q518" i="10"/>
  <c r="D509" i="22"/>
  <c r="O510" i="22"/>
  <c r="N512" i="22"/>
  <c r="E513" i="22"/>
  <c r="D514" i="22"/>
  <c r="AQ466" i="22"/>
  <c r="AM466" i="22"/>
  <c r="AI466" i="22"/>
  <c r="AK467" i="22"/>
  <c r="AO467" i="22"/>
  <c r="D505" i="11"/>
  <c r="L505" i="11"/>
  <c r="N484" i="12"/>
  <c r="Z484" i="12"/>
  <c r="P487" i="12"/>
  <c r="F488" i="12"/>
  <c r="R488" i="12"/>
  <c r="J490" i="12"/>
  <c r="V490" i="12"/>
  <c r="P491" i="12"/>
  <c r="F492" i="12"/>
  <c r="T493" i="12"/>
  <c r="V494" i="12"/>
  <c r="D497" i="12"/>
  <c r="L497" i="12"/>
  <c r="V498" i="12"/>
  <c r="X499" i="12"/>
  <c r="K500" i="12"/>
  <c r="S500" i="12"/>
  <c r="W500" i="12"/>
  <c r="AA500" i="12"/>
  <c r="L503" i="12"/>
  <c r="X503" i="12"/>
  <c r="W504" i="12"/>
  <c r="G508" i="12"/>
  <c r="K508" i="12"/>
  <c r="W508" i="12"/>
  <c r="N509" i="12"/>
  <c r="U510" i="12"/>
  <c r="G513" i="12"/>
  <c r="O513" i="12"/>
  <c r="K515" i="12"/>
  <c r="W521" i="12"/>
  <c r="U522" i="12"/>
  <c r="AL498" i="10"/>
  <c r="H428" i="10"/>
  <c r="N430" i="10"/>
  <c r="I439" i="10"/>
  <c r="L440" i="10"/>
  <c r="I520" i="10"/>
  <c r="U513" i="10"/>
  <c r="E466" i="12"/>
  <c r="R489" i="11"/>
  <c r="E521" i="11"/>
  <c r="R487" i="11"/>
  <c r="J484" i="12"/>
  <c r="L485" i="12"/>
  <c r="F486" i="12"/>
  <c r="D487" i="12"/>
  <c r="H489" i="12"/>
  <c r="L489" i="12"/>
  <c r="T489" i="12"/>
  <c r="AB489" i="12"/>
  <c r="F490" i="12"/>
  <c r="N490" i="12"/>
  <c r="H491" i="12"/>
  <c r="AB491" i="12"/>
  <c r="J492" i="12"/>
  <c r="D493" i="12"/>
  <c r="F494" i="12"/>
  <c r="J494" i="12"/>
  <c r="T495" i="12"/>
  <c r="AB495" i="12"/>
  <c r="F496" i="12"/>
  <c r="J496" i="12"/>
  <c r="R496" i="12"/>
  <c r="T497" i="12"/>
  <c r="N498" i="12"/>
  <c r="AA504" i="12"/>
  <c r="F505" i="12"/>
  <c r="Z505" i="12"/>
  <c r="E506" i="12"/>
  <c r="O508" i="12"/>
  <c r="S508" i="12"/>
  <c r="AA508" i="12"/>
  <c r="J509" i="12"/>
  <c r="R509" i="12"/>
  <c r="Z509" i="12"/>
  <c r="M510" i="12"/>
  <c r="M514" i="12"/>
  <c r="M516" i="12"/>
  <c r="G517" i="12"/>
  <c r="S519" i="12"/>
  <c r="U520" i="12"/>
  <c r="S523" i="12"/>
  <c r="AC516" i="12"/>
  <c r="X493" i="12"/>
  <c r="T499" i="12"/>
  <c r="E485" i="10"/>
  <c r="E487" i="10"/>
  <c r="M487" i="10"/>
  <c r="U487" i="10"/>
  <c r="I488" i="10"/>
  <c r="Q488" i="10"/>
  <c r="E489" i="10"/>
  <c r="U489" i="10"/>
  <c r="Y489" i="10"/>
  <c r="I490" i="10"/>
  <c r="I492" i="10"/>
  <c r="Y492" i="10"/>
  <c r="M493" i="10"/>
  <c r="U493" i="10"/>
  <c r="I494" i="10"/>
  <c r="U495" i="10"/>
  <c r="I496" i="10"/>
  <c r="Y496" i="10"/>
  <c r="E497" i="10"/>
  <c r="M497" i="10"/>
  <c r="I498" i="10"/>
  <c r="U499" i="10"/>
  <c r="I500" i="10"/>
  <c r="Y500" i="10"/>
  <c r="E501" i="10"/>
  <c r="I501" i="10"/>
  <c r="U501" i="10"/>
  <c r="I502" i="10"/>
  <c r="M502" i="10"/>
  <c r="Q502" i="10"/>
  <c r="Y504" i="10"/>
  <c r="U505" i="10"/>
  <c r="I506" i="10"/>
  <c r="U506" i="10"/>
  <c r="Y506" i="10"/>
  <c r="U507" i="10"/>
  <c r="I508" i="10"/>
  <c r="U510" i="10"/>
  <c r="Y510" i="10"/>
  <c r="M511" i="10"/>
  <c r="U511" i="10"/>
  <c r="Y511" i="10"/>
  <c r="Y512" i="10"/>
  <c r="Q514" i="10"/>
  <c r="I516" i="10"/>
  <c r="Q516" i="10"/>
  <c r="E517" i="10"/>
  <c r="I518" i="10"/>
  <c r="Y518" i="10"/>
  <c r="E519" i="10"/>
  <c r="Q520" i="10"/>
  <c r="I522" i="10"/>
  <c r="Y522" i="10"/>
  <c r="AH469" i="22"/>
  <c r="AP469" i="22"/>
  <c r="M467" i="22"/>
  <c r="AC467" i="22"/>
  <c r="E468" i="22"/>
  <c r="D454" i="12"/>
  <c r="V466" i="12"/>
  <c r="J468" i="12"/>
  <c r="D65" i="27"/>
  <c r="AO522" i="22"/>
  <c r="AJ526" i="22"/>
  <c r="F522" i="22"/>
  <c r="R522" i="22"/>
  <c r="N526" i="22"/>
  <c r="V526" i="22"/>
  <c r="Y526" i="22"/>
  <c r="AI526" i="11"/>
  <c r="AQ526" i="11"/>
  <c r="AJ521" i="11"/>
  <c r="L488" i="11"/>
  <c r="L526" i="11"/>
  <c r="P526" i="11"/>
  <c r="AO521" i="12"/>
  <c r="AH526" i="12"/>
  <c r="E510" i="12"/>
  <c r="G521" i="12"/>
  <c r="W513" i="12"/>
  <c r="AB507" i="12"/>
  <c r="N492" i="12"/>
  <c r="AC522" i="12"/>
  <c r="X487" i="12"/>
  <c r="R513" i="12"/>
  <c r="H495" i="12"/>
  <c r="AB499" i="12"/>
  <c r="F526" i="12"/>
  <c r="O526" i="12"/>
  <c r="Y521" i="10"/>
  <c r="AC522" i="10"/>
  <c r="E522" i="10"/>
  <c r="Y526" i="10"/>
  <c r="U521" i="10"/>
  <c r="M521" i="10"/>
  <c r="I526" i="10"/>
  <c r="M519" i="10"/>
  <c r="E523" i="10"/>
  <c r="M513" i="10"/>
  <c r="M518" i="10"/>
  <c r="Q522" i="10"/>
  <c r="E495" i="10"/>
  <c r="E521" i="10"/>
  <c r="AL466" i="22"/>
  <c r="Q459" i="22"/>
  <c r="K460" i="22"/>
  <c r="Y468" i="22"/>
  <c r="D467" i="22"/>
  <c r="H467" i="22"/>
  <c r="AB467" i="22"/>
  <c r="H469" i="22"/>
  <c r="AK467" i="11"/>
  <c r="AO467" i="11"/>
  <c r="AJ464" i="11"/>
  <c r="AL465" i="11"/>
  <c r="AH468" i="11"/>
  <c r="AP468" i="11"/>
  <c r="Y460" i="11"/>
  <c r="K465" i="11"/>
  <c r="S465" i="11"/>
  <c r="AA465" i="11"/>
  <c r="E466" i="11"/>
  <c r="U466" i="11"/>
  <c r="G469" i="11"/>
  <c r="S469" i="11"/>
  <c r="W469" i="11"/>
  <c r="I432" i="11"/>
  <c r="E447" i="11"/>
  <c r="K449" i="11"/>
  <c r="F450" i="11"/>
  <c r="Y451" i="11"/>
  <c r="J454" i="11"/>
  <c r="K457" i="11"/>
  <c r="S457" i="11"/>
  <c r="AA457" i="11"/>
  <c r="R461" i="11"/>
  <c r="H467" i="11"/>
  <c r="P467" i="11"/>
  <c r="X467" i="11"/>
  <c r="G468" i="11"/>
  <c r="AP436" i="12"/>
  <c r="AH467" i="12"/>
  <c r="F55" i="27"/>
  <c r="F31" i="27"/>
  <c r="F27" i="27"/>
  <c r="F15" i="27"/>
  <c r="F7" i="27"/>
  <c r="I458" i="12"/>
  <c r="AB433" i="10"/>
  <c r="AK521" i="22"/>
  <c r="AO521" i="22"/>
  <c r="AK520" i="22"/>
  <c r="AR520" i="22"/>
  <c r="AM524" i="22"/>
  <c r="J485" i="22"/>
  <c r="R489" i="22"/>
  <c r="Z489" i="22"/>
  <c r="D490" i="22"/>
  <c r="L490" i="22"/>
  <c r="T490" i="22"/>
  <c r="F491" i="22"/>
  <c r="H492" i="22"/>
  <c r="P492" i="22"/>
  <c r="T492" i="22"/>
  <c r="R493" i="22"/>
  <c r="Z493" i="22"/>
  <c r="AB494" i="22"/>
  <c r="V495" i="22"/>
  <c r="Z495" i="22"/>
  <c r="P496" i="22"/>
  <c r="AB496" i="22"/>
  <c r="V497" i="22"/>
  <c r="T498" i="22"/>
  <c r="X505" i="22"/>
  <c r="V507" i="22"/>
  <c r="P509" i="22"/>
  <c r="X509" i="22"/>
  <c r="V518" i="22"/>
  <c r="N518" i="22"/>
  <c r="F518" i="22"/>
  <c r="J520" i="22"/>
  <c r="R520" i="22"/>
  <c r="H517" i="22"/>
  <c r="L521" i="22"/>
  <c r="T521" i="22"/>
  <c r="E520" i="22"/>
  <c r="K525" i="22"/>
  <c r="AK525" i="11"/>
  <c r="AR521" i="11"/>
  <c r="AN521" i="11"/>
  <c r="D492" i="11"/>
  <c r="F525" i="11"/>
  <c r="J525" i="11"/>
  <c r="AN525" i="12"/>
  <c r="L516" i="12"/>
  <c r="P516" i="12"/>
  <c r="W525" i="12"/>
  <c r="M484" i="12"/>
  <c r="L525" i="12"/>
  <c r="P525" i="12"/>
  <c r="X525" i="12"/>
  <c r="AB525" i="12"/>
  <c r="E525" i="12"/>
  <c r="I525" i="12"/>
  <c r="U525" i="12"/>
  <c r="Y525" i="12"/>
  <c r="AC525" i="12"/>
  <c r="AK493" i="10"/>
  <c r="T489" i="10"/>
  <c r="X525" i="10"/>
  <c r="X484" i="22"/>
  <c r="J466" i="22"/>
  <c r="P466" i="22"/>
  <c r="L466" i="22"/>
  <c r="O467" i="12"/>
  <c r="W428" i="12"/>
  <c r="G440" i="12"/>
  <c r="D468" i="12"/>
  <c r="Q441" i="12"/>
  <c r="AQ520" i="22"/>
  <c r="F515" i="22"/>
  <c r="J513" i="22"/>
  <c r="R513" i="22"/>
  <c r="D517" i="11"/>
  <c r="L517" i="11"/>
  <c r="M497" i="12"/>
  <c r="AO510" i="10"/>
  <c r="AO513" i="10"/>
  <c r="D484" i="10"/>
  <c r="H484" i="10"/>
  <c r="L484" i="10"/>
  <c r="T484" i="10"/>
  <c r="AB484" i="10"/>
  <c r="L485" i="10"/>
  <c r="D486" i="10"/>
  <c r="H486" i="10"/>
  <c r="L486" i="10"/>
  <c r="X486" i="10"/>
  <c r="X487" i="10"/>
  <c r="D488" i="10"/>
  <c r="P488" i="10"/>
  <c r="D489" i="10"/>
  <c r="H489" i="10"/>
  <c r="L489" i="10"/>
  <c r="P489" i="10"/>
  <c r="X489" i="10"/>
  <c r="AB489" i="10"/>
  <c r="D490" i="10"/>
  <c r="L490" i="10"/>
  <c r="P490" i="10"/>
  <c r="X490" i="10"/>
  <c r="AB490" i="10"/>
  <c r="D491" i="10"/>
  <c r="H491" i="10"/>
  <c r="L491" i="10"/>
  <c r="P491" i="10"/>
  <c r="T491" i="10"/>
  <c r="X491" i="10"/>
  <c r="AB491" i="10"/>
  <c r="D492" i="10"/>
  <c r="H492" i="10"/>
  <c r="L492" i="10"/>
  <c r="T492" i="10"/>
  <c r="P493" i="10"/>
  <c r="P494" i="10"/>
  <c r="AB494" i="10"/>
  <c r="L495" i="10"/>
  <c r="D497" i="10"/>
  <c r="H497" i="10"/>
  <c r="D498" i="10"/>
  <c r="T498" i="10"/>
  <c r="D499" i="10"/>
  <c r="L499" i="10"/>
  <c r="X499" i="10"/>
  <c r="D500" i="10"/>
  <c r="H500" i="10"/>
  <c r="L500" i="10"/>
  <c r="P500" i="10"/>
  <c r="X500" i="10"/>
  <c r="H501" i="10"/>
  <c r="P501" i="10"/>
  <c r="X502" i="10"/>
  <c r="AB502" i="10"/>
  <c r="D503" i="10"/>
  <c r="X503" i="10"/>
  <c r="H504" i="10"/>
  <c r="P504" i="10"/>
  <c r="X504" i="10"/>
  <c r="L505" i="10"/>
  <c r="T505" i="10"/>
  <c r="X506" i="10"/>
  <c r="X507" i="10"/>
  <c r="H508" i="10"/>
  <c r="L508" i="10"/>
  <c r="T510" i="10"/>
  <c r="X510" i="10"/>
  <c r="L511" i="10"/>
  <c r="P511" i="10"/>
  <c r="AB511" i="10"/>
  <c r="H512" i="10"/>
  <c r="P512" i="10"/>
  <c r="X512" i="10"/>
  <c r="AB512" i="10"/>
  <c r="D513" i="10"/>
  <c r="T513" i="10"/>
  <c r="AB513" i="10"/>
  <c r="H514" i="10"/>
  <c r="P514" i="10"/>
  <c r="T514" i="10"/>
  <c r="X514" i="10"/>
  <c r="AB514" i="10"/>
  <c r="H515" i="10"/>
  <c r="H516" i="10"/>
  <c r="H519" i="10"/>
  <c r="AI439" i="22"/>
  <c r="AM438" i="22"/>
  <c r="AL467" i="22"/>
  <c r="AA444" i="22"/>
  <c r="D468" i="22"/>
  <c r="F14" i="27"/>
  <c r="O468" i="12"/>
  <c r="F47" i="27"/>
  <c r="F54" i="27"/>
  <c r="P459" i="12"/>
  <c r="R464" i="12"/>
  <c r="D64" i="27"/>
  <c r="E503" i="22"/>
  <c r="D504" i="22"/>
  <c r="J485" i="12"/>
  <c r="AO485" i="10"/>
  <c r="AK488" i="10"/>
  <c r="AK489" i="10"/>
  <c r="AO489" i="10"/>
  <c r="AK492" i="10"/>
  <c r="AK494" i="10"/>
  <c r="AO494" i="10"/>
  <c r="AK497" i="10"/>
  <c r="AO499" i="10"/>
  <c r="AK502" i="10"/>
  <c r="AO503" i="10"/>
  <c r="AO504" i="10"/>
  <c r="AK505" i="10"/>
  <c r="AK506" i="10"/>
  <c r="AO508" i="10"/>
  <c r="AO514" i="10"/>
  <c r="AO515" i="10"/>
  <c r="AM468" i="22"/>
  <c r="AH467" i="22"/>
  <c r="AM468" i="11"/>
  <c r="AR461" i="11"/>
  <c r="AR465" i="11"/>
  <c r="AC467" i="11"/>
  <c r="L468" i="11"/>
  <c r="P468" i="11"/>
  <c r="T468" i="11"/>
  <c r="X468" i="11"/>
  <c r="D440" i="11"/>
  <c r="D444" i="11"/>
  <c r="AL466" i="12"/>
  <c r="AH468" i="12"/>
  <c r="AN466" i="12"/>
  <c r="AP467" i="12"/>
  <c r="F30" i="27"/>
  <c r="F23" i="27"/>
  <c r="F468" i="12"/>
  <c r="N468" i="12"/>
  <c r="R468" i="12"/>
  <c r="V468" i="12"/>
  <c r="Z468" i="12"/>
  <c r="S467" i="12"/>
  <c r="I466" i="12"/>
  <c r="M466" i="12"/>
  <c r="Q466" i="12"/>
  <c r="Y466" i="12"/>
  <c r="AC466" i="12"/>
  <c r="K466" i="12"/>
  <c r="K467" i="12"/>
  <c r="AA467" i="12"/>
  <c r="AA429" i="12"/>
  <c r="I440" i="12"/>
  <c r="F465" i="12"/>
  <c r="H466" i="12"/>
  <c r="U435" i="10"/>
  <c r="R442" i="10"/>
  <c r="T429" i="10"/>
  <c r="K430" i="10"/>
  <c r="R431" i="10"/>
  <c r="P433" i="10"/>
  <c r="X433" i="10"/>
  <c r="O434" i="10"/>
  <c r="W434" i="10"/>
  <c r="T437" i="10"/>
  <c r="S438" i="10"/>
  <c r="H441" i="10"/>
  <c r="P441" i="10"/>
  <c r="G442" i="10"/>
  <c r="O442" i="10"/>
  <c r="W442" i="10"/>
  <c r="I25" i="32"/>
  <c r="I19" i="32"/>
  <c r="I7" i="32"/>
  <c r="T428" i="10"/>
  <c r="O433" i="10"/>
  <c r="S437" i="10"/>
  <c r="AK518" i="22"/>
  <c r="AN520" i="22"/>
  <c r="M524" i="22"/>
  <c r="V519" i="22"/>
  <c r="N519" i="22"/>
  <c r="I520" i="22"/>
  <c r="M520" i="22"/>
  <c r="Q520" i="22"/>
  <c r="U520" i="22"/>
  <c r="AH488" i="11"/>
  <c r="AM524" i="11"/>
  <c r="AQ524" i="11"/>
  <c r="AL523" i="11"/>
  <c r="F516" i="11"/>
  <c r="L524" i="11"/>
  <c r="T524" i="11"/>
  <c r="X524" i="11"/>
  <c r="Q520" i="11"/>
  <c r="E522" i="11"/>
  <c r="S523" i="11"/>
  <c r="AA523" i="11"/>
  <c r="I524" i="11"/>
  <c r="Q524" i="11"/>
  <c r="U524" i="11"/>
  <c r="AK521" i="12"/>
  <c r="AI522" i="12"/>
  <c r="AQ522" i="12"/>
  <c r="AO523" i="12"/>
  <c r="AM524" i="12"/>
  <c r="AH524" i="12"/>
  <c r="K524" i="12"/>
  <c r="O524" i="12"/>
  <c r="S524" i="12"/>
  <c r="N523" i="12"/>
  <c r="X524" i="12"/>
  <c r="AB524" i="12"/>
  <c r="AP492" i="10"/>
  <c r="AL507" i="10"/>
  <c r="AP512" i="10"/>
  <c r="AO497" i="10"/>
  <c r="AK496" i="10"/>
  <c r="AO518" i="10"/>
  <c r="AO520" i="10"/>
  <c r="AI490" i="10"/>
  <c r="AI492" i="10"/>
  <c r="AI496" i="10"/>
  <c r="AQ496" i="10"/>
  <c r="AM497" i="10"/>
  <c r="AI502" i="10"/>
  <c r="AQ502" i="10"/>
  <c r="AM503" i="10"/>
  <c r="AQ504" i="10"/>
  <c r="AM505" i="10"/>
  <c r="AQ506" i="10"/>
  <c r="AI508" i="10"/>
  <c r="AQ508" i="10"/>
  <c r="AQ514" i="10"/>
  <c r="AI516" i="10"/>
  <c r="T486" i="10"/>
  <c r="AB486" i="10"/>
  <c r="H490" i="10"/>
  <c r="P492" i="10"/>
  <c r="X492" i="10"/>
  <c r="AB492" i="10"/>
  <c r="L493" i="10"/>
  <c r="AB493" i="10"/>
  <c r="D494" i="10"/>
  <c r="T494" i="10"/>
  <c r="X494" i="10"/>
  <c r="D495" i="10"/>
  <c r="H495" i="10"/>
  <c r="P495" i="10"/>
  <c r="T495" i="10"/>
  <c r="AB495" i="10"/>
  <c r="H496" i="10"/>
  <c r="P496" i="10"/>
  <c r="T496" i="10"/>
  <c r="AB496" i="10"/>
  <c r="L497" i="10"/>
  <c r="T497" i="10"/>
  <c r="X497" i="10"/>
  <c r="AB497" i="10"/>
  <c r="H498" i="10"/>
  <c r="L498" i="10"/>
  <c r="P498" i="10"/>
  <c r="X498" i="10"/>
  <c r="AB498" i="10"/>
  <c r="AB499" i="10"/>
  <c r="AB500" i="10"/>
  <c r="T501" i="10"/>
  <c r="X501" i="10"/>
  <c r="D502" i="10"/>
  <c r="H502" i="10"/>
  <c r="L502" i="10"/>
  <c r="P502" i="10"/>
  <c r="H503" i="10"/>
  <c r="L503" i="10"/>
  <c r="P503" i="10"/>
  <c r="T503" i="10"/>
  <c r="AB503" i="10"/>
  <c r="L504" i="10"/>
  <c r="AB505" i="10"/>
  <c r="H506" i="10"/>
  <c r="L506" i="10"/>
  <c r="P506" i="10"/>
  <c r="T506" i="10"/>
  <c r="AB506" i="10"/>
  <c r="D507" i="10"/>
  <c r="L507" i="10"/>
  <c r="P507" i="10"/>
  <c r="T507" i="10"/>
  <c r="AB507" i="10"/>
  <c r="D508" i="10"/>
  <c r="P508" i="10"/>
  <c r="T508" i="10"/>
  <c r="X508" i="10"/>
  <c r="AB508" i="10"/>
  <c r="P510" i="10"/>
  <c r="AB510" i="10"/>
  <c r="H513" i="10"/>
  <c r="X513" i="10"/>
  <c r="L518" i="10"/>
  <c r="L514" i="10"/>
  <c r="T517" i="10"/>
  <c r="I485" i="10"/>
  <c r="Y485" i="10"/>
  <c r="E488" i="10"/>
  <c r="Y501" i="10"/>
  <c r="U502" i="10"/>
  <c r="I503" i="10"/>
  <c r="E504" i="10"/>
  <c r="I505" i="10"/>
  <c r="Q505" i="10"/>
  <c r="Y505" i="10"/>
  <c r="E506" i="10"/>
  <c r="I507" i="10"/>
  <c r="M510" i="10"/>
  <c r="I511" i="10"/>
  <c r="Q511" i="10"/>
  <c r="M512" i="10"/>
  <c r="U512" i="10"/>
  <c r="I513" i="10"/>
  <c r="E514" i="10"/>
  <c r="M514" i="10"/>
  <c r="Y515" i="10"/>
  <c r="E518" i="10"/>
  <c r="Y519" i="10"/>
  <c r="J477" i="22"/>
  <c r="AI477" i="22"/>
  <c r="AM477" i="22"/>
  <c r="D480" i="22"/>
  <c r="AC480" i="22"/>
  <c r="Y480" i="22"/>
  <c r="M480" i="22"/>
  <c r="H482" i="22"/>
  <c r="L482" i="22"/>
  <c r="P482" i="22"/>
  <c r="AB482" i="22"/>
  <c r="AO482" i="22"/>
  <c r="K478" i="22"/>
  <c r="N477" i="22"/>
  <c r="AJ478" i="22"/>
  <c r="P476" i="22"/>
  <c r="U480" i="22"/>
  <c r="S472" i="22"/>
  <c r="AM478" i="22"/>
  <c r="M474" i="22"/>
  <c r="AC474" i="22"/>
  <c r="K473" i="22"/>
  <c r="N475" i="22"/>
  <c r="V475" i="22"/>
  <c r="X475" i="22"/>
  <c r="Z470" i="22"/>
  <c r="AI478" i="22"/>
  <c r="G479" i="22"/>
  <c r="AC472" i="22"/>
  <c r="AC481" i="22"/>
  <c r="L469" i="22"/>
  <c r="K475" i="22"/>
  <c r="M481" i="22"/>
  <c r="E472" i="22"/>
  <c r="E480" i="22"/>
  <c r="I480" i="22"/>
  <c r="R466" i="22"/>
  <c r="AN478" i="22"/>
  <c r="R470" i="22"/>
  <c r="N471" i="22"/>
  <c r="S474" i="22"/>
  <c r="N468" i="22"/>
  <c r="AL473" i="22"/>
  <c r="AP480" i="22"/>
  <c r="J468" i="22"/>
  <c r="AR473" i="22"/>
  <c r="AH473" i="22"/>
  <c r="Q474" i="22"/>
  <c r="AJ474" i="22"/>
  <c r="Z476" i="22"/>
  <c r="F476" i="22"/>
  <c r="AQ476" i="22"/>
  <c r="I472" i="22"/>
  <c r="R477" i="22"/>
  <c r="Y467" i="22"/>
  <c r="AJ467" i="22"/>
  <c r="AR467" i="22"/>
  <c r="E470" i="22"/>
  <c r="U471" i="22"/>
  <c r="Y471" i="22"/>
  <c r="S527" i="22"/>
  <c r="M528" i="22"/>
  <c r="AM531" i="22"/>
  <c r="AQ531" i="22"/>
  <c r="AA525" i="22"/>
  <c r="AP530" i="22"/>
  <c r="D533" i="22"/>
  <c r="AB529" i="22"/>
  <c r="AO529" i="22"/>
  <c r="G530" i="22"/>
  <c r="K530" i="22"/>
  <c r="AJ530" i="22"/>
  <c r="AN530" i="22"/>
  <c r="AH531" i="22"/>
  <c r="E532" i="22"/>
  <c r="I532" i="22"/>
  <c r="M532" i="22"/>
  <c r="Q532" i="22"/>
  <c r="AC532" i="22"/>
  <c r="AP532" i="22"/>
  <c r="F531" i="22"/>
  <c r="J531" i="22"/>
  <c r="R531" i="22"/>
  <c r="G532" i="22"/>
  <c r="AR532" i="22"/>
  <c r="AN532" i="22"/>
  <c r="AB533" i="22"/>
  <c r="AO528" i="22"/>
  <c r="K520" i="22"/>
  <c r="AL520" i="22"/>
  <c r="G522" i="22"/>
  <c r="D529" i="22"/>
  <c r="Y532" i="22"/>
  <c r="AL532" i="22"/>
  <c r="AN525" i="22"/>
  <c r="X519" i="22"/>
  <c r="H519" i="22"/>
  <c r="AR523" i="22"/>
  <c r="AB524" i="22"/>
  <c r="AA526" i="22"/>
  <c r="R477" i="12"/>
  <c r="AI477" i="12"/>
  <c r="AQ477" i="12"/>
  <c r="L482" i="12"/>
  <c r="AB482" i="12"/>
  <c r="I474" i="12"/>
  <c r="E480" i="12"/>
  <c r="J476" i="12"/>
  <c r="U480" i="12"/>
  <c r="F476" i="12"/>
  <c r="AM480" i="12"/>
  <c r="R480" i="12"/>
  <c r="D481" i="12"/>
  <c r="O473" i="12"/>
  <c r="AN478" i="12"/>
  <c r="K476" i="12"/>
  <c r="AI480" i="12"/>
  <c r="O476" i="12"/>
  <c r="AH481" i="12"/>
  <c r="O479" i="12"/>
  <c r="M480" i="12"/>
  <c r="I481" i="12"/>
  <c r="AL473" i="12"/>
  <c r="AM471" i="12"/>
  <c r="AP481" i="12"/>
  <c r="I478" i="12"/>
  <c r="AH478" i="12"/>
  <c r="F481" i="12"/>
  <c r="Y482" i="12"/>
  <c r="U482" i="12"/>
  <c r="Q482" i="12"/>
  <c r="M482" i="12"/>
  <c r="I482" i="12"/>
  <c r="E482" i="12"/>
  <c r="X471" i="12"/>
  <c r="H469" i="12"/>
  <c r="N470" i="12"/>
  <c r="AL475" i="12"/>
  <c r="Z470" i="12"/>
  <c r="E474" i="12"/>
  <c r="G475" i="12"/>
  <c r="G474" i="12"/>
  <c r="AJ475" i="12"/>
  <c r="W475" i="12"/>
  <c r="J470" i="12"/>
  <c r="D470" i="12"/>
  <c r="AK470" i="12"/>
  <c r="F469" i="12"/>
  <c r="Q468" i="12"/>
  <c r="S469" i="12"/>
  <c r="AL469" i="12"/>
  <c r="AP468" i="12"/>
  <c r="E470" i="12"/>
  <c r="I469" i="12"/>
  <c r="M470" i="12"/>
  <c r="U470" i="12"/>
  <c r="AN471" i="12"/>
  <c r="AP472" i="12"/>
  <c r="L474" i="12"/>
  <c r="AO475" i="12"/>
  <c r="T475" i="12"/>
  <c r="AB475" i="12"/>
  <c r="AI476" i="12"/>
  <c r="AM476" i="12"/>
  <c r="AB481" i="12"/>
  <c r="AO468" i="12"/>
  <c r="AA474" i="12"/>
  <c r="S475" i="12"/>
  <c r="AN475" i="12"/>
  <c r="Z469" i="12"/>
  <c r="Q475" i="12"/>
  <c r="AA478" i="12"/>
  <c r="L469" i="12"/>
  <c r="AC475" i="12"/>
  <c r="Z479" i="12"/>
  <c r="P471" i="12"/>
  <c r="L467" i="12"/>
  <c r="P467" i="12"/>
  <c r="T467" i="12"/>
  <c r="X467" i="12"/>
  <c r="AI467" i="12"/>
  <c r="AM467" i="12"/>
  <c r="AQ467" i="12"/>
  <c r="F482" i="12"/>
  <c r="AM469" i="12"/>
  <c r="J473" i="12"/>
  <c r="V469" i="12"/>
  <c r="M474" i="12"/>
  <c r="V476" i="12"/>
  <c r="AA476" i="12"/>
  <c r="H471" i="12"/>
  <c r="J479" i="12"/>
  <c r="AM481" i="10"/>
  <c r="J481" i="10"/>
  <c r="AL476" i="10"/>
  <c r="V477" i="10"/>
  <c r="R476" i="10"/>
  <c r="S477" i="10"/>
  <c r="O477" i="10"/>
  <c r="G477" i="10"/>
  <c r="AR477" i="10"/>
  <c r="AJ477" i="10"/>
  <c r="AQ479" i="10"/>
  <c r="AM479" i="10"/>
  <c r="AI479" i="10"/>
  <c r="N479" i="10"/>
  <c r="R479" i="10"/>
  <c r="AH480" i="10"/>
  <c r="AL479" i="10"/>
  <c r="AP479" i="10"/>
  <c r="E480" i="10"/>
  <c r="AP480" i="10"/>
  <c r="AL480" i="10"/>
  <c r="K481" i="10"/>
  <c r="Y482" i="10"/>
  <c r="U482" i="10"/>
  <c r="Q482" i="10"/>
  <c r="M482" i="10"/>
  <c r="I482" i="10"/>
  <c r="AP482" i="10"/>
  <c r="AL482" i="10"/>
  <c r="AC482" i="10"/>
  <c r="Z481" i="10"/>
  <c r="AB478" i="10"/>
  <c r="AC478" i="10"/>
  <c r="Z477" i="10"/>
  <c r="AA476" i="10"/>
  <c r="AB475" i="10"/>
  <c r="AC473" i="10"/>
  <c r="Z473" i="10"/>
  <c r="Y479" i="10"/>
  <c r="AM472" i="10"/>
  <c r="W475" i="10"/>
  <c r="AP477" i="10"/>
  <c r="N482" i="10"/>
  <c r="V482" i="10"/>
  <c r="AO481" i="10"/>
  <c r="E479" i="10"/>
  <c r="U478" i="10"/>
  <c r="K476" i="10"/>
  <c r="AP478" i="10"/>
  <c r="T480" i="10"/>
  <c r="S480" i="10"/>
  <c r="E476" i="10"/>
  <c r="W479" i="10"/>
  <c r="O479" i="10"/>
  <c r="F473" i="10"/>
  <c r="AP481" i="10"/>
  <c r="K477" i="10"/>
  <c r="N480" i="10"/>
  <c r="Z480" i="10"/>
  <c r="AL481" i="10"/>
  <c r="F479" i="10"/>
  <c r="AK473" i="10"/>
  <c r="X475" i="10"/>
  <c r="Y480" i="10"/>
  <c r="K482" i="10"/>
  <c r="Z476" i="10"/>
  <c r="V478" i="10"/>
  <c r="M480" i="10"/>
  <c r="I480" i="10"/>
  <c r="AQ472" i="10"/>
  <c r="AB479" i="10"/>
  <c r="AH479" i="10"/>
  <c r="Z482" i="10"/>
  <c r="AA482" i="10"/>
  <c r="AC479" i="10"/>
  <c r="AC476" i="10"/>
  <c r="Z474" i="10"/>
  <c r="AA474" i="10"/>
  <c r="AA475" i="10"/>
  <c r="I473" i="10"/>
  <c r="Y473" i="10"/>
  <c r="H474" i="10"/>
  <c r="P474" i="10"/>
  <c r="G475" i="10"/>
  <c r="W474" i="10"/>
  <c r="AK475" i="10"/>
  <c r="W476" i="11"/>
  <c r="W477" i="11"/>
  <c r="Z479" i="11"/>
  <c r="AI479" i="11"/>
  <c r="O482" i="11"/>
  <c r="AJ481" i="11"/>
  <c r="N473" i="11"/>
  <c r="AH481" i="11"/>
  <c r="AN477" i="11"/>
  <c r="AN481" i="11"/>
  <c r="AK481" i="11"/>
  <c r="T481" i="11"/>
  <c r="W478" i="11"/>
  <c r="K481" i="11"/>
  <c r="G476" i="11"/>
  <c r="H481" i="11"/>
  <c r="AR477" i="11"/>
  <c r="J480" i="11"/>
  <c r="AO479" i="11"/>
  <c r="G481" i="11"/>
  <c r="V479" i="11"/>
  <c r="AB480" i="11"/>
  <c r="X480" i="11"/>
  <c r="F466" i="11"/>
  <c r="J466" i="11"/>
  <c r="V466" i="11"/>
  <c r="Z466" i="11"/>
  <c r="F469" i="11"/>
  <c r="J469" i="11"/>
  <c r="N469" i="11"/>
  <c r="R469" i="11"/>
  <c r="V469" i="11"/>
  <c r="H469" i="11"/>
  <c r="N471" i="11"/>
  <c r="H473" i="11"/>
  <c r="AQ473" i="11"/>
  <c r="G474" i="11"/>
  <c r="AL474" i="11"/>
  <c r="E475" i="11"/>
  <c r="I475" i="11"/>
  <c r="AJ475" i="11"/>
  <c r="AN476" i="11"/>
  <c r="AR476" i="11"/>
  <c r="S482" i="11"/>
  <c r="F480" i="11"/>
  <c r="R473" i="11"/>
  <c r="S477" i="11"/>
  <c r="R527" i="11"/>
  <c r="N525" i="11"/>
  <c r="AB526" i="11"/>
  <c r="G529" i="11"/>
  <c r="K529" i="11"/>
  <c r="O529" i="11"/>
  <c r="S529" i="11"/>
  <c r="W529" i="11"/>
  <c r="U528" i="11"/>
  <c r="Y528" i="11"/>
  <c r="AC528" i="11"/>
  <c r="AJ528" i="11"/>
  <c r="L533" i="11"/>
  <c r="P529" i="11"/>
  <c r="X533" i="11"/>
  <c r="AO529" i="11"/>
  <c r="G534" i="11"/>
  <c r="S534" i="11"/>
  <c r="W534" i="11"/>
  <c r="AA534" i="11"/>
  <c r="E532" i="11"/>
  <c r="M532" i="11"/>
  <c r="U532" i="11"/>
  <c r="AP532" i="11"/>
  <c r="O533" i="11"/>
  <c r="G533" i="11"/>
  <c r="AR533" i="11"/>
  <c r="AJ533" i="11"/>
  <c r="J534" i="11"/>
  <c r="AQ534" i="11"/>
  <c r="AM534" i="11"/>
  <c r="V525" i="11"/>
  <c r="Z534" i="11"/>
  <c r="H526" i="11"/>
  <c r="J530" i="11"/>
  <c r="R530" i="11"/>
  <c r="V530" i="11"/>
  <c r="AO532" i="11"/>
  <c r="G519" i="11"/>
  <c r="W525" i="11"/>
  <c r="AL525" i="11"/>
  <c r="AH525" i="11"/>
  <c r="G530" i="11"/>
  <c r="AJ532" i="11"/>
  <c r="K533" i="11"/>
  <c r="S533" i="11"/>
  <c r="W533" i="11"/>
  <c r="AA533" i="11"/>
  <c r="N534" i="11"/>
  <c r="V534" i="11"/>
  <c r="I526" i="11"/>
  <c r="Q526" i="11"/>
  <c r="L529" i="11"/>
  <c r="P533" i="11"/>
  <c r="H529" i="11"/>
  <c r="T525" i="11"/>
  <c r="T527" i="11"/>
  <c r="V528" i="11"/>
  <c r="E526" i="11"/>
  <c r="AH523" i="11"/>
  <c r="M522" i="11"/>
  <c r="Y531" i="11"/>
  <c r="AI527" i="12"/>
  <c r="X527" i="12"/>
  <c r="P533" i="12"/>
  <c r="W524" i="12"/>
  <c r="K530" i="12"/>
  <c r="S530" i="12"/>
  <c r="W530" i="12"/>
  <c r="AA530" i="12"/>
  <c r="O528" i="12"/>
  <c r="AH528" i="12"/>
  <c r="AP528" i="12"/>
  <c r="E529" i="12"/>
  <c r="I529" i="12"/>
  <c r="Q533" i="12"/>
  <c r="Y533" i="12"/>
  <c r="AC529" i="12"/>
  <c r="AL533" i="12"/>
  <c r="AP533" i="12"/>
  <c r="H534" i="12"/>
  <c r="L530" i="12"/>
  <c r="P530" i="12"/>
  <c r="T530" i="12"/>
  <c r="X534" i="12"/>
  <c r="AB530" i="12"/>
  <c r="AJ530" i="12"/>
  <c r="AR530" i="12"/>
  <c r="U531" i="12"/>
  <c r="AC531" i="12"/>
  <c r="E532" i="12"/>
  <c r="I532" i="12"/>
  <c r="AL532" i="12"/>
  <c r="AB533" i="12"/>
  <c r="X533" i="12"/>
  <c r="T533" i="12"/>
  <c r="L533" i="12"/>
  <c r="AK533" i="12"/>
  <c r="AA534" i="12"/>
  <c r="W534" i="12"/>
  <c r="S534" i="12"/>
  <c r="G534" i="12"/>
  <c r="G524" i="12"/>
  <c r="AQ525" i="12"/>
  <c r="AA524" i="12"/>
  <c r="AI530" i="12"/>
  <c r="R526" i="12"/>
  <c r="AO529" i="12"/>
  <c r="V528" i="12"/>
  <c r="H525" i="12"/>
  <c r="AI525" i="12"/>
  <c r="AB527" i="12"/>
  <c r="N528" i="12"/>
  <c r="E528" i="12"/>
  <c r="AM528" i="12"/>
  <c r="AH530" i="12"/>
  <c r="H530" i="12"/>
  <c r="Y529" i="12"/>
  <c r="X528" i="12"/>
  <c r="AI526" i="12"/>
  <c r="AB534" i="12"/>
  <c r="E527" i="12"/>
  <c r="Y527" i="12"/>
  <c r="T525" i="12"/>
  <c r="P527" i="12"/>
  <c r="AN527" i="12"/>
  <c r="AR527" i="12"/>
  <c r="Z521" i="12"/>
  <c r="AP526" i="12"/>
  <c r="T534" i="12"/>
  <c r="E533" i="12"/>
  <c r="X530" i="12"/>
  <c r="Q534" i="12"/>
  <c r="I9" i="5"/>
  <c r="AH529" i="12"/>
  <c r="AQ526" i="12"/>
  <c r="AN530" i="12"/>
  <c r="H528" i="10"/>
  <c r="W532" i="10"/>
  <c r="AR532" i="10"/>
  <c r="U533" i="10"/>
  <c r="F525" i="10"/>
  <c r="T526" i="10"/>
  <c r="Z535" i="10"/>
  <c r="N525" i="10"/>
  <c r="F526" i="10"/>
  <c r="AH531" i="10"/>
  <c r="AP531" i="10"/>
  <c r="AR533" i="10"/>
  <c r="G535" i="10"/>
  <c r="S535" i="10"/>
  <c r="W535" i="10"/>
  <c r="AC521" i="10"/>
  <c r="AL533" i="10"/>
  <c r="E535" i="10"/>
  <c r="I535" i="10"/>
  <c r="D529" i="10"/>
  <c r="D530" i="10"/>
  <c r="L531" i="10"/>
  <c r="AP532" i="10"/>
  <c r="W533" i="10"/>
  <c r="S534" i="10"/>
  <c r="G534" i="10"/>
  <c r="D532" i="10"/>
  <c r="V532" i="10"/>
  <c r="N532" i="10"/>
  <c r="F532" i="10"/>
  <c r="AM532" i="10"/>
  <c r="AB533" i="10"/>
  <c r="T533" i="10"/>
  <c r="L533" i="10"/>
  <c r="AQ533" i="10"/>
  <c r="AI533" i="10"/>
  <c r="D71" i="27"/>
  <c r="D63" i="27"/>
  <c r="D55" i="27"/>
  <c r="D39" i="27"/>
  <c r="D31" i="27"/>
  <c r="D15" i="27"/>
  <c r="D7" i="27"/>
  <c r="F77" i="27"/>
  <c r="F69" i="27"/>
  <c r="F61" i="27"/>
  <c r="F53" i="27"/>
  <c r="F45" i="27"/>
  <c r="F37" i="27"/>
  <c r="F29" i="27"/>
  <c r="F21" i="27"/>
  <c r="F13" i="27"/>
  <c r="H27" i="27"/>
  <c r="H19" i="27"/>
  <c r="F74" i="27"/>
  <c r="F58" i="27"/>
  <c r="F34" i="27"/>
  <c r="F18" i="27"/>
  <c r="F10" i="27"/>
  <c r="H49" i="27"/>
  <c r="R524" i="11"/>
  <c r="AR475" i="11"/>
  <c r="AN531" i="11"/>
  <c r="AR531" i="11"/>
  <c r="G532" i="11"/>
  <c r="O532" i="11"/>
  <c r="S532" i="11"/>
  <c r="W532" i="11"/>
  <c r="F467" i="11"/>
  <c r="V467" i="11"/>
  <c r="Q468" i="11"/>
  <c r="U468" i="11"/>
  <c r="AN468" i="11"/>
  <c r="J470" i="11"/>
  <c r="N470" i="11"/>
  <c r="AK470" i="11"/>
  <c r="U471" i="11"/>
  <c r="Y471" i="11"/>
  <c r="AC471" i="11"/>
  <c r="AN471" i="11"/>
  <c r="AR471" i="11"/>
  <c r="G473" i="11"/>
  <c r="W473" i="11"/>
  <c r="J500" i="11"/>
  <c r="F513" i="11"/>
  <c r="V513" i="11"/>
  <c r="L469" i="11"/>
  <c r="E476" i="11"/>
  <c r="AM469" i="11"/>
  <c r="H474" i="11"/>
  <c r="K534" i="11"/>
  <c r="AR481" i="11"/>
  <c r="Y475" i="11"/>
  <c r="AJ476" i="11"/>
  <c r="AQ474" i="11"/>
  <c r="I476" i="11"/>
  <c r="AQ466" i="11"/>
  <c r="AM530" i="11"/>
  <c r="H532" i="11"/>
  <c r="L532" i="11"/>
  <c r="AO480" i="11"/>
  <c r="AL475" i="11"/>
  <c r="T469" i="11"/>
  <c r="D447" i="11"/>
  <c r="K448" i="11"/>
  <c r="T451" i="11"/>
  <c r="K467" i="11"/>
  <c r="O467" i="11"/>
  <c r="W467" i="11"/>
  <c r="AA467" i="11"/>
  <c r="AH467" i="11"/>
  <c r="AL467" i="11"/>
  <c r="AP467" i="11"/>
  <c r="J468" i="11"/>
  <c r="N468" i="11"/>
  <c r="O470" i="11"/>
  <c r="AP470" i="11"/>
  <c r="R471" i="11"/>
  <c r="V471" i="11"/>
  <c r="P473" i="11"/>
  <c r="AB473" i="11"/>
  <c r="AH474" i="11"/>
  <c r="H476" i="11"/>
  <c r="L476" i="11"/>
  <c r="X476" i="11"/>
  <c r="L471" i="11"/>
  <c r="T471" i="11"/>
  <c r="J474" i="11"/>
  <c r="V474" i="11"/>
  <c r="AK474" i="11"/>
  <c r="P475" i="11"/>
  <c r="T475" i="11"/>
  <c r="AQ475" i="11"/>
  <c r="R480" i="11"/>
  <c r="U534" i="11"/>
  <c r="M534" i="11"/>
  <c r="P476" i="11"/>
  <c r="AH473" i="11"/>
  <c r="U469" i="11"/>
  <c r="AO468" i="11"/>
  <c r="X469" i="11"/>
  <c r="AI469" i="11"/>
  <c r="X473" i="11"/>
  <c r="AI473" i="11"/>
  <c r="M9" i="5"/>
  <c r="AK471" i="11"/>
  <c r="M468" i="11"/>
  <c r="T476" i="11"/>
  <c r="V475" i="11"/>
  <c r="AQ476" i="11"/>
  <c r="V468" i="11"/>
  <c r="W474" i="11"/>
  <c r="AI475" i="11"/>
  <c r="AK475" i="11"/>
  <c r="AB434" i="11"/>
  <c r="AB446" i="11"/>
  <c r="T448" i="11"/>
  <c r="J450" i="11"/>
  <c r="M451" i="11"/>
  <c r="H452" i="11"/>
  <c r="L456" i="11"/>
  <c r="O457" i="11"/>
  <c r="I467" i="11"/>
  <c r="Q467" i="11"/>
  <c r="AJ467" i="11"/>
  <c r="AI468" i="11"/>
  <c r="Z473" i="11"/>
  <c r="F524" i="11"/>
  <c r="N524" i="11"/>
  <c r="G470" i="11"/>
  <c r="AI472" i="11"/>
  <c r="X520" i="11"/>
  <c r="AI520" i="11"/>
  <c r="AQ520" i="11"/>
  <c r="R521" i="11"/>
  <c r="AK521" i="11"/>
  <c r="AO521" i="11"/>
  <c r="D522" i="11"/>
  <c r="P522" i="11"/>
  <c r="AI522" i="11"/>
  <c r="AM522" i="11"/>
  <c r="AQ522" i="11"/>
  <c r="F523" i="11"/>
  <c r="N523" i="11"/>
  <c r="V523" i="11"/>
  <c r="AO523" i="11"/>
  <c r="D524" i="11"/>
  <c r="H524" i="11"/>
  <c r="P524" i="11"/>
  <c r="S524" i="11"/>
  <c r="P70" i="27"/>
  <c r="P62" i="27"/>
  <c r="AJ466" i="22"/>
  <c r="AR466" i="11"/>
  <c r="M465" i="11"/>
  <c r="D456" i="11"/>
  <c r="H57" i="27"/>
  <c r="H33" i="27"/>
  <c r="H25" i="27"/>
  <c r="H9" i="27"/>
  <c r="G465" i="11"/>
  <c r="O464" i="11"/>
  <c r="W464" i="11"/>
  <c r="I466" i="11"/>
  <c r="P428" i="12"/>
  <c r="X428" i="12"/>
  <c r="J429" i="12"/>
  <c r="R429" i="12"/>
  <c r="V431" i="12"/>
  <c r="D434" i="12"/>
  <c r="N435" i="12"/>
  <c r="P436" i="12"/>
  <c r="J437" i="12"/>
  <c r="R437" i="12"/>
  <c r="V439" i="12"/>
  <c r="Z441" i="12"/>
  <c r="T442" i="12"/>
  <c r="R445" i="12"/>
  <c r="T446" i="12"/>
  <c r="AB446" i="12"/>
  <c r="G458" i="12"/>
  <c r="O458" i="12"/>
  <c r="I459" i="12"/>
  <c r="Q459" i="12"/>
  <c r="S460" i="12"/>
  <c r="Z448" i="12"/>
  <c r="E449" i="12"/>
  <c r="M449" i="12"/>
  <c r="P450" i="12"/>
  <c r="N452" i="12"/>
  <c r="V452" i="12"/>
  <c r="Q453" i="12"/>
  <c r="R456" i="12"/>
  <c r="J466" i="12"/>
  <c r="L447" i="12"/>
  <c r="G448" i="12"/>
  <c r="Q438" i="10"/>
  <c r="D6" i="27"/>
  <c r="AM504" i="22"/>
  <c r="AP505" i="22"/>
  <c r="AA516" i="22"/>
  <c r="AA518" i="22"/>
  <c r="S518" i="22"/>
  <c r="AP506" i="11"/>
  <c r="AO515" i="11"/>
  <c r="Q486" i="11"/>
  <c r="M496" i="11"/>
  <c r="I498" i="11"/>
  <c r="Q498" i="11"/>
  <c r="R504" i="11"/>
  <c r="D510" i="11"/>
  <c r="AB510" i="11"/>
  <c r="D514" i="11"/>
  <c r="L514" i="11"/>
  <c r="AB514" i="11"/>
  <c r="F515" i="11"/>
  <c r="N515" i="11"/>
  <c r="P516" i="11"/>
  <c r="Z517" i="11"/>
  <c r="L518" i="11"/>
  <c r="R503" i="11"/>
  <c r="M504" i="11"/>
  <c r="Q499" i="12"/>
  <c r="D519" i="12"/>
  <c r="L519" i="12"/>
  <c r="H512" i="12"/>
  <c r="V484" i="12"/>
  <c r="R486" i="12"/>
  <c r="AB487" i="12"/>
  <c r="N488" i="12"/>
  <c r="X489" i="12"/>
  <c r="R490" i="12"/>
  <c r="Z490" i="12"/>
  <c r="D491" i="12"/>
  <c r="L491" i="12"/>
  <c r="T491" i="12"/>
  <c r="V492" i="12"/>
  <c r="H503" i="12"/>
  <c r="P503" i="12"/>
  <c r="K504" i="12"/>
  <c r="N505" i="12"/>
  <c r="T507" i="12"/>
  <c r="I516" i="12"/>
  <c r="AC518" i="12"/>
  <c r="AP488" i="10"/>
  <c r="AL499" i="10"/>
  <c r="AP502" i="10"/>
  <c r="AP504" i="10"/>
  <c r="AL515" i="10"/>
  <c r="AP516" i="10"/>
  <c r="AI520" i="10"/>
  <c r="AL491" i="10"/>
  <c r="AP496" i="10"/>
  <c r="AP500" i="10"/>
  <c r="AH502" i="10"/>
  <c r="AH512" i="10"/>
  <c r="AL519" i="10"/>
  <c r="AL495" i="10"/>
  <c r="AH500" i="10"/>
  <c r="AL511" i="10"/>
  <c r="AH516" i="10"/>
  <c r="AH518" i="10"/>
  <c r="AI484" i="10"/>
  <c r="AH484" i="10"/>
  <c r="AH494" i="10"/>
  <c r="AH496" i="10"/>
  <c r="AH506" i="10"/>
  <c r="AI514" i="10"/>
  <c r="AM513" i="10"/>
  <c r="Y487" i="10"/>
  <c r="M494" i="10"/>
  <c r="M496" i="10"/>
  <c r="V486" i="10"/>
  <c r="Z487" i="10"/>
  <c r="N488" i="10"/>
  <c r="Z493" i="10"/>
  <c r="V496" i="10"/>
  <c r="Z499" i="10"/>
  <c r="V500" i="10"/>
  <c r="J501" i="10"/>
  <c r="R501" i="10"/>
  <c r="Z501" i="10"/>
  <c r="F502" i="10"/>
  <c r="N502" i="10"/>
  <c r="V502" i="10"/>
  <c r="R503" i="10"/>
  <c r="F504" i="10"/>
  <c r="J505" i="10"/>
  <c r="R505" i="10"/>
  <c r="F506" i="10"/>
  <c r="R507" i="10"/>
  <c r="Z507" i="10"/>
  <c r="V508" i="10"/>
  <c r="N510" i="10"/>
  <c r="Z511" i="10"/>
  <c r="J513" i="10"/>
  <c r="F514" i="10"/>
  <c r="N514" i="10"/>
  <c r="I487" i="10"/>
  <c r="Q513" i="10"/>
  <c r="Q485" i="10"/>
  <c r="I489" i="10"/>
  <c r="Y493" i="10"/>
  <c r="I517" i="10"/>
  <c r="E486" i="10"/>
  <c r="M488" i="10"/>
  <c r="U490" i="10"/>
  <c r="Q515" i="10"/>
  <c r="M490" i="10"/>
  <c r="I493" i="10"/>
  <c r="Q495" i="10"/>
  <c r="Y513" i="10"/>
  <c r="U486" i="10"/>
  <c r="E490" i="10"/>
  <c r="U492" i="10"/>
  <c r="U494" i="10"/>
  <c r="Y503" i="10"/>
  <c r="U488" i="10"/>
  <c r="U514" i="10"/>
  <c r="AI464" i="22"/>
  <c r="Z467" i="22"/>
  <c r="Z435" i="22"/>
  <c r="Z445" i="22"/>
  <c r="J449" i="22"/>
  <c r="O466" i="22"/>
  <c r="G466" i="22"/>
  <c r="K466" i="22"/>
  <c r="E466" i="22"/>
  <c r="AC466" i="22"/>
  <c r="AN465" i="11"/>
  <c r="AN466" i="11"/>
  <c r="AM467" i="11"/>
  <c r="AC465" i="11"/>
  <c r="J467" i="11"/>
  <c r="Q465" i="11"/>
  <c r="K466" i="11"/>
  <c r="AP465" i="12"/>
  <c r="F6" i="27"/>
  <c r="J467" i="12"/>
  <c r="M429" i="12"/>
  <c r="G434" i="12"/>
  <c r="O456" i="12"/>
  <c r="P464" i="12"/>
  <c r="D466" i="12"/>
  <c r="AB466" i="12"/>
  <c r="AG5" i="13"/>
  <c r="N23" i="33" s="1"/>
  <c r="AA437" i="10"/>
  <c r="D29" i="27"/>
  <c r="V438" i="10"/>
  <c r="I26" i="32"/>
  <c r="AB440" i="10"/>
  <c r="M440" i="10"/>
  <c r="T441" i="10"/>
  <c r="Z435" i="10"/>
  <c r="D440" i="10"/>
  <c r="K504" i="22"/>
  <c r="S504" i="22"/>
  <c r="AA504" i="22"/>
  <c r="F505" i="22"/>
  <c r="N505" i="22"/>
  <c r="V505" i="22"/>
  <c r="I506" i="22"/>
  <c r="Q506" i="22"/>
  <c r="T512" i="22"/>
  <c r="O518" i="22"/>
  <c r="AP496" i="11"/>
  <c r="AK509" i="11"/>
  <c r="P50" i="27"/>
  <c r="P54" i="27"/>
  <c r="F519" i="11"/>
  <c r="X486" i="11"/>
  <c r="J487" i="11"/>
  <c r="X490" i="11"/>
  <c r="J491" i="11"/>
  <c r="P494" i="11"/>
  <c r="D496" i="11"/>
  <c r="AB496" i="11"/>
  <c r="J499" i="11"/>
  <c r="R499" i="11"/>
  <c r="T505" i="11"/>
  <c r="R507" i="11"/>
  <c r="AC515" i="11"/>
  <c r="O516" i="11"/>
  <c r="AB523" i="11"/>
  <c r="X516" i="11"/>
  <c r="P66" i="27"/>
  <c r="R517" i="11"/>
  <c r="AB486" i="11"/>
  <c r="X488" i="11"/>
  <c r="N495" i="11"/>
  <c r="L498" i="11"/>
  <c r="N499" i="11"/>
  <c r="P505" i="11"/>
  <c r="AA506" i="11"/>
  <c r="F507" i="11"/>
  <c r="T509" i="11"/>
  <c r="AA504" i="11"/>
  <c r="F505" i="11"/>
  <c r="N505" i="11"/>
  <c r="T507" i="11"/>
  <c r="U512" i="12"/>
  <c r="X504" i="12"/>
  <c r="K505" i="12"/>
  <c r="F506" i="12"/>
  <c r="V502" i="12"/>
  <c r="Y507" i="12"/>
  <c r="D508" i="12"/>
  <c r="L508" i="12"/>
  <c r="AB508" i="12"/>
  <c r="G509" i="12"/>
  <c r="W509" i="12"/>
  <c r="J510" i="12"/>
  <c r="Z510" i="12"/>
  <c r="K513" i="12"/>
  <c r="S513" i="12"/>
  <c r="AA513" i="12"/>
  <c r="AA493" i="12"/>
  <c r="E502" i="12"/>
  <c r="G511" i="12"/>
  <c r="N23" i="27"/>
  <c r="AP520" i="10"/>
  <c r="AO487" i="10"/>
  <c r="AK498" i="10"/>
  <c r="AO505" i="10"/>
  <c r="AO507" i="10"/>
  <c r="AK508" i="10"/>
  <c r="AK512" i="10"/>
  <c r="AL523" i="10"/>
  <c r="AH522" i="10"/>
  <c r="AP514" i="10"/>
  <c r="G27" i="13"/>
  <c r="AO488" i="10"/>
  <c r="AO498" i="10"/>
  <c r="AK499" i="10"/>
  <c r="I497" i="10"/>
  <c r="M498" i="10"/>
  <c r="S485" i="10"/>
  <c r="AA491" i="10"/>
  <c r="J515" i="10"/>
  <c r="Q487" i="10"/>
  <c r="N508" i="10"/>
  <c r="J499" i="10"/>
  <c r="J517" i="10"/>
  <c r="AC515" i="10"/>
  <c r="AC491" i="10"/>
  <c r="I495" i="10"/>
  <c r="G491" i="10"/>
  <c r="R511" i="10"/>
  <c r="AH466" i="22"/>
  <c r="AI442" i="22"/>
  <c r="AR438" i="22"/>
  <c r="AK465" i="22"/>
  <c r="AP466" i="22"/>
  <c r="AR465" i="22"/>
  <c r="K467" i="22"/>
  <c r="T465" i="22"/>
  <c r="L465" i="22"/>
  <c r="L443" i="22"/>
  <c r="L448" i="22"/>
  <c r="L450" i="22"/>
  <c r="T450" i="22"/>
  <c r="K465" i="22"/>
  <c r="AA467" i="22"/>
  <c r="AB433" i="22"/>
  <c r="G465" i="22"/>
  <c r="AM465" i="11"/>
  <c r="AO466" i="11"/>
  <c r="AL464" i="11"/>
  <c r="AH465" i="11"/>
  <c r="AP466" i="11"/>
  <c r="AC466" i="11"/>
  <c r="K464" i="11"/>
  <c r="AA466" i="11"/>
  <c r="Q466" i="11"/>
  <c r="F435" i="11"/>
  <c r="X435" i="11"/>
  <c r="R440" i="11"/>
  <c r="Q447" i="11"/>
  <c r="X452" i="11"/>
  <c r="AA464" i="11"/>
  <c r="E465" i="11"/>
  <c r="U465" i="11"/>
  <c r="G466" i="11"/>
  <c r="O465" i="11"/>
  <c r="S466" i="11"/>
  <c r="W465" i="11"/>
  <c r="H72" i="27"/>
  <c r="H64" i="27"/>
  <c r="H56" i="27"/>
  <c r="H48" i="27"/>
  <c r="H40" i="27"/>
  <c r="H24" i="27"/>
  <c r="K428" i="11"/>
  <c r="S432" i="11"/>
  <c r="AA432" i="11"/>
  <c r="U433" i="11"/>
  <c r="O434" i="11"/>
  <c r="AA440" i="11"/>
  <c r="E441" i="11"/>
  <c r="AC441" i="11"/>
  <c r="I443" i="11"/>
  <c r="Q443" i="11"/>
  <c r="G446" i="11"/>
  <c r="M449" i="11"/>
  <c r="AB454" i="11"/>
  <c r="H466" i="11"/>
  <c r="P465" i="11"/>
  <c r="X466" i="11"/>
  <c r="AI466" i="12"/>
  <c r="AM466" i="12"/>
  <c r="AL453" i="12"/>
  <c r="AB467" i="12"/>
  <c r="L466" i="12"/>
  <c r="P466" i="12"/>
  <c r="E461" i="12"/>
  <c r="W462" i="12"/>
  <c r="S465" i="12"/>
  <c r="J50" i="32"/>
  <c r="J45" i="32"/>
  <c r="J43" i="32"/>
  <c r="J41" i="32"/>
  <c r="J31" i="32"/>
  <c r="J30" i="32"/>
  <c r="J21" i="32"/>
  <c r="J15" i="32"/>
  <c r="J12" i="32"/>
  <c r="F35" i="27"/>
  <c r="D467" i="12"/>
  <c r="H467" i="12"/>
  <c r="P447" i="12"/>
  <c r="V448" i="12"/>
  <c r="L451" i="12"/>
  <c r="K455" i="12"/>
  <c r="N456" i="12"/>
  <c r="S466" i="12"/>
  <c r="E467" i="12"/>
  <c r="M467" i="12"/>
  <c r="U467" i="12"/>
  <c r="X431" i="10"/>
  <c r="AA434" i="10"/>
  <c r="AB429" i="10"/>
  <c r="D62" i="27"/>
  <c r="D14" i="27"/>
  <c r="O429" i="10"/>
  <c r="W429" i="10"/>
  <c r="F430" i="10"/>
  <c r="E431" i="10"/>
  <c r="U431" i="10"/>
  <c r="L432" i="10"/>
  <c r="K433" i="10"/>
  <c r="J434" i="10"/>
  <c r="R434" i="10"/>
  <c r="Y435" i="10"/>
  <c r="P436" i="10"/>
  <c r="G437" i="10"/>
  <c r="W437" i="10"/>
  <c r="E439" i="10"/>
  <c r="I41" i="32"/>
  <c r="Q433" i="10"/>
  <c r="F436" i="10"/>
  <c r="L438" i="10"/>
  <c r="Q441" i="10"/>
  <c r="AH523" i="22"/>
  <c r="AI488" i="22"/>
  <c r="AQ492" i="22"/>
  <c r="AP519" i="22"/>
  <c r="AL519" i="22"/>
  <c r="AR518" i="22"/>
  <c r="G523" i="22"/>
  <c r="R53" i="27"/>
  <c r="R37" i="27"/>
  <c r="R17" i="27"/>
  <c r="F487" i="22"/>
  <c r="Z491" i="22"/>
  <c r="F493" i="22"/>
  <c r="H494" i="22"/>
  <c r="X494" i="22"/>
  <c r="J495" i="22"/>
  <c r="R495" i="22"/>
  <c r="D496" i="22"/>
  <c r="N497" i="22"/>
  <c r="H498" i="22"/>
  <c r="X498" i="22"/>
  <c r="F503" i="22"/>
  <c r="L505" i="22"/>
  <c r="AB505" i="22"/>
  <c r="G506" i="22"/>
  <c r="J507" i="22"/>
  <c r="R507" i="22"/>
  <c r="Z507" i="22"/>
  <c r="N511" i="22"/>
  <c r="Y513" i="22"/>
  <c r="I513" i="22"/>
  <c r="M486" i="22"/>
  <c r="G487" i="22"/>
  <c r="S487" i="22"/>
  <c r="Q488" i="22"/>
  <c r="AC490" i="22"/>
  <c r="S491" i="22"/>
  <c r="U494" i="22"/>
  <c r="E498" i="22"/>
  <c r="M498" i="22"/>
  <c r="O499" i="22"/>
  <c r="U501" i="22"/>
  <c r="D502" i="22"/>
  <c r="T502" i="22"/>
  <c r="X502" i="22"/>
  <c r="O503" i="22"/>
  <c r="P518" i="22"/>
  <c r="R75" i="27"/>
  <c r="R67" i="27"/>
  <c r="R51" i="27"/>
  <c r="AK522" i="11"/>
  <c r="AK510" i="11"/>
  <c r="V495" i="11"/>
  <c r="N507" i="11"/>
  <c r="D488" i="11"/>
  <c r="N493" i="11"/>
  <c r="P55" i="27"/>
  <c r="P39" i="27"/>
  <c r="P31" i="27"/>
  <c r="P23" i="27"/>
  <c r="H488" i="11"/>
  <c r="Z489" i="11"/>
  <c r="L490" i="11"/>
  <c r="L494" i="11"/>
  <c r="R491" i="11"/>
  <c r="R511" i="11"/>
  <c r="D501" i="11"/>
  <c r="Z505" i="11"/>
  <c r="P496" i="11"/>
  <c r="U504" i="11"/>
  <c r="H505" i="11"/>
  <c r="H490" i="11"/>
  <c r="Q489" i="11"/>
  <c r="M491" i="11"/>
  <c r="S492" i="11"/>
  <c r="Y493" i="11"/>
  <c r="U495" i="11"/>
  <c r="AA502" i="11"/>
  <c r="Q503" i="11"/>
  <c r="L504" i="11"/>
  <c r="AB504" i="11"/>
  <c r="E507" i="11"/>
  <c r="U507" i="11"/>
  <c r="Z518" i="11"/>
  <c r="P69" i="27"/>
  <c r="P53" i="27"/>
  <c r="P45" i="27"/>
  <c r="P37" i="27"/>
  <c r="P21" i="27"/>
  <c r="AL490" i="12"/>
  <c r="AJ491" i="12"/>
  <c r="AN495" i="12"/>
  <c r="AL496" i="12"/>
  <c r="AL498" i="12"/>
  <c r="AQ501" i="12"/>
  <c r="AH502" i="12"/>
  <c r="AK507" i="12"/>
  <c r="AO510" i="12"/>
  <c r="AQ515" i="12"/>
  <c r="N65" i="27"/>
  <c r="N57" i="27"/>
  <c r="N33" i="27"/>
  <c r="AC496" i="12"/>
  <c r="I485" i="12"/>
  <c r="K486" i="12"/>
  <c r="S486" i="12"/>
  <c r="AC487" i="12"/>
  <c r="W488" i="12"/>
  <c r="K490" i="12"/>
  <c r="S490" i="12"/>
  <c r="AA490" i="12"/>
  <c r="U491" i="12"/>
  <c r="AC491" i="12"/>
  <c r="I493" i="12"/>
  <c r="Q493" i="12"/>
  <c r="Y493" i="12"/>
  <c r="AA494" i="12"/>
  <c r="E495" i="12"/>
  <c r="M495" i="12"/>
  <c r="U495" i="12"/>
  <c r="G496" i="12"/>
  <c r="O496" i="12"/>
  <c r="W496" i="12"/>
  <c r="I497" i="12"/>
  <c r="Q497" i="12"/>
  <c r="Y497" i="12"/>
  <c r="K498" i="12"/>
  <c r="Q503" i="12"/>
  <c r="T504" i="12"/>
  <c r="E507" i="12"/>
  <c r="M507" i="12"/>
  <c r="P508" i="12"/>
  <c r="F510" i="12"/>
  <c r="R512" i="12"/>
  <c r="F514" i="12"/>
  <c r="H515" i="12"/>
  <c r="P515" i="12"/>
  <c r="R516" i="12"/>
  <c r="D516" i="12"/>
  <c r="F487" i="12"/>
  <c r="T494" i="12"/>
  <c r="L500" i="12"/>
  <c r="V501" i="12"/>
  <c r="U500" i="12"/>
  <c r="O502" i="12"/>
  <c r="I511" i="12"/>
  <c r="Y511" i="12"/>
  <c r="O512" i="12"/>
  <c r="AO519" i="10"/>
  <c r="AH485" i="10"/>
  <c r="AL488" i="10"/>
  <c r="AL490" i="10"/>
  <c r="AL492" i="10"/>
  <c r="AH493" i="10"/>
  <c r="AP493" i="10"/>
  <c r="AH495" i="10"/>
  <c r="AH499" i="10"/>
  <c r="AH503" i="10"/>
  <c r="AH505" i="10"/>
  <c r="AL510" i="10"/>
  <c r="AH511" i="10"/>
  <c r="AH513" i="10"/>
  <c r="AI485" i="10"/>
  <c r="AQ485" i="10"/>
  <c r="AI487" i="10"/>
  <c r="AM488" i="10"/>
  <c r="AI489" i="10"/>
  <c r="AI491" i="10"/>
  <c r="AM492" i="10"/>
  <c r="AI493" i="10"/>
  <c r="AQ497" i="10"/>
  <c r="AI499" i="10"/>
  <c r="AQ503" i="10"/>
  <c r="AQ505" i="10"/>
  <c r="AI507" i="10"/>
  <c r="AQ507" i="10"/>
  <c r="AM510" i="10"/>
  <c r="AI511" i="10"/>
  <c r="AM512" i="10"/>
  <c r="AM516" i="10"/>
  <c r="S492" i="10"/>
  <c r="K488" i="10"/>
  <c r="G494" i="10"/>
  <c r="F485" i="10"/>
  <c r="J485" i="10"/>
  <c r="N485" i="10"/>
  <c r="Z485" i="10"/>
  <c r="F486" i="10"/>
  <c r="J486" i="10"/>
  <c r="N486" i="10"/>
  <c r="R486" i="10"/>
  <c r="Z486" i="10"/>
  <c r="F487" i="10"/>
  <c r="J487" i="10"/>
  <c r="N487" i="10"/>
  <c r="V487" i="10"/>
  <c r="V488" i="10"/>
  <c r="S494" i="10"/>
  <c r="K498" i="10"/>
  <c r="O501" i="10"/>
  <c r="K504" i="10"/>
  <c r="S506" i="10"/>
  <c r="K508" i="10"/>
  <c r="S510" i="10"/>
  <c r="S512" i="10"/>
  <c r="AC484" i="10"/>
  <c r="P12" i="1"/>
  <c r="L75" i="27"/>
  <c r="L43" i="27"/>
  <c r="AC511" i="10"/>
  <c r="AC503" i="10"/>
  <c r="AC487" i="10"/>
  <c r="J489" i="10"/>
  <c r="N489" i="10"/>
  <c r="R489" i="10"/>
  <c r="V489" i="10"/>
  <c r="F490" i="10"/>
  <c r="J490" i="10"/>
  <c r="V490" i="10"/>
  <c r="Z490" i="10"/>
  <c r="F491" i="10"/>
  <c r="N491" i="10"/>
  <c r="R491" i="10"/>
  <c r="V491" i="10"/>
  <c r="J492" i="10"/>
  <c r="N492" i="10"/>
  <c r="R492" i="10"/>
  <c r="J493" i="10"/>
  <c r="R493" i="10"/>
  <c r="V493" i="10"/>
  <c r="J494" i="10"/>
  <c r="R494" i="10"/>
  <c r="V494" i="10"/>
  <c r="Z494" i="10"/>
  <c r="F495" i="10"/>
  <c r="J495" i="10"/>
  <c r="N495" i="10"/>
  <c r="V495" i="10"/>
  <c r="J496" i="10"/>
  <c r="R496" i="10"/>
  <c r="N497" i="10"/>
  <c r="J498" i="10"/>
  <c r="Z498" i="10"/>
  <c r="F499" i="10"/>
  <c r="N499" i="10"/>
  <c r="V499" i="10"/>
  <c r="J500" i="10"/>
  <c r="R500" i="10"/>
  <c r="Z500" i="10"/>
  <c r="N501" i="10"/>
  <c r="V501" i="10"/>
  <c r="J502" i="10"/>
  <c r="R502" i="10"/>
  <c r="N503" i="10"/>
  <c r="V503" i="10"/>
  <c r="J504" i="10"/>
  <c r="Z504" i="10"/>
  <c r="N505" i="10"/>
  <c r="V505" i="10"/>
  <c r="R506" i="10"/>
  <c r="Z506" i="10"/>
  <c r="F507" i="10"/>
  <c r="N507" i="10"/>
  <c r="V507" i="10"/>
  <c r="R508" i="10"/>
  <c r="Z508" i="10"/>
  <c r="J510" i="10"/>
  <c r="R510" i="10"/>
  <c r="Z510" i="10"/>
  <c r="F511" i="10"/>
  <c r="N511" i="10"/>
  <c r="R512" i="10"/>
  <c r="V513" i="10"/>
  <c r="J514" i="10"/>
  <c r="R514" i="10"/>
  <c r="N515" i="10"/>
  <c r="V515" i="10"/>
  <c r="F517" i="10"/>
  <c r="V517" i="10"/>
  <c r="Z518" i="10"/>
  <c r="AC518" i="10"/>
  <c r="AC486" i="10"/>
  <c r="AO466" i="22"/>
  <c r="AK450" i="22"/>
  <c r="AP441" i="22"/>
  <c r="AP443" i="22"/>
  <c r="AL444" i="22"/>
  <c r="AH447" i="22"/>
  <c r="AL448" i="22"/>
  <c r="AM458" i="22"/>
  <c r="L431" i="22"/>
  <c r="P432" i="22"/>
  <c r="L433" i="22"/>
  <c r="X434" i="22"/>
  <c r="X436" i="22"/>
  <c r="T437" i="22"/>
  <c r="T441" i="22"/>
  <c r="AB443" i="22"/>
  <c r="O465" i="22"/>
  <c r="AB429" i="22"/>
  <c r="P430" i="22"/>
  <c r="X432" i="22"/>
  <c r="P434" i="22"/>
  <c r="AB435" i="22"/>
  <c r="H438" i="22"/>
  <c r="P440" i="22"/>
  <c r="P442" i="22"/>
  <c r="T443" i="22"/>
  <c r="V445" i="22"/>
  <c r="AC464" i="22"/>
  <c r="H432" i="22"/>
  <c r="F456" i="22"/>
  <c r="V456" i="22"/>
  <c r="I457" i="22"/>
  <c r="Z465" i="22"/>
  <c r="J465" i="22"/>
  <c r="AP464" i="11"/>
  <c r="AP456" i="11"/>
  <c r="AI466" i="11"/>
  <c r="I465" i="11"/>
  <c r="H66" i="27"/>
  <c r="H50" i="27"/>
  <c r="H34" i="27"/>
  <c r="H10" i="27"/>
  <c r="H54" i="27"/>
  <c r="H47" i="27"/>
  <c r="H38" i="27"/>
  <c r="H31" i="27"/>
  <c r="H23" i="27"/>
  <c r="H14" i="27"/>
  <c r="H7" i="27"/>
  <c r="O466" i="11"/>
  <c r="U428" i="11"/>
  <c r="K431" i="11"/>
  <c r="S431" i="11"/>
  <c r="AA431" i="11"/>
  <c r="E432" i="11"/>
  <c r="O433" i="11"/>
  <c r="S435" i="11"/>
  <c r="Q438" i="11"/>
  <c r="Y438" i="11"/>
  <c r="K439" i="11"/>
  <c r="O441" i="11"/>
  <c r="I442" i="11"/>
  <c r="F447" i="11"/>
  <c r="N447" i="11"/>
  <c r="I448" i="11"/>
  <c r="Q448" i="11"/>
  <c r="L449" i="11"/>
  <c r="T449" i="11"/>
  <c r="AB449" i="11"/>
  <c r="G450" i="11"/>
  <c r="J451" i="11"/>
  <c r="R451" i="11"/>
  <c r="Z451" i="11"/>
  <c r="E452" i="11"/>
  <c r="M452" i="11"/>
  <c r="U452" i="11"/>
  <c r="H453" i="11"/>
  <c r="X453" i="11"/>
  <c r="S454" i="11"/>
  <c r="I456" i="11"/>
  <c r="Q456" i="11"/>
  <c r="T458" i="11"/>
  <c r="AB457" i="11"/>
  <c r="F459" i="11"/>
  <c r="X464" i="11"/>
  <c r="O450" i="11"/>
  <c r="J457" i="11"/>
  <c r="H11" i="27"/>
  <c r="T465" i="11"/>
  <c r="AM465" i="12"/>
  <c r="AK429" i="12"/>
  <c r="AI432" i="12"/>
  <c r="AM441" i="12"/>
  <c r="AO442" i="12"/>
  <c r="AI443" i="12"/>
  <c r="AQ443" i="12"/>
  <c r="AK444" i="12"/>
  <c r="AN449" i="12"/>
  <c r="AM454" i="12"/>
  <c r="AN460" i="12"/>
  <c r="AN465" i="12"/>
  <c r="J22" i="32"/>
  <c r="S447" i="12"/>
  <c r="AA447" i="12"/>
  <c r="I449" i="12"/>
  <c r="R452" i="12"/>
  <c r="AA455" i="12"/>
  <c r="Y457" i="12"/>
  <c r="F73" i="27"/>
  <c r="F65" i="27"/>
  <c r="F57" i="27"/>
  <c r="F49" i="27"/>
  <c r="F41" i="27"/>
  <c r="F33" i="27"/>
  <c r="F25" i="27"/>
  <c r="F17" i="27"/>
  <c r="F9" i="27"/>
  <c r="AB429" i="12"/>
  <c r="X431" i="12"/>
  <c r="L433" i="12"/>
  <c r="T433" i="12"/>
  <c r="X435" i="12"/>
  <c r="Z436" i="12"/>
  <c r="AB437" i="12"/>
  <c r="J440" i="12"/>
  <c r="P443" i="12"/>
  <c r="X443" i="12"/>
  <c r="Z444" i="12"/>
  <c r="Z442" i="10"/>
  <c r="D67" i="27"/>
  <c r="D59" i="27"/>
  <c r="D43" i="27"/>
  <c r="D27" i="27"/>
  <c r="D19" i="27"/>
  <c r="Y428" i="10"/>
  <c r="S434" i="10"/>
  <c r="Q436" i="10"/>
  <c r="P437" i="10"/>
  <c r="Z439" i="10"/>
  <c r="I435" i="10"/>
  <c r="U442" i="10"/>
  <c r="AA438" i="10"/>
  <c r="X429" i="10"/>
  <c r="F431" i="10"/>
  <c r="D433" i="10"/>
  <c r="F438" i="10"/>
  <c r="N431" i="10"/>
  <c r="K434" i="10"/>
  <c r="G438" i="10"/>
  <c r="AN515" i="22"/>
  <c r="AO504" i="22"/>
  <c r="AJ505" i="22"/>
  <c r="AR505" i="22"/>
  <c r="AM506" i="22"/>
  <c r="AH507" i="22"/>
  <c r="AO518" i="22"/>
  <c r="AR517" i="22"/>
  <c r="AL513" i="22"/>
  <c r="AN518" i="22"/>
  <c r="AP517" i="22"/>
  <c r="AJ517" i="22"/>
  <c r="AO503" i="22"/>
  <c r="AJ504" i="22"/>
  <c r="AR504" i="22"/>
  <c r="AM505" i="22"/>
  <c r="I504" i="22"/>
  <c r="R63" i="27"/>
  <c r="R39" i="27"/>
  <c r="AC496" i="22"/>
  <c r="O497" i="22"/>
  <c r="Z504" i="22"/>
  <c r="M505" i="22"/>
  <c r="P506" i="22"/>
  <c r="P517" i="22"/>
  <c r="Q516" i="22"/>
  <c r="R30" i="27"/>
  <c r="AB509" i="22"/>
  <c r="L492" i="22"/>
  <c r="S513" i="22"/>
  <c r="U500" i="22"/>
  <c r="R504" i="22"/>
  <c r="U505" i="22"/>
  <c r="H506" i="22"/>
  <c r="AA507" i="22"/>
  <c r="O511" i="22"/>
  <c r="X517" i="22"/>
  <c r="I516" i="22"/>
  <c r="P494" i="22"/>
  <c r="AB518" i="22"/>
  <c r="T518" i="22"/>
  <c r="I512" i="22"/>
  <c r="R512" i="22"/>
  <c r="D518" i="22"/>
  <c r="AP505" i="11"/>
  <c r="AM512" i="11"/>
  <c r="P17" i="27"/>
  <c r="K516" i="11"/>
  <c r="P77" i="27"/>
  <c r="J503" i="11"/>
  <c r="K506" i="11"/>
  <c r="D509" i="11"/>
  <c r="O502" i="11"/>
  <c r="J493" i="11"/>
  <c r="P67" i="27"/>
  <c r="G502" i="11"/>
  <c r="Z503" i="11"/>
  <c r="P25" i="27"/>
  <c r="R501" i="11"/>
  <c r="AJ497" i="12"/>
  <c r="AO499" i="12"/>
  <c r="AN499" i="12"/>
  <c r="AK512" i="12"/>
  <c r="AM500" i="12"/>
  <c r="AI502" i="12"/>
  <c r="AL503" i="12"/>
  <c r="AJ505" i="12"/>
  <c r="AL510" i="12"/>
  <c r="AN500" i="12"/>
  <c r="F518" i="12"/>
  <c r="V518" i="12"/>
  <c r="T521" i="12"/>
  <c r="D513" i="12"/>
  <c r="AB513" i="12"/>
  <c r="N69" i="27"/>
  <c r="H519" i="12"/>
  <c r="AA501" i="12"/>
  <c r="V510" i="12"/>
  <c r="Z516" i="12"/>
  <c r="N21" i="27"/>
  <c r="O500" i="12"/>
  <c r="N17" i="27"/>
  <c r="S509" i="12"/>
  <c r="N41" i="27"/>
  <c r="V506" i="12"/>
  <c r="X517" i="12"/>
  <c r="Z518" i="12"/>
  <c r="P521" i="12"/>
  <c r="AA509" i="12"/>
  <c r="N49" i="27"/>
  <c r="K502" i="12"/>
  <c r="S502" i="12"/>
  <c r="AA502" i="12"/>
  <c r="P513" i="12"/>
  <c r="X513" i="12"/>
  <c r="E511" i="12"/>
  <c r="M511" i="12"/>
  <c r="U511" i="12"/>
  <c r="AB517" i="12"/>
  <c r="L504" i="12"/>
  <c r="T513" i="12"/>
  <c r="Q507" i="12"/>
  <c r="G501" i="12"/>
  <c r="O501" i="12"/>
  <c r="W501" i="12"/>
  <c r="F512" i="12"/>
  <c r="N512" i="12"/>
  <c r="H500" i="12"/>
  <c r="AL484" i="10"/>
  <c r="J484" i="10"/>
  <c r="R484" i="10"/>
  <c r="Z484" i="10"/>
  <c r="AM484" i="10"/>
  <c r="F484" i="10"/>
  <c r="N484" i="10"/>
  <c r="V484" i="10"/>
  <c r="AP517" i="10"/>
  <c r="AP515" i="10"/>
  <c r="AH517" i="10"/>
  <c r="AM514" i="10"/>
  <c r="AP491" i="10"/>
  <c r="Z492" i="10"/>
  <c r="F515" i="10"/>
  <c r="L52" i="27"/>
  <c r="AC502" i="10"/>
  <c r="N519" i="10"/>
  <c r="N496" i="10"/>
  <c r="J518" i="10"/>
  <c r="N517" i="10"/>
  <c r="L36" i="27"/>
  <c r="V519" i="10"/>
  <c r="AC514" i="10"/>
  <c r="L67" i="27"/>
  <c r="L27" i="27"/>
  <c r="AC499" i="10"/>
  <c r="F493" i="10"/>
  <c r="Z512" i="10"/>
  <c r="N490" i="10"/>
  <c r="Z522" i="22"/>
  <c r="AA528" i="11"/>
  <c r="M488" i="22"/>
  <c r="AC488" i="22"/>
  <c r="I490" i="22"/>
  <c r="Y490" i="22"/>
  <c r="AA491" i="22"/>
  <c r="E492" i="22"/>
  <c r="M492" i="22"/>
  <c r="U492" i="22"/>
  <c r="AC492" i="22"/>
  <c r="G493" i="22"/>
  <c r="I494" i="22"/>
  <c r="Q494" i="22"/>
  <c r="Y494" i="22"/>
  <c r="AJ494" i="22"/>
  <c r="S495" i="22"/>
  <c r="E496" i="22"/>
  <c r="M496" i="22"/>
  <c r="G497" i="22"/>
  <c r="I498" i="22"/>
  <c r="K499" i="22"/>
  <c r="S499" i="22"/>
  <c r="Y512" i="22"/>
  <c r="T469" i="22"/>
  <c r="U474" i="22"/>
  <c r="E523" i="22"/>
  <c r="AN523" i="22"/>
  <c r="O524" i="22"/>
  <c r="Y525" i="22"/>
  <c r="AL526" i="22"/>
  <c r="Q429" i="11"/>
  <c r="M431" i="11"/>
  <c r="AC431" i="11"/>
  <c r="G432" i="11"/>
  <c r="Y433" i="11"/>
  <c r="AA434" i="11"/>
  <c r="U435" i="11"/>
  <c r="U439" i="11"/>
  <c r="U443" i="11"/>
  <c r="I445" i="11"/>
  <c r="Y445" i="11"/>
  <c r="K446" i="11"/>
  <c r="N458" i="11"/>
  <c r="AK468" i="11"/>
  <c r="AB469" i="11"/>
  <c r="F470" i="11"/>
  <c r="V470" i="11"/>
  <c r="AO470" i="11"/>
  <c r="AK472" i="11"/>
  <c r="D473" i="11"/>
  <c r="T473" i="11"/>
  <c r="AM473" i="11"/>
  <c r="F501" i="11"/>
  <c r="V501" i="11"/>
  <c r="Y502" i="11"/>
  <c r="P501" i="22"/>
  <c r="S522" i="22"/>
  <c r="AH471" i="22"/>
  <c r="H471" i="22"/>
  <c r="P471" i="22"/>
  <c r="X472" i="22"/>
  <c r="AQ471" i="22"/>
  <c r="AK472" i="22"/>
  <c r="L473" i="22"/>
  <c r="F474" i="22"/>
  <c r="AO475" i="22"/>
  <c r="AO527" i="22"/>
  <c r="AR464" i="11"/>
  <c r="I468" i="11"/>
  <c r="Y467" i="11"/>
  <c r="AR467" i="11"/>
  <c r="K468" i="11"/>
  <c r="AA468" i="11"/>
  <c r="AL468" i="11"/>
  <c r="E469" i="11"/>
  <c r="AN469" i="11"/>
  <c r="O471" i="11"/>
  <c r="AH470" i="11"/>
  <c r="I471" i="11"/>
  <c r="Q471" i="11"/>
  <c r="Q475" i="11"/>
  <c r="U485" i="11"/>
  <c r="E489" i="11"/>
  <c r="U489" i="11"/>
  <c r="K496" i="11"/>
  <c r="S496" i="11"/>
  <c r="M497" i="11"/>
  <c r="U501" i="11"/>
  <c r="T500" i="11"/>
  <c r="H504" i="11"/>
  <c r="K505" i="11"/>
  <c r="N506" i="11"/>
  <c r="I507" i="11"/>
  <c r="Q507" i="11"/>
  <c r="D512" i="11"/>
  <c r="L512" i="11"/>
  <c r="AB512" i="11"/>
  <c r="P521" i="11"/>
  <c r="X521" i="11"/>
  <c r="R522" i="11"/>
  <c r="Z522" i="11"/>
  <c r="V524" i="11"/>
  <c r="K523" i="11"/>
  <c r="M524" i="11"/>
  <c r="L523" i="12"/>
  <c r="T523" i="12"/>
  <c r="D492" i="12"/>
  <c r="AN428" i="22"/>
  <c r="AR435" i="22"/>
  <c r="AN436" i="22"/>
  <c r="AR437" i="22"/>
  <c r="AR443" i="22"/>
  <c r="AP528" i="11"/>
  <c r="F473" i="12"/>
  <c r="AO473" i="12"/>
  <c r="AO438" i="22"/>
  <c r="AK443" i="22"/>
  <c r="AK445" i="22"/>
  <c r="Q484" i="22"/>
  <c r="Y484" i="22"/>
  <c r="S485" i="22"/>
  <c r="AC486" i="22"/>
  <c r="E490" i="22"/>
  <c r="M490" i="22"/>
  <c r="U490" i="22"/>
  <c r="Q492" i="22"/>
  <c r="E494" i="22"/>
  <c r="O495" i="22"/>
  <c r="Q496" i="22"/>
  <c r="Y496" i="22"/>
  <c r="S497" i="22"/>
  <c r="AA497" i="22"/>
  <c r="U498" i="22"/>
  <c r="P502" i="22"/>
  <c r="K503" i="22"/>
  <c r="S503" i="22"/>
  <c r="F504" i="22"/>
  <c r="N504" i="22"/>
  <c r="I509" i="22"/>
  <c r="Q509" i="22"/>
  <c r="Y509" i="22"/>
  <c r="AK509" i="22"/>
  <c r="L510" i="22"/>
  <c r="T506" i="22"/>
  <c r="AB506" i="22"/>
  <c r="O507" i="22"/>
  <c r="AQ507" i="22"/>
  <c r="K511" i="22"/>
  <c r="AL515" i="22"/>
  <c r="D517" i="22"/>
  <c r="Z518" i="22"/>
  <c r="R518" i="22"/>
  <c r="J518" i="22"/>
  <c r="AB513" i="22"/>
  <c r="T513" i="22"/>
  <c r="U512" i="22"/>
  <c r="AL517" i="22"/>
  <c r="AQ521" i="22"/>
  <c r="P469" i="22"/>
  <c r="X469" i="22"/>
  <c r="AI469" i="22"/>
  <c r="AQ469" i="22"/>
  <c r="E473" i="22"/>
  <c r="Y523" i="22"/>
  <c r="AJ523" i="22"/>
  <c r="Z524" i="22"/>
  <c r="E525" i="22"/>
  <c r="G526" i="22"/>
  <c r="AJ527" i="22"/>
  <c r="L528" i="22"/>
  <c r="AC430" i="11"/>
  <c r="G435" i="11"/>
  <c r="I436" i="11"/>
  <c r="U438" i="11"/>
  <c r="AC438" i="11"/>
  <c r="K441" i="11"/>
  <c r="E446" i="11"/>
  <c r="J447" i="11"/>
  <c r="E448" i="11"/>
  <c r="U448" i="11"/>
  <c r="H449" i="11"/>
  <c r="P449" i="11"/>
  <c r="X449" i="11"/>
  <c r="K450" i="11"/>
  <c r="S450" i="11"/>
  <c r="AA450" i="11"/>
  <c r="F451" i="11"/>
  <c r="N451" i="11"/>
  <c r="V451" i="11"/>
  <c r="I452" i="11"/>
  <c r="Q452" i="11"/>
  <c r="Y452" i="11"/>
  <c r="G454" i="11"/>
  <c r="E456" i="11"/>
  <c r="P458" i="11"/>
  <c r="X458" i="11"/>
  <c r="J459" i="11"/>
  <c r="F465" i="11"/>
  <c r="H470" i="11"/>
  <c r="P470" i="11"/>
  <c r="AM472" i="11"/>
  <c r="AO473" i="11"/>
  <c r="J475" i="11"/>
  <c r="F500" i="11"/>
  <c r="M502" i="11"/>
  <c r="U502" i="11"/>
  <c r="Q510" i="11"/>
  <c r="R513" i="11"/>
  <c r="Y512" i="11"/>
  <c r="AK500" i="22"/>
  <c r="L501" i="22"/>
  <c r="D464" i="22"/>
  <c r="AO464" i="22"/>
  <c r="AA517" i="22"/>
  <c r="S517" i="22"/>
  <c r="K517" i="22"/>
  <c r="AQ518" i="22"/>
  <c r="AK471" i="22"/>
  <c r="D471" i="22"/>
  <c r="AB471" i="22"/>
  <c r="AM471" i="22"/>
  <c r="P474" i="22"/>
  <c r="X474" i="22"/>
  <c r="AQ473" i="22"/>
  <c r="R474" i="22"/>
  <c r="L524" i="22"/>
  <c r="T524" i="22"/>
  <c r="F525" i="22"/>
  <c r="M475" i="22"/>
  <c r="AA528" i="22"/>
  <c r="I450" i="11"/>
  <c r="Q450" i="11"/>
  <c r="E454" i="11"/>
  <c r="AN464" i="11"/>
  <c r="E468" i="11"/>
  <c r="O468" i="11"/>
  <c r="W468" i="11"/>
  <c r="AP469" i="11"/>
  <c r="I470" i="11"/>
  <c r="Q470" i="11"/>
  <c r="AJ470" i="11"/>
  <c r="AR470" i="11"/>
  <c r="K470" i="11"/>
  <c r="S470" i="11"/>
  <c r="AL470" i="11"/>
  <c r="M471" i="11"/>
  <c r="AN472" i="11"/>
  <c r="AH472" i="11"/>
  <c r="S475" i="11"/>
  <c r="I489" i="11"/>
  <c r="K502" i="11"/>
  <c r="X512" i="11"/>
  <c r="O428" i="22"/>
  <c r="AA429" i="22"/>
  <c r="G430" i="22"/>
  <c r="K431" i="22"/>
  <c r="S431" i="22"/>
  <c r="AA441" i="22"/>
  <c r="K444" i="22"/>
  <c r="K447" i="22"/>
  <c r="S447" i="22"/>
  <c r="AA447" i="22"/>
  <c r="O448" i="22"/>
  <c r="K449" i="22"/>
  <c r="I511" i="22"/>
  <c r="Q511" i="22"/>
  <c r="Y511" i="22"/>
  <c r="M459" i="22"/>
  <c r="G460" i="22"/>
  <c r="N465" i="22"/>
  <c r="F466" i="22"/>
  <c r="X465" i="22"/>
  <c r="AN465" i="22"/>
  <c r="AP464" i="22"/>
  <c r="F468" i="22"/>
  <c r="V467" i="22"/>
  <c r="AM528" i="22"/>
  <c r="AI465" i="11"/>
  <c r="AQ465" i="11"/>
  <c r="AK466" i="11"/>
  <c r="D467" i="11"/>
  <c r="L467" i="11"/>
  <c r="AM466" i="11"/>
  <c r="N467" i="11"/>
  <c r="AA520" i="11"/>
  <c r="AL520" i="11"/>
  <c r="U521" i="11"/>
  <c r="P523" i="11"/>
  <c r="X523" i="11"/>
  <c r="U521" i="12"/>
  <c r="Q523" i="12"/>
  <c r="AR523" i="12"/>
  <c r="AC524" i="11"/>
  <c r="AJ526" i="11"/>
  <c r="E430" i="12"/>
  <c r="AC430" i="12"/>
  <c r="I433" i="12"/>
  <c r="AA441" i="12"/>
  <c r="AC442" i="12"/>
  <c r="G443" i="12"/>
  <c r="Q444" i="12"/>
  <c r="AJ445" i="12"/>
  <c r="E446" i="12"/>
  <c r="M446" i="12"/>
  <c r="V449" i="12"/>
  <c r="I450" i="12"/>
  <c r="T451" i="12"/>
  <c r="O452" i="12"/>
  <c r="Z453" i="12"/>
  <c r="J464" i="12"/>
  <c r="Z464" i="12"/>
  <c r="T465" i="12"/>
  <c r="AB465" i="12"/>
  <c r="F466" i="12"/>
  <c r="N465" i="12"/>
  <c r="V465" i="12"/>
  <c r="AO465" i="12"/>
  <c r="G465" i="12"/>
  <c r="W465" i="12"/>
  <c r="AJ466" i="12"/>
  <c r="AL467" i="12"/>
  <c r="AC468" i="12"/>
  <c r="W469" i="12"/>
  <c r="AH469" i="12"/>
  <c r="Q470" i="12"/>
  <c r="K471" i="12"/>
  <c r="R475" i="12"/>
  <c r="AK526" i="12"/>
  <c r="L527" i="12"/>
  <c r="AO528" i="12"/>
  <c r="K524" i="11"/>
  <c r="O523" i="11"/>
  <c r="AR524" i="11"/>
  <c r="M433" i="12"/>
  <c r="AC433" i="12"/>
  <c r="E437" i="12"/>
  <c r="Q439" i="12"/>
  <c r="S440" i="12"/>
  <c r="Y443" i="12"/>
  <c r="E445" i="12"/>
  <c r="E450" i="12"/>
  <c r="M450" i="12"/>
  <c r="H451" i="12"/>
  <c r="P451" i="12"/>
  <c r="Y454" i="12"/>
  <c r="R457" i="12"/>
  <c r="L458" i="12"/>
  <c r="F464" i="12"/>
  <c r="N464" i="12"/>
  <c r="V464" i="12"/>
  <c r="H465" i="12"/>
  <c r="P465" i="12"/>
  <c r="X465" i="12"/>
  <c r="AI465" i="12"/>
  <c r="AQ465" i="12"/>
  <c r="J465" i="12"/>
  <c r="R465" i="12"/>
  <c r="Z465" i="12"/>
  <c r="AK465" i="12"/>
  <c r="AP523" i="12"/>
  <c r="D530" i="12"/>
  <c r="AA526" i="12"/>
  <c r="AM437" i="10"/>
  <c r="AP475" i="10"/>
  <c r="AQ430" i="12"/>
  <c r="T431" i="12"/>
  <c r="AI434" i="12"/>
  <c r="AQ434" i="12"/>
  <c r="L436" i="12"/>
  <c r="N437" i="12"/>
  <c r="AK439" i="12"/>
  <c r="AB439" i="12"/>
  <c r="R443" i="12"/>
  <c r="AK443" i="12"/>
  <c r="L443" i="12"/>
  <c r="M448" i="12"/>
  <c r="AR449" i="12"/>
  <c r="AR457" i="12"/>
  <c r="S458" i="12"/>
  <c r="Y461" i="12"/>
  <c r="AJ461" i="12"/>
  <c r="AR461" i="12"/>
  <c r="AP464" i="12"/>
  <c r="AR465" i="12"/>
  <c r="T498" i="12"/>
  <c r="AH503" i="12"/>
  <c r="AP503" i="12"/>
  <c r="D501" i="12"/>
  <c r="L501" i="12"/>
  <c r="J503" i="12"/>
  <c r="U504" i="12"/>
  <c r="S506" i="12"/>
  <c r="I512" i="12"/>
  <c r="Q512" i="12"/>
  <c r="AR511" i="12"/>
  <c r="K512" i="12"/>
  <c r="U517" i="12"/>
  <c r="AN517" i="12"/>
  <c r="G518" i="12"/>
  <c r="O518" i="12"/>
  <c r="W518" i="12"/>
  <c r="AH518" i="12"/>
  <c r="AP518" i="12"/>
  <c r="Y519" i="12"/>
  <c r="AJ519" i="12"/>
  <c r="AR519" i="12"/>
  <c r="K520" i="12"/>
  <c r="S520" i="12"/>
  <c r="AL520" i="12"/>
  <c r="N526" i="12"/>
  <c r="AK528" i="12"/>
  <c r="AL529" i="12"/>
  <c r="M433" i="10"/>
  <c r="L434" i="10"/>
  <c r="T434" i="10"/>
  <c r="X438" i="10"/>
  <c r="E473" i="10"/>
  <c r="AK472" i="10"/>
  <c r="D474" i="10"/>
  <c r="T473" i="10"/>
  <c r="AR474" i="10"/>
  <c r="K474" i="10"/>
  <c r="S474" i="10"/>
  <c r="X524" i="10"/>
  <c r="L525" i="10"/>
  <c r="T527" i="10"/>
  <c r="AO527" i="10"/>
  <c r="P528" i="10"/>
  <c r="P531" i="12"/>
  <c r="W466" i="12"/>
  <c r="I467" i="12"/>
  <c r="Y467" i="12"/>
  <c r="AN469" i="12"/>
  <c r="G470" i="12"/>
  <c r="AP470" i="12"/>
  <c r="I471" i="12"/>
  <c r="Q471" i="12"/>
  <c r="F474" i="12"/>
  <c r="R523" i="10"/>
  <c r="AM523" i="10"/>
  <c r="N524" i="10"/>
  <c r="V524" i="10"/>
  <c r="AI524" i="10"/>
  <c r="AQ524" i="10"/>
  <c r="J525" i="10"/>
  <c r="R525" i="10"/>
  <c r="V528" i="10"/>
  <c r="AI528" i="10"/>
  <c r="O477" i="11"/>
  <c r="AA530" i="10"/>
  <c r="AJ530" i="10"/>
  <c r="Y530" i="22"/>
  <c r="AN478" i="10"/>
  <c r="N478" i="11"/>
  <c r="AM478" i="11"/>
  <c r="AQ480" i="22"/>
  <c r="V533" i="10"/>
  <c r="N533" i="10"/>
  <c r="AN534" i="10"/>
  <c r="K523" i="10"/>
  <c r="AA523" i="10"/>
  <c r="AN523" i="10"/>
  <c r="I529" i="10"/>
  <c r="D529" i="12"/>
  <c r="AK529" i="11"/>
  <c r="AL478" i="10"/>
  <c r="O531" i="10"/>
  <c r="D479" i="10"/>
  <c r="W480" i="10"/>
  <c r="O480" i="10"/>
  <c r="X482" i="10"/>
  <c r="P482" i="10"/>
  <c r="H482" i="10"/>
  <c r="D476" i="10"/>
  <c r="AI476" i="10"/>
  <c r="O529" i="10"/>
  <c r="G529" i="10"/>
  <c r="AQ477" i="22"/>
  <c r="AK530" i="12"/>
  <c r="AK530" i="22"/>
  <c r="AB531" i="22"/>
  <c r="T531" i="22"/>
  <c r="L531" i="22"/>
  <c r="AK531" i="22"/>
  <c r="Q531" i="10"/>
  <c r="Y531" i="10"/>
  <c r="I533" i="12"/>
  <c r="I533" i="11"/>
  <c r="AK534" i="12"/>
  <c r="AC533" i="10"/>
  <c r="U475" i="10"/>
  <c r="F523" i="10"/>
  <c r="N523" i="10"/>
  <c r="N527" i="10"/>
  <c r="AM528" i="10"/>
  <c r="AN529" i="12"/>
  <c r="W530" i="10"/>
  <c r="O530" i="10"/>
  <c r="AN530" i="10"/>
  <c r="AL534" i="12"/>
  <c r="S478" i="10"/>
  <c r="AI478" i="11"/>
  <c r="AA531" i="22"/>
  <c r="K531" i="22"/>
  <c r="AB532" i="10"/>
  <c r="AR534" i="10"/>
  <c r="AJ534" i="10"/>
  <c r="L76" i="27"/>
  <c r="L68" i="27"/>
  <c r="L60" i="27"/>
  <c r="L28" i="27"/>
  <c r="N42" i="27"/>
  <c r="N34" i="27"/>
  <c r="N26" i="27"/>
  <c r="P72" i="27"/>
  <c r="P64" i="27"/>
  <c r="P56" i="27"/>
  <c r="P48" i="27"/>
  <c r="P40" i="27"/>
  <c r="P32" i="27"/>
  <c r="P24" i="27"/>
  <c r="R62" i="27"/>
  <c r="R54" i="27"/>
  <c r="R46" i="27"/>
  <c r="O523" i="10"/>
  <c r="W523" i="10"/>
  <c r="AR523" i="10"/>
  <c r="AR531" i="10"/>
  <c r="AA531" i="10"/>
  <c r="Z532" i="22"/>
  <c r="AI532" i="22"/>
  <c r="K480" i="10"/>
  <c r="G533" i="22"/>
  <c r="AH482" i="10"/>
  <c r="X523" i="10"/>
  <c r="AK523" i="10"/>
  <c r="T524" i="10"/>
  <c r="P525" i="10"/>
  <c r="X529" i="10"/>
  <c r="P527" i="10"/>
  <c r="X527" i="10"/>
  <c r="AK527" i="10"/>
  <c r="D528" i="10"/>
  <c r="T528" i="10"/>
  <c r="AB528" i="10"/>
  <c r="AO528" i="10"/>
  <c r="M477" i="12"/>
  <c r="E530" i="10"/>
  <c r="AL530" i="10"/>
  <c r="L531" i="11"/>
  <c r="T531" i="11"/>
  <c r="AB531" i="11"/>
  <c r="AK531" i="11"/>
  <c r="T531" i="12"/>
  <c r="AB531" i="12"/>
  <c r="AH479" i="11"/>
  <c r="Z532" i="10"/>
  <c r="J532" i="10"/>
  <c r="AI532" i="10"/>
  <c r="D533" i="10"/>
  <c r="X533" i="10"/>
  <c r="H533" i="10"/>
  <c r="N480" i="11"/>
  <c r="Q534" i="11"/>
  <c r="R482" i="12"/>
  <c r="R76" i="27"/>
  <c r="R60" i="27"/>
  <c r="R52" i="27"/>
  <c r="R44" i="27"/>
  <c r="R36" i="27"/>
  <c r="R28" i="27"/>
  <c r="V476" i="10"/>
  <c r="F476" i="10"/>
  <c r="AM476" i="10"/>
  <c r="AA529" i="10"/>
  <c r="S529" i="10"/>
  <c r="AJ529" i="10"/>
  <c r="Z533" i="22"/>
  <c r="AI533" i="22"/>
  <c r="AQ533" i="22"/>
  <c r="X531" i="22"/>
  <c r="P531" i="22"/>
  <c r="H531" i="22"/>
  <c r="AO531" i="22"/>
  <c r="M531" i="10"/>
  <c r="U531" i="10"/>
  <c r="AO531" i="10"/>
  <c r="M533" i="12"/>
  <c r="M481" i="11"/>
  <c r="AL481" i="11"/>
  <c r="P534" i="12"/>
  <c r="AC474" i="10"/>
  <c r="AL465" i="22"/>
  <c r="AI440" i="22"/>
  <c r="AK464" i="22"/>
  <c r="Z466" i="22"/>
  <c r="N466" i="22"/>
  <c r="D433" i="22"/>
  <c r="N435" i="22"/>
  <c r="R437" i="22"/>
  <c r="F448" i="22"/>
  <c r="K453" i="22"/>
  <c r="U465" i="22"/>
  <c r="Q465" i="22"/>
  <c r="I465" i="22"/>
  <c r="E465" i="22"/>
  <c r="AA464" i="22"/>
  <c r="K464" i="22"/>
  <c r="AI464" i="11"/>
  <c r="T466" i="11"/>
  <c r="AB466" i="11"/>
  <c r="M466" i="11"/>
  <c r="V458" i="11"/>
  <c r="Z458" i="11"/>
  <c r="T459" i="11"/>
  <c r="AB459" i="11"/>
  <c r="F460" i="11"/>
  <c r="J460" i="11"/>
  <c r="P461" i="11"/>
  <c r="AB461" i="11"/>
  <c r="T463" i="11"/>
  <c r="AK466" i="12"/>
  <c r="AH450" i="12"/>
  <c r="AP450" i="12"/>
  <c r="AI453" i="12"/>
  <c r="AQ453" i="12"/>
  <c r="AO455" i="12"/>
  <c r="AO466" i="12"/>
  <c r="AM464" i="12"/>
  <c r="AH465" i="12"/>
  <c r="N466" i="12"/>
  <c r="AB448" i="12"/>
  <c r="G449" i="12"/>
  <c r="O449" i="12"/>
  <c r="J450" i="12"/>
  <c r="E451" i="12"/>
  <c r="M451" i="12"/>
  <c r="X452" i="12"/>
  <c r="AB452" i="12"/>
  <c r="Z454" i="12"/>
  <c r="W457" i="12"/>
  <c r="S461" i="12"/>
  <c r="E462" i="12"/>
  <c r="Q463" i="12"/>
  <c r="Y463" i="12"/>
  <c r="S464" i="12"/>
  <c r="W464" i="12"/>
  <c r="E465" i="12"/>
  <c r="M464" i="12"/>
  <c r="Y464" i="12"/>
  <c r="AC465" i="12"/>
  <c r="R466" i="12"/>
  <c r="D465" i="12"/>
  <c r="AA433" i="12"/>
  <c r="M434" i="12"/>
  <c r="G435" i="12"/>
  <c r="H464" i="12"/>
  <c r="AL438" i="10"/>
  <c r="AR433" i="10"/>
  <c r="AO436" i="10"/>
  <c r="AM438" i="10"/>
  <c r="AJ441" i="10"/>
  <c r="AM428" i="10"/>
  <c r="AL430" i="10"/>
  <c r="AR432" i="10"/>
  <c r="AI433" i="10"/>
  <c r="AQ433" i="10"/>
  <c r="AP434" i="10"/>
  <c r="AO435" i="10"/>
  <c r="AJ436" i="10"/>
  <c r="AQ437" i="10"/>
  <c r="AH438" i="10"/>
  <c r="AJ440" i="10"/>
  <c r="AH442" i="10"/>
  <c r="AJ512" i="22"/>
  <c r="AR512" i="22"/>
  <c r="AI517" i="22"/>
  <c r="AM517" i="22"/>
  <c r="AJ521" i="22"/>
  <c r="AL522" i="22"/>
  <c r="AH517" i="22"/>
  <c r="Y505" i="22"/>
  <c r="M500" i="22"/>
  <c r="L506" i="22"/>
  <c r="Y488" i="22"/>
  <c r="O493" i="22"/>
  <c r="AC516" i="22"/>
  <c r="Z484" i="22"/>
  <c r="E502" i="22"/>
  <c r="M502" i="22"/>
  <c r="U502" i="22"/>
  <c r="F509" i="22"/>
  <c r="V509" i="22"/>
  <c r="E510" i="22"/>
  <c r="I510" i="22"/>
  <c r="M510" i="22"/>
  <c r="U510" i="22"/>
  <c r="D512" i="22"/>
  <c r="Y518" i="22"/>
  <c r="U518" i="22"/>
  <c r="M518" i="22"/>
  <c r="E518" i="22"/>
  <c r="L512" i="22"/>
  <c r="I517" i="22"/>
  <c r="M517" i="22"/>
  <c r="AC517" i="22"/>
  <c r="K522" i="22"/>
  <c r="O522" i="22"/>
  <c r="Q500" i="22"/>
  <c r="Q505" i="22"/>
  <c r="O487" i="22"/>
  <c r="I505" i="22"/>
  <c r="M512" i="22"/>
  <c r="H522" i="22"/>
  <c r="K493" i="22"/>
  <c r="R516" i="22"/>
  <c r="D513" i="22"/>
  <c r="AM518" i="11"/>
  <c r="AN522" i="11"/>
  <c r="AB487" i="11"/>
  <c r="R488" i="11"/>
  <c r="X489" i="11"/>
  <c r="F490" i="11"/>
  <c r="V490" i="11"/>
  <c r="X491" i="11"/>
  <c r="T493" i="11"/>
  <c r="V494" i="11"/>
  <c r="Z494" i="11"/>
  <c r="H495" i="11"/>
  <c r="X495" i="11"/>
  <c r="AB495" i="11"/>
  <c r="R502" i="11"/>
  <c r="V498" i="11"/>
  <c r="D499" i="11"/>
  <c r="L499" i="11"/>
  <c r="T499" i="11"/>
  <c r="G500" i="11"/>
  <c r="K500" i="11"/>
  <c r="S500" i="11"/>
  <c r="AA500" i="11"/>
  <c r="P503" i="11"/>
  <c r="X507" i="11"/>
  <c r="Y510" i="11"/>
  <c r="I514" i="11"/>
  <c r="M516" i="11"/>
  <c r="Y516" i="11"/>
  <c r="AB521" i="11"/>
  <c r="F522" i="11"/>
  <c r="J522" i="11"/>
  <c r="N56" i="1"/>
  <c r="F9" i="1" s="1"/>
  <c r="T512" i="11"/>
  <c r="J510" i="11"/>
  <c r="I493" i="11"/>
  <c r="Y522" i="11"/>
  <c r="AC522" i="11"/>
  <c r="AP522" i="12"/>
  <c r="AK518" i="12"/>
  <c r="W506" i="12"/>
  <c r="V507" i="12"/>
  <c r="W510" i="12"/>
  <c r="AA510" i="12"/>
  <c r="F522" i="12"/>
  <c r="V522" i="12"/>
  <c r="Z522" i="12"/>
  <c r="N497" i="12"/>
  <c r="T509" i="12"/>
  <c r="J497" i="12"/>
  <c r="L522" i="12"/>
  <c r="T522" i="12"/>
  <c r="X522" i="12"/>
  <c r="AI522" i="10"/>
  <c r="D522" i="10"/>
  <c r="L522" i="10"/>
  <c r="P522" i="10"/>
  <c r="T522" i="10"/>
  <c r="AB522" i="10"/>
  <c r="F522" i="10"/>
  <c r="N522" i="10"/>
  <c r="V522" i="10"/>
  <c r="Z522" i="10"/>
  <c r="AH460" i="22"/>
  <c r="F435" i="22"/>
  <c r="J428" i="22"/>
  <c r="R431" i="22"/>
  <c r="J447" i="22"/>
  <c r="Z441" i="22"/>
  <c r="F447" i="22"/>
  <c r="AB462" i="11"/>
  <c r="N459" i="11"/>
  <c r="J428" i="11"/>
  <c r="N428" i="11"/>
  <c r="R428" i="11"/>
  <c r="Z428" i="11"/>
  <c r="D428" i="11"/>
  <c r="P428" i="11"/>
  <c r="T429" i="11"/>
  <c r="X429" i="11"/>
  <c r="F430" i="11"/>
  <c r="J430" i="11"/>
  <c r="N430" i="11"/>
  <c r="R430" i="11"/>
  <c r="V429" i="11"/>
  <c r="Z430" i="11"/>
  <c r="D430" i="11"/>
  <c r="H431" i="11"/>
  <c r="L430" i="11"/>
  <c r="P430" i="11"/>
  <c r="X430" i="11"/>
  <c r="AB431" i="11"/>
  <c r="F431" i="11"/>
  <c r="J432" i="11"/>
  <c r="N432" i="11"/>
  <c r="V432" i="11"/>
  <c r="D433" i="11"/>
  <c r="L433" i="11"/>
  <c r="G434" i="11"/>
  <c r="U436" i="11"/>
  <c r="AA433" i="11"/>
  <c r="P433" i="11"/>
  <c r="T433" i="11"/>
  <c r="X433" i="11"/>
  <c r="N433" i="11"/>
  <c r="R434" i="11"/>
  <c r="D435" i="11"/>
  <c r="L434" i="11"/>
  <c r="AB435" i="11"/>
  <c r="F436" i="11"/>
  <c r="J436" i="11"/>
  <c r="R435" i="11"/>
  <c r="V436" i="11"/>
  <c r="Z436" i="11"/>
  <c r="H437" i="11"/>
  <c r="T436" i="11"/>
  <c r="X436" i="11"/>
  <c r="AB436" i="11"/>
  <c r="F438" i="11"/>
  <c r="N438" i="11"/>
  <c r="R437" i="11"/>
  <c r="Z438" i="11"/>
  <c r="D439" i="11"/>
  <c r="H439" i="11"/>
  <c r="L438" i="11"/>
  <c r="T439" i="11"/>
  <c r="X438" i="11"/>
  <c r="AB439" i="11"/>
  <c r="J439" i="11"/>
  <c r="R439" i="11"/>
  <c r="V439" i="11"/>
  <c r="Z439" i="11"/>
  <c r="H441" i="11"/>
  <c r="T441" i="11"/>
  <c r="X441" i="11"/>
  <c r="AB440" i="11"/>
  <c r="J442" i="11"/>
  <c r="N442" i="11"/>
  <c r="R442" i="11"/>
  <c r="V441" i="11"/>
  <c r="Z442" i="11"/>
  <c r="H442" i="11"/>
  <c r="L442" i="11"/>
  <c r="P443" i="11"/>
  <c r="T442" i="11"/>
  <c r="J444" i="11"/>
  <c r="N443" i="11"/>
  <c r="R444" i="11"/>
  <c r="V443" i="11"/>
  <c r="Z443" i="11"/>
  <c r="H445" i="11"/>
  <c r="P445" i="11"/>
  <c r="X445" i="11"/>
  <c r="AB444" i="11"/>
  <c r="F446" i="11"/>
  <c r="R445" i="11"/>
  <c r="P446" i="11"/>
  <c r="X446" i="11"/>
  <c r="Y458" i="11"/>
  <c r="G458" i="11"/>
  <c r="O459" i="11"/>
  <c r="W459" i="11"/>
  <c r="AA459" i="11"/>
  <c r="E459" i="11"/>
  <c r="M459" i="11"/>
  <c r="Q459" i="11"/>
  <c r="U459" i="11"/>
  <c r="Y459" i="11"/>
  <c r="AC459" i="11"/>
  <c r="G460" i="11"/>
  <c r="K460" i="11"/>
  <c r="S461" i="11"/>
  <c r="W461" i="11"/>
  <c r="AA461" i="11"/>
  <c r="M462" i="11"/>
  <c r="Y462" i="11"/>
  <c r="AC462" i="11"/>
  <c r="O463" i="11"/>
  <c r="E464" i="11"/>
  <c r="M464" i="11"/>
  <c r="Y464" i="11"/>
  <c r="AC464" i="11"/>
  <c r="U447" i="11"/>
  <c r="L448" i="11"/>
  <c r="S449" i="11"/>
  <c r="AA449" i="11"/>
  <c r="U451" i="11"/>
  <c r="T452" i="11"/>
  <c r="AB452" i="11"/>
  <c r="G453" i="11"/>
  <c r="S453" i="11"/>
  <c r="R454" i="11"/>
  <c r="V454" i="11"/>
  <c r="Z454" i="11"/>
  <c r="P456" i="11"/>
  <c r="T456" i="11"/>
  <c r="X456" i="11"/>
  <c r="AB456" i="11"/>
  <c r="G457" i="11"/>
  <c r="V438" i="12"/>
  <c r="S457" i="12"/>
  <c r="AH436" i="12"/>
  <c r="AP438" i="12"/>
  <c r="AO464" i="12"/>
  <c r="AL434" i="12"/>
  <c r="AK464" i="12"/>
  <c r="R498" i="22"/>
  <c r="R490" i="22"/>
  <c r="F492" i="22"/>
  <c r="Z498" i="22"/>
  <c r="R486" i="22"/>
  <c r="Z494" i="22"/>
  <c r="T495" i="22"/>
  <c r="P485" i="11"/>
  <c r="T485" i="11"/>
  <c r="AB485" i="11"/>
  <c r="Z486" i="11"/>
  <c r="D487" i="11"/>
  <c r="P487" i="11"/>
  <c r="T487" i="11"/>
  <c r="X487" i="11"/>
  <c r="F488" i="11"/>
  <c r="V488" i="11"/>
  <c r="L489" i="11"/>
  <c r="AB489" i="11"/>
  <c r="Z490" i="11"/>
  <c r="D491" i="11"/>
  <c r="P491" i="11"/>
  <c r="N492" i="11"/>
  <c r="Z492" i="11"/>
  <c r="L493" i="11"/>
  <c r="P493" i="11"/>
  <c r="X493" i="11"/>
  <c r="D495" i="11"/>
  <c r="P495" i="11"/>
  <c r="N496" i="11"/>
  <c r="R496" i="11"/>
  <c r="Z496" i="11"/>
  <c r="H497" i="11"/>
  <c r="P497" i="11"/>
  <c r="T497" i="11"/>
  <c r="N498" i="11"/>
  <c r="H499" i="11"/>
  <c r="P499" i="11"/>
  <c r="X499" i="11"/>
  <c r="D503" i="11"/>
  <c r="AB503" i="11"/>
  <c r="G504" i="11"/>
  <c r="K504" i="11"/>
  <c r="O504" i="11"/>
  <c r="V505" i="11"/>
  <c r="I506" i="11"/>
  <c r="U506" i="11"/>
  <c r="Y506" i="11"/>
  <c r="AB507" i="11"/>
  <c r="J509" i="11"/>
  <c r="N509" i="11"/>
  <c r="Z509" i="11"/>
  <c r="I510" i="11"/>
  <c r="U510" i="11"/>
  <c r="M514" i="11"/>
  <c r="U514" i="11"/>
  <c r="AC514" i="11"/>
  <c r="Q516" i="11"/>
  <c r="G517" i="11"/>
  <c r="S517" i="11"/>
  <c r="W517" i="11"/>
  <c r="AA517" i="11"/>
  <c r="O511" i="11"/>
  <c r="N502" i="11"/>
  <c r="J513" i="11"/>
  <c r="F492" i="11"/>
  <c r="S521" i="11"/>
  <c r="M520" i="11"/>
  <c r="F509" i="11"/>
  <c r="AC512" i="11"/>
  <c r="R509" i="11"/>
  <c r="R484" i="11"/>
  <c r="X485" i="11"/>
  <c r="F486" i="11"/>
  <c r="L487" i="11"/>
  <c r="P501" i="11"/>
  <c r="G512" i="12"/>
  <c r="N495" i="12"/>
  <c r="H496" i="12"/>
  <c r="V497" i="12"/>
  <c r="K22" i="5"/>
  <c r="G22" i="5"/>
  <c r="C22" i="5"/>
  <c r="AH429" i="22"/>
  <c r="AL450" i="22"/>
  <c r="AI465" i="22"/>
  <c r="R435" i="22"/>
  <c r="N445" i="22"/>
  <c r="Z446" i="22"/>
  <c r="N447" i="22"/>
  <c r="R449" i="22"/>
  <c r="V449" i="22"/>
  <c r="V450" i="22"/>
  <c r="AC465" i="22"/>
  <c r="AC430" i="22"/>
  <c r="S444" i="22"/>
  <c r="S445" i="22"/>
  <c r="K454" i="22"/>
  <c r="P458" i="22"/>
  <c r="K461" i="22"/>
  <c r="D438" i="22"/>
  <c r="Z436" i="22"/>
  <c r="Z437" i="22"/>
  <c r="F442" i="22"/>
  <c r="Y465" i="22"/>
  <c r="V434" i="22"/>
  <c r="R445" i="22"/>
  <c r="AC431" i="22"/>
  <c r="Y428" i="22"/>
  <c r="M447" i="22"/>
  <c r="G458" i="22"/>
  <c r="K458" i="22"/>
  <c r="K47" i="32"/>
  <c r="K30" i="32"/>
  <c r="K27" i="32"/>
  <c r="AC442" i="11"/>
  <c r="Y437" i="11"/>
  <c r="AA441" i="11"/>
  <c r="AC437" i="11"/>
  <c r="S430" i="11"/>
  <c r="D464" i="11"/>
  <c r="E442" i="11"/>
  <c r="X457" i="11"/>
  <c r="G429" i="10"/>
  <c r="Q431" i="10"/>
  <c r="Y431" i="10"/>
  <c r="X432" i="10"/>
  <c r="G433" i="10"/>
  <c r="W433" i="10"/>
  <c r="F434" i="10"/>
  <c r="N434" i="10"/>
  <c r="V434" i="10"/>
  <c r="E435" i="10"/>
  <c r="Q435" i="10"/>
  <c r="D436" i="10"/>
  <c r="L436" i="10"/>
  <c r="R438" i="10"/>
  <c r="M439" i="10"/>
  <c r="Q439" i="10"/>
  <c r="H440" i="10"/>
  <c r="P440" i="10"/>
  <c r="G441" i="10"/>
  <c r="W441" i="10"/>
  <c r="AN507" i="22"/>
  <c r="AI504" i="22"/>
  <c r="F484" i="22"/>
  <c r="J484" i="22"/>
  <c r="D485" i="22"/>
  <c r="F486" i="22"/>
  <c r="D487" i="22"/>
  <c r="F488" i="22"/>
  <c r="Z488" i="22"/>
  <c r="X489" i="22"/>
  <c r="D491" i="22"/>
  <c r="T491" i="22"/>
  <c r="N492" i="22"/>
  <c r="V492" i="22"/>
  <c r="L495" i="22"/>
  <c r="T499" i="22"/>
  <c r="T507" i="22"/>
  <c r="T511" i="22"/>
  <c r="G502" i="22"/>
  <c r="S502" i="22"/>
  <c r="AA502" i="22"/>
  <c r="AA514" i="22"/>
  <c r="AB495" i="22"/>
  <c r="AM495" i="11"/>
  <c r="R492" i="11"/>
  <c r="AB493" i="11"/>
  <c r="J488" i="11"/>
  <c r="E514" i="11"/>
  <c r="AC489" i="11"/>
  <c r="G513" i="11"/>
  <c r="K513" i="11"/>
  <c r="O513" i="11"/>
  <c r="S513" i="11"/>
  <c r="AA513" i="11"/>
  <c r="V509" i="11"/>
  <c r="G521" i="11"/>
  <c r="H489" i="11"/>
  <c r="J501" i="11"/>
  <c r="N501" i="11"/>
  <c r="Q512" i="11"/>
  <c r="U512" i="11"/>
  <c r="J494" i="11"/>
  <c r="E502" i="11"/>
  <c r="I502" i="11"/>
  <c r="Q502" i="11"/>
  <c r="G511" i="11"/>
  <c r="K511" i="11"/>
  <c r="AA511" i="11"/>
  <c r="AM488" i="12"/>
  <c r="AO504" i="12"/>
  <c r="AH507" i="12"/>
  <c r="Z485" i="12"/>
  <c r="D486" i="12"/>
  <c r="X486" i="12"/>
  <c r="J487" i="12"/>
  <c r="N489" i="12"/>
  <c r="D490" i="12"/>
  <c r="X490" i="12"/>
  <c r="AB490" i="12"/>
  <c r="F491" i="12"/>
  <c r="J491" i="12"/>
  <c r="V491" i="12"/>
  <c r="H492" i="12"/>
  <c r="F493" i="12"/>
  <c r="V493" i="12"/>
  <c r="V495" i="12"/>
  <c r="Z495" i="12"/>
  <c r="D496" i="12"/>
  <c r="F497" i="12"/>
  <c r="R497" i="12"/>
  <c r="H498" i="12"/>
  <c r="AB498" i="12"/>
  <c r="Z499" i="12"/>
  <c r="F503" i="12"/>
  <c r="N503" i="12"/>
  <c r="R503" i="12"/>
  <c r="V503" i="12"/>
  <c r="Z503" i="12"/>
  <c r="E504" i="12"/>
  <c r="H505" i="12"/>
  <c r="AA506" i="12"/>
  <c r="F507" i="12"/>
  <c r="J507" i="12"/>
  <c r="N507" i="12"/>
  <c r="E508" i="12"/>
  <c r="Y508" i="12"/>
  <c r="D509" i="12"/>
  <c r="H509" i="12"/>
  <c r="L509" i="12"/>
  <c r="G510" i="12"/>
  <c r="K510" i="12"/>
  <c r="K514" i="12"/>
  <c r="S514" i="12"/>
  <c r="W514" i="12"/>
  <c r="E515" i="12"/>
  <c r="I515" i="12"/>
  <c r="O516" i="12"/>
  <c r="AA516" i="12"/>
  <c r="AP442" i="22"/>
  <c r="AQ428" i="22"/>
  <c r="AI429" i="22"/>
  <c r="AI430" i="22"/>
  <c r="AQ433" i="22"/>
  <c r="AM441" i="22"/>
  <c r="AQ441" i="22"/>
  <c r="AM450" i="22"/>
  <c r="AM465" i="22"/>
  <c r="AH464" i="22"/>
  <c r="AN464" i="22"/>
  <c r="AO463" i="22"/>
  <c r="S435" i="22"/>
  <c r="O443" i="22"/>
  <c r="G444" i="22"/>
  <c r="O444" i="22"/>
  <c r="K445" i="22"/>
  <c r="G454" i="22"/>
  <c r="AA454" i="22"/>
  <c r="D457" i="22"/>
  <c r="L457" i="22"/>
  <c r="N462" i="22"/>
  <c r="I464" i="22"/>
  <c r="R459" i="22"/>
  <c r="D460" i="22"/>
  <c r="T460" i="22"/>
  <c r="N461" i="22"/>
  <c r="AB464" i="22"/>
  <c r="Z464" i="22"/>
  <c r="X464" i="22"/>
  <c r="P464" i="22"/>
  <c r="L464" i="22"/>
  <c r="J464" i="22"/>
  <c r="H464" i="22"/>
  <c r="F464" i="22"/>
  <c r="G440" i="22"/>
  <c r="AA442" i="22"/>
  <c r="I456" i="22"/>
  <c r="S446" i="22"/>
  <c r="AC444" i="22"/>
  <c r="Q451" i="22"/>
  <c r="S453" i="22"/>
  <c r="D456" i="22"/>
  <c r="AB465" i="22"/>
  <c r="AC463" i="22"/>
  <c r="Y463" i="22"/>
  <c r="U463" i="22"/>
  <c r="M463" i="22"/>
  <c r="E463" i="22"/>
  <c r="D437" i="22"/>
  <c r="AL429" i="11"/>
  <c r="AN431" i="11"/>
  <c r="AH431" i="11"/>
  <c r="AP431" i="11"/>
  <c r="AJ432" i="11"/>
  <c r="AN437" i="11"/>
  <c r="AJ439" i="11"/>
  <c r="AH439" i="11"/>
  <c r="AL439" i="11"/>
  <c r="AP439" i="11"/>
  <c r="AJ443" i="11"/>
  <c r="AL444" i="11"/>
  <c r="AI458" i="11"/>
  <c r="AQ458" i="11"/>
  <c r="AQ461" i="11"/>
  <c r="AK461" i="11"/>
  <c r="AO461" i="11"/>
  <c r="AI463" i="11"/>
  <c r="AM463" i="11"/>
  <c r="AQ463" i="11"/>
  <c r="AO464" i="11"/>
  <c r="AO465" i="11"/>
  <c r="K44" i="32"/>
  <c r="K41" i="32"/>
  <c r="K29" i="32"/>
  <c r="K10" i="32"/>
  <c r="K9" i="32"/>
  <c r="I435" i="11"/>
  <c r="H67" i="27"/>
  <c r="O440" i="11"/>
  <c r="G447" i="11"/>
  <c r="K447" i="11"/>
  <c r="J448" i="11"/>
  <c r="R448" i="11"/>
  <c r="E449" i="11"/>
  <c r="Y449" i="11"/>
  <c r="L450" i="11"/>
  <c r="P450" i="11"/>
  <c r="T450" i="11"/>
  <c r="K451" i="11"/>
  <c r="N452" i="11"/>
  <c r="R452" i="11"/>
  <c r="M453" i="11"/>
  <c r="U453" i="11"/>
  <c r="H454" i="11"/>
  <c r="T454" i="11"/>
  <c r="F456" i="11"/>
  <c r="N456" i="11"/>
  <c r="R456" i="11"/>
  <c r="V456" i="11"/>
  <c r="Z456" i="11"/>
  <c r="M457" i="11"/>
  <c r="U457" i="11"/>
  <c r="AA462" i="11"/>
  <c r="Q463" i="11"/>
  <c r="V459" i="11"/>
  <c r="M432" i="11"/>
  <c r="D449" i="11"/>
  <c r="G428" i="11"/>
  <c r="S428" i="11"/>
  <c r="E428" i="11"/>
  <c r="G429" i="11"/>
  <c r="K429" i="11"/>
  <c r="O429" i="11"/>
  <c r="Y431" i="11"/>
  <c r="K432" i="11"/>
  <c r="U432" i="11"/>
  <c r="Y432" i="11"/>
  <c r="AC433" i="11"/>
  <c r="G433" i="11"/>
  <c r="Q435" i="11"/>
  <c r="G436" i="11"/>
  <c r="O435" i="11"/>
  <c r="S436" i="11"/>
  <c r="E436" i="11"/>
  <c r="O438" i="11"/>
  <c r="M440" i="11"/>
  <c r="G441" i="11"/>
  <c r="E443" i="11"/>
  <c r="E444" i="11"/>
  <c r="Q444" i="11"/>
  <c r="Y444" i="11"/>
  <c r="S445" i="11"/>
  <c r="AA445" i="11"/>
  <c r="J458" i="11"/>
  <c r="H459" i="11"/>
  <c r="P459" i="11"/>
  <c r="X459" i="11"/>
  <c r="H461" i="11"/>
  <c r="F464" i="11"/>
  <c r="J464" i="11"/>
  <c r="N464" i="11"/>
  <c r="N465" i="11"/>
  <c r="N448" i="11"/>
  <c r="H30" i="27"/>
  <c r="M448" i="11"/>
  <c r="D453" i="11"/>
  <c r="AK449" i="12"/>
  <c r="AO453" i="12"/>
  <c r="AN464" i="12"/>
  <c r="AR464" i="12"/>
  <c r="AH437" i="12"/>
  <c r="AK446" i="12"/>
  <c r="AQ452" i="12"/>
  <c r="Z445" i="12"/>
  <c r="D442" i="12"/>
  <c r="T434" i="12"/>
  <c r="E464" i="12"/>
  <c r="I464" i="12"/>
  <c r="Q464" i="12"/>
  <c r="Q465" i="12"/>
  <c r="U465" i="12"/>
  <c r="Y465" i="12"/>
  <c r="Z437" i="12"/>
  <c r="D30" i="27"/>
  <c r="R435" i="10"/>
  <c r="AA439" i="10"/>
  <c r="AB442" i="10"/>
  <c r="AK496" i="22"/>
  <c r="I521" i="22"/>
  <c r="M521" i="22"/>
  <c r="Y487" i="22"/>
  <c r="S488" i="22"/>
  <c r="L500" i="22"/>
  <c r="T500" i="22"/>
  <c r="Q503" i="22"/>
  <c r="D508" i="22"/>
  <c r="R510" i="22"/>
  <c r="T509" i="22"/>
  <c r="E506" i="22"/>
  <c r="Y517" i="22"/>
  <c r="E517" i="22"/>
  <c r="J490" i="22"/>
  <c r="D521" i="22"/>
  <c r="AH486" i="11"/>
  <c r="AR487" i="11"/>
  <c r="AL488" i="11"/>
  <c r="AJ489" i="11"/>
  <c r="AN489" i="11"/>
  <c r="AK503" i="11"/>
  <c r="AO503" i="11"/>
  <c r="AN504" i="11"/>
  <c r="AQ505" i="11"/>
  <c r="AH506" i="11"/>
  <c r="AH521" i="11"/>
  <c r="AL521" i="11"/>
  <c r="AP521" i="11"/>
  <c r="S484" i="11"/>
  <c r="I485" i="11"/>
  <c r="K486" i="11"/>
  <c r="S486" i="11"/>
  <c r="AA486" i="11"/>
  <c r="Y487" i="11"/>
  <c r="K488" i="11"/>
  <c r="O488" i="11"/>
  <c r="M489" i="11"/>
  <c r="Y489" i="11"/>
  <c r="G490" i="11"/>
  <c r="K490" i="11"/>
  <c r="O490" i="11"/>
  <c r="S490" i="11"/>
  <c r="AA490" i="11"/>
  <c r="E491" i="11"/>
  <c r="Q491" i="11"/>
  <c r="Y491" i="11"/>
  <c r="K492" i="11"/>
  <c r="AA492" i="11"/>
  <c r="M493" i="11"/>
  <c r="U493" i="11"/>
  <c r="K494" i="11"/>
  <c r="G496" i="11"/>
  <c r="O496" i="11"/>
  <c r="AA496" i="11"/>
  <c r="E497" i="11"/>
  <c r="I499" i="11"/>
  <c r="O505" i="11"/>
  <c r="S505" i="11"/>
  <c r="M507" i="11"/>
  <c r="T521" i="11"/>
  <c r="AA521" i="11"/>
  <c r="AQ521" i="12"/>
  <c r="AM517" i="12"/>
  <c r="AN511" i="12"/>
  <c r="R489" i="12"/>
  <c r="V489" i="12"/>
  <c r="H490" i="12"/>
  <c r="P492" i="12"/>
  <c r="AB521" i="12"/>
  <c r="AC517" i="12"/>
  <c r="U515" i="12"/>
  <c r="AA514" i="12"/>
  <c r="T486" i="12"/>
  <c r="Y512" i="12"/>
  <c r="E512" i="12"/>
  <c r="Q511" i="12"/>
  <c r="P509" i="12"/>
  <c r="G514" i="12"/>
  <c r="I508" i="12"/>
  <c r="S516" i="12"/>
  <c r="X494" i="12"/>
  <c r="O510" i="12"/>
  <c r="AA520" i="12"/>
  <c r="F521" i="12"/>
  <c r="J521" i="12"/>
  <c r="R521" i="12"/>
  <c r="W512" i="12"/>
  <c r="F495" i="12"/>
  <c r="I24" i="13"/>
  <c r="AO521" i="10"/>
  <c r="AM521" i="10"/>
  <c r="D521" i="10"/>
  <c r="L521" i="10"/>
  <c r="X521" i="10"/>
  <c r="F521" i="10"/>
  <c r="V521" i="10"/>
  <c r="Z521" i="10"/>
  <c r="AO439" i="22"/>
  <c r="AK447" i="22"/>
  <c r="AL451" i="22"/>
  <c r="AK452" i="22"/>
  <c r="Q458" i="22"/>
  <c r="Z458" i="22"/>
  <c r="N463" i="22"/>
  <c r="D443" i="22"/>
  <c r="E429" i="22"/>
  <c r="E433" i="22"/>
  <c r="M438" i="22"/>
  <c r="U438" i="22"/>
  <c r="I440" i="22"/>
  <c r="M440" i="22"/>
  <c r="U440" i="22"/>
  <c r="U441" i="22"/>
  <c r="U442" i="22"/>
  <c r="Y444" i="22"/>
  <c r="H451" i="22"/>
  <c r="L451" i="22"/>
  <c r="E454" i="22"/>
  <c r="F457" i="22"/>
  <c r="N457" i="22"/>
  <c r="Z457" i="22"/>
  <c r="AC429" i="22"/>
  <c r="AC445" i="22"/>
  <c r="Z451" i="22"/>
  <c r="M452" i="22"/>
  <c r="X453" i="22"/>
  <c r="Q456" i="22"/>
  <c r="T457" i="22"/>
  <c r="AB457" i="22"/>
  <c r="AQ447" i="11"/>
  <c r="AH448" i="11"/>
  <c r="AO449" i="11"/>
  <c r="AR450" i="11"/>
  <c r="AP452" i="11"/>
  <c r="AK453" i="11"/>
  <c r="AN454" i="11"/>
  <c r="K43" i="32"/>
  <c r="K42" i="32"/>
  <c r="K39" i="32"/>
  <c r="K38" i="32"/>
  <c r="K35" i="32"/>
  <c r="K34" i="32"/>
  <c r="K25" i="32"/>
  <c r="K24" i="32"/>
  <c r="K19" i="32"/>
  <c r="K18" i="32"/>
  <c r="K17" i="32"/>
  <c r="K16" i="32"/>
  <c r="K15" i="32"/>
  <c r="K8" i="32"/>
  <c r="K7" i="32"/>
  <c r="D429" i="11"/>
  <c r="V440" i="11"/>
  <c r="Y461" i="11"/>
  <c r="R438" i="11"/>
  <c r="J443" i="11"/>
  <c r="Z437" i="11"/>
  <c r="D454" i="11"/>
  <c r="H443" i="11"/>
  <c r="R441" i="11"/>
  <c r="X444" i="11"/>
  <c r="H438" i="11"/>
  <c r="Z435" i="11"/>
  <c r="AB437" i="11"/>
  <c r="Y457" i="11"/>
  <c r="Z441" i="11"/>
  <c r="H430" i="11"/>
  <c r="D432" i="11"/>
  <c r="X437" i="11"/>
  <c r="J431" i="11"/>
  <c r="O462" i="11"/>
  <c r="J456" i="11"/>
  <c r="Z440" i="11"/>
  <c r="L439" i="11"/>
  <c r="H35" i="27"/>
  <c r="P442" i="11"/>
  <c r="E460" i="11"/>
  <c r="D450" i="11"/>
  <c r="Q449" i="11"/>
  <c r="AL433" i="12"/>
  <c r="AJ430" i="12"/>
  <c r="AR432" i="12"/>
  <c r="AJ433" i="12"/>
  <c r="AN434" i="12"/>
  <c r="AR436" i="12"/>
  <c r="AJ437" i="12"/>
  <c r="AN438" i="12"/>
  <c r="AJ440" i="12"/>
  <c r="AR442" i="12"/>
  <c r="AP442" i="12"/>
  <c r="AN443" i="12"/>
  <c r="AR444" i="12"/>
  <c r="AL445" i="12"/>
  <c r="AI458" i="12"/>
  <c r="AM460" i="12"/>
  <c r="AQ462" i="12"/>
  <c r="AO463" i="12"/>
  <c r="AI463" i="12"/>
  <c r="P431" i="12"/>
  <c r="P432" i="12"/>
  <c r="G428" i="12"/>
  <c r="AC429" i="12"/>
  <c r="W435" i="12"/>
  <c r="AA434" i="12"/>
  <c r="M435" i="12"/>
  <c r="Q435" i="12"/>
  <c r="K436" i="12"/>
  <c r="E438" i="12"/>
  <c r="M438" i="12"/>
  <c r="W438" i="12"/>
  <c r="Q440" i="12"/>
  <c r="G441" i="12"/>
  <c r="S441" i="12"/>
  <c r="AA440" i="12"/>
  <c r="M441" i="12"/>
  <c r="Y441" i="12"/>
  <c r="G442" i="12"/>
  <c r="E443" i="12"/>
  <c r="U444" i="12"/>
  <c r="Y444" i="12"/>
  <c r="AA445" i="12"/>
  <c r="M445" i="12"/>
  <c r="U445" i="12"/>
  <c r="T449" i="12"/>
  <c r="E452" i="12"/>
  <c r="K454" i="12"/>
  <c r="W454" i="12"/>
  <c r="P458" i="12"/>
  <c r="AB457" i="12"/>
  <c r="J459" i="12"/>
  <c r="R458" i="12"/>
  <c r="H459" i="12"/>
  <c r="P460" i="12"/>
  <c r="X459" i="12"/>
  <c r="L461" i="12"/>
  <c r="F463" i="12"/>
  <c r="J53" i="32"/>
  <c r="N54" i="32" s="1"/>
  <c r="J49" i="32"/>
  <c r="J48" i="32"/>
  <c r="J47" i="32"/>
  <c r="J46" i="32"/>
  <c r="J44" i="32"/>
  <c r="J42" i="32"/>
  <c r="J40" i="32"/>
  <c r="J39" i="32"/>
  <c r="J38" i="32"/>
  <c r="J32" i="32"/>
  <c r="J29" i="32"/>
  <c r="J28" i="32"/>
  <c r="J27" i="32"/>
  <c r="J26" i="32"/>
  <c r="J25" i="32"/>
  <c r="J24" i="32"/>
  <c r="J23" i="32"/>
  <c r="J20" i="32"/>
  <c r="J18" i="32"/>
  <c r="J17" i="32"/>
  <c r="J16" i="32"/>
  <c r="J14" i="32"/>
  <c r="J11" i="32"/>
  <c r="J10" i="32"/>
  <c r="J8" i="32"/>
  <c r="J7" i="32"/>
  <c r="AO428" i="10"/>
  <c r="Y441" i="10"/>
  <c r="N435" i="10"/>
  <c r="Z441" i="10"/>
  <c r="M432" i="10"/>
  <c r="N439" i="10"/>
  <c r="J435" i="10"/>
  <c r="V439" i="10"/>
  <c r="AP485" i="22"/>
  <c r="AJ490" i="22"/>
  <c r="AN511" i="22"/>
  <c r="I487" i="22"/>
  <c r="M487" i="22"/>
  <c r="Q487" i="22"/>
  <c r="J515" i="22"/>
  <c r="N515" i="22"/>
  <c r="Z515" i="22"/>
  <c r="Q512" i="22"/>
  <c r="AA510" i="22"/>
  <c r="K495" i="22"/>
  <c r="AA512" i="22"/>
  <c r="AB516" i="22"/>
  <c r="T516" i="22"/>
  <c r="L516" i="22"/>
  <c r="AJ500" i="11"/>
  <c r="AR500" i="11"/>
  <c r="AM501" i="11"/>
  <c r="N514" i="11"/>
  <c r="R514" i="11"/>
  <c r="O500" i="11"/>
  <c r="D484" i="11"/>
  <c r="L486" i="11"/>
  <c r="P486" i="11"/>
  <c r="T486" i="11"/>
  <c r="F487" i="11"/>
  <c r="F489" i="11"/>
  <c r="J489" i="11"/>
  <c r="N489" i="11"/>
  <c r="V491" i="11"/>
  <c r="S502" i="11"/>
  <c r="V503" i="11"/>
  <c r="O506" i="11"/>
  <c r="S506" i="11"/>
  <c r="G488" i="11"/>
  <c r="U487" i="11"/>
  <c r="G501" i="11"/>
  <c r="K501" i="11"/>
  <c r="AA484" i="11"/>
  <c r="AI490" i="12"/>
  <c r="AK497" i="12"/>
  <c r="AK504" i="12"/>
  <c r="AR509" i="12"/>
  <c r="AL516" i="12"/>
  <c r="AH510" i="12"/>
  <c r="AP514" i="12"/>
  <c r="AM484" i="12"/>
  <c r="F485" i="12"/>
  <c r="R485" i="12"/>
  <c r="V485" i="12"/>
  <c r="N487" i="12"/>
  <c r="R487" i="12"/>
  <c r="V487" i="12"/>
  <c r="Z487" i="12"/>
  <c r="F489" i="12"/>
  <c r="Z489" i="12"/>
  <c r="X496" i="12"/>
  <c r="Z497" i="12"/>
  <c r="J499" i="12"/>
  <c r="V499" i="12"/>
  <c r="I504" i="12"/>
  <c r="M504" i="12"/>
  <c r="AB505" i="12"/>
  <c r="O506" i="12"/>
  <c r="U508" i="12"/>
  <c r="G485" i="10"/>
  <c r="AH430" i="22"/>
  <c r="AH431" i="22"/>
  <c r="AL432" i="22"/>
  <c r="AL434" i="22"/>
  <c r="AP434" i="22"/>
  <c r="AP439" i="22"/>
  <c r="AJ464" i="22"/>
  <c r="AQ462" i="22"/>
  <c r="AI462" i="22"/>
  <c r="AO454" i="22"/>
  <c r="AR455" i="22"/>
  <c r="AM456" i="22"/>
  <c r="AH457" i="22"/>
  <c r="AK458" i="22"/>
  <c r="AH463" i="22"/>
  <c r="AP463" i="22"/>
  <c r="Z459" i="22"/>
  <c r="Z428" i="22"/>
  <c r="J429" i="22"/>
  <c r="R429" i="22"/>
  <c r="F430" i="22"/>
  <c r="J430" i="22"/>
  <c r="R430" i="22"/>
  <c r="Z430" i="22"/>
  <c r="F431" i="22"/>
  <c r="N431" i="22"/>
  <c r="V431" i="22"/>
  <c r="J432" i="22"/>
  <c r="V432" i="22"/>
  <c r="F434" i="22"/>
  <c r="R434" i="22"/>
  <c r="V435" i="22"/>
  <c r="F436" i="22"/>
  <c r="N436" i="22"/>
  <c r="V436" i="22"/>
  <c r="J438" i="22"/>
  <c r="R438" i="22"/>
  <c r="Z438" i="22"/>
  <c r="F439" i="22"/>
  <c r="R439" i="22"/>
  <c r="N440" i="22"/>
  <c r="V440" i="22"/>
  <c r="Z440" i="22"/>
  <c r="J441" i="22"/>
  <c r="F445" i="22"/>
  <c r="F446" i="22"/>
  <c r="J446" i="22"/>
  <c r="R446" i="22"/>
  <c r="V447" i="22"/>
  <c r="N448" i="22"/>
  <c r="V448" i="22"/>
  <c r="F449" i="22"/>
  <c r="Z449" i="22"/>
  <c r="J450" i="22"/>
  <c r="R450" i="22"/>
  <c r="F454" i="22"/>
  <c r="G457" i="22"/>
  <c r="O458" i="22"/>
  <c r="S458" i="22"/>
  <c r="I459" i="22"/>
  <c r="D444" i="22"/>
  <c r="AK446" i="11"/>
  <c r="AJ451" i="11"/>
  <c r="AN451" i="11"/>
  <c r="AI452" i="11"/>
  <c r="AQ452" i="11"/>
  <c r="AI456" i="11"/>
  <c r="AQ428" i="11"/>
  <c r="AM430" i="11"/>
  <c r="AO430" i="11"/>
  <c r="AI432" i="11"/>
  <c r="AM432" i="11"/>
  <c r="AK433" i="11"/>
  <c r="AI434" i="11"/>
  <c r="AM436" i="11"/>
  <c r="AQ436" i="11"/>
  <c r="AK437" i="11"/>
  <c r="AI439" i="11"/>
  <c r="AJ457" i="11"/>
  <c r="AR457" i="11"/>
  <c r="AN461" i="11"/>
  <c r="AH462" i="11"/>
  <c r="AL462" i="11"/>
  <c r="AP462" i="11"/>
  <c r="AJ463" i="11"/>
  <c r="AN463" i="11"/>
  <c r="AH463" i="11"/>
  <c r="AQ451" i="11"/>
  <c r="AL452" i="11"/>
  <c r="AB428" i="11"/>
  <c r="AB429" i="11"/>
  <c r="R431" i="11"/>
  <c r="R432" i="11"/>
  <c r="Z432" i="11"/>
  <c r="Z431" i="11"/>
  <c r="H432" i="11"/>
  <c r="H433" i="11"/>
  <c r="F433" i="11"/>
  <c r="F434" i="11"/>
  <c r="J433" i="11"/>
  <c r="J434" i="11"/>
  <c r="H434" i="11"/>
  <c r="H435" i="11"/>
  <c r="T434" i="11"/>
  <c r="T435" i="11"/>
  <c r="N436" i="11"/>
  <c r="N435" i="11"/>
  <c r="J437" i="11"/>
  <c r="J438" i="11"/>
  <c r="V438" i="11"/>
  <c r="V437" i="11"/>
  <c r="D438" i="11"/>
  <c r="F439" i="11"/>
  <c r="F440" i="11"/>
  <c r="N440" i="11"/>
  <c r="N439" i="11"/>
  <c r="D443" i="11"/>
  <c r="D442" i="11"/>
  <c r="X443" i="11"/>
  <c r="X442" i="11"/>
  <c r="AB442" i="11"/>
  <c r="AB443" i="11"/>
  <c r="D445" i="11"/>
  <c r="J446" i="11"/>
  <c r="J445" i="11"/>
  <c r="N446" i="11"/>
  <c r="N445" i="11"/>
  <c r="D446" i="11"/>
  <c r="L446" i="11"/>
  <c r="L447" i="11"/>
  <c r="AA447" i="11"/>
  <c r="AA448" i="11"/>
  <c r="F449" i="11"/>
  <c r="F448" i="11"/>
  <c r="H450" i="11"/>
  <c r="H451" i="11"/>
  <c r="G452" i="11"/>
  <c r="G451" i="11"/>
  <c r="F453" i="11"/>
  <c r="F452" i="11"/>
  <c r="V453" i="11"/>
  <c r="V452" i="11"/>
  <c r="O456" i="11"/>
  <c r="O461" i="11"/>
  <c r="O460" i="11"/>
  <c r="G462" i="11"/>
  <c r="G463" i="11"/>
  <c r="K462" i="11"/>
  <c r="K463" i="11"/>
  <c r="S462" i="11"/>
  <c r="S463" i="11"/>
  <c r="W462" i="11"/>
  <c r="W463" i="11"/>
  <c r="I464" i="11"/>
  <c r="I463" i="11"/>
  <c r="U463" i="11"/>
  <c r="U464" i="11"/>
  <c r="K53" i="32"/>
  <c r="O54" i="32" s="1"/>
  <c r="K48" i="32"/>
  <c r="P429" i="11"/>
  <c r="F432" i="11"/>
  <c r="F429" i="11"/>
  <c r="D431" i="11"/>
  <c r="L435" i="11"/>
  <c r="Z429" i="11"/>
  <c r="N429" i="11"/>
  <c r="R443" i="11"/>
  <c r="H51" i="27"/>
  <c r="H447" i="11"/>
  <c r="J449" i="11"/>
  <c r="N449" i="11"/>
  <c r="E450" i="11"/>
  <c r="M450" i="11"/>
  <c r="J453" i="11"/>
  <c r="N453" i="11"/>
  <c r="AA456" i="11"/>
  <c r="F457" i="11"/>
  <c r="N457" i="11"/>
  <c r="Z457" i="11"/>
  <c r="K6" i="32"/>
  <c r="L432" i="11"/>
  <c r="P438" i="11"/>
  <c r="L444" i="11"/>
  <c r="H446" i="11"/>
  <c r="E461" i="11"/>
  <c r="Y463" i="11"/>
  <c r="AC463" i="11"/>
  <c r="Q457" i="11"/>
  <c r="U429" i="12"/>
  <c r="U430" i="12"/>
  <c r="Q432" i="12"/>
  <c r="Q431" i="12"/>
  <c r="G433" i="12"/>
  <c r="G432" i="12"/>
  <c r="W433" i="12"/>
  <c r="W432" i="12"/>
  <c r="S437" i="12"/>
  <c r="S436" i="12"/>
  <c r="U437" i="12"/>
  <c r="U438" i="12"/>
  <c r="K441" i="12"/>
  <c r="K440" i="12"/>
  <c r="E442" i="12"/>
  <c r="E441" i="12"/>
  <c r="U441" i="12"/>
  <c r="U442" i="12"/>
  <c r="W442" i="12"/>
  <c r="W443" i="12"/>
  <c r="I444" i="12"/>
  <c r="I443" i="12"/>
  <c r="S444" i="12"/>
  <c r="S445" i="12"/>
  <c r="G446" i="12"/>
  <c r="G447" i="12"/>
  <c r="H453" i="12"/>
  <c r="H454" i="12"/>
  <c r="F458" i="12"/>
  <c r="F459" i="12"/>
  <c r="V459" i="12"/>
  <c r="V458" i="12"/>
  <c r="D464" i="12"/>
  <c r="L464" i="12"/>
  <c r="L463" i="12"/>
  <c r="X464" i="12"/>
  <c r="X463" i="12"/>
  <c r="AB464" i="12"/>
  <c r="AB463" i="12"/>
  <c r="R447" i="12"/>
  <c r="Q448" i="12"/>
  <c r="K450" i="12"/>
  <c r="X453" i="12"/>
  <c r="G454" i="12"/>
  <c r="O454" i="12"/>
  <c r="S454" i="12"/>
  <c r="AA454" i="12"/>
  <c r="J455" i="12"/>
  <c r="R455" i="12"/>
  <c r="I455" i="12"/>
  <c r="Q456" i="12"/>
  <c r="Y456" i="12"/>
  <c r="G457" i="12"/>
  <c r="E458" i="12"/>
  <c r="Q458" i="12"/>
  <c r="G459" i="12"/>
  <c r="E460" i="12"/>
  <c r="I460" i="12"/>
  <c r="U460" i="12"/>
  <c r="AA461" i="12"/>
  <c r="J6" i="32"/>
  <c r="K428" i="12"/>
  <c r="AA428" i="12"/>
  <c r="M428" i="12"/>
  <c r="Q428" i="12"/>
  <c r="Y428" i="12"/>
  <c r="O430" i="12"/>
  <c r="AC431" i="12"/>
  <c r="K432" i="12"/>
  <c r="K433" i="12"/>
  <c r="U434" i="12"/>
  <c r="AC434" i="12"/>
  <c r="AA436" i="12"/>
  <c r="O438" i="12"/>
  <c r="AC443" i="12"/>
  <c r="N459" i="12"/>
  <c r="Z460" i="12"/>
  <c r="D461" i="12"/>
  <c r="H460" i="12"/>
  <c r="T461" i="12"/>
  <c r="AB461" i="12"/>
  <c r="F462" i="12"/>
  <c r="N462" i="12"/>
  <c r="H463" i="12"/>
  <c r="P463" i="12"/>
  <c r="N27" i="13"/>
  <c r="Z15" i="13"/>
  <c r="AR442" i="10"/>
  <c r="AK436" i="10"/>
  <c r="AK432" i="10"/>
  <c r="O438" i="10"/>
  <c r="J439" i="10"/>
  <c r="J436" i="10"/>
  <c r="Q440" i="10"/>
  <c r="J428" i="10"/>
  <c r="N428" i="10"/>
  <c r="R428" i="10"/>
  <c r="E429" i="10"/>
  <c r="Y429" i="10"/>
  <c r="P430" i="10"/>
  <c r="S431" i="10"/>
  <c r="E433" i="10"/>
  <c r="G435" i="10"/>
  <c r="K435" i="10"/>
  <c r="W435" i="10"/>
  <c r="E437" i="10"/>
  <c r="G439" i="10"/>
  <c r="S439" i="10"/>
  <c r="N440" i="10"/>
  <c r="H442" i="10"/>
  <c r="L442" i="10"/>
  <c r="P442" i="10"/>
  <c r="T442" i="10"/>
  <c r="I436" i="10"/>
  <c r="U436" i="10"/>
  <c r="Y440" i="10"/>
  <c r="V436" i="10"/>
  <c r="AR493" i="22"/>
  <c r="AK511" i="22"/>
  <c r="AI513" i="22"/>
  <c r="AM513" i="22"/>
  <c r="AQ509" i="22"/>
  <c r="AK514" i="22"/>
  <c r="AI511" i="22"/>
  <c r="AK512" i="22"/>
  <c r="AO512" i="22"/>
  <c r="I495" i="22"/>
  <c r="AA496" i="22"/>
  <c r="E501" i="22"/>
  <c r="M501" i="22"/>
  <c r="U497" i="22"/>
  <c r="I499" i="22"/>
  <c r="Q499" i="22"/>
  <c r="Y499" i="22"/>
  <c r="G501" i="22"/>
  <c r="O501" i="22"/>
  <c r="AA501" i="22"/>
  <c r="F502" i="22"/>
  <c r="R502" i="22"/>
  <c r="L511" i="22"/>
  <c r="I514" i="22"/>
  <c r="AH500" i="11"/>
  <c r="AO501" i="11"/>
  <c r="P490" i="11"/>
  <c r="M7" i="5"/>
  <c r="E488" i="11"/>
  <c r="E492" i="11"/>
  <c r="Q492" i="11"/>
  <c r="K493" i="11"/>
  <c r="O493" i="11"/>
  <c r="S493" i="11"/>
  <c r="Y494" i="11"/>
  <c r="K495" i="11"/>
  <c r="AA495" i="11"/>
  <c r="I500" i="11"/>
  <c r="U496" i="11"/>
  <c r="O497" i="11"/>
  <c r="Y498" i="11"/>
  <c r="O499" i="11"/>
  <c r="S499" i="11"/>
  <c r="N500" i="11"/>
  <c r="R500" i="11"/>
  <c r="Z500" i="11"/>
  <c r="M501" i="11"/>
  <c r="Q501" i="11"/>
  <c r="Y501" i="11"/>
  <c r="G503" i="11"/>
  <c r="S503" i="11"/>
  <c r="J504" i="11"/>
  <c r="V504" i="11"/>
  <c r="E505" i="11"/>
  <c r="M505" i="11"/>
  <c r="H506" i="11"/>
  <c r="L506" i="11"/>
  <c r="AB506" i="11"/>
  <c r="O507" i="11"/>
  <c r="F512" i="11"/>
  <c r="N512" i="11"/>
  <c r="V512" i="11"/>
  <c r="L509" i="11"/>
  <c r="K512" i="11"/>
  <c r="Y513" i="11"/>
  <c r="K514" i="11"/>
  <c r="T484" i="11"/>
  <c r="AP499" i="12"/>
  <c r="AQ499" i="12"/>
  <c r="AK505" i="12"/>
  <c r="AP508" i="12"/>
  <c r="AM510" i="12"/>
  <c r="AQ510" i="12"/>
  <c r="AO511" i="12"/>
  <c r="AO491" i="12"/>
  <c r="AQ488" i="12"/>
  <c r="W485" i="12"/>
  <c r="AA487" i="12"/>
  <c r="U488" i="12"/>
  <c r="S491" i="12"/>
  <c r="W491" i="12"/>
  <c r="AA491" i="12"/>
  <c r="M492" i="12"/>
  <c r="I494" i="12"/>
  <c r="Q494" i="12"/>
  <c r="Y494" i="12"/>
  <c r="S495" i="12"/>
  <c r="AA495" i="12"/>
  <c r="M500" i="12"/>
  <c r="V500" i="12"/>
  <c r="I501" i="12"/>
  <c r="Y501" i="12"/>
  <c r="D502" i="12"/>
  <c r="H502" i="12"/>
  <c r="L502" i="12"/>
  <c r="P502" i="12"/>
  <c r="AB502" i="12"/>
  <c r="J508" i="12"/>
  <c r="I513" i="12"/>
  <c r="Q513" i="12"/>
  <c r="F511" i="12"/>
  <c r="N511" i="12"/>
  <c r="V511" i="12"/>
  <c r="Z513" i="12"/>
  <c r="H516" i="12"/>
  <c r="AJ494" i="10"/>
  <c r="AN497" i="10"/>
  <c r="AJ501" i="10"/>
  <c r="AR505" i="10"/>
  <c r="S500" i="10"/>
  <c r="AA500" i="10"/>
  <c r="O503" i="10"/>
  <c r="G505" i="10"/>
  <c r="K507" i="10"/>
  <c r="G508" i="10"/>
  <c r="AA508" i="10"/>
  <c r="M12" i="1"/>
  <c r="N12" i="1"/>
  <c r="O12" i="1"/>
  <c r="AH446" i="22"/>
  <c r="AQ463" i="22"/>
  <c r="AR433" i="22"/>
  <c r="AR440" i="22"/>
  <c r="AN442" i="22"/>
  <c r="AL452" i="22"/>
  <c r="AK453" i="22"/>
  <c r="AJ458" i="22"/>
  <c r="AR462" i="22"/>
  <c r="AN462" i="22"/>
  <c r="AL443" i="22"/>
  <c r="V429" i="22"/>
  <c r="N430" i="22"/>
  <c r="F438" i="22"/>
  <c r="V438" i="22"/>
  <c r="N439" i="22"/>
  <c r="V446" i="22"/>
  <c r="Z448" i="22"/>
  <c r="Z447" i="22"/>
  <c r="R448" i="22"/>
  <c r="Q462" i="22"/>
  <c r="R451" i="22"/>
  <c r="T456" i="22"/>
  <c r="F451" i="22"/>
  <c r="I452" i="22"/>
  <c r="Y452" i="22"/>
  <c r="L453" i="22"/>
  <c r="O454" i="22"/>
  <c r="D463" i="22"/>
  <c r="D429" i="22"/>
  <c r="AC434" i="22"/>
  <c r="P436" i="22"/>
  <c r="L438" i="22"/>
  <c r="H442" i="22"/>
  <c r="AB444" i="22"/>
  <c r="L447" i="22"/>
  <c r="P447" i="22"/>
  <c r="P448" i="22"/>
  <c r="P449" i="22"/>
  <c r="G451" i="22"/>
  <c r="AA452" i="22"/>
  <c r="F453" i="22"/>
  <c r="J452" i="22"/>
  <c r="R452" i="22"/>
  <c r="Z452" i="22"/>
  <c r="E453" i="22"/>
  <c r="I454" i="22"/>
  <c r="M453" i="22"/>
  <c r="Q454" i="22"/>
  <c r="U453" i="22"/>
  <c r="Y454" i="22"/>
  <c r="D455" i="22"/>
  <c r="H454" i="22"/>
  <c r="L454" i="22"/>
  <c r="X454" i="22"/>
  <c r="G456" i="22"/>
  <c r="R457" i="22"/>
  <c r="Y457" i="22"/>
  <c r="G459" i="22"/>
  <c r="O459" i="22"/>
  <c r="S459" i="22"/>
  <c r="AA460" i="22"/>
  <c r="E460" i="22"/>
  <c r="I461" i="22"/>
  <c r="M460" i="22"/>
  <c r="Q460" i="22"/>
  <c r="U460" i="22"/>
  <c r="AC461" i="22"/>
  <c r="G461" i="22"/>
  <c r="K462" i="22"/>
  <c r="S462" i="22"/>
  <c r="Z463" i="22"/>
  <c r="D446" i="22"/>
  <c r="D431" i="22"/>
  <c r="AC428" i="22"/>
  <c r="AC432" i="22"/>
  <c r="Y429" i="22"/>
  <c r="Y433" i="22"/>
  <c r="M434" i="22"/>
  <c r="I439" i="22"/>
  <c r="U439" i="22"/>
  <c r="Q441" i="22"/>
  <c r="Q442" i="22"/>
  <c r="Y445" i="22"/>
  <c r="I446" i="22"/>
  <c r="I447" i="22"/>
  <c r="E451" i="22"/>
  <c r="I451" i="22"/>
  <c r="D452" i="22"/>
  <c r="P452" i="22"/>
  <c r="G453" i="22"/>
  <c r="AA453" i="22"/>
  <c r="N454" i="22"/>
  <c r="R454" i="22"/>
  <c r="Z454" i="22"/>
  <c r="L456" i="22"/>
  <c r="P456" i="22"/>
  <c r="X456" i="22"/>
  <c r="AB456" i="22"/>
  <c r="O457" i="22"/>
  <c r="R458" i="22"/>
  <c r="D434" i="22"/>
  <c r="AP446" i="11"/>
  <c r="Q433" i="11"/>
  <c r="Q432" i="11"/>
  <c r="I441" i="11"/>
  <c r="I440" i="11"/>
  <c r="V449" i="11"/>
  <c r="V450" i="11"/>
  <c r="D451" i="11"/>
  <c r="D452" i="11"/>
  <c r="AA452" i="11"/>
  <c r="AA453" i="11"/>
  <c r="U454" i="11"/>
  <c r="D455" i="11"/>
  <c r="K50" i="32"/>
  <c r="K46" i="32"/>
  <c r="K45" i="32"/>
  <c r="K40" i="32"/>
  <c r="K37" i="32"/>
  <c r="K36" i="32"/>
  <c r="K33" i="32"/>
  <c r="K32" i="32"/>
  <c r="K31" i="32"/>
  <c r="K28" i="32"/>
  <c r="K26" i="32"/>
  <c r="K23" i="32"/>
  <c r="K22" i="32"/>
  <c r="K21" i="32"/>
  <c r="K20" i="32"/>
  <c r="K14" i="32"/>
  <c r="K13" i="32"/>
  <c r="K12" i="32"/>
  <c r="K11" i="32"/>
  <c r="H71" i="27"/>
  <c r="H70" i="27"/>
  <c r="H63" i="27"/>
  <c r="H62" i="27"/>
  <c r="AR456" i="12"/>
  <c r="AH444" i="12"/>
  <c r="AP444" i="12"/>
  <c r="AQ446" i="12"/>
  <c r="AN453" i="12"/>
  <c r="AI454" i="12"/>
  <c r="AK456" i="12"/>
  <c r="AO456" i="12"/>
  <c r="AK428" i="12"/>
  <c r="AO428" i="12"/>
  <c r="AQ429" i="12"/>
  <c r="AO431" i="12"/>
  <c r="AM435" i="12"/>
  <c r="AO440" i="12"/>
  <c r="AI441" i="12"/>
  <c r="AM445" i="12"/>
  <c r="AQ444" i="12"/>
  <c r="AR459" i="12"/>
  <c r="AP461" i="12"/>
  <c r="AH463" i="12"/>
  <c r="AL463" i="12"/>
  <c r="AP463" i="12"/>
  <c r="AJ463" i="12"/>
  <c r="AH446" i="12"/>
  <c r="AP446" i="12"/>
  <c r="AL450" i="12"/>
  <c r="F431" i="12"/>
  <c r="F430" i="12"/>
  <c r="N431" i="12"/>
  <c r="N430" i="12"/>
  <c r="J432" i="12"/>
  <c r="J433" i="12"/>
  <c r="AB434" i="12"/>
  <c r="AB433" i="12"/>
  <c r="N439" i="12"/>
  <c r="N438" i="12"/>
  <c r="D445" i="12"/>
  <c r="L446" i="12"/>
  <c r="L445" i="12"/>
  <c r="U451" i="12"/>
  <c r="U452" i="12"/>
  <c r="P453" i="12"/>
  <c r="P452" i="12"/>
  <c r="F454" i="12"/>
  <c r="F455" i="12"/>
  <c r="V455" i="12"/>
  <c r="V454" i="12"/>
  <c r="K458" i="12"/>
  <c r="K457" i="12"/>
  <c r="Q460" i="12"/>
  <c r="Q461" i="12"/>
  <c r="F48" i="27"/>
  <c r="F32" i="27"/>
  <c r="F8" i="27"/>
  <c r="L429" i="12"/>
  <c r="T429" i="12"/>
  <c r="R430" i="12"/>
  <c r="F435" i="12"/>
  <c r="R436" i="12"/>
  <c r="V435" i="12"/>
  <c r="H436" i="12"/>
  <c r="T437" i="12"/>
  <c r="X436" i="12"/>
  <c r="T438" i="12"/>
  <c r="X439" i="12"/>
  <c r="J444" i="12"/>
  <c r="R444" i="12"/>
  <c r="J445" i="12"/>
  <c r="N446" i="12"/>
  <c r="V446" i="12"/>
  <c r="I453" i="12"/>
  <c r="M458" i="12"/>
  <c r="U458" i="12"/>
  <c r="W459" i="12"/>
  <c r="M463" i="12"/>
  <c r="F24" i="27"/>
  <c r="Q447" i="12"/>
  <c r="Y447" i="12"/>
  <c r="D448" i="12"/>
  <c r="L448" i="12"/>
  <c r="W449" i="12"/>
  <c r="R450" i="12"/>
  <c r="G453" i="12"/>
  <c r="S453" i="12"/>
  <c r="W453" i="12"/>
  <c r="Y455" i="12"/>
  <c r="D456" i="12"/>
  <c r="H456" i="12"/>
  <c r="AB456" i="12"/>
  <c r="O457" i="12"/>
  <c r="T23" i="13"/>
  <c r="AK439" i="10"/>
  <c r="AP442" i="10"/>
  <c r="AH434" i="10"/>
  <c r="AK430" i="10"/>
  <c r="AQ432" i="10"/>
  <c r="AO434" i="10"/>
  <c r="AH437" i="10"/>
  <c r="AJ439" i="10"/>
  <c r="AR439" i="10"/>
  <c r="J440" i="10"/>
  <c r="U438" i="10"/>
  <c r="Z440" i="10"/>
  <c r="W436" i="10"/>
  <c r="Z436" i="10"/>
  <c r="T431" i="10"/>
  <c r="N436" i="10"/>
  <c r="R441" i="10"/>
  <c r="J441" i="10"/>
  <c r="F437" i="10"/>
  <c r="V440" i="10"/>
  <c r="AL490" i="22"/>
  <c r="AR491" i="22"/>
  <c r="AH496" i="22"/>
  <c r="AJ497" i="22"/>
  <c r="AH498" i="22"/>
  <c r="AP502" i="22"/>
  <c r="AR485" i="22"/>
  <c r="M491" i="22"/>
  <c r="I491" i="22"/>
  <c r="Y491" i="22"/>
  <c r="AA484" i="22"/>
  <c r="E495" i="22"/>
  <c r="O486" i="22"/>
  <c r="S498" i="22"/>
  <c r="AO505" i="11"/>
  <c r="AP493" i="11"/>
  <c r="AH493" i="11"/>
  <c r="AN506" i="11"/>
  <c r="AK505" i="11"/>
  <c r="AJ490" i="11"/>
  <c r="AR494" i="11"/>
  <c r="S485" i="11"/>
  <c r="K489" i="11"/>
  <c r="M492" i="11"/>
  <c r="G493" i="11"/>
  <c r="S495" i="11"/>
  <c r="Q496" i="11"/>
  <c r="Y496" i="11"/>
  <c r="AC498" i="11"/>
  <c r="K499" i="11"/>
  <c r="AA499" i="11"/>
  <c r="K503" i="11"/>
  <c r="AA503" i="11"/>
  <c r="I505" i="11"/>
  <c r="Q505" i="11"/>
  <c r="Y505" i="11"/>
  <c r="S507" i="11"/>
  <c r="E509" i="11"/>
  <c r="Y515" i="11"/>
  <c r="L510" i="11"/>
  <c r="O487" i="11"/>
  <c r="G497" i="11"/>
  <c r="Y486" i="11"/>
  <c r="P506" i="11"/>
  <c r="X506" i="11"/>
  <c r="Q515" i="11"/>
  <c r="K507" i="11"/>
  <c r="G507" i="11"/>
  <c r="G487" i="11"/>
  <c r="G512" i="11"/>
  <c r="M490" i="11"/>
  <c r="AL495" i="12"/>
  <c r="AP497" i="12"/>
  <c r="AJ498" i="12"/>
  <c r="AN502" i="12"/>
  <c r="AN506" i="12"/>
  <c r="AO509" i="12"/>
  <c r="AN496" i="12"/>
  <c r="AJ512" i="12"/>
  <c r="AP511" i="12"/>
  <c r="AC488" i="12"/>
  <c r="E496" i="12"/>
  <c r="U496" i="12"/>
  <c r="I498" i="12"/>
  <c r="S499" i="12"/>
  <c r="X510" i="12"/>
  <c r="Q498" i="12"/>
  <c r="Q509" i="12"/>
  <c r="J513" i="12"/>
  <c r="Z517" i="12"/>
  <c r="G497" i="12"/>
  <c r="AJ484" i="10"/>
  <c r="AR484" i="10"/>
  <c r="AN489" i="10"/>
  <c r="AJ490" i="10"/>
  <c r="AR490" i="10"/>
  <c r="AR491" i="10"/>
  <c r="AN493" i="10"/>
  <c r="AN495" i="10"/>
  <c r="AR495" i="10"/>
  <c r="AJ498" i="10"/>
  <c r="AN498" i="10"/>
  <c r="AR498" i="10"/>
  <c r="AN499" i="10"/>
  <c r="AR499" i="10"/>
  <c r="AN501" i="10"/>
  <c r="AJ502" i="10"/>
  <c r="AN502" i="10"/>
  <c r="AN503" i="10"/>
  <c r="AJ504" i="10"/>
  <c r="AR504" i="10"/>
  <c r="AJ505" i="10"/>
  <c r="AN505" i="10"/>
  <c r="AJ506" i="10"/>
  <c r="AN507" i="10"/>
  <c r="AR507" i="10"/>
  <c r="AJ508" i="10"/>
  <c r="AJ511" i="10"/>
  <c r="AN511" i="10"/>
  <c r="AJ515" i="10"/>
  <c r="AR515" i="10"/>
  <c r="AN516" i="10"/>
  <c r="AJ519" i="10"/>
  <c r="AJ510" i="10"/>
  <c r="G484" i="10"/>
  <c r="K484" i="10"/>
  <c r="O484" i="10"/>
  <c r="S484" i="10"/>
  <c r="AA484" i="10"/>
  <c r="K485" i="10"/>
  <c r="O485" i="10"/>
  <c r="W485" i="10"/>
  <c r="AA485" i="10"/>
  <c r="G486" i="10"/>
  <c r="K486" i="10"/>
  <c r="W486" i="10"/>
  <c r="AA486" i="10"/>
  <c r="K487" i="10"/>
  <c r="S487" i="10"/>
  <c r="W487" i="10"/>
  <c r="G488" i="10"/>
  <c r="O488" i="10"/>
  <c r="S488" i="10"/>
  <c r="W488" i="10"/>
  <c r="AA488" i="10"/>
  <c r="G489" i="10"/>
  <c r="K489" i="10"/>
  <c r="O489" i="10"/>
  <c r="S489" i="10"/>
  <c r="W489" i="10"/>
  <c r="AA489" i="10"/>
  <c r="K490" i="10"/>
  <c r="O490" i="10"/>
  <c r="W490" i="10"/>
  <c r="K491" i="10"/>
  <c r="O491" i="10"/>
  <c r="S491" i="10"/>
  <c r="G492" i="10"/>
  <c r="AA492" i="10"/>
  <c r="G493" i="10"/>
  <c r="K493" i="10"/>
  <c r="S493" i="10"/>
  <c r="AA493" i="10"/>
  <c r="K494" i="10"/>
  <c r="O494" i="10"/>
  <c r="O495" i="10"/>
  <c r="K497" i="10"/>
  <c r="AA494" i="10"/>
  <c r="G495" i="10"/>
  <c r="K495" i="10"/>
  <c r="S495" i="10"/>
  <c r="W495" i="10"/>
  <c r="AA495" i="10"/>
  <c r="K496" i="10"/>
  <c r="O496" i="10"/>
  <c r="S496" i="10"/>
  <c r="W496" i="10"/>
  <c r="AA496" i="10"/>
  <c r="G497" i="10"/>
  <c r="S497" i="10"/>
  <c r="W497" i="10"/>
  <c r="AA497" i="10"/>
  <c r="G498" i="10"/>
  <c r="S498" i="10"/>
  <c r="AA498" i="10"/>
  <c r="G499" i="10"/>
  <c r="K499" i="10"/>
  <c r="O499" i="10"/>
  <c r="S499" i="10"/>
  <c r="W499" i="10"/>
  <c r="AA499" i="10"/>
  <c r="G500" i="10"/>
  <c r="K500" i="10"/>
  <c r="O500" i="10"/>
  <c r="W500" i="10"/>
  <c r="G501" i="10"/>
  <c r="K501" i="10"/>
  <c r="S501" i="10"/>
  <c r="G502" i="10"/>
  <c r="K502" i="10"/>
  <c r="O502" i="10"/>
  <c r="S502" i="10"/>
  <c r="W502" i="10"/>
  <c r="AA502" i="10"/>
  <c r="G503" i="10"/>
  <c r="K503" i="10"/>
  <c r="S503" i="10"/>
  <c r="W503" i="10"/>
  <c r="AA503" i="10"/>
  <c r="G504" i="10"/>
  <c r="S504" i="10"/>
  <c r="W504" i="10"/>
  <c r="AA504" i="10"/>
  <c r="K505" i="10"/>
  <c r="O505" i="10"/>
  <c r="S505" i="10"/>
  <c r="W505" i="10"/>
  <c r="G506" i="10"/>
  <c r="W506" i="10"/>
  <c r="G507" i="10"/>
  <c r="O507" i="10"/>
  <c r="W507" i="10"/>
  <c r="AA507" i="10"/>
  <c r="O508" i="10"/>
  <c r="S508" i="10"/>
  <c r="W508" i="10"/>
  <c r="G510" i="10"/>
  <c r="K510" i="10"/>
  <c r="W510" i="10"/>
  <c r="AA510" i="10"/>
  <c r="G511" i="10"/>
  <c r="K511" i="10"/>
  <c r="O511" i="10"/>
  <c r="S511" i="10"/>
  <c r="W511" i="10"/>
  <c r="AA511" i="10"/>
  <c r="G512" i="10"/>
  <c r="O512" i="10"/>
  <c r="W512" i="10"/>
  <c r="K513" i="10"/>
  <c r="AA513" i="10"/>
  <c r="S514" i="10"/>
  <c r="G515" i="10"/>
  <c r="S515" i="10"/>
  <c r="W515" i="10"/>
  <c r="AA515" i="10"/>
  <c r="G516" i="10"/>
  <c r="O516" i="10"/>
  <c r="W516" i="10"/>
  <c r="O520" i="10"/>
  <c r="S516" i="10"/>
  <c r="W519" i="10"/>
  <c r="S513" i="10"/>
  <c r="AA517" i="10"/>
  <c r="O515" i="10"/>
  <c r="AR445" i="22"/>
  <c r="AJ446" i="22"/>
  <c r="AN446" i="22"/>
  <c r="AR448" i="22"/>
  <c r="AO433" i="22"/>
  <c r="AO435" i="22"/>
  <c r="AK436" i="22"/>
  <c r="AK440" i="22"/>
  <c r="P445" i="22"/>
  <c r="T445" i="22"/>
  <c r="E458" i="22"/>
  <c r="I458" i="22"/>
  <c r="M458" i="22"/>
  <c r="U458" i="22"/>
  <c r="Y458" i="22"/>
  <c r="AC458" i="22"/>
  <c r="D451" i="22"/>
  <c r="Q432" i="22"/>
  <c r="E459" i="22"/>
  <c r="X433" i="22"/>
  <c r="S460" i="22"/>
  <c r="V464" i="22"/>
  <c r="R464" i="22"/>
  <c r="N464" i="22"/>
  <c r="D432" i="22"/>
  <c r="G445" i="22"/>
  <c r="O445" i="22"/>
  <c r="D459" i="22"/>
  <c r="L459" i="22"/>
  <c r="N460" i="22"/>
  <c r="H461" i="22"/>
  <c r="X461" i="22"/>
  <c r="AN460" i="11"/>
  <c r="AH464" i="11"/>
  <c r="AL463" i="11"/>
  <c r="AM429" i="11"/>
  <c r="AP463" i="11"/>
  <c r="AH446" i="11"/>
  <c r="AN448" i="11"/>
  <c r="AI449" i="11"/>
  <c r="AQ449" i="11"/>
  <c r="AM464" i="11"/>
  <c r="AQ464" i="11"/>
  <c r="E429" i="11"/>
  <c r="Q428" i="11"/>
  <c r="G430" i="11"/>
  <c r="K430" i="11"/>
  <c r="S429" i="11"/>
  <c r="AA430" i="11"/>
  <c r="E430" i="11"/>
  <c r="I430" i="11"/>
  <c r="M430" i="11"/>
  <c r="Q431" i="11"/>
  <c r="U430" i="11"/>
  <c r="O432" i="11"/>
  <c r="E433" i="11"/>
  <c r="I433" i="11"/>
  <c r="M433" i="11"/>
  <c r="K433" i="11"/>
  <c r="S434" i="11"/>
  <c r="E434" i="11"/>
  <c r="M434" i="11"/>
  <c r="Q434" i="11"/>
  <c r="U434" i="11"/>
  <c r="Y435" i="11"/>
  <c r="K435" i="11"/>
  <c r="E437" i="11"/>
  <c r="I437" i="11"/>
  <c r="M436" i="11"/>
  <c r="Q436" i="11"/>
  <c r="Y436" i="11"/>
  <c r="AC436" i="11"/>
  <c r="G438" i="11"/>
  <c r="K438" i="11"/>
  <c r="S438" i="11"/>
  <c r="I439" i="11"/>
  <c r="M439" i="11"/>
  <c r="G439" i="11"/>
  <c r="K440" i="11"/>
  <c r="E440" i="11"/>
  <c r="Q440" i="11"/>
  <c r="Y440" i="11"/>
  <c r="AC440" i="11"/>
  <c r="G442" i="11"/>
  <c r="M442" i="11"/>
  <c r="Y443" i="11"/>
  <c r="AC443" i="11"/>
  <c r="G444" i="11"/>
  <c r="K444" i="11"/>
  <c r="O444" i="11"/>
  <c r="AA444" i="11"/>
  <c r="AC444" i="11"/>
  <c r="O446" i="11"/>
  <c r="I446" i="11"/>
  <c r="H458" i="11"/>
  <c r="L458" i="11"/>
  <c r="AB458" i="11"/>
  <c r="R459" i="11"/>
  <c r="Z460" i="11"/>
  <c r="L461" i="11"/>
  <c r="J461" i="11"/>
  <c r="H462" i="11"/>
  <c r="L463" i="11"/>
  <c r="P463" i="11"/>
  <c r="X463" i="11"/>
  <c r="AB463" i="11"/>
  <c r="J463" i="11"/>
  <c r="V463" i="11"/>
  <c r="H464" i="11"/>
  <c r="L464" i="11"/>
  <c r="P464" i="11"/>
  <c r="AB464" i="11"/>
  <c r="H74" i="27"/>
  <c r="H58" i="27"/>
  <c r="H42" i="27"/>
  <c r="H26" i="27"/>
  <c r="H18" i="27"/>
  <c r="AQ447" i="12"/>
  <c r="AP452" i="12"/>
  <c r="AQ455" i="12"/>
  <c r="AL464" i="12"/>
  <c r="AN429" i="12"/>
  <c r="AL431" i="12"/>
  <c r="AJ435" i="12"/>
  <c r="AL440" i="12"/>
  <c r="AH442" i="12"/>
  <c r="AJ442" i="12"/>
  <c r="AQ457" i="12"/>
  <c r="AO460" i="12"/>
  <c r="AI461" i="12"/>
  <c r="AR453" i="12"/>
  <c r="D446" i="12"/>
  <c r="M461" i="12"/>
  <c r="M462" i="12"/>
  <c r="AC462" i="12"/>
  <c r="AC461" i="12"/>
  <c r="J457" i="12"/>
  <c r="N457" i="12"/>
  <c r="Z457" i="12"/>
  <c r="T462" i="12"/>
  <c r="D428" i="12"/>
  <c r="L428" i="12"/>
  <c r="T428" i="12"/>
  <c r="N428" i="12"/>
  <c r="H430" i="12"/>
  <c r="P430" i="12"/>
  <c r="X429" i="12"/>
  <c r="J430" i="12"/>
  <c r="Z430" i="12"/>
  <c r="D432" i="12"/>
  <c r="L432" i="12"/>
  <c r="T432" i="12"/>
  <c r="AB431" i="12"/>
  <c r="F432" i="12"/>
  <c r="V432" i="12"/>
  <c r="H433" i="12"/>
  <c r="P433" i="12"/>
  <c r="X433" i="12"/>
  <c r="J435" i="12"/>
  <c r="R435" i="12"/>
  <c r="T436" i="12"/>
  <c r="AB436" i="12"/>
  <c r="F437" i="12"/>
  <c r="N436" i="12"/>
  <c r="H438" i="12"/>
  <c r="X437" i="12"/>
  <c r="AB438" i="12"/>
  <c r="J438" i="12"/>
  <c r="R439" i="12"/>
  <c r="D439" i="12"/>
  <c r="L439" i="12"/>
  <c r="P440" i="12"/>
  <c r="T439" i="12"/>
  <c r="X440" i="12"/>
  <c r="F441" i="12"/>
  <c r="N440" i="12"/>
  <c r="H441" i="12"/>
  <c r="AB442" i="12"/>
  <c r="R442" i="12"/>
  <c r="H444" i="12"/>
  <c r="L444" i="12"/>
  <c r="P444" i="12"/>
  <c r="T443" i="12"/>
  <c r="X444" i="12"/>
  <c r="AB443" i="12"/>
  <c r="F445" i="12"/>
  <c r="N444" i="12"/>
  <c r="V445" i="12"/>
  <c r="H445" i="12"/>
  <c r="P445" i="12"/>
  <c r="X446" i="12"/>
  <c r="R446" i="12"/>
  <c r="Z456" i="12"/>
  <c r="E457" i="12"/>
  <c r="AP428" i="10"/>
  <c r="AH428" i="10"/>
  <c r="AM441" i="10"/>
  <c r="AP441" i="10"/>
  <c r="G15" i="33"/>
  <c r="D66" i="27"/>
  <c r="D46" i="27"/>
  <c r="D34" i="27"/>
  <c r="D22" i="27"/>
  <c r="AK499" i="22"/>
  <c r="AH516" i="22"/>
  <c r="AP516" i="22"/>
  <c r="AL516" i="22"/>
  <c r="AK488" i="22"/>
  <c r="AI495" i="22"/>
  <c r="AI501" i="22"/>
  <c r="AN499" i="22"/>
  <c r="AR499" i="22"/>
  <c r="AI500" i="22"/>
  <c r="AQ504" i="22"/>
  <c r="AO510" i="22"/>
  <c r="AM512" i="22"/>
  <c r="AP511" i="22"/>
  <c r="D500" i="22"/>
  <c r="AB500" i="22"/>
  <c r="G516" i="22"/>
  <c r="U488" i="22"/>
  <c r="D520" i="22"/>
  <c r="X520" i="22"/>
  <c r="V486" i="22"/>
  <c r="AB487" i="22"/>
  <c r="N488" i="22"/>
  <c r="V488" i="22"/>
  <c r="H489" i="22"/>
  <c r="P489" i="22"/>
  <c r="Z490" i="22"/>
  <c r="AB491" i="22"/>
  <c r="D493" i="22"/>
  <c r="H493" i="22"/>
  <c r="P493" i="22"/>
  <c r="R494" i="22"/>
  <c r="D495" i="22"/>
  <c r="J498" i="22"/>
  <c r="Z502" i="22"/>
  <c r="D499" i="22"/>
  <c r="L499" i="22"/>
  <c r="J501" i="22"/>
  <c r="R501" i="22"/>
  <c r="Z501" i="22"/>
  <c r="Y506" i="22"/>
  <c r="P507" i="22"/>
  <c r="Q510" i="22"/>
  <c r="U514" i="22"/>
  <c r="Y510" i="22"/>
  <c r="G511" i="22"/>
  <c r="S511" i="22"/>
  <c r="AA511" i="22"/>
  <c r="H513" i="22"/>
  <c r="E512" i="22"/>
  <c r="F516" i="22"/>
  <c r="N516" i="22"/>
  <c r="AI499" i="11"/>
  <c r="AM499" i="11"/>
  <c r="AP500" i="11"/>
  <c r="AI498" i="11"/>
  <c r="Q513" i="11"/>
  <c r="U513" i="11"/>
  <c r="AC502" i="11"/>
  <c r="M511" i="11"/>
  <c r="U511" i="11"/>
  <c r="H484" i="11"/>
  <c r="P484" i="11"/>
  <c r="R485" i="11"/>
  <c r="N487" i="11"/>
  <c r="V487" i="11"/>
  <c r="Z487" i="11"/>
  <c r="AB488" i="11"/>
  <c r="R497" i="11"/>
  <c r="Z497" i="11"/>
  <c r="F503" i="11"/>
  <c r="X511" i="11"/>
  <c r="J512" i="11"/>
  <c r="R512" i="11"/>
  <c r="Z512" i="11"/>
  <c r="Y518" i="11"/>
  <c r="AC518" i="11"/>
  <c r="J519" i="11"/>
  <c r="S520" i="11"/>
  <c r="AP500" i="12"/>
  <c r="Q486" i="12"/>
  <c r="K487" i="12"/>
  <c r="Y498" i="12"/>
  <c r="K499" i="12"/>
  <c r="M496" i="12"/>
  <c r="E500" i="12"/>
  <c r="I8" i="5"/>
  <c r="AC498" i="12"/>
  <c r="I6" i="5"/>
  <c r="AN488" i="10"/>
  <c r="AN520" i="10"/>
  <c r="H6" i="13"/>
  <c r="AJ513" i="10"/>
  <c r="AN487" i="10"/>
  <c r="AN486" i="10"/>
  <c r="AR519" i="10"/>
  <c r="AL493" i="10"/>
  <c r="AP513" i="10"/>
  <c r="AR514" i="10"/>
  <c r="K6" i="13"/>
  <c r="AA519" i="10"/>
  <c r="S518" i="10"/>
  <c r="K515" i="10"/>
  <c r="G490" i="10"/>
  <c r="K514" i="10"/>
  <c r="AA514" i="10"/>
  <c r="G520" i="10"/>
  <c r="S519" i="10"/>
  <c r="K512" i="10"/>
  <c r="O493" i="10"/>
  <c r="M8" i="1"/>
  <c r="M16" i="1"/>
  <c r="N8" i="1"/>
  <c r="N16" i="1"/>
  <c r="O16" i="1"/>
  <c r="P8" i="1"/>
  <c r="Q25" i="1" s="1"/>
  <c r="E18" i="1" s="1"/>
  <c r="D35" i="27"/>
  <c r="D47" i="27"/>
  <c r="D23" i="27"/>
  <c r="D70" i="27"/>
  <c r="H59" i="27"/>
  <c r="F40" i="27"/>
  <c r="D38" i="27"/>
  <c r="D54" i="27"/>
  <c r="F16" i="27"/>
  <c r="H68" i="27"/>
  <c r="F56" i="27"/>
  <c r="D75" i="27"/>
  <c r="F71" i="27"/>
  <c r="AH456" i="22"/>
  <c r="AI463" i="22"/>
  <c r="AJ445" i="22"/>
  <c r="AN458" i="22"/>
  <c r="E428" i="22"/>
  <c r="I428" i="22"/>
  <c r="M428" i="22"/>
  <c r="I429" i="22"/>
  <c r="Q429" i="22"/>
  <c r="U429" i="22"/>
  <c r="E431" i="22"/>
  <c r="E430" i="22"/>
  <c r="M430" i="22"/>
  <c r="Q430" i="22"/>
  <c r="U430" i="22"/>
  <c r="Y430" i="22"/>
  <c r="M431" i="22"/>
  <c r="Q431" i="22"/>
  <c r="I432" i="22"/>
  <c r="M432" i="22"/>
  <c r="I433" i="22"/>
  <c r="M433" i="22"/>
  <c r="Q433" i="22"/>
  <c r="U433" i="22"/>
  <c r="E434" i="22"/>
  <c r="I434" i="22"/>
  <c r="U434" i="22"/>
  <c r="Y434" i="22"/>
  <c r="I435" i="22"/>
  <c r="M435" i="22"/>
  <c r="U435" i="22"/>
  <c r="E436" i="22"/>
  <c r="I436" i="22"/>
  <c r="U436" i="22"/>
  <c r="Y436" i="22"/>
  <c r="I438" i="22"/>
  <c r="Q438" i="22"/>
  <c r="Y438" i="22"/>
  <c r="M439" i="22"/>
  <c r="Q439" i="22"/>
  <c r="Y439" i="22"/>
  <c r="Q440" i="22"/>
  <c r="Y441" i="22"/>
  <c r="M442" i="22"/>
  <c r="E444" i="22"/>
  <c r="E443" i="22"/>
  <c r="Q443" i="22"/>
  <c r="Q444" i="22"/>
  <c r="L446" i="22"/>
  <c r="X446" i="22"/>
  <c r="T447" i="22"/>
  <c r="AB447" i="22"/>
  <c r="AB448" i="22"/>
  <c r="L449" i="22"/>
  <c r="T449" i="22"/>
  <c r="X449" i="22"/>
  <c r="P451" i="22"/>
  <c r="P450" i="22"/>
  <c r="X450" i="22"/>
  <c r="T454" i="22"/>
  <c r="D447" i="22"/>
  <c r="E445" i="22"/>
  <c r="AB451" i="22"/>
  <c r="O452" i="22"/>
  <c r="J463" i="22"/>
  <c r="I460" i="22"/>
  <c r="U459" i="22"/>
  <c r="Q457" i="22"/>
  <c r="D439" i="22"/>
  <c r="AA462" i="22"/>
  <c r="D445" i="22"/>
  <c r="V63" i="32"/>
  <c r="L53" i="32"/>
  <c r="P54" i="32" s="1"/>
  <c r="L46" i="32"/>
  <c r="L44" i="32"/>
  <c r="L40" i="32"/>
  <c r="L32" i="32"/>
  <c r="P33" i="32" s="1"/>
  <c r="L30" i="32"/>
  <c r="L26" i="32"/>
  <c r="P27" i="32" s="1"/>
  <c r="L16" i="32"/>
  <c r="L12" i="32"/>
  <c r="AC435" i="22"/>
  <c r="AC443" i="22"/>
  <c r="X429" i="22"/>
  <c r="T430" i="22"/>
  <c r="T432" i="22"/>
  <c r="AB432" i="22"/>
  <c r="L434" i="22"/>
  <c r="T434" i="22"/>
  <c r="H435" i="22"/>
  <c r="P435" i="22"/>
  <c r="L436" i="22"/>
  <c r="X437" i="22"/>
  <c r="AB438" i="22"/>
  <c r="H439" i="22"/>
  <c r="X439" i="22"/>
  <c r="AB440" i="22"/>
  <c r="L442" i="22"/>
  <c r="H443" i="22"/>
  <c r="P443" i="22"/>
  <c r="X443" i="22"/>
  <c r="L444" i="22"/>
  <c r="T444" i="22"/>
  <c r="G447" i="22"/>
  <c r="S448" i="22"/>
  <c r="G449" i="22"/>
  <c r="K450" i="22"/>
  <c r="N452" i="22"/>
  <c r="V452" i="22"/>
  <c r="Q453" i="22"/>
  <c r="AB454" i="22"/>
  <c r="Z456" i="22"/>
  <c r="E457" i="22"/>
  <c r="U457" i="22"/>
  <c r="H457" i="22"/>
  <c r="X457" i="22"/>
  <c r="T458" i="22"/>
  <c r="AB458" i="22"/>
  <c r="F462" i="22"/>
  <c r="J462" i="22"/>
  <c r="V462" i="22"/>
  <c r="D442" i="22"/>
  <c r="AQ462" i="11"/>
  <c r="AO447" i="11"/>
  <c r="AR448" i="11"/>
  <c r="AM449" i="11"/>
  <c r="AK451" i="11"/>
  <c r="AN428" i="11"/>
  <c r="AN430" i="11"/>
  <c r="AL431" i="11"/>
  <c r="AN432" i="11"/>
  <c r="AJ433" i="11"/>
  <c r="AN436" i="11"/>
  <c r="AP436" i="11"/>
  <c r="AH440" i="11"/>
  <c r="AJ441" i="11"/>
  <c r="AR442" i="11"/>
  <c r="AL443" i="11"/>
  <c r="AN444" i="11"/>
  <c r="AP445" i="11"/>
  <c r="AJ445" i="11"/>
  <c r="AK457" i="11"/>
  <c r="AM458" i="11"/>
  <c r="AQ459" i="11"/>
  <c r="AQ448" i="11"/>
  <c r="AO450" i="11"/>
  <c r="Y434" i="11"/>
  <c r="R460" i="11"/>
  <c r="E451" i="11"/>
  <c r="Q430" i="11"/>
  <c r="I431" i="11"/>
  <c r="K434" i="11"/>
  <c r="D462" i="11"/>
  <c r="K436" i="11"/>
  <c r="S452" i="11"/>
  <c r="E431" i="11"/>
  <c r="E435" i="11"/>
  <c r="L462" i="11"/>
  <c r="G437" i="11"/>
  <c r="U440" i="11"/>
  <c r="Q442" i="11"/>
  <c r="Y442" i="11"/>
  <c r="K443" i="11"/>
  <c r="Z459" i="11"/>
  <c r="S433" i="11"/>
  <c r="Y454" i="11"/>
  <c r="AO450" i="12"/>
  <c r="AR451" i="12"/>
  <c r="AN455" i="12"/>
  <c r="AQ460" i="12"/>
  <c r="AM462" i="12"/>
  <c r="AQ464" i="12"/>
  <c r="AH435" i="12"/>
  <c r="E447" i="12"/>
  <c r="M447" i="12"/>
  <c r="O435" i="12"/>
  <c r="Q436" i="12"/>
  <c r="K437" i="12"/>
  <c r="AA437" i="12"/>
  <c r="O439" i="12"/>
  <c r="Y440" i="12"/>
  <c r="J458" i="12"/>
  <c r="R459" i="12"/>
  <c r="Z458" i="12"/>
  <c r="L459" i="12"/>
  <c r="T460" i="12"/>
  <c r="AB459" i="12"/>
  <c r="N461" i="12"/>
  <c r="V460" i="12"/>
  <c r="H461" i="12"/>
  <c r="T463" i="12"/>
  <c r="AB451" i="12"/>
  <c r="E453" i="12"/>
  <c r="M453" i="12"/>
  <c r="U453" i="12"/>
  <c r="K456" i="12"/>
  <c r="S455" i="12"/>
  <c r="AA456" i="12"/>
  <c r="F457" i="12"/>
  <c r="S459" i="12"/>
  <c r="M460" i="12"/>
  <c r="W461" i="12"/>
  <c r="I462" i="12"/>
  <c r="Y462" i="12"/>
  <c r="K463" i="12"/>
  <c r="W463" i="12"/>
  <c r="AA463" i="12"/>
  <c r="U463" i="12"/>
  <c r="AC463" i="12"/>
  <c r="K464" i="12"/>
  <c r="O464" i="12"/>
  <c r="AA464" i="12"/>
  <c r="AP429" i="10"/>
  <c r="AL441" i="10"/>
  <c r="W7" i="13"/>
  <c r="P15" i="13"/>
  <c r="AM431" i="10"/>
  <c r="AQ435" i="10"/>
  <c r="AO437" i="10"/>
  <c r="J429" i="10"/>
  <c r="H431" i="10"/>
  <c r="P431" i="10"/>
  <c r="M434" i="10"/>
  <c r="S436" i="10"/>
  <c r="X439" i="10"/>
  <c r="D74" i="27"/>
  <c r="D57" i="27"/>
  <c r="D49" i="27"/>
  <c r="D41" i="27"/>
  <c r="D33" i="27"/>
  <c r="D26" i="27"/>
  <c r="D18" i="27"/>
  <c r="D9" i="27"/>
  <c r="M429" i="10"/>
  <c r="T430" i="10"/>
  <c r="J432" i="10"/>
  <c r="R432" i="10"/>
  <c r="O435" i="10"/>
  <c r="E436" i="10"/>
  <c r="M441" i="10"/>
  <c r="I53" i="32"/>
  <c r="M54" i="32" s="1"/>
  <c r="I50" i="32"/>
  <c r="I48" i="32"/>
  <c r="I46" i="32"/>
  <c r="I44" i="32"/>
  <c r="I42" i="32"/>
  <c r="I40" i="32"/>
  <c r="I38" i="32"/>
  <c r="I36" i="32"/>
  <c r="I34" i="32"/>
  <c r="I31" i="32"/>
  <c r="I29" i="32"/>
  <c r="I27" i="32"/>
  <c r="I24" i="32"/>
  <c r="I21" i="32"/>
  <c r="I20" i="32"/>
  <c r="I17" i="32"/>
  <c r="I16" i="32"/>
  <c r="I14" i="32"/>
  <c r="I12" i="32"/>
  <c r="I10" i="32"/>
  <c r="M10" i="32" s="1"/>
  <c r="I8" i="32"/>
  <c r="M9" i="32" s="1"/>
  <c r="AA440" i="10"/>
  <c r="AA433" i="10"/>
  <c r="Z429" i="10"/>
  <c r="D11" i="27"/>
  <c r="AK519" i="22"/>
  <c r="AM492" i="22"/>
  <c r="AI494" i="22"/>
  <c r="AI498" i="22"/>
  <c r="AL499" i="22"/>
  <c r="AR509" i="22"/>
  <c r="AH514" i="22"/>
  <c r="AN510" i="22"/>
  <c r="AQ515" i="22"/>
  <c r="T517" i="22"/>
  <c r="J514" i="22"/>
  <c r="U487" i="22"/>
  <c r="I489" i="22"/>
  <c r="S490" i="22"/>
  <c r="AA490" i="22"/>
  <c r="E491" i="22"/>
  <c r="G492" i="22"/>
  <c r="S494" i="22"/>
  <c r="G500" i="22"/>
  <c r="O496" i="22"/>
  <c r="Y501" i="22"/>
  <c r="K501" i="22"/>
  <c r="N502" i="22"/>
  <c r="Y503" i="22"/>
  <c r="AB504" i="22"/>
  <c r="G505" i="22"/>
  <c r="J506" i="22"/>
  <c r="E507" i="22"/>
  <c r="K509" i="22"/>
  <c r="F514" i="22"/>
  <c r="V510" i="22"/>
  <c r="AC514" i="22"/>
  <c r="E514" i="22"/>
  <c r="F519" i="22"/>
  <c r="F520" i="22"/>
  <c r="V520" i="22"/>
  <c r="R32" i="27"/>
  <c r="G515" i="22"/>
  <c r="P513" i="22"/>
  <c r="L487" i="22"/>
  <c r="X513" i="22"/>
  <c r="O520" i="22"/>
  <c r="AA520" i="22"/>
  <c r="Z516" i="22"/>
  <c r="AK520" i="11"/>
  <c r="AQ511" i="11"/>
  <c r="AQ495" i="11"/>
  <c r="AR507" i="11"/>
  <c r="J516" i="11"/>
  <c r="R516" i="11"/>
  <c r="Z516" i="11"/>
  <c r="P513" i="11"/>
  <c r="M500" i="11"/>
  <c r="Q500" i="11"/>
  <c r="U500" i="11"/>
  <c r="X513" i="11"/>
  <c r="AB513" i="11"/>
  <c r="H511" i="11"/>
  <c r="AB501" i="11"/>
  <c r="T511" i="11"/>
  <c r="AB511" i="11"/>
  <c r="M8" i="5"/>
  <c r="D513" i="11"/>
  <c r="K509" i="11"/>
  <c r="R510" i="11"/>
  <c r="U516" i="11"/>
  <c r="K517" i="11"/>
  <c r="O517" i="11"/>
  <c r="X518" i="11"/>
  <c r="AC519" i="11"/>
  <c r="O520" i="11"/>
  <c r="AO519" i="12"/>
  <c r="AM520" i="12"/>
  <c r="AQ520" i="12"/>
  <c r="AN518" i="12"/>
  <c r="T502" i="12"/>
  <c r="M517" i="12"/>
  <c r="F520" i="12"/>
  <c r="N43" i="27"/>
  <c r="N27" i="27"/>
  <c r="I518" i="12"/>
  <c r="G519" i="12"/>
  <c r="AA519" i="12"/>
  <c r="N74" i="27"/>
  <c r="N66" i="27"/>
  <c r="N58" i="27"/>
  <c r="AM520" i="10"/>
  <c r="AQ520" i="10"/>
  <c r="AN515" i="10"/>
  <c r="AK515" i="10"/>
  <c r="AK517" i="10"/>
  <c r="AO517" i="10"/>
  <c r="AK518" i="10"/>
  <c r="AK519" i="10"/>
  <c r="U485" i="10"/>
  <c r="M489" i="10"/>
  <c r="Q489" i="10"/>
  <c r="Q490" i="10"/>
  <c r="Y490" i="10"/>
  <c r="Y491" i="10"/>
  <c r="E492" i="10"/>
  <c r="Q492" i="10"/>
  <c r="Q493" i="10"/>
  <c r="E494" i="10"/>
  <c r="Q494" i="10"/>
  <c r="M495" i="10"/>
  <c r="E496" i="10"/>
  <c r="U496" i="10"/>
  <c r="Q497" i="10"/>
  <c r="Y497" i="10"/>
  <c r="Q498" i="10"/>
  <c r="U498" i="10"/>
  <c r="M499" i="10"/>
  <c r="Q499" i="10"/>
  <c r="Y499" i="10"/>
  <c r="E500" i="10"/>
  <c r="M500" i="10"/>
  <c r="Q500" i="10"/>
  <c r="M501" i="10"/>
  <c r="Q501" i="10"/>
  <c r="E502" i="10"/>
  <c r="M507" i="10"/>
  <c r="M503" i="10"/>
  <c r="U503" i="10"/>
  <c r="I504" i="10"/>
  <c r="M504" i="10"/>
  <c r="E505" i="10"/>
  <c r="M505" i="10"/>
  <c r="M506" i="10"/>
  <c r="Q506" i="10"/>
  <c r="E507" i="10"/>
  <c r="Q507" i="10"/>
  <c r="E508" i="10"/>
  <c r="M508" i="10"/>
  <c r="Q508" i="10"/>
  <c r="U508" i="10"/>
  <c r="Y508" i="10"/>
  <c r="E510" i="10"/>
  <c r="E511" i="10"/>
  <c r="E512" i="10"/>
  <c r="I512" i="10"/>
  <c r="I514" i="10"/>
  <c r="Y514" i="10"/>
  <c r="M515" i="10"/>
  <c r="U519" i="10"/>
  <c r="U515" i="10"/>
  <c r="E516" i="10"/>
  <c r="E520" i="10"/>
  <c r="M516" i="10"/>
  <c r="M520" i="10"/>
  <c r="U516" i="10"/>
  <c r="N520" i="10"/>
  <c r="D515" i="10"/>
  <c r="X515" i="10"/>
  <c r="P516" i="10"/>
  <c r="X516" i="10"/>
  <c r="AB516" i="10"/>
  <c r="L517" i="10"/>
  <c r="AB517" i="10"/>
  <c r="T518" i="10"/>
  <c r="AB518" i="10"/>
  <c r="X519" i="10"/>
  <c r="L520" i="10"/>
  <c r="P520" i="10"/>
  <c r="T520" i="10"/>
  <c r="X520" i="10"/>
  <c r="AC468" i="22"/>
  <c r="U475" i="22"/>
  <c r="R475" i="22"/>
  <c r="U467" i="22"/>
  <c r="AN467" i="22"/>
  <c r="D469" i="22"/>
  <c r="AB476" i="22"/>
  <c r="AA479" i="22"/>
  <c r="P480" i="22"/>
  <c r="L480" i="22"/>
  <c r="AK481" i="22"/>
  <c r="AA482" i="22"/>
  <c r="AJ482" i="22"/>
  <c r="AI470" i="22"/>
  <c r="U470" i="22"/>
  <c r="AK473" i="22"/>
  <c r="AL475" i="22"/>
  <c r="J467" i="22"/>
  <c r="P468" i="22"/>
  <c r="AI468" i="22"/>
  <c r="AQ468" i="22"/>
  <c r="F470" i="22"/>
  <c r="AO469" i="22"/>
  <c r="K471" i="22"/>
  <c r="S471" i="22"/>
  <c r="AJ471" i="22"/>
  <c r="AR471" i="22"/>
  <c r="D473" i="22"/>
  <c r="H472" i="22"/>
  <c r="T473" i="22"/>
  <c r="X473" i="22"/>
  <c r="AM472" i="22"/>
  <c r="AQ472" i="22"/>
  <c r="J474" i="22"/>
  <c r="R473" i="22"/>
  <c r="AO474" i="22"/>
  <c r="AB475" i="22"/>
  <c r="AI474" i="22"/>
  <c r="F477" i="22"/>
  <c r="Z477" i="22"/>
  <c r="E478" i="22"/>
  <c r="H479" i="22"/>
  <c r="AO478" i="22"/>
  <c r="Q480" i="22"/>
  <c r="AA480" i="22"/>
  <c r="Z482" i="22"/>
  <c r="AQ482" i="22"/>
  <c r="T470" i="22"/>
  <c r="AM469" i="22"/>
  <c r="AL470" i="22"/>
  <c r="H470" i="22"/>
  <c r="T471" i="22"/>
  <c r="E475" i="22"/>
  <c r="AC475" i="22"/>
  <c r="L467" i="22"/>
  <c r="L468" i="22"/>
  <c r="J469" i="22"/>
  <c r="AR475" i="22"/>
  <c r="AM476" i="22"/>
  <c r="D462" i="22"/>
  <c r="AM462" i="22"/>
  <c r="AB469" i="22"/>
  <c r="AB468" i="22"/>
  <c r="AA469" i="22"/>
  <c r="AA474" i="22"/>
  <c r="AA473" i="22"/>
  <c r="AP474" i="22"/>
  <c r="AP473" i="22"/>
  <c r="E479" i="22"/>
  <c r="G481" i="22"/>
  <c r="AK462" i="22"/>
  <c r="O467" i="22"/>
  <c r="AP467" i="22"/>
  <c r="I468" i="22"/>
  <c r="M468" i="22"/>
  <c r="V473" i="22"/>
  <c r="V474" i="22"/>
  <c r="Q475" i="22"/>
  <c r="I475" i="22"/>
  <c r="AM479" i="22"/>
  <c r="N481" i="22"/>
  <c r="U482" i="22"/>
  <c r="M482" i="22"/>
  <c r="V466" i="22"/>
  <c r="R465" i="22"/>
  <c r="T464" i="22"/>
  <c r="V463" i="22"/>
  <c r="AN466" i="22"/>
  <c r="AL464" i="22"/>
  <c r="V468" i="22"/>
  <c r="G473" i="22"/>
  <c r="I474" i="22"/>
  <c r="U477" i="22"/>
  <c r="AP477" i="22"/>
  <c r="AB477" i="22"/>
  <c r="AK477" i="22"/>
  <c r="AK482" i="22"/>
  <c r="AR525" i="22"/>
  <c r="K526" i="22"/>
  <c r="AH526" i="22"/>
  <c r="U527" i="22"/>
  <c r="AK528" i="22"/>
  <c r="AH520" i="22"/>
  <c r="AN527" i="22"/>
  <c r="AA524" i="22"/>
  <c r="O526" i="22"/>
  <c r="Q521" i="22"/>
  <c r="AH528" i="22"/>
  <c r="J529" i="22"/>
  <c r="N529" i="22"/>
  <c r="R529" i="22"/>
  <c r="AO525" i="22"/>
  <c r="D530" i="22"/>
  <c r="L530" i="22"/>
  <c r="P530" i="22"/>
  <c r="T530" i="22"/>
  <c r="X530" i="22"/>
  <c r="AM526" i="22"/>
  <c r="Z527" i="22"/>
  <c r="K533" i="22"/>
  <c r="O533" i="22"/>
  <c r="AN533" i="22"/>
  <c r="AR533" i="22"/>
  <c r="AH530" i="22"/>
  <c r="AL530" i="22"/>
  <c r="AR531" i="22"/>
  <c r="O532" i="22"/>
  <c r="S532" i="22"/>
  <c r="AA532" i="22"/>
  <c r="AJ532" i="22"/>
  <c r="N533" i="22"/>
  <c r="J533" i="22"/>
  <c r="F533" i="22"/>
  <c r="AM533" i="22"/>
  <c r="Z529" i="22"/>
  <c r="E527" i="22"/>
  <c r="AP526" i="22"/>
  <c r="AJ525" i="22"/>
  <c r="G528" i="22"/>
  <c r="U521" i="22"/>
  <c r="AQ522" i="22"/>
  <c r="E524" i="22"/>
  <c r="I524" i="22"/>
  <c r="Q524" i="22"/>
  <c r="AQ524" i="22"/>
  <c r="K529" i="22"/>
  <c r="AL525" i="22"/>
  <c r="V532" i="22"/>
  <c r="R532" i="22"/>
  <c r="N532" i="22"/>
  <c r="AM532" i="22"/>
  <c r="T529" i="22"/>
  <c r="AI531" i="22"/>
  <c r="AR529" i="22"/>
  <c r="AB528" i="22"/>
  <c r="Z531" i="22"/>
  <c r="P522" i="22"/>
  <c r="L522" i="22"/>
  <c r="AH522" i="22"/>
  <c r="Q523" i="22"/>
  <c r="AK524" i="22"/>
  <c r="AO524" i="22"/>
  <c r="AJ528" i="22"/>
  <c r="AM529" i="22"/>
  <c r="AQ529" i="22"/>
  <c r="AO530" i="22"/>
  <c r="AK533" i="22"/>
  <c r="AA522" i="22"/>
  <c r="E519" i="22"/>
  <c r="E515" i="22"/>
  <c r="AR522" i="22"/>
  <c r="AR526" i="22"/>
  <c r="AI528" i="22"/>
  <c r="AI524" i="22"/>
  <c r="AK529" i="22"/>
  <c r="M519" i="22"/>
  <c r="M523" i="22"/>
  <c r="U523" i="22"/>
  <c r="U519" i="22"/>
  <c r="AC523" i="22"/>
  <c r="AC519" i="22"/>
  <c r="AK526" i="22"/>
  <c r="AK522" i="22"/>
  <c r="F524" i="22"/>
  <c r="U528" i="22"/>
  <c r="AH518" i="22"/>
  <c r="AR516" i="22"/>
  <c r="N520" i="22"/>
  <c r="Z520" i="22"/>
  <c r="AO520" i="22"/>
  <c r="P521" i="22"/>
  <c r="X521" i="22"/>
  <c r="AB521" i="22"/>
  <c r="R524" i="22"/>
  <c r="V528" i="22"/>
  <c r="AC528" i="22"/>
  <c r="H525" i="22"/>
  <c r="L529" i="22"/>
  <c r="P529" i="22"/>
  <c r="AJ531" i="22"/>
  <c r="AR519" i="22"/>
  <c r="S520" i="22"/>
  <c r="AM527" i="22"/>
  <c r="AQ526" i="22"/>
  <c r="U532" i="22"/>
  <c r="AB517" i="22"/>
  <c r="M525" i="22"/>
  <c r="T428" i="22"/>
  <c r="X515" i="22"/>
  <c r="AI515" i="22"/>
  <c r="D516" i="22"/>
  <c r="G517" i="22"/>
  <c r="X516" i="22"/>
  <c r="P516" i="22"/>
  <c r="H516" i="22"/>
  <c r="AI518" i="22"/>
  <c r="AQ516" i="22"/>
  <c r="AM516" i="22"/>
  <c r="Y521" i="22"/>
  <c r="AI521" i="22"/>
  <c r="J522" i="22"/>
  <c r="AN522" i="22"/>
  <c r="AJ522" i="22"/>
  <c r="S523" i="22"/>
  <c r="AO523" i="22"/>
  <c r="H524" i="22"/>
  <c r="P524" i="22"/>
  <c r="X526" i="22"/>
  <c r="AC527" i="22"/>
  <c r="O528" i="22"/>
  <c r="X529" i="22"/>
  <c r="I530" i="22"/>
  <c r="S531" i="22"/>
  <c r="T532" i="22"/>
  <c r="V533" i="22"/>
  <c r="AQ535" i="22"/>
  <c r="P526" i="22"/>
  <c r="D525" i="22"/>
  <c r="I515" i="22"/>
  <c r="Q515" i="22"/>
  <c r="U515" i="22"/>
  <c r="Y515" i="22"/>
  <c r="AC515" i="22"/>
  <c r="J519" i="22"/>
  <c r="L518" i="22"/>
  <c r="H518" i="22"/>
  <c r="AN519" i="22"/>
  <c r="AP518" i="22"/>
  <c r="AL518" i="22"/>
  <c r="AR521" i="22"/>
  <c r="Y529" i="22"/>
  <c r="V530" i="22"/>
  <c r="Z530" i="22"/>
  <c r="H532" i="22"/>
  <c r="AJ533" i="22"/>
  <c r="AQ467" i="11"/>
  <c r="F468" i="11"/>
  <c r="Z468" i="11"/>
  <c r="AC482" i="11"/>
  <c r="Q481" i="11"/>
  <c r="I482" i="11"/>
  <c r="AP482" i="11"/>
  <c r="X474" i="11"/>
  <c r="D475" i="11"/>
  <c r="Y468" i="11"/>
  <c r="X475" i="11"/>
  <c r="U467" i="11"/>
  <c r="AL477" i="11"/>
  <c r="P478" i="11"/>
  <c r="AH482" i="11"/>
  <c r="P469" i="11"/>
  <c r="T474" i="11"/>
  <c r="R468" i="11"/>
  <c r="E470" i="11"/>
  <c r="AM479" i="11"/>
  <c r="K469" i="11"/>
  <c r="AP472" i="11"/>
  <c r="Y473" i="11"/>
  <c r="AJ472" i="11"/>
  <c r="K474" i="11"/>
  <c r="O474" i="11"/>
  <c r="S474" i="11"/>
  <c r="AA474" i="11"/>
  <c r="AP474" i="11"/>
  <c r="M475" i="11"/>
  <c r="Q474" i="11"/>
  <c r="U475" i="11"/>
  <c r="AC475" i="11"/>
  <c r="AJ474" i="11"/>
  <c r="AR474" i="11"/>
  <c r="K476" i="11"/>
  <c r="O475" i="11"/>
  <c r="AA476" i="11"/>
  <c r="AP476" i="11"/>
  <c r="J477" i="11"/>
  <c r="R478" i="11"/>
  <c r="V477" i="11"/>
  <c r="Y478" i="11"/>
  <c r="L466" i="11"/>
  <c r="X462" i="11"/>
  <c r="AI462" i="11"/>
  <c r="AB467" i="11"/>
  <c r="O476" i="11"/>
  <c r="O473" i="11"/>
  <c r="AI471" i="11"/>
  <c r="V465" i="11"/>
  <c r="N463" i="11"/>
  <c r="AN467" i="11"/>
  <c r="AL471" i="11"/>
  <c r="AO471" i="11"/>
  <c r="F471" i="11"/>
  <c r="N466" i="11"/>
  <c r="P462" i="11"/>
  <c r="X470" i="11"/>
  <c r="P466" i="11"/>
  <c r="R477" i="11"/>
  <c r="K475" i="11"/>
  <c r="I473" i="11"/>
  <c r="H463" i="11"/>
  <c r="T462" i="11"/>
  <c r="J465" i="11"/>
  <c r="R464" i="11"/>
  <c r="Z464" i="11"/>
  <c r="AK465" i="11"/>
  <c r="Z467" i="11"/>
  <c r="H468" i="11"/>
  <c r="Q469" i="11"/>
  <c r="AR468" i="11"/>
  <c r="R470" i="11"/>
  <c r="AK469" i="11"/>
  <c r="J471" i="11"/>
  <c r="Z471" i="11"/>
  <c r="AL473" i="11"/>
  <c r="M473" i="11"/>
  <c r="U474" i="11"/>
  <c r="AN474" i="11"/>
  <c r="W475" i="11"/>
  <c r="AP475" i="11"/>
  <c r="I469" i="11"/>
  <c r="V464" i="11"/>
  <c r="F463" i="11"/>
  <c r="AH475" i="11"/>
  <c r="D463" i="11"/>
  <c r="Y466" i="11"/>
  <c r="G467" i="11"/>
  <c r="S467" i="11"/>
  <c r="W466" i="11"/>
  <c r="AH466" i="11"/>
  <c r="AQ468" i="11"/>
  <c r="AA471" i="11"/>
  <c r="L473" i="11"/>
  <c r="F473" i="11"/>
  <c r="J473" i="11"/>
  <c r="D474" i="11"/>
  <c r="F476" i="11"/>
  <c r="J476" i="11"/>
  <c r="V476" i="11"/>
  <c r="O479" i="11"/>
  <c r="AA479" i="11"/>
  <c r="AH532" i="11"/>
  <c r="AL532" i="11"/>
  <c r="S528" i="11"/>
  <c r="O524" i="11"/>
  <c r="G523" i="11"/>
  <c r="Z524" i="11"/>
  <c r="D525" i="11"/>
  <c r="T529" i="11"/>
  <c r="X529" i="11"/>
  <c r="Z526" i="11"/>
  <c r="AK526" i="11"/>
  <c r="D527" i="11"/>
  <c r="AL533" i="11"/>
  <c r="D534" i="11"/>
  <c r="P530" i="11"/>
  <c r="E531" i="11"/>
  <c r="I531" i="11"/>
  <c r="AK533" i="11"/>
  <c r="M528" i="11"/>
  <c r="W528" i="11"/>
  <c r="AA532" i="11"/>
  <c r="L528" i="11"/>
  <c r="Q529" i="11"/>
  <c r="AN529" i="11"/>
  <c r="O530" i="11"/>
  <c r="S530" i="11"/>
  <c r="R533" i="11"/>
  <c r="V533" i="11"/>
  <c r="AM533" i="11"/>
  <c r="S525" i="11"/>
  <c r="U526" i="11"/>
  <c r="O528" i="11"/>
  <c r="O525" i="11"/>
  <c r="V527" i="11"/>
  <c r="D528" i="11"/>
  <c r="R528" i="11"/>
  <c r="Z528" i="11"/>
  <c r="W519" i="11"/>
  <c r="T518" i="11"/>
  <c r="T522" i="11"/>
  <c r="AB522" i="11"/>
  <c r="AB518" i="11"/>
  <c r="I519" i="11"/>
  <c r="I523" i="11"/>
  <c r="U523" i="11"/>
  <c r="U519" i="11"/>
  <c r="Y519" i="11"/>
  <c r="Y523" i="11"/>
  <c r="AR520" i="11"/>
  <c r="K521" i="11"/>
  <c r="O521" i="11"/>
  <c r="AR526" i="11"/>
  <c r="AR522" i="11"/>
  <c r="AA529" i="11"/>
  <c r="AA525" i="11"/>
  <c r="AP529" i="11"/>
  <c r="AP525" i="11"/>
  <c r="Y526" i="11"/>
  <c r="AC526" i="11"/>
  <c r="AJ534" i="11"/>
  <c r="AJ530" i="11"/>
  <c r="AN534" i="11"/>
  <c r="AN530" i="11"/>
  <c r="AR534" i="11"/>
  <c r="AR530" i="11"/>
  <c r="Q532" i="11"/>
  <c r="Y532" i="11"/>
  <c r="AC532" i="11"/>
  <c r="AP533" i="11"/>
  <c r="U531" i="11"/>
  <c r="AC531" i="11"/>
  <c r="AC527" i="11"/>
  <c r="N528" i="11"/>
  <c r="N532" i="11"/>
  <c r="AR528" i="11"/>
  <c r="J529" i="11"/>
  <c r="J533" i="11"/>
  <c r="U522" i="11"/>
  <c r="H521" i="11"/>
  <c r="AI529" i="11"/>
  <c r="AO531" i="11"/>
  <c r="E534" i="11"/>
  <c r="D532" i="11"/>
  <c r="H528" i="11"/>
  <c r="AB527" i="11"/>
  <c r="J523" i="11"/>
  <c r="AI525" i="11"/>
  <c r="AL518" i="11"/>
  <c r="E519" i="11"/>
  <c r="M519" i="11"/>
  <c r="AR519" i="11"/>
  <c r="AR527" i="11"/>
  <c r="AP524" i="11"/>
  <c r="AJ529" i="11"/>
  <c r="AA526" i="11"/>
  <c r="P531" i="11"/>
  <c r="D533" i="11"/>
  <c r="H533" i="11"/>
  <c r="T533" i="11"/>
  <c r="AB533" i="11"/>
  <c r="AO527" i="11"/>
  <c r="V526" i="11"/>
  <c r="D520" i="11"/>
  <c r="D529" i="11"/>
  <c r="S527" i="11"/>
  <c r="R526" i="11"/>
  <c r="U518" i="11"/>
  <c r="AO517" i="11"/>
  <c r="AQ518" i="11"/>
  <c r="L522" i="11"/>
  <c r="M531" i="11"/>
  <c r="M533" i="11"/>
  <c r="AH533" i="11"/>
  <c r="AO533" i="11"/>
  <c r="AQ478" i="12"/>
  <c r="F480" i="12"/>
  <c r="N480" i="12"/>
  <c r="AL480" i="12"/>
  <c r="AQ471" i="12"/>
  <c r="N469" i="12"/>
  <c r="AH476" i="12"/>
  <c r="U474" i="12"/>
  <c r="AK468" i="12"/>
  <c r="AB469" i="12"/>
  <c r="AQ470" i="12"/>
  <c r="AJ476" i="12"/>
  <c r="K478" i="12"/>
  <c r="W478" i="12"/>
  <c r="W473" i="12"/>
  <c r="I470" i="12"/>
  <c r="AP473" i="12"/>
  <c r="AC464" i="12"/>
  <c r="I463" i="12"/>
  <c r="AH464" i="12"/>
  <c r="G464" i="12"/>
  <c r="AP471" i="12"/>
  <c r="AH474" i="12"/>
  <c r="AJ465" i="12"/>
  <c r="E468" i="12"/>
  <c r="AR482" i="12"/>
  <c r="AJ482" i="12"/>
  <c r="U464" i="12"/>
  <c r="U466" i="12"/>
  <c r="AP476" i="12"/>
  <c r="AN470" i="12"/>
  <c r="E469" i="12"/>
  <c r="AL462" i="12"/>
  <c r="E463" i="12"/>
  <c r="AN463" i="12"/>
  <c r="AJ470" i="12"/>
  <c r="AL471" i="12"/>
  <c r="P477" i="12"/>
  <c r="X477" i="12"/>
  <c r="AJ477" i="12"/>
  <c r="AM482" i="12"/>
  <c r="Q469" i="12"/>
  <c r="AA462" i="12"/>
  <c r="AC471" i="12"/>
  <c r="J463" i="12"/>
  <c r="R463" i="12"/>
  <c r="T464" i="12"/>
  <c r="AO470" i="12"/>
  <c r="F475" i="12"/>
  <c r="N476" i="12"/>
  <c r="R476" i="12"/>
  <c r="Z476" i="12"/>
  <c r="G479" i="12"/>
  <c r="AJ479" i="12"/>
  <c r="P482" i="12"/>
  <c r="F524" i="12"/>
  <c r="J524" i="12"/>
  <c r="F528" i="12"/>
  <c r="V526" i="12"/>
  <c r="W526" i="12"/>
  <c r="AB523" i="12"/>
  <c r="AM527" i="12"/>
  <c r="AL526" i="12"/>
  <c r="AP529" i="12"/>
  <c r="H533" i="12"/>
  <c r="N524" i="12"/>
  <c r="N525" i="12"/>
  <c r="V525" i="12"/>
  <c r="AK525" i="12"/>
  <c r="D526" i="12"/>
  <c r="F527" i="12"/>
  <c r="AK531" i="12"/>
  <c r="AO527" i="12"/>
  <c r="T532" i="12"/>
  <c r="AB528" i="12"/>
  <c r="AM530" i="12"/>
  <c r="F530" i="12"/>
  <c r="N521" i="12"/>
  <c r="Y523" i="12"/>
  <c r="L520" i="12"/>
  <c r="J525" i="12"/>
  <c r="AH525" i="12"/>
  <c r="Y522" i="12"/>
  <c r="AL531" i="12"/>
  <c r="AC532" i="12"/>
  <c r="E523" i="12"/>
  <c r="AO531" i="12"/>
  <c r="J527" i="12"/>
  <c r="F531" i="12"/>
  <c r="H520" i="12"/>
  <c r="AH517" i="12"/>
  <c r="AP517" i="12"/>
  <c r="N522" i="12"/>
  <c r="G523" i="12"/>
  <c r="AH523" i="12"/>
  <c r="U529" i="12"/>
  <c r="AN534" i="12"/>
  <c r="Z533" i="12"/>
  <c r="Z526" i="12"/>
  <c r="N518" i="12"/>
  <c r="D522" i="12"/>
  <c r="Q521" i="12"/>
  <c r="AR521" i="12"/>
  <c r="K526" i="12"/>
  <c r="S526" i="12"/>
  <c r="U528" i="12"/>
  <c r="G529" i="12"/>
  <c r="J529" i="12"/>
  <c r="R529" i="12"/>
  <c r="V529" i="12"/>
  <c r="AH532" i="12"/>
  <c r="AP532" i="12"/>
  <c r="AO533" i="12"/>
  <c r="AB480" i="10"/>
  <c r="AB481" i="10"/>
  <c r="Z478" i="10"/>
  <c r="Z479" i="10"/>
  <c r="AA477" i="10"/>
  <c r="AA478" i="10"/>
  <c r="AB476" i="10"/>
  <c r="AB477" i="10"/>
  <c r="AB473" i="10"/>
  <c r="AH474" i="10"/>
  <c r="AH475" i="10"/>
  <c r="AL474" i="10"/>
  <c r="AL475" i="10"/>
  <c r="AJ476" i="10"/>
  <c r="AJ475" i="10"/>
  <c r="AR476" i="10"/>
  <c r="AR475" i="10"/>
  <c r="D477" i="10"/>
  <c r="D478" i="10"/>
  <c r="R478" i="10"/>
  <c r="R477" i="10"/>
  <c r="N477" i="10"/>
  <c r="J477" i="10"/>
  <c r="F477" i="10"/>
  <c r="F478" i="10"/>
  <c r="AQ478" i="10"/>
  <c r="AQ477" i="10"/>
  <c r="AM477" i="10"/>
  <c r="AM478" i="10"/>
  <c r="AI477" i="10"/>
  <c r="G478" i="10"/>
  <c r="G479" i="10"/>
  <c r="H480" i="10"/>
  <c r="H479" i="10"/>
  <c r="L480" i="10"/>
  <c r="L479" i="10"/>
  <c r="P479" i="10"/>
  <c r="P480" i="10"/>
  <c r="X480" i="10"/>
  <c r="X479" i="10"/>
  <c r="AJ479" i="10"/>
  <c r="AR479" i="10"/>
  <c r="D480" i="10"/>
  <c r="D481" i="10"/>
  <c r="AN480" i="10"/>
  <c r="W482" i="10"/>
  <c r="W481" i="10"/>
  <c r="S482" i="10"/>
  <c r="S481" i="10"/>
  <c r="O481" i="10"/>
  <c r="O482" i="10"/>
  <c r="G481" i="10"/>
  <c r="G482" i="10"/>
  <c r="AR481" i="10"/>
  <c r="AN482" i="10"/>
  <c r="AN481" i="10"/>
  <c r="AJ481" i="10"/>
  <c r="AJ482" i="10"/>
  <c r="AH472" i="10"/>
  <c r="AL472" i="10"/>
  <c r="AP472" i="10"/>
  <c r="M473" i="10"/>
  <c r="Q473" i="10"/>
  <c r="U473" i="10"/>
  <c r="AO472" i="10"/>
  <c r="AO473" i="10"/>
  <c r="L474" i="10"/>
  <c r="L473" i="10"/>
  <c r="AJ474" i="10"/>
  <c r="AJ473" i="10"/>
  <c r="AN473" i="10"/>
  <c r="AN474" i="10"/>
  <c r="O474" i="10"/>
  <c r="O475" i="10"/>
  <c r="N476" i="10"/>
  <c r="Y476" i="10"/>
  <c r="AI473" i="10"/>
  <c r="D473" i="10"/>
  <c r="AM474" i="10"/>
  <c r="AO474" i="10"/>
  <c r="AQ476" i="10"/>
  <c r="S475" i="10"/>
  <c r="I476" i="10"/>
  <c r="Q476" i="10"/>
  <c r="O478" i="10"/>
  <c r="AC477" i="10"/>
  <c r="AR472" i="10"/>
  <c r="L475" i="10"/>
  <c r="G480" i="10"/>
  <c r="L529" i="10"/>
  <c r="AK531" i="10"/>
  <c r="L527" i="10"/>
  <c r="W531" i="10"/>
  <c r="P529" i="10"/>
  <c r="X528" i="10"/>
  <c r="I534" i="10"/>
  <c r="G533" i="10"/>
  <c r="AO532" i="10"/>
  <c r="T532" i="10"/>
  <c r="O535" i="10"/>
  <c r="AB520" i="10"/>
  <c r="AL529" i="10"/>
  <c r="T531" i="10"/>
  <c r="G531" i="10"/>
  <c r="S531" i="10"/>
  <c r="S530" i="10"/>
  <c r="H523" i="10"/>
  <c r="Q529" i="10"/>
  <c r="U529" i="10"/>
  <c r="H535" i="10"/>
  <c r="L535" i="10"/>
  <c r="D520" i="10"/>
  <c r="X531" i="10"/>
  <c r="V525" i="10"/>
  <c r="Z525" i="10"/>
  <c r="AI525" i="10"/>
  <c r="AM525" i="10"/>
  <c r="AQ525" i="10"/>
  <c r="J526" i="10"/>
  <c r="R526" i="10"/>
  <c r="Z526" i="10"/>
  <c r="AI526" i="10"/>
  <c r="AM526" i="10"/>
  <c r="AQ526" i="10"/>
  <c r="J527" i="10"/>
  <c r="AI527" i="10"/>
  <c r="AM527" i="10"/>
  <c r="AQ527" i="10"/>
  <c r="N528" i="10"/>
  <c r="R528" i="10"/>
  <c r="Z528" i="10"/>
  <c r="AO535" i="10"/>
  <c r="AR529" i="10"/>
  <c r="G530" i="10"/>
  <c r="V527" i="10"/>
  <c r="L528" i="10"/>
  <c r="J530" i="10"/>
  <c r="Q534" i="10"/>
  <c r="O533" i="10"/>
  <c r="G524" i="10"/>
  <c r="O524" i="10"/>
  <c r="G525" i="10"/>
  <c r="K525" i="10"/>
  <c r="O525" i="10"/>
  <c r="K530" i="10"/>
  <c r="K531" i="10"/>
  <c r="AH535" i="10"/>
  <c r="P524" i="10"/>
  <c r="AO525" i="10"/>
  <c r="H517" i="10"/>
  <c r="E531" i="10"/>
  <c r="G528" i="10"/>
  <c r="P519" i="10"/>
  <c r="V526" i="10"/>
  <c r="AR527" i="10"/>
  <c r="AK522" i="10"/>
  <c r="H520" i="10"/>
  <c r="O528" i="10"/>
  <c r="AB526" i="10"/>
  <c r="AM531" i="10"/>
  <c r="D519" i="10"/>
  <c r="T521" i="10"/>
  <c r="AK521" i="10"/>
  <c r="AK520" i="10"/>
  <c r="AQ529" i="10"/>
  <c r="AB521" i="10"/>
  <c r="O527" i="10"/>
  <c r="L526" i="10"/>
  <c r="N526" i="10"/>
  <c r="K527" i="10"/>
  <c r="J531" i="10"/>
  <c r="K524" i="10"/>
  <c r="S524" i="10"/>
  <c r="F527" i="10"/>
  <c r="AB529" i="10"/>
  <c r="H531" i="10"/>
  <c r="P531" i="10"/>
  <c r="E533" i="10"/>
  <c r="D526" i="10"/>
  <c r="P526" i="10"/>
  <c r="AR524" i="10"/>
  <c r="AI529" i="10"/>
  <c r="J528" i="10"/>
  <c r="AP530" i="10"/>
  <c r="AH532" i="10"/>
  <c r="AH533" i="10"/>
  <c r="AO533" i="10"/>
  <c r="AK533" i="10"/>
  <c r="AC527" i="10"/>
  <c r="AN429" i="22"/>
  <c r="AM431" i="22"/>
  <c r="H437" i="22"/>
  <c r="T433" i="22"/>
  <c r="AB434" i="22"/>
  <c r="N451" i="22"/>
  <c r="T435" i="22"/>
  <c r="K448" i="22"/>
  <c r="AB439" i="22"/>
  <c r="P457" i="22"/>
  <c r="H436" i="22"/>
  <c r="H444" i="22"/>
  <c r="P429" i="22"/>
  <c r="Q452" i="22"/>
  <c r="E456" i="22"/>
  <c r="X444" i="22"/>
  <c r="P431" i="22"/>
  <c r="P444" i="22"/>
  <c r="AB428" i="22"/>
  <c r="AA446" i="22"/>
  <c r="L430" i="22"/>
  <c r="L432" i="22"/>
  <c r="G450" i="22"/>
  <c r="T436" i="22"/>
  <c r="AB453" i="22"/>
  <c r="O446" i="22"/>
  <c r="O447" i="22"/>
  <c r="L428" i="22"/>
  <c r="H429" i="22"/>
  <c r="H433" i="22"/>
  <c r="H434" i="22"/>
  <c r="AB436" i="22"/>
  <c r="P437" i="22"/>
  <c r="P438" i="22"/>
  <c r="L440" i="22"/>
  <c r="H441" i="22"/>
  <c r="T442" i="22"/>
  <c r="K446" i="22"/>
  <c r="P441" i="22"/>
  <c r="I453" i="22"/>
  <c r="X438" i="22"/>
  <c r="AB441" i="22"/>
  <c r="T440" i="22"/>
  <c r="P433" i="22"/>
  <c r="AC442" i="22"/>
  <c r="AO462" i="11"/>
  <c r="H75" i="27"/>
  <c r="H43" i="27"/>
  <c r="AK434" i="12"/>
  <c r="AO436" i="12"/>
  <c r="AJ449" i="12"/>
  <c r="AK433" i="12"/>
  <c r="AK437" i="12"/>
  <c r="AI440" i="12"/>
  <c r="AP462" i="12"/>
  <c r="AN433" i="12"/>
  <c r="AN446" i="12"/>
  <c r="AI447" i="12"/>
  <c r="AM463" i="12"/>
  <c r="AN450" i="12"/>
  <c r="P461" i="12"/>
  <c r="X461" i="12"/>
  <c r="AB447" i="12"/>
  <c r="F453" i="12"/>
  <c r="I454" i="12"/>
  <c r="Q454" i="12"/>
  <c r="J447" i="12"/>
  <c r="Z447" i="12"/>
  <c r="U447" i="12"/>
  <c r="H449" i="12"/>
  <c r="P449" i="12"/>
  <c r="X449" i="12"/>
  <c r="S450" i="12"/>
  <c r="AA450" i="12"/>
  <c r="V451" i="12"/>
  <c r="I451" i="12"/>
  <c r="Q452" i="12"/>
  <c r="Y451" i="12"/>
  <c r="L453" i="12"/>
  <c r="AQ494" i="22"/>
  <c r="AL512" i="22"/>
  <c r="K513" i="22"/>
  <c r="AC495" i="22"/>
  <c r="P512" i="22"/>
  <c r="S509" i="22"/>
  <c r="P500" i="22"/>
  <c r="G513" i="22"/>
  <c r="X512" i="22"/>
  <c r="Q493" i="22"/>
  <c r="R33" i="27"/>
  <c r="R25" i="27"/>
  <c r="U499" i="22"/>
  <c r="G496" i="22"/>
  <c r="I503" i="22"/>
  <c r="R59" i="27"/>
  <c r="H500" i="22"/>
  <c r="O500" i="22"/>
  <c r="AC518" i="22"/>
  <c r="S501" i="22"/>
  <c r="R22" i="27"/>
  <c r="O484" i="22"/>
  <c r="F510" i="22"/>
  <c r="H487" i="22"/>
  <c r="P487" i="22"/>
  <c r="X487" i="22"/>
  <c r="J488" i="22"/>
  <c r="R488" i="22"/>
  <c r="D489" i="22"/>
  <c r="L489" i="22"/>
  <c r="T489" i="22"/>
  <c r="AB489" i="22"/>
  <c r="F490" i="22"/>
  <c r="V490" i="22"/>
  <c r="L503" i="22"/>
  <c r="G504" i="22"/>
  <c r="O504" i="22"/>
  <c r="J505" i="22"/>
  <c r="R505" i="22"/>
  <c r="Z505" i="22"/>
  <c r="H511" i="22"/>
  <c r="P511" i="22"/>
  <c r="X511" i="22"/>
  <c r="K515" i="22"/>
  <c r="S515" i="22"/>
  <c r="H512" i="22"/>
  <c r="D484" i="22"/>
  <c r="T484" i="22"/>
  <c r="AB484" i="22"/>
  <c r="H486" i="22"/>
  <c r="AK499" i="11"/>
  <c r="N50" i="27"/>
  <c r="N32" i="27"/>
  <c r="E501" i="12"/>
  <c r="M501" i="12"/>
  <c r="X502" i="12"/>
  <c r="J511" i="12"/>
  <c r="R511" i="12"/>
  <c r="Z511" i="12"/>
  <c r="D512" i="12"/>
  <c r="AB512" i="12"/>
  <c r="O26" i="13"/>
  <c r="AP437" i="10"/>
  <c r="AD4" i="13"/>
  <c r="W4" i="13"/>
  <c r="AI437" i="10"/>
  <c r="AQ431" i="10"/>
  <c r="AO439" i="10"/>
  <c r="AI436" i="10"/>
  <c r="AH429" i="10"/>
  <c r="AQ436" i="10"/>
  <c r="AK435" i="10"/>
  <c r="AL434" i="10"/>
  <c r="AK434" i="10"/>
  <c r="P432" i="10"/>
  <c r="Z430" i="10"/>
  <c r="D73" i="27"/>
  <c r="D58" i="27"/>
  <c r="Z437" i="10"/>
  <c r="I28" i="32"/>
  <c r="I30" i="32"/>
  <c r="I45" i="32"/>
  <c r="D429" i="10"/>
  <c r="F441" i="10"/>
  <c r="I43" i="32"/>
  <c r="I47" i="32"/>
  <c r="I32" i="32"/>
  <c r="AA432" i="10"/>
  <c r="I13" i="32"/>
  <c r="I35" i="32"/>
  <c r="D10" i="27"/>
  <c r="D42" i="27"/>
  <c r="F442" i="10"/>
  <c r="O441" i="10"/>
  <c r="I6" i="32"/>
  <c r="I39" i="32"/>
  <c r="I11" i="32"/>
  <c r="I49" i="32"/>
  <c r="I37" i="32"/>
  <c r="I18" i="32"/>
  <c r="K436" i="10"/>
  <c r="J430" i="10"/>
  <c r="I438" i="10"/>
  <c r="I33" i="32"/>
  <c r="I23" i="32"/>
  <c r="D50" i="27"/>
  <c r="N441" i="10"/>
  <c r="AB435" i="10"/>
  <c r="I15" i="32"/>
  <c r="AB436" i="10"/>
  <c r="V442" i="10"/>
  <c r="D17" i="27"/>
  <c r="Z438" i="10"/>
  <c r="K437" i="10"/>
  <c r="I51" i="32"/>
  <c r="AO511" i="10"/>
  <c r="J486" i="22"/>
  <c r="AK429" i="22"/>
  <c r="N428" i="22"/>
  <c r="V428" i="22"/>
  <c r="AP428" i="22"/>
  <c r="Z429" i="22"/>
  <c r="V430" i="22"/>
  <c r="J431" i="22"/>
  <c r="Z431" i="22"/>
  <c r="F432" i="22"/>
  <c r="AH432" i="22"/>
  <c r="AL435" i="22"/>
  <c r="J437" i="22"/>
  <c r="AH438" i="22"/>
  <c r="AH440" i="22"/>
  <c r="N442" i="22"/>
  <c r="V441" i="22"/>
  <c r="J443" i="22"/>
  <c r="R443" i="22"/>
  <c r="Z442" i="22"/>
  <c r="S428" i="22"/>
  <c r="O429" i="22"/>
  <c r="AA430" i="22"/>
  <c r="G431" i="22"/>
  <c r="O432" i="22"/>
  <c r="K432" i="22"/>
  <c r="AA433" i="22"/>
  <c r="O433" i="22"/>
  <c r="K434" i="22"/>
  <c r="S434" i="22"/>
  <c r="AA434" i="22"/>
  <c r="G435" i="22"/>
  <c r="O436" i="22"/>
  <c r="K436" i="22"/>
  <c r="S436" i="22"/>
  <c r="AA437" i="22"/>
  <c r="G437" i="22"/>
  <c r="S439" i="22"/>
  <c r="AA439" i="22"/>
  <c r="O440" i="22"/>
  <c r="K440" i="22"/>
  <c r="F443" i="22"/>
  <c r="N444" i="22"/>
  <c r="V443" i="22"/>
  <c r="J444" i="22"/>
  <c r="R444" i="22"/>
  <c r="U446" i="22"/>
  <c r="Q446" i="22"/>
  <c r="Y447" i="22"/>
  <c r="E448" i="22"/>
  <c r="M448" i="22"/>
  <c r="U447" i="22"/>
  <c r="I449" i="22"/>
  <c r="Q448" i="22"/>
  <c r="Y449" i="22"/>
  <c r="E450" i="22"/>
  <c r="M449" i="22"/>
  <c r="U450" i="22"/>
  <c r="Y450" i="22"/>
  <c r="M454" i="22"/>
  <c r="U454" i="22"/>
  <c r="K456" i="22"/>
  <c r="S456" i="22"/>
  <c r="AA456" i="22"/>
  <c r="V457" i="22"/>
  <c r="AM486" i="22"/>
  <c r="AO487" i="22"/>
  <c r="AK489" i="22"/>
  <c r="F459" i="22"/>
  <c r="N459" i="22"/>
  <c r="V458" i="22"/>
  <c r="H459" i="22"/>
  <c r="J461" i="22"/>
  <c r="R460" i="22"/>
  <c r="Z460" i="22"/>
  <c r="AB461" i="22"/>
  <c r="F465" i="22"/>
  <c r="P465" i="22"/>
  <c r="AB462" i="22"/>
  <c r="X463" i="22"/>
  <c r="T463" i="22"/>
  <c r="L463" i="22"/>
  <c r="AP465" i="22"/>
  <c r="AR463" i="22"/>
  <c r="AN463" i="22"/>
  <c r="K516" i="22"/>
  <c r="G520" i="22"/>
  <c r="AP522" i="22"/>
  <c r="AB470" i="22"/>
  <c r="AL471" i="22"/>
  <c r="G474" i="22"/>
  <c r="O525" i="22"/>
  <c r="AH525" i="22"/>
  <c r="K524" i="22"/>
  <c r="AR524" i="22"/>
  <c r="Q526" i="22"/>
  <c r="Q527" i="22"/>
  <c r="AI527" i="22"/>
  <c r="V430" i="11"/>
  <c r="I458" i="11"/>
  <c r="Q458" i="11"/>
  <c r="AJ462" i="11"/>
  <c r="H465" i="11"/>
  <c r="Z469" i="11"/>
  <c r="AP502" i="11"/>
  <c r="T504" i="11"/>
  <c r="G505" i="11"/>
  <c r="AL506" i="11"/>
  <c r="Q511" i="11"/>
  <c r="Y511" i="11"/>
  <c r="X528" i="11"/>
  <c r="R484" i="22"/>
  <c r="L485" i="22"/>
  <c r="T485" i="22"/>
  <c r="AB485" i="22"/>
  <c r="AM485" i="22"/>
  <c r="AM490" i="22"/>
  <c r="G509" i="22"/>
  <c r="O509" i="22"/>
  <c r="J510" i="22"/>
  <c r="Z510" i="22"/>
  <c r="AL510" i="22"/>
  <c r="E511" i="22"/>
  <c r="Y460" i="22"/>
  <c r="AA461" i="22"/>
  <c r="E462" i="22"/>
  <c r="M462" i="22"/>
  <c r="AC462" i="22"/>
  <c r="AP515" i="22"/>
  <c r="AK516" i="22"/>
  <c r="T467" i="22"/>
  <c r="AP520" i="22"/>
  <c r="X525" i="22"/>
  <c r="S525" i="22"/>
  <c r="M429" i="11"/>
  <c r="U429" i="11"/>
  <c r="AC429" i="11"/>
  <c r="AP438" i="11"/>
  <c r="Q439" i="11"/>
  <c r="AR439" i="11"/>
  <c r="AL440" i="11"/>
  <c r="AH442" i="11"/>
  <c r="S444" i="11"/>
  <c r="M445" i="11"/>
  <c r="U445" i="11"/>
  <c r="AC445" i="11"/>
  <c r="F454" i="11"/>
  <c r="AI457" i="11"/>
  <c r="V460" i="11"/>
  <c r="X461" i="11"/>
  <c r="AI461" i="11"/>
  <c r="S468" i="11"/>
  <c r="AA469" i="11"/>
  <c r="H509" i="22"/>
  <c r="L460" i="22"/>
  <c r="AO462" i="22"/>
  <c r="D450" i="22"/>
  <c r="V471" i="22"/>
  <c r="O472" i="22"/>
  <c r="J524" i="22"/>
  <c r="AL523" i="22"/>
  <c r="U524" i="22"/>
  <c r="AM475" i="22"/>
  <c r="F528" i="22"/>
  <c r="AL447" i="11"/>
  <c r="L453" i="11"/>
  <c r="T453" i="11"/>
  <c r="AN453" i="11"/>
  <c r="AI454" i="11"/>
  <c r="AQ454" i="11"/>
  <c r="AP459" i="11"/>
  <c r="AJ460" i="11"/>
  <c r="T467" i="11"/>
  <c r="F526" i="11"/>
  <c r="AR449" i="22"/>
  <c r="AN451" i="22"/>
  <c r="AM484" i="22"/>
  <c r="AO485" i="22"/>
  <c r="AH486" i="22"/>
  <c r="AN486" i="22"/>
  <c r="AJ488" i="22"/>
  <c r="AP499" i="22"/>
  <c r="AI503" i="22"/>
  <c r="AQ503" i="22"/>
  <c r="J504" i="22"/>
  <c r="AO505" i="22"/>
  <c r="X506" i="22"/>
  <c r="AJ502" i="22"/>
  <c r="AR506" i="22"/>
  <c r="AM503" i="22"/>
  <c r="AJ511" i="22"/>
  <c r="D465" i="22"/>
  <c r="M464" i="22"/>
  <c r="E464" i="22"/>
  <c r="AQ464" i="22"/>
  <c r="F467" i="22"/>
  <c r="O471" i="22"/>
  <c r="Z475" i="22"/>
  <c r="M527" i="22"/>
  <c r="AH447" i="11"/>
  <c r="AK448" i="11"/>
  <c r="Q464" i="11"/>
  <c r="G471" i="11"/>
  <c r="P491" i="22"/>
  <c r="X491" i="22"/>
  <c r="J492" i="22"/>
  <c r="R492" i="22"/>
  <c r="Z492" i="22"/>
  <c r="L493" i="22"/>
  <c r="T493" i="22"/>
  <c r="F494" i="22"/>
  <c r="N494" i="22"/>
  <c r="V494" i="22"/>
  <c r="P495" i="22"/>
  <c r="X495" i="22"/>
  <c r="AB497" i="22"/>
  <c r="F498" i="22"/>
  <c r="N498" i="22"/>
  <c r="V498" i="22"/>
  <c r="H499" i="22"/>
  <c r="P499" i="22"/>
  <c r="X499" i="22"/>
  <c r="Y502" i="22"/>
  <c r="M509" i="22"/>
  <c r="U509" i="22"/>
  <c r="H510" i="22"/>
  <c r="P510" i="22"/>
  <c r="R511" i="22"/>
  <c r="AR466" i="22"/>
  <c r="AJ465" i="22"/>
  <c r="D519" i="22"/>
  <c r="Z519" i="22"/>
  <c r="R515" i="22"/>
  <c r="T514" i="22"/>
  <c r="V517" i="22"/>
  <c r="N517" i="22"/>
  <c r="F517" i="22"/>
  <c r="Q467" i="22"/>
  <c r="I523" i="22"/>
  <c r="M522" i="22"/>
  <c r="AN524" i="22"/>
  <c r="V525" i="22"/>
  <c r="R433" i="11"/>
  <c r="D434" i="11"/>
  <c r="AM442" i="11"/>
  <c r="AO443" i="11"/>
  <c r="AI444" i="11"/>
  <c r="AQ444" i="11"/>
  <c r="AN446" i="11"/>
  <c r="AL448" i="11"/>
  <c r="X471" i="11"/>
  <c r="G475" i="11"/>
  <c r="V519" i="11"/>
  <c r="AO429" i="12"/>
  <c r="AI430" i="12"/>
  <c r="AM443" i="22"/>
  <c r="AH450" i="22"/>
  <c r="AN453" i="22"/>
  <c r="N484" i="22"/>
  <c r="V484" i="22"/>
  <c r="AO484" i="22"/>
  <c r="H485" i="22"/>
  <c r="P485" i="22"/>
  <c r="X485" i="22"/>
  <c r="AI485" i="22"/>
  <c r="AQ485" i="22"/>
  <c r="AJ486" i="22"/>
  <c r="AN488" i="22"/>
  <c r="K24" i="13"/>
  <c r="I462" i="22"/>
  <c r="AA465" i="22"/>
  <c r="AQ465" i="22"/>
  <c r="K518" i="22"/>
  <c r="P467" i="22"/>
  <c r="E521" i="22"/>
  <c r="AJ470" i="22"/>
  <c r="J471" i="22"/>
  <c r="L474" i="22"/>
  <c r="T475" i="22"/>
  <c r="AL524" i="22"/>
  <c r="G527" i="22"/>
  <c r="O527" i="22"/>
  <c r="I525" i="22"/>
  <c r="E438" i="11"/>
  <c r="P448" i="11"/>
  <c r="W471" i="11"/>
  <c r="AO474" i="11"/>
  <c r="AK501" i="11"/>
  <c r="L502" i="11"/>
  <c r="T502" i="11"/>
  <c r="AB502" i="11"/>
  <c r="J527" i="11"/>
  <c r="Y527" i="11"/>
  <c r="J528" i="22"/>
  <c r="AI470" i="11"/>
  <c r="AL493" i="11"/>
  <c r="AB473" i="22"/>
  <c r="AM473" i="22"/>
  <c r="X527" i="22"/>
  <c r="AQ469" i="11"/>
  <c r="Y470" i="11"/>
  <c r="AL530" i="11"/>
  <c r="AL526" i="11"/>
  <c r="AH451" i="12"/>
  <c r="M456" i="12"/>
  <c r="U456" i="12"/>
  <c r="H457" i="12"/>
  <c r="X457" i="12"/>
  <c r="O465" i="12"/>
  <c r="P500" i="12"/>
  <c r="AJ526" i="12"/>
  <c r="R528" i="12"/>
  <c r="Z528" i="12"/>
  <c r="D428" i="10"/>
  <c r="AJ428" i="10"/>
  <c r="G460" i="12"/>
  <c r="AH470" i="12"/>
  <c r="K473" i="12"/>
  <c r="K528" i="12"/>
  <c r="E429" i="12"/>
  <c r="G430" i="12"/>
  <c r="AP430" i="12"/>
  <c r="Y431" i="12"/>
  <c r="AJ431" i="12"/>
  <c r="AA432" i="12"/>
  <c r="I465" i="12"/>
  <c r="AR466" i="12"/>
  <c r="Z466" i="12"/>
  <c r="AL468" i="12"/>
  <c r="I484" i="12"/>
  <c r="Q484" i="12"/>
  <c r="AA485" i="12"/>
  <c r="I488" i="12"/>
  <c r="Y488" i="12"/>
  <c r="E490" i="12"/>
  <c r="M490" i="12"/>
  <c r="I492" i="12"/>
  <c r="Q492" i="12"/>
  <c r="Y492" i="12"/>
  <c r="E494" i="12"/>
  <c r="M494" i="12"/>
  <c r="U494" i="12"/>
  <c r="AC494" i="12"/>
  <c r="G495" i="12"/>
  <c r="O495" i="12"/>
  <c r="W495" i="12"/>
  <c r="I496" i="12"/>
  <c r="Q496" i="12"/>
  <c r="Y500" i="12"/>
  <c r="M498" i="12"/>
  <c r="U498" i="12"/>
  <c r="O503" i="12"/>
  <c r="J500" i="12"/>
  <c r="R504" i="12"/>
  <c r="Z504" i="12"/>
  <c r="U505" i="12"/>
  <c r="H506" i="12"/>
  <c r="K503" i="12"/>
  <c r="AA507" i="12"/>
  <c r="F504" i="12"/>
  <c r="N508" i="12"/>
  <c r="V504" i="12"/>
  <c r="I505" i="12"/>
  <c r="Q505" i="12"/>
  <c r="Y505" i="12"/>
  <c r="D506" i="12"/>
  <c r="L506" i="12"/>
  <c r="T506" i="12"/>
  <c r="AB510" i="12"/>
  <c r="G507" i="12"/>
  <c r="O507" i="12"/>
  <c r="J512" i="12"/>
  <c r="Z512" i="12"/>
  <c r="E509" i="12"/>
  <c r="H510" i="12"/>
  <c r="P510" i="12"/>
  <c r="F513" i="12"/>
  <c r="N513" i="12"/>
  <c r="AM525" i="12"/>
  <c r="S430" i="10"/>
  <c r="AL435" i="10"/>
  <c r="AR437" i="10"/>
  <c r="AI438" i="10"/>
  <c r="V480" i="10"/>
  <c r="Q518" i="12"/>
  <c r="Y518" i="12"/>
  <c r="K519" i="12"/>
  <c r="K525" i="12"/>
  <c r="O15" i="13"/>
  <c r="AM498" i="11"/>
  <c r="H509" i="11"/>
  <c r="N511" i="11"/>
  <c r="M518" i="11"/>
  <c r="AN518" i="11"/>
  <c r="AH515" i="11"/>
  <c r="D523" i="11"/>
  <c r="F521" i="11"/>
  <c r="N521" i="11"/>
  <c r="I528" i="11"/>
  <c r="R525" i="11"/>
  <c r="AL528" i="11"/>
  <c r="U428" i="12"/>
  <c r="G429" i="12"/>
  <c r="O428" i="12"/>
  <c r="I429" i="12"/>
  <c r="Q430" i="12"/>
  <c r="Y429" i="12"/>
  <c r="AJ429" i="12"/>
  <c r="S431" i="12"/>
  <c r="E431" i="12"/>
  <c r="U431" i="12"/>
  <c r="O433" i="12"/>
  <c r="AP432" i="12"/>
  <c r="I434" i="12"/>
  <c r="Q434" i="12"/>
  <c r="Y433" i="12"/>
  <c r="K435" i="12"/>
  <c r="AA435" i="12"/>
  <c r="E435" i="12"/>
  <c r="M436" i="12"/>
  <c r="G436" i="12"/>
  <c r="I437" i="12"/>
  <c r="Q437" i="12"/>
  <c r="Y437" i="12"/>
  <c r="K438" i="12"/>
  <c r="S438" i="12"/>
  <c r="AA438" i="12"/>
  <c r="E440" i="12"/>
  <c r="M440" i="12"/>
  <c r="U439" i="12"/>
  <c r="O440" i="12"/>
  <c r="W440" i="12"/>
  <c r="I441" i="12"/>
  <c r="K443" i="12"/>
  <c r="S442" i="12"/>
  <c r="AA443" i="12"/>
  <c r="E444" i="12"/>
  <c r="M443" i="12"/>
  <c r="U443" i="12"/>
  <c r="AC444" i="12"/>
  <c r="O445" i="12"/>
  <c r="W444" i="12"/>
  <c r="Q445" i="12"/>
  <c r="S446" i="12"/>
  <c r="AA446" i="12"/>
  <c r="N448" i="12"/>
  <c r="Q449" i="12"/>
  <c r="D449" i="12"/>
  <c r="L449" i="12"/>
  <c r="AB449" i="12"/>
  <c r="O451" i="12"/>
  <c r="W450" i="12"/>
  <c r="J452" i="12"/>
  <c r="R451" i="12"/>
  <c r="Z452" i="12"/>
  <c r="AB458" i="12"/>
  <c r="X460" i="12"/>
  <c r="L462" i="12"/>
  <c r="AI464" i="12"/>
  <c r="AA466" i="12"/>
  <c r="T466" i="12"/>
  <c r="AN467" i="12"/>
  <c r="V473" i="12"/>
  <c r="J518" i="12"/>
  <c r="R518" i="12"/>
  <c r="T519" i="12"/>
  <c r="AB519" i="12"/>
  <c r="R520" i="12"/>
  <c r="T526" i="12"/>
  <c r="V524" i="12"/>
  <c r="O503" i="11"/>
  <c r="Z504" i="11"/>
  <c r="AL504" i="11"/>
  <c r="U505" i="11"/>
  <c r="AJ506" i="11"/>
  <c r="AR506" i="11"/>
  <c r="AB517" i="11"/>
  <c r="N518" i="11"/>
  <c r="P519" i="11"/>
  <c r="L521" i="11"/>
  <c r="V520" i="11"/>
  <c r="W521" i="11"/>
  <c r="AN526" i="11"/>
  <c r="F527" i="11"/>
  <c r="AN462" i="12"/>
  <c r="G463" i="12"/>
  <c r="O463" i="12"/>
  <c r="W467" i="12"/>
  <c r="K470" i="12"/>
  <c r="AH472" i="12"/>
  <c r="AJ517" i="12"/>
  <c r="S518" i="12"/>
  <c r="AL518" i="12"/>
  <c r="O520" i="12"/>
  <c r="X521" i="12"/>
  <c r="E521" i="12"/>
  <c r="M521" i="12"/>
  <c r="M531" i="12"/>
  <c r="U527" i="12"/>
  <c r="E455" i="12"/>
  <c r="U455" i="12"/>
  <c r="X456" i="12"/>
  <c r="AA457" i="12"/>
  <c r="H473" i="12"/>
  <c r="AI473" i="12"/>
  <c r="P518" i="11"/>
  <c r="R519" i="11"/>
  <c r="V522" i="11"/>
  <c r="AJ462" i="12"/>
  <c r="AR462" i="12"/>
  <c r="M465" i="12"/>
  <c r="AH466" i="12"/>
  <c r="AM499" i="12"/>
  <c r="F500" i="12"/>
  <c r="AK502" i="12"/>
  <c r="AR507" i="12"/>
  <c r="AP509" i="12"/>
  <c r="W519" i="12"/>
  <c r="AP519" i="12"/>
  <c r="E520" i="12"/>
  <c r="AN521" i="12"/>
  <c r="AJ524" i="12"/>
  <c r="P526" i="12"/>
  <c r="AP527" i="12"/>
  <c r="Y528" i="12"/>
  <c r="Q429" i="10"/>
  <c r="Y430" i="10"/>
  <c r="H430" i="10"/>
  <c r="X430" i="10"/>
  <c r="AN434" i="10"/>
  <c r="X479" i="12"/>
  <c r="H479" i="11"/>
  <c r="X479" i="11"/>
  <c r="Y479" i="11"/>
  <c r="Q481" i="12"/>
  <c r="R529" i="10"/>
  <c r="H529" i="10"/>
  <c r="AR479" i="22"/>
  <c r="X481" i="12"/>
  <c r="AQ481" i="11"/>
  <c r="Q442" i="10"/>
  <c r="O473" i="10"/>
  <c r="M476" i="10"/>
  <c r="U476" i="10"/>
  <c r="Q477" i="11"/>
  <c r="P477" i="22"/>
  <c r="K534" i="12"/>
  <c r="AP478" i="22"/>
  <c r="O432" i="10"/>
  <c r="W432" i="10"/>
  <c r="F433" i="10"/>
  <c r="N432" i="10"/>
  <c r="E434" i="10"/>
  <c r="U433" i="10"/>
  <c r="D435" i="10"/>
  <c r="S435" i="10"/>
  <c r="Q437" i="10"/>
  <c r="H438" i="10"/>
  <c r="G440" i="10"/>
  <c r="AH520" i="10"/>
  <c r="AC534" i="10"/>
  <c r="AA428" i="10"/>
  <c r="L51" i="32"/>
  <c r="L49" i="32"/>
  <c r="L43" i="32"/>
  <c r="L39" i="32"/>
  <c r="L37" i="32"/>
  <c r="L35" i="32"/>
  <c r="L29" i="32"/>
  <c r="L25" i="32"/>
  <c r="L23" i="32"/>
  <c r="L21" i="32"/>
  <c r="L19" i="32"/>
  <c r="L15" i="32"/>
  <c r="L11" i="32"/>
  <c r="L9" i="32"/>
  <c r="L7" i="32"/>
  <c r="L515" i="10"/>
  <c r="M478" i="12"/>
  <c r="U478" i="11"/>
  <c r="G532" i="10"/>
  <c r="AC481" i="10"/>
  <c r="AB474" i="10"/>
  <c r="P477" i="10"/>
  <c r="T534" i="11"/>
  <c r="L481" i="11"/>
  <c r="D52" i="27"/>
  <c r="D45" i="27"/>
  <c r="D28" i="27"/>
  <c r="D21" i="27"/>
  <c r="D13" i="27"/>
  <c r="F75" i="27"/>
  <c r="F68" i="27"/>
  <c r="F60" i="27"/>
  <c r="F51" i="27"/>
  <c r="F43" i="27"/>
  <c r="F36" i="27"/>
  <c r="F28" i="27"/>
  <c r="F19" i="27"/>
  <c r="F11" i="27"/>
  <c r="L20" i="27"/>
  <c r="R70" i="27"/>
  <c r="R38" i="27"/>
  <c r="P47" i="27"/>
  <c r="R77" i="27"/>
  <c r="R69" i="27"/>
  <c r="P20" i="1"/>
  <c r="AP437" i="22"/>
  <c r="AK463" i="22"/>
  <c r="AM460" i="22"/>
  <c r="AM463" i="22"/>
  <c r="AQ453" i="22"/>
  <c r="AJ456" i="22"/>
  <c r="AI448" i="22"/>
  <c r="K435" i="22"/>
  <c r="F458" i="22"/>
  <c r="D461" i="22"/>
  <c r="O439" i="22"/>
  <c r="Z453" i="22"/>
  <c r="G452" i="22"/>
  <c r="L48" i="32"/>
  <c r="I450" i="22"/>
  <c r="L38" i="32"/>
  <c r="L34" i="32"/>
  <c r="L31" i="32"/>
  <c r="U461" i="22"/>
  <c r="S429" i="22"/>
  <c r="O453" i="22"/>
  <c r="M450" i="22"/>
  <c r="R453" i="22"/>
  <c r="N458" i="22"/>
  <c r="L14" i="32"/>
  <c r="L50" i="32"/>
  <c r="S438" i="22"/>
  <c r="T462" i="22"/>
  <c r="K457" i="22"/>
  <c r="P459" i="22"/>
  <c r="X459" i="22"/>
  <c r="T461" i="22"/>
  <c r="G436" i="22"/>
  <c r="E446" i="22"/>
  <c r="L13" i="32"/>
  <c r="L18" i="32"/>
  <c r="I448" i="22"/>
  <c r="AA432" i="22"/>
  <c r="AC441" i="22"/>
  <c r="E447" i="22"/>
  <c r="L8" i="32"/>
  <c r="T451" i="22"/>
  <c r="AA463" i="22"/>
  <c r="Y448" i="22"/>
  <c r="L45" i="32"/>
  <c r="G432" i="22"/>
  <c r="L41" i="32"/>
  <c r="G429" i="22"/>
  <c r="Q447" i="22"/>
  <c r="V442" i="22"/>
  <c r="L17" i="32"/>
  <c r="L10" i="32"/>
  <c r="AA435" i="22"/>
  <c r="K438" i="22"/>
  <c r="S437" i="22"/>
  <c r="AA438" i="22"/>
  <c r="G439" i="22"/>
  <c r="AA440" i="22"/>
  <c r="F444" i="22"/>
  <c r="M446" i="22"/>
  <c r="E449" i="22"/>
  <c r="Q450" i="22"/>
  <c r="H462" i="22"/>
  <c r="AA436" i="22"/>
  <c r="O431" i="22"/>
  <c r="L42" i="32"/>
  <c r="U448" i="22"/>
  <c r="L20" i="32"/>
  <c r="H460" i="22"/>
  <c r="S457" i="22"/>
  <c r="AB452" i="22"/>
  <c r="H456" i="22"/>
  <c r="Q461" i="22"/>
  <c r="J460" i="22"/>
  <c r="Z444" i="22"/>
  <c r="Y431" i="22"/>
  <c r="E432" i="22"/>
  <c r="M437" i="22"/>
  <c r="E440" i="22"/>
  <c r="S449" i="22"/>
  <c r="AA449" i="22"/>
  <c r="X460" i="22"/>
  <c r="L6" i="32"/>
  <c r="R436" i="22"/>
  <c r="E441" i="22"/>
  <c r="Q463" i="22"/>
  <c r="AM435" i="11"/>
  <c r="AM428" i="11"/>
  <c r="AN450" i="11"/>
  <c r="AP460" i="11"/>
  <c r="AL428" i="11"/>
  <c r="AJ431" i="11"/>
  <c r="AO432" i="11"/>
  <c r="AI433" i="11"/>
  <c r="AQ437" i="11"/>
  <c r="AQ441" i="11"/>
  <c r="AK442" i="11"/>
  <c r="AJ450" i="11"/>
  <c r="AN457" i="11"/>
  <c r="AH432" i="11"/>
  <c r="AP435" i="11"/>
  <c r="AN438" i="11"/>
  <c r="AL453" i="11"/>
  <c r="AM456" i="11"/>
  <c r="AK456" i="11"/>
  <c r="AL430" i="11"/>
  <c r="AP444" i="11"/>
  <c r="V428" i="11"/>
  <c r="E462" i="11"/>
  <c r="AA442" i="11"/>
  <c r="Y456" i="11"/>
  <c r="O458" i="11"/>
  <c r="M438" i="11"/>
  <c r="V457" i="11"/>
  <c r="R463" i="11"/>
  <c r="Z463" i="11"/>
  <c r="P431" i="11"/>
  <c r="X431" i="11"/>
  <c r="L445" i="11"/>
  <c r="T445" i="11"/>
  <c r="AB445" i="11"/>
  <c r="G431" i="11"/>
  <c r="O431" i="11"/>
  <c r="AN444" i="12"/>
  <c r="AN447" i="12"/>
  <c r="AQ437" i="12"/>
  <c r="AK457" i="12"/>
  <c r="AQ456" i="12"/>
  <c r="AL456" i="12"/>
  <c r="AR443" i="12"/>
  <c r="AO451" i="12"/>
  <c r="E448" i="12"/>
  <c r="R438" i="12"/>
  <c r="N445" i="12"/>
  <c r="Z459" i="12"/>
  <c r="P429" i="12"/>
  <c r="F59" i="27"/>
  <c r="D459" i="12"/>
  <c r="T459" i="12"/>
  <c r="U454" i="12"/>
  <c r="P446" i="12"/>
  <c r="X462" i="12"/>
  <c r="Q446" i="12"/>
  <c r="S456" i="12"/>
  <c r="Q429" i="12"/>
  <c r="AB460" i="12"/>
  <c r="Z446" i="12"/>
  <c r="D435" i="12"/>
  <c r="O432" i="12"/>
  <c r="M459" i="12"/>
  <c r="T440" i="12"/>
  <c r="F67" i="27"/>
  <c r="F440" i="12"/>
  <c r="I430" i="12"/>
  <c r="H462" i="12"/>
  <c r="J462" i="12"/>
  <c r="L460" i="12"/>
  <c r="D430" i="12"/>
  <c r="AB430" i="12"/>
  <c r="M452" i="12"/>
  <c r="M454" i="12"/>
  <c r="H437" i="12"/>
  <c r="O444" i="12"/>
  <c r="F444" i="12"/>
  <c r="X458" i="12"/>
  <c r="J434" i="12"/>
  <c r="X434" i="12"/>
  <c r="D431" i="12"/>
  <c r="F76" i="27"/>
  <c r="F52" i="27"/>
  <c r="H446" i="12"/>
  <c r="G461" i="12"/>
  <c r="W460" i="12"/>
  <c r="K462" i="12"/>
  <c r="S462" i="12"/>
  <c r="Z451" i="12"/>
  <c r="Y430" i="12"/>
  <c r="AB432" i="12"/>
  <c r="U440" i="12"/>
  <c r="S430" i="12"/>
  <c r="F12" i="27"/>
  <c r="T444" i="12"/>
  <c r="W441" i="12"/>
  <c r="T435" i="12"/>
  <c r="Y434" i="12"/>
  <c r="I457" i="12"/>
  <c r="Q457" i="12"/>
  <c r="M457" i="12"/>
  <c r="J439" i="12"/>
  <c r="J431" i="12"/>
  <c r="I442" i="12"/>
  <c r="F20" i="27"/>
  <c r="E439" i="12"/>
  <c r="J451" i="12"/>
  <c r="L440" i="12"/>
  <c r="S439" i="12"/>
  <c r="N441" i="12"/>
  <c r="I438" i="12"/>
  <c r="Y435" i="12"/>
  <c r="M437" i="12"/>
  <c r="AC437" i="12"/>
  <c r="J453" i="12"/>
  <c r="N460" i="12"/>
  <c r="AA442" i="12"/>
  <c r="H458" i="12"/>
  <c r="Z455" i="12"/>
  <c r="N447" i="12"/>
  <c r="O450" i="12"/>
  <c r="M439" i="12"/>
  <c r="K442" i="12"/>
  <c r="D436" i="12"/>
  <c r="H431" i="12"/>
  <c r="X430" i="12"/>
  <c r="F434" i="12"/>
  <c r="V434" i="12"/>
  <c r="T445" i="12"/>
  <c r="T450" i="12"/>
  <c r="O429" i="12"/>
  <c r="K431" i="12"/>
  <c r="AC432" i="12"/>
  <c r="S443" i="12"/>
  <c r="G445" i="12"/>
  <c r="W445" i="12"/>
  <c r="Y458" i="12"/>
  <c r="K459" i="12"/>
  <c r="AC460" i="12"/>
  <c r="AG24" i="13"/>
  <c r="AN442" i="10"/>
  <c r="AH439" i="10"/>
  <c r="AL428" i="10"/>
  <c r="AE5" i="13"/>
  <c r="N21" i="33" s="1"/>
  <c r="AL429" i="10"/>
  <c r="AJ25" i="13"/>
  <c r="AK428" i="10"/>
  <c r="AM442" i="10"/>
  <c r="AR436" i="10"/>
  <c r="AB438" i="10"/>
  <c r="Z432" i="10"/>
  <c r="Z433" i="10"/>
  <c r="AB439" i="10"/>
  <c r="D77" i="27"/>
  <c r="D76" i="27"/>
  <c r="D68" i="27"/>
  <c r="D69" i="27"/>
  <c r="D60" i="27"/>
  <c r="D61" i="27"/>
  <c r="D37" i="27"/>
  <c r="D36" i="27"/>
  <c r="AA441" i="10"/>
  <c r="K442" i="10"/>
  <c r="S441" i="10"/>
  <c r="S442" i="10"/>
  <c r="J442" i="10"/>
  <c r="Y442" i="10"/>
  <c r="D20" i="27"/>
  <c r="U441" i="10"/>
  <c r="D441" i="10"/>
  <c r="D442" i="10"/>
  <c r="D53" i="27"/>
  <c r="K429" i="10"/>
  <c r="K428" i="10"/>
  <c r="S428" i="10"/>
  <c r="S429" i="10"/>
  <c r="G432" i="10"/>
  <c r="G431" i="10"/>
  <c r="V433" i="10"/>
  <c r="V432" i="10"/>
  <c r="R436" i="10"/>
  <c r="P438" i="10"/>
  <c r="P439" i="10"/>
  <c r="O440" i="10"/>
  <c r="O439" i="10"/>
  <c r="D12" i="27"/>
  <c r="V428" i="10"/>
  <c r="E428" i="10"/>
  <c r="M428" i="10"/>
  <c r="AB428" i="10"/>
  <c r="P434" i="10"/>
  <c r="X434" i="10"/>
  <c r="M437" i="10"/>
  <c r="E432" i="10"/>
  <c r="U432" i="10"/>
  <c r="T433" i="10"/>
  <c r="W431" i="10"/>
  <c r="AH515" i="22"/>
  <c r="AK515" i="22"/>
  <c r="AH510" i="22"/>
  <c r="AH500" i="22"/>
  <c r="AR513" i="22"/>
  <c r="AQ512" i="22"/>
  <c r="R72" i="27"/>
  <c r="AB501" i="22"/>
  <c r="R21" i="27"/>
  <c r="F513" i="22"/>
  <c r="N513" i="22"/>
  <c r="L514" i="22"/>
  <c r="J511" i="22"/>
  <c r="N501" i="22"/>
  <c r="L484" i="22"/>
  <c r="R68" i="27"/>
  <c r="K502" i="22"/>
  <c r="X518" i="22"/>
  <c r="J509" i="22"/>
  <c r="S500" i="22"/>
  <c r="F501" i="22"/>
  <c r="R48" i="27"/>
  <c r="H490" i="22"/>
  <c r="I485" i="22"/>
  <c r="V513" i="22"/>
  <c r="K500" i="22"/>
  <c r="R56" i="27"/>
  <c r="R519" i="22"/>
  <c r="AB514" i="22"/>
  <c r="F511" i="22"/>
  <c r="R64" i="27"/>
  <c r="T488" i="22"/>
  <c r="V502" i="22"/>
  <c r="X507" i="22"/>
  <c r="H491" i="22"/>
  <c r="G512" i="22"/>
  <c r="R509" i="22"/>
  <c r="Z511" i="22"/>
  <c r="Y516" i="22"/>
  <c r="D515" i="22"/>
  <c r="S484" i="22"/>
  <c r="U485" i="22"/>
  <c r="G486" i="22"/>
  <c r="G507" i="22"/>
  <c r="AM485" i="11"/>
  <c r="AP499" i="11"/>
  <c r="AK497" i="11"/>
  <c r="AH519" i="11"/>
  <c r="AP519" i="11"/>
  <c r="AL503" i="11"/>
  <c r="K510" i="11"/>
  <c r="AA510" i="11"/>
  <c r="P18" i="27"/>
  <c r="M509" i="11"/>
  <c r="G510" i="11"/>
  <c r="J502" i="11"/>
  <c r="E503" i="11"/>
  <c r="M503" i="11"/>
  <c r="AK514" i="12"/>
  <c r="AJ502" i="12"/>
  <c r="AR502" i="12"/>
  <c r="AP504" i="12"/>
  <c r="AL508" i="12"/>
  <c r="AK494" i="12"/>
  <c r="AK510" i="12"/>
  <c r="AJ485" i="12"/>
  <c r="AO503" i="12"/>
  <c r="AJ504" i="12"/>
  <c r="M502" i="12"/>
  <c r="H514" i="12"/>
  <c r="O511" i="12"/>
  <c r="V513" i="12"/>
  <c r="X514" i="12"/>
  <c r="N46" i="27"/>
  <c r="L510" i="12"/>
  <c r="T510" i="12"/>
  <c r="N517" i="12"/>
  <c r="Z508" i="12"/>
  <c r="Q500" i="12"/>
  <c r="T500" i="12"/>
  <c r="L512" i="12"/>
  <c r="Y496" i="12"/>
  <c r="N35" i="27"/>
  <c r="N62" i="27"/>
  <c r="P514" i="12"/>
  <c r="X506" i="12"/>
  <c r="J504" i="12"/>
  <c r="I509" i="12"/>
  <c r="N504" i="12"/>
  <c r="AB516" i="12"/>
  <c r="J515" i="12"/>
  <c r="K495" i="12"/>
  <c r="I502" i="12"/>
  <c r="S503" i="12"/>
  <c r="F508" i="12"/>
  <c r="V508" i="12"/>
  <c r="N19" i="27"/>
  <c r="K507" i="12"/>
  <c r="I500" i="12"/>
  <c r="O487" i="12"/>
  <c r="F517" i="12"/>
  <c r="M506" i="12"/>
  <c r="Y510" i="12"/>
  <c r="L507" i="12"/>
  <c r="N18" i="27"/>
  <c r="E498" i="12"/>
  <c r="K501" i="12"/>
  <c r="S501" i="12"/>
  <c r="F502" i="12"/>
  <c r="T517" i="12"/>
  <c r="AA517" i="12"/>
  <c r="R507" i="12"/>
  <c r="Z507" i="12"/>
  <c r="M508" i="12"/>
  <c r="S510" i="12"/>
  <c r="K15" i="13"/>
  <c r="AH515" i="10"/>
  <c r="AO506" i="10"/>
  <c r="AQ513" i="10"/>
  <c r="L475" i="22"/>
  <c r="Q518" i="22"/>
  <c r="Q514" i="22"/>
  <c r="AO519" i="22"/>
  <c r="AO515" i="22"/>
  <c r="AN521" i="22"/>
  <c r="AN517" i="22"/>
  <c r="O468" i="22"/>
  <c r="O469" i="22"/>
  <c r="AN468" i="22"/>
  <c r="AN469" i="22"/>
  <c r="I518" i="22"/>
  <c r="K519" i="22"/>
  <c r="K523" i="22"/>
  <c r="AQ523" i="22"/>
  <c r="AQ519" i="22"/>
  <c r="AK463" i="11"/>
  <c r="AK464" i="11"/>
  <c r="AR470" i="22"/>
  <c r="AR469" i="22"/>
  <c r="E522" i="22"/>
  <c r="T474" i="22"/>
  <c r="AP523" i="11"/>
  <c r="T510" i="22"/>
  <c r="X528" i="22"/>
  <c r="X524" i="22"/>
  <c r="AQ471" i="11"/>
  <c r="AQ470" i="11"/>
  <c r="S473" i="11"/>
  <c r="AA473" i="11"/>
  <c r="E473" i="11"/>
  <c r="E474" i="11"/>
  <c r="J470" i="22"/>
  <c r="M465" i="22"/>
  <c r="N473" i="22"/>
  <c r="N474" i="22"/>
  <c r="Y475" i="22"/>
  <c r="Y476" i="22"/>
  <c r="AP475" i="22"/>
  <c r="AP476" i="22"/>
  <c r="D532" i="22"/>
  <c r="D528" i="22"/>
  <c r="P520" i="11"/>
  <c r="AO472" i="22"/>
  <c r="AO473" i="22"/>
  <c r="H473" i="22"/>
  <c r="H474" i="22"/>
  <c r="G525" i="22"/>
  <c r="G521" i="22"/>
  <c r="AI525" i="22"/>
  <c r="AI529" i="22"/>
  <c r="AP529" i="22"/>
  <c r="AP525" i="22"/>
  <c r="Z465" i="11"/>
  <c r="S464" i="22"/>
  <c r="S463" i="22"/>
  <c r="O463" i="22"/>
  <c r="O464" i="22"/>
  <c r="R467" i="11"/>
  <c r="R466" i="11"/>
  <c r="H465" i="22"/>
  <c r="H466" i="22"/>
  <c r="AO520" i="11"/>
  <c r="R465" i="11"/>
  <c r="X467" i="22"/>
  <c r="X468" i="22"/>
  <c r="X470" i="22"/>
  <c r="X471" i="22"/>
  <c r="AO471" i="22"/>
  <c r="AO470" i="22"/>
  <c r="AJ465" i="11"/>
  <c r="AJ466" i="11"/>
  <c r="U522" i="22"/>
  <c r="AI467" i="22"/>
  <c r="Q471" i="22"/>
  <c r="Q470" i="22"/>
  <c r="AK475" i="22"/>
  <c r="AK474" i="22"/>
  <c r="J496" i="22"/>
  <c r="R500" i="22"/>
  <c r="AA513" i="22"/>
  <c r="O515" i="22"/>
  <c r="K463" i="22"/>
  <c r="AH465" i="22"/>
  <c r="AJ462" i="22"/>
  <c r="AQ467" i="22"/>
  <c r="G472" i="22"/>
  <c r="H521" i="22"/>
  <c r="S464" i="11"/>
  <c r="Q491" i="22"/>
  <c r="S492" i="22"/>
  <c r="AA492" i="22"/>
  <c r="E493" i="22"/>
  <c r="U493" i="22"/>
  <c r="AJ499" i="22"/>
  <c r="AA500" i="22"/>
  <c r="AN500" i="22"/>
  <c r="AP506" i="22"/>
  <c r="Q507" i="22"/>
  <c r="Y507" i="22"/>
  <c r="AK507" i="22"/>
  <c r="Y459" i="22"/>
  <c r="AN461" i="22"/>
  <c r="AB466" i="22"/>
  <c r="Q517" i="22"/>
  <c r="J516" i="22"/>
  <c r="AQ517" i="22"/>
  <c r="Z468" i="22"/>
  <c r="D441" i="22"/>
  <c r="E469" i="22"/>
  <c r="AC522" i="22"/>
  <c r="AQ470" i="22"/>
  <c r="AB474" i="22"/>
  <c r="AM474" i="22"/>
  <c r="Y520" i="22"/>
  <c r="AJ520" i="22"/>
  <c r="S526" i="22"/>
  <c r="AM452" i="11"/>
  <c r="R457" i="11"/>
  <c r="P460" i="11"/>
  <c r="J462" i="11"/>
  <c r="R462" i="11"/>
  <c r="AA463" i="11"/>
  <c r="T464" i="11"/>
  <c r="R441" i="22"/>
  <c r="H449" i="22"/>
  <c r="AO489" i="22"/>
  <c r="AO493" i="22"/>
  <c r="AM496" i="22"/>
  <c r="V501" i="22"/>
  <c r="H502" i="22"/>
  <c r="R499" i="22"/>
  <c r="Z499" i="22"/>
  <c r="E500" i="22"/>
  <c r="Q464" i="22"/>
  <c r="T515" i="22"/>
  <c r="L515" i="22"/>
  <c r="AJ516" i="22"/>
  <c r="Z469" i="22"/>
  <c r="AL468" i="22"/>
  <c r="C4" i="7"/>
  <c r="O474" i="22"/>
  <c r="AN474" i="22"/>
  <c r="AI522" i="22"/>
  <c r="AK428" i="11"/>
  <c r="AO431" i="11"/>
  <c r="AP433" i="11"/>
  <c r="I434" i="11"/>
  <c r="W460" i="11"/>
  <c r="G24" i="13"/>
  <c r="AJ428" i="22"/>
  <c r="AJ429" i="22"/>
  <c r="T431" i="22"/>
  <c r="AR431" i="22"/>
  <c r="AN433" i="22"/>
  <c r="AJ433" i="22"/>
  <c r="AI436" i="22"/>
  <c r="G438" i="22"/>
  <c r="O437" i="22"/>
  <c r="K439" i="22"/>
  <c r="AQ440" i="22"/>
  <c r="V444" i="22"/>
  <c r="J445" i="22"/>
  <c r="Y446" i="22"/>
  <c r="Q449" i="22"/>
  <c r="AK454" i="22"/>
  <c r="AN455" i="22"/>
  <c r="O456" i="22"/>
  <c r="AI456" i="22"/>
  <c r="AQ456" i="22"/>
  <c r="AL457" i="22"/>
  <c r="K486" i="22"/>
  <c r="S486" i="22"/>
  <c r="AA486" i="22"/>
  <c r="AA487" i="22"/>
  <c r="E488" i="22"/>
  <c r="AH501" i="22"/>
  <c r="AP501" i="22"/>
  <c r="I502" i="22"/>
  <c r="Q498" i="22"/>
  <c r="Y498" i="22"/>
  <c r="AJ498" i="22"/>
  <c r="AA503" i="22"/>
  <c r="AP504" i="22"/>
  <c r="AP509" i="22"/>
  <c r="AI514" i="22"/>
  <c r="AQ514" i="22"/>
  <c r="O517" i="22"/>
  <c r="AO517" i="22"/>
  <c r="AI516" i="22"/>
  <c r="AQ525" i="22"/>
  <c r="I526" i="22"/>
  <c r="M526" i="22"/>
  <c r="AB527" i="22"/>
  <c r="AL527" i="22"/>
  <c r="O469" i="11"/>
  <c r="G486" i="11"/>
  <c r="I495" i="11"/>
  <c r="Y495" i="11"/>
  <c r="Q428" i="22"/>
  <c r="M429" i="22"/>
  <c r="I430" i="22"/>
  <c r="AK430" i="22"/>
  <c r="Q434" i="22"/>
  <c r="AR436" i="22"/>
  <c r="L437" i="22"/>
  <c r="AN437" i="22"/>
  <c r="T439" i="22"/>
  <c r="H440" i="22"/>
  <c r="S443" i="22"/>
  <c r="AA443" i="22"/>
  <c r="AI443" i="22"/>
  <c r="AH448" i="22"/>
  <c r="AP448" i="22"/>
  <c r="AH458" i="22"/>
  <c r="AM491" i="22"/>
  <c r="F496" i="22"/>
  <c r="V496" i="22"/>
  <c r="AO500" i="22"/>
  <c r="H497" i="22"/>
  <c r="P497" i="22"/>
  <c r="X497" i="22"/>
  <c r="AK502" i="22"/>
  <c r="AL505" i="22"/>
  <c r="AO506" i="22"/>
  <c r="P503" i="22"/>
  <c r="AB459" i="22"/>
  <c r="AM459" i="22"/>
  <c r="P461" i="22"/>
  <c r="AQ461" i="22"/>
  <c r="Z462" i="22"/>
  <c r="Y514" i="22"/>
  <c r="X462" i="22"/>
  <c r="P462" i="22"/>
  <c r="I463" i="22"/>
  <c r="AR464" i="22"/>
  <c r="AJ519" i="22"/>
  <c r="AM467" i="22"/>
  <c r="AJ469" i="22"/>
  <c r="Y473" i="22"/>
  <c r="Z528" i="22"/>
  <c r="AH430" i="11"/>
  <c r="AC439" i="11"/>
  <c r="AH444" i="11"/>
  <c r="Q445" i="11"/>
  <c r="AR445" i="11"/>
  <c r="S446" i="11"/>
  <c r="AN452" i="11"/>
  <c r="U458" i="11"/>
  <c r="G459" i="11"/>
  <c r="G464" i="11"/>
  <c r="AB492" i="11"/>
  <c r="AL428" i="22"/>
  <c r="N429" i="22"/>
  <c r="AP433" i="22"/>
  <c r="Z434" i="22"/>
  <c r="E439" i="22"/>
  <c r="Y440" i="22"/>
  <c r="X442" i="22"/>
  <c r="AN445" i="22"/>
  <c r="AI446" i="22"/>
  <c r="AM448" i="22"/>
  <c r="F450" i="22"/>
  <c r="N449" i="22"/>
  <c r="AP449" i="22"/>
  <c r="M451" i="22"/>
  <c r="AO452" i="22"/>
  <c r="H452" i="22"/>
  <c r="X452" i="22"/>
  <c r="AJ452" i="22"/>
  <c r="AR453" i="22"/>
  <c r="AM454" i="22"/>
  <c r="AK456" i="22"/>
  <c r="AN457" i="22"/>
  <c r="AP487" i="22"/>
  <c r="AL489" i="22"/>
  <c r="U491" i="22"/>
  <c r="AC491" i="22"/>
  <c r="AJ501" i="22"/>
  <c r="AR501" i="22"/>
  <c r="AH502" i="22"/>
  <c r="AK503" i="22"/>
  <c r="L504" i="22"/>
  <c r="T504" i="22"/>
  <c r="AQ505" i="22"/>
  <c r="R506" i="22"/>
  <c r="M507" i="22"/>
  <c r="U507" i="22"/>
  <c r="AO507" i="22"/>
  <c r="AC459" i="22"/>
  <c r="AN459" i="22"/>
  <c r="AP460" i="22"/>
  <c r="AJ461" i="22"/>
  <c r="AL511" i="22"/>
  <c r="X466" i="22"/>
  <c r="Q466" i="22"/>
  <c r="G464" i="22"/>
  <c r="AO516" i="22"/>
  <c r="AB472" i="22"/>
  <c r="Y474" i="22"/>
  <c r="AQ474" i="22"/>
  <c r="AC520" i="22"/>
  <c r="Y527" i="22"/>
  <c r="T438" i="11"/>
  <c r="P444" i="11"/>
  <c r="AP447" i="11"/>
  <c r="AN449" i="11"/>
  <c r="AO469" i="11"/>
  <c r="AR473" i="11"/>
  <c r="S498" i="12"/>
  <c r="E499" i="12"/>
  <c r="U499" i="12"/>
  <c r="K428" i="22"/>
  <c r="AM428" i="22"/>
  <c r="O430" i="22"/>
  <c r="S432" i="22"/>
  <c r="G433" i="22"/>
  <c r="G434" i="22"/>
  <c r="O435" i="22"/>
  <c r="AP435" i="22"/>
  <c r="J436" i="22"/>
  <c r="AL436" i="22"/>
  <c r="F437" i="22"/>
  <c r="N437" i="22"/>
  <c r="AL438" i="22"/>
  <c r="J439" i="22"/>
  <c r="R440" i="22"/>
  <c r="AL439" i="22"/>
  <c r="I442" i="22"/>
  <c r="AK442" i="22"/>
  <c r="AK444" i="22"/>
  <c r="AN447" i="22"/>
  <c r="H448" i="22"/>
  <c r="AN449" i="22"/>
  <c r="AI450" i="22"/>
  <c r="K451" i="22"/>
  <c r="S451" i="22"/>
  <c r="F452" i="22"/>
  <c r="J456" i="22"/>
  <c r="M457" i="22"/>
  <c r="AO457" i="22"/>
  <c r="AO486" i="22"/>
  <c r="J489" i="22"/>
  <c r="AQ496" i="22"/>
  <c r="L502" i="22"/>
  <c r="AB502" i="22"/>
  <c r="N503" i="22"/>
  <c r="V503" i="22"/>
  <c r="I500" i="22"/>
  <c r="Q504" i="22"/>
  <c r="Y504" i="22"/>
  <c r="O506" i="22"/>
  <c r="AI506" i="22"/>
  <c r="AL507" i="22"/>
  <c r="AB511" i="22"/>
  <c r="U464" i="22"/>
  <c r="H515" i="22"/>
  <c r="M516" i="22"/>
  <c r="E516" i="22"/>
  <c r="AC521" i="22"/>
  <c r="AM521" i="22"/>
  <c r="AN471" i="22"/>
  <c r="U472" i="22"/>
  <c r="AJ475" i="22"/>
  <c r="AR474" i="22"/>
  <c r="T526" i="22"/>
  <c r="AB526" i="22"/>
  <c r="AN528" i="22"/>
  <c r="H526" i="22"/>
  <c r="M460" i="11"/>
  <c r="Y465" i="11"/>
  <c r="AI467" i="11"/>
  <c r="AB474" i="11"/>
  <c r="AM474" i="11"/>
  <c r="AO519" i="11"/>
  <c r="Q522" i="11"/>
  <c r="AM486" i="12"/>
  <c r="N491" i="12"/>
  <c r="J493" i="12"/>
  <c r="AB494" i="12"/>
  <c r="M431" i="10"/>
  <c r="D432" i="10"/>
  <c r="E484" i="11"/>
  <c r="I486" i="11"/>
  <c r="P498" i="11"/>
  <c r="Q499" i="11"/>
  <c r="Y499" i="11"/>
  <c r="D500" i="11"/>
  <c r="L500" i="11"/>
  <c r="AB500" i="11"/>
  <c r="AA509" i="11"/>
  <c r="AP510" i="11"/>
  <c r="I511" i="11"/>
  <c r="AQ519" i="11"/>
  <c r="Q523" i="11"/>
  <c r="L465" i="12"/>
  <c r="S485" i="12"/>
  <c r="M486" i="12"/>
  <c r="AC486" i="12"/>
  <c r="Q528" i="22"/>
  <c r="AP428" i="11"/>
  <c r="AJ430" i="11"/>
  <c r="AL432" i="11"/>
  <c r="AC434" i="11"/>
  <c r="AH434" i="11"/>
  <c r="AP434" i="11"/>
  <c r="AJ435" i="11"/>
  <c r="K437" i="11"/>
  <c r="S437" i="11"/>
  <c r="O443" i="11"/>
  <c r="AR444" i="11"/>
  <c r="K445" i="11"/>
  <c r="AL445" i="11"/>
  <c r="S451" i="11"/>
  <c r="AA451" i="11"/>
  <c r="AO458" i="11"/>
  <c r="AR460" i="11"/>
  <c r="AL461" i="11"/>
  <c r="AC461" i="11"/>
  <c r="AM462" i="11"/>
  <c r="Z485" i="11"/>
  <c r="D486" i="11"/>
  <c r="AO488" i="11"/>
  <c r="AI489" i="11"/>
  <c r="AN500" i="11"/>
  <c r="AP497" i="11"/>
  <c r="AR502" i="11"/>
  <c r="AI510" i="11"/>
  <c r="M512" i="11"/>
  <c r="K515" i="11"/>
  <c r="M513" i="11"/>
  <c r="AN517" i="11"/>
  <c r="G514" i="11"/>
  <c r="O514" i="11"/>
  <c r="Y520" i="11"/>
  <c r="J521" i="11"/>
  <c r="N429" i="12"/>
  <c r="AH458" i="12"/>
  <c r="AP458" i="12"/>
  <c r="AA460" i="12"/>
  <c r="U461" i="12"/>
  <c r="AN461" i="12"/>
  <c r="M525" i="12"/>
  <c r="I428" i="11"/>
  <c r="Y428" i="11"/>
  <c r="T431" i="11"/>
  <c r="N434" i="11"/>
  <c r="V434" i="11"/>
  <c r="AO438" i="11"/>
  <c r="AQ438" i="11"/>
  <c r="L441" i="11"/>
  <c r="AB441" i="11"/>
  <c r="AM440" i="11"/>
  <c r="V442" i="11"/>
  <c r="AO442" i="11"/>
  <c r="AI443" i="11"/>
  <c r="AK444" i="11"/>
  <c r="AM445" i="11"/>
  <c r="AR446" i="11"/>
  <c r="AM448" i="11"/>
  <c r="Y450" i="11"/>
  <c r="L451" i="11"/>
  <c r="AH452" i="11"/>
  <c r="AO452" i="11"/>
  <c r="AJ453" i="11"/>
  <c r="AM454" i="11"/>
  <c r="L457" i="11"/>
  <c r="T457" i="11"/>
  <c r="AP457" i="11"/>
  <c r="AJ459" i="11"/>
  <c r="AK459" i="11"/>
  <c r="T461" i="11"/>
  <c r="AB460" i="11"/>
  <c r="F461" i="11"/>
  <c r="N462" i="11"/>
  <c r="V462" i="11"/>
  <c r="AB465" i="11"/>
  <c r="AL466" i="11"/>
  <c r="AJ468" i="11"/>
  <c r="AH469" i="11"/>
  <c r="AB471" i="11"/>
  <c r="AO472" i="11"/>
  <c r="AI474" i="11"/>
  <c r="AN495" i="11"/>
  <c r="AH496" i="11"/>
  <c r="Y497" i="11"/>
  <c r="K498" i="11"/>
  <c r="S498" i="11"/>
  <c r="AA498" i="11"/>
  <c r="H501" i="11"/>
  <c r="X501" i="11"/>
  <c r="AQ501" i="11"/>
  <c r="F504" i="11"/>
  <c r="AH504" i="11"/>
  <c r="AI507" i="11"/>
  <c r="V517" i="11"/>
  <c r="AI518" i="11"/>
  <c r="K525" i="11"/>
  <c r="D526" i="11"/>
  <c r="AH433" i="12"/>
  <c r="AM436" i="12"/>
  <c r="P438" i="12"/>
  <c r="X438" i="12"/>
  <c r="AB440" i="12"/>
  <c r="H442" i="12"/>
  <c r="AM444" i="12"/>
  <c r="AP451" i="12"/>
  <c r="Y468" i="12"/>
  <c r="AJ468" i="12"/>
  <c r="AH437" i="11"/>
  <c r="AA439" i="11"/>
  <c r="I447" i="11"/>
  <c r="T447" i="11"/>
  <c r="G448" i="11"/>
  <c r="R450" i="11"/>
  <c r="Z450" i="11"/>
  <c r="AL450" i="11"/>
  <c r="U456" i="11"/>
  <c r="G461" i="11"/>
  <c r="J484" i="11"/>
  <c r="Z484" i="11"/>
  <c r="L485" i="11"/>
  <c r="N491" i="11"/>
  <c r="H492" i="11"/>
  <c r="P492" i="11"/>
  <c r="Z493" i="11"/>
  <c r="AL502" i="11"/>
  <c r="J505" i="11"/>
  <c r="R505" i="11"/>
  <c r="AO506" i="11"/>
  <c r="P507" i="11"/>
  <c r="AI512" i="11"/>
  <c r="AQ512" i="11"/>
  <c r="I509" i="11"/>
  <c r="N519" i="11"/>
  <c r="L527" i="11"/>
  <c r="E524" i="11"/>
  <c r="G528" i="11"/>
  <c r="E519" i="12"/>
  <c r="AC519" i="10"/>
  <c r="AC523" i="10"/>
  <c r="L429" i="11"/>
  <c r="U431" i="11"/>
  <c r="AO436" i="11"/>
  <c r="F444" i="11"/>
  <c r="N444" i="11"/>
  <c r="V444" i="11"/>
  <c r="R447" i="11"/>
  <c r="Z447" i="11"/>
  <c r="AO448" i="11"/>
  <c r="AJ449" i="11"/>
  <c r="AR449" i="11"/>
  <c r="AM450" i="11"/>
  <c r="R453" i="11"/>
  <c r="Z453" i="11"/>
  <c r="E453" i="11"/>
  <c r="M454" i="11"/>
  <c r="P454" i="11"/>
  <c r="X454" i="11"/>
  <c r="S458" i="11"/>
  <c r="I462" i="11"/>
  <c r="Q462" i="11"/>
  <c r="AR462" i="11"/>
  <c r="X465" i="11"/>
  <c r="AP465" i="11"/>
  <c r="AL469" i="11"/>
  <c r="Q473" i="11"/>
  <c r="Z474" i="11"/>
  <c r="AA485" i="11"/>
  <c r="E486" i="11"/>
  <c r="M486" i="11"/>
  <c r="AI500" i="11"/>
  <c r="U499" i="11"/>
  <c r="H500" i="11"/>
  <c r="P500" i="11"/>
  <c r="S501" i="11"/>
  <c r="AA501" i="11"/>
  <c r="AM505" i="11"/>
  <c r="F502" i="11"/>
  <c r="V502" i="11"/>
  <c r="I503" i="11"/>
  <c r="G509" i="11"/>
  <c r="O509" i="11"/>
  <c r="AK513" i="11"/>
  <c r="AI517" i="11"/>
  <c r="AQ517" i="11"/>
  <c r="J518" i="11"/>
  <c r="R518" i="11"/>
  <c r="T519" i="11"/>
  <c r="AB515" i="11"/>
  <c r="O522" i="11"/>
  <c r="AM520" i="11"/>
  <c r="AH428" i="12"/>
  <c r="AK473" i="12"/>
  <c r="K497" i="11"/>
  <c r="S497" i="11"/>
  <c r="AA497" i="11"/>
  <c r="AL501" i="11"/>
  <c r="AI502" i="11"/>
  <c r="AL507" i="11"/>
  <c r="AH511" i="11"/>
  <c r="AP511" i="11"/>
  <c r="AK512" i="11"/>
  <c r="AL509" i="11"/>
  <c r="G515" i="11"/>
  <c r="O512" i="11"/>
  <c r="AH512" i="11"/>
  <c r="Y517" i="11"/>
  <c r="AJ517" i="11"/>
  <c r="AR517" i="11"/>
  <c r="K518" i="11"/>
  <c r="S514" i="11"/>
  <c r="AA514" i="11"/>
  <c r="G520" i="11"/>
  <c r="AN523" i="11"/>
  <c r="AL472" i="12"/>
  <c r="AH498" i="10"/>
  <c r="AL503" i="10"/>
  <c r="AH504" i="10"/>
  <c r="AP428" i="12"/>
  <c r="AK430" i="12"/>
  <c r="AJ434" i="12"/>
  <c r="AC436" i="12"/>
  <c r="AN436" i="12"/>
  <c r="G437" i="12"/>
  <c r="K439" i="12"/>
  <c r="AH448" i="12"/>
  <c r="AP448" i="12"/>
  <c r="AA453" i="12"/>
  <c r="AQ458" i="12"/>
  <c r="AK458" i="12"/>
  <c r="AI462" i="12"/>
  <c r="Z462" i="12"/>
  <c r="AK463" i="12"/>
  <c r="AR467" i="12"/>
  <c r="L473" i="12"/>
  <c r="N474" i="12"/>
  <c r="G503" i="12"/>
  <c r="W503" i="12"/>
  <c r="AM507" i="12"/>
  <c r="AN510" i="12"/>
  <c r="R508" i="12"/>
  <c r="AJ511" i="12"/>
  <c r="AR515" i="12"/>
  <c r="K516" i="12"/>
  <c r="AK517" i="12"/>
  <c r="L518" i="12"/>
  <c r="AB518" i="12"/>
  <c r="N515" i="12"/>
  <c r="V519" i="12"/>
  <c r="AC519" i="12"/>
  <c r="O523" i="12"/>
  <c r="W523" i="12"/>
  <c r="N520" i="12"/>
  <c r="AP524" i="12"/>
  <c r="AR428" i="10"/>
  <c r="I430" i="10"/>
  <c r="Q430" i="10"/>
  <c r="G430" i="10"/>
  <c r="AI434" i="10"/>
  <c r="AP527" i="11"/>
  <c r="H428" i="12"/>
  <c r="S429" i="12"/>
  <c r="AA430" i="12"/>
  <c r="AL430" i="12"/>
  <c r="AN431" i="12"/>
  <c r="G431" i="12"/>
  <c r="O431" i="12"/>
  <c r="I432" i="12"/>
  <c r="Q433" i="12"/>
  <c r="R433" i="12"/>
  <c r="Z434" i="12"/>
  <c r="AO444" i="12"/>
  <c r="X445" i="12"/>
  <c r="J446" i="12"/>
  <c r="X451" i="12"/>
  <c r="L452" i="12"/>
  <c r="T452" i="12"/>
  <c r="AB453" i="12"/>
  <c r="V453" i="12"/>
  <c r="AP457" i="12"/>
  <c r="AH461" i="12"/>
  <c r="Q462" i="12"/>
  <c r="S463" i="12"/>
  <c r="D484" i="12"/>
  <c r="AB484" i="12"/>
  <c r="AA492" i="12"/>
  <c r="AL492" i="12"/>
  <c r="E493" i="12"/>
  <c r="AC493" i="12"/>
  <c r="Z500" i="12"/>
  <c r="AM501" i="12"/>
  <c r="AJ503" i="12"/>
  <c r="AR499" i="12"/>
  <c r="S504" i="12"/>
  <c r="AH501" i="12"/>
  <c r="AK506" i="12"/>
  <c r="AN507" i="12"/>
  <c r="AI508" i="12"/>
  <c r="H507" i="12"/>
  <c r="AM512" i="12"/>
  <c r="AK515" i="12"/>
  <c r="AL517" i="12"/>
  <c r="M518" i="12"/>
  <c r="U514" i="12"/>
  <c r="AC514" i="12"/>
  <c r="H522" i="12"/>
  <c r="H523" i="12"/>
  <c r="M522" i="12"/>
  <c r="T527" i="12"/>
  <c r="AL528" i="12"/>
  <c r="AQ428" i="10"/>
  <c r="R15" i="13"/>
  <c r="U434" i="10"/>
  <c r="D434" i="10"/>
  <c r="L435" i="10"/>
  <c r="T435" i="10"/>
  <c r="H439" i="10"/>
  <c r="AJ441" i="12"/>
  <c r="G444" i="12"/>
  <c r="O443" i="12"/>
  <c r="I445" i="12"/>
  <c r="Y445" i="12"/>
  <c r="P448" i="12"/>
  <c r="X448" i="12"/>
  <c r="S449" i="12"/>
  <c r="N450" i="12"/>
  <c r="V450" i="12"/>
  <c r="AH449" i="12"/>
  <c r="D463" i="12"/>
  <c r="V471" i="12"/>
  <c r="Y499" i="12"/>
  <c r="D504" i="12"/>
  <c r="AQ505" i="12"/>
  <c r="J502" i="12"/>
  <c r="R502" i="12"/>
  <c r="K509" i="12"/>
  <c r="AM509" i="12"/>
  <c r="AQ513" i="12"/>
  <c r="S515" i="12"/>
  <c r="AA511" i="12"/>
  <c r="AL515" i="12"/>
  <c r="E516" i="12"/>
  <c r="T516" i="12"/>
  <c r="AM516" i="12"/>
  <c r="K521" i="12"/>
  <c r="Q525" i="12"/>
  <c r="K527" i="11"/>
  <c r="AO434" i="12"/>
  <c r="AQ435" i="12"/>
  <c r="D437" i="12"/>
  <c r="AO438" i="12"/>
  <c r="R440" i="12"/>
  <c r="Z440" i="12"/>
  <c r="T441" i="12"/>
  <c r="N442" i="12"/>
  <c r="AK448" i="12"/>
  <c r="AL451" i="12"/>
  <c r="AC458" i="12"/>
  <c r="Y460" i="12"/>
  <c r="G467" i="12"/>
  <c r="W470" i="12"/>
  <c r="AO484" i="12"/>
  <c r="AQ485" i="12"/>
  <c r="J486" i="12"/>
  <c r="E484" i="12"/>
  <c r="AC484" i="12"/>
  <c r="G485" i="12"/>
  <c r="O485" i="12"/>
  <c r="I486" i="12"/>
  <c r="Y486" i="12"/>
  <c r="K491" i="12"/>
  <c r="U492" i="12"/>
  <c r="AC492" i="12"/>
  <c r="AH493" i="12"/>
  <c r="AP493" i="12"/>
  <c r="Z491" i="12"/>
  <c r="N493" i="12"/>
  <c r="H494" i="12"/>
  <c r="AQ502" i="12"/>
  <c r="K506" i="12"/>
  <c r="Q508" i="12"/>
  <c r="AB509" i="12"/>
  <c r="AO512" i="12"/>
  <c r="AR513" i="12"/>
  <c r="AM515" i="12"/>
  <c r="AN516" i="12"/>
  <c r="O517" i="12"/>
  <c r="I519" i="12"/>
  <c r="AQ519" i="12"/>
  <c r="G526" i="12"/>
  <c r="T524" i="12"/>
  <c r="H526" i="12"/>
  <c r="Y531" i="12"/>
  <c r="G428" i="10"/>
  <c r="AQ429" i="10"/>
  <c r="AH431" i="10"/>
  <c r="AP431" i="10"/>
  <c r="Y432" i="10"/>
  <c r="H433" i="10"/>
  <c r="G434" i="10"/>
  <c r="D437" i="10"/>
  <c r="AM450" i="12"/>
  <c r="T454" i="12"/>
  <c r="L457" i="12"/>
  <c r="AM457" i="12"/>
  <c r="AO462" i="12"/>
  <c r="AJ464" i="12"/>
  <c r="G468" i="12"/>
  <c r="AI471" i="12"/>
  <c r="Y513" i="12"/>
  <c r="AL514" i="12"/>
  <c r="M515" i="12"/>
  <c r="L521" i="12"/>
  <c r="AO526" i="12"/>
  <c r="N21" i="13"/>
  <c r="E430" i="10"/>
  <c r="M430" i="10"/>
  <c r="U430" i="10"/>
  <c r="K431" i="10"/>
  <c r="AM435" i="10"/>
  <c r="AJ438" i="10"/>
  <c r="AJ471" i="12"/>
  <c r="S473" i="12"/>
  <c r="X484" i="12"/>
  <c r="AK485" i="12"/>
  <c r="M491" i="12"/>
  <c r="W492" i="12"/>
  <c r="AQ512" i="12"/>
  <c r="AB520" i="12"/>
  <c r="F525" i="12"/>
  <c r="H429" i="10"/>
  <c r="P429" i="10"/>
  <c r="Y434" i="10"/>
  <c r="H435" i="10"/>
  <c r="G436" i="10"/>
  <c r="I441" i="10"/>
  <c r="AJ486" i="10"/>
  <c r="AR486" i="10"/>
  <c r="AQ492" i="10"/>
  <c r="AI494" i="10"/>
  <c r="AM495" i="10"/>
  <c r="AK516" i="10"/>
  <c r="F520" i="10"/>
  <c r="AN533" i="10"/>
  <c r="AL477" i="22"/>
  <c r="N478" i="12"/>
  <c r="AB478" i="11"/>
  <c r="J479" i="22"/>
  <c r="O532" i="10"/>
  <c r="AA533" i="22"/>
  <c r="K481" i="22"/>
  <c r="X482" i="12"/>
  <c r="X482" i="11"/>
  <c r="L50" i="27"/>
  <c r="AL521" i="10"/>
  <c r="U522" i="10"/>
  <c r="Z527" i="10"/>
  <c r="E528" i="10"/>
  <c r="AP528" i="10"/>
  <c r="V477" i="22"/>
  <c r="S478" i="22"/>
  <c r="AJ480" i="11"/>
  <c r="Y533" i="11"/>
  <c r="K481" i="12"/>
  <c r="AO481" i="12"/>
  <c r="AA481" i="10"/>
  <c r="T477" i="22"/>
  <c r="N478" i="10"/>
  <c r="T477" i="12"/>
  <c r="H477" i="22"/>
  <c r="AO478" i="12"/>
  <c r="D531" i="10"/>
  <c r="AN531" i="10"/>
  <c r="AB479" i="11"/>
  <c r="AK479" i="11"/>
  <c r="AN532" i="10"/>
  <c r="AA481" i="11"/>
  <c r="AL496" i="10"/>
  <c r="AP497" i="10"/>
  <c r="AP499" i="10"/>
  <c r="AH501" i="10"/>
  <c r="AP503" i="10"/>
  <c r="AR510" i="10"/>
  <c r="AQ518" i="10"/>
  <c r="AL520" i="10"/>
  <c r="M524" i="10"/>
  <c r="T477" i="10"/>
  <c r="I477" i="22"/>
  <c r="AR482" i="11"/>
  <c r="AC508" i="10"/>
  <c r="H41" i="27"/>
  <c r="H17" i="27"/>
  <c r="L71" i="27"/>
  <c r="L31" i="27"/>
  <c r="AN484" i="10"/>
  <c r="J520" i="10"/>
  <c r="R520" i="10"/>
  <c r="F524" i="10"/>
  <c r="L477" i="10"/>
  <c r="AH477" i="10"/>
  <c r="R478" i="12"/>
  <c r="Z478" i="12"/>
  <c r="AI478" i="12"/>
  <c r="O478" i="22"/>
  <c r="T479" i="12"/>
  <c r="AA532" i="10"/>
  <c r="S532" i="10"/>
  <c r="K532" i="10"/>
  <c r="AL532" i="10"/>
  <c r="O481" i="12"/>
  <c r="AN482" i="22"/>
  <c r="D482" i="12"/>
  <c r="T482" i="12"/>
  <c r="D533" i="12"/>
  <c r="AH533" i="22"/>
  <c r="AJ478" i="11"/>
  <c r="S480" i="22"/>
  <c r="R480" i="10"/>
  <c r="AC532" i="10"/>
  <c r="AC520" i="10"/>
  <c r="AQ473" i="10"/>
  <c r="D477" i="22"/>
  <c r="AR535" i="10"/>
  <c r="AH479" i="22"/>
  <c r="AK479" i="22"/>
  <c r="Q479" i="11"/>
  <c r="AR479" i="12"/>
  <c r="AJ532" i="10"/>
  <c r="P481" i="11"/>
  <c r="AL481" i="22"/>
  <c r="AM482" i="22"/>
  <c r="AO441" i="22"/>
  <c r="AP450" i="22"/>
  <c r="AI445" i="22"/>
  <c r="AJ463" i="22"/>
  <c r="AM461" i="22"/>
  <c r="AO432" i="22"/>
  <c r="AN434" i="22"/>
  <c r="AJ436" i="22"/>
  <c r="AQ436" i="22"/>
  <c r="AM449" i="22"/>
  <c r="AQ449" i="22"/>
  <c r="AL455" i="22"/>
  <c r="AP455" i="22"/>
  <c r="AK459" i="22"/>
  <c r="AL459" i="22"/>
  <c r="AR460" i="22"/>
  <c r="AH461" i="22"/>
  <c r="AL462" i="22"/>
  <c r="AP461" i="22"/>
  <c r="AL463" i="22"/>
  <c r="AK437" i="22"/>
  <c r="AN438" i="22"/>
  <c r="AN440" i="22"/>
  <c r="AK448" i="22"/>
  <c r="AL458" i="22"/>
  <c r="AQ459" i="22"/>
  <c r="AK461" i="22"/>
  <c r="AK455" i="22"/>
  <c r="AQ460" i="22"/>
  <c r="AQ434" i="22"/>
  <c r="AP436" i="22"/>
  <c r="AO440" i="22"/>
  <c r="AN443" i="22"/>
  <c r="AM445" i="22"/>
  <c r="AH449" i="22"/>
  <c r="AL449" i="22"/>
  <c r="AI453" i="22"/>
  <c r="AM453" i="22"/>
  <c r="AH454" i="22"/>
  <c r="AL453" i="22"/>
  <c r="AO455" i="22"/>
  <c r="G428" i="22"/>
  <c r="K429" i="22"/>
  <c r="P439" i="22"/>
  <c r="X440" i="22"/>
  <c r="G442" i="22"/>
  <c r="K442" i="22"/>
  <c r="O450" i="22"/>
  <c r="AA450" i="22"/>
  <c r="V459" i="22"/>
  <c r="E438" i="22"/>
  <c r="S442" i="22"/>
  <c r="V461" i="22"/>
  <c r="F461" i="22"/>
  <c r="P463" i="22"/>
  <c r="AC438" i="22"/>
  <c r="L435" i="22"/>
  <c r="X435" i="22"/>
  <c r="N438" i="22"/>
  <c r="M441" i="22"/>
  <c r="L441" i="22"/>
  <c r="D454" i="22"/>
  <c r="P454" i="22"/>
  <c r="R456" i="22"/>
  <c r="AB463" i="22"/>
  <c r="R463" i="22"/>
  <c r="D436" i="22"/>
  <c r="D448" i="22"/>
  <c r="D430" i="22"/>
  <c r="V76" i="32"/>
  <c r="T438" i="22"/>
  <c r="G443" i="22"/>
  <c r="J454" i="22"/>
  <c r="N453" i="22"/>
  <c r="V454" i="22"/>
  <c r="AA457" i="22"/>
  <c r="L458" i="22"/>
  <c r="AA458" i="22"/>
  <c r="Z461" i="22"/>
  <c r="H463" i="22"/>
  <c r="F463" i="22"/>
  <c r="AC433" i="22"/>
  <c r="N432" i="22"/>
  <c r="F433" i="22"/>
  <c r="J435" i="22"/>
  <c r="E435" i="22"/>
  <c r="Q435" i="22"/>
  <c r="Y435" i="22"/>
  <c r="E437" i="22"/>
  <c r="I437" i="22"/>
  <c r="U437" i="22"/>
  <c r="O438" i="22"/>
  <c r="K441" i="22"/>
  <c r="O441" i="22"/>
  <c r="S440" i="22"/>
  <c r="I443" i="22"/>
  <c r="M443" i="22"/>
  <c r="U443" i="22"/>
  <c r="Y443" i="22"/>
  <c r="I445" i="22"/>
  <c r="M445" i="22"/>
  <c r="Q445" i="22"/>
  <c r="U444" i="22"/>
  <c r="H446" i="22"/>
  <c r="X447" i="22"/>
  <c r="J451" i="22"/>
  <c r="E452" i="22"/>
  <c r="U452" i="22"/>
  <c r="D453" i="22"/>
  <c r="P453" i="22"/>
  <c r="T453" i="22"/>
  <c r="Y456" i="22"/>
  <c r="AR431" i="11"/>
  <c r="AR459" i="11"/>
  <c r="AM438" i="11"/>
  <c r="AR440" i="11"/>
  <c r="AL441" i="11"/>
  <c r="AP441" i="11"/>
  <c r="AJ442" i="11"/>
  <c r="AP443" i="11"/>
  <c r="AJ447" i="11"/>
  <c r="AR447" i="11"/>
  <c r="AL454" i="11"/>
  <c r="AO456" i="11"/>
  <c r="AH459" i="11"/>
  <c r="AM460" i="11"/>
  <c r="AQ460" i="11"/>
  <c r="AN462" i="11"/>
  <c r="AM443" i="11"/>
  <c r="AK460" i="11"/>
  <c r="AR463" i="11"/>
  <c r="AI430" i="11"/>
  <c r="AP430" i="11"/>
  <c r="AL434" i="11"/>
  <c r="AL435" i="11"/>
  <c r="AI436" i="11"/>
  <c r="AM437" i="11"/>
  <c r="AJ437" i="11"/>
  <c r="AM439" i="11"/>
  <c r="AQ443" i="11"/>
  <c r="AH458" i="11"/>
  <c r="AK431" i="11"/>
  <c r="AJ458" i="11"/>
  <c r="AO441" i="11"/>
  <c r="AM433" i="11"/>
  <c r="AQ434" i="11"/>
  <c r="AO435" i="11"/>
  <c r="AI446" i="11"/>
  <c r="AM447" i="11"/>
  <c r="AK452" i="11"/>
  <c r="AK454" i="11"/>
  <c r="AO463" i="11"/>
  <c r="D441" i="11"/>
  <c r="U450" i="11"/>
  <c r="U449" i="11"/>
  <c r="X450" i="11"/>
  <c r="X451" i="11"/>
  <c r="AB451" i="11"/>
  <c r="AB450" i="11"/>
  <c r="P453" i="11"/>
  <c r="P452" i="11"/>
  <c r="AB433" i="11"/>
  <c r="AB432" i="11"/>
  <c r="Z433" i="11"/>
  <c r="Z434" i="11"/>
  <c r="O436" i="11"/>
  <c r="O437" i="11"/>
  <c r="AA437" i="11"/>
  <c r="AA436" i="11"/>
  <c r="S439" i="11"/>
  <c r="S440" i="11"/>
  <c r="M447" i="11"/>
  <c r="M446" i="11"/>
  <c r="Y447" i="11"/>
  <c r="Y446" i="11"/>
  <c r="D448" i="11"/>
  <c r="X448" i="11"/>
  <c r="X447" i="11"/>
  <c r="AB447" i="11"/>
  <c r="AB448" i="11"/>
  <c r="D459" i="11"/>
  <c r="S460" i="11"/>
  <c r="S459" i="11"/>
  <c r="D461" i="11"/>
  <c r="D460" i="11"/>
  <c r="T444" i="11"/>
  <c r="T443" i="11"/>
  <c r="Z445" i="11"/>
  <c r="Z444" i="11"/>
  <c r="AC457" i="11"/>
  <c r="AC458" i="11"/>
  <c r="K459" i="11"/>
  <c r="K458" i="11"/>
  <c r="U441" i="11"/>
  <c r="U442" i="11"/>
  <c r="S442" i="11"/>
  <c r="S443" i="11"/>
  <c r="I454" i="11"/>
  <c r="I453" i="11"/>
  <c r="Q454" i="11"/>
  <c r="Q453" i="11"/>
  <c r="F462" i="11"/>
  <c r="L436" i="11"/>
  <c r="P436" i="11"/>
  <c r="I438" i="11"/>
  <c r="M437" i="11"/>
  <c r="U437" i="11"/>
  <c r="L440" i="11"/>
  <c r="P440" i="11"/>
  <c r="T440" i="11"/>
  <c r="Q441" i="11"/>
  <c r="F441" i="11"/>
  <c r="Q446" i="11"/>
  <c r="V446" i="11"/>
  <c r="H448" i="11"/>
  <c r="G449" i="11"/>
  <c r="O449" i="11"/>
  <c r="I459" i="11"/>
  <c r="T460" i="11"/>
  <c r="M461" i="11"/>
  <c r="Q461" i="11"/>
  <c r="U460" i="11"/>
  <c r="AC460" i="11"/>
  <c r="Z461" i="11"/>
  <c r="H65" i="27"/>
  <c r="P434" i="11"/>
  <c r="X434" i="11"/>
  <c r="J435" i="11"/>
  <c r="V435" i="11"/>
  <c r="P435" i="11"/>
  <c r="O439" i="11"/>
  <c r="E439" i="11"/>
  <c r="F445" i="11"/>
  <c r="V445" i="11"/>
  <c r="L452" i="11"/>
  <c r="E463" i="11"/>
  <c r="M463" i="11"/>
  <c r="K51" i="32"/>
  <c r="H32" i="27"/>
  <c r="H15" i="27"/>
  <c r="X460" i="11"/>
  <c r="AA443" i="11"/>
  <c r="I444" i="11"/>
  <c r="P447" i="11"/>
  <c r="O448" i="11"/>
  <c r="S447" i="11"/>
  <c r="R449" i="11"/>
  <c r="V448" i="11"/>
  <c r="K452" i="11"/>
  <c r="O452" i="11"/>
  <c r="L454" i="11"/>
  <c r="K454" i="11"/>
  <c r="O454" i="11"/>
  <c r="AA454" i="11"/>
  <c r="H456" i="11"/>
  <c r="E457" i="11"/>
  <c r="R458" i="11"/>
  <c r="H46" i="27"/>
  <c r="AO435" i="12"/>
  <c r="AQ436" i="12"/>
  <c r="AR430" i="12"/>
  <c r="AP431" i="12"/>
  <c r="AQ433" i="12"/>
  <c r="AL438" i="12"/>
  <c r="AR448" i="12"/>
  <c r="AL455" i="12"/>
  <c r="AM456" i="12"/>
  <c r="AN458" i="12"/>
  <c r="AQ463" i="12"/>
  <c r="AK435" i="12"/>
  <c r="AN451" i="12"/>
  <c r="AJ428" i="12"/>
  <c r="AR428" i="12"/>
  <c r="AM430" i="12"/>
  <c r="AI431" i="12"/>
  <c r="AM431" i="12"/>
  <c r="AH434" i="12"/>
  <c r="AK440" i="12"/>
  <c r="AO441" i="12"/>
  <c r="AI442" i="12"/>
  <c r="AM443" i="12"/>
  <c r="AL452" i="12"/>
  <c r="AN454" i="12"/>
  <c r="AM455" i="12"/>
  <c r="AQ454" i="12"/>
  <c r="AI460" i="12"/>
  <c r="AM461" i="12"/>
  <c r="AO461" i="12"/>
  <c r="AR463" i="12"/>
  <c r="AP433" i="12"/>
  <c r="AR429" i="12"/>
  <c r="AN442" i="12"/>
  <c r="AO445" i="12"/>
  <c r="AJ447" i="12"/>
  <c r="AN452" i="12"/>
  <c r="AK454" i="12"/>
  <c r="AR460" i="12"/>
  <c r="V440" i="12"/>
  <c r="V441" i="12"/>
  <c r="L442" i="12"/>
  <c r="L441" i="12"/>
  <c r="P441" i="12"/>
  <c r="P442" i="12"/>
  <c r="X441" i="12"/>
  <c r="X442" i="12"/>
  <c r="V443" i="12"/>
  <c r="V442" i="12"/>
  <c r="D443" i="12"/>
  <c r="K445" i="12"/>
  <c r="K446" i="12"/>
  <c r="T447" i="12"/>
  <c r="T448" i="12"/>
  <c r="K449" i="12"/>
  <c r="K448" i="12"/>
  <c r="D450" i="12"/>
  <c r="G452" i="12"/>
  <c r="G451" i="12"/>
  <c r="K451" i="12"/>
  <c r="K452" i="12"/>
  <c r="D452" i="12"/>
  <c r="D453" i="12"/>
  <c r="N453" i="12"/>
  <c r="N454" i="12"/>
  <c r="R454" i="12"/>
  <c r="R453" i="12"/>
  <c r="K430" i="12"/>
  <c r="K429" i="12"/>
  <c r="M430" i="12"/>
  <c r="M431" i="12"/>
  <c r="E432" i="12"/>
  <c r="E433" i="12"/>
  <c r="U433" i="12"/>
  <c r="U432" i="12"/>
  <c r="N434" i="12"/>
  <c r="N433" i="12"/>
  <c r="W437" i="12"/>
  <c r="W436" i="12"/>
  <c r="G439" i="12"/>
  <c r="G438" i="12"/>
  <c r="AC439" i="12"/>
  <c r="AC440" i="12"/>
  <c r="X455" i="12"/>
  <c r="X454" i="12"/>
  <c r="AB455" i="12"/>
  <c r="AB454" i="12"/>
  <c r="G456" i="12"/>
  <c r="G455" i="12"/>
  <c r="K461" i="12"/>
  <c r="G462" i="12"/>
  <c r="K460" i="12"/>
  <c r="AC428" i="12"/>
  <c r="H429" i="12"/>
  <c r="R431" i="12"/>
  <c r="F433" i="12"/>
  <c r="N432" i="12"/>
  <c r="V433" i="12"/>
  <c r="Z433" i="12"/>
  <c r="W434" i="12"/>
  <c r="L434" i="12"/>
  <c r="P434" i="12"/>
  <c r="J436" i="12"/>
  <c r="Y442" i="12"/>
  <c r="AC441" i="12"/>
  <c r="H452" i="12"/>
  <c r="W451" i="12"/>
  <c r="K453" i="12"/>
  <c r="H455" i="12"/>
  <c r="F460" i="12"/>
  <c r="R460" i="12"/>
  <c r="Y459" i="12"/>
  <c r="I431" i="12"/>
  <c r="M432" i="12"/>
  <c r="Y432" i="12"/>
  <c r="E434" i="12"/>
  <c r="AB441" i="12"/>
  <c r="U446" i="12"/>
  <c r="Y446" i="12"/>
  <c r="H450" i="12"/>
  <c r="Z450" i="12"/>
  <c r="L454" i="12"/>
  <c r="P454" i="12"/>
  <c r="O459" i="12"/>
  <c r="U459" i="12"/>
  <c r="O460" i="12"/>
  <c r="I461" i="12"/>
  <c r="N463" i="12"/>
  <c r="D444" i="12"/>
  <c r="X447" i="12"/>
  <c r="S448" i="12"/>
  <c r="W448" i="12"/>
  <c r="AA448" i="12"/>
  <c r="J448" i="12"/>
  <c r="N449" i="12"/>
  <c r="Z449" i="12"/>
  <c r="Y453" i="12"/>
  <c r="V463" i="12"/>
  <c r="Z463" i="12"/>
  <c r="AP435" i="10"/>
  <c r="AN433" i="10"/>
  <c r="X5" i="13"/>
  <c r="AN432" i="10"/>
  <c r="AI429" i="10"/>
  <c r="AL433" i="10"/>
  <c r="AN428" i="10"/>
  <c r="AN437" i="10"/>
  <c r="AP440" i="10"/>
  <c r="P4" i="13"/>
  <c r="AQ430" i="10"/>
  <c r="AK431" i="10"/>
  <c r="AM432" i="10"/>
  <c r="AP432" i="10"/>
  <c r="AJ435" i="10"/>
  <c r="AR435" i="10"/>
  <c r="AM436" i="10"/>
  <c r="AH436" i="10"/>
  <c r="AO438" i="10"/>
  <c r="AR438" i="10"/>
  <c r="AQ442" i="10"/>
  <c r="AH16" i="13"/>
  <c r="AE27" i="13"/>
  <c r="U14" i="13"/>
  <c r="AH432" i="10"/>
  <c r="AI428" i="10"/>
  <c r="V23" i="13"/>
  <c r="AL432" i="10"/>
  <c r="AK442" i="10"/>
  <c r="AF26" i="13"/>
  <c r="AR431" i="10"/>
  <c r="AL440" i="10"/>
  <c r="AN431" i="10"/>
  <c r="AL439" i="10"/>
  <c r="AH433" i="10"/>
  <c r="AH430" i="10"/>
  <c r="AP430" i="10"/>
  <c r="AQ438" i="10"/>
  <c r="H434" i="10"/>
  <c r="N442" i="10"/>
  <c r="I440" i="10"/>
  <c r="W430" i="10"/>
  <c r="J437" i="10"/>
  <c r="U437" i="10"/>
  <c r="I429" i="10"/>
  <c r="F429" i="10"/>
  <c r="N429" i="10"/>
  <c r="R429" i="10"/>
  <c r="H432" i="10"/>
  <c r="T432" i="10"/>
  <c r="V441" i="10"/>
  <c r="I437" i="10"/>
  <c r="M438" i="10"/>
  <c r="Y438" i="10"/>
  <c r="L428" i="10"/>
  <c r="P428" i="10"/>
  <c r="X428" i="10"/>
  <c r="M435" i="10"/>
  <c r="O437" i="10"/>
  <c r="Y439" i="10"/>
  <c r="S440" i="10"/>
  <c r="W440" i="10"/>
  <c r="I442" i="10"/>
  <c r="L441" i="10"/>
  <c r="Y437" i="10"/>
  <c r="O436" i="10"/>
  <c r="AB431" i="10"/>
  <c r="AR487" i="22"/>
  <c r="AN489" i="22"/>
  <c r="AH487" i="22"/>
  <c r="AK495" i="22"/>
  <c r="AK501" i="22"/>
  <c r="AJ515" i="22"/>
  <c r="AN503" i="22"/>
  <c r="AM502" i="22"/>
  <c r="AN514" i="22"/>
  <c r="AH484" i="22"/>
  <c r="AL484" i="22"/>
  <c r="AN485" i="22"/>
  <c r="AI484" i="22"/>
  <c r="AQ484" i="22"/>
  <c r="AQ491" i="22"/>
  <c r="AK492" i="22"/>
  <c r="AI493" i="22"/>
  <c r="AM493" i="22"/>
  <c r="AH491" i="22"/>
  <c r="AN498" i="22"/>
  <c r="AL503" i="22"/>
  <c r="AR514" i="22"/>
  <c r="AJ506" i="22"/>
  <c r="AQ510" i="22"/>
  <c r="AI510" i="22"/>
  <c r="AJ510" i="22"/>
  <c r="AP512" i="22"/>
  <c r="AQ499" i="22"/>
  <c r="AJ484" i="22"/>
  <c r="AH485" i="22"/>
  <c r="AL485" i="22"/>
  <c r="AP486" i="22"/>
  <c r="AQ490" i="22"/>
  <c r="AK491" i="22"/>
  <c r="AO491" i="22"/>
  <c r="AK493" i="22"/>
  <c r="AR497" i="22"/>
  <c r="AL498" i="22"/>
  <c r="AP498" i="22"/>
  <c r="AL500" i="22"/>
  <c r="AP500" i="22"/>
  <c r="AN497" i="22"/>
  <c r="AN502" i="22"/>
  <c r="AM515" i="22"/>
  <c r="K484" i="22"/>
  <c r="K488" i="22"/>
  <c r="E485" i="22"/>
  <c r="E489" i="22"/>
  <c r="M489" i="22"/>
  <c r="M485" i="22"/>
  <c r="Q489" i="22"/>
  <c r="Q485" i="22"/>
  <c r="K491" i="22"/>
  <c r="K487" i="22"/>
  <c r="I492" i="22"/>
  <c r="I488" i="22"/>
  <c r="AA505" i="22"/>
  <c r="AA509" i="22"/>
  <c r="N506" i="22"/>
  <c r="N510" i="22"/>
  <c r="K512" i="22"/>
  <c r="Z513" i="22"/>
  <c r="Z509" i="22"/>
  <c r="X514" i="22"/>
  <c r="X510" i="22"/>
  <c r="AA519" i="22"/>
  <c r="AA515" i="22"/>
  <c r="J503" i="22"/>
  <c r="J499" i="22"/>
  <c r="D501" i="22"/>
  <c r="H501" i="22"/>
  <c r="X501" i="22"/>
  <c r="D507" i="22"/>
  <c r="D503" i="22"/>
  <c r="H507" i="22"/>
  <c r="H503" i="22"/>
  <c r="AB503" i="22"/>
  <c r="AB507" i="22"/>
  <c r="E504" i="22"/>
  <c r="S516" i="22"/>
  <c r="S512" i="22"/>
  <c r="O516" i="22"/>
  <c r="O512" i="22"/>
  <c r="N496" i="22"/>
  <c r="N500" i="22"/>
  <c r="Z496" i="22"/>
  <c r="Z500" i="22"/>
  <c r="T501" i="22"/>
  <c r="T497" i="22"/>
  <c r="AC502" i="22"/>
  <c r="AC498" i="22"/>
  <c r="G503" i="22"/>
  <c r="G499" i="22"/>
  <c r="G518" i="22"/>
  <c r="G514" i="22"/>
  <c r="X488" i="22"/>
  <c r="X492" i="22"/>
  <c r="N489" i="22"/>
  <c r="N493" i="22"/>
  <c r="V493" i="22"/>
  <c r="V489" i="22"/>
  <c r="O490" i="22"/>
  <c r="K496" i="22"/>
  <c r="K492" i="22"/>
  <c r="Y493" i="22"/>
  <c r="Y497" i="22"/>
  <c r="AC497" i="22"/>
  <c r="AC493" i="22"/>
  <c r="K498" i="22"/>
  <c r="K494" i="22"/>
  <c r="AA498" i="22"/>
  <c r="AA494" i="22"/>
  <c r="M495" i="22"/>
  <c r="M499" i="22"/>
  <c r="Q495" i="22"/>
  <c r="U495" i="22"/>
  <c r="M515" i="22"/>
  <c r="M511" i="22"/>
  <c r="H484" i="22"/>
  <c r="P484" i="22"/>
  <c r="F489" i="22"/>
  <c r="K489" i="22"/>
  <c r="P490" i="22"/>
  <c r="X490" i="22"/>
  <c r="J491" i="22"/>
  <c r="S496" i="22"/>
  <c r="F500" i="22"/>
  <c r="V500" i="22"/>
  <c r="O492" i="22"/>
  <c r="T503" i="22"/>
  <c r="X503" i="22"/>
  <c r="Z503" i="22"/>
  <c r="V504" i="22"/>
  <c r="E505" i="22"/>
  <c r="N514" i="22"/>
  <c r="N486" i="22"/>
  <c r="N487" i="22"/>
  <c r="V487" i="22"/>
  <c r="I493" i="22"/>
  <c r="Y500" i="22"/>
  <c r="K505" i="22"/>
  <c r="O505" i="22"/>
  <c r="Z506" i="22"/>
  <c r="Z512" i="22"/>
  <c r="M513" i="22"/>
  <c r="Q513" i="22"/>
  <c r="K514" i="22"/>
  <c r="P515" i="22"/>
  <c r="AI493" i="11"/>
  <c r="AQ493" i="11"/>
  <c r="AO494" i="11"/>
  <c r="AJ510" i="11"/>
  <c r="AN510" i="11"/>
  <c r="AM509" i="11"/>
  <c r="AH516" i="11"/>
  <c r="AI485" i="11"/>
  <c r="AQ485" i="11"/>
  <c r="AI488" i="11"/>
  <c r="AJ501" i="11"/>
  <c r="AR501" i="11"/>
  <c r="AN499" i="11"/>
  <c r="AJ513" i="11"/>
  <c r="AR513" i="11"/>
  <c r="AH514" i="11"/>
  <c r="AP514" i="11"/>
  <c r="AJ514" i="11"/>
  <c r="AJ511" i="11"/>
  <c r="AL497" i="11"/>
  <c r="AN498" i="11"/>
  <c r="AQ515" i="11"/>
  <c r="E500" i="11"/>
  <c r="E496" i="11"/>
  <c r="AC500" i="11"/>
  <c r="AC496" i="11"/>
  <c r="AC497" i="11"/>
  <c r="AC493" i="11"/>
  <c r="G498" i="11"/>
  <c r="G494" i="11"/>
  <c r="E495" i="11"/>
  <c r="E499" i="11"/>
  <c r="M495" i="11"/>
  <c r="M499" i="11"/>
  <c r="AC499" i="11"/>
  <c r="AC495" i="11"/>
  <c r="T494" i="11"/>
  <c r="T490" i="11"/>
  <c r="F495" i="11"/>
  <c r="F491" i="11"/>
  <c r="L496" i="11"/>
  <c r="L492" i="11"/>
  <c r="T496" i="11"/>
  <c r="T492" i="11"/>
  <c r="X492" i="11"/>
  <c r="X496" i="11"/>
  <c r="F497" i="11"/>
  <c r="F493" i="11"/>
  <c r="V497" i="11"/>
  <c r="V493" i="11"/>
  <c r="G489" i="11"/>
  <c r="G485" i="11"/>
  <c r="M488" i="11"/>
  <c r="Q488" i="11"/>
  <c r="U488" i="11"/>
  <c r="U492" i="11"/>
  <c r="AC492" i="11"/>
  <c r="AC488" i="11"/>
  <c r="O489" i="11"/>
  <c r="S489" i="11"/>
  <c r="AA489" i="11"/>
  <c r="AA493" i="11"/>
  <c r="E494" i="11"/>
  <c r="E490" i="11"/>
  <c r="I494" i="11"/>
  <c r="I490" i="11"/>
  <c r="D502" i="11"/>
  <c r="D498" i="11"/>
  <c r="H498" i="11"/>
  <c r="H502" i="11"/>
  <c r="X504" i="11"/>
  <c r="X500" i="11"/>
  <c r="Z506" i="11"/>
  <c r="Z502" i="11"/>
  <c r="U503" i="11"/>
  <c r="Y503" i="11"/>
  <c r="D504" i="11"/>
  <c r="P504" i="11"/>
  <c r="F506" i="11"/>
  <c r="J506" i="11"/>
  <c r="V506" i="11"/>
  <c r="Q509" i="11"/>
  <c r="AA512" i="11"/>
  <c r="AA505" i="11"/>
  <c r="E513" i="11"/>
  <c r="E512" i="11"/>
  <c r="AC517" i="11"/>
  <c r="M517" i="11"/>
  <c r="O518" i="11"/>
  <c r="S518" i="11"/>
  <c r="O485" i="11"/>
  <c r="N488" i="11"/>
  <c r="Z488" i="11"/>
  <c r="I496" i="11"/>
  <c r="F499" i="11"/>
  <c r="J495" i="11"/>
  <c r="J496" i="11"/>
  <c r="V496" i="11"/>
  <c r="Y500" i="11"/>
  <c r="I504" i="11"/>
  <c r="X505" i="11"/>
  <c r="O519" i="11"/>
  <c r="R506" i="11"/>
  <c r="AA518" i="11"/>
  <c r="AB519" i="11"/>
  <c r="Y485" i="11"/>
  <c r="AC485" i="11"/>
  <c r="E487" i="11"/>
  <c r="M487" i="11"/>
  <c r="O494" i="11"/>
  <c r="X509" i="11"/>
  <c r="AB490" i="11"/>
  <c r="Q495" i="11"/>
  <c r="Z501" i="11"/>
  <c r="L503" i="11"/>
  <c r="X503" i="11"/>
  <c r="P511" i="11"/>
  <c r="F510" i="11"/>
  <c r="N510" i="11"/>
  <c r="V510" i="11"/>
  <c r="Z510" i="11"/>
  <c r="S511" i="11"/>
  <c r="H513" i="11"/>
  <c r="L513" i="11"/>
  <c r="F514" i="11"/>
  <c r="V514" i="11"/>
  <c r="Z514" i="11"/>
  <c r="T516" i="11"/>
  <c r="P58" i="27"/>
  <c r="AJ489" i="12"/>
  <c r="AI497" i="12"/>
  <c r="AM514" i="12"/>
  <c r="AP505" i="12"/>
  <c r="AO487" i="12"/>
  <c r="AM490" i="12"/>
  <c r="AQ509" i="12"/>
  <c r="AK513" i="12"/>
  <c r="AO513" i="12"/>
  <c r="AR510" i="12"/>
  <c r="AL512" i="12"/>
  <c r="AJ484" i="12"/>
  <c r="AJ486" i="12"/>
  <c r="AL487" i="12"/>
  <c r="AL489" i="12"/>
  <c r="AO500" i="12"/>
  <c r="AP507" i="12"/>
  <c r="AK508" i="12"/>
  <c r="AN505" i="12"/>
  <c r="AJ515" i="12"/>
  <c r="AL484" i="12"/>
  <c r="AR485" i="12"/>
  <c r="AQ491" i="12"/>
  <c r="AI493" i="12"/>
  <c r="AO494" i="12"/>
  <c r="AP501" i="12"/>
  <c r="AR506" i="12"/>
  <c r="AJ510" i="12"/>
  <c r="AQ506" i="12"/>
  <c r="AO507" i="12"/>
  <c r="L517" i="12"/>
  <c r="L513" i="12"/>
  <c r="D514" i="12"/>
  <c r="D518" i="12"/>
  <c r="T518" i="12"/>
  <c r="T514" i="12"/>
  <c r="F515" i="12"/>
  <c r="F519" i="12"/>
  <c r="AB514" i="12"/>
  <c r="U501" i="12"/>
  <c r="U497" i="12"/>
  <c r="AC497" i="12"/>
  <c r="AC501" i="12"/>
  <c r="G502" i="12"/>
  <c r="G498" i="12"/>
  <c r="W502" i="12"/>
  <c r="W498" i="12"/>
  <c r="E503" i="12"/>
  <c r="I507" i="12"/>
  <c r="I503" i="12"/>
  <c r="M503" i="12"/>
  <c r="U507" i="12"/>
  <c r="U503" i="12"/>
  <c r="Y503" i="12"/>
  <c r="H508" i="12"/>
  <c r="H504" i="12"/>
  <c r="P504" i="12"/>
  <c r="AB504" i="12"/>
  <c r="O505" i="12"/>
  <c r="S505" i="12"/>
  <c r="J506" i="12"/>
  <c r="N506" i="12"/>
  <c r="R506" i="12"/>
  <c r="Z506" i="12"/>
  <c r="D507" i="12"/>
  <c r="P511" i="12"/>
  <c r="P507" i="12"/>
  <c r="X511" i="12"/>
  <c r="X507" i="12"/>
  <c r="M513" i="12"/>
  <c r="M509" i="12"/>
  <c r="U513" i="12"/>
  <c r="U509" i="12"/>
  <c r="R514" i="12"/>
  <c r="R510" i="12"/>
  <c r="E517" i="12"/>
  <c r="E513" i="12"/>
  <c r="AC515" i="12"/>
  <c r="Y515" i="12"/>
  <c r="N30" i="27"/>
  <c r="N519" i="12"/>
  <c r="G487" i="12"/>
  <c r="E488" i="12"/>
  <c r="Q488" i="12"/>
  <c r="G489" i="12"/>
  <c r="G493" i="12"/>
  <c r="K493" i="12"/>
  <c r="K489" i="12"/>
  <c r="O493" i="12"/>
  <c r="O489" i="12"/>
  <c r="S489" i="12"/>
  <c r="S493" i="12"/>
  <c r="W493" i="12"/>
  <c r="W489" i="12"/>
  <c r="AA489" i="12"/>
  <c r="I490" i="12"/>
  <c r="Q490" i="12"/>
  <c r="U490" i="12"/>
  <c r="Y490" i="12"/>
  <c r="AC490" i="12"/>
  <c r="L496" i="12"/>
  <c r="L492" i="12"/>
  <c r="T496" i="12"/>
  <c r="T492" i="12"/>
  <c r="AB496" i="12"/>
  <c r="AB492" i="12"/>
  <c r="D494" i="12"/>
  <c r="D498" i="12"/>
  <c r="L498" i="12"/>
  <c r="L494" i="12"/>
  <c r="P498" i="12"/>
  <c r="P494" i="12"/>
  <c r="P496" i="12"/>
  <c r="AB500" i="12"/>
  <c r="Y484" i="12"/>
  <c r="P489" i="12"/>
  <c r="Y504" i="12"/>
  <c r="D505" i="12"/>
  <c r="P505" i="12"/>
  <c r="T505" i="12"/>
  <c r="X505" i="12"/>
  <c r="S512" i="12"/>
  <c r="AA512" i="12"/>
  <c r="X516" i="12"/>
  <c r="F484" i="12"/>
  <c r="E485" i="12"/>
  <c r="Q485" i="12"/>
  <c r="U485" i="12"/>
  <c r="E487" i="12"/>
  <c r="Q487" i="12"/>
  <c r="U487" i="12"/>
  <c r="K488" i="12"/>
  <c r="O488" i="12"/>
  <c r="H493" i="12"/>
  <c r="L493" i="12"/>
  <c r="AB493" i="12"/>
  <c r="D495" i="12"/>
  <c r="X495" i="12"/>
  <c r="H497" i="12"/>
  <c r="P501" i="12"/>
  <c r="T501" i="12"/>
  <c r="AA497" i="12"/>
  <c r="AA499" i="12"/>
  <c r="Y509" i="12"/>
  <c r="P512" i="12"/>
  <c r="T512" i="12"/>
  <c r="X512" i="12"/>
  <c r="Q519" i="12"/>
  <c r="N31" i="27"/>
  <c r="H485" i="12"/>
  <c r="U486" i="12"/>
  <c r="H484" i="12"/>
  <c r="T484" i="12"/>
  <c r="H486" i="12"/>
  <c r="L486" i="12"/>
  <c r="R493" i="12"/>
  <c r="G492" i="12"/>
  <c r="O498" i="12"/>
  <c r="M499" i="12"/>
  <c r="AB501" i="12"/>
  <c r="J501" i="12"/>
  <c r="Z501" i="12"/>
  <c r="U502" i="12"/>
  <c r="Y502" i="12"/>
  <c r="S511" i="12"/>
  <c r="W511" i="12"/>
  <c r="I514" i="12"/>
  <c r="Q514" i="12"/>
  <c r="V515" i="12"/>
  <c r="Z515" i="12"/>
  <c r="V512" i="12"/>
  <c r="I15" i="13"/>
  <c r="AL504" i="10"/>
  <c r="AJ485" i="10"/>
  <c r="AJ487" i="10"/>
  <c r="AP501" i="10"/>
  <c r="AQ517" i="10"/>
  <c r="AL508" i="10"/>
  <c r="AH519" i="10"/>
  <c r="AI498" i="10"/>
  <c r="AQ498" i="10"/>
  <c r="AM499" i="10"/>
  <c r="AI500" i="10"/>
  <c r="AO493" i="10"/>
  <c r="AN506" i="10"/>
  <c r="AJ507" i="10"/>
  <c r="AL513" i="10"/>
  <c r="AL514" i="10"/>
  <c r="H15" i="13"/>
  <c r="J27" i="13"/>
  <c r="AM493" i="10"/>
  <c r="AI495" i="10"/>
  <c r="Z489" i="10"/>
  <c r="F492" i="10"/>
  <c r="D505" i="10"/>
  <c r="T519" i="10"/>
  <c r="O486" i="10"/>
  <c r="U504" i="10"/>
  <c r="H487" i="10"/>
  <c r="J497" i="10"/>
  <c r="Z497" i="10"/>
  <c r="V498" i="10"/>
  <c r="T515" i="10"/>
  <c r="AB515" i="10"/>
  <c r="W514" i="10"/>
  <c r="X518" i="10"/>
  <c r="M492" i="10"/>
  <c r="Q496" i="10"/>
  <c r="H493" i="10"/>
  <c r="H499" i="10"/>
  <c r="AA505" i="10"/>
  <c r="V511" i="10"/>
  <c r="I510" i="10"/>
  <c r="T512" i="10"/>
  <c r="AO431" i="22"/>
  <c r="AK432" i="22"/>
  <c r="AI444" i="22"/>
  <c r="AM457" i="22"/>
  <c r="AQ439" i="22"/>
  <c r="AP447" i="22"/>
  <c r="AM444" i="22"/>
  <c r="AJ460" i="22"/>
  <c r="AL456" i="22"/>
  <c r="AH462" i="22"/>
  <c r="AL431" i="22"/>
  <c r="AP431" i="22"/>
  <c r="AP451" i="22"/>
  <c r="AN452" i="22"/>
  <c r="AR452" i="22"/>
  <c r="AJ459" i="22"/>
  <c r="AH453" i="22"/>
  <c r="AM429" i="22"/>
  <c r="AI431" i="22"/>
  <c r="AL440" i="22"/>
  <c r="AP440" i="22"/>
  <c r="AR444" i="22"/>
  <c r="AO449" i="22"/>
  <c r="AK451" i="22"/>
  <c r="AI451" i="22"/>
  <c r="AN454" i="22"/>
  <c r="AL454" i="22"/>
  <c r="AN456" i="22"/>
  <c r="AK460" i="22"/>
  <c r="AN448" i="22"/>
  <c r="AI449" i="22"/>
  <c r="AN460" i="22"/>
  <c r="AO451" i="22"/>
  <c r="AN430" i="22"/>
  <c r="AJ432" i="22"/>
  <c r="AR432" i="22"/>
  <c r="AJ434" i="22"/>
  <c r="AM434" i="22"/>
  <c r="AO437" i="22"/>
  <c r="AK441" i="22"/>
  <c r="AN441" i="22"/>
  <c r="AM442" i="22"/>
  <c r="AL445" i="22"/>
  <c r="AP445" i="22"/>
  <c r="AP453" i="22"/>
  <c r="AO453" i="22"/>
  <c r="AI454" i="22"/>
  <c r="AO459" i="22"/>
  <c r="AI460" i="22"/>
  <c r="AC439" i="22"/>
  <c r="AC440" i="22"/>
  <c r="AC436" i="22"/>
  <c r="AC437" i="22"/>
  <c r="R433" i="22"/>
  <c r="R432" i="22"/>
  <c r="J434" i="22"/>
  <c r="J433" i="22"/>
  <c r="N433" i="22"/>
  <c r="V433" i="22"/>
  <c r="N434" i="22"/>
  <c r="Q436" i="22"/>
  <c r="K430" i="22"/>
  <c r="S430" i="22"/>
  <c r="M444" i="22"/>
  <c r="J453" i="22"/>
  <c r="U451" i="22"/>
  <c r="E442" i="22"/>
  <c r="D440" i="22"/>
  <c r="T452" i="22"/>
  <c r="S441" i="22"/>
  <c r="D449" i="22"/>
  <c r="X441" i="22"/>
  <c r="E461" i="22"/>
  <c r="F428" i="22"/>
  <c r="P428" i="22"/>
  <c r="L429" i="22"/>
  <c r="H430" i="22"/>
  <c r="H431" i="22"/>
  <c r="S433" i="22"/>
  <c r="N443" i="22"/>
  <c r="V451" i="22"/>
  <c r="K459" i="22"/>
  <c r="O460" i="22"/>
  <c r="P460" i="22"/>
  <c r="X458" i="22"/>
  <c r="S450" i="22"/>
  <c r="O451" i="22"/>
  <c r="AA451" i="22"/>
  <c r="V460" i="22"/>
  <c r="U462" i="22"/>
  <c r="K437" i="22"/>
  <c r="V439" i="22"/>
  <c r="G441" i="22"/>
  <c r="N441" i="22"/>
  <c r="Y442" i="22"/>
  <c r="K443" i="22"/>
  <c r="O449" i="22"/>
  <c r="AA448" i="22"/>
  <c r="U449" i="22"/>
  <c r="V453" i="22"/>
  <c r="J457" i="22"/>
  <c r="H458" i="22"/>
  <c r="I444" i="22"/>
  <c r="M461" i="22"/>
  <c r="Y432" i="22"/>
  <c r="L439" i="22"/>
  <c r="O442" i="22"/>
  <c r="H445" i="22"/>
  <c r="L445" i="22"/>
  <c r="L452" i="22"/>
  <c r="K452" i="22"/>
  <c r="Y453" i="22"/>
  <c r="G462" i="22"/>
  <c r="AQ439" i="11"/>
  <c r="AP449" i="11"/>
  <c r="AP458" i="11"/>
  <c r="AQ433" i="11"/>
  <c r="AM434" i="11"/>
  <c r="AJ429" i="11"/>
  <c r="AK430" i="11"/>
  <c r="AR430" i="11"/>
  <c r="AN433" i="11"/>
  <c r="AJ436" i="11"/>
  <c r="AK438" i="11"/>
  <c r="AR438" i="11"/>
  <c r="AJ440" i="11"/>
  <c r="AK440" i="11"/>
  <c r="AO440" i="11"/>
  <c r="AK443" i="11"/>
  <c r="AH445" i="11"/>
  <c r="AJ446" i="11"/>
  <c r="AN447" i="11"/>
  <c r="AK447" i="11"/>
  <c r="AQ450" i="11"/>
  <c r="AQ453" i="11"/>
  <c r="AR453" i="11"/>
  <c r="AM457" i="11"/>
  <c r="AQ457" i="11"/>
  <c r="AI459" i="11"/>
  <c r="AJ448" i="11"/>
  <c r="AM446" i="11"/>
  <c r="AH433" i="11"/>
  <c r="AI435" i="11"/>
  <c r="AQ435" i="11"/>
  <c r="AO439" i="11"/>
  <c r="AH441" i="11"/>
  <c r="AO445" i="11"/>
  <c r="AI445" i="11"/>
  <c r="AP448" i="11"/>
  <c r="AL451" i="11"/>
  <c r="AH453" i="11"/>
  <c r="AO453" i="11"/>
  <c r="AJ454" i="11"/>
  <c r="AR454" i="11"/>
  <c r="AN458" i="11"/>
  <c r="AN459" i="11"/>
  <c r="AL436" i="11"/>
  <c r="AP429" i="11"/>
  <c r="AP432" i="11"/>
  <c r="AR441" i="11"/>
  <c r="AJ452" i="11"/>
  <c r="AR428" i="11"/>
  <c r="AO429" i="11"/>
  <c r="AJ434" i="11"/>
  <c r="AH436" i="11"/>
  <c r="AP437" i="11"/>
  <c r="AI437" i="11"/>
  <c r="AM444" i="11"/>
  <c r="AR451" i="11"/>
  <c r="AP454" i="11"/>
  <c r="AO454" i="11"/>
  <c r="AR456" i="11"/>
  <c r="AR458" i="11"/>
  <c r="AO459" i="11"/>
  <c r="AH460" i="11"/>
  <c r="AL460" i="11"/>
  <c r="X440" i="11"/>
  <c r="O430" i="11"/>
  <c r="Y429" i="11"/>
  <c r="D437" i="11"/>
  <c r="U461" i="11"/>
  <c r="S448" i="11"/>
  <c r="K453" i="11"/>
  <c r="O442" i="11"/>
  <c r="F428" i="11"/>
  <c r="R429" i="11"/>
  <c r="T430" i="11"/>
  <c r="M435" i="11"/>
  <c r="F437" i="11"/>
  <c r="N437" i="11"/>
  <c r="N441" i="11"/>
  <c r="G445" i="11"/>
  <c r="AA446" i="11"/>
  <c r="Z452" i="11"/>
  <c r="I457" i="11"/>
  <c r="V461" i="11"/>
  <c r="K461" i="11"/>
  <c r="Z462" i="11"/>
  <c r="H77" i="27"/>
  <c r="H53" i="27"/>
  <c r="H22" i="27"/>
  <c r="J441" i="11"/>
  <c r="O447" i="11"/>
  <c r="D436" i="11"/>
  <c r="M444" i="11"/>
  <c r="L443" i="11"/>
  <c r="Y441" i="11"/>
  <c r="U444" i="11"/>
  <c r="V447" i="11"/>
  <c r="Z449" i="11"/>
  <c r="V433" i="11"/>
  <c r="R436" i="11"/>
  <c r="I451" i="11"/>
  <c r="O453" i="11"/>
  <c r="P432" i="11"/>
  <c r="L431" i="11"/>
  <c r="X432" i="11"/>
  <c r="H429" i="11"/>
  <c r="N431" i="11"/>
  <c r="L437" i="11"/>
  <c r="H440" i="11"/>
  <c r="F443" i="11"/>
  <c r="E445" i="11"/>
  <c r="U446" i="11"/>
  <c r="Z448" i="11"/>
  <c r="P451" i="11"/>
  <c r="J452" i="11"/>
  <c r="N454" i="11"/>
  <c r="L460" i="11"/>
  <c r="H55" i="27"/>
  <c r="H8" i="27"/>
  <c r="AH431" i="12"/>
  <c r="AP439" i="12"/>
  <c r="AH454" i="12"/>
  <c r="AM458" i="12"/>
  <c r="AK459" i="12"/>
  <c r="AO430" i="12"/>
  <c r="AO448" i="12"/>
  <c r="AM428" i="12"/>
  <c r="AP429" i="12"/>
  <c r="AR431" i="12"/>
  <c r="AK436" i="12"/>
  <c r="AK438" i="12"/>
  <c r="AI439" i="12"/>
  <c r="AM438" i="12"/>
  <c r="AK441" i="12"/>
  <c r="AQ442" i="12"/>
  <c r="AL444" i="12"/>
  <c r="AK447" i="12"/>
  <c r="AM447" i="12"/>
  <c r="AP449" i="12"/>
  <c r="AJ450" i="12"/>
  <c r="AQ449" i="12"/>
  <c r="AK452" i="12"/>
  <c r="AR454" i="12"/>
  <c r="AH456" i="12"/>
  <c r="AJ456" i="12"/>
  <c r="AO457" i="12"/>
  <c r="AO459" i="12"/>
  <c r="AQ459" i="12"/>
  <c r="AK460" i="12"/>
  <c r="AI429" i="12"/>
  <c r="AQ431" i="12"/>
  <c r="AR435" i="12"/>
  <c r="AL435" i="12"/>
  <c r="AP435" i="12"/>
  <c r="AJ438" i="12"/>
  <c r="AH441" i="12"/>
  <c r="AQ441" i="12"/>
  <c r="AL443" i="12"/>
  <c r="AP445" i="12"/>
  <c r="AJ446" i="12"/>
  <c r="AR445" i="12"/>
  <c r="AI452" i="12"/>
  <c r="AK455" i="12"/>
  <c r="AO454" i="12"/>
  <c r="AM459" i="12"/>
  <c r="AN459" i="12"/>
  <c r="AP460" i="12"/>
  <c r="AQ461" i="12"/>
  <c r="V437" i="12"/>
  <c r="V436" i="12"/>
  <c r="F439" i="12"/>
  <c r="F438" i="12"/>
  <c r="Z439" i="12"/>
  <c r="Z438" i="12"/>
  <c r="J454" i="12"/>
  <c r="Q455" i="12"/>
  <c r="S433" i="12"/>
  <c r="S434" i="12"/>
  <c r="I436" i="12"/>
  <c r="I435" i="12"/>
  <c r="U435" i="12"/>
  <c r="U436" i="12"/>
  <c r="O436" i="12"/>
  <c r="O437" i="12"/>
  <c r="Q451" i="12"/>
  <c r="Q450" i="12"/>
  <c r="R461" i="12"/>
  <c r="V461" i="12"/>
  <c r="V462" i="12"/>
  <c r="F428" i="12"/>
  <c r="F429" i="12"/>
  <c r="J428" i="12"/>
  <c r="R428" i="12"/>
  <c r="Z428" i="12"/>
  <c r="Z429" i="12"/>
  <c r="W429" i="12"/>
  <c r="W430" i="12"/>
  <c r="L430" i="12"/>
  <c r="L431" i="12"/>
  <c r="F449" i="12"/>
  <c r="F448" i="12"/>
  <c r="U450" i="12"/>
  <c r="U449" i="12"/>
  <c r="Y449" i="12"/>
  <c r="Y450" i="12"/>
  <c r="D451" i="12"/>
  <c r="S451" i="12"/>
  <c r="S452" i="12"/>
  <c r="AA451" i="12"/>
  <c r="AA452" i="12"/>
  <c r="J460" i="12"/>
  <c r="J461" i="12"/>
  <c r="D462" i="12"/>
  <c r="O462" i="12"/>
  <c r="O461" i="12"/>
  <c r="D441" i="12"/>
  <c r="F442" i="12"/>
  <c r="F443" i="12"/>
  <c r="J443" i="12"/>
  <c r="J442" i="12"/>
  <c r="Z443" i="12"/>
  <c r="Z442" i="12"/>
  <c r="AB444" i="12"/>
  <c r="AB445" i="12"/>
  <c r="D447" i="12"/>
  <c r="H447" i="12"/>
  <c r="H448" i="12"/>
  <c r="O448" i="12"/>
  <c r="L456" i="12"/>
  <c r="L455" i="12"/>
  <c r="P455" i="12"/>
  <c r="P456" i="12"/>
  <c r="T455" i="12"/>
  <c r="T456" i="12"/>
  <c r="T458" i="12"/>
  <c r="T457" i="12"/>
  <c r="V428" i="12"/>
  <c r="T430" i="12"/>
  <c r="F72" i="27"/>
  <c r="D429" i="12"/>
  <c r="AB428" i="12"/>
  <c r="H432" i="12"/>
  <c r="R434" i="12"/>
  <c r="P439" i="12"/>
  <c r="J441" i="12"/>
  <c r="O441" i="12"/>
  <c r="H443" i="12"/>
  <c r="M444" i="12"/>
  <c r="W446" i="12"/>
  <c r="AA449" i="12"/>
  <c r="F452" i="12"/>
  <c r="S432" i="12"/>
  <c r="W431" i="12"/>
  <c r="P435" i="12"/>
  <c r="AB435" i="12"/>
  <c r="I439" i="12"/>
  <c r="W439" i="12"/>
  <c r="M442" i="12"/>
  <c r="Q442" i="12"/>
  <c r="AA444" i="12"/>
  <c r="K447" i="12"/>
  <c r="U448" i="12"/>
  <c r="X450" i="12"/>
  <c r="N451" i="12"/>
  <c r="P457" i="12"/>
  <c r="AA458" i="12"/>
  <c r="F44" i="27"/>
  <c r="O20" i="13"/>
  <c r="S22" i="13" s="1"/>
  <c r="AN429" i="10"/>
  <c r="AN430" i="10"/>
  <c r="P5" i="13"/>
  <c r="AI431" i="10"/>
  <c r="AI430" i="10"/>
  <c r="Q23" i="13"/>
  <c r="U25" i="13" s="1"/>
  <c r="AO432" i="10"/>
  <c r="R5" i="13"/>
  <c r="N8" i="33" s="1"/>
  <c r="AI432" i="10"/>
  <c r="S11" i="13"/>
  <c r="AK433" i="10"/>
  <c r="S23" i="13"/>
  <c r="AO433" i="10"/>
  <c r="T20" i="13"/>
  <c r="AN435" i="10"/>
  <c r="U5" i="13"/>
  <c r="N11" i="33" s="1"/>
  <c r="AI435" i="10"/>
  <c r="AL437" i="10"/>
  <c r="AL436" i="10"/>
  <c r="V26" i="13"/>
  <c r="AP436" i="10"/>
  <c r="AK437" i="10"/>
  <c r="AK438" i="10"/>
  <c r="AN438" i="10"/>
  <c r="AN439" i="10"/>
  <c r="AI440" i="10"/>
  <c r="AI439" i="10"/>
  <c r="AM439" i="10"/>
  <c r="AM440" i="10"/>
  <c r="AQ439" i="10"/>
  <c r="AQ440" i="10"/>
  <c r="Z20" i="13"/>
  <c r="AN441" i="10"/>
  <c r="AN440" i="10"/>
  <c r="AA4" i="13"/>
  <c r="AH441" i="10"/>
  <c r="AA14" i="13"/>
  <c r="AB15" i="13" s="1"/>
  <c r="AL442" i="10"/>
  <c r="N6" i="13"/>
  <c r="O6" i="13"/>
  <c r="AK429" i="10"/>
  <c r="O11" i="13"/>
  <c r="AK5" i="13"/>
  <c r="AI15" i="13"/>
  <c r="AF20" i="13"/>
  <c r="AG4" i="13"/>
  <c r="AJ4" i="13"/>
  <c r="AJ14" i="13"/>
  <c r="AJ26" i="13"/>
  <c r="AR440" i="10"/>
  <c r="N24" i="13"/>
  <c r="AM433" i="10"/>
  <c r="AJ442" i="10"/>
  <c r="AR441" i="10"/>
  <c r="AL431" i="10"/>
  <c r="AJ437" i="10"/>
  <c r="AH440" i="10"/>
  <c r="AQ441" i="10"/>
  <c r="U429" i="10"/>
  <c r="U428" i="10"/>
  <c r="V430" i="10"/>
  <c r="V429" i="10"/>
  <c r="O431" i="10"/>
  <c r="O430" i="10"/>
  <c r="I432" i="10"/>
  <c r="I431" i="10"/>
  <c r="I434" i="10"/>
  <c r="I433" i="10"/>
  <c r="D439" i="10"/>
  <c r="D438" i="10"/>
  <c r="J438" i="10"/>
  <c r="N437" i="10"/>
  <c r="N438" i="10"/>
  <c r="R437" i="10"/>
  <c r="Y436" i="10"/>
  <c r="H436" i="10"/>
  <c r="H437" i="10"/>
  <c r="X437" i="10"/>
  <c r="X436" i="10"/>
  <c r="U439" i="10"/>
  <c r="U440" i="10"/>
  <c r="K441" i="10"/>
  <c r="K440" i="10"/>
  <c r="E442" i="10"/>
  <c r="E441" i="10"/>
  <c r="X441" i="10"/>
  <c r="X442" i="10"/>
  <c r="F435" i="10"/>
  <c r="K439" i="10"/>
  <c r="K438" i="10"/>
  <c r="W439" i="10"/>
  <c r="W438" i="10"/>
  <c r="F440" i="10"/>
  <c r="F439" i="10"/>
  <c r="R440" i="10"/>
  <c r="R439" i="10"/>
  <c r="AB430" i="10"/>
  <c r="M436" i="10"/>
  <c r="Z431" i="10"/>
  <c r="D430" i="10"/>
  <c r="F432" i="10"/>
  <c r="N433" i="10"/>
  <c r="R433" i="10"/>
  <c r="S433" i="10"/>
  <c r="V435" i="10"/>
  <c r="L437" i="10"/>
  <c r="AA436" i="10"/>
  <c r="I22" i="32"/>
  <c r="AA435" i="10"/>
  <c r="J431" i="10"/>
  <c r="V431" i="10"/>
  <c r="L431" i="10"/>
  <c r="L433" i="10"/>
  <c r="X435" i="10"/>
  <c r="X440" i="10"/>
  <c r="AR490" i="22"/>
  <c r="AP493" i="22"/>
  <c r="AQ501" i="22"/>
  <c r="AI489" i="22"/>
  <c r="AR494" i="22"/>
  <c r="AL493" i="22"/>
  <c r="AN494" i="22"/>
  <c r="AK485" i="22"/>
  <c r="AL486" i="22"/>
  <c r="AO490" i="22"/>
  <c r="AQ497" i="22"/>
  <c r="AR503" i="22"/>
  <c r="AR507" i="22"/>
  <c r="AL514" i="22"/>
  <c r="AP497" i="22"/>
  <c r="AM489" i="22"/>
  <c r="AP489" i="22"/>
  <c r="AI486" i="22"/>
  <c r="AJ492" i="22"/>
  <c r="AH492" i="22"/>
  <c r="AL496" i="22"/>
  <c r="AP496" i="22"/>
  <c r="AJ493" i="22"/>
  <c r="AN493" i="22"/>
  <c r="AI499" i="22"/>
  <c r="AQ495" i="22"/>
  <c r="AH513" i="22"/>
  <c r="AP514" i="22"/>
  <c r="AH493" i="22"/>
  <c r="AR495" i="22"/>
  <c r="AN509" i="22"/>
  <c r="T494" i="22"/>
  <c r="L498" i="22"/>
  <c r="O513" i="22"/>
  <c r="E484" i="22"/>
  <c r="G489" i="22"/>
  <c r="S489" i="22"/>
  <c r="G491" i="22"/>
  <c r="I501" i="22"/>
  <c r="Q501" i="22"/>
  <c r="R503" i="22"/>
  <c r="O502" i="22"/>
  <c r="N509" i="22"/>
  <c r="D506" i="22"/>
  <c r="AB510" i="22"/>
  <c r="H488" i="22"/>
  <c r="AA499" i="22"/>
  <c r="AB515" i="22"/>
  <c r="H514" i="22"/>
  <c r="Y485" i="22"/>
  <c r="AC485" i="22"/>
  <c r="AA489" i="22"/>
  <c r="D497" i="22"/>
  <c r="R497" i="22"/>
  <c r="J502" i="22"/>
  <c r="J512" i="22"/>
  <c r="R514" i="22"/>
  <c r="V514" i="22"/>
  <c r="Z514" i="22"/>
  <c r="R24" i="27"/>
  <c r="AB498" i="22"/>
  <c r="F485" i="22"/>
  <c r="V485" i="22"/>
  <c r="E486" i="22"/>
  <c r="J500" i="22"/>
  <c r="P505" i="22"/>
  <c r="O514" i="22"/>
  <c r="P514" i="22"/>
  <c r="AJ503" i="11"/>
  <c r="AR514" i="11"/>
  <c r="AI484" i="11"/>
  <c r="AQ484" i="11"/>
  <c r="AK485" i="11"/>
  <c r="AO485" i="11"/>
  <c r="AI509" i="11"/>
  <c r="AQ509" i="11"/>
  <c r="AO507" i="11"/>
  <c r="AN509" i="11"/>
  <c r="AJ505" i="11"/>
  <c r="AN505" i="11"/>
  <c r="AR505" i="11"/>
  <c r="AK489" i="11"/>
  <c r="AO510" i="11"/>
  <c r="AM503" i="11"/>
  <c r="AQ497" i="11"/>
  <c r="AM507" i="11"/>
  <c r="AO502" i="11"/>
  <c r="AR518" i="11"/>
  <c r="AJ484" i="11"/>
  <c r="AP485" i="11"/>
  <c r="AO484" i="11"/>
  <c r="AM487" i="11"/>
  <c r="AL489" i="11"/>
  <c r="AO495" i="11"/>
  <c r="AI492" i="11"/>
  <c r="AM492" i="11"/>
  <c r="AJ497" i="11"/>
  <c r="AO497" i="11"/>
  <c r="AK507" i="11"/>
  <c r="AL511" i="11"/>
  <c r="AO511" i="11"/>
  <c r="AH492" i="11"/>
  <c r="AN514" i="11"/>
  <c r="AJ491" i="11"/>
  <c r="AJ499" i="11"/>
  <c r="AP503" i="11"/>
  <c r="AK500" i="11"/>
  <c r="AO504" i="11"/>
  <c r="AM506" i="11"/>
  <c r="AH503" i="11"/>
  <c r="AI504" i="11"/>
  <c r="AL505" i="11"/>
  <c r="AI511" i="11"/>
  <c r="AJ518" i="11"/>
  <c r="AI486" i="11"/>
  <c r="AM486" i="11"/>
  <c r="AR499" i="11"/>
  <c r="AK511" i="11"/>
  <c r="AN507" i="11"/>
  <c r="AL485" i="11"/>
  <c r="AQ487" i="11"/>
  <c r="AH498" i="11"/>
  <c r="AH507" i="11"/>
  <c r="AJ487" i="11"/>
  <c r="AH491" i="11"/>
  <c r="AJ496" i="11"/>
  <c r="AK496" i="11"/>
  <c r="AO496" i="11"/>
  <c r="AP501" i="11"/>
  <c r="AJ504" i="11"/>
  <c r="AR510" i="11"/>
  <c r="AL513" i="11"/>
  <c r="AP513" i="11"/>
  <c r="AL515" i="11"/>
  <c r="AQ516" i="11"/>
  <c r="AI495" i="11"/>
  <c r="AM491" i="11"/>
  <c r="AN511" i="11"/>
  <c r="AM484" i="11"/>
  <c r="AJ485" i="11"/>
  <c r="AK486" i="11"/>
  <c r="AM488" i="11"/>
  <c r="AJ502" i="11"/>
  <c r="AJ509" i="11"/>
  <c r="AO491" i="11"/>
  <c r="AR484" i="11"/>
  <c r="AL499" i="11"/>
  <c r="AL494" i="11"/>
  <c r="AP494" i="11"/>
  <c r="AP492" i="11"/>
  <c r="AO499" i="11"/>
  <c r="AI506" i="11"/>
  <c r="AN503" i="11"/>
  <c r="AQ507" i="11"/>
  <c r="AO509" i="11"/>
  <c r="AL510" i="11"/>
  <c r="AJ507" i="11"/>
  <c r="AR509" i="11"/>
  <c r="AQ514" i="11"/>
  <c r="I487" i="11"/>
  <c r="I491" i="11"/>
  <c r="D489" i="11"/>
  <c r="D493" i="11"/>
  <c r="Z499" i="11"/>
  <c r="Z495" i="11"/>
  <c r="L501" i="11"/>
  <c r="L497" i="11"/>
  <c r="X502" i="11"/>
  <c r="X498" i="11"/>
  <c r="AB498" i="11"/>
  <c r="V500" i="11"/>
  <c r="H512" i="11"/>
  <c r="M485" i="11"/>
  <c r="N486" i="11"/>
  <c r="N490" i="11"/>
  <c r="R490" i="11"/>
  <c r="R486" i="11"/>
  <c r="U498" i="11"/>
  <c r="U494" i="11"/>
  <c r="E504" i="11"/>
  <c r="Q504" i="11"/>
  <c r="Y504" i="11"/>
  <c r="E510" i="11"/>
  <c r="E506" i="11"/>
  <c r="M506" i="11"/>
  <c r="M510" i="11"/>
  <c r="D511" i="11"/>
  <c r="H507" i="11"/>
  <c r="L507" i="11"/>
  <c r="V486" i="11"/>
  <c r="Q493" i="11"/>
  <c r="Q497" i="11"/>
  <c r="AC484" i="11"/>
  <c r="T489" i="11"/>
  <c r="V499" i="11"/>
  <c r="J511" i="11"/>
  <c r="I515" i="11"/>
  <c r="G518" i="11"/>
  <c r="V518" i="11"/>
  <c r="Z511" i="11"/>
  <c r="Q487" i="11"/>
  <c r="AC487" i="11"/>
  <c r="K485" i="11"/>
  <c r="D490" i="11"/>
  <c r="H486" i="11"/>
  <c r="N494" i="11"/>
  <c r="R494" i="11"/>
  <c r="Z491" i="11"/>
  <c r="T498" i="11"/>
  <c r="AA494" i="11"/>
  <c r="Z498" i="11"/>
  <c r="H503" i="11"/>
  <c r="I501" i="11"/>
  <c r="N503" i="11"/>
  <c r="T510" i="11"/>
  <c r="V516" i="11"/>
  <c r="P30" i="27"/>
  <c r="H517" i="11"/>
  <c r="V511" i="11"/>
  <c r="U484" i="11"/>
  <c r="E485" i="11"/>
  <c r="P489" i="11"/>
  <c r="U486" i="11"/>
  <c r="H487" i="11"/>
  <c r="L491" i="11"/>
  <c r="AB491" i="11"/>
  <c r="X494" i="11"/>
  <c r="O501" i="11"/>
  <c r="T503" i="11"/>
  <c r="Q506" i="11"/>
  <c r="P509" i="11"/>
  <c r="Y514" i="11"/>
  <c r="P26" i="27"/>
  <c r="P22" i="27"/>
  <c r="AN484" i="12"/>
  <c r="AN485" i="12"/>
  <c r="AI487" i="12"/>
  <c r="AR490" i="12"/>
  <c r="AJ501" i="12"/>
  <c r="AL502" i="12"/>
  <c r="AO505" i="12"/>
  <c r="AJ506" i="12"/>
  <c r="AM502" i="12"/>
  <c r="AL513" i="12"/>
  <c r="AR514" i="12"/>
  <c r="AL493" i="12"/>
  <c r="AP496" i="12"/>
  <c r="AQ484" i="12"/>
  <c r="AL488" i="12"/>
  <c r="AI489" i="12"/>
  <c r="AL485" i="12"/>
  <c r="AL486" i="12"/>
  <c r="AJ493" i="12"/>
  <c r="AN493" i="12"/>
  <c r="AH491" i="12"/>
  <c r="AM504" i="12"/>
  <c r="AH505" i="12"/>
  <c r="AL501" i="12"/>
  <c r="AH508" i="12"/>
  <c r="AI514" i="12"/>
  <c r="AM518" i="12"/>
  <c r="AR486" i="12"/>
  <c r="AH487" i="12"/>
  <c r="AI484" i="12"/>
  <c r="AP489" i="12"/>
  <c r="AK489" i="12"/>
  <c r="AR493" i="12"/>
  <c r="AH490" i="12"/>
  <c r="AL494" i="12"/>
  <c r="AP490" i="12"/>
  <c r="AM493" i="12"/>
  <c r="AI499" i="12"/>
  <c r="AK509" i="12"/>
  <c r="AI506" i="12"/>
  <c r="AP506" i="12"/>
  <c r="AJ507" i="12"/>
  <c r="AQ514" i="12"/>
  <c r="AI517" i="12"/>
  <c r="AQ517" i="12"/>
  <c r="U489" i="12"/>
  <c r="AA503" i="12"/>
  <c r="S507" i="12"/>
  <c r="Y485" i="12"/>
  <c r="G499" i="12"/>
  <c r="R494" i="12"/>
  <c r="M487" i="12"/>
  <c r="U518" i="12"/>
  <c r="D500" i="12"/>
  <c r="V516" i="12"/>
  <c r="M485" i="12"/>
  <c r="R491" i="12"/>
  <c r="I489" i="12"/>
  <c r="Z494" i="12"/>
  <c r="S494" i="12"/>
  <c r="H511" i="12"/>
  <c r="AA515" i="12"/>
  <c r="U516" i="12"/>
  <c r="Y491" i="12"/>
  <c r="J505" i="12"/>
  <c r="X509" i="12"/>
  <c r="H501" i="12"/>
  <c r="E491" i="12"/>
  <c r="Y514" i="12"/>
  <c r="H488" i="12"/>
  <c r="R484" i="12"/>
  <c r="G491" i="12"/>
  <c r="F501" i="12"/>
  <c r="R500" i="12"/>
  <c r="L505" i="12"/>
  <c r="M512" i="12"/>
  <c r="X515" i="12"/>
  <c r="I487" i="12"/>
  <c r="E489" i="12"/>
  <c r="W507" i="12"/>
  <c r="AB497" i="12"/>
  <c r="J514" i="12"/>
  <c r="L484" i="12"/>
  <c r="W484" i="12"/>
  <c r="X485" i="12"/>
  <c r="O486" i="12"/>
  <c r="H487" i="12"/>
  <c r="W497" i="12"/>
  <c r="O499" i="12"/>
  <c r="W499" i="12"/>
  <c r="AB506" i="12"/>
  <c r="E514" i="12"/>
  <c r="R515" i="12"/>
  <c r="K518" i="12"/>
  <c r="N24" i="27"/>
  <c r="AJ488" i="10"/>
  <c r="AR488" i="10"/>
  <c r="AR489" i="10"/>
  <c r="AQ500" i="10"/>
  <c r="AI503" i="10"/>
  <c r="AO490" i="10"/>
  <c r="AO491" i="10"/>
  <c r="AJ500" i="10"/>
  <c r="AR503" i="10"/>
  <c r="H24" i="13"/>
  <c r="I6" i="13"/>
  <c r="AL487" i="10"/>
  <c r="AP489" i="10"/>
  <c r="AJ497" i="10"/>
  <c r="AK503" i="10"/>
  <c r="AH508" i="10"/>
  <c r="AP508" i="10"/>
  <c r="J21" i="13"/>
  <c r="AM486" i="10"/>
  <c r="AJ495" i="10"/>
  <c r="AQ495" i="10"/>
  <c r="AL500" i="10"/>
  <c r="AL501" i="10"/>
  <c r="AI512" i="10"/>
  <c r="T487" i="10"/>
  <c r="H518" i="10"/>
  <c r="T516" i="10"/>
  <c r="D512" i="10"/>
  <c r="AB488" i="10"/>
  <c r="D496" i="10"/>
  <c r="G487" i="10"/>
  <c r="Z488" i="10"/>
  <c r="O492" i="10"/>
  <c r="L494" i="10"/>
  <c r="W494" i="10"/>
  <c r="T504" i="10"/>
  <c r="P505" i="10"/>
  <c r="AB501" i="10"/>
  <c r="I515" i="10"/>
  <c r="AC500" i="10"/>
  <c r="P485" i="10"/>
  <c r="T485" i="10"/>
  <c r="D487" i="10"/>
  <c r="M491" i="10"/>
  <c r="Y495" i="10"/>
  <c r="R497" i="10"/>
  <c r="V510" i="10"/>
  <c r="C21" i="5"/>
  <c r="AC24" i="13"/>
  <c r="AD24" i="13"/>
  <c r="AE28" i="13"/>
  <c r="AD16" i="13"/>
  <c r="AH28" i="13"/>
  <c r="AG25" i="13"/>
  <c r="R16" i="13"/>
  <c r="N15" i="13"/>
  <c r="AA428" i="22"/>
  <c r="AL429" i="22"/>
  <c r="T429" i="22"/>
  <c r="AO430" i="22"/>
  <c r="I431" i="22"/>
  <c r="X431" i="22"/>
  <c r="AJ431" i="22"/>
  <c r="AQ431" i="22"/>
  <c r="AL433" i="22"/>
  <c r="AN435" i="22"/>
  <c r="AO436" i="22"/>
  <c r="AP438" i="22"/>
  <c r="AJ439" i="22"/>
  <c r="J440" i="22"/>
  <c r="AJ440" i="22"/>
  <c r="J442" i="22"/>
  <c r="R442" i="22"/>
  <c r="AQ445" i="22"/>
  <c r="AL446" i="22"/>
  <c r="AJ457" i="22"/>
  <c r="AP457" i="22"/>
  <c r="G484" i="22"/>
  <c r="AQ488" i="22"/>
  <c r="AP491" i="22"/>
  <c r="X493" i="22"/>
  <c r="M494" i="22"/>
  <c r="AR496" i="22"/>
  <c r="Q502" i="22"/>
  <c r="AH504" i="22"/>
  <c r="J458" i="22"/>
  <c r="AR461" i="22"/>
  <c r="AJ509" i="22"/>
  <c r="AO514" i="22"/>
  <c r="H428" i="22"/>
  <c r="F429" i="22"/>
  <c r="AO429" i="22"/>
  <c r="AP430" i="22"/>
  <c r="AK431" i="22"/>
  <c r="AM432" i="22"/>
  <c r="AH435" i="22"/>
  <c r="AJ437" i="22"/>
  <c r="AQ437" i="22"/>
  <c r="AI438" i="22"/>
  <c r="AK439" i="22"/>
  <c r="AJ441" i="22"/>
  <c r="AJ444" i="22"/>
  <c r="AQ443" i="22"/>
  <c r="AK446" i="22"/>
  <c r="AR446" i="22"/>
  <c r="AM446" i="22"/>
  <c r="G448" i="22"/>
  <c r="AO447" i="22"/>
  <c r="N450" i="22"/>
  <c r="AO450" i="22"/>
  <c r="S454" i="22"/>
  <c r="AQ455" i="22"/>
  <c r="AR456" i="22"/>
  <c r="AQ457" i="22"/>
  <c r="AP488" i="22"/>
  <c r="P486" i="22"/>
  <c r="AN490" i="22"/>
  <c r="AL487" i="22"/>
  <c r="D488" i="22"/>
  <c r="AR488" i="22"/>
  <c r="AI490" i="22"/>
  <c r="R496" i="22"/>
  <c r="AI497" i="22"/>
  <c r="G494" i="22"/>
  <c r="AM500" i="22"/>
  <c r="L497" i="22"/>
  <c r="AO502" i="22"/>
  <c r="AJ507" i="22"/>
  <c r="AP503" i="22"/>
  <c r="AH505" i="22"/>
  <c r="AM507" i="22"/>
  <c r="K21" i="13"/>
  <c r="T459" i="22"/>
  <c r="AR459" i="22"/>
  <c r="S461" i="22"/>
  <c r="AL460" i="22"/>
  <c r="AM510" i="22"/>
  <c r="AH511" i="22"/>
  <c r="S465" i="22"/>
  <c r="F512" i="22"/>
  <c r="AP513" i="22"/>
  <c r="AN512" i="22"/>
  <c r="L519" i="22"/>
  <c r="G21" i="13"/>
  <c r="AP429" i="22"/>
  <c r="X430" i="22"/>
  <c r="AJ430" i="22"/>
  <c r="AQ430" i="22"/>
  <c r="O434" i="22"/>
  <c r="AH434" i="22"/>
  <c r="AO434" i="22"/>
  <c r="AQ435" i="22"/>
  <c r="Q437" i="22"/>
  <c r="Y437" i="22"/>
  <c r="Z439" i="22"/>
  <c r="AR439" i="22"/>
  <c r="AR441" i="22"/>
  <c r="AQ442" i="22"/>
  <c r="AA445" i="22"/>
  <c r="T446" i="22"/>
  <c r="AI447" i="22"/>
  <c r="X451" i="22"/>
  <c r="AH452" i="22"/>
  <c r="AR454" i="22"/>
  <c r="AK457" i="22"/>
  <c r="AR457" i="22"/>
  <c r="AJ487" i="22"/>
  <c r="AQ487" i="22"/>
  <c r="N491" i="22"/>
  <c r="AB488" i="22"/>
  <c r="AL488" i="22"/>
  <c r="AH494" i="22"/>
  <c r="AM495" i="22"/>
  <c r="AL501" i="22"/>
  <c r="AI502" i="22"/>
  <c r="AN501" i="22"/>
  <c r="AL502" i="22"/>
  <c r="AQ502" i="22"/>
  <c r="AI505" i="22"/>
  <c r="AK506" i="22"/>
  <c r="L507" i="22"/>
  <c r="J15" i="13"/>
  <c r="AI458" i="22"/>
  <c r="AL509" i="22"/>
  <c r="AM514" i="22"/>
  <c r="T519" i="22"/>
  <c r="AH428" i="22"/>
  <c r="AQ429" i="22"/>
  <c r="AR430" i="22"/>
  <c r="AA431" i="22"/>
  <c r="AH433" i="22"/>
  <c r="AI434" i="22"/>
  <c r="AJ435" i="22"/>
  <c r="AL437" i="22"/>
  <c r="AK438" i="22"/>
  <c r="AM440" i="22"/>
  <c r="AL442" i="22"/>
  <c r="Z443" i="22"/>
  <c r="AB445" i="22"/>
  <c r="AO446" i="22"/>
  <c r="AJ447" i="22"/>
  <c r="J448" i="22"/>
  <c r="H450" i="22"/>
  <c r="AJ450" i="22"/>
  <c r="Y451" i="22"/>
  <c r="AJ451" i="22"/>
  <c r="AM455" i="22"/>
  <c r="AR486" i="22"/>
  <c r="AR484" i="22"/>
  <c r="K485" i="22"/>
  <c r="R485" i="22"/>
  <c r="AJ485" i="22"/>
  <c r="Z486" i="22"/>
  <c r="AN491" i="22"/>
  <c r="K490" i="22"/>
  <c r="AH499" i="22"/>
  <c r="AQ500" i="22"/>
  <c r="F506" i="22"/>
  <c r="M506" i="22"/>
  <c r="H27" i="13"/>
  <c r="AA459" i="22"/>
  <c r="AO458" i="22"/>
  <c r="AC460" i="22"/>
  <c r="AQ511" i="22"/>
  <c r="AB519" i="22"/>
  <c r="AR428" i="22"/>
  <c r="X428" i="22"/>
  <c r="AI428" i="22"/>
  <c r="AO428" i="22"/>
  <c r="AR429" i="22"/>
  <c r="AL430" i="22"/>
  <c r="AK435" i="22"/>
  <c r="AM439" i="22"/>
  <c r="AL441" i="22"/>
  <c r="AN444" i="22"/>
  <c r="U445" i="22"/>
  <c r="G446" i="22"/>
  <c r="AP446" i="22"/>
  <c r="R447" i="22"/>
  <c r="AR447" i="22"/>
  <c r="AJ448" i="22"/>
  <c r="AQ451" i="22"/>
  <c r="H453" i="22"/>
  <c r="N456" i="22"/>
  <c r="U456" i="22"/>
  <c r="AK484" i="22"/>
  <c r="L494" i="22"/>
  <c r="AL494" i="22"/>
  <c r="AA495" i="22"/>
  <c r="M493" i="22"/>
  <c r="AH495" i="22"/>
  <c r="AO495" i="22"/>
  <c r="AM497" i="22"/>
  <c r="AR498" i="22"/>
  <c r="U506" i="22"/>
  <c r="AL504" i="22"/>
  <c r="D505" i="22"/>
  <c r="AK505" i="22"/>
  <c r="K506" i="22"/>
  <c r="S506" i="22"/>
  <c r="AP507" i="22"/>
  <c r="J12" i="13"/>
  <c r="AP458" i="22"/>
  <c r="AH459" i="22"/>
  <c r="AO460" i="22"/>
  <c r="AP510" i="22"/>
  <c r="AR511" i="22"/>
  <c r="O519" i="22"/>
  <c r="AM520" i="22"/>
  <c r="AK428" i="22"/>
  <c r="U431" i="22"/>
  <c r="AN431" i="22"/>
  <c r="AI432" i="22"/>
  <c r="AQ432" i="22"/>
  <c r="K433" i="22"/>
  <c r="AK434" i="22"/>
  <c r="M436" i="22"/>
  <c r="AB437" i="22"/>
  <c r="AH441" i="22"/>
  <c r="AH442" i="22"/>
  <c r="AH444" i="22"/>
  <c r="AO445" i="22"/>
  <c r="AK449" i="22"/>
  <c r="AQ448" i="22"/>
  <c r="Z450" i="22"/>
  <c r="AR450" i="22"/>
  <c r="S452" i="22"/>
  <c r="AR451" i="22"/>
  <c r="AQ452" i="22"/>
  <c r="AJ453" i="22"/>
  <c r="AP454" i="22"/>
  <c r="AH455" i="22"/>
  <c r="AO456" i="22"/>
  <c r="AK486" i="22"/>
  <c r="AI487" i="22"/>
  <c r="AH488" i="22"/>
  <c r="AH489" i="22"/>
  <c r="AN492" i="22"/>
  <c r="AK494" i="22"/>
  <c r="I496" i="22"/>
  <c r="AI496" i="22"/>
  <c r="V506" i="22"/>
  <c r="AN506" i="22"/>
  <c r="AI507" i="22"/>
  <c r="K27" i="13"/>
  <c r="AQ458" i="22"/>
  <c r="AH509" i="22"/>
  <c r="AO509" i="22"/>
  <c r="AJ514" i="22"/>
  <c r="P519" i="22"/>
  <c r="AK433" i="22"/>
  <c r="AM435" i="22"/>
  <c r="AM436" i="22"/>
  <c r="AI457" i="22"/>
  <c r="AO488" i="22"/>
  <c r="N490" i="22"/>
  <c r="AJ496" i="22"/>
  <c r="AO497" i="22"/>
  <c r="AK513" i="22"/>
  <c r="V437" i="22"/>
  <c r="AH437" i="22"/>
  <c r="AO442" i="22"/>
  <c r="AO443" i="22"/>
  <c r="P446" i="22"/>
  <c r="X445" i="22"/>
  <c r="T448" i="22"/>
  <c r="AM451" i="22"/>
  <c r="AJ455" i="22"/>
  <c r="AP456" i="22"/>
  <c r="N485" i="22"/>
  <c r="AI492" i="22"/>
  <c r="AN504" i="22"/>
  <c r="AK510" i="22"/>
  <c r="AB512" i="22"/>
  <c r="AJ513" i="22"/>
  <c r="I7" i="5"/>
  <c r="T523" i="22"/>
  <c r="AI428" i="11"/>
  <c r="AP450" i="11"/>
  <c r="AP504" i="11"/>
  <c r="AC524" i="12"/>
  <c r="AC520" i="12"/>
  <c r="I527" i="22"/>
  <c r="AP527" i="22"/>
  <c r="T528" i="22"/>
  <c r="AN429" i="11"/>
  <c r="AC432" i="11"/>
  <c r="AR433" i="11"/>
  <c r="AK434" i="11"/>
  <c r="AO437" i="11"/>
  <c r="AI438" i="11"/>
  <c r="AN439" i="11"/>
  <c r="S441" i="11"/>
  <c r="AQ442" i="11"/>
  <c r="I449" i="11"/>
  <c r="Q451" i="11"/>
  <c r="AI453" i="11"/>
  <c r="AL458" i="11"/>
  <c r="D485" i="11"/>
  <c r="AN524" i="11"/>
  <c r="AO525" i="11"/>
  <c r="AN470" i="22"/>
  <c r="M428" i="11"/>
  <c r="I429" i="11"/>
  <c r="Y430" i="11"/>
  <c r="AI429" i="11"/>
  <c r="V431" i="11"/>
  <c r="AR436" i="11"/>
  <c r="Y439" i="11"/>
  <c r="AJ438" i="11"/>
  <c r="P439" i="11"/>
  <c r="G440" i="11"/>
  <c r="K442" i="11"/>
  <c r="AJ444" i="11"/>
  <c r="AN445" i="11"/>
  <c r="AK449" i="11"/>
  <c r="AO451" i="11"/>
  <c r="S456" i="11"/>
  <c r="AQ456" i="11"/>
  <c r="L459" i="11"/>
  <c r="W470" i="11"/>
  <c r="AN484" i="11"/>
  <c r="W516" i="11"/>
  <c r="AN520" i="11"/>
  <c r="D428" i="22"/>
  <c r="AC428" i="11"/>
  <c r="AQ429" i="11"/>
  <c r="J429" i="11"/>
  <c r="H436" i="11"/>
  <c r="AK439" i="11"/>
  <c r="J440" i="11"/>
  <c r="AN441" i="11"/>
  <c r="M441" i="11"/>
  <c r="AO444" i="11"/>
  <c r="AQ445" i="11"/>
  <c r="AH454" i="11"/>
  <c r="AK458" i="11"/>
  <c r="AA460" i="11"/>
  <c r="AJ461" i="11"/>
  <c r="AR472" i="11"/>
  <c r="AJ473" i="11"/>
  <c r="AR497" i="11"/>
  <c r="AR493" i="11"/>
  <c r="AM515" i="11"/>
  <c r="AM511" i="11"/>
  <c r="H520" i="11"/>
  <c r="AR433" i="12"/>
  <c r="AR434" i="12"/>
  <c r="Y438" i="12"/>
  <c r="Y439" i="12"/>
  <c r="D526" i="22"/>
  <c r="AK429" i="11"/>
  <c r="AN434" i="11"/>
  <c r="AA435" i="11"/>
  <c r="AK435" i="11"/>
  <c r="Q437" i="11"/>
  <c r="AL437" i="11"/>
  <c r="AA438" i="11"/>
  <c r="AL438" i="11"/>
  <c r="F442" i="11"/>
  <c r="AM441" i="11"/>
  <c r="M443" i="11"/>
  <c r="AR443" i="11"/>
  <c r="T446" i="11"/>
  <c r="AI447" i="11"/>
  <c r="AO446" i="11"/>
  <c r="AI448" i="11"/>
  <c r="M456" i="11"/>
  <c r="AL457" i="11"/>
  <c r="AM459" i="11"/>
  <c r="AK462" i="11"/>
  <c r="AP461" i="11"/>
  <c r="AO498" i="11"/>
  <c r="M6" i="5"/>
  <c r="H428" i="11"/>
  <c r="AB430" i="11"/>
  <c r="AI431" i="11"/>
  <c r="AN442" i="11"/>
  <c r="AH457" i="11"/>
  <c r="Q460" i="11"/>
  <c r="AQ510" i="11"/>
  <c r="AQ506" i="11"/>
  <c r="L526" i="22"/>
  <c r="X428" i="11"/>
  <c r="AO428" i="11"/>
  <c r="AR429" i="11"/>
  <c r="AQ430" i="11"/>
  <c r="AQ431" i="11"/>
  <c r="AO433" i="11"/>
  <c r="AH435" i="11"/>
  <c r="AC435" i="11"/>
  <c r="AR435" i="11"/>
  <c r="AI440" i="11"/>
  <c r="AP440" i="11"/>
  <c r="P441" i="11"/>
  <c r="AK445" i="11"/>
  <c r="AL446" i="11"/>
  <c r="R446" i="11"/>
  <c r="Y448" i="11"/>
  <c r="N450" i="11"/>
  <c r="AH450" i="11"/>
  <c r="AM453" i="11"/>
  <c r="F458" i="11"/>
  <c r="H460" i="11"/>
  <c r="AI460" i="11"/>
  <c r="AO460" i="11"/>
  <c r="U462" i="11"/>
  <c r="I488" i="11"/>
  <c r="I484" i="11"/>
  <c r="Q485" i="11"/>
  <c r="AP490" i="11"/>
  <c r="AP486" i="11"/>
  <c r="AK506" i="11"/>
  <c r="Q443" i="12"/>
  <c r="AJ443" i="12"/>
  <c r="O428" i="11"/>
  <c r="AH429" i="11"/>
  <c r="AK432" i="11"/>
  <c r="AR432" i="11"/>
  <c r="T437" i="11"/>
  <c r="P437" i="11"/>
  <c r="AH438" i="11"/>
  <c r="AI441" i="11"/>
  <c r="AP442" i="11"/>
  <c r="G443" i="11"/>
  <c r="AQ446" i="11"/>
  <c r="AH449" i="11"/>
  <c r="O451" i="11"/>
  <c r="AI450" i="11"/>
  <c r="AM451" i="11"/>
  <c r="H457" i="11"/>
  <c r="P457" i="11"/>
  <c r="AJ456" i="11"/>
  <c r="AO457" i="11"/>
  <c r="M458" i="11"/>
  <c r="AA458" i="11"/>
  <c r="AM461" i="11"/>
  <c r="AK484" i="11"/>
  <c r="E515" i="11"/>
  <c r="E511" i="11"/>
  <c r="AQ428" i="12"/>
  <c r="AP484" i="11"/>
  <c r="AL484" i="11"/>
  <c r="AN485" i="11"/>
  <c r="AL490" i="11"/>
  <c r="AH487" i="11"/>
  <c r="S488" i="11"/>
  <c r="AP495" i="11"/>
  <c r="AN496" i="11"/>
  <c r="AM496" i="11"/>
  <c r="AP498" i="11"/>
  <c r="AR503" i="11"/>
  <c r="AK504" i="11"/>
  <c r="AQ504" i="11"/>
  <c r="N513" i="11"/>
  <c r="X515" i="11"/>
  <c r="AN512" i="11"/>
  <c r="T513" i="11"/>
  <c r="AK517" i="11"/>
  <c r="D518" i="11"/>
  <c r="S428" i="12"/>
  <c r="AN432" i="12"/>
  <c r="AL432" i="12"/>
  <c r="D433" i="12"/>
  <c r="K434" i="12"/>
  <c r="Z435" i="12"/>
  <c r="AJ436" i="12"/>
  <c r="AR437" i="12"/>
  <c r="AR438" i="12"/>
  <c r="AR439" i="12"/>
  <c r="AR440" i="12"/>
  <c r="R441" i="12"/>
  <c r="AK442" i="12"/>
  <c r="F446" i="12"/>
  <c r="V447" i="12"/>
  <c r="AI451" i="12"/>
  <c r="AP453" i="12"/>
  <c r="AP454" i="12"/>
  <c r="E459" i="12"/>
  <c r="M484" i="11"/>
  <c r="AN487" i="11"/>
  <c r="O484" i="11"/>
  <c r="AH485" i="11"/>
  <c r="O486" i="11"/>
  <c r="AR490" i="11"/>
  <c r="AN491" i="11"/>
  <c r="AK490" i="11"/>
  <c r="O492" i="11"/>
  <c r="AO492" i="11"/>
  <c r="S494" i="11"/>
  <c r="AJ494" i="11"/>
  <c r="AH495" i="11"/>
  <c r="AQ502" i="11"/>
  <c r="AR504" i="11"/>
  <c r="AI515" i="11"/>
  <c r="AK518" i="11"/>
  <c r="AM526" i="11"/>
  <c r="AN527" i="11"/>
  <c r="E428" i="12"/>
  <c r="AM432" i="12"/>
  <c r="L435" i="12"/>
  <c r="S435" i="12"/>
  <c r="AA439" i="12"/>
  <c r="AR441" i="12"/>
  <c r="AC445" i="12"/>
  <c r="AI449" i="12"/>
  <c r="AR450" i="12"/>
  <c r="AQ450" i="12"/>
  <c r="W452" i="12"/>
  <c r="AQ491" i="11"/>
  <c r="AI496" i="11"/>
  <c r="AR498" i="11"/>
  <c r="T501" i="11"/>
  <c r="Y509" i="11"/>
  <c r="Y507" i="11"/>
  <c r="AM513" i="11"/>
  <c r="AL428" i="12"/>
  <c r="AM434" i="12"/>
  <c r="AL436" i="12"/>
  <c r="L437" i="12"/>
  <c r="AO446" i="12"/>
  <c r="AK451" i="12"/>
  <c r="AK450" i="12"/>
  <c r="I452" i="12"/>
  <c r="AJ453" i="12"/>
  <c r="AJ454" i="12"/>
  <c r="E493" i="11"/>
  <c r="Q490" i="11"/>
  <c r="AQ492" i="11"/>
  <c r="AN493" i="11"/>
  <c r="AN501" i="11"/>
  <c r="AN502" i="11"/>
  <c r="V507" i="11"/>
  <c r="AM514" i="11"/>
  <c r="AQ432" i="12"/>
  <c r="X432" i="12"/>
  <c r="AC435" i="12"/>
  <c r="E436" i="12"/>
  <c r="AM437" i="12"/>
  <c r="AM439" i="12"/>
  <c r="AM440" i="12"/>
  <c r="AM442" i="12"/>
  <c r="L450" i="12"/>
  <c r="AJ452" i="12"/>
  <c r="AR452" i="12"/>
  <c r="AH459" i="12"/>
  <c r="AR476" i="12"/>
  <c r="AR475" i="12"/>
  <c r="J490" i="11"/>
  <c r="AK491" i="11"/>
  <c r="P488" i="11"/>
  <c r="AM490" i="11"/>
  <c r="T491" i="11"/>
  <c r="AR496" i="11"/>
  <c r="AI497" i="11"/>
  <c r="AL498" i="11"/>
  <c r="AQ499" i="11"/>
  <c r="AH505" i="11"/>
  <c r="AH502" i="11"/>
  <c r="S509" i="11"/>
  <c r="L511" i="11"/>
  <c r="AJ512" i="11"/>
  <c r="AH509" i="11"/>
  <c r="H510" i="11"/>
  <c r="O510" i="11"/>
  <c r="AL514" i="11"/>
  <c r="AK516" i="11"/>
  <c r="I513" i="11"/>
  <c r="AH513" i="11"/>
  <c r="AN428" i="12"/>
  <c r="AN430" i="12"/>
  <c r="AO432" i="12"/>
  <c r="O434" i="12"/>
  <c r="F436" i="12"/>
  <c r="AN439" i="12"/>
  <c r="AN440" i="12"/>
  <c r="N443" i="12"/>
  <c r="V444" i="12"/>
  <c r="AQ445" i="12"/>
  <c r="AL449" i="12"/>
  <c r="AQ466" i="12"/>
  <c r="P485" i="12"/>
  <c r="AP484" i="12"/>
  <c r="AP488" i="12"/>
  <c r="Q484" i="11"/>
  <c r="AJ488" i="11"/>
  <c r="AR489" i="11"/>
  <c r="AI490" i="11"/>
  <c r="AO490" i="11"/>
  <c r="AM493" i="11"/>
  <c r="AH497" i="11"/>
  <c r="AQ496" i="11"/>
  <c r="AM502" i="11"/>
  <c r="AQ500" i="11"/>
  <c r="AP507" i="11"/>
  <c r="AB509" i="11"/>
  <c r="AR511" i="11"/>
  <c r="AM510" i="11"/>
  <c r="P512" i="11"/>
  <c r="AO518" i="11"/>
  <c r="Z527" i="11"/>
  <c r="I428" i="12"/>
  <c r="AH429" i="12"/>
  <c r="V429" i="12"/>
  <c r="AK431" i="12"/>
  <c r="R432" i="12"/>
  <c r="AJ432" i="12"/>
  <c r="AI433" i="12"/>
  <c r="AP434" i="12"/>
  <c r="H434" i="12"/>
  <c r="AH438" i="12"/>
  <c r="H440" i="12"/>
  <c r="H439" i="12"/>
  <c r="AH439" i="12"/>
  <c r="AO439" i="12"/>
  <c r="AI444" i="12"/>
  <c r="AR446" i="12"/>
  <c r="AM449" i="12"/>
  <c r="AB450" i="12"/>
  <c r="AM451" i="12"/>
  <c r="AM453" i="12"/>
  <c r="AM452" i="12"/>
  <c r="AI456" i="12"/>
  <c r="H491" i="11"/>
  <c r="AH490" i="11"/>
  <c r="AL496" i="11"/>
  <c r="D497" i="11"/>
  <c r="R493" i="11"/>
  <c r="AL495" i="11"/>
  <c r="Q514" i="11"/>
  <c r="AP518" i="11"/>
  <c r="AI428" i="12"/>
  <c r="AH430" i="12"/>
  <c r="AA431" i="12"/>
  <c r="AI436" i="12"/>
  <c r="P437" i="12"/>
  <c r="AI437" i="12"/>
  <c r="AP440" i="12"/>
  <c r="AJ444" i="12"/>
  <c r="AL446" i="12"/>
  <c r="AL447" i="12"/>
  <c r="AN437" i="12"/>
  <c r="AQ438" i="12"/>
  <c r="AJ439" i="12"/>
  <c r="AQ440" i="12"/>
  <c r="AP441" i="12"/>
  <c r="AH443" i="12"/>
  <c r="AP443" i="12"/>
  <c r="AH445" i="12"/>
  <c r="AI445" i="12"/>
  <c r="O446" i="12"/>
  <c r="AM446" i="12"/>
  <c r="AN448" i="12"/>
  <c r="G450" i="12"/>
  <c r="AQ451" i="12"/>
  <c r="AH452" i="12"/>
  <c r="AO452" i="12"/>
  <c r="E454" i="12"/>
  <c r="AR455" i="12"/>
  <c r="AC459" i="12"/>
  <c r="F461" i="12"/>
  <c r="AB462" i="12"/>
  <c r="E486" i="12"/>
  <c r="AQ486" i="12"/>
  <c r="Y487" i="12"/>
  <c r="AJ488" i="12"/>
  <c r="Q489" i="12"/>
  <c r="AO485" i="12"/>
  <c r="AK487" i="12"/>
  <c r="X492" i="12"/>
  <c r="AI488" i="12"/>
  <c r="AI494" i="12"/>
  <c r="AP494" i="12"/>
  <c r="S496" i="12"/>
  <c r="AK496" i="12"/>
  <c r="R501" i="12"/>
  <c r="T453" i="12"/>
  <c r="E456" i="12"/>
  <c r="AN456" i="12"/>
  <c r="AL457" i="12"/>
  <c r="AJ458" i="12"/>
  <c r="U462" i="12"/>
  <c r="AJ487" i="12"/>
  <c r="AK484" i="12"/>
  <c r="AN486" i="12"/>
  <c r="AR487" i="12"/>
  <c r="AC495" i="12"/>
  <c r="E492" i="12"/>
  <c r="AM492" i="12"/>
  <c r="R495" i="12"/>
  <c r="AQ507" i="12"/>
  <c r="N455" i="12"/>
  <c r="N458" i="12"/>
  <c r="U457" i="12"/>
  <c r="S487" i="12"/>
  <c r="P486" i="12"/>
  <c r="W486" i="12"/>
  <c r="K492" i="12"/>
  <c r="AK488" i="12"/>
  <c r="AJ490" i="12"/>
  <c r="AQ490" i="12"/>
  <c r="AK499" i="12"/>
  <c r="AJ518" i="12"/>
  <c r="AP437" i="12"/>
  <c r="Q438" i="12"/>
  <c r="AO437" i="12"/>
  <c r="AC438" i="12"/>
  <c r="AL439" i="12"/>
  <c r="AL441" i="12"/>
  <c r="K444" i="12"/>
  <c r="AK445" i="12"/>
  <c r="W447" i="12"/>
  <c r="AI448" i="12"/>
  <c r="AQ448" i="12"/>
  <c r="I448" i="12"/>
  <c r="Y448" i="12"/>
  <c r="J449" i="12"/>
  <c r="R449" i="12"/>
  <c r="Y452" i="12"/>
  <c r="AK453" i="12"/>
  <c r="O453" i="12"/>
  <c r="AH453" i="12"/>
  <c r="M455" i="12"/>
  <c r="W455" i="12"/>
  <c r="F456" i="12"/>
  <c r="V456" i="12"/>
  <c r="AL459" i="12"/>
  <c r="AI459" i="12"/>
  <c r="AP459" i="12"/>
  <c r="AJ460" i="12"/>
  <c r="P462" i="12"/>
  <c r="AH462" i="12"/>
  <c r="T488" i="12"/>
  <c r="T485" i="12"/>
  <c r="AB485" i="12"/>
  <c r="AH486" i="12"/>
  <c r="AN487" i="12"/>
  <c r="AN489" i="12"/>
  <c r="J495" i="12"/>
  <c r="AO497" i="12"/>
  <c r="AO501" i="12"/>
  <c r="AK503" i="12"/>
  <c r="W505" i="12"/>
  <c r="AI505" i="12"/>
  <c r="AP492" i="12"/>
  <c r="AI486" i="12"/>
  <c r="N485" i="12"/>
  <c r="Z486" i="12"/>
  <c r="AN488" i="12"/>
  <c r="AP491" i="12"/>
  <c r="Z493" i="12"/>
  <c r="AK493" i="12"/>
  <c r="AI501" i="12"/>
  <c r="AN485" i="10"/>
  <c r="AI455" i="12"/>
  <c r="J456" i="12"/>
  <c r="AP456" i="12"/>
  <c r="I456" i="12"/>
  <c r="AJ457" i="12"/>
  <c r="W458" i="12"/>
  <c r="AL460" i="12"/>
  <c r="R462" i="12"/>
  <c r="AK462" i="12"/>
  <c r="U484" i="12"/>
  <c r="AH488" i="12"/>
  <c r="AH485" i="12"/>
  <c r="AM485" i="12"/>
  <c r="AK486" i="12"/>
  <c r="AN490" i="12"/>
  <c r="K497" i="12"/>
  <c r="AA498" i="12"/>
  <c r="AB485" i="10"/>
  <c r="AQ493" i="12"/>
  <c r="AR494" i="12"/>
  <c r="AH500" i="12"/>
  <c r="X501" i="12"/>
  <c r="AR501" i="12"/>
  <c r="G506" i="12"/>
  <c r="AO515" i="12"/>
  <c r="N516" i="12"/>
  <c r="F428" i="10"/>
  <c r="AJ432" i="10"/>
  <c r="AQ434" i="10"/>
  <c r="AM490" i="10"/>
  <c r="AR492" i="10"/>
  <c r="Q531" i="22"/>
  <c r="AA531" i="11"/>
  <c r="AJ531" i="11"/>
  <c r="AB532" i="12"/>
  <c r="AK532" i="22"/>
  <c r="D499" i="12"/>
  <c r="L495" i="12"/>
  <c r="AM496" i="12"/>
  <c r="Z498" i="12"/>
  <c r="AK498" i="12"/>
  <c r="AQ503" i="12"/>
  <c r="X500" i="12"/>
  <c r="AI500" i="12"/>
  <c r="AQ500" i="12"/>
  <c r="Q501" i="12"/>
  <c r="AK501" i="12"/>
  <c r="AN504" i="12"/>
  <c r="G505" i="12"/>
  <c r="P506" i="12"/>
  <c r="AH506" i="12"/>
  <c r="AI507" i="12"/>
  <c r="L514" i="12"/>
  <c r="Y532" i="12"/>
  <c r="L429" i="10"/>
  <c r="AR434" i="10"/>
  <c r="V437" i="10"/>
  <c r="AO484" i="10"/>
  <c r="V485" i="10"/>
  <c r="I486" i="10"/>
  <c r="AA487" i="10"/>
  <c r="V492" i="10"/>
  <c r="X493" i="10"/>
  <c r="AM494" i="10"/>
  <c r="F494" i="10"/>
  <c r="T499" i="10"/>
  <c r="S529" i="12"/>
  <c r="S529" i="22"/>
  <c r="M530" i="12"/>
  <c r="T438" i="10"/>
  <c r="AQ489" i="10"/>
  <c r="Y498" i="10"/>
  <c r="Y502" i="10"/>
  <c r="U530" i="12"/>
  <c r="AC530" i="12"/>
  <c r="H530" i="22"/>
  <c r="E531" i="12"/>
  <c r="V532" i="11"/>
  <c r="AM532" i="11"/>
  <c r="AM494" i="12"/>
  <c r="G500" i="12"/>
  <c r="AO496" i="12"/>
  <c r="O497" i="12"/>
  <c r="AL497" i="12"/>
  <c r="AM498" i="12"/>
  <c r="AL499" i="12"/>
  <c r="AK500" i="12"/>
  <c r="N502" i="12"/>
  <c r="AN503" i="12"/>
  <c r="AN514" i="12"/>
  <c r="O519" i="12"/>
  <c r="I428" i="10"/>
  <c r="Q428" i="10"/>
  <c r="AJ430" i="10"/>
  <c r="AJ433" i="10"/>
  <c r="X485" i="10"/>
  <c r="D525" i="10"/>
  <c r="AH495" i="12"/>
  <c r="AH496" i="12"/>
  <c r="AM497" i="12"/>
  <c r="AM503" i="12"/>
  <c r="AL504" i="12"/>
  <c r="E505" i="12"/>
  <c r="AN501" i="12"/>
  <c r="AI503" i="12"/>
  <c r="AR505" i="12"/>
  <c r="AL507" i="12"/>
  <c r="X508" i="12"/>
  <c r="AJ509" i="12"/>
  <c r="AR512" i="12"/>
  <c r="AO518" i="12"/>
  <c r="N12" i="13"/>
  <c r="R430" i="10"/>
  <c r="Q432" i="10"/>
  <c r="AM434" i="10"/>
  <c r="E440" i="10"/>
  <c r="L487" i="10"/>
  <c r="AB487" i="10"/>
  <c r="H529" i="22"/>
  <c r="F530" i="11"/>
  <c r="U531" i="22"/>
  <c r="M531" i="22"/>
  <c r="G531" i="11"/>
  <c r="O531" i="11"/>
  <c r="W531" i="11"/>
  <c r="X532" i="12"/>
  <c r="AO532" i="12"/>
  <c r="G494" i="12"/>
  <c r="AP495" i="12"/>
  <c r="AN497" i="12"/>
  <c r="AO498" i="12"/>
  <c r="M505" i="12"/>
  <c r="AP502" i="12"/>
  <c r="AK484" i="10"/>
  <c r="M486" i="10"/>
  <c r="AL494" i="10"/>
  <c r="G496" i="10"/>
  <c r="M476" i="11"/>
  <c r="W529" i="12"/>
  <c r="AC530" i="11"/>
  <c r="AL531" i="22"/>
  <c r="AH492" i="12"/>
  <c r="AO493" i="12"/>
  <c r="AH494" i="12"/>
  <c r="I499" i="12"/>
  <c r="AJ495" i="12"/>
  <c r="AJ500" i="12"/>
  <c r="AR496" i="12"/>
  <c r="AH498" i="12"/>
  <c r="N500" i="12"/>
  <c r="N501" i="12"/>
  <c r="Q504" i="12"/>
  <c r="AM513" i="12"/>
  <c r="L430" i="10"/>
  <c r="AH435" i="10"/>
  <c r="AH489" i="10"/>
  <c r="H476" i="12"/>
  <c r="Y530" i="12"/>
  <c r="AB530" i="22"/>
  <c r="Q531" i="12"/>
  <c r="AH531" i="12"/>
  <c r="R532" i="11"/>
  <c r="AI532" i="11"/>
  <c r="AQ487" i="10"/>
  <c r="AO492" i="10"/>
  <c r="AQ493" i="10"/>
  <c r="AR494" i="10"/>
  <c r="E498" i="10"/>
  <c r="AP498" i="10"/>
  <c r="P499" i="10"/>
  <c r="AN500" i="10"/>
  <c r="W501" i="10"/>
  <c r="AL502" i="10"/>
  <c r="AA512" i="10"/>
  <c r="O513" i="10"/>
  <c r="J511" i="10"/>
  <c r="Y516" i="10"/>
  <c r="Y480" i="11"/>
  <c r="X481" i="22"/>
  <c r="R482" i="22"/>
  <c r="X535" i="10"/>
  <c r="P535" i="10"/>
  <c r="AJ535" i="10"/>
  <c r="AI535" i="22"/>
  <c r="AR508" i="10"/>
  <c r="AN513" i="10"/>
  <c r="AJ533" i="10"/>
  <c r="AH480" i="22"/>
  <c r="AK480" i="22"/>
  <c r="AP534" i="10"/>
  <c r="F534" i="11"/>
  <c r="X534" i="22"/>
  <c r="P534" i="22"/>
  <c r="H534" i="22"/>
  <c r="AO534" i="22"/>
  <c r="X522" i="10"/>
  <c r="Q533" i="10"/>
  <c r="W534" i="10"/>
  <c r="O534" i="10"/>
  <c r="V534" i="22"/>
  <c r="N534" i="22"/>
  <c r="F534" i="22"/>
  <c r="AM534" i="22"/>
  <c r="U535" i="10"/>
  <c r="AR534" i="12"/>
  <c r="R534" i="11"/>
  <c r="AL534" i="22"/>
  <c r="AB535" i="10"/>
  <c r="T535" i="10"/>
  <c r="F535" i="11"/>
  <c r="N535" i="11"/>
  <c r="V535" i="11"/>
  <c r="AM535" i="11"/>
  <c r="F535" i="22"/>
  <c r="N535" i="22"/>
  <c r="V535" i="22"/>
  <c r="AM535" i="22"/>
  <c r="W484" i="10"/>
  <c r="U491" i="10"/>
  <c r="AH491" i="10"/>
  <c r="AL489" i="10"/>
  <c r="W491" i="10"/>
  <c r="X496" i="10"/>
  <c r="R498" i="10"/>
  <c r="AM498" i="10"/>
  <c r="F503" i="10"/>
  <c r="D501" i="10"/>
  <c r="L501" i="10"/>
  <c r="AI505" i="10"/>
  <c r="V516" i="10"/>
  <c r="X517" i="10"/>
  <c r="AK513" i="10"/>
  <c r="P518" i="10"/>
  <c r="P532" i="22"/>
  <c r="AO480" i="22"/>
  <c r="AL534" i="10"/>
  <c r="AJ534" i="12"/>
  <c r="AH481" i="22"/>
  <c r="G535" i="22"/>
  <c r="O535" i="22"/>
  <c r="X495" i="10"/>
  <c r="AR502" i="10"/>
  <c r="AM507" i="10"/>
  <c r="H505" i="10"/>
  <c r="AP507" i="10"/>
  <c r="X532" i="22"/>
  <c r="E533" i="11"/>
  <c r="AO533" i="22"/>
  <c r="H535" i="11"/>
  <c r="P535" i="11"/>
  <c r="X535" i="11"/>
  <c r="AO535" i="11"/>
  <c r="H535" i="22"/>
  <c r="P535" i="22"/>
  <c r="X535" i="22"/>
  <c r="AO535" i="22"/>
  <c r="O487" i="10"/>
  <c r="J488" i="10"/>
  <c r="R488" i="10"/>
  <c r="D493" i="10"/>
  <c r="I491" i="10"/>
  <c r="N493" i="10"/>
  <c r="V497" i="10"/>
  <c r="AH497" i="10"/>
  <c r="AO502" i="10"/>
  <c r="AM504" i="10"/>
  <c r="AI504" i="10"/>
  <c r="X505" i="10"/>
  <c r="AH509" i="10"/>
  <c r="AQ510" i="10"/>
  <c r="P515" i="10"/>
  <c r="D518" i="10"/>
  <c r="M533" i="10"/>
  <c r="K534" i="10"/>
  <c r="O534" i="12"/>
  <c r="Z534" i="22"/>
  <c r="R534" i="22"/>
  <c r="J534" i="22"/>
  <c r="Y535" i="10"/>
  <c r="Q535" i="10"/>
  <c r="AK535" i="10"/>
  <c r="I535" i="11"/>
  <c r="Q535" i="11"/>
  <c r="Y535" i="11"/>
  <c r="AH535" i="11"/>
  <c r="AP535" i="11"/>
  <c r="I533" i="10"/>
  <c r="O534" i="22"/>
  <c r="G534" i="22"/>
  <c r="AN534" i="22"/>
  <c r="M535" i="10"/>
  <c r="G535" i="11"/>
  <c r="O535" i="11"/>
  <c r="W535" i="11"/>
  <c r="AN535" i="11"/>
  <c r="AN535" i="22"/>
  <c r="AC534" i="22"/>
  <c r="U534" i="22"/>
  <c r="M534" i="22"/>
  <c r="E534" i="22"/>
  <c r="I535" i="22"/>
  <c r="Q535" i="22"/>
  <c r="Y535" i="22"/>
  <c r="AH535" i="22"/>
  <c r="AP535" i="22"/>
  <c r="AB534" i="22"/>
  <c r="T534" i="22"/>
  <c r="L534" i="22"/>
  <c r="AH534" i="22"/>
  <c r="AK534" i="22"/>
  <c r="J535" i="11"/>
  <c r="R535" i="11"/>
  <c r="Z535" i="11"/>
  <c r="AI535" i="11"/>
  <c r="AQ535" i="11"/>
  <c r="J535" i="22"/>
  <c r="R535" i="22"/>
  <c r="Z535" i="22"/>
  <c r="AB482" i="10"/>
  <c r="AA534" i="10"/>
  <c r="AA534" i="22"/>
  <c r="S534" i="22"/>
  <c r="K534" i="22"/>
  <c r="AR534" i="22"/>
  <c r="AJ534" i="22"/>
  <c r="K535" i="11"/>
  <c r="S535" i="11"/>
  <c r="AA535" i="11"/>
  <c r="AJ535" i="11"/>
  <c r="AR535" i="11"/>
  <c r="K535" i="22"/>
  <c r="S535" i="22"/>
  <c r="AA535" i="22"/>
  <c r="AJ535" i="22"/>
  <c r="AR535" i="22"/>
  <c r="Y533" i="10"/>
  <c r="AQ534" i="22"/>
  <c r="AI534" i="22"/>
  <c r="AN535" i="10"/>
  <c r="D535" i="11"/>
  <c r="L535" i="11"/>
  <c r="T535" i="11"/>
  <c r="AB535" i="11"/>
  <c r="AK535" i="11"/>
  <c r="D535" i="22"/>
  <c r="L535" i="22"/>
  <c r="T535" i="22"/>
  <c r="AB535" i="22"/>
  <c r="AK535" i="22"/>
  <c r="D534" i="22"/>
  <c r="Y534" i="22"/>
  <c r="Q534" i="22"/>
  <c r="I534" i="22"/>
  <c r="AP534" i="22"/>
  <c r="E535" i="11"/>
  <c r="M535" i="11"/>
  <c r="U535" i="11"/>
  <c r="AC535" i="11"/>
  <c r="AL535" i="11"/>
  <c r="E535" i="22"/>
  <c r="M535" i="22"/>
  <c r="U535" i="22"/>
  <c r="AC535" i="22"/>
  <c r="AL535" i="22"/>
  <c r="AC535" i="10"/>
  <c r="H60" i="27"/>
  <c r="H39" i="27"/>
  <c r="H45" i="27"/>
  <c r="AA430" i="10"/>
  <c r="K49" i="32"/>
  <c r="D25" i="27"/>
  <c r="F26" i="27"/>
  <c r="H73" i="27"/>
  <c r="H37" i="27"/>
  <c r="R20" i="27"/>
  <c r="J37" i="32"/>
  <c r="J35" i="32"/>
  <c r="J33" i="32"/>
  <c r="P16" i="1"/>
  <c r="F64" i="27"/>
  <c r="J13" i="32"/>
  <c r="R40" i="27"/>
  <c r="R45" i="27"/>
  <c r="L22" i="32"/>
  <c r="N38" i="27"/>
  <c r="P19" i="27"/>
  <c r="AM437" i="22"/>
  <c r="AQ438" i="22"/>
  <c r="AN439" i="22"/>
  <c r="AH443" i="22"/>
  <c r="AH445" i="22"/>
  <c r="AO448" i="22"/>
  <c r="AJ449" i="22"/>
  <c r="AO461" i="22"/>
  <c r="AI461" i="22"/>
  <c r="AH439" i="22"/>
  <c r="AL447" i="22"/>
  <c r="AP444" i="22"/>
  <c r="AR442" i="22"/>
  <c r="AJ454" i="22"/>
  <c r="AQ446" i="22"/>
  <c r="AR434" i="22"/>
  <c r="AM433" i="22"/>
  <c r="AP462" i="22"/>
  <c r="AI435" i="22"/>
  <c r="AO444" i="22"/>
  <c r="AM447" i="22"/>
  <c r="AQ454" i="22"/>
  <c r="AP452" i="22"/>
  <c r="AL461" i="22"/>
  <c r="AI455" i="22"/>
  <c r="AP432" i="22"/>
  <c r="AI433" i="22"/>
  <c r="AH436" i="22"/>
  <c r="AJ442" i="22"/>
  <c r="AQ450" i="22"/>
  <c r="AJ438" i="22"/>
  <c r="AN432" i="22"/>
  <c r="AQ444" i="22"/>
  <c r="AM452" i="22"/>
  <c r="AP459" i="22"/>
  <c r="AI452" i="22"/>
  <c r="AR458" i="22"/>
  <c r="AJ443" i="22"/>
  <c r="AM430" i="22"/>
  <c r="AI459" i="22"/>
  <c r="F441" i="22"/>
  <c r="F440" i="22"/>
  <c r="J459" i="22"/>
  <c r="AB460" i="22"/>
  <c r="R461" i="22"/>
  <c r="R462" i="22"/>
  <c r="Y461" i="22"/>
  <c r="Y462" i="22"/>
  <c r="AB430" i="22"/>
  <c r="AB431" i="22"/>
  <c r="U432" i="22"/>
  <c r="X448" i="22"/>
  <c r="O462" i="22"/>
  <c r="O461" i="22"/>
  <c r="R428" i="22"/>
  <c r="Z433" i="22"/>
  <c r="Z432" i="22"/>
  <c r="AB442" i="22"/>
  <c r="N446" i="22"/>
  <c r="F460" i="22"/>
  <c r="L462" i="22"/>
  <c r="L461" i="22"/>
  <c r="M456" i="22"/>
  <c r="AN435" i="11"/>
  <c r="AR437" i="11"/>
  <c r="AI442" i="11"/>
  <c r="AL442" i="11"/>
  <c r="AM431" i="11"/>
  <c r="AL433" i="11"/>
  <c r="AQ432" i="11"/>
  <c r="AO434" i="11"/>
  <c r="AQ440" i="11"/>
  <c r="AN443" i="11"/>
  <c r="AP451" i="11"/>
  <c r="AK441" i="11"/>
  <c r="AN456" i="11"/>
  <c r="AK436" i="11"/>
  <c r="AL459" i="11"/>
  <c r="AR452" i="11"/>
  <c r="AL449" i="11"/>
  <c r="AP453" i="11"/>
  <c r="AL456" i="11"/>
  <c r="AJ428" i="11"/>
  <c r="AN440" i="11"/>
  <c r="AH455" i="11"/>
  <c r="AH461" i="11"/>
  <c r="AR434" i="11"/>
  <c r="AH443" i="11"/>
  <c r="AK450" i="11"/>
  <c r="AI451" i="11"/>
  <c r="AH456" i="11"/>
  <c r="L428" i="11"/>
  <c r="Y453" i="11"/>
  <c r="T428" i="11"/>
  <c r="AA428" i="11"/>
  <c r="AA429" i="11"/>
  <c r="I461" i="11"/>
  <c r="I460" i="11"/>
  <c r="H6" i="27"/>
  <c r="AB438" i="11"/>
  <c r="O445" i="11"/>
  <c r="Z446" i="11"/>
  <c r="T432" i="11"/>
  <c r="X439" i="11"/>
  <c r="H444" i="11"/>
  <c r="AB453" i="11"/>
  <c r="G456" i="11"/>
  <c r="K456" i="11"/>
  <c r="N461" i="11"/>
  <c r="N460" i="11"/>
  <c r="AM433" i="12"/>
  <c r="AL442" i="12"/>
  <c r="AO449" i="12"/>
  <c r="AH455" i="12"/>
  <c r="AL454" i="12"/>
  <c r="AN441" i="12"/>
  <c r="AK461" i="12"/>
  <c r="AN445" i="12"/>
  <c r="AN457" i="12"/>
  <c r="AM429" i="12"/>
  <c r="AI435" i="12"/>
  <c r="AN435" i="12"/>
  <c r="AI438" i="12"/>
  <c r="AH447" i="12"/>
  <c r="AI457" i="12"/>
  <c r="AL461" i="12"/>
  <c r="AR447" i="12"/>
  <c r="AM448" i="12"/>
  <c r="AJ448" i="12"/>
  <c r="AI450" i="12"/>
  <c r="AJ459" i="12"/>
  <c r="AO433" i="12"/>
  <c r="AL429" i="12"/>
  <c r="AP447" i="12"/>
  <c r="AQ439" i="12"/>
  <c r="AO458" i="12"/>
  <c r="AH440" i="12"/>
  <c r="AO443" i="12"/>
  <c r="AJ451" i="12"/>
  <c r="AL448" i="12"/>
  <c r="AH432" i="12"/>
  <c r="AP455" i="12"/>
  <c r="AH460" i="12"/>
  <c r="AJ455" i="12"/>
  <c r="AI446" i="12"/>
  <c r="AL437" i="12"/>
  <c r="AL458" i="12"/>
  <c r="AO447" i="12"/>
  <c r="AK432" i="12"/>
  <c r="AH457" i="12"/>
  <c r="Y436" i="12"/>
  <c r="I446" i="12"/>
  <c r="F447" i="12"/>
  <c r="AA459" i="12"/>
  <c r="J9" i="32"/>
  <c r="V430" i="12"/>
  <c r="Z431" i="12"/>
  <c r="Z432" i="12"/>
  <c r="H435" i="12"/>
  <c r="D440" i="12"/>
  <c r="F450" i="12"/>
  <c r="F451" i="12"/>
  <c r="D455" i="12"/>
  <c r="J51" i="32"/>
  <c r="D460" i="12"/>
  <c r="D438" i="12"/>
  <c r="L438" i="12"/>
  <c r="I447" i="12"/>
  <c r="W456" i="12"/>
  <c r="D457" i="12"/>
  <c r="Z461" i="12"/>
  <c r="V457" i="12"/>
  <c r="Q16" i="13"/>
  <c r="Q15" i="13"/>
  <c r="AR429" i="10"/>
  <c r="AR430" i="10"/>
  <c r="AK441" i="10"/>
  <c r="Z11" i="13"/>
  <c r="AK440" i="10"/>
  <c r="AO440" i="10"/>
  <c r="Z23" i="13"/>
  <c r="AA23" i="13"/>
  <c r="AO442" i="10"/>
  <c r="AO441" i="10"/>
  <c r="AC20" i="13"/>
  <c r="AI4" i="13"/>
  <c r="AJ429" i="10"/>
  <c r="O23" i="13"/>
  <c r="AO429" i="10"/>
  <c r="AJ434" i="10"/>
  <c r="X26" i="13"/>
  <c r="AP438" i="10"/>
  <c r="AP439" i="10"/>
  <c r="Z7" i="13"/>
  <c r="AC11" i="13"/>
  <c r="AF11" i="13"/>
  <c r="AH20" i="13"/>
  <c r="AM430" i="10"/>
  <c r="AM429" i="10"/>
  <c r="P23" i="13"/>
  <c r="AO431" i="10"/>
  <c r="AO430" i="10"/>
  <c r="V20" i="13"/>
  <c r="AN436" i="10"/>
  <c r="AA5" i="13"/>
  <c r="N17" i="33" s="1"/>
  <c r="AI441" i="10"/>
  <c r="AI442" i="10"/>
  <c r="AH11" i="13"/>
  <c r="S26" i="13"/>
  <c r="O9" i="33" s="1"/>
  <c r="AP433" i="10"/>
  <c r="AF5" i="13"/>
  <c r="N22" i="33" s="1"/>
  <c r="AJ20" i="13"/>
  <c r="Y433" i="10"/>
  <c r="AI491" i="22"/>
  <c r="AJ495" i="22"/>
  <c r="AP495" i="22"/>
  <c r="AJ503" i="22"/>
  <c r="AH512" i="22"/>
  <c r="AH503" i="22"/>
  <c r="AK490" i="22"/>
  <c r="AO494" i="22"/>
  <c r="AR510" i="22"/>
  <c r="AO496" i="22"/>
  <c r="AR492" i="22"/>
  <c r="AR500" i="22"/>
  <c r="AN505" i="22"/>
  <c r="AK498" i="22"/>
  <c r="AJ489" i="22"/>
  <c r="AJ518" i="22"/>
  <c r="AM518" i="22"/>
  <c r="AP494" i="22"/>
  <c r="AL506" i="22"/>
  <c r="AQ506" i="22"/>
  <c r="AM511" i="22"/>
  <c r="AM501" i="22"/>
  <c r="AL491" i="22"/>
  <c r="AJ500" i="22"/>
  <c r="AR515" i="22"/>
  <c r="AP484" i="22"/>
  <c r="AQ489" i="22"/>
  <c r="AK517" i="22"/>
  <c r="AM499" i="22"/>
  <c r="AO513" i="22"/>
  <c r="AN516" i="22"/>
  <c r="AO492" i="22"/>
  <c r="AN484" i="22"/>
  <c r="AO498" i="22"/>
  <c r="AQ513" i="22"/>
  <c r="AR502" i="22"/>
  <c r="AO501" i="22"/>
  <c r="AN487" i="22"/>
  <c r="AI509" i="22"/>
  <c r="AM509" i="22"/>
  <c r="AH506" i="22"/>
  <c r="AN496" i="22"/>
  <c r="AI512" i="22"/>
  <c r="AO499" i="22"/>
  <c r="AB493" i="22"/>
  <c r="F497" i="22"/>
  <c r="V511" i="22"/>
  <c r="V515" i="22"/>
  <c r="L517" i="22"/>
  <c r="L513" i="22"/>
  <c r="V516" i="22"/>
  <c r="V512" i="22"/>
  <c r="G495" i="22"/>
  <c r="N499" i="22"/>
  <c r="U517" i="22"/>
  <c r="U513" i="22"/>
  <c r="X496" i="22"/>
  <c r="X500" i="22"/>
  <c r="U496" i="22"/>
  <c r="M514" i="22"/>
  <c r="R41" i="27"/>
  <c r="AH494" i="11"/>
  <c r="AM494" i="11"/>
  <c r="AN497" i="11"/>
  <c r="AN488" i="11"/>
  <c r="AI501" i="11"/>
  <c r="AI505" i="11"/>
  <c r="AQ503" i="11"/>
  <c r="AR512" i="11"/>
  <c r="AM500" i="11"/>
  <c r="AH499" i="11"/>
  <c r="AN516" i="11"/>
  <c r="AR485" i="11"/>
  <c r="AR486" i="11"/>
  <c r="AR491" i="11"/>
  <c r="AL492" i="11"/>
  <c r="AQ494" i="11"/>
  <c r="AK494" i="11"/>
  <c r="AH510" i="11"/>
  <c r="AQ513" i="11"/>
  <c r="AL512" i="11"/>
  <c r="AO512" i="11"/>
  <c r="AM504" i="11"/>
  <c r="AI503" i="11"/>
  <c r="AJ498" i="11"/>
  <c r="AO489" i="11"/>
  <c r="AN513" i="11"/>
  <c r="AM489" i="11"/>
  <c r="AJ493" i="11"/>
  <c r="AK502" i="11"/>
  <c r="AP509" i="11"/>
  <c r="AL500" i="11"/>
  <c r="AH489" i="11"/>
  <c r="AP512" i="11"/>
  <c r="AK488" i="11"/>
  <c r="AO500" i="11"/>
  <c r="AH501" i="11"/>
  <c r="F498" i="11"/>
  <c r="F494" i="11"/>
  <c r="U497" i="11"/>
  <c r="Z513" i="11"/>
  <c r="Y484" i="11"/>
  <c r="K487" i="11"/>
  <c r="AB499" i="11"/>
  <c r="N504" i="11"/>
  <c r="F511" i="11"/>
  <c r="S516" i="11"/>
  <c r="S512" i="11"/>
  <c r="K484" i="11"/>
  <c r="G499" i="11"/>
  <c r="I512" i="11"/>
  <c r="I516" i="11"/>
  <c r="AN491" i="12"/>
  <c r="AQ497" i="12"/>
  <c r="AQ504" i="12"/>
  <c r="AQ498" i="12"/>
  <c r="AK511" i="12"/>
  <c r="AJ508" i="12"/>
  <c r="AK492" i="12"/>
  <c r="AO489" i="12"/>
  <c r="AI492" i="12"/>
  <c r="AI511" i="12"/>
  <c r="AR498" i="12"/>
  <c r="AK491" i="12"/>
  <c r="AR491" i="12"/>
  <c r="AN508" i="12"/>
  <c r="AL511" i="12"/>
  <c r="AP513" i="12"/>
  <c r="AK490" i="12"/>
  <c r="AL491" i="12"/>
  <c r="AN492" i="12"/>
  <c r="AN494" i="12"/>
  <c r="AQ494" i="12"/>
  <c r="AR500" i="12"/>
  <c r="AH504" i="12"/>
  <c r="AO508" i="12"/>
  <c r="AL509" i="12"/>
  <c r="AI512" i="12"/>
  <c r="AP512" i="12"/>
  <c r="AO514" i="12"/>
  <c r="AH489" i="12"/>
  <c r="AN509" i="12"/>
  <c r="AP510" i="12"/>
  <c r="AJ494" i="12"/>
  <c r="AI510" i="12"/>
  <c r="AH513" i="12"/>
  <c r="AH512" i="12"/>
  <c r="AL500" i="12"/>
  <c r="AH499" i="12"/>
  <c r="AO502" i="12"/>
  <c r="AM506" i="12"/>
  <c r="AQ511" i="12"/>
  <c r="AH484" i="12"/>
  <c r="AR488" i="12"/>
  <c r="AJ499" i="12"/>
  <c r="AI504" i="12"/>
  <c r="AQ508" i="12"/>
  <c r="AJ496" i="12"/>
  <c r="P493" i="12"/>
  <c r="AA505" i="12"/>
  <c r="Q491" i="12"/>
  <c r="S484" i="12"/>
  <c r="K485" i="12"/>
  <c r="K494" i="12"/>
  <c r="Q506" i="12"/>
  <c r="P484" i="12"/>
  <c r="G12" i="13"/>
  <c r="H21" i="13"/>
  <c r="J6" i="13"/>
  <c r="AH490" i="10"/>
  <c r="AH486" i="10"/>
  <c r="AH492" i="10"/>
  <c r="AH488" i="10"/>
  <c r="AP490" i="10"/>
  <c r="AP494" i="10"/>
  <c r="AK495" i="10"/>
  <c r="AO495" i="10"/>
  <c r="AR496" i="10"/>
  <c r="AR500" i="10"/>
  <c r="AJ503" i="10"/>
  <c r="AJ499" i="10"/>
  <c r="AM511" i="10"/>
  <c r="AM515" i="10"/>
  <c r="AP511" i="10"/>
  <c r="AR516" i="10"/>
  <c r="AR512" i="10"/>
  <c r="AI517" i="10"/>
  <c r="AI513" i="10"/>
  <c r="H12" i="13"/>
  <c r="I12" i="13"/>
  <c r="K12" i="13"/>
  <c r="J24" i="13"/>
  <c r="AQ484" i="10"/>
  <c r="AO496" i="10"/>
  <c r="AO500" i="10"/>
  <c r="AL497" i="10"/>
  <c r="AL505" i="10"/>
  <c r="AK507" i="10"/>
  <c r="AK511" i="10"/>
  <c r="AK510" i="10"/>
  <c r="AK514" i="10"/>
  <c r="AN514" i="10"/>
  <c r="AN510" i="10"/>
  <c r="AO516" i="10"/>
  <c r="AO512" i="10"/>
  <c r="G15" i="13"/>
  <c r="I27" i="13"/>
  <c r="AQ490" i="10"/>
  <c r="AQ486" i="10"/>
  <c r="AP487" i="10"/>
  <c r="AR501" i="10"/>
  <c r="AM502" i="10"/>
  <c r="AK504" i="10"/>
  <c r="AN508" i="10"/>
  <c r="AN504" i="10"/>
  <c r="AP510" i="10"/>
  <c r="AP506" i="10"/>
  <c r="AH507" i="10"/>
  <c r="AH514" i="10"/>
  <c r="AL516" i="10"/>
  <c r="AL512" i="10"/>
  <c r="G6" i="13"/>
  <c r="AK486" i="10"/>
  <c r="AK490" i="10"/>
  <c r="AM487" i="10"/>
  <c r="AJ492" i="10"/>
  <c r="AM496" i="10"/>
  <c r="AR497" i="10"/>
  <c r="AQ499" i="10"/>
  <c r="AI506" i="10"/>
  <c r="AI510" i="10"/>
  <c r="AM506" i="10"/>
  <c r="AJ516" i="10"/>
  <c r="AJ512" i="10"/>
  <c r="AR506" i="10"/>
  <c r="AM491" i="10"/>
  <c r="F512" i="10"/>
  <c r="S486" i="10"/>
  <c r="L496" i="10"/>
  <c r="Q503" i="10"/>
  <c r="H511" i="10"/>
  <c r="E513" i="10"/>
  <c r="P497" i="10"/>
  <c r="AS6" i="13" l="1"/>
  <c r="O35" i="33"/>
  <c r="AS33" i="13"/>
  <c r="AS24" i="13"/>
  <c r="W6" i="13"/>
  <c r="AH25" i="13"/>
  <c r="AN31" i="13"/>
  <c r="AN25" i="13"/>
  <c r="AB25" i="13"/>
  <c r="AE15" i="13"/>
  <c r="AJ19" i="7"/>
  <c r="J26" i="33" s="1"/>
  <c r="M25" i="5"/>
  <c r="AS12" i="13"/>
  <c r="AS9" i="13"/>
  <c r="AB13" i="13"/>
  <c r="U22" i="13"/>
  <c r="Z13" i="7"/>
  <c r="I16" i="33" s="1"/>
  <c r="X16" i="13"/>
  <c r="AI19" i="7"/>
  <c r="J25" i="33" s="1"/>
  <c r="AF13" i="7"/>
  <c r="I22" i="33" s="1"/>
  <c r="AF19" i="7"/>
  <c r="J22" i="33" s="1"/>
  <c r="AC13" i="7"/>
  <c r="I19" i="33" s="1"/>
  <c r="AB22" i="13"/>
  <c r="S19" i="7"/>
  <c r="J9" i="33" s="1"/>
  <c r="AS13" i="13"/>
  <c r="AD15" i="13"/>
  <c r="V13" i="7"/>
  <c r="I12" i="33" s="1"/>
  <c r="AI6" i="13"/>
  <c r="AS15" i="13"/>
  <c r="V15" i="13"/>
  <c r="E9" i="5"/>
  <c r="T5" i="7"/>
  <c r="H10" i="33" s="1"/>
  <c r="Y5" i="7"/>
  <c r="H15" i="33" s="1"/>
  <c r="AE19" i="7"/>
  <c r="J21" i="33" s="1"/>
  <c r="U13" i="7"/>
  <c r="I11" i="33" s="1"/>
  <c r="W13" i="7"/>
  <c r="I13" i="33" s="1"/>
  <c r="AB12" i="13"/>
  <c r="AS13" i="7"/>
  <c r="I35" i="33" s="1"/>
  <c r="S7" i="13"/>
  <c r="Y19" i="7"/>
  <c r="J15" i="33" s="1"/>
  <c r="AD33" i="13"/>
  <c r="AA22" i="13"/>
  <c r="T13" i="7"/>
  <c r="I10" i="33" s="1"/>
  <c r="Z5" i="7"/>
  <c r="H16" i="33" s="1"/>
  <c r="U5" i="7"/>
  <c r="H11" i="33" s="1"/>
  <c r="AI13" i="7"/>
  <c r="I25" i="33" s="1"/>
  <c r="AG22" i="13"/>
  <c r="AE13" i="13"/>
  <c r="AE5" i="7"/>
  <c r="H21" i="33" s="1"/>
  <c r="X24" i="13"/>
  <c r="X13" i="7"/>
  <c r="I14" i="33" s="1"/>
  <c r="AA13" i="7"/>
  <c r="I17" i="33" s="1"/>
  <c r="AD5" i="7"/>
  <c r="H20" i="33" s="1"/>
  <c r="Y25" i="13"/>
  <c r="AS34" i="13"/>
  <c r="AS7" i="13"/>
  <c r="Y22" i="13"/>
  <c r="Z19" i="7"/>
  <c r="J16" i="33" s="1"/>
  <c r="AJ5" i="7"/>
  <c r="H26" i="33" s="1"/>
  <c r="AB27" i="13"/>
  <c r="T19" i="7"/>
  <c r="J10" i="33" s="1"/>
  <c r="S5" i="7"/>
  <c r="H9" i="33" s="1"/>
  <c r="AC5" i="7"/>
  <c r="H19" i="33" s="1"/>
  <c r="AH13" i="7"/>
  <c r="I24" i="33" s="1"/>
  <c r="R19" i="7"/>
  <c r="J8" i="33" s="1"/>
  <c r="R5" i="7"/>
  <c r="H8" i="33" s="1"/>
  <c r="AB5" i="7"/>
  <c r="H18" i="33" s="1"/>
  <c r="AN7" i="13"/>
  <c r="G5" i="33"/>
  <c r="AC16" i="13"/>
  <c r="AC7" i="13"/>
  <c r="AH27" i="13"/>
  <c r="AI27" i="13"/>
  <c r="AF24" i="13"/>
  <c r="S15" i="13"/>
  <c r="X15" i="13"/>
  <c r="M32" i="33"/>
  <c r="AS5" i="7"/>
  <c r="H35" i="33" s="1"/>
  <c r="AS19" i="13"/>
  <c r="AD13" i="7"/>
  <c r="I20" i="33" s="1"/>
  <c r="AB19" i="7"/>
  <c r="J18" i="33" s="1"/>
  <c r="Q21" i="13"/>
  <c r="X25" i="13"/>
  <c r="AF5" i="7"/>
  <c r="H22" i="33" s="1"/>
  <c r="AA19" i="7"/>
  <c r="J17" i="33" s="1"/>
  <c r="Q5" i="7"/>
  <c r="H7" i="33" s="1"/>
  <c r="AH5" i="7"/>
  <c r="H24" i="33" s="1"/>
  <c r="AG13" i="7"/>
  <c r="I23" i="33" s="1"/>
  <c r="AA5" i="7"/>
  <c r="H17" i="33" s="1"/>
  <c r="AG5" i="7"/>
  <c r="H23" i="33" s="1"/>
  <c r="AS22" i="13"/>
  <c r="AF16" i="13"/>
  <c r="AG19" i="7"/>
  <c r="J23" i="33" s="1"/>
  <c r="E12" i="5"/>
  <c r="W16" i="13"/>
  <c r="AS31" i="13"/>
  <c r="AD6" i="13"/>
  <c r="Q7" i="13"/>
  <c r="AJ24" i="13"/>
  <c r="AS10" i="13"/>
  <c r="AS28" i="13"/>
  <c r="AI16" i="13"/>
  <c r="AE25" i="13"/>
  <c r="W22" i="13"/>
  <c r="AG28" i="13"/>
  <c r="AS16" i="13"/>
  <c r="Y28" i="13"/>
  <c r="AS19" i="7"/>
  <c r="J35" i="33" s="1"/>
  <c r="Z6" i="13"/>
  <c r="S21" i="13"/>
  <c r="U27" i="13"/>
  <c r="AN34" i="13"/>
  <c r="AG31" i="13"/>
  <c r="AS25" i="13"/>
  <c r="R21" i="13"/>
  <c r="AI5" i="7"/>
  <c r="H25" i="33" s="1"/>
  <c r="W5" i="7"/>
  <c r="H13" i="33" s="1"/>
  <c r="AB13" i="7"/>
  <c r="I18" i="33" s="1"/>
  <c r="T28" i="13"/>
  <c r="AI28" i="13"/>
  <c r="AD28" i="13"/>
  <c r="K10" i="34"/>
  <c r="X19" i="13"/>
  <c r="X18" i="13"/>
  <c r="AF34" i="13"/>
  <c r="AF33" i="13"/>
  <c r="AF9" i="13"/>
  <c r="AF10" i="13"/>
  <c r="AB21" i="13"/>
  <c r="AE30" i="13"/>
  <c r="AE31" i="13"/>
  <c r="AC33" i="13"/>
  <c r="AB33" i="13"/>
  <c r="S33" i="13"/>
  <c r="S34" i="13"/>
  <c r="X12" i="13"/>
  <c r="U12" i="13"/>
  <c r="AF19" i="13"/>
  <c r="AF18" i="13"/>
  <c r="S9" i="13"/>
  <c r="S10" i="13"/>
  <c r="Q10" i="13"/>
  <c r="X5" i="7"/>
  <c r="H14" i="33" s="1"/>
  <c r="Z18" i="13"/>
  <c r="Z19" i="13"/>
  <c r="T9" i="13"/>
  <c r="T10" i="13"/>
  <c r="AH9" i="13"/>
  <c r="AH10" i="13"/>
  <c r="AG10" i="13"/>
  <c r="AG9" i="13"/>
  <c r="AE9" i="13"/>
  <c r="AE10" i="13"/>
  <c r="AI25" i="13"/>
  <c r="W12" i="13"/>
  <c r="AG15" i="13"/>
  <c r="N26" i="33"/>
  <c r="AN10" i="13"/>
  <c r="Z9" i="13"/>
  <c r="Z10" i="13"/>
  <c r="AI19" i="13"/>
  <c r="AI18" i="13"/>
  <c r="AA28" i="13"/>
  <c r="AD7" i="13"/>
  <c r="V13" i="13"/>
  <c r="R12" i="13"/>
  <c r="AJ30" i="13"/>
  <c r="AJ31" i="13"/>
  <c r="R30" i="13"/>
  <c r="R31" i="13"/>
  <c r="AE34" i="13"/>
  <c r="AA34" i="13"/>
  <c r="AA33" i="13"/>
  <c r="W33" i="13"/>
  <c r="W34" i="13"/>
  <c r="T12" i="13"/>
  <c r="AB16" i="13"/>
  <c r="AC28" i="13"/>
  <c r="Q31" i="13"/>
  <c r="U33" i="13"/>
  <c r="U34" i="13"/>
  <c r="AI9" i="13"/>
  <c r="AI10" i="13"/>
  <c r="U19" i="13"/>
  <c r="U18" i="13"/>
  <c r="T30" i="13"/>
  <c r="T31" i="13"/>
  <c r="AC25" i="13"/>
  <c r="Y13" i="13"/>
  <c r="AK16" i="13"/>
  <c r="R18" i="13"/>
  <c r="R19" i="13"/>
  <c r="AC10" i="13"/>
  <c r="AC9" i="13"/>
  <c r="AI33" i="13"/>
  <c r="AI34" i="13"/>
  <c r="AI30" i="13"/>
  <c r="AI31" i="13"/>
  <c r="V19" i="13"/>
  <c r="V18" i="13"/>
  <c r="Y31" i="13"/>
  <c r="Y30" i="13"/>
  <c r="AA27" i="13"/>
  <c r="AC27" i="13"/>
  <c r="U30" i="13"/>
  <c r="U31" i="13"/>
  <c r="X10" i="13"/>
  <c r="X9" i="13"/>
  <c r="V9" i="13"/>
  <c r="AC18" i="13"/>
  <c r="AC19" i="13"/>
  <c r="W31" i="13"/>
  <c r="W30" i="13"/>
  <c r="AD30" i="13"/>
  <c r="AD31" i="13"/>
  <c r="T33" i="13"/>
  <c r="T34" i="13"/>
  <c r="AG18" i="13"/>
  <c r="AG19" i="13"/>
  <c r="Z34" i="13"/>
  <c r="V34" i="13"/>
  <c r="V33" i="13"/>
  <c r="AJ19" i="13"/>
  <c r="AJ18" i="13"/>
  <c r="AA30" i="13"/>
  <c r="AA31" i="13"/>
  <c r="AD18" i="13"/>
  <c r="AD19" i="13"/>
  <c r="G25" i="33"/>
  <c r="S30" i="13"/>
  <c r="S31" i="13"/>
  <c r="AB18" i="13"/>
  <c r="AB19" i="13"/>
  <c r="AG16" i="13"/>
  <c r="T6" i="13"/>
  <c r="AG33" i="13"/>
  <c r="AG34" i="13"/>
  <c r="Y15" i="13"/>
  <c r="AA9" i="13"/>
  <c r="AA10" i="13"/>
  <c r="X22" i="13"/>
  <c r="AN19" i="13"/>
  <c r="Z33" i="13"/>
  <c r="AD27" i="13"/>
  <c r="Q28" i="13"/>
  <c r="W15" i="13"/>
  <c r="AI13" i="13"/>
  <c r="Y24" i="13"/>
  <c r="AH7" i="13"/>
  <c r="Y18" i="13"/>
  <c r="Y19" i="13"/>
  <c r="W10" i="13"/>
  <c r="W9" i="13"/>
  <c r="T18" i="13"/>
  <c r="S19" i="13"/>
  <c r="S18" i="13"/>
  <c r="AH19" i="13"/>
  <c r="AH18" i="13"/>
  <c r="R28" i="13"/>
  <c r="AB10" i="13"/>
  <c r="AB9" i="13"/>
  <c r="Z31" i="13"/>
  <c r="Z30" i="13"/>
  <c r="X30" i="13"/>
  <c r="X31" i="13"/>
  <c r="AC6" i="13"/>
  <c r="R27" i="13"/>
  <c r="Q19" i="13"/>
  <c r="AD9" i="13"/>
  <c r="AD10" i="13"/>
  <c r="W19" i="13"/>
  <c r="W18" i="13"/>
  <c r="AJ9" i="13"/>
  <c r="AJ10" i="13"/>
  <c r="AC34" i="13"/>
  <c r="Y33" i="13"/>
  <c r="Y34" i="13"/>
  <c r="AJ34" i="13"/>
  <c r="AJ33" i="13"/>
  <c r="AH30" i="13"/>
  <c r="AH31" i="13"/>
  <c r="U28" i="13"/>
  <c r="Y21" i="13"/>
  <c r="X13" i="13"/>
  <c r="AG30" i="13"/>
  <c r="AF30" i="13"/>
  <c r="AF31" i="13"/>
  <c r="AC30" i="13"/>
  <c r="AC31" i="13"/>
  <c r="AA18" i="13"/>
  <c r="AA19" i="13"/>
  <c r="AE19" i="13"/>
  <c r="AE18" i="13"/>
  <c r="V10" i="13"/>
  <c r="R9" i="13"/>
  <c r="R10" i="13"/>
  <c r="R34" i="13"/>
  <c r="R33" i="13"/>
  <c r="AB31" i="13"/>
  <c r="AB30" i="13"/>
  <c r="AJ6" i="13"/>
  <c r="V30" i="13"/>
  <c r="V31" i="13"/>
  <c r="Q13" i="13"/>
  <c r="T16" i="13"/>
  <c r="AG21" i="13"/>
  <c r="V25" i="13"/>
  <c r="Z27" i="13"/>
  <c r="Q27" i="13"/>
  <c r="U10" i="13"/>
  <c r="U9" i="13"/>
  <c r="AH33" i="13"/>
  <c r="AH34" i="13"/>
  <c r="Y10" i="13"/>
  <c r="Y9" i="13"/>
  <c r="AB34" i="13"/>
  <c r="X34" i="13"/>
  <c r="X33" i="13"/>
  <c r="C10" i="34"/>
  <c r="AR13" i="7"/>
  <c r="I34" i="33" s="1"/>
  <c r="AR5" i="7"/>
  <c r="H34" i="33" s="1"/>
  <c r="AR10" i="13"/>
  <c r="AR9" i="13"/>
  <c r="AR18" i="13"/>
  <c r="AR19" i="13"/>
  <c r="AR19" i="7"/>
  <c r="AR16" i="13"/>
  <c r="AR15" i="13"/>
  <c r="AR31" i="13"/>
  <c r="AR30" i="13"/>
  <c r="AR34" i="13"/>
  <c r="AR33" i="13"/>
  <c r="AR24" i="13"/>
  <c r="AR25" i="13"/>
  <c r="AR21" i="13"/>
  <c r="AR22" i="13"/>
  <c r="AR7" i="13"/>
  <c r="AR6" i="13"/>
  <c r="N34" i="33"/>
  <c r="AR13" i="13"/>
  <c r="AR12" i="13"/>
  <c r="AR28" i="13"/>
  <c r="AR27" i="13"/>
  <c r="O34" i="33"/>
  <c r="I24" i="5"/>
  <c r="I25" i="5"/>
  <c r="AQ24" i="13"/>
  <c r="AQ25" i="13"/>
  <c r="AQ21" i="13"/>
  <c r="AQ22" i="13"/>
  <c r="AQ15" i="13"/>
  <c r="AQ16" i="13"/>
  <c r="AQ9" i="13"/>
  <c r="AQ10" i="13"/>
  <c r="AQ13" i="13"/>
  <c r="AQ12" i="13"/>
  <c r="O33" i="33"/>
  <c r="AQ27" i="13"/>
  <c r="AQ28" i="13"/>
  <c r="AQ30" i="13"/>
  <c r="AQ31" i="13"/>
  <c r="AQ18" i="13"/>
  <c r="AQ19" i="13"/>
  <c r="AQ7" i="13"/>
  <c r="N33" i="33"/>
  <c r="AQ6" i="13"/>
  <c r="AQ19" i="7"/>
  <c r="J33" i="33" s="1"/>
  <c r="AQ13" i="7"/>
  <c r="I33" i="33" s="1"/>
  <c r="AQ5" i="7"/>
  <c r="H33" i="33" s="1"/>
  <c r="Q26" i="1"/>
  <c r="E19" i="1" s="1"/>
  <c r="Q27" i="1"/>
  <c r="E20" i="1" s="1"/>
  <c r="AN16" i="13"/>
  <c r="AN28" i="13"/>
  <c r="AN22" i="13"/>
  <c r="AN5" i="7"/>
  <c r="H30" i="33" s="1"/>
  <c r="AO13" i="7"/>
  <c r="AN13" i="7"/>
  <c r="I30" i="33" s="1"/>
  <c r="AN19" i="7"/>
  <c r="J30" i="33" s="1"/>
  <c r="G27" i="33"/>
  <c r="M30" i="33"/>
  <c r="G30" i="33"/>
  <c r="AO19" i="7"/>
  <c r="AO30" i="13"/>
  <c r="AO31" i="13"/>
  <c r="AO27" i="13"/>
  <c r="O31" i="33"/>
  <c r="AO28" i="13"/>
  <c r="AO18" i="13"/>
  <c r="AO19" i="13"/>
  <c r="AO25" i="13"/>
  <c r="AO24" i="13"/>
  <c r="AO13" i="13"/>
  <c r="AO12" i="13"/>
  <c r="AO16" i="13"/>
  <c r="AO15" i="13"/>
  <c r="AO22" i="13"/>
  <c r="AO21" i="13"/>
  <c r="N31" i="33"/>
  <c r="AO6" i="13"/>
  <c r="AO7" i="13"/>
  <c r="AO9" i="13"/>
  <c r="AO10" i="13"/>
  <c r="AO34" i="13"/>
  <c r="AO33" i="13"/>
  <c r="AO5" i="7"/>
  <c r="M31" i="33"/>
  <c r="G31" i="33"/>
  <c r="AN27" i="13"/>
  <c r="N28" i="33"/>
  <c r="AK28" i="13"/>
  <c r="AK12" i="13"/>
  <c r="AN24" i="13"/>
  <c r="AN33" i="13"/>
  <c r="AN18" i="13"/>
  <c r="AK25" i="13"/>
  <c r="AN12" i="13"/>
  <c r="AN30" i="13"/>
  <c r="AN6" i="13"/>
  <c r="O27" i="33"/>
  <c r="AL21" i="13"/>
  <c r="AL16" i="13"/>
  <c r="AK13" i="13"/>
  <c r="AK22" i="13"/>
  <c r="AN21" i="13"/>
  <c r="AL28" i="13"/>
  <c r="AM16" i="13"/>
  <c r="AN15" i="13"/>
  <c r="AN9" i="13"/>
  <c r="AL12" i="13"/>
  <c r="L4" i="7"/>
  <c r="L21" i="7"/>
  <c r="L12" i="7"/>
  <c r="L20" i="7"/>
  <c r="L22" i="7"/>
  <c r="L17" i="7"/>
  <c r="L23" i="7"/>
  <c r="L14" i="7"/>
  <c r="L15" i="7"/>
  <c r="L7" i="7"/>
  <c r="L9" i="7"/>
  <c r="L6" i="7"/>
  <c r="L16" i="7"/>
  <c r="L18" i="7"/>
  <c r="L8" i="7"/>
  <c r="L11" i="7"/>
  <c r="L24" i="7"/>
  <c r="L10" i="7"/>
  <c r="L13" i="7"/>
  <c r="K13" i="7"/>
  <c r="K5" i="7"/>
  <c r="L5" i="7"/>
  <c r="AL19" i="7"/>
  <c r="J28" i="33" s="1"/>
  <c r="AL13" i="7"/>
  <c r="I28" i="33" s="1"/>
  <c r="K19" i="7"/>
  <c r="L19" i="7"/>
  <c r="M17" i="33"/>
  <c r="M16" i="33"/>
  <c r="G24" i="33"/>
  <c r="E10" i="5"/>
  <c r="E11" i="5"/>
  <c r="M23" i="5"/>
  <c r="M24" i="5"/>
  <c r="E24" i="5"/>
  <c r="P28" i="1"/>
  <c r="Q28" i="1"/>
  <c r="E21" i="1" s="1"/>
  <c r="AK13" i="7"/>
  <c r="AK19" i="7"/>
  <c r="AM21" i="13"/>
  <c r="AL27" i="13"/>
  <c r="AL13" i="13"/>
  <c r="O28" i="33"/>
  <c r="AL6" i="13"/>
  <c r="AL7" i="13"/>
  <c r="AM12" i="13"/>
  <c r="AL24" i="13"/>
  <c r="AL34" i="13"/>
  <c r="AL33" i="13"/>
  <c r="AK24" i="13"/>
  <c r="AK18" i="13"/>
  <c r="AK19" i="13"/>
  <c r="AL25" i="13"/>
  <c r="AK31" i="13"/>
  <c r="AK30" i="13"/>
  <c r="AL9" i="13"/>
  <c r="AL10" i="13"/>
  <c r="AM24" i="13"/>
  <c r="AM31" i="13"/>
  <c r="AM30" i="13"/>
  <c r="AL18" i="13"/>
  <c r="AL19" i="13"/>
  <c r="AM10" i="13"/>
  <c r="AM9" i="13"/>
  <c r="AK33" i="13"/>
  <c r="AK34" i="13"/>
  <c r="AL15" i="13"/>
  <c r="AM22" i="13"/>
  <c r="AL22" i="13"/>
  <c r="AM15" i="13"/>
  <c r="AM34" i="13"/>
  <c r="AM33" i="13"/>
  <c r="AM18" i="13"/>
  <c r="AM19" i="13"/>
  <c r="AL30" i="13"/>
  <c r="AL31" i="13"/>
  <c r="AK10" i="13"/>
  <c r="AK9" i="13"/>
  <c r="AK5" i="7"/>
  <c r="AL5" i="7"/>
  <c r="H28" i="33" s="1"/>
  <c r="AM6" i="13"/>
  <c r="N29" i="33"/>
  <c r="AM5" i="7"/>
  <c r="H29" i="33" s="1"/>
  <c r="AM19" i="7"/>
  <c r="J29" i="33" s="1"/>
  <c r="AM13" i="7"/>
  <c r="I29" i="33" s="1"/>
  <c r="AM28" i="13"/>
  <c r="O29" i="33"/>
  <c r="AM27" i="13"/>
  <c r="AM13" i="13"/>
  <c r="AM7" i="13"/>
  <c r="AM25" i="13"/>
  <c r="G11" i="33"/>
  <c r="G23" i="33"/>
  <c r="G29" i="33"/>
  <c r="M29" i="33"/>
  <c r="M28" i="33"/>
  <c r="G28" i="33"/>
  <c r="Y27" i="13"/>
  <c r="O14" i="33"/>
  <c r="U24" i="13"/>
  <c r="AE6" i="13"/>
  <c r="AK27" i="13"/>
  <c r="O26" i="33"/>
  <c r="W27" i="13"/>
  <c r="O12" i="33"/>
  <c r="X6" i="13"/>
  <c r="N14" i="33"/>
  <c r="AK6" i="13"/>
  <c r="N27" i="33"/>
  <c r="P6" i="13"/>
  <c r="N6" i="33"/>
  <c r="P27" i="13"/>
  <c r="O5" i="33"/>
  <c r="AG27" i="13"/>
  <c r="O22" i="33"/>
  <c r="G12" i="33"/>
  <c r="G13" i="33"/>
  <c r="M8" i="33"/>
  <c r="M7" i="33"/>
  <c r="G26" i="33"/>
  <c r="O28" i="1"/>
  <c r="E13" i="1" s="1"/>
  <c r="H3" i="33"/>
  <c r="O27" i="13"/>
  <c r="P25" i="1"/>
  <c r="E23" i="5"/>
  <c r="R24" i="13"/>
  <c r="T24" i="13"/>
  <c r="Q25" i="13"/>
  <c r="N26" i="1"/>
  <c r="E7" i="1" s="1"/>
  <c r="N28" i="1"/>
  <c r="E9" i="1" s="1"/>
  <c r="P24" i="32"/>
  <c r="P25" i="32"/>
  <c r="M30" i="32"/>
  <c r="M29" i="32"/>
  <c r="M47" i="32"/>
  <c r="M20" i="32"/>
  <c r="V29" i="32"/>
  <c r="P36" i="32"/>
  <c r="P37" i="32"/>
  <c r="T21" i="32"/>
  <c r="M7" i="32"/>
  <c r="M41" i="32"/>
  <c r="M26" i="32"/>
  <c r="V71" i="32"/>
  <c r="T78" i="32"/>
  <c r="X79" i="32" s="1"/>
  <c r="U21" i="13"/>
  <c r="M42" i="32"/>
  <c r="N22" i="32"/>
  <c r="P40" i="32"/>
  <c r="P51" i="32"/>
  <c r="V37" i="32"/>
  <c r="M25" i="32"/>
  <c r="V73" i="32"/>
  <c r="V70" i="32"/>
  <c r="AI7" i="13"/>
  <c r="M19" i="33"/>
  <c r="V72" i="32"/>
  <c r="N19" i="32"/>
  <c r="N20" i="32"/>
  <c r="V74" i="32"/>
  <c r="O16" i="32"/>
  <c r="T45" i="32"/>
  <c r="V75" i="32"/>
  <c r="Z76" i="32" s="1"/>
  <c r="P48" i="32"/>
  <c r="P47" i="32"/>
  <c r="T68" i="32"/>
  <c r="O39" i="32"/>
  <c r="M21" i="32"/>
  <c r="O10" i="32"/>
  <c r="S26" i="32"/>
  <c r="P41" i="32"/>
  <c r="N50" i="32"/>
  <c r="V65" i="32"/>
  <c r="N12" i="32"/>
  <c r="N15" i="32"/>
  <c r="N42" i="32"/>
  <c r="V46" i="32"/>
  <c r="N47" i="32"/>
  <c r="P7" i="32"/>
  <c r="S42" i="32"/>
  <c r="N31" i="32"/>
  <c r="O44" i="32"/>
  <c r="O26" i="32"/>
  <c r="T62" i="32"/>
  <c r="S8" i="32"/>
  <c r="M38" i="32"/>
  <c r="U37" i="32"/>
  <c r="S73" i="32"/>
  <c r="M39" i="32"/>
  <c r="S59" i="32"/>
  <c r="V28" i="32"/>
  <c r="P21" i="13"/>
  <c r="AG7" i="13"/>
  <c r="AH6" i="13"/>
  <c r="O21" i="13"/>
  <c r="S21" i="32"/>
  <c r="T23" i="32"/>
  <c r="V27" i="32"/>
  <c r="U9" i="32"/>
  <c r="M27" i="32"/>
  <c r="O36" i="32"/>
  <c r="P26" i="32"/>
  <c r="T20" i="32"/>
  <c r="P44" i="32"/>
  <c r="M24" i="32"/>
  <c r="V66" i="32"/>
  <c r="S20" i="32"/>
  <c r="N29" i="32"/>
  <c r="S74" i="32"/>
  <c r="N32" i="32"/>
  <c r="M22" i="32"/>
  <c r="U60" i="32"/>
  <c r="N41" i="32"/>
  <c r="M19" i="5"/>
  <c r="I23" i="5"/>
  <c r="O27" i="1"/>
  <c r="E12" i="1" s="1"/>
  <c r="O26" i="1"/>
  <c r="E11" i="1" s="1"/>
  <c r="P26" i="1"/>
  <c r="E21" i="5"/>
  <c r="E6" i="5"/>
  <c r="E19" i="5"/>
  <c r="I20" i="5"/>
  <c r="T31" i="32"/>
  <c r="T60" i="32"/>
  <c r="N30" i="32"/>
  <c r="S63" i="32"/>
  <c r="S56" i="32"/>
  <c r="S57" i="32"/>
  <c r="P45" i="32"/>
  <c r="P11" i="32"/>
  <c r="AB7" i="13"/>
  <c r="M12" i="32"/>
  <c r="M13" i="32"/>
  <c r="U16" i="32"/>
  <c r="U40" i="32"/>
  <c r="P35" i="32"/>
  <c r="T48" i="32"/>
  <c r="U24" i="32"/>
  <c r="P20" i="32"/>
  <c r="N23" i="32"/>
  <c r="O47" i="32"/>
  <c r="O33" i="32"/>
  <c r="O40" i="32"/>
  <c r="U65" i="32"/>
  <c r="O48" i="32"/>
  <c r="T61" i="32"/>
  <c r="N21" i="32"/>
  <c r="T32" i="32"/>
  <c r="T22" i="32"/>
  <c r="T49" i="32"/>
  <c r="S9" i="32"/>
  <c r="S60" i="32"/>
  <c r="S27" i="32"/>
  <c r="M8" i="32"/>
  <c r="G4" i="33"/>
  <c r="M37" i="32"/>
  <c r="S58" i="32"/>
  <c r="M28" i="32"/>
  <c r="S39" i="32"/>
  <c r="T18" i="32"/>
  <c r="T77" i="32"/>
  <c r="U17" i="32"/>
  <c r="O24" i="32"/>
  <c r="U39" i="32"/>
  <c r="U10" i="32"/>
  <c r="O31" i="32"/>
  <c r="O56" i="1"/>
  <c r="F13" i="1" s="1"/>
  <c r="U63" i="32"/>
  <c r="O17" i="32"/>
  <c r="O15" i="32"/>
  <c r="O11" i="32"/>
  <c r="O30" i="32"/>
  <c r="U34" i="32"/>
  <c r="U18" i="32"/>
  <c r="U54" i="32"/>
  <c r="O38" i="32"/>
  <c r="U62" i="32"/>
  <c r="U74" i="32"/>
  <c r="S10" i="32"/>
  <c r="U23" i="32"/>
  <c r="O9" i="32"/>
  <c r="O43" i="32"/>
  <c r="O20" i="32"/>
  <c r="U73" i="32"/>
  <c r="M45" i="32"/>
  <c r="N27" i="1"/>
  <c r="E8" i="1" s="1"/>
  <c r="V26" i="32"/>
  <c r="V17" i="32"/>
  <c r="N8" i="32"/>
  <c r="S66" i="32"/>
  <c r="S62" i="32"/>
  <c r="N25" i="1"/>
  <c r="E6" i="1" s="1"/>
  <c r="P31" i="32"/>
  <c r="V68" i="32"/>
  <c r="V67" i="32"/>
  <c r="P9" i="32"/>
  <c r="V55" i="32"/>
  <c r="V69" i="32"/>
  <c r="O32" i="32"/>
  <c r="U56" i="32"/>
  <c r="T12" i="32"/>
  <c r="N46" i="32"/>
  <c r="S67" i="32"/>
  <c r="M34" i="32"/>
  <c r="M51" i="32"/>
  <c r="E8" i="5"/>
  <c r="P13" i="32"/>
  <c r="O18" i="32"/>
  <c r="U44" i="32"/>
  <c r="U14" i="32"/>
  <c r="U48" i="32"/>
  <c r="O42" i="32"/>
  <c r="U47" i="32"/>
  <c r="U28" i="32"/>
  <c r="O46" i="32"/>
  <c r="T58" i="32"/>
  <c r="T47" i="32"/>
  <c r="N16" i="32"/>
  <c r="N18" i="32"/>
  <c r="P54" i="1"/>
  <c r="O25" i="1"/>
  <c r="E10" i="1" s="1"/>
  <c r="V21" i="32"/>
  <c r="V53" i="32"/>
  <c r="P16" i="32"/>
  <c r="P38" i="32"/>
  <c r="U35" i="32"/>
  <c r="O41" i="32"/>
  <c r="U58" i="32"/>
  <c r="T75" i="32"/>
  <c r="M36" i="32"/>
  <c r="S14" i="32"/>
  <c r="M31" i="32"/>
  <c r="M48" i="32"/>
  <c r="M35" i="32"/>
  <c r="M50" i="32"/>
  <c r="S68" i="32"/>
  <c r="V25" i="32"/>
  <c r="V8" i="32"/>
  <c r="V64" i="32"/>
  <c r="Z64" i="32" s="1"/>
  <c r="P53" i="32"/>
  <c r="V45" i="32"/>
  <c r="P17" i="32"/>
  <c r="V48" i="32"/>
  <c r="P12" i="32"/>
  <c r="P43" i="32"/>
  <c r="V20" i="32"/>
  <c r="U50" i="32"/>
  <c r="U41" i="32"/>
  <c r="U42" i="32"/>
  <c r="O35" i="32"/>
  <c r="U19" i="32"/>
  <c r="O37" i="32"/>
  <c r="U15" i="32"/>
  <c r="O34" i="32"/>
  <c r="U20" i="32"/>
  <c r="U38" i="32"/>
  <c r="U55" i="32"/>
  <c r="U66" i="32"/>
  <c r="U43" i="32"/>
  <c r="U36" i="32"/>
  <c r="O19" i="32"/>
  <c r="U31" i="32"/>
  <c r="U61" i="32"/>
  <c r="U32" i="32"/>
  <c r="U70" i="32"/>
  <c r="O13" i="32"/>
  <c r="U75" i="32"/>
  <c r="O28" i="32"/>
  <c r="U33" i="32"/>
  <c r="U71" i="32"/>
  <c r="O23" i="32"/>
  <c r="U57" i="32"/>
  <c r="U22" i="32"/>
  <c r="O22" i="32"/>
  <c r="U8" i="32"/>
  <c r="U26" i="32"/>
  <c r="T24" i="32"/>
  <c r="N49" i="32"/>
  <c r="T46" i="32"/>
  <c r="N39" i="32"/>
  <c r="N45" i="32"/>
  <c r="T8" i="32"/>
  <c r="T16" i="32"/>
  <c r="N26" i="32"/>
  <c r="N28" i="32"/>
  <c r="N44" i="32"/>
  <c r="N25" i="32"/>
  <c r="T50" i="32"/>
  <c r="S64" i="32"/>
  <c r="S40" i="32"/>
  <c r="M40" i="32"/>
  <c r="S41" i="32"/>
  <c r="M17" i="32"/>
  <c r="S13" i="32"/>
  <c r="S16" i="32"/>
  <c r="M11" i="32"/>
  <c r="S12" i="32"/>
  <c r="S11" i="32"/>
  <c r="M32" i="32"/>
  <c r="S37" i="32"/>
  <c r="S31" i="32"/>
  <c r="S61" i="32"/>
  <c r="M10" i="33"/>
  <c r="S55" i="32"/>
  <c r="S65" i="32"/>
  <c r="S33" i="32"/>
  <c r="M33" i="32"/>
  <c r="S25" i="32"/>
  <c r="S32" i="32"/>
  <c r="S48" i="32"/>
  <c r="M14" i="32"/>
  <c r="S47" i="32"/>
  <c r="S50" i="32"/>
  <c r="S44" i="32"/>
  <c r="P53" i="1"/>
  <c r="P55" i="1"/>
  <c r="U27" i="32"/>
  <c r="U12" i="32"/>
  <c r="V19" i="32"/>
  <c r="S38" i="32"/>
  <c r="T27" i="32"/>
  <c r="U25" i="32"/>
  <c r="T42" i="32"/>
  <c r="N43" i="32"/>
  <c r="V62" i="32"/>
  <c r="Z63" i="32" s="1"/>
  <c r="O8" i="32"/>
  <c r="E7" i="5"/>
  <c r="U13" i="32"/>
  <c r="S76" i="32"/>
  <c r="V47" i="32"/>
  <c r="V33" i="32"/>
  <c r="V78" i="32"/>
  <c r="Z79" i="32" s="1"/>
  <c r="O27" i="32"/>
  <c r="U29" i="32"/>
  <c r="O25" i="32"/>
  <c r="U68" i="32"/>
  <c r="U30" i="32"/>
  <c r="AJ27" i="13"/>
  <c r="S75" i="32"/>
  <c r="S45" i="32"/>
  <c r="S78" i="32"/>
  <c r="W79" i="32" s="1"/>
  <c r="N27" i="32"/>
  <c r="P29" i="32"/>
  <c r="T43" i="32"/>
  <c r="U69" i="32"/>
  <c r="M43" i="32"/>
  <c r="S77" i="32"/>
  <c r="M44" i="32"/>
  <c r="T55" i="32"/>
  <c r="V60" i="32"/>
  <c r="V57" i="32"/>
  <c r="S36" i="32"/>
  <c r="S54" i="32"/>
  <c r="O29" i="32"/>
  <c r="W24" i="13"/>
  <c r="O7" i="32"/>
  <c r="S43" i="32"/>
  <c r="N7" i="32"/>
  <c r="T57" i="32"/>
  <c r="P21" i="32"/>
  <c r="P30" i="32"/>
  <c r="T56" i="32"/>
  <c r="V61" i="32"/>
  <c r="M18" i="32"/>
  <c r="U11" i="32"/>
  <c r="O45" i="32"/>
  <c r="U67" i="32"/>
  <c r="O12" i="32"/>
  <c r="T44" i="32"/>
  <c r="P46" i="32"/>
  <c r="V58" i="32"/>
  <c r="V77" i="32"/>
  <c r="Z77" i="32" s="1"/>
  <c r="U76" i="32"/>
  <c r="N54" i="1"/>
  <c r="F7" i="1" s="1"/>
  <c r="U72" i="32"/>
  <c r="O21" i="32"/>
  <c r="U46" i="32"/>
  <c r="U45" i="32"/>
  <c r="N55" i="1"/>
  <c r="F8" i="1" s="1"/>
  <c r="M22" i="5"/>
  <c r="I22" i="5"/>
  <c r="E22" i="5"/>
  <c r="O55" i="1"/>
  <c r="F12" i="1" s="1"/>
  <c r="O54" i="1"/>
  <c r="F11" i="1" s="1"/>
  <c r="I19" i="5"/>
  <c r="T25" i="32"/>
  <c r="N17" i="32"/>
  <c r="N24" i="32"/>
  <c r="T30" i="32"/>
  <c r="N11" i="32"/>
  <c r="T76" i="32"/>
  <c r="T17" i="32"/>
  <c r="T41" i="32"/>
  <c r="T40" i="32"/>
  <c r="T59" i="32"/>
  <c r="T26" i="32"/>
  <c r="N48" i="32"/>
  <c r="T28" i="32"/>
  <c r="T19" i="32"/>
  <c r="T74" i="32"/>
  <c r="T29" i="32"/>
  <c r="N40" i="32"/>
  <c r="G21" i="33"/>
  <c r="M21" i="33"/>
  <c r="U78" i="32"/>
  <c r="Y79" i="32" s="1"/>
  <c r="U21" i="32"/>
  <c r="O14" i="32"/>
  <c r="U64" i="32"/>
  <c r="U77" i="32"/>
  <c r="U59" i="32"/>
  <c r="M3" i="33"/>
  <c r="M53" i="32"/>
  <c r="V30" i="32"/>
  <c r="V51" i="32"/>
  <c r="S30" i="32"/>
  <c r="S34" i="32"/>
  <c r="E20" i="5"/>
  <c r="I21" i="5"/>
  <c r="P14" i="32"/>
  <c r="V42" i="32"/>
  <c r="P49" i="32"/>
  <c r="V49" i="32"/>
  <c r="V15" i="32"/>
  <c r="P50" i="32"/>
  <c r="V50" i="32"/>
  <c r="V14" i="32"/>
  <c r="V43" i="32"/>
  <c r="V35" i="32"/>
  <c r="S18" i="32"/>
  <c r="S72" i="32"/>
  <c r="M16" i="32"/>
  <c r="S17" i="32"/>
  <c r="M15" i="32"/>
  <c r="S70" i="32"/>
  <c r="S19" i="32"/>
  <c r="S35" i="32"/>
  <c r="S46" i="32"/>
  <c r="S71" i="32"/>
  <c r="S15" i="32"/>
  <c r="M19" i="32"/>
  <c r="M46" i="32"/>
  <c r="S69" i="32"/>
  <c r="S28" i="32"/>
  <c r="S53" i="32"/>
  <c r="S29" i="32"/>
  <c r="S51" i="32"/>
  <c r="M49" i="32"/>
  <c r="S49" i="32"/>
  <c r="P18" i="32"/>
  <c r="V24" i="13"/>
  <c r="V34" i="32"/>
  <c r="V10" i="32"/>
  <c r="P8" i="32"/>
  <c r="V54" i="32"/>
  <c r="V38" i="32"/>
  <c r="P19" i="32"/>
  <c r="V56" i="32"/>
  <c r="P34" i="32"/>
  <c r="V36" i="32"/>
  <c r="V9" i="32"/>
  <c r="V31" i="32"/>
  <c r="V39" i="32"/>
  <c r="P15" i="32"/>
  <c r="V16" i="32"/>
  <c r="V11" i="32"/>
  <c r="V41" i="32"/>
  <c r="V59" i="32"/>
  <c r="V32" i="32"/>
  <c r="P39" i="32"/>
  <c r="P42" i="32"/>
  <c r="V44" i="32"/>
  <c r="V13" i="32"/>
  <c r="V40" i="32"/>
  <c r="P32" i="32"/>
  <c r="P10" i="32"/>
  <c r="V12" i="32"/>
  <c r="V18" i="32"/>
  <c r="T67" i="32"/>
  <c r="T66" i="32"/>
  <c r="AA15" i="13"/>
  <c r="M9" i="33"/>
  <c r="G9" i="33"/>
  <c r="S22" i="32"/>
  <c r="G14" i="33"/>
  <c r="M14" i="33"/>
  <c r="U53" i="32"/>
  <c r="O51" i="32"/>
  <c r="AJ16" i="13"/>
  <c r="AJ15" i="13"/>
  <c r="AK15" i="13"/>
  <c r="O53" i="32"/>
  <c r="X7" i="13"/>
  <c r="Y6" i="13"/>
  <c r="AF28" i="13"/>
  <c r="AF27" i="13"/>
  <c r="Y16" i="13"/>
  <c r="U16" i="13"/>
  <c r="U15" i="13"/>
  <c r="O50" i="32"/>
  <c r="T72" i="32"/>
  <c r="T73" i="32"/>
  <c r="AK7" i="13"/>
  <c r="T22" i="13"/>
  <c r="T21" i="13"/>
  <c r="S12" i="13"/>
  <c r="W13" i="13"/>
  <c r="S13" i="13"/>
  <c r="O12" i="13"/>
  <c r="P12" i="13"/>
  <c r="AA16" i="13"/>
  <c r="AE16" i="13"/>
  <c r="AD22" i="13"/>
  <c r="Z21" i="13"/>
  <c r="Z28" i="13"/>
  <c r="V28" i="13"/>
  <c r="V27" i="13"/>
  <c r="V6" i="13"/>
  <c r="U7" i="13"/>
  <c r="U6" i="13"/>
  <c r="Y7" i="13"/>
  <c r="W25" i="13"/>
  <c r="S24" i="13"/>
  <c r="V7" i="13"/>
  <c r="R7" i="13"/>
  <c r="S6" i="13"/>
  <c r="R6" i="13"/>
  <c r="AJ28" i="13"/>
  <c r="AF21" i="13"/>
  <c r="AF22" i="13"/>
  <c r="Q6" i="13"/>
  <c r="T7" i="13"/>
  <c r="AA21" i="13"/>
  <c r="M23" i="32"/>
  <c r="S23" i="32"/>
  <c r="S24" i="32"/>
  <c r="G20" i="33"/>
  <c r="M20" i="33"/>
  <c r="G22" i="33"/>
  <c r="M22" i="33"/>
  <c r="G18" i="33"/>
  <c r="M18" i="33"/>
  <c r="G6" i="33"/>
  <c r="M6" i="33"/>
  <c r="M20" i="5"/>
  <c r="M21" i="5"/>
  <c r="T65" i="32"/>
  <c r="T64" i="32"/>
  <c r="T63" i="32"/>
  <c r="V24" i="32"/>
  <c r="V22" i="32"/>
  <c r="P22" i="32"/>
  <c r="V23" i="32"/>
  <c r="P23" i="32"/>
  <c r="N33" i="32"/>
  <c r="T35" i="32"/>
  <c r="T34" i="32"/>
  <c r="T33" i="32"/>
  <c r="T69" i="32"/>
  <c r="T71" i="32"/>
  <c r="T70" i="32"/>
  <c r="N35" i="32"/>
  <c r="T36" i="32"/>
  <c r="N36" i="32"/>
  <c r="T37" i="32"/>
  <c r="P27" i="1"/>
  <c r="T38" i="32"/>
  <c r="T39" i="32"/>
  <c r="N37" i="32"/>
  <c r="N53" i="1"/>
  <c r="F6" i="1" s="1"/>
  <c r="O53" i="1"/>
  <c r="F10" i="1" s="1"/>
  <c r="N38" i="32"/>
  <c r="N34" i="32"/>
  <c r="T15" i="32"/>
  <c r="N13" i="32"/>
  <c r="T14" i="32"/>
  <c r="N14" i="32"/>
  <c r="T13" i="32"/>
  <c r="U51" i="32"/>
  <c r="U49" i="32"/>
  <c r="O49" i="32"/>
  <c r="T51" i="32"/>
  <c r="N53" i="32"/>
  <c r="N51" i="32"/>
  <c r="T53" i="32"/>
  <c r="T54" i="32"/>
  <c r="T10" i="32"/>
  <c r="N9" i="32"/>
  <c r="N10" i="32"/>
  <c r="T9" i="32"/>
  <c r="T11" i="32"/>
  <c r="AA6" i="13"/>
  <c r="AE7" i="13"/>
  <c r="AA7" i="13"/>
  <c r="AB6" i="13"/>
  <c r="AF13" i="13"/>
  <c r="AF12" i="13"/>
  <c r="AJ13" i="13"/>
  <c r="AD12" i="13"/>
  <c r="AG13" i="13"/>
  <c r="AC12" i="13"/>
  <c r="AC13" i="13"/>
  <c r="S25" i="13"/>
  <c r="O24" i="13"/>
  <c r="AA24" i="13"/>
  <c r="AB24" i="13"/>
  <c r="AA25" i="13"/>
  <c r="AA12" i="13"/>
  <c r="Z12" i="13"/>
  <c r="AD13" i="13"/>
  <c r="Z13" i="13"/>
  <c r="T27" i="13"/>
  <c r="S28" i="13"/>
  <c r="S27" i="13"/>
  <c r="AH22" i="13"/>
  <c r="AH21" i="13"/>
  <c r="AC22" i="13"/>
  <c r="AC21" i="13"/>
  <c r="AD21" i="13"/>
  <c r="Z24" i="13"/>
  <c r="AD25" i="13"/>
  <c r="Z25" i="13"/>
  <c r="AJ7" i="13"/>
  <c r="AG6" i="13"/>
  <c r="AF6" i="13"/>
  <c r="AF7" i="13"/>
  <c r="AH12" i="13"/>
  <c r="AI12" i="13"/>
  <c r="AH13" i="13"/>
  <c r="V22" i="13"/>
  <c r="V21" i="13"/>
  <c r="Z22" i="13"/>
  <c r="W21" i="13"/>
  <c r="Q24" i="13"/>
  <c r="P24" i="13"/>
  <c r="T25" i="13"/>
  <c r="AB28" i="13"/>
  <c r="X27" i="13"/>
  <c r="X28" i="13"/>
  <c r="AI21" i="13"/>
  <c r="W28" i="13"/>
  <c r="AJ22" i="13"/>
  <c r="AJ21" i="13"/>
  <c r="AK21" i="13"/>
  <c r="AG12" i="13"/>
  <c r="Z38" i="32" l="1"/>
  <c r="J34" i="33"/>
  <c r="J31" i="33"/>
  <c r="I31" i="33"/>
  <c r="H31" i="33"/>
  <c r="H27" i="33"/>
  <c r="J27" i="33"/>
  <c r="I27" i="33"/>
  <c r="F16" i="1"/>
  <c r="F14" i="1"/>
  <c r="F17" i="1"/>
  <c r="F15" i="1"/>
  <c r="E15" i="1"/>
  <c r="E16" i="1"/>
  <c r="E17" i="1"/>
  <c r="E14" i="1"/>
  <c r="Z30" i="32"/>
  <c r="Z29" i="32"/>
  <c r="Z28" i="32"/>
  <c r="Z47" i="32"/>
  <c r="Z72" i="32"/>
  <c r="Y61" i="32"/>
  <c r="X78" i="32"/>
  <c r="Z66" i="32"/>
  <c r="Z71" i="32"/>
  <c r="X21" i="32"/>
  <c r="X69" i="32"/>
  <c r="X22" i="32"/>
  <c r="Z37" i="32"/>
  <c r="Z73" i="32"/>
  <c r="Z75" i="32"/>
  <c r="Y51" i="32"/>
  <c r="Z74" i="32"/>
  <c r="W27" i="32"/>
  <c r="W26" i="32"/>
  <c r="Y40" i="32"/>
  <c r="W63" i="32"/>
  <c r="X46" i="32"/>
  <c r="Z46" i="32"/>
  <c r="X63" i="32"/>
  <c r="Y24" i="32"/>
  <c r="X23" i="32"/>
  <c r="Y37" i="32"/>
  <c r="W74" i="32"/>
  <c r="X48" i="32"/>
  <c r="W21" i="32"/>
  <c r="X24" i="32"/>
  <c r="W22" i="32"/>
  <c r="Y18" i="32"/>
  <c r="Y64" i="32"/>
  <c r="Y17" i="32"/>
  <c r="Z27" i="32"/>
  <c r="W60" i="32"/>
  <c r="Y14" i="32"/>
  <c r="W39" i="32"/>
  <c r="Y23" i="32"/>
  <c r="Z67" i="32"/>
  <c r="Y15" i="32"/>
  <c r="Z17" i="32"/>
  <c r="Y9" i="32"/>
  <c r="W77" i="32"/>
  <c r="W40" i="32"/>
  <c r="Z39" i="32"/>
  <c r="Y47" i="32"/>
  <c r="W73" i="32"/>
  <c r="Y54" i="32"/>
  <c r="W42" i="32"/>
  <c r="Y42" i="32"/>
  <c r="W59" i="32"/>
  <c r="Y38" i="32"/>
  <c r="Y22" i="32"/>
  <c r="Y49" i="32"/>
  <c r="X32" i="32"/>
  <c r="W14" i="32"/>
  <c r="W10" i="32"/>
  <c r="X33" i="32"/>
  <c r="Y16" i="32"/>
  <c r="Y10" i="32"/>
  <c r="W28" i="32"/>
  <c r="X60" i="32"/>
  <c r="Z22" i="32"/>
  <c r="W38" i="32"/>
  <c r="Y26" i="32"/>
  <c r="Z18" i="32"/>
  <c r="W9" i="32"/>
  <c r="X31" i="32"/>
  <c r="W75" i="32"/>
  <c r="Y66" i="32"/>
  <c r="X61" i="32"/>
  <c r="Y41" i="32"/>
  <c r="Y43" i="32"/>
  <c r="W56" i="32"/>
  <c r="W11" i="32"/>
  <c r="Y63" i="32"/>
  <c r="W61" i="32"/>
  <c r="X49" i="32"/>
  <c r="W35" i="32"/>
  <c r="W57" i="32"/>
  <c r="Y11" i="32"/>
  <c r="W64" i="32"/>
  <c r="Y19" i="32"/>
  <c r="W31" i="32"/>
  <c r="Y75" i="32"/>
  <c r="Y69" i="32"/>
  <c r="X77" i="32"/>
  <c r="Y76" i="32"/>
  <c r="Y74" i="32"/>
  <c r="W58" i="32"/>
  <c r="X62" i="32"/>
  <c r="Y39" i="32"/>
  <c r="W62" i="32"/>
  <c r="Y35" i="32"/>
  <c r="Y77" i="32"/>
  <c r="Y58" i="32"/>
  <c r="Y71" i="32"/>
  <c r="X50" i="32"/>
  <c r="Z15" i="32"/>
  <c r="Z68" i="32"/>
  <c r="W67" i="32"/>
  <c r="W25" i="32"/>
  <c r="W16" i="32"/>
  <c r="W17" i="32"/>
  <c r="W66" i="32"/>
  <c r="Y57" i="32"/>
  <c r="X19" i="32"/>
  <c r="X17" i="32"/>
  <c r="Z34" i="32"/>
  <c r="W12" i="32"/>
  <c r="Z48" i="32"/>
  <c r="Z69" i="32"/>
  <c r="Z26" i="32"/>
  <c r="Y28" i="32"/>
  <c r="W68" i="32"/>
  <c r="Z44" i="32"/>
  <c r="Z43" i="32"/>
  <c r="Z70" i="32"/>
  <c r="Z21" i="32"/>
  <c r="Z49" i="32"/>
  <c r="Y48" i="32"/>
  <c r="W37" i="32"/>
  <c r="W41" i="32"/>
  <c r="Y33" i="32"/>
  <c r="Y56" i="32"/>
  <c r="Y62" i="32"/>
  <c r="Y68" i="32"/>
  <c r="Y13" i="32"/>
  <c r="Y32" i="32"/>
  <c r="Z20" i="32"/>
  <c r="Z59" i="32"/>
  <c r="Z65" i="32"/>
  <c r="Y72" i="32"/>
  <c r="Y36" i="32"/>
  <c r="X47" i="32"/>
  <c r="X13" i="32"/>
  <c r="W51" i="32"/>
  <c r="W34" i="32"/>
  <c r="W55" i="32"/>
  <c r="W46" i="32"/>
  <c r="W65" i="32"/>
  <c r="W33" i="32"/>
  <c r="Z53" i="32"/>
  <c r="Z54" i="32"/>
  <c r="Y44" i="32"/>
  <c r="Y29" i="32"/>
  <c r="Y27" i="32"/>
  <c r="Y25" i="32"/>
  <c r="Y73" i="32"/>
  <c r="Y55" i="32"/>
  <c r="X51" i="32"/>
  <c r="X75" i="32"/>
  <c r="X44" i="32"/>
  <c r="W49" i="32"/>
  <c r="Z58" i="32"/>
  <c r="Y31" i="32"/>
  <c r="W45" i="32"/>
  <c r="W47" i="32"/>
  <c r="Z62" i="32"/>
  <c r="Y34" i="32"/>
  <c r="Y67" i="32"/>
  <c r="Y30" i="32"/>
  <c r="Y20" i="32"/>
  <c r="X45" i="32"/>
  <c r="X9" i="32"/>
  <c r="W76" i="32"/>
  <c r="W32" i="32"/>
  <c r="W48" i="32"/>
  <c r="W13" i="32"/>
  <c r="X76" i="32"/>
  <c r="Y70" i="32"/>
  <c r="Z61" i="32"/>
  <c r="Z57" i="32"/>
  <c r="X27" i="32"/>
  <c r="X57" i="32"/>
  <c r="W78" i="32"/>
  <c r="W70" i="32"/>
  <c r="X56" i="32"/>
  <c r="W44" i="32"/>
  <c r="W43" i="32"/>
  <c r="Y12" i="32"/>
  <c r="X43" i="32"/>
  <c r="Z78" i="32"/>
  <c r="X58" i="32"/>
  <c r="Y46" i="32"/>
  <c r="Y45" i="32"/>
  <c r="X29" i="32"/>
  <c r="X30" i="32"/>
  <c r="X59" i="32"/>
  <c r="X41" i="32"/>
  <c r="X42" i="32"/>
  <c r="X28" i="32"/>
  <c r="X18" i="32"/>
  <c r="X26" i="32"/>
  <c r="X25" i="32"/>
  <c r="X37" i="32"/>
  <c r="X20" i="32"/>
  <c r="Z56" i="32"/>
  <c r="Z14" i="32"/>
  <c r="Y21" i="32"/>
  <c r="W30" i="32"/>
  <c r="Y60" i="32"/>
  <c r="Y59" i="32"/>
  <c r="Y78" i="32"/>
  <c r="Y65" i="32"/>
  <c r="Z16" i="32"/>
  <c r="Z31" i="32"/>
  <c r="Z36" i="32"/>
  <c r="Z35" i="32"/>
  <c r="W53" i="32"/>
  <c r="W15" i="32"/>
  <c r="Z50" i="32"/>
  <c r="Z51" i="32"/>
  <c r="W36" i="32"/>
  <c r="W69" i="32"/>
  <c r="W29" i="32"/>
  <c r="W19" i="32"/>
  <c r="W20" i="32"/>
  <c r="W54" i="32"/>
  <c r="W50" i="32"/>
  <c r="W18" i="32"/>
  <c r="W72" i="32"/>
  <c r="W71" i="32"/>
  <c r="Z12" i="32"/>
  <c r="Z45" i="32"/>
  <c r="Z24" i="32"/>
  <c r="Z19" i="32"/>
  <c r="Z40" i="32"/>
  <c r="X38" i="32"/>
  <c r="Z13" i="32"/>
  <c r="Z55" i="32"/>
  <c r="Z25" i="32"/>
  <c r="Z60" i="32"/>
  <c r="Z41" i="32"/>
  <c r="Z10" i="32"/>
  <c r="Z9" i="32"/>
  <c r="Z11" i="32"/>
  <c r="Z42" i="32"/>
  <c r="Z33" i="32"/>
  <c r="Z32" i="32"/>
  <c r="X35" i="32"/>
  <c r="X67" i="32"/>
  <c r="X68" i="32"/>
  <c r="W24" i="32"/>
  <c r="W23" i="32"/>
  <c r="Z23" i="32"/>
  <c r="X73" i="32"/>
  <c r="X74" i="32"/>
  <c r="X14" i="32"/>
  <c r="X36" i="32"/>
  <c r="X70" i="32"/>
  <c r="X71" i="32"/>
  <c r="X72" i="32"/>
  <c r="X40" i="32"/>
  <c r="X39" i="32"/>
  <c r="X34" i="32"/>
  <c r="X64" i="32"/>
  <c r="X16" i="32"/>
  <c r="X15" i="32"/>
  <c r="X65" i="32"/>
  <c r="X66" i="32"/>
  <c r="Y53" i="32"/>
  <c r="Y50" i="32"/>
  <c r="X12" i="32"/>
  <c r="X11" i="32"/>
  <c r="X10" i="32"/>
  <c r="X54" i="32"/>
  <c r="X55" i="32"/>
  <c r="X53" i="32"/>
</calcChain>
</file>

<file path=xl/sharedStrings.xml><?xml version="1.0" encoding="utf-8"?>
<sst xmlns="http://schemas.openxmlformats.org/spreadsheetml/2006/main" count="13410" uniqueCount="939">
  <si>
    <t>　</t>
    <phoneticPr fontId="2"/>
  </si>
  <si>
    <t xml:space="preserve"> </t>
    <phoneticPr fontId="4"/>
  </si>
  <si>
    <t>25年</t>
    <rPh sb="2" eb="3">
      <t>ネン</t>
    </rPh>
    <phoneticPr fontId="4"/>
  </si>
  <si>
    <t>24年</t>
    <rPh sb="2" eb="3">
      <t>ネン</t>
    </rPh>
    <phoneticPr fontId="4"/>
  </si>
  <si>
    <t>　</t>
    <phoneticPr fontId="4"/>
  </si>
  <si>
    <t>在庫循環図</t>
    <rPh sb="0" eb="2">
      <t>ザイコ</t>
    </rPh>
    <rPh sb="2" eb="4">
      <t>ジュンカン</t>
    </rPh>
    <rPh sb="4" eb="5">
      <t>ズ</t>
    </rPh>
    <phoneticPr fontId="4"/>
  </si>
  <si>
    <t>シート名</t>
    <rPh sb="3" eb="4">
      <t>メイ</t>
    </rPh>
    <phoneticPr fontId="4"/>
  </si>
  <si>
    <t>在庫率</t>
    <rPh sb="0" eb="2">
      <t>ザイコ</t>
    </rPh>
    <rPh sb="2" eb="3">
      <t>リツ</t>
    </rPh>
    <phoneticPr fontId="4"/>
  </si>
  <si>
    <t>前年同月比</t>
    <rPh sb="0" eb="1">
      <t>マエ</t>
    </rPh>
    <rPh sb="1" eb="2">
      <t>ネン</t>
    </rPh>
    <rPh sb="2" eb="3">
      <t>ドウ</t>
    </rPh>
    <rPh sb="3" eb="4">
      <t>ツキ</t>
    </rPh>
    <rPh sb="4" eb="5">
      <t>ヒ</t>
    </rPh>
    <phoneticPr fontId="4"/>
  </si>
  <si>
    <t>前月比</t>
    <rPh sb="0" eb="1">
      <t>マエ</t>
    </rPh>
    <rPh sb="1" eb="2">
      <t>ツキ</t>
    </rPh>
    <rPh sb="2" eb="3">
      <t>ヒ</t>
    </rPh>
    <phoneticPr fontId="4"/>
  </si>
  <si>
    <t>国鉱工業指数（確報）</t>
    <rPh sb="0" eb="1">
      <t>クニ</t>
    </rPh>
    <rPh sb="1" eb="4">
      <t>コウコウギョウ</t>
    </rPh>
    <rPh sb="4" eb="6">
      <t>シスウ</t>
    </rPh>
    <rPh sb="7" eb="8">
      <t>カク</t>
    </rPh>
    <rPh sb="8" eb="9">
      <t>ホウ</t>
    </rPh>
    <phoneticPr fontId="4"/>
  </si>
  <si>
    <t>鉱工業指数（年平均）の推移（全国・兵庫県）</t>
    <rPh sb="0" eb="3">
      <t>コウコウギョウ</t>
    </rPh>
    <rPh sb="3" eb="5">
      <t>シスウ</t>
    </rPh>
    <rPh sb="6" eb="7">
      <t>トシ</t>
    </rPh>
    <rPh sb="7" eb="9">
      <t>ヘイキン</t>
    </rPh>
    <rPh sb="11" eb="13">
      <t>スイイ</t>
    </rPh>
    <rPh sb="14" eb="16">
      <t>ゼンコク</t>
    </rPh>
    <rPh sb="17" eb="20">
      <t>ヒョウゴケン</t>
    </rPh>
    <phoneticPr fontId="4"/>
  </si>
  <si>
    <t>増減率(%)</t>
    <rPh sb="0" eb="3">
      <t>ゾウゲンリツ</t>
    </rPh>
    <phoneticPr fontId="4"/>
  </si>
  <si>
    <t>ウェイト</t>
    <phoneticPr fontId="4"/>
  </si>
  <si>
    <t>－</t>
    <phoneticPr fontId="4"/>
  </si>
  <si>
    <t>鉱工業</t>
  </si>
  <si>
    <t>製造工業</t>
  </si>
  <si>
    <t>鉄鋼業</t>
  </si>
  <si>
    <t>非鉄金属工業</t>
  </si>
  <si>
    <t>金属製品工業</t>
  </si>
  <si>
    <t>電気機械工業</t>
  </si>
  <si>
    <t>情報通信機械工業</t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</si>
  <si>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</si>
  <si>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</si>
  <si>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</si>
  <si>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</si>
  <si>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</si>
  <si>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</si>
  <si>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ゴム製品工業</t>
  </si>
  <si>
    <t>皮革製品工業</t>
  </si>
  <si>
    <t>家具工業</t>
  </si>
  <si>
    <t>木材・木製品工業</t>
  </si>
  <si>
    <t>その他製品工業</t>
  </si>
  <si>
    <t>鉱業</t>
  </si>
  <si>
    <t>1-3</t>
    <phoneticPr fontId="4"/>
  </si>
  <si>
    <t>4-6</t>
    <phoneticPr fontId="4"/>
  </si>
  <si>
    <t>7-9</t>
    <phoneticPr fontId="4"/>
  </si>
  <si>
    <t>10-12</t>
    <phoneticPr fontId="4"/>
  </si>
  <si>
    <t xml:space="preserve"> </t>
    <phoneticPr fontId="4"/>
  </si>
  <si>
    <t>緩やかな持ち直しの動き</t>
    <rPh sb="0" eb="1">
      <t>ユル</t>
    </rPh>
    <rPh sb="4" eb="5">
      <t>モ</t>
    </rPh>
    <rPh sb="6" eb="7">
      <t>ナオ</t>
    </rPh>
    <rPh sb="9" eb="10">
      <t>ウゴ</t>
    </rPh>
    <phoneticPr fontId="4"/>
  </si>
  <si>
    <t>指数H22=100</t>
    <rPh sb="0" eb="2">
      <t>シスウ</t>
    </rPh>
    <phoneticPr fontId="4"/>
  </si>
  <si>
    <t>平成25年</t>
    <rPh sb="0" eb="2">
      <t>ヘイセイ</t>
    </rPh>
    <rPh sb="4" eb="5">
      <t>ネン</t>
    </rPh>
    <phoneticPr fontId="4"/>
  </si>
  <si>
    <t>7-9月</t>
    <rPh sb="3" eb="4">
      <t>ツキ</t>
    </rPh>
    <phoneticPr fontId="4"/>
  </si>
  <si>
    <t>17年</t>
    <rPh sb="2" eb="3">
      <t>ネン</t>
    </rPh>
    <phoneticPr fontId="4"/>
  </si>
  <si>
    <t>10-12月</t>
    <rPh sb="5" eb="6">
      <t>ツキ</t>
    </rPh>
    <phoneticPr fontId="4"/>
  </si>
  <si>
    <t>21年</t>
    <rPh sb="2" eb="3">
      <t>ネン</t>
    </rPh>
    <phoneticPr fontId="4"/>
  </si>
  <si>
    <t>22年</t>
    <rPh sb="2" eb="3">
      <t>ネン</t>
    </rPh>
    <phoneticPr fontId="4"/>
  </si>
  <si>
    <t>平成17年基準</t>
    <rPh sb="0" eb="2">
      <t>ヘイセイ</t>
    </rPh>
    <rPh sb="4" eb="5">
      <t>ネン</t>
    </rPh>
    <rPh sb="5" eb="7">
      <t>キジュン</t>
    </rPh>
    <phoneticPr fontId="4"/>
  </si>
  <si>
    <t>下げ止まり、一部に持ち直しの動き</t>
    <rPh sb="0" eb="1">
      <t>サ</t>
    </rPh>
    <rPh sb="2" eb="3">
      <t>ド</t>
    </rPh>
    <rPh sb="6" eb="8">
      <t>イチブ</t>
    </rPh>
    <rPh sb="9" eb="10">
      <t>モ</t>
    </rPh>
    <rPh sb="11" eb="12">
      <t>ナオ</t>
    </rPh>
    <rPh sb="14" eb="15">
      <t>ウゴ</t>
    </rPh>
    <phoneticPr fontId="4"/>
  </si>
  <si>
    <t>20年</t>
    <rPh sb="2" eb="3">
      <t>ネン</t>
    </rPh>
    <phoneticPr fontId="4"/>
  </si>
  <si>
    <t xml:space="preserve"> </t>
    <phoneticPr fontId="6"/>
  </si>
  <si>
    <t>生産用機械工業</t>
  </si>
  <si>
    <t>業務用機械工業</t>
  </si>
  <si>
    <t>平均</t>
    <rPh sb="0" eb="2">
      <t>ヘイキン</t>
    </rPh>
    <phoneticPr fontId="4"/>
  </si>
  <si>
    <t>寄与度</t>
    <rPh sb="0" eb="3">
      <t>キヨド</t>
    </rPh>
    <phoneticPr fontId="4"/>
  </si>
  <si>
    <t>18年</t>
    <rPh sb="2" eb="3">
      <t>ネン</t>
    </rPh>
    <phoneticPr fontId="4"/>
  </si>
  <si>
    <t>下げ止まりの兆し</t>
    <rPh sb="0" eb="1">
      <t>サ</t>
    </rPh>
    <rPh sb="2" eb="3">
      <t>ド</t>
    </rPh>
    <rPh sb="6" eb="7">
      <t>キザ</t>
    </rPh>
    <phoneticPr fontId="4"/>
  </si>
  <si>
    <t>　</t>
    <phoneticPr fontId="4"/>
  </si>
  <si>
    <t>19年</t>
    <rPh sb="2" eb="3">
      <t>ネン</t>
    </rPh>
    <phoneticPr fontId="4"/>
  </si>
  <si>
    <t>対前月比（％）</t>
    <rPh sb="0" eb="1">
      <t>タイ</t>
    </rPh>
    <rPh sb="1" eb="2">
      <t>マエ</t>
    </rPh>
    <rPh sb="2" eb="3">
      <t>ツキ</t>
    </rPh>
    <rPh sb="3" eb="4">
      <t>ヒ</t>
    </rPh>
    <phoneticPr fontId="4"/>
  </si>
  <si>
    <t>23年</t>
    <rPh sb="2" eb="3">
      <t>ネン</t>
    </rPh>
    <phoneticPr fontId="4"/>
  </si>
  <si>
    <t>26年</t>
    <rPh sb="2" eb="3">
      <t>ネン</t>
    </rPh>
    <phoneticPr fontId="4"/>
  </si>
  <si>
    <t>27年</t>
    <rPh sb="2" eb="3">
      <t>ネン</t>
    </rPh>
    <phoneticPr fontId="4"/>
  </si>
  <si>
    <t>在庫前年同期比（％）</t>
    <rPh sb="0" eb="2">
      <t>ザイコ</t>
    </rPh>
    <rPh sb="2" eb="4">
      <t>ゼンネン</t>
    </rPh>
    <rPh sb="4" eb="7">
      <t>ドウキヒ</t>
    </rPh>
    <phoneticPr fontId="2"/>
  </si>
  <si>
    <t>平均</t>
    <rPh sb="0" eb="2">
      <t>ヘイキン</t>
    </rPh>
    <phoneticPr fontId="6"/>
  </si>
  <si>
    <t>1-3月</t>
    <rPh sb="3" eb="4">
      <t>ツキ</t>
    </rPh>
    <phoneticPr fontId="6"/>
  </si>
  <si>
    <t>4-6月</t>
    <rPh sb="3" eb="4">
      <t>ツキ</t>
    </rPh>
    <phoneticPr fontId="6"/>
  </si>
  <si>
    <t>10-12月</t>
    <rPh sb="5" eb="6">
      <t>ツキ</t>
    </rPh>
    <phoneticPr fontId="6"/>
  </si>
  <si>
    <t>生産</t>
    <rPh sb="0" eb="2">
      <t>セイサン</t>
    </rPh>
    <phoneticPr fontId="6"/>
  </si>
  <si>
    <t>前年同期比</t>
    <rPh sb="0" eb="2">
      <t>ゼンネン</t>
    </rPh>
    <rPh sb="2" eb="4">
      <t>ドウキ</t>
    </rPh>
    <rPh sb="4" eb="5">
      <t>ヒ</t>
    </rPh>
    <phoneticPr fontId="6"/>
  </si>
  <si>
    <t>出荷</t>
    <rPh sb="0" eb="2">
      <t>シュッカ</t>
    </rPh>
    <phoneticPr fontId="6"/>
  </si>
  <si>
    <t>在庫</t>
    <rPh sb="0" eb="2">
      <t>ザイコ</t>
    </rPh>
    <phoneticPr fontId="6"/>
  </si>
  <si>
    <t>最終需要財</t>
    <rPh sb="0" eb="2">
      <t>サイシュウ</t>
    </rPh>
    <rPh sb="2" eb="4">
      <t>ジュヨウ</t>
    </rPh>
    <rPh sb="4" eb="5">
      <t>ザイ</t>
    </rPh>
    <phoneticPr fontId="6"/>
  </si>
  <si>
    <t>資本財</t>
    <rPh sb="0" eb="3">
      <t>シホンザイ</t>
    </rPh>
    <phoneticPr fontId="6"/>
  </si>
  <si>
    <t>建設財</t>
    <rPh sb="0" eb="3">
      <t>ケンセツザイ</t>
    </rPh>
    <phoneticPr fontId="6"/>
  </si>
  <si>
    <t>耐久消費財</t>
    <rPh sb="0" eb="2">
      <t>タイキュウ</t>
    </rPh>
    <rPh sb="2" eb="5">
      <t>ショウヒザイ</t>
    </rPh>
    <phoneticPr fontId="6"/>
  </si>
  <si>
    <t>非耐久消費財</t>
    <rPh sb="0" eb="1">
      <t>ヒ</t>
    </rPh>
    <rPh sb="1" eb="3">
      <t>タイキュウ</t>
    </rPh>
    <rPh sb="3" eb="6">
      <t>ショウヒザイ</t>
    </rPh>
    <phoneticPr fontId="6"/>
  </si>
  <si>
    <t>生産財</t>
    <rPh sb="0" eb="3">
      <t>セイサンザイ</t>
    </rPh>
    <phoneticPr fontId="6"/>
  </si>
  <si>
    <t>加工業種</t>
    <rPh sb="0" eb="2">
      <t>カコウ</t>
    </rPh>
    <rPh sb="2" eb="4">
      <t>ギョウシュ</t>
    </rPh>
    <phoneticPr fontId="6"/>
  </si>
  <si>
    <t>素材業種</t>
    <rPh sb="0" eb="2">
      <t>ソザイ</t>
    </rPh>
    <rPh sb="2" eb="4">
      <t>ギョウシュ</t>
    </rPh>
    <phoneticPr fontId="6"/>
  </si>
  <si>
    <t>ﾊﾟﾙﾌﾟ・紙・紙加工品工業</t>
    <rPh sb="6" eb="7">
      <t>カミ</t>
    </rPh>
    <rPh sb="8" eb="9">
      <t>カミ</t>
    </rPh>
    <rPh sb="9" eb="12">
      <t>カコウヒン</t>
    </rPh>
    <rPh sb="12" eb="14">
      <t>コウギョウ</t>
    </rPh>
    <phoneticPr fontId="6"/>
  </si>
  <si>
    <t>その他業種</t>
    <rPh sb="2" eb="3">
      <t>タ</t>
    </rPh>
    <rPh sb="3" eb="5">
      <t>ギョウシュ</t>
    </rPh>
    <phoneticPr fontId="6"/>
  </si>
  <si>
    <t>食料品工業</t>
    <rPh sb="0" eb="3">
      <t>ショクリョウヒン</t>
    </rPh>
    <rPh sb="3" eb="5">
      <t>コウギョウ</t>
    </rPh>
    <phoneticPr fontId="6"/>
  </si>
  <si>
    <t>その他の工業</t>
    <rPh sb="2" eb="3">
      <t>タ</t>
    </rPh>
    <rPh sb="4" eb="6">
      <t>コウギョウ</t>
    </rPh>
    <phoneticPr fontId="6"/>
  </si>
  <si>
    <t>在庫循環の4局面</t>
    <rPh sb="0" eb="2">
      <t>ザイコ</t>
    </rPh>
    <rPh sb="2" eb="4">
      <t>ジュンカン</t>
    </rPh>
    <rPh sb="6" eb="8">
      <t>キョクメン</t>
    </rPh>
    <phoneticPr fontId="2"/>
  </si>
  <si>
    <t>生産</t>
    <rPh sb="0" eb="2">
      <t>セイサン</t>
    </rPh>
    <phoneticPr fontId="4"/>
  </si>
  <si>
    <t>出荷</t>
    <rPh sb="0" eb="2">
      <t>シュッカ</t>
    </rPh>
    <phoneticPr fontId="4"/>
  </si>
  <si>
    <t>全国</t>
    <rPh sb="0" eb="2">
      <t>ゼンコク</t>
    </rPh>
    <phoneticPr fontId="4"/>
  </si>
  <si>
    <t>兵庫県</t>
    <rPh sb="0" eb="3">
      <t>ヒョウゴケン</t>
    </rPh>
    <phoneticPr fontId="4"/>
  </si>
  <si>
    <t>指数</t>
    <rPh sb="0" eb="2">
      <t>シスウ</t>
    </rPh>
    <phoneticPr fontId="4"/>
  </si>
  <si>
    <t>対前年度比（％）</t>
    <rPh sb="0" eb="1">
      <t>タイ</t>
    </rPh>
    <rPh sb="1" eb="2">
      <t>マエ</t>
    </rPh>
    <rPh sb="2" eb="4">
      <t>ネンド</t>
    </rPh>
    <rPh sb="4" eb="5">
      <t>ヒ</t>
    </rPh>
    <phoneticPr fontId="4"/>
  </si>
  <si>
    <t xml:space="preserve"> </t>
    <phoneticPr fontId="6"/>
  </si>
  <si>
    <t>　</t>
    <phoneticPr fontId="6"/>
  </si>
  <si>
    <t>鉱工業指数（年度平均）の推移（全国・兵庫県）</t>
    <rPh sb="0" eb="3">
      <t>コウコウギョウ</t>
    </rPh>
    <rPh sb="3" eb="5">
      <t>シスウ</t>
    </rPh>
    <rPh sb="6" eb="8">
      <t>ネンド</t>
    </rPh>
    <rPh sb="8" eb="10">
      <t>ヘイキン</t>
    </rPh>
    <rPh sb="12" eb="14">
      <t>スイイ</t>
    </rPh>
    <rPh sb="15" eb="17">
      <t>ゼンコク</t>
    </rPh>
    <rPh sb="18" eb="21">
      <t>ヒョウゴケン</t>
    </rPh>
    <phoneticPr fontId="4"/>
  </si>
  <si>
    <t>対前年比（％）</t>
    <rPh sb="0" eb="1">
      <t>タイ</t>
    </rPh>
    <rPh sb="1" eb="2">
      <t>マエ</t>
    </rPh>
    <rPh sb="2" eb="3">
      <t>ドシ</t>
    </rPh>
    <rPh sb="3" eb="4">
      <t>ヒ</t>
    </rPh>
    <phoneticPr fontId="4"/>
  </si>
  <si>
    <t>前期（年度）比</t>
    <rPh sb="0" eb="2">
      <t>ゼンキ</t>
    </rPh>
    <rPh sb="3" eb="4">
      <t>ネン</t>
    </rPh>
    <rPh sb="4" eb="5">
      <t>ド</t>
    </rPh>
    <rPh sb="6" eb="7">
      <t>ヒ</t>
    </rPh>
    <phoneticPr fontId="6"/>
  </si>
  <si>
    <t xml:space="preserve"> </t>
  </si>
  <si>
    <t xml:space="preserve"> 12月</t>
  </si>
  <si>
    <t>15年</t>
  </si>
  <si>
    <t xml:space="preserve"> 1月</t>
  </si>
  <si>
    <t/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</si>
  <si>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</si>
  <si>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</si>
  <si>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</si>
  <si>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</si>
  <si>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</si>
  <si>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</si>
  <si>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</si>
  <si>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</si>
  <si>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</si>
  <si>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</si>
  <si>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>鉱工業</t>
    <rPh sb="0" eb="3">
      <t>コウコウギョウ</t>
    </rPh>
    <phoneticPr fontId="4"/>
  </si>
  <si>
    <t>　</t>
    <phoneticPr fontId="4"/>
  </si>
  <si>
    <t>　</t>
    <phoneticPr fontId="4"/>
  </si>
  <si>
    <t>鉱業</t>
    <rPh sb="0" eb="2">
      <t>コウギョウ</t>
    </rPh>
    <phoneticPr fontId="4"/>
  </si>
  <si>
    <t>最終需要財</t>
    <rPh sb="0" eb="2">
      <t>サイシュウ</t>
    </rPh>
    <rPh sb="2" eb="4">
      <t>ジュヨウ</t>
    </rPh>
    <rPh sb="4" eb="5">
      <t>ザイ</t>
    </rPh>
    <phoneticPr fontId="4"/>
  </si>
  <si>
    <t>生産財</t>
    <rPh sb="0" eb="3">
      <t>セイサンザイ</t>
    </rPh>
    <phoneticPr fontId="4"/>
  </si>
  <si>
    <t>横ばい傾向</t>
    <rPh sb="0" eb="1">
      <t>ヨコ</t>
    </rPh>
    <rPh sb="3" eb="5">
      <t>ケイコウ</t>
    </rPh>
    <phoneticPr fontId="4"/>
  </si>
  <si>
    <t>食料品工業</t>
  </si>
  <si>
    <t>在庫</t>
    <rPh sb="0" eb="2">
      <t>ザイコ</t>
    </rPh>
    <phoneticPr fontId="4"/>
  </si>
  <si>
    <t>やや弱い動き</t>
    <rPh sb="2" eb="3">
      <t>ヨワ</t>
    </rPh>
    <rPh sb="4" eb="5">
      <t>ウゴ</t>
    </rPh>
    <phoneticPr fontId="4"/>
  </si>
  <si>
    <t>基調判断</t>
    <rPh sb="0" eb="2">
      <t>キチョウ</t>
    </rPh>
    <rPh sb="2" eb="4">
      <t>ハンダン</t>
    </rPh>
    <phoneticPr fontId="4"/>
  </si>
  <si>
    <t xml:space="preserve"> </t>
    <phoneticPr fontId="4"/>
  </si>
  <si>
    <t>原</t>
    <rPh sb="0" eb="1">
      <t>ゲン</t>
    </rPh>
    <phoneticPr fontId="4"/>
  </si>
  <si>
    <t>指</t>
    <phoneticPr fontId="4"/>
  </si>
  <si>
    <t>数</t>
    <rPh sb="0" eb="1">
      <t>カズ</t>
    </rPh>
    <phoneticPr fontId="4"/>
  </si>
  <si>
    <t>季</t>
    <rPh sb="0" eb="1">
      <t>キ</t>
    </rPh>
    <phoneticPr fontId="4"/>
  </si>
  <si>
    <t>節</t>
    <rPh sb="0" eb="1">
      <t>セツ</t>
    </rPh>
    <phoneticPr fontId="4"/>
  </si>
  <si>
    <t>調</t>
    <rPh sb="0" eb="1">
      <t>チョウ</t>
    </rPh>
    <phoneticPr fontId="4"/>
  </si>
  <si>
    <t>整</t>
    <rPh sb="0" eb="1">
      <t>セイ</t>
    </rPh>
    <phoneticPr fontId="4"/>
  </si>
  <si>
    <t>済</t>
    <rPh sb="0" eb="1">
      <t>ス</t>
    </rPh>
    <phoneticPr fontId="4"/>
  </si>
  <si>
    <t>指</t>
    <rPh sb="0" eb="1">
      <t>ユビ</t>
    </rPh>
    <phoneticPr fontId="4"/>
  </si>
  <si>
    <t>16年</t>
    <rPh sb="2" eb="3">
      <t>ネン</t>
    </rPh>
    <phoneticPr fontId="4"/>
  </si>
  <si>
    <t>　</t>
    <phoneticPr fontId="4"/>
  </si>
  <si>
    <t>在庫率</t>
    <rPh sb="0" eb="3">
      <t>ザイコリツ</t>
    </rPh>
    <phoneticPr fontId="4"/>
  </si>
  <si>
    <t>1-3月期</t>
    <rPh sb="3" eb="4">
      <t>ツキ</t>
    </rPh>
    <rPh sb="4" eb="5">
      <t>キ</t>
    </rPh>
    <phoneticPr fontId="2"/>
  </si>
  <si>
    <t>4-6月期</t>
    <rPh sb="3" eb="4">
      <t>ツキ</t>
    </rPh>
    <rPh sb="4" eb="5">
      <t>キ</t>
    </rPh>
    <phoneticPr fontId="2"/>
  </si>
  <si>
    <t>7-9月期</t>
    <rPh sb="3" eb="4">
      <t>ツキ</t>
    </rPh>
    <rPh sb="4" eb="5">
      <t>キ</t>
    </rPh>
    <phoneticPr fontId="2"/>
  </si>
  <si>
    <t>10-12月期</t>
    <rPh sb="5" eb="6">
      <t>ツキ</t>
    </rPh>
    <rPh sb="6" eb="7">
      <t>キ</t>
    </rPh>
    <phoneticPr fontId="2"/>
  </si>
  <si>
    <t>1月</t>
    <rPh sb="1" eb="2">
      <t>ツキ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</si>
  <si>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</si>
  <si>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</si>
  <si>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</si>
  <si>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</si>
  <si>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</si>
  <si>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</si>
  <si>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</si>
  <si>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</si>
  <si>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</si>
  <si>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</si>
  <si>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</si>
  <si>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付加価値</t>
    <rPh sb="0" eb="2">
      <t>フカ</t>
    </rPh>
    <rPh sb="2" eb="4">
      <t>カチ</t>
    </rPh>
    <phoneticPr fontId="6"/>
  </si>
  <si>
    <t>年期</t>
    <rPh sb="0" eb="1">
      <t>ネン</t>
    </rPh>
    <rPh sb="1" eb="2">
      <t>キ</t>
    </rPh>
    <phoneticPr fontId="2"/>
  </si>
  <si>
    <t>在庫指数対前年同期比</t>
    <rPh sb="0" eb="2">
      <t>ザイコ</t>
    </rPh>
    <rPh sb="2" eb="4">
      <t>シスウ</t>
    </rPh>
    <rPh sb="4" eb="5">
      <t>タイ</t>
    </rPh>
    <rPh sb="5" eb="6">
      <t>マエ</t>
    </rPh>
    <rPh sb="6" eb="7">
      <t>ネン</t>
    </rPh>
    <rPh sb="7" eb="10">
      <t>ドウキヒ</t>
    </rPh>
    <phoneticPr fontId="2"/>
  </si>
  <si>
    <t>鉱工業生産指数対前年同期比</t>
    <rPh sb="0" eb="3">
      <t>コウコウギョウ</t>
    </rPh>
    <rPh sb="3" eb="5">
      <t>セイサン</t>
    </rPh>
    <rPh sb="5" eb="7">
      <t>シスウ</t>
    </rPh>
    <rPh sb="7" eb="8">
      <t>タイ</t>
    </rPh>
    <rPh sb="8" eb="9">
      <t>マエ</t>
    </rPh>
    <rPh sb="9" eb="10">
      <t>ネン</t>
    </rPh>
    <rPh sb="10" eb="13">
      <t>ドウキヒ</t>
    </rPh>
    <phoneticPr fontId="2"/>
  </si>
  <si>
    <t>Ⅰ期</t>
    <rPh sb="1" eb="2">
      <t>キ</t>
    </rPh>
    <phoneticPr fontId="2"/>
  </si>
  <si>
    <t>Ⅱ期</t>
    <rPh sb="1" eb="2">
      <t>キ</t>
    </rPh>
    <phoneticPr fontId="2"/>
  </si>
  <si>
    <t>Ⅲ期</t>
    <rPh sb="1" eb="2">
      <t>キ</t>
    </rPh>
    <phoneticPr fontId="2"/>
  </si>
  <si>
    <t>Ⅳ期</t>
    <rPh sb="1" eb="2">
      <t>キ</t>
    </rPh>
    <phoneticPr fontId="2"/>
  </si>
  <si>
    <t>（単位：％）</t>
    <rPh sb="1" eb="3">
      <t>タンイ</t>
    </rPh>
    <phoneticPr fontId="2"/>
  </si>
  <si>
    <t>原指数</t>
    <rPh sb="0" eb="3">
      <t>ゲンシスウ</t>
    </rPh>
    <phoneticPr fontId="4"/>
  </si>
  <si>
    <t>季節調整済指数</t>
    <rPh sb="0" eb="2">
      <t>キセツ</t>
    </rPh>
    <rPh sb="2" eb="4">
      <t>チョウセイ</t>
    </rPh>
    <rPh sb="4" eb="5">
      <t>ス</t>
    </rPh>
    <rPh sb="5" eb="7">
      <t>シスウ</t>
    </rPh>
    <phoneticPr fontId="4"/>
  </si>
  <si>
    <t>対前年同月比(%)</t>
    <rPh sb="0" eb="1">
      <t>タイ</t>
    </rPh>
    <rPh sb="1" eb="2">
      <t>マエ</t>
    </rPh>
    <rPh sb="2" eb="3">
      <t>ネン</t>
    </rPh>
    <rPh sb="3" eb="5">
      <t>ドウゲツ</t>
    </rPh>
    <rPh sb="5" eb="6">
      <t>ヒ</t>
    </rPh>
    <phoneticPr fontId="4"/>
  </si>
  <si>
    <t>平成22年基準</t>
    <rPh sb="0" eb="2">
      <t>ヘイセイ</t>
    </rPh>
    <rPh sb="4" eb="5">
      <t>ネン</t>
    </rPh>
    <rPh sb="5" eb="7">
      <t>キジュン</t>
    </rPh>
    <phoneticPr fontId="4"/>
  </si>
  <si>
    <t>生産</t>
    <rPh sb="0" eb="2">
      <t>セイサン</t>
    </rPh>
    <phoneticPr fontId="2"/>
  </si>
  <si>
    <t>在庫</t>
    <rPh sb="0" eb="2">
      <t>ザイコ</t>
    </rPh>
    <phoneticPr fontId="2"/>
  </si>
  <si>
    <t>局　　　　面</t>
    <rPh sb="0" eb="6">
      <t>キョクメン</t>
    </rPh>
    <phoneticPr fontId="2"/>
  </si>
  <si>
    <t>内　　　　　　　　容</t>
    <rPh sb="0" eb="10">
      <t>ナイヨウ</t>
    </rPh>
    <phoneticPr fontId="2"/>
  </si>
  <si>
    <t>四半期別在庫循環図</t>
    <rPh sb="0" eb="3">
      <t>シハンキ</t>
    </rPh>
    <rPh sb="3" eb="4">
      <t>ベツ</t>
    </rPh>
    <rPh sb="4" eb="6">
      <t>ザイコ</t>
    </rPh>
    <rPh sb="6" eb="8">
      <t>ジュンカン</t>
    </rPh>
    <rPh sb="8" eb="9">
      <t>ズ</t>
    </rPh>
    <phoneticPr fontId="2"/>
  </si>
  <si>
    <t>意図せざる在庫減局面
（景気拡大初期）</t>
  </si>
  <si>
    <t>　生産は停滞気味であるが、需要の回復により出荷が増加し始め、在庫が減少する。</t>
  </si>
  <si>
    <t>在庫積み増し局面
（景気拡大本格化）</t>
  </si>
  <si>
    <t>　需要が供給を超過すると、生産、出荷とも好調に推移し、減少していた在庫も積み増しされる。</t>
  </si>
  <si>
    <t>在庫積み上がり局面
（景気後退初期）</t>
  </si>
  <si>
    <t>　供給が需要を超過すると、生産に比べ出荷が減少し始め、在庫が積み上がる。</t>
  </si>
  <si>
    <t>在庫調整局面
（景気後退本格化）</t>
  </si>
  <si>
    <t>　供給過剰により、適正水準を超えた在庫を減少させるため、生産を抑え在庫調整を図る。</t>
  </si>
  <si>
    <t>横ばい傾向、一部に弱い動き</t>
    <rPh sb="0" eb="1">
      <t>ヨコ</t>
    </rPh>
    <rPh sb="3" eb="5">
      <t>ケイコウ</t>
    </rPh>
    <rPh sb="6" eb="8">
      <t>イチブ</t>
    </rPh>
    <rPh sb="9" eb="10">
      <t>ヨワ</t>
    </rPh>
    <rPh sb="11" eb="12">
      <t>ウゴ</t>
    </rPh>
    <phoneticPr fontId="4"/>
  </si>
  <si>
    <t>一部に弱い動き</t>
    <rPh sb="0" eb="2">
      <t>イチブ</t>
    </rPh>
    <rPh sb="3" eb="4">
      <t>ヨワ</t>
    </rPh>
    <rPh sb="5" eb="6">
      <t>ウゴ</t>
    </rPh>
    <phoneticPr fontId="4"/>
  </si>
  <si>
    <t xml:space="preserve"> </t>
    <phoneticPr fontId="4"/>
  </si>
  <si>
    <t>平成26年</t>
    <rPh sb="0" eb="2">
      <t>ヘイセイ</t>
    </rPh>
    <rPh sb="4" eb="5">
      <t>ネン</t>
    </rPh>
    <phoneticPr fontId="4"/>
  </si>
  <si>
    <t>持ち直しの動き</t>
    <rPh sb="0" eb="1">
      <t>モ</t>
    </rPh>
    <rPh sb="2" eb="3">
      <t>ナオ</t>
    </rPh>
    <rPh sb="5" eb="6">
      <t>ウゴ</t>
    </rPh>
    <phoneticPr fontId="4"/>
  </si>
  <si>
    <t>28年</t>
    <rPh sb="2" eb="3">
      <t>ネン</t>
    </rPh>
    <phoneticPr fontId="4"/>
  </si>
  <si>
    <t>平成27年</t>
    <rPh sb="0" eb="2">
      <t>ヘイセイ</t>
    </rPh>
    <rPh sb="4" eb="5">
      <t>ネン</t>
    </rPh>
    <phoneticPr fontId="4"/>
  </si>
  <si>
    <t>一進一退</t>
    <rPh sb="0" eb="4">
      <t>イッシンイッタイ</t>
    </rPh>
    <phoneticPr fontId="4"/>
  </si>
  <si>
    <t>29年</t>
    <rPh sb="2" eb="3">
      <t>ネン</t>
    </rPh>
    <phoneticPr fontId="4"/>
  </si>
  <si>
    <t>平成28年</t>
    <rPh sb="0" eb="2">
      <t>ヘイセイ</t>
    </rPh>
    <rPh sb="4" eb="5">
      <t>ネン</t>
    </rPh>
    <phoneticPr fontId="4"/>
  </si>
  <si>
    <t>県鉱工業指数</t>
    <rPh sb="0" eb="1">
      <t>ケン</t>
    </rPh>
    <rPh sb="1" eb="4">
      <t>コウコウギョウ</t>
    </rPh>
    <rPh sb="4" eb="6">
      <t>シスウ</t>
    </rPh>
    <phoneticPr fontId="4"/>
  </si>
  <si>
    <t>4-6月</t>
    <rPh sb="3" eb="4">
      <t>ガツ</t>
    </rPh>
    <phoneticPr fontId="4"/>
  </si>
  <si>
    <t>兵庫県ウェイト</t>
    <rPh sb="0" eb="3">
      <t>ヒョウゴケン</t>
    </rPh>
    <phoneticPr fontId="6"/>
  </si>
  <si>
    <t>項　　目</t>
    <rPh sb="0" eb="1">
      <t>コウ</t>
    </rPh>
    <rPh sb="3" eb="4">
      <t>メ</t>
    </rPh>
    <phoneticPr fontId="4"/>
  </si>
  <si>
    <t>生　産</t>
    <rPh sb="0" eb="1">
      <t>セイ</t>
    </rPh>
    <rPh sb="2" eb="3">
      <t>サン</t>
    </rPh>
    <phoneticPr fontId="4"/>
  </si>
  <si>
    <t>出　荷</t>
    <rPh sb="0" eb="1">
      <t>デ</t>
    </rPh>
    <rPh sb="2" eb="3">
      <t>ニ</t>
    </rPh>
    <phoneticPr fontId="4"/>
  </si>
  <si>
    <t>項目</t>
    <rPh sb="0" eb="2">
      <t>コウモク</t>
    </rPh>
    <phoneticPr fontId="4"/>
  </si>
  <si>
    <t>30年</t>
    <rPh sb="2" eb="3">
      <t>ネン</t>
    </rPh>
    <phoneticPr fontId="4"/>
  </si>
  <si>
    <t>平成29年</t>
    <rPh sb="0" eb="2">
      <t>ヘイセイ</t>
    </rPh>
    <rPh sb="4" eb="5">
      <t>ネン</t>
    </rPh>
    <phoneticPr fontId="4"/>
  </si>
  <si>
    <t>足踏み</t>
    <rPh sb="0" eb="2">
      <t>アシブ</t>
    </rPh>
    <phoneticPr fontId="4"/>
  </si>
  <si>
    <t>平成30年</t>
    <rPh sb="0" eb="2">
      <t>ヘイセイ</t>
    </rPh>
    <rPh sb="4" eb="5">
      <t>ネン</t>
    </rPh>
    <phoneticPr fontId="4"/>
  </si>
  <si>
    <t>6年平均</t>
    <rPh sb="1" eb="2">
      <t>ネン</t>
    </rPh>
    <rPh sb="2" eb="4">
      <t>ヘイキン</t>
    </rPh>
    <phoneticPr fontId="4"/>
  </si>
  <si>
    <t>7年平均</t>
    <rPh sb="1" eb="2">
      <t>ネン</t>
    </rPh>
    <rPh sb="2" eb="4">
      <t>ヘイキン</t>
    </rPh>
    <phoneticPr fontId="4"/>
  </si>
  <si>
    <t>8年平均</t>
    <rPh sb="1" eb="2">
      <t>ネン</t>
    </rPh>
    <rPh sb="2" eb="4">
      <t>ヘイキン</t>
    </rPh>
    <phoneticPr fontId="4"/>
  </si>
  <si>
    <t>1年度平均</t>
    <rPh sb="1" eb="3">
      <t>ネンド</t>
    </rPh>
    <rPh sb="3" eb="5">
      <t>ヘイキン</t>
    </rPh>
    <phoneticPr fontId="4"/>
  </si>
  <si>
    <t>2年度平均</t>
    <rPh sb="1" eb="3">
      <t>ネンド</t>
    </rPh>
    <rPh sb="3" eb="5">
      <t>ヘイキン</t>
    </rPh>
    <phoneticPr fontId="4"/>
  </si>
  <si>
    <t>3年度平均</t>
    <rPh sb="1" eb="3">
      <t>ネンド</t>
    </rPh>
    <rPh sb="3" eb="5">
      <t>ヘイキン</t>
    </rPh>
    <phoneticPr fontId="4"/>
  </si>
  <si>
    <t>4年度平均</t>
    <rPh sb="1" eb="3">
      <t>ネンド</t>
    </rPh>
    <rPh sb="3" eb="5">
      <t>ヘイキン</t>
    </rPh>
    <phoneticPr fontId="4"/>
  </si>
  <si>
    <t>5年度平均</t>
    <rPh sb="1" eb="3">
      <t>ネンド</t>
    </rPh>
    <rPh sb="3" eb="5">
      <t>ヘイキン</t>
    </rPh>
    <phoneticPr fontId="4"/>
  </si>
  <si>
    <t>6年度平均</t>
    <rPh sb="1" eb="3">
      <t>ネンド</t>
    </rPh>
    <rPh sb="3" eb="5">
      <t>ヘイキン</t>
    </rPh>
    <phoneticPr fontId="4"/>
  </si>
  <si>
    <t>7年度平均</t>
    <rPh sb="1" eb="3">
      <t>ネンド</t>
    </rPh>
    <rPh sb="3" eb="5">
      <t>ヘイキン</t>
    </rPh>
    <phoneticPr fontId="4"/>
  </si>
  <si>
    <t>4年</t>
    <rPh sb="1" eb="2">
      <t>ネン</t>
    </rPh>
    <phoneticPr fontId="4"/>
  </si>
  <si>
    <t>6年</t>
    <rPh sb="1" eb="2">
      <t>ネン</t>
    </rPh>
    <phoneticPr fontId="4"/>
  </si>
  <si>
    <t>7年</t>
    <rPh sb="1" eb="2">
      <t>ネン</t>
    </rPh>
    <phoneticPr fontId="4"/>
  </si>
  <si>
    <t>8年</t>
    <rPh sb="1" eb="2">
      <t>ネン</t>
    </rPh>
    <phoneticPr fontId="4"/>
  </si>
  <si>
    <t>H25</t>
    <phoneticPr fontId="4"/>
  </si>
  <si>
    <t>H26</t>
    <phoneticPr fontId="4"/>
  </si>
  <si>
    <t>H27</t>
    <phoneticPr fontId="4"/>
  </si>
  <si>
    <t>H28</t>
    <phoneticPr fontId="4"/>
  </si>
  <si>
    <t>R4</t>
    <phoneticPr fontId="4"/>
  </si>
  <si>
    <t>R5</t>
    <phoneticPr fontId="4"/>
  </si>
  <si>
    <t>R6</t>
    <phoneticPr fontId="4"/>
  </si>
  <si>
    <t>R7</t>
    <phoneticPr fontId="4"/>
  </si>
  <si>
    <t>R8</t>
    <phoneticPr fontId="4"/>
  </si>
  <si>
    <t>　</t>
    <phoneticPr fontId="4"/>
  </si>
  <si>
    <t xml:space="preserve"> </t>
    <phoneticPr fontId="4"/>
  </si>
  <si>
    <t>　</t>
    <phoneticPr fontId="4"/>
  </si>
  <si>
    <t xml:space="preserve"> </t>
    <phoneticPr fontId="4"/>
  </si>
  <si>
    <t xml:space="preserve">  </t>
    <phoneticPr fontId="4"/>
  </si>
  <si>
    <t xml:space="preserve"> </t>
    <phoneticPr fontId="4"/>
  </si>
  <si>
    <t>3か月移動平均</t>
    <rPh sb="2" eb="3">
      <t>ゲツ</t>
    </rPh>
    <rPh sb="3" eb="5">
      <t>イドウ</t>
    </rPh>
    <rPh sb="5" eb="7">
      <t>ヘイキン</t>
    </rPh>
    <phoneticPr fontId="6"/>
  </si>
  <si>
    <t>在庫率</t>
    <rPh sb="0" eb="3">
      <t>ザイコリツ</t>
    </rPh>
    <phoneticPr fontId="6"/>
  </si>
  <si>
    <t>反復3か月移動平均</t>
    <rPh sb="0" eb="2">
      <t>ハンプク</t>
    </rPh>
    <rPh sb="4" eb="5">
      <t>ゲツ</t>
    </rPh>
    <rPh sb="5" eb="7">
      <t>イドウ</t>
    </rPh>
    <rPh sb="7" eb="9">
      <t>ヘイキン</t>
    </rPh>
    <phoneticPr fontId="6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</si>
  <si>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</si>
  <si>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</si>
  <si>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</si>
  <si>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季節調整済指数</t>
    <rPh sb="0" eb="2">
      <t>キセツ</t>
    </rPh>
    <rPh sb="2" eb="4">
      <t>チョウセイ</t>
    </rPh>
    <rPh sb="4" eb="5">
      <t>スミ</t>
    </rPh>
    <rPh sb="5" eb="7">
      <t>シスウ</t>
    </rPh>
    <phoneticPr fontId="4"/>
  </si>
  <si>
    <t>年月</t>
    <rPh sb="0" eb="1">
      <t>ネン</t>
    </rPh>
    <rPh sb="1" eb="2">
      <t>ツキ</t>
    </rPh>
    <phoneticPr fontId="4"/>
  </si>
  <si>
    <t>対前期比（％）</t>
    <rPh sb="0" eb="1">
      <t>タイ</t>
    </rPh>
    <rPh sb="1" eb="4">
      <t>ゼンキヒ</t>
    </rPh>
    <phoneticPr fontId="4"/>
  </si>
  <si>
    <t>25_1</t>
    <phoneticPr fontId="4"/>
  </si>
  <si>
    <t>生産・在庫対前年同期比（％）</t>
    <rPh sb="0" eb="2">
      <t>セイサン</t>
    </rPh>
    <rPh sb="3" eb="5">
      <t>ザイコ</t>
    </rPh>
    <rPh sb="5" eb="6">
      <t>タイ</t>
    </rPh>
    <rPh sb="6" eb="7">
      <t>マエ</t>
    </rPh>
    <rPh sb="7" eb="8">
      <t>ネン</t>
    </rPh>
    <rPh sb="8" eb="10">
      <t>ドウキ</t>
    </rPh>
    <rPh sb="10" eb="11">
      <t>ヒ</t>
    </rPh>
    <phoneticPr fontId="2"/>
  </si>
  <si>
    <t>(2022)</t>
    <phoneticPr fontId="2"/>
  </si>
  <si>
    <t>国県比較</t>
    <rPh sb="0" eb="1">
      <t>クニ</t>
    </rPh>
    <rPh sb="1" eb="2">
      <t>ケン</t>
    </rPh>
    <rPh sb="2" eb="4">
      <t>ヒカク</t>
    </rPh>
    <phoneticPr fontId="4"/>
  </si>
  <si>
    <t>県時系列</t>
    <rPh sb="0" eb="1">
      <t>ケン</t>
    </rPh>
    <rPh sb="1" eb="4">
      <t>ジケイレツ</t>
    </rPh>
    <phoneticPr fontId="4"/>
  </si>
  <si>
    <t>国県グラフ</t>
    <rPh sb="0" eb="1">
      <t>クニ</t>
    </rPh>
    <rPh sb="1" eb="2">
      <t>ケン</t>
    </rPh>
    <phoneticPr fontId="4"/>
  </si>
  <si>
    <t>県四半期グラフ</t>
    <rPh sb="0" eb="1">
      <t>ケン</t>
    </rPh>
    <rPh sb="1" eb="4">
      <t>シハンキ</t>
    </rPh>
    <phoneticPr fontId="4"/>
  </si>
  <si>
    <t>業種別</t>
    <rPh sb="0" eb="2">
      <t>ギョウシュ</t>
    </rPh>
    <rPh sb="2" eb="3">
      <t>ベツ</t>
    </rPh>
    <phoneticPr fontId="4"/>
  </si>
  <si>
    <t>財別</t>
    <rPh sb="0" eb="2">
      <t>ザイベツ</t>
    </rPh>
    <phoneticPr fontId="4"/>
  </si>
  <si>
    <t>移動平均</t>
    <rPh sb="0" eb="2">
      <t>イドウ</t>
    </rPh>
    <rPh sb="2" eb="4">
      <t>ヘイキン</t>
    </rPh>
    <phoneticPr fontId="4"/>
  </si>
  <si>
    <t>業種別指数比較</t>
    <rPh sb="0" eb="2">
      <t>ギョウシュ</t>
    </rPh>
    <rPh sb="2" eb="3">
      <t>ベツ</t>
    </rPh>
    <rPh sb="3" eb="5">
      <t>シスウ</t>
    </rPh>
    <rPh sb="5" eb="7">
      <t>ヒカク</t>
    </rPh>
    <phoneticPr fontId="4"/>
  </si>
  <si>
    <t>財別指数比較</t>
    <rPh sb="0" eb="2">
      <t>ザイベツ</t>
    </rPh>
    <rPh sb="2" eb="4">
      <t>シスウ</t>
    </rPh>
    <rPh sb="4" eb="6">
      <t>ヒカク</t>
    </rPh>
    <phoneticPr fontId="4"/>
  </si>
  <si>
    <t>生産指数時系列</t>
    <rPh sb="4" eb="7">
      <t>ジケイレツ</t>
    </rPh>
    <phoneticPr fontId="4"/>
  </si>
  <si>
    <t>出荷指数時系列</t>
    <rPh sb="0" eb="2">
      <t>シュッカ</t>
    </rPh>
    <rPh sb="2" eb="4">
      <t>シスウ</t>
    </rPh>
    <rPh sb="4" eb="7">
      <t>ジケイレツ</t>
    </rPh>
    <phoneticPr fontId="4"/>
  </si>
  <si>
    <t>在庫指数時系列</t>
    <rPh sb="0" eb="2">
      <t>ザイコ</t>
    </rPh>
    <rPh sb="2" eb="4">
      <t>シスウ</t>
    </rPh>
    <rPh sb="4" eb="7">
      <t>ジケイレツ</t>
    </rPh>
    <phoneticPr fontId="4"/>
  </si>
  <si>
    <t>在庫率指数時系列</t>
    <rPh sb="0" eb="3">
      <t>ザイコリツ</t>
    </rPh>
    <rPh sb="3" eb="5">
      <t>シスウ</t>
    </rPh>
    <rPh sb="5" eb="8">
      <t>ジケイレツ</t>
    </rPh>
    <phoneticPr fontId="4"/>
  </si>
  <si>
    <t>在庫循環図（生産、在庫）</t>
    <rPh sb="0" eb="2">
      <t>ザイコ</t>
    </rPh>
    <rPh sb="2" eb="4">
      <t>ジュンカン</t>
    </rPh>
    <rPh sb="4" eb="5">
      <t>ズ</t>
    </rPh>
    <rPh sb="6" eb="8">
      <t>セイサン</t>
    </rPh>
    <rPh sb="9" eb="11">
      <t>ザイコ</t>
    </rPh>
    <phoneticPr fontId="4"/>
  </si>
  <si>
    <t>県指数時系列</t>
    <rPh sb="0" eb="1">
      <t>ケン</t>
    </rPh>
    <rPh sb="1" eb="3">
      <t>シスウ</t>
    </rPh>
    <rPh sb="3" eb="6">
      <t>ジケイレツ</t>
    </rPh>
    <phoneticPr fontId="4"/>
  </si>
  <si>
    <t>国指数時系列</t>
    <rPh sb="0" eb="1">
      <t>クニ</t>
    </rPh>
    <rPh sb="1" eb="3">
      <t>シスウ</t>
    </rPh>
    <rPh sb="3" eb="6">
      <t>ジケイレツ</t>
    </rPh>
    <phoneticPr fontId="4"/>
  </si>
  <si>
    <t>国県指数比較グラフ</t>
    <rPh sb="0" eb="1">
      <t>クニ</t>
    </rPh>
    <rPh sb="1" eb="2">
      <t>ケン</t>
    </rPh>
    <rPh sb="2" eb="4">
      <t>シスウ</t>
    </rPh>
    <rPh sb="4" eb="6">
      <t>ヒカク</t>
    </rPh>
    <phoneticPr fontId="4"/>
  </si>
  <si>
    <t>県指数比較グラフ</t>
    <rPh sb="0" eb="1">
      <t>ケン</t>
    </rPh>
    <rPh sb="1" eb="3">
      <t>シスウ</t>
    </rPh>
    <rPh sb="3" eb="5">
      <t>ヒカク</t>
    </rPh>
    <phoneticPr fontId="4"/>
  </si>
  <si>
    <t>県生産指数時系列・基調判断推移</t>
    <rPh sb="0" eb="1">
      <t>ケン</t>
    </rPh>
    <rPh sb="1" eb="3">
      <t>セイサン</t>
    </rPh>
    <rPh sb="3" eb="5">
      <t>シスウ</t>
    </rPh>
    <rPh sb="5" eb="8">
      <t>ジケイレツ</t>
    </rPh>
    <rPh sb="9" eb="11">
      <t>キチョウ</t>
    </rPh>
    <rPh sb="11" eb="13">
      <t>ハンダン</t>
    </rPh>
    <rPh sb="13" eb="15">
      <t>スイイ</t>
    </rPh>
    <phoneticPr fontId="4"/>
  </si>
  <si>
    <t>在庫循環図作成データ</t>
    <rPh sb="0" eb="2">
      <t>ザイコ</t>
    </rPh>
    <rPh sb="2" eb="4">
      <t>ジュンカン</t>
    </rPh>
    <rPh sb="4" eb="5">
      <t>ズ</t>
    </rPh>
    <rPh sb="5" eb="7">
      <t>サクセイ</t>
    </rPh>
    <phoneticPr fontId="2"/>
  </si>
  <si>
    <t>長期時系列</t>
    <rPh sb="0" eb="2">
      <t>チョウキ</t>
    </rPh>
    <rPh sb="2" eb="5">
      <t>ジケイレツ</t>
    </rPh>
    <phoneticPr fontId="4"/>
  </si>
  <si>
    <t>昭和30年</t>
  </si>
  <si>
    <t>昭和31年</t>
  </si>
  <si>
    <t>昭和32年</t>
  </si>
  <si>
    <t>昭和33年</t>
  </si>
  <si>
    <t>昭和34年</t>
  </si>
  <si>
    <t>昭和35年</t>
  </si>
  <si>
    <t>昭和36年</t>
  </si>
  <si>
    <t>昭和37年</t>
  </si>
  <si>
    <t>昭和38年</t>
  </si>
  <si>
    <t>昭和39年</t>
  </si>
  <si>
    <t>昭和40年</t>
  </si>
  <si>
    <t>昭和41年</t>
  </si>
  <si>
    <t>昭和42年</t>
  </si>
  <si>
    <t>昭和43年</t>
  </si>
  <si>
    <t>昭和44年</t>
  </si>
  <si>
    <t>昭和45年</t>
  </si>
  <si>
    <t>昭和46年</t>
  </si>
  <si>
    <t>昭和47年</t>
  </si>
  <si>
    <t>昭和48年</t>
  </si>
  <si>
    <t>昭和49年</t>
  </si>
  <si>
    <t>昭和50年</t>
  </si>
  <si>
    <t>昭和51年</t>
  </si>
  <si>
    <t>昭和52年</t>
  </si>
  <si>
    <t>昭和53年</t>
  </si>
  <si>
    <t>昭和54年</t>
  </si>
  <si>
    <t>昭和55年</t>
  </si>
  <si>
    <t>昭和56年</t>
  </si>
  <si>
    <t>昭和57年</t>
  </si>
  <si>
    <t>昭和58年</t>
  </si>
  <si>
    <t>昭和59年</t>
  </si>
  <si>
    <t>昭和60年</t>
  </si>
  <si>
    <t>昭和61年</t>
  </si>
  <si>
    <t>昭和62年</t>
  </si>
  <si>
    <t>昭和63年</t>
  </si>
  <si>
    <t>平成元年</t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</si>
  <si>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</si>
  <si>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</si>
  <si>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</si>
  <si>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</si>
  <si>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</si>
  <si>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</si>
  <si>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</si>
  <si>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</si>
  <si>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</si>
  <si>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</si>
  <si>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</si>
  <si>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</si>
  <si>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</si>
  <si>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</si>
  <si>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</si>
  <si>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</si>
  <si>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</si>
  <si>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</si>
  <si>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</si>
  <si>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</si>
  <si>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</si>
  <si>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</si>
  <si>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</si>
  <si>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鉱工業生産指数</t>
    <rPh sb="3" eb="5">
      <t>セイサン</t>
    </rPh>
    <rPh sb="5" eb="7">
      <t>シスウ</t>
    </rPh>
    <phoneticPr fontId="4"/>
  </si>
  <si>
    <t>鉱工業出荷指数</t>
    <rPh sb="0" eb="3">
      <t>コウコウギョウ</t>
    </rPh>
    <rPh sb="3" eb="5">
      <t>シュッカ</t>
    </rPh>
    <rPh sb="5" eb="7">
      <t>シスウ</t>
    </rPh>
    <phoneticPr fontId="4"/>
  </si>
  <si>
    <t>鉱工業在庫指数</t>
    <rPh sb="0" eb="3">
      <t>コウコウギョウ</t>
    </rPh>
    <rPh sb="3" eb="5">
      <t>ザイコ</t>
    </rPh>
    <rPh sb="5" eb="7">
      <t>シスウ</t>
    </rPh>
    <phoneticPr fontId="4"/>
  </si>
  <si>
    <t>鉱工業在庫率指数</t>
    <rPh sb="0" eb="3">
      <t>コウコウギョウ</t>
    </rPh>
    <rPh sb="3" eb="6">
      <t>ザイコリツ</t>
    </rPh>
    <rPh sb="6" eb="8">
      <t>シスウ</t>
    </rPh>
    <phoneticPr fontId="4"/>
  </si>
  <si>
    <t>令和元年</t>
    <rPh sb="0" eb="1">
      <t>レイ</t>
    </rPh>
    <rPh sb="1" eb="2">
      <t>ワ</t>
    </rPh>
    <rPh sb="2" eb="4">
      <t>ガンネン</t>
    </rPh>
    <phoneticPr fontId="4"/>
  </si>
  <si>
    <t>備考</t>
    <rPh sb="0" eb="2">
      <t>ビコウ</t>
    </rPh>
    <phoneticPr fontId="4"/>
  </si>
  <si>
    <t>年</t>
    <rPh sb="0" eb="1">
      <t>ネン</t>
    </rPh>
    <phoneticPr fontId="4"/>
  </si>
  <si>
    <t>(参考）兵庫県鉱工業接続j指数</t>
    <rPh sb="1" eb="3">
      <t>サンコウ</t>
    </rPh>
    <rPh sb="4" eb="7">
      <t>ヒョウゴケン</t>
    </rPh>
    <rPh sb="7" eb="10">
      <t>コウコウギョウ</t>
    </rPh>
    <rPh sb="10" eb="12">
      <t>セツゾク</t>
    </rPh>
    <rPh sb="13" eb="15">
      <t>シスウ</t>
    </rPh>
    <phoneticPr fontId="4"/>
  </si>
  <si>
    <t>https://web.pref.hyogo.lg.jp/kk11/ac08_2_000000048.html</t>
  </si>
  <si>
    <t>鉱工業在庫指数(期末）</t>
    <rPh sb="0" eb="3">
      <t>コウコウギョウ</t>
    </rPh>
    <rPh sb="3" eb="5">
      <t>ザイコ</t>
    </rPh>
    <rPh sb="5" eb="7">
      <t>シスウ</t>
    </rPh>
    <rPh sb="8" eb="10">
      <t>キマツ</t>
    </rPh>
    <phoneticPr fontId="4"/>
  </si>
  <si>
    <t>長期時系列データ(全国・兵庫県）</t>
    <rPh sb="0" eb="2">
      <t>チョウキ</t>
    </rPh>
    <rPh sb="2" eb="5">
      <t>ジケイレツ</t>
    </rPh>
    <rPh sb="9" eb="11">
      <t>ゼンコク</t>
    </rPh>
    <rPh sb="12" eb="15">
      <t>ヒョウゴケン</t>
    </rPh>
    <phoneticPr fontId="4"/>
  </si>
  <si>
    <t>内　　容</t>
    <rPh sb="0" eb="1">
      <t>ナイ</t>
    </rPh>
    <rPh sb="3" eb="4">
      <t>カタチ</t>
    </rPh>
    <phoneticPr fontId="4"/>
  </si>
  <si>
    <t>年月</t>
    <rPh sb="0" eb="1">
      <t>ネン</t>
    </rPh>
    <rPh sb="1" eb="2">
      <t>ツキ</t>
    </rPh>
    <phoneticPr fontId="2"/>
  </si>
  <si>
    <t>データ入力</t>
    <rPh sb="3" eb="5">
      <t>ニュウリョク</t>
    </rPh>
    <phoneticPr fontId="4"/>
  </si>
  <si>
    <t>緩やかな持ち直しの動き</t>
  </si>
  <si>
    <t>持ち直しの動き</t>
  </si>
  <si>
    <t>弱含みで推移</t>
    <rPh sb="0" eb="2">
      <t>ヨワブク</t>
    </rPh>
    <rPh sb="4" eb="6">
      <t>スイイ</t>
    </rPh>
    <phoneticPr fontId="4"/>
  </si>
  <si>
    <t>後方3か月移動平均グラフ</t>
    <rPh sb="0" eb="2">
      <t>コウホウ</t>
    </rPh>
    <rPh sb="4" eb="5">
      <t>ゲツ</t>
    </rPh>
    <rPh sb="5" eb="7">
      <t>イドウ</t>
    </rPh>
    <rPh sb="7" eb="9">
      <t>ヘイキン</t>
    </rPh>
    <phoneticPr fontId="4"/>
  </si>
  <si>
    <t>4-6</t>
  </si>
  <si>
    <t>10-12</t>
  </si>
  <si>
    <t>7-9</t>
  </si>
  <si>
    <t>業種別生産指数</t>
    <rPh sb="0" eb="2">
      <t>ギョウシュ</t>
    </rPh>
    <rPh sb="2" eb="3">
      <t>ベツ</t>
    </rPh>
    <rPh sb="3" eb="5">
      <t>セイサン</t>
    </rPh>
    <rPh sb="5" eb="7">
      <t>シスウ</t>
    </rPh>
    <phoneticPr fontId="4"/>
  </si>
  <si>
    <t>財別生産指数</t>
    <rPh sb="0" eb="2">
      <t>ザイベツ</t>
    </rPh>
    <rPh sb="2" eb="4">
      <t>セイサン</t>
    </rPh>
    <rPh sb="4" eb="6">
      <t>シスウ</t>
    </rPh>
    <phoneticPr fontId="4"/>
  </si>
  <si>
    <t>原指数比較</t>
    <rPh sb="0" eb="1">
      <t>ハラ</t>
    </rPh>
    <rPh sb="1" eb="3">
      <t>シスウ</t>
    </rPh>
    <rPh sb="3" eb="5">
      <t>ヒカク</t>
    </rPh>
    <phoneticPr fontId="4"/>
  </si>
  <si>
    <t>基調判断資料</t>
    <rPh sb="0" eb="2">
      <t>キチョウ</t>
    </rPh>
    <rPh sb="2" eb="4">
      <t>ハンダン</t>
    </rPh>
    <rPh sb="4" eb="6">
      <t>シリョウ</t>
    </rPh>
    <phoneticPr fontId="4"/>
  </si>
  <si>
    <t>31_4-1_6</t>
    <phoneticPr fontId="4"/>
  </si>
  <si>
    <t>生産指数</t>
    <rPh sb="0" eb="2">
      <t>セイサン</t>
    </rPh>
    <rPh sb="2" eb="4">
      <t>シスウ</t>
    </rPh>
    <phoneticPr fontId="4"/>
  </si>
  <si>
    <t>出荷指数</t>
    <rPh sb="0" eb="2">
      <t>シュッカ</t>
    </rPh>
    <rPh sb="2" eb="4">
      <t>シスウ</t>
    </rPh>
    <phoneticPr fontId="4"/>
  </si>
  <si>
    <t>在庫指数</t>
    <rPh sb="0" eb="2">
      <t>ザイコ</t>
    </rPh>
    <rPh sb="2" eb="4">
      <t>シスウ</t>
    </rPh>
    <phoneticPr fontId="4"/>
  </si>
  <si>
    <t>鉱工業在庫指数(平均）</t>
    <rPh sb="0" eb="3">
      <t>コウコウギョウ</t>
    </rPh>
    <rPh sb="3" eb="5">
      <t>ザイコ</t>
    </rPh>
    <rPh sb="5" eb="7">
      <t>シスウ</t>
    </rPh>
    <rPh sb="8" eb="10">
      <t>ヘイキン</t>
    </rPh>
    <phoneticPr fontId="4"/>
  </si>
  <si>
    <t>7-9月</t>
    <rPh sb="3" eb="4">
      <t>ガツ</t>
    </rPh>
    <phoneticPr fontId="4"/>
  </si>
  <si>
    <t>弱含み</t>
    <rPh sb="0" eb="2">
      <t>ヨワフク</t>
    </rPh>
    <phoneticPr fontId="4"/>
  </si>
  <si>
    <t>一進一退だが、一部に持ち直し</t>
    <rPh sb="0" eb="4">
      <t>イッシンイッタイ</t>
    </rPh>
    <rPh sb="7" eb="9">
      <t>イチブ</t>
    </rPh>
    <rPh sb="10" eb="11">
      <t>モ</t>
    </rPh>
    <rPh sb="12" eb="13">
      <t>ナオ</t>
    </rPh>
    <phoneticPr fontId="4"/>
  </si>
  <si>
    <t>持ち直している</t>
    <rPh sb="0" eb="1">
      <t>モ</t>
    </rPh>
    <rPh sb="2" eb="3">
      <t>ナオ</t>
    </rPh>
    <phoneticPr fontId="4"/>
  </si>
  <si>
    <t>緩やかな持ち直し</t>
    <rPh sb="0" eb="1">
      <t>ユル</t>
    </rPh>
    <rPh sb="4" eb="5">
      <t>モ</t>
    </rPh>
    <rPh sb="6" eb="7">
      <t>ナオ</t>
    </rPh>
    <phoneticPr fontId="4"/>
  </si>
  <si>
    <t>一進一退</t>
    <rPh sb="0" eb="1">
      <t>イッ</t>
    </rPh>
    <rPh sb="1" eb="3">
      <t>シンイチ</t>
    </rPh>
    <rPh sb="3" eb="4">
      <t>タイ</t>
    </rPh>
    <phoneticPr fontId="4"/>
  </si>
  <si>
    <t>／</t>
    <phoneticPr fontId="4"/>
  </si>
  <si>
    <t>一進一退、一部に持ち直し</t>
    <rPh sb="0" eb="4">
      <t>イッシンイッタイ</t>
    </rPh>
    <rPh sb="5" eb="7">
      <t>イチブ</t>
    </rPh>
    <rPh sb="8" eb="9">
      <t>モ</t>
    </rPh>
    <rPh sb="10" eb="11">
      <t>ナオ</t>
    </rPh>
    <phoneticPr fontId="4"/>
  </si>
  <si>
    <t>10-12月</t>
    <rPh sb="5" eb="6">
      <t>ガツ</t>
    </rPh>
    <phoneticPr fontId="4"/>
  </si>
  <si>
    <t>-</t>
  </si>
  <si>
    <t>緩やかに持ち直し、一部に弱さ</t>
    <rPh sb="0" eb="1">
      <t>ユル</t>
    </rPh>
    <rPh sb="4" eb="5">
      <t>モ</t>
    </rPh>
    <rPh sb="6" eb="7">
      <t>ナオ</t>
    </rPh>
    <rPh sb="9" eb="11">
      <t>イチブ</t>
    </rPh>
    <rPh sb="12" eb="13">
      <t>ヨワ</t>
    </rPh>
    <phoneticPr fontId="4"/>
  </si>
  <si>
    <t>このところ弱含み</t>
    <rPh sb="5" eb="7">
      <t>ヨワブク</t>
    </rPh>
    <phoneticPr fontId="4"/>
  </si>
  <si>
    <t>弱含み</t>
    <rPh sb="0" eb="2">
      <t>ヨワブク</t>
    </rPh>
    <phoneticPr fontId="4"/>
  </si>
  <si>
    <t xml:space="preserve"> </t>
    <phoneticPr fontId="4"/>
  </si>
  <si>
    <t>　</t>
    <phoneticPr fontId="4"/>
  </si>
  <si>
    <t>一進一退ながら弱含み</t>
    <rPh sb="0" eb="4">
      <t>イッシンイッタイ</t>
    </rPh>
    <rPh sb="7" eb="9">
      <t>ヨワブク</t>
    </rPh>
    <phoneticPr fontId="4"/>
  </si>
  <si>
    <t>全国鉱工業指数</t>
    <rPh sb="0" eb="2">
      <t>ゼンコク</t>
    </rPh>
    <rPh sb="2" eb="5">
      <t>コウコウギョウ</t>
    </rPh>
    <rPh sb="5" eb="7">
      <t>シスウ</t>
    </rPh>
    <phoneticPr fontId="4"/>
  </si>
  <si>
    <t>低下</t>
    <rPh sb="0" eb="2">
      <t>テイカ</t>
    </rPh>
    <phoneticPr fontId="4"/>
  </si>
  <si>
    <t>急速に低下</t>
    <rPh sb="0" eb="2">
      <t>キュウソク</t>
    </rPh>
    <rPh sb="3" eb="5">
      <t>テイカ</t>
    </rPh>
    <phoneticPr fontId="4"/>
  </si>
  <si>
    <t>　</t>
    <phoneticPr fontId="4"/>
  </si>
  <si>
    <t>急速に低下している</t>
    <rPh sb="0" eb="2">
      <t>キュウソク</t>
    </rPh>
    <rPh sb="3" eb="5">
      <t>テイカ</t>
    </rPh>
    <phoneticPr fontId="9"/>
  </si>
  <si>
    <t>急速に低下</t>
    <rPh sb="0" eb="2">
      <t>キュウソク</t>
    </rPh>
    <rPh sb="3" eb="5">
      <t>テイカ</t>
    </rPh>
    <phoneticPr fontId="9"/>
  </si>
  <si>
    <t>停滞している</t>
    <rPh sb="0" eb="2">
      <t>テイタイ</t>
    </rPh>
    <phoneticPr fontId="9"/>
  </si>
  <si>
    <t>下げ止まりの動きが見られる</t>
    <rPh sb="0" eb="1">
      <t>サ</t>
    </rPh>
    <rPh sb="2" eb="3">
      <t>ド</t>
    </rPh>
    <rPh sb="6" eb="7">
      <t>ウゴ</t>
    </rPh>
    <rPh sb="9" eb="10">
      <t>ミ</t>
    </rPh>
    <phoneticPr fontId="9"/>
  </si>
  <si>
    <t>持ち直しの動きが見られる</t>
    <rPh sb="0" eb="1">
      <t>モ</t>
    </rPh>
    <rPh sb="2" eb="3">
      <t>ナオ</t>
    </rPh>
    <rPh sb="5" eb="6">
      <t>ウゴ</t>
    </rPh>
    <rPh sb="8" eb="9">
      <t>ミ</t>
    </rPh>
    <phoneticPr fontId="9"/>
  </si>
  <si>
    <t>持ち直しの兆しが見られる</t>
    <rPh sb="0" eb="1">
      <t>モ</t>
    </rPh>
    <rPh sb="2" eb="3">
      <t>ナオ</t>
    </rPh>
    <rPh sb="5" eb="6">
      <t>キザ</t>
    </rPh>
    <rPh sb="8" eb="9">
      <t>ミ</t>
    </rPh>
    <phoneticPr fontId="9"/>
  </si>
  <si>
    <t>持ち直しの動きで推移</t>
    <rPh sb="0" eb="1">
      <t>モ</t>
    </rPh>
    <rPh sb="2" eb="3">
      <t>ナオ</t>
    </rPh>
    <rPh sb="5" eb="6">
      <t>ウゴ</t>
    </rPh>
    <rPh sb="8" eb="10">
      <t>スイイ</t>
    </rPh>
    <phoneticPr fontId="9"/>
  </si>
  <si>
    <t>緩やかながらも持ち直しの動きが広がりつつある</t>
    <rPh sb="0" eb="1">
      <t>ユル</t>
    </rPh>
    <rPh sb="7" eb="8">
      <t>モ</t>
    </rPh>
    <rPh sb="9" eb="10">
      <t>ナオ</t>
    </rPh>
    <rPh sb="12" eb="13">
      <t>ウゴ</t>
    </rPh>
    <rPh sb="15" eb="16">
      <t>ヒロ</t>
    </rPh>
    <phoneticPr fontId="9"/>
  </si>
  <si>
    <t>緩やかに回復しつつある</t>
    <rPh sb="0" eb="1">
      <t>ユル</t>
    </rPh>
    <rPh sb="4" eb="6">
      <t>カイフク</t>
    </rPh>
    <phoneticPr fontId="9"/>
  </si>
  <si>
    <t>緩やかに回復しつつあるものの、一部には足踏みの動き</t>
    <phoneticPr fontId="17"/>
  </si>
  <si>
    <t>持ち直しの動きで推移、足踏みの動きも見られる</t>
    <rPh sb="0" eb="1">
      <t>モ</t>
    </rPh>
    <rPh sb="2" eb="3">
      <t>ナオ</t>
    </rPh>
    <rPh sb="5" eb="6">
      <t>ウゴ</t>
    </rPh>
    <rPh sb="8" eb="10">
      <t>スイイ</t>
    </rPh>
    <rPh sb="11" eb="13">
      <t>アシブ</t>
    </rPh>
    <rPh sb="15" eb="16">
      <t>ウゴ</t>
    </rPh>
    <rPh sb="18" eb="19">
      <t>ミ</t>
    </rPh>
    <phoneticPr fontId="9"/>
  </si>
  <si>
    <t>横ばい傾向が見られる</t>
    <rPh sb="0" eb="1">
      <t>ヨコ</t>
    </rPh>
    <rPh sb="3" eb="5">
      <t>ケイコウ</t>
    </rPh>
    <rPh sb="6" eb="7">
      <t>ミ</t>
    </rPh>
    <phoneticPr fontId="9"/>
  </si>
  <si>
    <t>生産は横ばい傾向、先行きは弱含み</t>
    <rPh sb="0" eb="2">
      <t>セイサン</t>
    </rPh>
    <rPh sb="3" eb="4">
      <t>ヨコ</t>
    </rPh>
    <rPh sb="6" eb="8">
      <t>ケイコウ</t>
    </rPh>
    <rPh sb="9" eb="11">
      <t>サキユ</t>
    </rPh>
    <rPh sb="13" eb="15">
      <t>ヨワブク</t>
    </rPh>
    <phoneticPr fontId="9"/>
  </si>
  <si>
    <t>横ばい傾向、一部の業種では弱含んでいる</t>
    <rPh sb="0" eb="1">
      <t>ヨコ</t>
    </rPh>
    <rPh sb="3" eb="5">
      <t>ケイコウ</t>
    </rPh>
    <rPh sb="6" eb="8">
      <t>イチブ</t>
    </rPh>
    <rPh sb="9" eb="11">
      <t>ギョウシュ</t>
    </rPh>
    <rPh sb="13" eb="15">
      <t>ヨワブク</t>
    </rPh>
    <phoneticPr fontId="9"/>
  </si>
  <si>
    <t>弱含み傾向</t>
    <rPh sb="0" eb="2">
      <t>ヨワブク</t>
    </rPh>
    <rPh sb="3" eb="5">
      <t>ケイコウ</t>
    </rPh>
    <phoneticPr fontId="9"/>
  </si>
  <si>
    <t>弱含みで推移</t>
    <rPh sb="0" eb="2">
      <t>ヨワブク</t>
    </rPh>
    <rPh sb="4" eb="6">
      <t>スイイ</t>
    </rPh>
    <phoneticPr fontId="9"/>
  </si>
  <si>
    <t>持ち直しの動き</t>
    <rPh sb="0" eb="1">
      <t>モ</t>
    </rPh>
    <rPh sb="2" eb="3">
      <t>ナオ</t>
    </rPh>
    <rPh sb="5" eb="6">
      <t>ウゴ</t>
    </rPh>
    <phoneticPr fontId="9"/>
  </si>
  <si>
    <t>横ばいで推移</t>
    <rPh sb="0" eb="1">
      <t>ヨコ</t>
    </rPh>
    <rPh sb="4" eb="6">
      <t>スイイ</t>
    </rPh>
    <phoneticPr fontId="9"/>
  </si>
  <si>
    <t>横ばいで推移</t>
  </si>
  <si>
    <t>持ち直しの動きで推移、先行きは、東北地方太平洋沖地震の影響に留意</t>
    <phoneticPr fontId="17"/>
  </si>
  <si>
    <t>先月上昇した反動の動きにより低下したものの、横ばいで推移</t>
    <phoneticPr fontId="17"/>
  </si>
  <si>
    <t>東日本大震災の影響により急激に低下したものの、先行きは回復見込み</t>
    <rPh sb="0" eb="3">
      <t>ヒガシニホン</t>
    </rPh>
    <rPh sb="3" eb="6">
      <t>ダイシンサイ</t>
    </rPh>
    <rPh sb="7" eb="9">
      <t>エイキョウ</t>
    </rPh>
    <rPh sb="12" eb="14">
      <t>キュウゲキ</t>
    </rPh>
    <rPh sb="15" eb="17">
      <t>テイカ</t>
    </rPh>
    <rPh sb="23" eb="25">
      <t>サキユ</t>
    </rPh>
    <rPh sb="27" eb="29">
      <t>カイフク</t>
    </rPh>
    <rPh sb="29" eb="31">
      <t>ミコ</t>
    </rPh>
    <phoneticPr fontId="9"/>
  </si>
  <si>
    <t>横ばい</t>
    <rPh sb="0" eb="1">
      <t>ヨコ</t>
    </rPh>
    <phoneticPr fontId="9"/>
  </si>
  <si>
    <t>東日本大震災の影響により依然水準が低く停滞、先行きは回復見込み</t>
    <phoneticPr fontId="17"/>
  </si>
  <si>
    <t>持ち直し</t>
    <rPh sb="0" eb="1">
      <t>モ</t>
    </rPh>
    <rPh sb="2" eb="3">
      <t>ナオ</t>
    </rPh>
    <phoneticPr fontId="9"/>
  </si>
  <si>
    <t>東日本大震災の影響から回復しつつある</t>
    <rPh sb="0" eb="1">
      <t>ヒガシ</t>
    </rPh>
    <phoneticPr fontId="9"/>
  </si>
  <si>
    <t>東日本大震災の影響から回復しつつある</t>
    <phoneticPr fontId="17"/>
  </si>
  <si>
    <t>横ばいで推移しているものの、一部に弱い動き</t>
    <rPh sb="0" eb="1">
      <t>ヨコ</t>
    </rPh>
    <rPh sb="4" eb="6">
      <t>スイイ</t>
    </rPh>
    <rPh sb="14" eb="16">
      <t>イチブ</t>
    </rPh>
    <rPh sb="17" eb="18">
      <t>ヨワ</t>
    </rPh>
    <rPh sb="19" eb="20">
      <t>ウゴ</t>
    </rPh>
    <phoneticPr fontId="9"/>
  </si>
  <si>
    <t>東日本大震災の影響からほぼ回復</t>
    <phoneticPr fontId="9"/>
  </si>
  <si>
    <t>横ばい傾向</t>
    <rPh sb="0" eb="1">
      <t>ヨコ</t>
    </rPh>
    <rPh sb="3" eb="5">
      <t>ケイコウ</t>
    </rPh>
    <phoneticPr fontId="9"/>
  </si>
  <si>
    <t>やや弱い動き</t>
    <rPh sb="2" eb="3">
      <t>ヨワ</t>
    </rPh>
    <rPh sb="4" eb="5">
      <t>ウゴ</t>
    </rPh>
    <phoneticPr fontId="9"/>
  </si>
  <si>
    <t>一部にやや弱い動き</t>
    <rPh sb="0" eb="2">
      <t>イチブ</t>
    </rPh>
    <rPh sb="5" eb="6">
      <t>ヨワ</t>
    </rPh>
    <rPh sb="7" eb="8">
      <t>ウゴ</t>
    </rPh>
    <phoneticPr fontId="9"/>
  </si>
  <si>
    <t>低下傾向</t>
    <rPh sb="0" eb="2">
      <t>テイカ</t>
    </rPh>
    <rPh sb="2" eb="4">
      <t>ケイコウ</t>
    </rPh>
    <phoneticPr fontId="9"/>
  </si>
  <si>
    <t>下げ止まりの兆し</t>
    <rPh sb="0" eb="1">
      <t>サ</t>
    </rPh>
    <rPh sb="2" eb="3">
      <t>ド</t>
    </rPh>
    <rPh sb="6" eb="7">
      <t>キザ</t>
    </rPh>
    <phoneticPr fontId="9"/>
  </si>
  <si>
    <t>下げ止まり、持ち直しの動き</t>
    <rPh sb="0" eb="1">
      <t>サ</t>
    </rPh>
    <rPh sb="2" eb="3">
      <t>ド</t>
    </rPh>
    <rPh sb="6" eb="7">
      <t>モ</t>
    </rPh>
    <rPh sb="8" eb="9">
      <t>ナオ</t>
    </rPh>
    <rPh sb="11" eb="12">
      <t>ウゴ</t>
    </rPh>
    <phoneticPr fontId="4"/>
  </si>
  <si>
    <t>出荷額ウェイト</t>
    <rPh sb="0" eb="2">
      <t>シュッカ</t>
    </rPh>
    <rPh sb="2" eb="3">
      <t>ガク</t>
    </rPh>
    <phoneticPr fontId="3"/>
  </si>
  <si>
    <t>付加価値額ウェイト</t>
    <rPh sb="0" eb="2">
      <t>フカ</t>
    </rPh>
    <rPh sb="2" eb="4">
      <t>カチ</t>
    </rPh>
    <rPh sb="4" eb="5">
      <t>ガク</t>
    </rPh>
    <phoneticPr fontId="3"/>
  </si>
  <si>
    <t>在庫額ウェイト</t>
    <rPh sb="0" eb="2">
      <t>ザイコ</t>
    </rPh>
    <rPh sb="2" eb="3">
      <t>ガク</t>
    </rPh>
    <phoneticPr fontId="3"/>
  </si>
  <si>
    <t>在庫率額ウェイト</t>
    <rPh sb="0" eb="2">
      <t>ザイコ</t>
    </rPh>
    <rPh sb="2" eb="3">
      <t>リツ</t>
    </rPh>
    <rPh sb="3" eb="4">
      <t>ガク</t>
    </rPh>
    <phoneticPr fontId="3"/>
  </si>
  <si>
    <t>2020年</t>
    <rPh sb="4" eb="5">
      <t>ネン</t>
    </rPh>
    <phoneticPr fontId="4"/>
  </si>
  <si>
    <t>更新</t>
    <rPh sb="0" eb="2">
      <t>コウシン</t>
    </rPh>
    <phoneticPr fontId="4"/>
  </si>
  <si>
    <t>持ち直し</t>
    <rPh sb="0" eb="1">
      <t>モ</t>
    </rPh>
    <rPh sb="2" eb="3">
      <t>ナオ</t>
    </rPh>
    <phoneticPr fontId="4"/>
  </si>
  <si>
    <t>令和2年</t>
    <rPh sb="0" eb="2">
      <t>レイワ</t>
    </rPh>
    <rPh sb="3" eb="4">
      <t>ネン</t>
    </rPh>
    <phoneticPr fontId="4"/>
  </si>
  <si>
    <t>2020平均</t>
    <rPh sb="4" eb="6">
      <t>ヘイキン</t>
    </rPh>
    <phoneticPr fontId="4"/>
  </si>
  <si>
    <t>2021平均</t>
    <rPh sb="4" eb="6">
      <t>ヘイキン</t>
    </rPh>
    <phoneticPr fontId="4"/>
  </si>
  <si>
    <t>https://www.e-stat.go.jp/stat-search/files?page=1&amp;layout=datalist&amp;toukei=00550300&amp;kikan=00550&amp;tstat=000001022877&amp;cycle=0&amp;tclass1=000001121075</t>
    <phoneticPr fontId="4"/>
  </si>
  <si>
    <t xml:space="preserve"> </t>
    <phoneticPr fontId="4"/>
  </si>
  <si>
    <t>令和3年</t>
    <rPh sb="0" eb="2">
      <t>レイワ</t>
    </rPh>
    <rPh sb="3" eb="4">
      <t>ネン</t>
    </rPh>
    <phoneticPr fontId="4"/>
  </si>
  <si>
    <t xml:space="preserve"> </t>
    <phoneticPr fontId="4"/>
  </si>
  <si>
    <t>2019年</t>
    <rPh sb="4" eb="5">
      <t>ネン</t>
    </rPh>
    <phoneticPr fontId="4"/>
  </si>
  <si>
    <t>2021年</t>
    <rPh sb="4" eb="5">
      <t>ネン</t>
    </rPh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</si>
  <si>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</si>
  <si>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</si>
  <si>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</si>
  <si>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>生産は緩やかに持ち直し、一部に弱さ</t>
    <phoneticPr fontId="4"/>
  </si>
  <si>
    <t>令和4年</t>
    <rPh sb="0" eb="2">
      <t>レイワ</t>
    </rPh>
    <rPh sb="3" eb="4">
      <t>ネン</t>
    </rPh>
    <phoneticPr fontId="4"/>
  </si>
  <si>
    <t>2022平均</t>
    <rPh sb="4" eb="6">
      <t>ヘイキン</t>
    </rPh>
    <phoneticPr fontId="4"/>
  </si>
  <si>
    <t>2022年</t>
    <rPh sb="4" eb="5">
      <t>ネン</t>
    </rPh>
    <phoneticPr fontId="4"/>
  </si>
  <si>
    <t>国県指数年次比較表</t>
    <rPh sb="0" eb="1">
      <t>クニ</t>
    </rPh>
    <rPh sb="1" eb="2">
      <t>ケン</t>
    </rPh>
    <rPh sb="2" eb="4">
      <t>シスウ</t>
    </rPh>
    <rPh sb="4" eb="6">
      <t>ネンジ</t>
    </rPh>
    <rPh sb="6" eb="8">
      <t>ヒカク</t>
    </rPh>
    <rPh sb="8" eb="9">
      <t>ヒョウ</t>
    </rPh>
    <phoneticPr fontId="4"/>
  </si>
  <si>
    <t>国県年次比較</t>
    <rPh sb="0" eb="1">
      <t>クニ</t>
    </rPh>
    <rPh sb="1" eb="2">
      <t>ケン</t>
    </rPh>
    <rPh sb="2" eb="4">
      <t>ネンジ</t>
    </rPh>
    <rPh sb="4" eb="6">
      <t>ヒカク</t>
    </rPh>
    <phoneticPr fontId="4"/>
  </si>
  <si>
    <t>　</t>
    <phoneticPr fontId="4"/>
  </si>
  <si>
    <t>令和5年</t>
    <rPh sb="0" eb="2">
      <t>レイワ</t>
    </rPh>
    <rPh sb="3" eb="4">
      <t>ネン</t>
    </rPh>
    <phoneticPr fontId="2"/>
  </si>
  <si>
    <t>(2023)</t>
    <phoneticPr fontId="2"/>
  </si>
  <si>
    <t>緩やかな持ち直し</t>
    <phoneticPr fontId="4"/>
  </si>
  <si>
    <t>緩やかな持ち直し</t>
  </si>
  <si>
    <t>2020年基準</t>
    <rPh sb="4" eb="5">
      <t>ネン</t>
    </rPh>
    <rPh sb="5" eb="7">
      <t>キジュン</t>
    </rPh>
    <phoneticPr fontId="4"/>
  </si>
  <si>
    <t>全国鉱工業指数(2020年=100）長期時系列(年平均）</t>
    <rPh sb="0" eb="2">
      <t>ゼンコク</t>
    </rPh>
    <rPh sb="2" eb="5">
      <t>コウコウギョウ</t>
    </rPh>
    <rPh sb="5" eb="7">
      <t>シスウ</t>
    </rPh>
    <rPh sb="12" eb="13">
      <t>ネン</t>
    </rPh>
    <rPh sb="18" eb="20">
      <t>チョウキ</t>
    </rPh>
    <rPh sb="20" eb="23">
      <t>ジケイレツ</t>
    </rPh>
    <rPh sb="24" eb="25">
      <t>ネン</t>
    </rPh>
    <rPh sb="25" eb="27">
      <t>ヘイキン</t>
    </rPh>
    <phoneticPr fontId="4"/>
  </si>
  <si>
    <t>19_1</t>
    <phoneticPr fontId="4"/>
  </si>
  <si>
    <t>18_1</t>
    <phoneticPr fontId="4"/>
  </si>
  <si>
    <t>20_1</t>
    <phoneticPr fontId="4"/>
  </si>
  <si>
    <t>21_1</t>
    <phoneticPr fontId="4"/>
  </si>
  <si>
    <t>22_1</t>
    <phoneticPr fontId="4"/>
  </si>
  <si>
    <t>23_1</t>
    <phoneticPr fontId="4"/>
  </si>
  <si>
    <t>一進一退</t>
    <rPh sb="0" eb="4">
      <t>イッシンイッタイ</t>
    </rPh>
    <phoneticPr fontId="4"/>
  </si>
  <si>
    <t>令和5年</t>
    <rPh sb="0" eb="2">
      <t>レイワ</t>
    </rPh>
    <rPh sb="3" eb="4">
      <t>ネン</t>
    </rPh>
    <phoneticPr fontId="4"/>
  </si>
  <si>
    <t>生産は一進一退ながら弱含み</t>
    <phoneticPr fontId="4"/>
  </si>
  <si>
    <t>2018年平均</t>
    <phoneticPr fontId="4"/>
  </si>
  <si>
    <t>2019年平均</t>
    <phoneticPr fontId="4"/>
  </si>
  <si>
    <t>2020年平均</t>
    <phoneticPr fontId="4"/>
  </si>
  <si>
    <t>2021年平均</t>
    <phoneticPr fontId="4"/>
  </si>
  <si>
    <t>2022年平均</t>
    <rPh sb="4" eb="5">
      <t>ネン</t>
    </rPh>
    <rPh sb="5" eb="7">
      <t>ヘイキン</t>
    </rPh>
    <phoneticPr fontId="4"/>
  </si>
  <si>
    <t>2023年平均</t>
    <rPh sb="4" eb="5">
      <t>ネン</t>
    </rPh>
    <rPh sb="5" eb="7">
      <t>ヘイキン</t>
    </rPh>
    <phoneticPr fontId="4"/>
  </si>
  <si>
    <t>2024年平均</t>
    <rPh sb="4" eb="5">
      <t>ネン</t>
    </rPh>
    <rPh sb="5" eb="7">
      <t>ヘイキン</t>
    </rPh>
    <phoneticPr fontId="4"/>
  </si>
  <si>
    <t>2025年平均</t>
    <rPh sb="4" eb="5">
      <t>ネン</t>
    </rPh>
    <rPh sb="5" eb="7">
      <t>ヘイキン</t>
    </rPh>
    <phoneticPr fontId="4"/>
  </si>
  <si>
    <t>2026年平均</t>
    <rPh sb="4" eb="5">
      <t>ネン</t>
    </rPh>
    <rPh sb="5" eb="7">
      <t>ヘイキン</t>
    </rPh>
    <phoneticPr fontId="4"/>
  </si>
  <si>
    <t>2027年平均</t>
    <rPh sb="4" eb="5">
      <t>ネン</t>
    </rPh>
    <rPh sb="5" eb="7">
      <t>ヘイキン</t>
    </rPh>
    <phoneticPr fontId="4"/>
  </si>
  <si>
    <t>2028年平均</t>
    <rPh sb="4" eb="5">
      <t>ネン</t>
    </rPh>
    <rPh sb="5" eb="7">
      <t>ヘイキン</t>
    </rPh>
    <phoneticPr fontId="4"/>
  </si>
  <si>
    <t>2018年度平均</t>
    <rPh sb="5" eb="6">
      <t>ド</t>
    </rPh>
    <phoneticPr fontId="4"/>
  </si>
  <si>
    <t>2019年度平均</t>
    <rPh sb="5" eb="6">
      <t>ド</t>
    </rPh>
    <phoneticPr fontId="4"/>
  </si>
  <si>
    <t>2020年度平均</t>
    <rPh sb="5" eb="6">
      <t>ド</t>
    </rPh>
    <phoneticPr fontId="4"/>
  </si>
  <si>
    <t>2021年度平均</t>
    <rPh sb="5" eb="6">
      <t>ド</t>
    </rPh>
    <phoneticPr fontId="4"/>
  </si>
  <si>
    <t>2022年度平均</t>
    <rPh sb="4" eb="6">
      <t>ネンド</t>
    </rPh>
    <rPh sb="6" eb="8">
      <t>ヘイキン</t>
    </rPh>
    <phoneticPr fontId="4"/>
  </si>
  <si>
    <t>2023年度平均</t>
    <rPh sb="4" eb="6">
      <t>ネンド</t>
    </rPh>
    <rPh sb="6" eb="8">
      <t>ヘイキン</t>
    </rPh>
    <phoneticPr fontId="4"/>
  </si>
  <si>
    <t>2024年度平均</t>
    <rPh sb="4" eb="6">
      <t>ネンド</t>
    </rPh>
    <rPh sb="6" eb="8">
      <t>ヘイキン</t>
    </rPh>
    <phoneticPr fontId="4"/>
  </si>
  <si>
    <t>2025年度平均</t>
    <rPh sb="4" eb="6">
      <t>ネンド</t>
    </rPh>
    <rPh sb="6" eb="8">
      <t>ヘイキン</t>
    </rPh>
    <phoneticPr fontId="4"/>
  </si>
  <si>
    <t>2026年度平均</t>
    <rPh sb="4" eb="6">
      <t>ネンド</t>
    </rPh>
    <rPh sb="6" eb="8">
      <t>ヘイキン</t>
    </rPh>
    <phoneticPr fontId="4"/>
  </si>
  <si>
    <t>2027年度平均</t>
    <rPh sb="4" eb="6">
      <t>ネンド</t>
    </rPh>
    <rPh sb="6" eb="8">
      <t>ヘイキン</t>
    </rPh>
    <phoneticPr fontId="4"/>
  </si>
  <si>
    <t>2028年度平均</t>
    <rPh sb="4" eb="6">
      <t>ネンド</t>
    </rPh>
    <rPh sb="6" eb="8">
      <t>ヘイキン</t>
    </rPh>
    <phoneticPr fontId="4"/>
  </si>
  <si>
    <t>2018年</t>
    <rPh sb="4" eb="5">
      <t>ネン</t>
    </rPh>
    <phoneticPr fontId="4"/>
  </si>
  <si>
    <t>2021年</t>
    <phoneticPr fontId="4"/>
  </si>
  <si>
    <t>2023年</t>
    <rPh sb="4" eb="5">
      <t>ネン</t>
    </rPh>
    <phoneticPr fontId="4"/>
  </si>
  <si>
    <t>2024年</t>
    <rPh sb="4" eb="5">
      <t>ネン</t>
    </rPh>
    <phoneticPr fontId="4"/>
  </si>
  <si>
    <t>2025年</t>
    <rPh sb="4" eb="5">
      <t>ネン</t>
    </rPh>
    <phoneticPr fontId="4"/>
  </si>
  <si>
    <t>2026年</t>
    <rPh sb="4" eb="5">
      <t>ネン</t>
    </rPh>
    <phoneticPr fontId="4"/>
  </si>
  <si>
    <t>2027年</t>
    <rPh sb="4" eb="5">
      <t>ネン</t>
    </rPh>
    <phoneticPr fontId="4"/>
  </si>
  <si>
    <t>2028年</t>
    <rPh sb="4" eb="5">
      <t>ネン</t>
    </rPh>
    <phoneticPr fontId="4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</si>
  <si>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</si>
  <si>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</si>
  <si>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汎用機械工業</t>
  </si>
  <si>
    <t>パルプ･紙･紙加工品工業</t>
  </si>
  <si>
    <t>その他の工業</t>
    <rPh sb="2" eb="3">
      <t>タ</t>
    </rPh>
    <rPh sb="4" eb="6">
      <t>コウギョウ</t>
    </rPh>
    <phoneticPr fontId="1"/>
  </si>
  <si>
    <t>繊維工業</t>
  </si>
  <si>
    <t>印刷業</t>
  </si>
  <si>
    <t>石油･石炭製品工業</t>
  </si>
  <si>
    <t>【参考】汎用・生産用・業務用機械工業</t>
    <rPh sb="1" eb="3">
      <t>サンコウ</t>
    </rPh>
    <rPh sb="4" eb="6">
      <t>ハンヨウ</t>
    </rPh>
    <rPh sb="7" eb="10">
      <t>セイサンヨウ</t>
    </rPh>
    <rPh sb="11" eb="14">
      <t>ギョウムヨウ</t>
    </rPh>
    <rPh sb="14" eb="16">
      <t>キカイ</t>
    </rPh>
    <rPh sb="16" eb="18">
      <t>コウギョウ</t>
    </rPh>
    <phoneticPr fontId="1"/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</si>
  <si>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</si>
  <si>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</si>
  <si>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</si>
  <si>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</si>
  <si>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</si>
  <si>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</si>
  <si>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</si>
  <si>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</si>
  <si>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</si>
  <si>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</si>
  <si>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兵庫県鉱工業指数(2020年=100）長期時系列(年平均）</t>
    <rPh sb="0" eb="3">
      <t>ヒョウゴケン</t>
    </rPh>
    <rPh sb="3" eb="6">
      <t>コウコウギョウ</t>
    </rPh>
    <rPh sb="6" eb="8">
      <t>シスウ</t>
    </rPh>
    <rPh sb="13" eb="14">
      <t>ネン</t>
    </rPh>
    <rPh sb="19" eb="21">
      <t>チョウキ</t>
    </rPh>
    <rPh sb="21" eb="24">
      <t>ジケイレツ</t>
    </rPh>
    <rPh sb="25" eb="26">
      <t>ネン</t>
    </rPh>
    <rPh sb="26" eb="28">
      <t>ヘイキン</t>
    </rPh>
    <phoneticPr fontId="4"/>
  </si>
  <si>
    <t>2018年</t>
    <rPh sb="4" eb="5">
      <t>ネン</t>
    </rPh>
    <phoneticPr fontId="6"/>
  </si>
  <si>
    <t>2019年</t>
    <rPh sb="4" eb="5">
      <t>ネン</t>
    </rPh>
    <phoneticPr fontId="6"/>
  </si>
  <si>
    <t>2020年</t>
    <rPh sb="4" eb="5">
      <t>ネン</t>
    </rPh>
    <phoneticPr fontId="6"/>
  </si>
  <si>
    <t>2021年</t>
    <rPh sb="4" eb="5">
      <t>ネン</t>
    </rPh>
    <phoneticPr fontId="6"/>
  </si>
  <si>
    <t>2022年</t>
    <rPh sb="4" eb="5">
      <t>ネン</t>
    </rPh>
    <phoneticPr fontId="6"/>
  </si>
  <si>
    <t>2023年</t>
    <rPh sb="4" eb="5">
      <t>ネン</t>
    </rPh>
    <phoneticPr fontId="6"/>
  </si>
  <si>
    <t>2024年</t>
    <rPh sb="4" eb="5">
      <t>ネン</t>
    </rPh>
    <phoneticPr fontId="6"/>
  </si>
  <si>
    <t>令和6年</t>
    <rPh sb="0" eb="2">
      <t>レイワ</t>
    </rPh>
    <rPh sb="3" eb="4">
      <t>ネン</t>
    </rPh>
    <phoneticPr fontId="2"/>
  </si>
  <si>
    <t>20/19</t>
    <phoneticPr fontId="2"/>
  </si>
  <si>
    <t>21/20</t>
    <phoneticPr fontId="2"/>
  </si>
  <si>
    <t>22/21</t>
    <phoneticPr fontId="2"/>
  </si>
  <si>
    <t>23/22</t>
    <phoneticPr fontId="2"/>
  </si>
  <si>
    <t>24/23</t>
    <phoneticPr fontId="2"/>
  </si>
  <si>
    <t>(2024)</t>
    <phoneticPr fontId="2"/>
  </si>
  <si>
    <t>24_1</t>
    <phoneticPr fontId="4"/>
  </si>
  <si>
    <t>兵庫県鉱工業指数（2020年=100)</t>
    <rPh sb="0" eb="3">
      <t>ヒョウゴケン</t>
    </rPh>
    <rPh sb="3" eb="6">
      <t>コウコウギョウ</t>
    </rPh>
    <rPh sb="6" eb="8">
      <t>シスウ</t>
    </rPh>
    <rPh sb="13" eb="14">
      <t>ネン</t>
    </rPh>
    <phoneticPr fontId="4"/>
  </si>
  <si>
    <t>18_1-3</t>
    <phoneticPr fontId="4"/>
  </si>
  <si>
    <t>19_1-3</t>
    <phoneticPr fontId="4"/>
  </si>
  <si>
    <t>20_1-3</t>
    <phoneticPr fontId="4"/>
  </si>
  <si>
    <t>21_1-3</t>
    <phoneticPr fontId="4"/>
  </si>
  <si>
    <t>22_1-3</t>
    <phoneticPr fontId="4"/>
  </si>
  <si>
    <t>23_1-3</t>
    <phoneticPr fontId="4"/>
  </si>
  <si>
    <t>24_1-3</t>
    <phoneticPr fontId="4"/>
  </si>
  <si>
    <t>鉱工業指数(2020年=100)</t>
    <rPh sb="0" eb="3">
      <t>コウコウギョウ</t>
    </rPh>
    <rPh sb="3" eb="5">
      <t>シスウ</t>
    </rPh>
    <rPh sb="10" eb="11">
      <t>ネン</t>
    </rPh>
    <phoneticPr fontId="4"/>
  </si>
  <si>
    <t xml:space="preserve"> </t>
    <phoneticPr fontId="4"/>
  </si>
  <si>
    <t>2018年度</t>
    <rPh sb="4" eb="6">
      <t>ネンド</t>
    </rPh>
    <phoneticPr fontId="4"/>
  </si>
  <si>
    <t>2019年度</t>
    <rPh sb="4" eb="6">
      <t>ネンド</t>
    </rPh>
    <phoneticPr fontId="4"/>
  </si>
  <si>
    <t>2020年度</t>
    <rPh sb="4" eb="6">
      <t>ネンド</t>
    </rPh>
    <phoneticPr fontId="4"/>
  </si>
  <si>
    <t>2021年度</t>
    <rPh sb="4" eb="6">
      <t>ネンド</t>
    </rPh>
    <phoneticPr fontId="4"/>
  </si>
  <si>
    <t>2022年度</t>
    <rPh sb="4" eb="6">
      <t>ネンド</t>
    </rPh>
    <phoneticPr fontId="4"/>
  </si>
  <si>
    <t>2023年度</t>
    <rPh sb="4" eb="6">
      <t>ネンド</t>
    </rPh>
    <phoneticPr fontId="4"/>
  </si>
  <si>
    <t>（2020年=100）</t>
    <rPh sb="5" eb="6">
      <t>ネン</t>
    </rPh>
    <phoneticPr fontId="4"/>
  </si>
  <si>
    <t>　</t>
  </si>
  <si>
    <t>生産は緩やかに持ち直し、一部に弱さ</t>
  </si>
  <si>
    <t>鉱工業生産活動分析データ（2020年=100）</t>
    <rPh sb="0" eb="3">
      <t>コウコウギョウ</t>
    </rPh>
    <rPh sb="3" eb="5">
      <t>セイサン</t>
    </rPh>
    <rPh sb="5" eb="7">
      <t>カツドウ</t>
    </rPh>
    <rPh sb="7" eb="9">
      <t>ブンセキ</t>
    </rPh>
    <rPh sb="17" eb="18">
      <t>ネン</t>
    </rPh>
    <phoneticPr fontId="4"/>
  </si>
  <si>
    <t>生産は一進一退ながら弱含み</t>
  </si>
  <si>
    <t>昭和60年基準-平成2年基準</t>
    <rPh sb="0" eb="2">
      <t>ショウワ</t>
    </rPh>
    <rPh sb="4" eb="7">
      <t>ネンキジュン</t>
    </rPh>
    <rPh sb="8" eb="10">
      <t>ヘイセイ</t>
    </rPh>
    <rPh sb="11" eb="14">
      <t>ネンキジュン</t>
    </rPh>
    <phoneticPr fontId="6"/>
  </si>
  <si>
    <t>平成2年基準-平成7年基準</t>
    <rPh sb="0" eb="2">
      <t>ヘイセイ</t>
    </rPh>
    <rPh sb="3" eb="6">
      <t>ネンキジュン</t>
    </rPh>
    <rPh sb="7" eb="9">
      <t>ヘイセイ</t>
    </rPh>
    <rPh sb="10" eb="13">
      <t>ネンキジュン</t>
    </rPh>
    <phoneticPr fontId="6"/>
  </si>
  <si>
    <t>平成7年基準-平成12年基準</t>
    <rPh sb="0" eb="2">
      <t>ヘイセイ</t>
    </rPh>
    <rPh sb="3" eb="6">
      <t>ネンキジュン</t>
    </rPh>
    <rPh sb="7" eb="9">
      <t>ヘイセイ</t>
    </rPh>
    <rPh sb="11" eb="14">
      <t>ネンキジュン</t>
    </rPh>
    <phoneticPr fontId="6"/>
  </si>
  <si>
    <t>平成12年基準-平成17年基準</t>
    <rPh sb="0" eb="2">
      <t>ヘイセイ</t>
    </rPh>
    <rPh sb="4" eb="7">
      <t>ネンキジュン</t>
    </rPh>
    <rPh sb="8" eb="10">
      <t>ヘイセイ</t>
    </rPh>
    <rPh sb="12" eb="15">
      <t>ネンキジュン</t>
    </rPh>
    <phoneticPr fontId="6"/>
  </si>
  <si>
    <t>平成17年基準-平成22基準</t>
  </si>
  <si>
    <t>平成22年基準-平成27年基準</t>
    <rPh sb="12" eb="13">
      <t>ネン</t>
    </rPh>
    <phoneticPr fontId="6"/>
  </si>
  <si>
    <t>平成27年基準-令和2年基準</t>
    <rPh sb="8" eb="10">
      <t>レイワ</t>
    </rPh>
    <rPh sb="11" eb="12">
      <t>ネン</t>
    </rPh>
    <phoneticPr fontId="6"/>
  </si>
  <si>
    <t>生産接続係数</t>
    <rPh sb="0" eb="2">
      <t>セイサン</t>
    </rPh>
    <rPh sb="2" eb="4">
      <t>セツゾク</t>
    </rPh>
    <rPh sb="4" eb="6">
      <t>ケイスウ</t>
    </rPh>
    <phoneticPr fontId="6"/>
  </si>
  <si>
    <t>出荷接続係数</t>
    <rPh sb="0" eb="2">
      <t>シュッカ</t>
    </rPh>
    <rPh sb="2" eb="4">
      <t>セツゾク</t>
    </rPh>
    <rPh sb="4" eb="6">
      <t>ケイスウ</t>
    </rPh>
    <phoneticPr fontId="6"/>
  </si>
  <si>
    <t>在庫接続係数</t>
    <rPh sb="0" eb="2">
      <t>ザイコ</t>
    </rPh>
    <rPh sb="2" eb="4">
      <t>セツゾク</t>
    </rPh>
    <rPh sb="4" eb="6">
      <t>ケイスウ</t>
    </rPh>
    <phoneticPr fontId="6"/>
  </si>
  <si>
    <t>生産接続係数</t>
    <rPh sb="0" eb="2">
      <t>セイサン</t>
    </rPh>
    <rPh sb="2" eb="4">
      <t>セツゾク</t>
    </rPh>
    <rPh sb="4" eb="6">
      <t>ケイスウ</t>
    </rPh>
    <phoneticPr fontId="5"/>
  </si>
  <si>
    <t>出荷接続係数</t>
    <rPh sb="0" eb="2">
      <t>シュッカ</t>
    </rPh>
    <rPh sb="2" eb="4">
      <t>セツゾク</t>
    </rPh>
    <rPh sb="4" eb="6">
      <t>ケイスウ</t>
    </rPh>
    <phoneticPr fontId="5"/>
  </si>
  <si>
    <t>在庫接続係数</t>
    <rPh sb="0" eb="2">
      <t>ザイコ</t>
    </rPh>
    <rPh sb="2" eb="4">
      <t>セツゾク</t>
    </rPh>
    <rPh sb="4" eb="6">
      <t>ケイスウ</t>
    </rPh>
    <phoneticPr fontId="5"/>
  </si>
  <si>
    <t>非鉄金属工業</t>
    <rPh sb="4" eb="6">
      <t>コウギョウ</t>
    </rPh>
    <phoneticPr fontId="31"/>
  </si>
  <si>
    <t>金属製品工業</t>
    <rPh sb="4" eb="6">
      <t>コウギョウ</t>
    </rPh>
    <phoneticPr fontId="31"/>
  </si>
  <si>
    <t>機械工業</t>
  </si>
  <si>
    <t>一般機械工業</t>
  </si>
  <si>
    <t>はん用機械工業</t>
    <rPh sb="2" eb="5">
      <t>ヨウキカイ</t>
    </rPh>
    <rPh sb="5" eb="7">
      <t>コウギョウ</t>
    </rPh>
    <phoneticPr fontId="31"/>
  </si>
  <si>
    <t>生産用機械工業</t>
    <rPh sb="0" eb="3">
      <t>セイサンヨウ</t>
    </rPh>
    <rPh sb="3" eb="5">
      <t>キカイ</t>
    </rPh>
    <rPh sb="5" eb="7">
      <t>コウギョウ</t>
    </rPh>
    <phoneticPr fontId="31"/>
  </si>
  <si>
    <t>一般機械工業</t>
    <rPh sb="4" eb="6">
      <t>コウギョウ</t>
    </rPh>
    <phoneticPr fontId="31"/>
  </si>
  <si>
    <t>電気機械工業</t>
    <rPh sb="4" eb="6">
      <t>コウギョウ</t>
    </rPh>
    <phoneticPr fontId="31"/>
  </si>
  <si>
    <t>情報通信機械工業</t>
    <rPh sb="0" eb="4">
      <t>ジョウホウツウシン</t>
    </rPh>
    <rPh sb="4" eb="6">
      <t>キカイ</t>
    </rPh>
    <rPh sb="6" eb="8">
      <t>コウギョウ</t>
    </rPh>
    <phoneticPr fontId="31"/>
  </si>
  <si>
    <t>業務用機械工業</t>
    <rPh sb="0" eb="3">
      <t>ギョウムヨウ</t>
    </rPh>
    <rPh sb="3" eb="5">
      <t>キカイ</t>
    </rPh>
    <rPh sb="5" eb="7">
      <t>コウギョウ</t>
    </rPh>
    <phoneticPr fontId="31"/>
  </si>
  <si>
    <t>輸送機械工業</t>
    <rPh sb="4" eb="6">
      <t>コウギョウ</t>
    </rPh>
    <phoneticPr fontId="31"/>
  </si>
  <si>
    <t>精密機械工業</t>
  </si>
  <si>
    <t>電子部品・デバイス工業</t>
    <rPh sb="0" eb="2">
      <t>デンシ</t>
    </rPh>
    <rPh sb="2" eb="4">
      <t>ブヒン</t>
    </rPh>
    <rPh sb="9" eb="11">
      <t>コウギョウ</t>
    </rPh>
    <phoneticPr fontId="31"/>
  </si>
  <si>
    <t>精密機械工業</t>
    <rPh sb="4" eb="6">
      <t>コウギョウ</t>
    </rPh>
    <phoneticPr fontId="31"/>
  </si>
  <si>
    <t>窯業・土石製品工業</t>
    <rPh sb="5" eb="7">
      <t>セイヒン</t>
    </rPh>
    <rPh sb="7" eb="9">
      <t>コウギョウ</t>
    </rPh>
    <phoneticPr fontId="31"/>
  </si>
  <si>
    <t>化学工業</t>
    <rPh sb="2" eb="4">
      <t>コウギョウ</t>
    </rPh>
    <phoneticPr fontId="31"/>
  </si>
  <si>
    <t>石油・石炭製品工業</t>
  </si>
  <si>
    <t>石油石炭製品工業</t>
    <rPh sb="4" eb="6">
      <t>セイヒン</t>
    </rPh>
    <rPh sb="6" eb="8">
      <t>コウギョウ</t>
    </rPh>
    <phoneticPr fontId="31"/>
  </si>
  <si>
    <t>プラスチック製品工業</t>
    <rPh sb="6" eb="8">
      <t>セイヒン</t>
    </rPh>
    <rPh sb="8" eb="10">
      <t>コウギョウ</t>
    </rPh>
    <phoneticPr fontId="31"/>
  </si>
  <si>
    <t>パルプ・紙・紙加工品工業</t>
    <rPh sb="6" eb="7">
      <t>カミ</t>
    </rPh>
    <rPh sb="7" eb="10">
      <t>カコウヒン</t>
    </rPh>
    <rPh sb="10" eb="12">
      <t>コウギョウ</t>
    </rPh>
    <phoneticPr fontId="31"/>
  </si>
  <si>
    <t>繊維工業</t>
    <rPh sb="2" eb="4">
      <t>コウギョウ</t>
    </rPh>
    <phoneticPr fontId="31"/>
  </si>
  <si>
    <t>食料品工業</t>
    <rPh sb="3" eb="5">
      <t>コウギョウ</t>
    </rPh>
    <phoneticPr fontId="31"/>
  </si>
  <si>
    <t>その他の工業</t>
    <phoneticPr fontId="32"/>
  </si>
  <si>
    <t>その他の工業</t>
  </si>
  <si>
    <t>ゴム製品工業</t>
    <rPh sb="2" eb="4">
      <t>セイヒン</t>
    </rPh>
    <rPh sb="4" eb="6">
      <t>コウギョウ</t>
    </rPh>
    <phoneticPr fontId="31"/>
  </si>
  <si>
    <t>皮革製品工業</t>
    <rPh sb="2" eb="4">
      <t>セイヒン</t>
    </rPh>
    <rPh sb="4" eb="6">
      <t>コウギョウ</t>
    </rPh>
    <phoneticPr fontId="31"/>
  </si>
  <si>
    <t>家具工業</t>
    <rPh sb="2" eb="4">
      <t>コウギョウ</t>
    </rPh>
    <phoneticPr fontId="31"/>
  </si>
  <si>
    <t>木材・木製品工業</t>
    <rPh sb="6" eb="8">
      <t>コウギョウ</t>
    </rPh>
    <phoneticPr fontId="31"/>
  </si>
  <si>
    <t>その他製品工業</t>
    <rPh sb="5" eb="7">
      <t>コウギョウ</t>
    </rPh>
    <phoneticPr fontId="31"/>
  </si>
  <si>
    <t>印刷業</t>
    <rPh sb="0" eb="3">
      <t>インサツギョウ</t>
    </rPh>
    <phoneticPr fontId="31"/>
  </si>
  <si>
    <t>公益事業</t>
  </si>
  <si>
    <t>産業総合</t>
  </si>
  <si>
    <t>電力・ガス事業</t>
    <rPh sb="0" eb="2">
      <t>デンリョク</t>
    </rPh>
    <phoneticPr fontId="31"/>
  </si>
  <si>
    <t>平成22年基準-令和2年基準</t>
    <rPh sb="8" eb="10">
      <t>レイワ</t>
    </rPh>
    <rPh sb="11" eb="12">
      <t>ネン</t>
    </rPh>
    <phoneticPr fontId="6"/>
  </si>
  <si>
    <t>-</t>
    <phoneticPr fontId="32"/>
  </si>
  <si>
    <t>昭和33年～平成14年　兵庫県鉱工業指数長期時系列 （平成12年＝100）</t>
    <rPh sb="0" eb="2">
      <t>ショウワ</t>
    </rPh>
    <rPh sb="4" eb="5">
      <t>ネン</t>
    </rPh>
    <rPh sb="6" eb="8">
      <t>ヘイセイ</t>
    </rPh>
    <rPh sb="10" eb="11">
      <t>ネン</t>
    </rPh>
    <rPh sb="12" eb="15">
      <t>ヒョウゴケン</t>
    </rPh>
    <rPh sb="15" eb="18">
      <t>コウコウギョウ</t>
    </rPh>
    <rPh sb="18" eb="20">
      <t>シスウ</t>
    </rPh>
    <rPh sb="20" eb="22">
      <t>チョウキ</t>
    </rPh>
    <rPh sb="22" eb="25">
      <t>ジケイレツ</t>
    </rPh>
    <rPh sb="27" eb="29">
      <t>ヘイセイ</t>
    </rPh>
    <rPh sb="31" eb="32">
      <t>ネン</t>
    </rPh>
    <phoneticPr fontId="6"/>
  </si>
  <si>
    <t>※各基準年表数値に「昭和３３年～平成１４年　鉱工業指数長期時系列について」に示した各リンク係数を乗じて算出</t>
    <rPh sb="1" eb="2">
      <t>カク</t>
    </rPh>
    <rPh sb="2" eb="4">
      <t>キジュン</t>
    </rPh>
    <rPh sb="4" eb="5">
      <t>ネン</t>
    </rPh>
    <rPh sb="5" eb="6">
      <t>ヒョウ</t>
    </rPh>
    <rPh sb="6" eb="8">
      <t>スウチ</t>
    </rPh>
    <rPh sb="10" eb="12">
      <t>ショウワ</t>
    </rPh>
    <rPh sb="14" eb="15">
      <t>ネン</t>
    </rPh>
    <rPh sb="16" eb="18">
      <t>ヘイセイ</t>
    </rPh>
    <rPh sb="20" eb="21">
      <t>ネン</t>
    </rPh>
    <rPh sb="22" eb="25">
      <t>コウコウギョウ</t>
    </rPh>
    <rPh sb="25" eb="27">
      <t>シスウ</t>
    </rPh>
    <rPh sb="27" eb="29">
      <t>チョウキ</t>
    </rPh>
    <rPh sb="29" eb="32">
      <t>ジケイレツ</t>
    </rPh>
    <rPh sb="38" eb="39">
      <t>シメ</t>
    </rPh>
    <rPh sb="41" eb="42">
      <t>カク</t>
    </rPh>
    <rPh sb="45" eb="47">
      <t>ケイスウ</t>
    </rPh>
    <phoneticPr fontId="6"/>
  </si>
  <si>
    <t>　　 在庫率についてのみリンク係数を乗じず、在庫÷出荷により算出</t>
    <rPh sb="3" eb="6">
      <t>ザイコリツ</t>
    </rPh>
    <rPh sb="15" eb="17">
      <t>ケイスウ</t>
    </rPh>
    <rPh sb="18" eb="19">
      <t>ジョウ</t>
    </rPh>
    <rPh sb="22" eb="24">
      <t>ザイコ</t>
    </rPh>
    <rPh sb="25" eb="27">
      <t>シュッカ</t>
    </rPh>
    <rPh sb="30" eb="32">
      <t>サンシュツ</t>
    </rPh>
    <phoneticPr fontId="6"/>
  </si>
  <si>
    <t>年度平均指数（平成12年=100)</t>
    <rPh sb="0" eb="2">
      <t>ネンド</t>
    </rPh>
    <rPh sb="2" eb="4">
      <t>ヘイキン</t>
    </rPh>
    <rPh sb="4" eb="6">
      <t>シスウ</t>
    </rPh>
    <rPh sb="7" eb="9">
      <t>ヘイセイ</t>
    </rPh>
    <rPh sb="11" eb="12">
      <t>ネン</t>
    </rPh>
    <phoneticPr fontId="34"/>
  </si>
  <si>
    <t>暦年平均指数(平成12年=100)</t>
    <rPh sb="0" eb="2">
      <t>レキネン</t>
    </rPh>
    <rPh sb="2" eb="4">
      <t>ヘイキン</t>
    </rPh>
    <rPh sb="4" eb="6">
      <t>シスウ</t>
    </rPh>
    <rPh sb="7" eb="9">
      <t>ヘイセイ</t>
    </rPh>
    <rPh sb="11" eb="12">
      <t>ネン</t>
    </rPh>
    <phoneticPr fontId="34"/>
  </si>
  <si>
    <t>年</t>
    <rPh sb="0" eb="1">
      <t>ネン</t>
    </rPh>
    <phoneticPr fontId="34"/>
  </si>
  <si>
    <t>月</t>
    <rPh sb="0" eb="1">
      <t>ツキ</t>
    </rPh>
    <phoneticPr fontId="6"/>
  </si>
  <si>
    <t>原　　指　　数</t>
    <rPh sb="0" eb="7">
      <t>ゲンシスウ</t>
    </rPh>
    <phoneticPr fontId="6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</si>
  <si>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6"/>
  </si>
  <si>
    <t>項目</t>
    <rPh sb="0" eb="2">
      <t>コウモク</t>
    </rPh>
    <phoneticPr fontId="34"/>
  </si>
  <si>
    <t>昭和33年</t>
    <rPh sb="0" eb="2">
      <t>ショウワ</t>
    </rPh>
    <rPh sb="4" eb="5">
      <t>ネン</t>
    </rPh>
    <phoneticPr fontId="6"/>
  </si>
  <si>
    <t>…</t>
  </si>
  <si>
    <t>　昭和33年度平均</t>
    <rPh sb="1" eb="3">
      <t>ショウワ</t>
    </rPh>
    <rPh sb="5" eb="6">
      <t>ネン</t>
    </rPh>
    <rPh sb="6" eb="7">
      <t>ド</t>
    </rPh>
    <rPh sb="7" eb="9">
      <t>ヘイキン</t>
    </rPh>
    <phoneticPr fontId="6"/>
  </si>
  <si>
    <t>　昭和33年平均</t>
    <rPh sb="1" eb="3">
      <t>ショウワ</t>
    </rPh>
    <rPh sb="5" eb="6">
      <t>ネン</t>
    </rPh>
    <rPh sb="6" eb="8">
      <t>ヘイキン</t>
    </rPh>
    <phoneticPr fontId="6"/>
  </si>
  <si>
    <t>(1958)</t>
    <phoneticPr fontId="6"/>
  </si>
  <si>
    <t>　昭和34年度平均</t>
    <rPh sb="1" eb="3">
      <t>ショウワ</t>
    </rPh>
    <phoneticPr fontId="6"/>
  </si>
  <si>
    <t>　昭和34年平均</t>
    <rPh sb="1" eb="3">
      <t>ショウワ</t>
    </rPh>
    <rPh sb="5" eb="6">
      <t>ネン</t>
    </rPh>
    <rPh sb="6" eb="8">
      <t>ヘイキン</t>
    </rPh>
    <phoneticPr fontId="6"/>
  </si>
  <si>
    <t>　昭和35年度平均</t>
    <rPh sb="1" eb="3">
      <t>ショウワ</t>
    </rPh>
    <phoneticPr fontId="6"/>
  </si>
  <si>
    <t>　昭和35年平均</t>
    <rPh sb="1" eb="3">
      <t>ショウワ</t>
    </rPh>
    <rPh sb="5" eb="6">
      <t>ネン</t>
    </rPh>
    <rPh sb="6" eb="8">
      <t>ヘイキン</t>
    </rPh>
    <phoneticPr fontId="6"/>
  </si>
  <si>
    <t>　昭和36年度平均</t>
    <rPh sb="1" eb="3">
      <t>ショウワ</t>
    </rPh>
    <phoneticPr fontId="6"/>
  </si>
  <si>
    <t>　昭和36年平均</t>
    <rPh sb="1" eb="3">
      <t>ショウワ</t>
    </rPh>
    <rPh sb="5" eb="6">
      <t>ネン</t>
    </rPh>
    <rPh sb="6" eb="8">
      <t>ヘイキン</t>
    </rPh>
    <phoneticPr fontId="6"/>
  </si>
  <si>
    <t>　昭和37年度平均</t>
    <rPh sb="1" eb="3">
      <t>ショウワ</t>
    </rPh>
    <phoneticPr fontId="6"/>
  </si>
  <si>
    <t>　昭和37年平均</t>
    <rPh sb="1" eb="3">
      <t>ショウワ</t>
    </rPh>
    <rPh sb="5" eb="6">
      <t>ネン</t>
    </rPh>
    <rPh sb="6" eb="8">
      <t>ヘイキン</t>
    </rPh>
    <phoneticPr fontId="6"/>
  </si>
  <si>
    <t>　昭和38年度平均</t>
    <rPh sb="1" eb="3">
      <t>ショウワ</t>
    </rPh>
    <phoneticPr fontId="6"/>
  </si>
  <si>
    <t>　昭和38年平均</t>
    <rPh sb="1" eb="3">
      <t>ショウワ</t>
    </rPh>
    <rPh sb="5" eb="6">
      <t>ネン</t>
    </rPh>
    <rPh sb="6" eb="8">
      <t>ヘイキン</t>
    </rPh>
    <phoneticPr fontId="6"/>
  </si>
  <si>
    <t>　昭和39年度平均</t>
    <rPh sb="1" eb="3">
      <t>ショウワ</t>
    </rPh>
    <phoneticPr fontId="6"/>
  </si>
  <si>
    <t>　昭和39年平均</t>
    <rPh sb="1" eb="3">
      <t>ショウワ</t>
    </rPh>
    <rPh sb="5" eb="6">
      <t>ネン</t>
    </rPh>
    <rPh sb="6" eb="8">
      <t>ヘイキン</t>
    </rPh>
    <phoneticPr fontId="6"/>
  </si>
  <si>
    <t>　昭和40年度平均</t>
    <rPh sb="1" eb="3">
      <t>ショウワ</t>
    </rPh>
    <phoneticPr fontId="6"/>
  </si>
  <si>
    <t>　昭和40年平均</t>
    <rPh sb="1" eb="3">
      <t>ショウワ</t>
    </rPh>
    <rPh sb="5" eb="6">
      <t>ネン</t>
    </rPh>
    <rPh sb="6" eb="8">
      <t>ヘイキン</t>
    </rPh>
    <phoneticPr fontId="6"/>
  </si>
  <si>
    <t>　昭和41年度平均</t>
    <rPh sb="1" eb="3">
      <t>ショウワ</t>
    </rPh>
    <phoneticPr fontId="6"/>
  </si>
  <si>
    <t>　昭和41年平均</t>
    <rPh sb="1" eb="3">
      <t>ショウワ</t>
    </rPh>
    <rPh sb="5" eb="6">
      <t>ネン</t>
    </rPh>
    <rPh sb="6" eb="8">
      <t>ヘイキン</t>
    </rPh>
    <phoneticPr fontId="6"/>
  </si>
  <si>
    <t>　昭和42年度平均</t>
    <rPh sb="1" eb="3">
      <t>ショウワ</t>
    </rPh>
    <phoneticPr fontId="6"/>
  </si>
  <si>
    <t>　昭和42年平均</t>
    <rPh sb="1" eb="3">
      <t>ショウワ</t>
    </rPh>
    <rPh sb="5" eb="6">
      <t>ネン</t>
    </rPh>
    <rPh sb="6" eb="8">
      <t>ヘイキン</t>
    </rPh>
    <phoneticPr fontId="6"/>
  </si>
  <si>
    <t>　昭和43年度平均</t>
    <rPh sb="1" eb="3">
      <t>ショウワ</t>
    </rPh>
    <phoneticPr fontId="6"/>
  </si>
  <si>
    <t>　昭和43年平均</t>
    <rPh sb="1" eb="3">
      <t>ショウワ</t>
    </rPh>
    <rPh sb="5" eb="6">
      <t>ネン</t>
    </rPh>
    <rPh sb="6" eb="8">
      <t>ヘイキン</t>
    </rPh>
    <phoneticPr fontId="6"/>
  </si>
  <si>
    <t>　昭和44年度平均</t>
    <rPh sb="1" eb="3">
      <t>ショウワ</t>
    </rPh>
    <phoneticPr fontId="6"/>
  </si>
  <si>
    <t>　昭和44年平均</t>
    <rPh sb="1" eb="3">
      <t>ショウワ</t>
    </rPh>
    <rPh sb="5" eb="6">
      <t>ネン</t>
    </rPh>
    <rPh sb="6" eb="8">
      <t>ヘイキン</t>
    </rPh>
    <phoneticPr fontId="6"/>
  </si>
  <si>
    <t>昭和34年</t>
    <rPh sb="0" eb="2">
      <t>ショウワ</t>
    </rPh>
    <rPh sb="4" eb="5">
      <t>ネン</t>
    </rPh>
    <phoneticPr fontId="6"/>
  </si>
  <si>
    <t>　昭和45年度平均</t>
    <rPh sb="1" eb="3">
      <t>ショウワ</t>
    </rPh>
    <phoneticPr fontId="6"/>
  </si>
  <si>
    <t>　昭和45年平均</t>
    <rPh sb="1" eb="3">
      <t>ショウワ</t>
    </rPh>
    <rPh sb="5" eb="6">
      <t>ネン</t>
    </rPh>
    <rPh sb="6" eb="8">
      <t>ヘイキン</t>
    </rPh>
    <phoneticPr fontId="6"/>
  </si>
  <si>
    <t>(1959)</t>
    <phoneticPr fontId="6"/>
  </si>
  <si>
    <t>　昭和46年度平均</t>
    <rPh sb="1" eb="3">
      <t>ショウワ</t>
    </rPh>
    <phoneticPr fontId="6"/>
  </si>
  <si>
    <t>　昭和46年平均</t>
    <rPh sb="1" eb="3">
      <t>ショウワ</t>
    </rPh>
    <rPh sb="5" eb="6">
      <t>ネン</t>
    </rPh>
    <rPh sb="6" eb="8">
      <t>ヘイキン</t>
    </rPh>
    <phoneticPr fontId="6"/>
  </si>
  <si>
    <t>　昭和47年度平均</t>
    <rPh sb="1" eb="3">
      <t>ショウワ</t>
    </rPh>
    <phoneticPr fontId="6"/>
  </si>
  <si>
    <t>　昭和47年平均</t>
    <rPh sb="1" eb="3">
      <t>ショウワ</t>
    </rPh>
    <rPh sb="5" eb="6">
      <t>ネン</t>
    </rPh>
    <rPh sb="6" eb="8">
      <t>ヘイキン</t>
    </rPh>
    <phoneticPr fontId="6"/>
  </si>
  <si>
    <t>　昭和48年度平均</t>
    <rPh sb="1" eb="3">
      <t>ショウワ</t>
    </rPh>
    <phoneticPr fontId="6"/>
  </si>
  <si>
    <t>　昭和48年平均</t>
    <rPh sb="1" eb="3">
      <t>ショウワ</t>
    </rPh>
    <rPh sb="5" eb="6">
      <t>ネン</t>
    </rPh>
    <rPh sb="6" eb="8">
      <t>ヘイキン</t>
    </rPh>
    <phoneticPr fontId="6"/>
  </si>
  <si>
    <t>　昭和49年度平均</t>
    <rPh sb="1" eb="3">
      <t>ショウワ</t>
    </rPh>
    <phoneticPr fontId="6"/>
  </si>
  <si>
    <t>　昭和49年平均</t>
    <rPh sb="1" eb="3">
      <t>ショウワ</t>
    </rPh>
    <rPh sb="5" eb="6">
      <t>ネン</t>
    </rPh>
    <rPh sb="6" eb="8">
      <t>ヘイキン</t>
    </rPh>
    <phoneticPr fontId="6"/>
  </si>
  <si>
    <t>　昭和50年度平均</t>
    <rPh sb="1" eb="3">
      <t>ショウワ</t>
    </rPh>
    <phoneticPr fontId="6"/>
  </si>
  <si>
    <t>　昭和50年平均</t>
    <rPh sb="1" eb="3">
      <t>ショウワ</t>
    </rPh>
    <rPh sb="5" eb="6">
      <t>ネン</t>
    </rPh>
    <rPh sb="6" eb="8">
      <t>ヘイキン</t>
    </rPh>
    <phoneticPr fontId="6"/>
  </si>
  <si>
    <t>　昭和51年度平均</t>
    <rPh sb="1" eb="3">
      <t>ショウワ</t>
    </rPh>
    <phoneticPr fontId="6"/>
  </si>
  <si>
    <t>　昭和51年平均</t>
    <rPh sb="1" eb="3">
      <t>ショウワ</t>
    </rPh>
    <rPh sb="5" eb="6">
      <t>ネン</t>
    </rPh>
    <rPh sb="6" eb="8">
      <t>ヘイキン</t>
    </rPh>
    <phoneticPr fontId="6"/>
  </si>
  <si>
    <t>　昭和52年度平均</t>
    <rPh sb="1" eb="3">
      <t>ショウワ</t>
    </rPh>
    <phoneticPr fontId="6"/>
  </si>
  <si>
    <t>　昭和52年平均</t>
    <rPh sb="1" eb="3">
      <t>ショウワ</t>
    </rPh>
    <rPh sb="5" eb="6">
      <t>ネン</t>
    </rPh>
    <rPh sb="6" eb="8">
      <t>ヘイキン</t>
    </rPh>
    <phoneticPr fontId="6"/>
  </si>
  <si>
    <t>　昭和53年度平均</t>
    <rPh sb="1" eb="3">
      <t>ショウワ</t>
    </rPh>
    <phoneticPr fontId="6"/>
  </si>
  <si>
    <t>　昭和53年平均</t>
    <rPh sb="1" eb="3">
      <t>ショウワ</t>
    </rPh>
    <rPh sb="5" eb="6">
      <t>ネン</t>
    </rPh>
    <rPh sb="6" eb="8">
      <t>ヘイキン</t>
    </rPh>
    <phoneticPr fontId="6"/>
  </si>
  <si>
    <t>　昭和54年度平均</t>
    <rPh sb="1" eb="3">
      <t>ショウワ</t>
    </rPh>
    <phoneticPr fontId="6"/>
  </si>
  <si>
    <t>　昭和54年平均</t>
    <rPh sb="1" eb="3">
      <t>ショウワ</t>
    </rPh>
    <rPh sb="5" eb="6">
      <t>ネン</t>
    </rPh>
    <rPh sb="6" eb="8">
      <t>ヘイキン</t>
    </rPh>
    <phoneticPr fontId="6"/>
  </si>
  <si>
    <t>　昭和55年度平均</t>
    <rPh sb="1" eb="3">
      <t>ショウワ</t>
    </rPh>
    <phoneticPr fontId="6"/>
  </si>
  <si>
    <t>　昭和55年平均</t>
    <rPh sb="1" eb="3">
      <t>ショウワ</t>
    </rPh>
    <rPh sb="5" eb="6">
      <t>ネン</t>
    </rPh>
    <rPh sb="6" eb="8">
      <t>ヘイキン</t>
    </rPh>
    <phoneticPr fontId="6"/>
  </si>
  <si>
    <t>　昭和56年度平均</t>
    <rPh sb="1" eb="3">
      <t>ショウワ</t>
    </rPh>
    <phoneticPr fontId="6"/>
  </si>
  <si>
    <t>　昭和56年平均</t>
    <rPh sb="1" eb="3">
      <t>ショウワ</t>
    </rPh>
    <rPh sb="5" eb="6">
      <t>ネン</t>
    </rPh>
    <rPh sb="6" eb="8">
      <t>ヘイキン</t>
    </rPh>
    <phoneticPr fontId="6"/>
  </si>
  <si>
    <t>昭和35年</t>
    <rPh sb="0" eb="2">
      <t>ショウワ</t>
    </rPh>
    <rPh sb="4" eb="5">
      <t>ネン</t>
    </rPh>
    <phoneticPr fontId="6"/>
  </si>
  <si>
    <t>　昭和57年度平均</t>
    <rPh sb="1" eb="3">
      <t>ショウワ</t>
    </rPh>
    <phoneticPr fontId="6"/>
  </si>
  <si>
    <t>　昭和57年平均</t>
    <rPh sb="1" eb="3">
      <t>ショウワ</t>
    </rPh>
    <rPh sb="5" eb="6">
      <t>ネン</t>
    </rPh>
    <rPh sb="6" eb="8">
      <t>ヘイキン</t>
    </rPh>
    <phoneticPr fontId="6"/>
  </si>
  <si>
    <t>(1960)</t>
    <phoneticPr fontId="6"/>
  </si>
  <si>
    <t>　昭和58年度平均</t>
    <rPh sb="1" eb="3">
      <t>ショウワ</t>
    </rPh>
    <phoneticPr fontId="6"/>
  </si>
  <si>
    <t>　昭和58年平均</t>
    <rPh sb="1" eb="3">
      <t>ショウワ</t>
    </rPh>
    <rPh sb="5" eb="6">
      <t>ネン</t>
    </rPh>
    <rPh sb="6" eb="8">
      <t>ヘイキン</t>
    </rPh>
    <phoneticPr fontId="6"/>
  </si>
  <si>
    <t>…</t>
    <phoneticPr fontId="34"/>
  </si>
  <si>
    <t>　昭和59年度平均</t>
    <rPh sb="1" eb="3">
      <t>ショウワ</t>
    </rPh>
    <phoneticPr fontId="6"/>
  </si>
  <si>
    <t>　昭和59年平均</t>
    <rPh sb="1" eb="3">
      <t>ショウワ</t>
    </rPh>
    <rPh sb="5" eb="6">
      <t>ネン</t>
    </rPh>
    <rPh sb="6" eb="8">
      <t>ヘイキン</t>
    </rPh>
    <phoneticPr fontId="6"/>
  </si>
  <si>
    <t>　昭和60年度平均</t>
    <rPh sb="1" eb="3">
      <t>ショウワ</t>
    </rPh>
    <phoneticPr fontId="6"/>
  </si>
  <si>
    <t>　昭和60年平均</t>
    <rPh sb="1" eb="3">
      <t>ショウワ</t>
    </rPh>
    <rPh sb="5" eb="6">
      <t>ネン</t>
    </rPh>
    <rPh sb="6" eb="8">
      <t>ヘイキン</t>
    </rPh>
    <phoneticPr fontId="6"/>
  </si>
  <si>
    <t>　昭和61年度平均</t>
    <rPh sb="1" eb="3">
      <t>ショウワ</t>
    </rPh>
    <phoneticPr fontId="6"/>
  </si>
  <si>
    <t>　昭和61年平均</t>
    <rPh sb="1" eb="3">
      <t>ショウワ</t>
    </rPh>
    <rPh sb="5" eb="6">
      <t>ネン</t>
    </rPh>
    <rPh sb="6" eb="8">
      <t>ヘイキン</t>
    </rPh>
    <phoneticPr fontId="6"/>
  </si>
  <si>
    <t>　昭和62年度平均</t>
    <rPh sb="1" eb="3">
      <t>ショウワ</t>
    </rPh>
    <phoneticPr fontId="6"/>
  </si>
  <si>
    <t>　昭和62年平均</t>
    <rPh sb="1" eb="3">
      <t>ショウワ</t>
    </rPh>
    <rPh sb="5" eb="6">
      <t>ネン</t>
    </rPh>
    <rPh sb="6" eb="8">
      <t>ヘイキン</t>
    </rPh>
    <phoneticPr fontId="6"/>
  </si>
  <si>
    <t>　昭和63年度平均</t>
    <rPh sb="1" eb="3">
      <t>ショウワ</t>
    </rPh>
    <phoneticPr fontId="6"/>
  </si>
  <si>
    <t>　昭和63年平均</t>
    <rPh sb="1" eb="3">
      <t>ショウワ</t>
    </rPh>
    <rPh sb="5" eb="6">
      <t>ネン</t>
    </rPh>
    <rPh sb="6" eb="8">
      <t>ヘイキン</t>
    </rPh>
    <phoneticPr fontId="6"/>
  </si>
  <si>
    <t>　平成元年度平均</t>
    <rPh sb="1" eb="3">
      <t>ヘイセイ</t>
    </rPh>
    <rPh sb="3" eb="5">
      <t>ガンネン</t>
    </rPh>
    <rPh sb="5" eb="6">
      <t>ド</t>
    </rPh>
    <rPh sb="6" eb="8">
      <t>ヘイキン</t>
    </rPh>
    <phoneticPr fontId="6"/>
  </si>
  <si>
    <t>　平成元年平均</t>
    <rPh sb="1" eb="3">
      <t>ヘイセイ</t>
    </rPh>
    <rPh sb="3" eb="5">
      <t>ガンネン</t>
    </rPh>
    <rPh sb="5" eb="7">
      <t>ヘイキン</t>
    </rPh>
    <phoneticPr fontId="6"/>
  </si>
  <si>
    <t>　平成2年度平均</t>
    <rPh sb="1" eb="3">
      <t>ヘイセイ</t>
    </rPh>
    <rPh sb="4" eb="5">
      <t>ネン</t>
    </rPh>
    <rPh sb="5" eb="6">
      <t>ド</t>
    </rPh>
    <rPh sb="6" eb="8">
      <t>ヘイキン</t>
    </rPh>
    <phoneticPr fontId="6"/>
  </si>
  <si>
    <t>　平成2年平均</t>
    <rPh sb="1" eb="3">
      <t>ヘイセイ</t>
    </rPh>
    <rPh sb="4" eb="5">
      <t>ネン</t>
    </rPh>
    <rPh sb="5" eb="7">
      <t>ヘイキン</t>
    </rPh>
    <phoneticPr fontId="6"/>
  </si>
  <si>
    <t>　平成3年度平均</t>
    <rPh sb="1" eb="3">
      <t>ヘイセイ</t>
    </rPh>
    <phoneticPr fontId="6"/>
  </si>
  <si>
    <t>　平成3年平均</t>
    <rPh sb="1" eb="3">
      <t>ヘイセイ</t>
    </rPh>
    <rPh sb="4" eb="5">
      <t>ネン</t>
    </rPh>
    <rPh sb="5" eb="7">
      <t>ヘイキン</t>
    </rPh>
    <phoneticPr fontId="6"/>
  </si>
  <si>
    <t>　平成4年度平均</t>
    <rPh sb="1" eb="3">
      <t>ヘイセイ</t>
    </rPh>
    <phoneticPr fontId="6"/>
  </si>
  <si>
    <t>　平成4年平均</t>
    <rPh sb="1" eb="3">
      <t>ヘイセイ</t>
    </rPh>
    <rPh sb="4" eb="5">
      <t>ネン</t>
    </rPh>
    <rPh sb="5" eb="7">
      <t>ヘイキン</t>
    </rPh>
    <phoneticPr fontId="6"/>
  </si>
  <si>
    <t>　平成5年度平均</t>
    <rPh sb="1" eb="3">
      <t>ヘイセイ</t>
    </rPh>
    <phoneticPr fontId="6"/>
  </si>
  <si>
    <t>　平成5年平均</t>
    <rPh sb="1" eb="3">
      <t>ヘイセイ</t>
    </rPh>
    <rPh sb="4" eb="5">
      <t>ネン</t>
    </rPh>
    <rPh sb="5" eb="7">
      <t>ヘイキン</t>
    </rPh>
    <phoneticPr fontId="6"/>
  </si>
  <si>
    <t>昭和36年</t>
    <rPh sb="0" eb="2">
      <t>ショウワ</t>
    </rPh>
    <rPh sb="4" eb="5">
      <t>ネン</t>
    </rPh>
    <phoneticPr fontId="6"/>
  </si>
  <si>
    <t>　平成6年度平均</t>
    <rPh sb="1" eb="3">
      <t>ヘイセイ</t>
    </rPh>
    <phoneticPr fontId="6"/>
  </si>
  <si>
    <t>　平成6年平均</t>
    <rPh sb="1" eb="3">
      <t>ヘイセイ</t>
    </rPh>
    <rPh sb="4" eb="5">
      <t>ネン</t>
    </rPh>
    <rPh sb="5" eb="7">
      <t>ヘイキン</t>
    </rPh>
    <phoneticPr fontId="6"/>
  </si>
  <si>
    <t>(1961)</t>
    <phoneticPr fontId="6"/>
  </si>
  <si>
    <t>　平成7年度平均</t>
    <rPh sb="1" eb="3">
      <t>ヘイセイ</t>
    </rPh>
    <phoneticPr fontId="6"/>
  </si>
  <si>
    <t>　平成7年平均</t>
    <rPh sb="1" eb="3">
      <t>ヘイセイ</t>
    </rPh>
    <rPh sb="4" eb="5">
      <t>ネン</t>
    </rPh>
    <rPh sb="5" eb="7">
      <t>ヘイキン</t>
    </rPh>
    <phoneticPr fontId="6"/>
  </si>
  <si>
    <t>　平成8年度平均</t>
    <rPh sb="1" eb="3">
      <t>ヘイセイ</t>
    </rPh>
    <phoneticPr fontId="6"/>
  </si>
  <si>
    <t>　平成8年平均</t>
    <rPh sb="1" eb="3">
      <t>ヘイセイ</t>
    </rPh>
    <rPh sb="4" eb="5">
      <t>ネン</t>
    </rPh>
    <rPh sb="5" eb="7">
      <t>ヘイキン</t>
    </rPh>
    <phoneticPr fontId="6"/>
  </si>
  <si>
    <t>　平成9年度平均</t>
    <rPh sb="1" eb="3">
      <t>ヘイセイ</t>
    </rPh>
    <phoneticPr fontId="6"/>
  </si>
  <si>
    <t>　平成9年平均</t>
    <rPh sb="1" eb="3">
      <t>ヘイセイ</t>
    </rPh>
    <rPh sb="4" eb="5">
      <t>ネン</t>
    </rPh>
    <rPh sb="5" eb="7">
      <t>ヘイキン</t>
    </rPh>
    <phoneticPr fontId="6"/>
  </si>
  <si>
    <t>　平成10年度平均</t>
    <rPh sb="1" eb="3">
      <t>ヘイセイ</t>
    </rPh>
    <rPh sb="5" eb="6">
      <t>ネン</t>
    </rPh>
    <rPh sb="6" eb="7">
      <t>ド</t>
    </rPh>
    <rPh sb="7" eb="9">
      <t>ヘイキン</t>
    </rPh>
    <phoneticPr fontId="6"/>
  </si>
  <si>
    <t>　平成10年平均</t>
    <rPh sb="1" eb="4">
      <t>ヘイセイ</t>
    </rPh>
    <rPh sb="5" eb="6">
      <t>ネン</t>
    </rPh>
    <rPh sb="6" eb="8">
      <t>ヘイキン</t>
    </rPh>
    <phoneticPr fontId="6"/>
  </si>
  <si>
    <t>　平成11年度平均</t>
    <rPh sb="1" eb="3">
      <t>ヘイセイ</t>
    </rPh>
    <rPh sb="5" eb="6">
      <t>ネン</t>
    </rPh>
    <rPh sb="6" eb="7">
      <t>ド</t>
    </rPh>
    <rPh sb="7" eb="9">
      <t>ヘイキン</t>
    </rPh>
    <phoneticPr fontId="6"/>
  </si>
  <si>
    <t>　平成11年平均</t>
    <rPh sb="1" eb="4">
      <t>ヘイセイ</t>
    </rPh>
    <rPh sb="5" eb="6">
      <t>ネン</t>
    </rPh>
    <rPh sb="6" eb="8">
      <t>ヘイキン</t>
    </rPh>
    <phoneticPr fontId="6"/>
  </si>
  <si>
    <t>　平成12年度平均</t>
    <rPh sb="1" eb="3">
      <t>ヘイセイ</t>
    </rPh>
    <rPh sb="5" eb="6">
      <t>ネン</t>
    </rPh>
    <rPh sb="6" eb="7">
      <t>ド</t>
    </rPh>
    <rPh sb="7" eb="9">
      <t>ヘイキン</t>
    </rPh>
    <phoneticPr fontId="6"/>
  </si>
  <si>
    <t>　平成12年平均</t>
    <rPh sb="1" eb="4">
      <t>ヘイセイ</t>
    </rPh>
    <rPh sb="5" eb="6">
      <t>ネン</t>
    </rPh>
    <rPh sb="6" eb="8">
      <t>ヘイキン</t>
    </rPh>
    <phoneticPr fontId="6"/>
  </si>
  <si>
    <t>　平成13年度平均</t>
    <rPh sb="1" eb="4">
      <t>ヘイセイ</t>
    </rPh>
    <rPh sb="5" eb="6">
      <t>ネン</t>
    </rPh>
    <rPh sb="6" eb="7">
      <t>ド</t>
    </rPh>
    <rPh sb="7" eb="9">
      <t>ヘイキン</t>
    </rPh>
    <phoneticPr fontId="6"/>
  </si>
  <si>
    <t>　平成13年平均</t>
    <rPh sb="1" eb="4">
      <t>ヘイセイ</t>
    </rPh>
    <rPh sb="5" eb="6">
      <t>ネン</t>
    </rPh>
    <rPh sb="6" eb="8">
      <t>ヘイキン</t>
    </rPh>
    <phoneticPr fontId="6"/>
  </si>
  <si>
    <t>　平成14年平均</t>
    <rPh sb="1" eb="4">
      <t>ヘイセイ</t>
    </rPh>
    <rPh sb="5" eb="6">
      <t>ネン</t>
    </rPh>
    <rPh sb="6" eb="8">
      <t>ヘイキン</t>
    </rPh>
    <phoneticPr fontId="6"/>
  </si>
  <si>
    <t>昭和37年</t>
    <rPh sb="0" eb="2">
      <t>ショウワ</t>
    </rPh>
    <rPh sb="4" eb="5">
      <t>ネン</t>
    </rPh>
    <phoneticPr fontId="6"/>
  </si>
  <si>
    <t>(1962)</t>
    <phoneticPr fontId="6"/>
  </si>
  <si>
    <t>昭和38年</t>
    <rPh sb="0" eb="2">
      <t>ショウワ</t>
    </rPh>
    <rPh sb="4" eb="5">
      <t>ネン</t>
    </rPh>
    <phoneticPr fontId="6"/>
  </si>
  <si>
    <t>(1963)</t>
    <phoneticPr fontId="6"/>
  </si>
  <si>
    <t>昭和39年</t>
    <rPh sb="0" eb="2">
      <t>ショウワ</t>
    </rPh>
    <rPh sb="4" eb="5">
      <t>ネン</t>
    </rPh>
    <phoneticPr fontId="6"/>
  </si>
  <si>
    <t>(1964)</t>
    <phoneticPr fontId="6"/>
  </si>
  <si>
    <t>昭和40年</t>
    <rPh sb="0" eb="2">
      <t>ショウワ</t>
    </rPh>
    <rPh sb="4" eb="5">
      <t>ネン</t>
    </rPh>
    <phoneticPr fontId="6"/>
  </si>
  <si>
    <t>(1965)</t>
    <phoneticPr fontId="6"/>
  </si>
  <si>
    <t>昭和41年</t>
    <rPh sb="0" eb="2">
      <t>ショウワ</t>
    </rPh>
    <rPh sb="4" eb="5">
      <t>ネン</t>
    </rPh>
    <phoneticPr fontId="6"/>
  </si>
  <si>
    <t>(1966)</t>
    <phoneticPr fontId="6"/>
  </si>
  <si>
    <t>昭和42年</t>
    <rPh sb="0" eb="2">
      <t>ショウワ</t>
    </rPh>
    <rPh sb="4" eb="5">
      <t>ネン</t>
    </rPh>
    <phoneticPr fontId="6"/>
  </si>
  <si>
    <t>(1967)</t>
    <phoneticPr fontId="6"/>
  </si>
  <si>
    <t>昭和43年</t>
    <rPh sb="0" eb="2">
      <t>ショウワ</t>
    </rPh>
    <rPh sb="4" eb="5">
      <t>ネン</t>
    </rPh>
    <phoneticPr fontId="6"/>
  </si>
  <si>
    <t>(1968)</t>
    <phoneticPr fontId="6"/>
  </si>
  <si>
    <t>昭和44年</t>
    <rPh sb="0" eb="2">
      <t>ショウワ</t>
    </rPh>
    <rPh sb="4" eb="5">
      <t>ネン</t>
    </rPh>
    <phoneticPr fontId="6"/>
  </si>
  <si>
    <t>(1969)</t>
    <phoneticPr fontId="6"/>
  </si>
  <si>
    <t>昭和45年</t>
    <rPh sb="0" eb="2">
      <t>ショウワ</t>
    </rPh>
    <rPh sb="4" eb="5">
      <t>ネン</t>
    </rPh>
    <phoneticPr fontId="6"/>
  </si>
  <si>
    <t>(1970)</t>
    <phoneticPr fontId="6"/>
  </si>
  <si>
    <t>昭和46年</t>
    <rPh sb="0" eb="2">
      <t>ショウワ</t>
    </rPh>
    <rPh sb="4" eb="5">
      <t>ネン</t>
    </rPh>
    <phoneticPr fontId="6"/>
  </si>
  <si>
    <t>(1971)</t>
    <phoneticPr fontId="6"/>
  </si>
  <si>
    <t>昭和47年</t>
    <rPh sb="0" eb="2">
      <t>ショウワ</t>
    </rPh>
    <rPh sb="4" eb="5">
      <t>ネン</t>
    </rPh>
    <phoneticPr fontId="6"/>
  </si>
  <si>
    <t>(1972)</t>
    <phoneticPr fontId="6"/>
  </si>
  <si>
    <t>昭和48年</t>
    <rPh sb="0" eb="2">
      <t>ショウワ</t>
    </rPh>
    <rPh sb="4" eb="5">
      <t>ネン</t>
    </rPh>
    <phoneticPr fontId="6"/>
  </si>
  <si>
    <t>(1973)</t>
    <phoneticPr fontId="6"/>
  </si>
  <si>
    <t>昭和49年</t>
    <rPh sb="0" eb="2">
      <t>ショウワ</t>
    </rPh>
    <rPh sb="4" eb="5">
      <t>ネン</t>
    </rPh>
    <phoneticPr fontId="6"/>
  </si>
  <si>
    <t>(1974)</t>
    <phoneticPr fontId="6"/>
  </si>
  <si>
    <t>昭和50年</t>
    <rPh sb="0" eb="2">
      <t>ショウワ</t>
    </rPh>
    <rPh sb="4" eb="5">
      <t>ネン</t>
    </rPh>
    <phoneticPr fontId="6"/>
  </si>
  <si>
    <t>(1975)</t>
    <phoneticPr fontId="6"/>
  </si>
  <si>
    <t>昭和51年</t>
    <rPh sb="0" eb="2">
      <t>ショウワ</t>
    </rPh>
    <rPh sb="4" eb="5">
      <t>ネン</t>
    </rPh>
    <phoneticPr fontId="6"/>
  </si>
  <si>
    <t>(1976)</t>
    <phoneticPr fontId="6"/>
  </si>
  <si>
    <t>昭和52年</t>
    <rPh sb="0" eb="2">
      <t>ショウワ</t>
    </rPh>
    <rPh sb="4" eb="5">
      <t>ネン</t>
    </rPh>
    <phoneticPr fontId="6"/>
  </si>
  <si>
    <t>(1977)</t>
    <phoneticPr fontId="6"/>
  </si>
  <si>
    <t>昭和53年</t>
    <rPh sb="0" eb="2">
      <t>ショウワ</t>
    </rPh>
    <rPh sb="4" eb="5">
      <t>ネン</t>
    </rPh>
    <phoneticPr fontId="6"/>
  </si>
  <si>
    <t>…</t>
    <phoneticPr fontId="6"/>
  </si>
  <si>
    <t>(1978)</t>
    <phoneticPr fontId="6"/>
  </si>
  <si>
    <t>昭和54年</t>
    <rPh sb="0" eb="2">
      <t>ショウワ</t>
    </rPh>
    <rPh sb="4" eb="5">
      <t>ネン</t>
    </rPh>
    <phoneticPr fontId="6"/>
  </si>
  <si>
    <t>(1979)</t>
    <phoneticPr fontId="6"/>
  </si>
  <si>
    <t>昭和55年</t>
    <rPh sb="0" eb="2">
      <t>ショウワ</t>
    </rPh>
    <rPh sb="4" eb="5">
      <t>ネン</t>
    </rPh>
    <phoneticPr fontId="6"/>
  </si>
  <si>
    <t>(1980)</t>
    <phoneticPr fontId="6"/>
  </si>
  <si>
    <t>昭和56年</t>
    <rPh sb="0" eb="2">
      <t>ショウワ</t>
    </rPh>
    <rPh sb="4" eb="5">
      <t>ネン</t>
    </rPh>
    <phoneticPr fontId="6"/>
  </si>
  <si>
    <t>(1981)</t>
    <phoneticPr fontId="6"/>
  </si>
  <si>
    <t>昭和57年</t>
    <rPh sb="0" eb="2">
      <t>ショウワ</t>
    </rPh>
    <rPh sb="4" eb="5">
      <t>ネン</t>
    </rPh>
    <phoneticPr fontId="6"/>
  </si>
  <si>
    <t>(1982)</t>
    <phoneticPr fontId="6"/>
  </si>
  <si>
    <t>昭和58年</t>
    <rPh sb="0" eb="2">
      <t>ショウワ</t>
    </rPh>
    <rPh sb="4" eb="5">
      <t>ネン</t>
    </rPh>
    <phoneticPr fontId="6"/>
  </si>
  <si>
    <t>(1983)</t>
    <phoneticPr fontId="6"/>
  </si>
  <si>
    <t>昭和59年</t>
    <rPh sb="0" eb="2">
      <t>ショウワ</t>
    </rPh>
    <rPh sb="4" eb="5">
      <t>ネン</t>
    </rPh>
    <phoneticPr fontId="6"/>
  </si>
  <si>
    <t>(1984)</t>
    <phoneticPr fontId="6"/>
  </si>
  <si>
    <t>昭和60年</t>
    <rPh sb="0" eb="2">
      <t>ショウワ</t>
    </rPh>
    <rPh sb="4" eb="5">
      <t>ネン</t>
    </rPh>
    <phoneticPr fontId="6"/>
  </si>
  <si>
    <t>(1985)</t>
    <phoneticPr fontId="6"/>
  </si>
  <si>
    <t>昭和61年</t>
    <rPh sb="0" eb="2">
      <t>ショウワ</t>
    </rPh>
    <rPh sb="4" eb="5">
      <t>ネン</t>
    </rPh>
    <phoneticPr fontId="6"/>
  </si>
  <si>
    <t>(1986)</t>
    <phoneticPr fontId="6"/>
  </si>
  <si>
    <t>昭和62年</t>
    <rPh sb="0" eb="2">
      <t>ショウワ</t>
    </rPh>
    <rPh sb="4" eb="5">
      <t>ネン</t>
    </rPh>
    <phoneticPr fontId="6"/>
  </si>
  <si>
    <t>(1987)</t>
    <phoneticPr fontId="6"/>
  </si>
  <si>
    <t>昭和63年</t>
    <rPh sb="0" eb="2">
      <t>ショウワ</t>
    </rPh>
    <rPh sb="4" eb="5">
      <t>ネン</t>
    </rPh>
    <phoneticPr fontId="6"/>
  </si>
  <si>
    <t>(1988)</t>
    <phoneticPr fontId="6"/>
  </si>
  <si>
    <t>平成元年</t>
    <rPh sb="0" eb="2">
      <t>ヘイセイ</t>
    </rPh>
    <rPh sb="2" eb="4">
      <t>ガンネン</t>
    </rPh>
    <phoneticPr fontId="6"/>
  </si>
  <si>
    <t>(1989)</t>
    <phoneticPr fontId="6"/>
  </si>
  <si>
    <t>平成2年</t>
    <rPh sb="0" eb="2">
      <t>ヘイセイ</t>
    </rPh>
    <rPh sb="3" eb="4">
      <t>ネン</t>
    </rPh>
    <phoneticPr fontId="6"/>
  </si>
  <si>
    <t>(1990)</t>
    <phoneticPr fontId="6"/>
  </si>
  <si>
    <t>平成3年</t>
    <rPh sb="0" eb="2">
      <t>ヘイセイ</t>
    </rPh>
    <rPh sb="3" eb="4">
      <t>ネン</t>
    </rPh>
    <phoneticPr fontId="6"/>
  </si>
  <si>
    <t>(1991)</t>
    <phoneticPr fontId="6"/>
  </si>
  <si>
    <t>平成4年</t>
    <rPh sb="0" eb="2">
      <t>ヘイセイ</t>
    </rPh>
    <rPh sb="3" eb="4">
      <t>ネン</t>
    </rPh>
    <phoneticPr fontId="6"/>
  </si>
  <si>
    <t>(1992)</t>
    <phoneticPr fontId="6"/>
  </si>
  <si>
    <t>平成5年</t>
    <rPh sb="0" eb="2">
      <t>ヘイセイ</t>
    </rPh>
    <rPh sb="3" eb="4">
      <t>ネン</t>
    </rPh>
    <phoneticPr fontId="6"/>
  </si>
  <si>
    <t>(1993)</t>
    <phoneticPr fontId="6"/>
  </si>
  <si>
    <t>平成6年</t>
    <rPh sb="0" eb="2">
      <t>ヘイセイ</t>
    </rPh>
    <rPh sb="3" eb="4">
      <t>ネン</t>
    </rPh>
    <phoneticPr fontId="6"/>
  </si>
  <si>
    <t>(1994)</t>
    <phoneticPr fontId="6"/>
  </si>
  <si>
    <t>平成7年</t>
    <rPh sb="0" eb="2">
      <t>ヘイセイ</t>
    </rPh>
    <rPh sb="3" eb="4">
      <t>ネン</t>
    </rPh>
    <phoneticPr fontId="6"/>
  </si>
  <si>
    <t>(1995)</t>
    <phoneticPr fontId="6"/>
  </si>
  <si>
    <t>平成8年</t>
    <rPh sb="0" eb="2">
      <t>ヘイセイ</t>
    </rPh>
    <rPh sb="3" eb="4">
      <t>ネン</t>
    </rPh>
    <phoneticPr fontId="6"/>
  </si>
  <si>
    <t>(1996)</t>
    <phoneticPr fontId="6"/>
  </si>
  <si>
    <t>平成9年</t>
    <rPh sb="0" eb="2">
      <t>ヘイセイ</t>
    </rPh>
    <rPh sb="3" eb="4">
      <t>ネン</t>
    </rPh>
    <phoneticPr fontId="6"/>
  </si>
  <si>
    <t>(1997)</t>
    <phoneticPr fontId="6"/>
  </si>
  <si>
    <t>平成10年</t>
    <rPh sb="0" eb="2">
      <t>ヘイセイ</t>
    </rPh>
    <rPh sb="4" eb="5">
      <t>ネン</t>
    </rPh>
    <phoneticPr fontId="6"/>
  </si>
  <si>
    <t>(1998)</t>
    <phoneticPr fontId="6"/>
  </si>
  <si>
    <t>平成11年</t>
    <rPh sb="0" eb="2">
      <t>ヘイセイ</t>
    </rPh>
    <rPh sb="4" eb="5">
      <t>ネン</t>
    </rPh>
    <phoneticPr fontId="6"/>
  </si>
  <si>
    <t>(1999)</t>
    <phoneticPr fontId="6"/>
  </si>
  <si>
    <t>平成12年</t>
    <rPh sb="0" eb="2">
      <t>ヘイセイ</t>
    </rPh>
    <rPh sb="4" eb="5">
      <t>ネン</t>
    </rPh>
    <phoneticPr fontId="6"/>
  </si>
  <si>
    <t>(2000)</t>
    <phoneticPr fontId="6"/>
  </si>
  <si>
    <t>平成13年</t>
    <rPh sb="0" eb="2">
      <t>ヘイセイ</t>
    </rPh>
    <rPh sb="4" eb="5">
      <t>ネン</t>
    </rPh>
    <phoneticPr fontId="6"/>
  </si>
  <si>
    <t>(2001)</t>
    <phoneticPr fontId="6"/>
  </si>
  <si>
    <t>平成14年</t>
    <rPh sb="0" eb="2">
      <t>ヘイセイ</t>
    </rPh>
    <rPh sb="4" eb="5">
      <t>ネン</t>
    </rPh>
    <phoneticPr fontId="6"/>
  </si>
  <si>
    <t>(2002)</t>
    <phoneticPr fontId="6"/>
  </si>
  <si>
    <t>7_2</t>
    <phoneticPr fontId="4"/>
  </si>
  <si>
    <t>長期時系列(年度平均)</t>
    <rPh sb="0" eb="2">
      <t>チョウキ</t>
    </rPh>
    <rPh sb="2" eb="5">
      <t>ジケイレツ</t>
    </rPh>
    <rPh sb="6" eb="8">
      <t>ネンド</t>
    </rPh>
    <rPh sb="8" eb="10">
      <t>ヘイキン</t>
    </rPh>
    <phoneticPr fontId="4"/>
  </si>
  <si>
    <t>兵庫県鉱工業生産指数（業種別・令和2年=100)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1" eb="13">
      <t>ギョウシュ</t>
    </rPh>
    <rPh sb="13" eb="14">
      <t>ベツ</t>
    </rPh>
    <rPh sb="15" eb="17">
      <t>レイワ</t>
    </rPh>
    <rPh sb="18" eb="19">
      <t>ネン</t>
    </rPh>
    <phoneticPr fontId="4"/>
  </si>
  <si>
    <t>兵庫県鉱工業出荷指数（業種別・令和2年=100)</t>
    <rPh sb="0" eb="3">
      <t>ヒョウゴケン</t>
    </rPh>
    <rPh sb="3" eb="6">
      <t>コウコウギョウ</t>
    </rPh>
    <rPh sb="6" eb="8">
      <t>シュッカ</t>
    </rPh>
    <rPh sb="8" eb="10">
      <t>シスウ</t>
    </rPh>
    <rPh sb="11" eb="13">
      <t>ギョウシュ</t>
    </rPh>
    <rPh sb="13" eb="14">
      <t>ベツ</t>
    </rPh>
    <rPh sb="15" eb="17">
      <t>レイワ</t>
    </rPh>
    <rPh sb="18" eb="19">
      <t>ネン</t>
    </rPh>
    <phoneticPr fontId="4"/>
  </si>
  <si>
    <t>兵庫県鉱工業在庫指数（業種別・令和2年=100)</t>
    <rPh sb="0" eb="3">
      <t>ヒョウゴケン</t>
    </rPh>
    <rPh sb="3" eb="6">
      <t>コウコウギョウ</t>
    </rPh>
    <rPh sb="6" eb="8">
      <t>ザイコ</t>
    </rPh>
    <rPh sb="8" eb="10">
      <t>シスウ</t>
    </rPh>
    <rPh sb="11" eb="13">
      <t>ギョウシュ</t>
    </rPh>
    <rPh sb="13" eb="14">
      <t>ベツ</t>
    </rPh>
    <rPh sb="15" eb="17">
      <t>レイワ</t>
    </rPh>
    <rPh sb="18" eb="19">
      <t>ネン</t>
    </rPh>
    <phoneticPr fontId="4"/>
  </si>
  <si>
    <t>兵庫県鉱工業在庫率指数（業種別・令和2年=100)</t>
    <rPh sb="0" eb="3">
      <t>ヒョウゴケン</t>
    </rPh>
    <rPh sb="3" eb="6">
      <t>コウコウギョウ</t>
    </rPh>
    <rPh sb="6" eb="9">
      <t>ザイコリツ</t>
    </rPh>
    <rPh sb="9" eb="11">
      <t>シスウ</t>
    </rPh>
    <rPh sb="12" eb="14">
      <t>ギョウシュ</t>
    </rPh>
    <rPh sb="14" eb="15">
      <t>ベツ</t>
    </rPh>
    <rPh sb="16" eb="18">
      <t>レイワ</t>
    </rPh>
    <rPh sb="19" eb="20">
      <t>ネン</t>
    </rPh>
    <phoneticPr fontId="4"/>
  </si>
  <si>
    <t xml:space="preserve"> </t>
    <phoneticPr fontId="4"/>
  </si>
  <si>
    <t>兵庫県鉱工業生産指数季節要素（=原指数／季節調整済指数、令和2年=100)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0" eb="12">
      <t>キセツ</t>
    </rPh>
    <rPh sb="12" eb="14">
      <t>ヨウソ</t>
    </rPh>
    <rPh sb="16" eb="19">
      <t>ゲンシスウ</t>
    </rPh>
    <rPh sb="20" eb="22">
      <t>キセツ</t>
    </rPh>
    <rPh sb="22" eb="24">
      <t>チョウセイ</t>
    </rPh>
    <rPh sb="24" eb="25">
      <t>スミ</t>
    </rPh>
    <rPh sb="25" eb="27">
      <t>シスウ</t>
    </rPh>
    <rPh sb="28" eb="30">
      <t>レイワ</t>
    </rPh>
    <rPh sb="31" eb="32">
      <t>ネン</t>
    </rPh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</si>
  <si>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</si>
  <si>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</si>
  <si>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</si>
  <si>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</si>
  <si>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</si>
  <si>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t xml:space="preserve"> </t>
    <phoneticPr fontId="4"/>
  </si>
  <si>
    <r>
      <t>　兵庫県四半期別在庫循環の推移</t>
    </r>
    <r>
      <rPr>
        <sz val="11"/>
        <rFont val="ＭＳ Ｐゴシック"/>
        <family val="3"/>
        <charset val="128"/>
      </rPr>
      <t>（2020年第Ⅰ期～2024年第Ⅲ期）</t>
    </r>
    <rPh sb="1" eb="4">
      <t>ヒョウゴケン</t>
    </rPh>
    <rPh sb="4" eb="7">
      <t>シハンキ</t>
    </rPh>
    <rPh sb="7" eb="8">
      <t>ベツ</t>
    </rPh>
    <rPh sb="8" eb="10">
      <t>ザイコ</t>
    </rPh>
    <rPh sb="10" eb="12">
      <t>ジュンカン</t>
    </rPh>
    <rPh sb="13" eb="15">
      <t>スイイ</t>
    </rPh>
    <rPh sb="20" eb="21">
      <t>ネン</t>
    </rPh>
    <rPh sb="21" eb="22">
      <t>ダイ</t>
    </rPh>
    <rPh sb="23" eb="24">
      <t>キ</t>
    </rPh>
    <rPh sb="29" eb="30">
      <t>ネン</t>
    </rPh>
    <rPh sb="30" eb="31">
      <t>ダイ</t>
    </rPh>
    <rPh sb="32" eb="33">
      <t>キ</t>
    </rPh>
    <phoneticPr fontId="2"/>
  </si>
  <si>
    <t xml:space="preserve"> </t>
    <phoneticPr fontId="4"/>
  </si>
  <si>
    <t>一部にやや弱い動き</t>
    <rPh sb="0" eb="2">
      <t>イチブ</t>
    </rPh>
    <rPh sb="5" eb="6">
      <t>ヨワ</t>
    </rPh>
    <rPh sb="7" eb="8">
      <t>ウゴ</t>
    </rPh>
    <phoneticPr fontId="4"/>
  </si>
  <si>
    <t>四半期別生産指数（季節調整済指数）</t>
    <rPh sb="0" eb="3">
      <t>シハンキ</t>
    </rPh>
    <rPh sb="3" eb="4">
      <t>ベツ</t>
    </rPh>
    <rPh sb="4" eb="6">
      <t>セイサン</t>
    </rPh>
    <rPh sb="6" eb="8">
      <t>シスウ</t>
    </rPh>
    <rPh sb="9" eb="13">
      <t>キセツチョウセイ</t>
    </rPh>
    <rPh sb="13" eb="14">
      <t>ズ</t>
    </rPh>
    <rPh sb="14" eb="16">
      <t>シスウ</t>
    </rPh>
    <phoneticPr fontId="4"/>
  </si>
  <si>
    <t>前期比（季節調整済指数）</t>
    <rPh sb="0" eb="2">
      <t>ゼンキ</t>
    </rPh>
    <rPh sb="2" eb="3">
      <t>ヒ</t>
    </rPh>
    <rPh sb="4" eb="8">
      <t>キセツチョウセイ</t>
    </rPh>
    <rPh sb="8" eb="9">
      <t>ズ</t>
    </rPh>
    <rPh sb="9" eb="11">
      <t>シスウ</t>
    </rPh>
    <phoneticPr fontId="4"/>
  </si>
  <si>
    <t>前年同期比（原指数）</t>
    <rPh sb="0" eb="1">
      <t>マエ</t>
    </rPh>
    <rPh sb="1" eb="2">
      <t>ネン</t>
    </rPh>
    <rPh sb="2" eb="4">
      <t>ドウキ</t>
    </rPh>
    <rPh sb="4" eb="5">
      <t>ヒ</t>
    </rPh>
    <rPh sb="6" eb="9">
      <t>ゲンシスウ</t>
    </rPh>
    <phoneticPr fontId="4"/>
  </si>
  <si>
    <t>四半期別生産指数（原指数）</t>
    <rPh sb="0" eb="3">
      <t>シハンキ</t>
    </rPh>
    <rPh sb="3" eb="4">
      <t>ベツ</t>
    </rPh>
    <rPh sb="4" eb="6">
      <t>セイサン</t>
    </rPh>
    <rPh sb="6" eb="8">
      <t>シスウ</t>
    </rPh>
    <rPh sb="9" eb="12">
      <t>ゲンシスウ</t>
    </rPh>
    <phoneticPr fontId="4"/>
  </si>
  <si>
    <t>四半期別出荷指数（季節調整済指数）</t>
    <rPh sb="0" eb="3">
      <t>シハンキ</t>
    </rPh>
    <rPh sb="3" eb="4">
      <t>ベツ</t>
    </rPh>
    <rPh sb="4" eb="6">
      <t>シュッカ</t>
    </rPh>
    <rPh sb="6" eb="8">
      <t>シスウ</t>
    </rPh>
    <rPh sb="9" eb="13">
      <t>キセツチョウセイ</t>
    </rPh>
    <rPh sb="13" eb="14">
      <t>ズ</t>
    </rPh>
    <rPh sb="14" eb="16">
      <t>シスウ</t>
    </rPh>
    <phoneticPr fontId="4"/>
  </si>
  <si>
    <t>四半期別出荷生産指数（季節調整済指数）</t>
    <rPh sb="0" eb="3">
      <t>シハンキ</t>
    </rPh>
    <rPh sb="3" eb="4">
      <t>ベツ</t>
    </rPh>
    <rPh sb="4" eb="6">
      <t>シュッカ</t>
    </rPh>
    <rPh sb="6" eb="8">
      <t>セイサン</t>
    </rPh>
    <rPh sb="8" eb="10">
      <t>シスウ</t>
    </rPh>
    <rPh sb="11" eb="15">
      <t>キセツチョウセイ</t>
    </rPh>
    <rPh sb="15" eb="16">
      <t>ズ</t>
    </rPh>
    <rPh sb="16" eb="18">
      <t>シスウ</t>
    </rPh>
    <phoneticPr fontId="4"/>
  </si>
  <si>
    <t>四半期別出荷指数（原指数）</t>
    <rPh sb="0" eb="3">
      <t>シハンキ</t>
    </rPh>
    <rPh sb="3" eb="4">
      <t>ベツ</t>
    </rPh>
    <rPh sb="4" eb="6">
      <t>シュッカ</t>
    </rPh>
    <rPh sb="6" eb="8">
      <t>シスウ</t>
    </rPh>
    <rPh sb="9" eb="12">
      <t>ゲンシスウ</t>
    </rPh>
    <phoneticPr fontId="4"/>
  </si>
  <si>
    <t>四半期別在庫指数（季節調整済指数）</t>
    <rPh sb="0" eb="3">
      <t>シハンキ</t>
    </rPh>
    <rPh sb="3" eb="4">
      <t>ベツ</t>
    </rPh>
    <rPh sb="4" eb="6">
      <t>ザイコ</t>
    </rPh>
    <rPh sb="6" eb="8">
      <t>シスウ</t>
    </rPh>
    <rPh sb="9" eb="13">
      <t>キセツチョウセイ</t>
    </rPh>
    <rPh sb="13" eb="14">
      <t>ズ</t>
    </rPh>
    <rPh sb="14" eb="16">
      <t>シスウ</t>
    </rPh>
    <phoneticPr fontId="4"/>
  </si>
  <si>
    <t>前期比（季節調整済指数）</t>
    <rPh sb="0" eb="2">
      <t>ゼンキ</t>
    </rPh>
    <rPh sb="2" eb="3">
      <t>ヒ</t>
    </rPh>
    <rPh sb="4" eb="8">
      <t>キセツチョウセイ</t>
    </rPh>
    <rPh sb="8" eb="9">
      <t>ズミ</t>
    </rPh>
    <rPh sb="9" eb="11">
      <t>シスウ</t>
    </rPh>
    <phoneticPr fontId="4"/>
  </si>
  <si>
    <t>四半期別在庫指数（原指数）</t>
    <rPh sb="0" eb="3">
      <t>シハンキ</t>
    </rPh>
    <rPh sb="3" eb="4">
      <t>ベツ</t>
    </rPh>
    <rPh sb="4" eb="6">
      <t>ザイコ</t>
    </rPh>
    <rPh sb="6" eb="8">
      <t>シスウ</t>
    </rPh>
    <rPh sb="9" eb="12">
      <t>ゲンシスウ</t>
    </rPh>
    <phoneticPr fontId="4"/>
  </si>
  <si>
    <t>四半期別在庫率指数（季節調整済指数）</t>
    <rPh sb="0" eb="3">
      <t>シハンキ</t>
    </rPh>
    <rPh sb="3" eb="4">
      <t>ベツ</t>
    </rPh>
    <rPh sb="4" eb="7">
      <t>ザイコリツ</t>
    </rPh>
    <rPh sb="7" eb="9">
      <t>シスウ</t>
    </rPh>
    <rPh sb="10" eb="14">
      <t>キセツチョウセイ</t>
    </rPh>
    <rPh sb="14" eb="15">
      <t>ズ</t>
    </rPh>
    <rPh sb="15" eb="17">
      <t>シスウ</t>
    </rPh>
    <phoneticPr fontId="4"/>
  </si>
  <si>
    <t>四半期別在庫率指数（原指数）</t>
    <rPh sb="0" eb="4">
      <t>シハンキベツ</t>
    </rPh>
    <rPh sb="4" eb="6">
      <t>ザイコ</t>
    </rPh>
    <rPh sb="6" eb="7">
      <t>リツ</t>
    </rPh>
    <rPh sb="7" eb="9">
      <t>シスウ</t>
    </rPh>
    <rPh sb="10" eb="13">
      <t>ゲンシスウ</t>
    </rPh>
    <phoneticPr fontId="1"/>
  </si>
  <si>
    <t>鉱工業在庫指数（原指数）</t>
    <rPh sb="0" eb="3">
      <t>コウコウギョウ</t>
    </rPh>
    <rPh sb="3" eb="5">
      <t>ザイコ</t>
    </rPh>
    <rPh sb="5" eb="7">
      <t>シスウ</t>
    </rPh>
    <rPh sb="8" eb="9">
      <t>ゲン</t>
    </rPh>
    <rPh sb="9" eb="11">
      <t>シスウ</t>
    </rPh>
    <phoneticPr fontId="2"/>
  </si>
  <si>
    <t>鉱工業生産指数（原指数）</t>
    <rPh sb="0" eb="3">
      <t>コウコウギョウ</t>
    </rPh>
    <rPh sb="3" eb="5">
      <t>セイサン</t>
    </rPh>
    <rPh sb="5" eb="7">
      <t>シスウ</t>
    </rPh>
    <rPh sb="8" eb="9">
      <t>ゲン</t>
    </rPh>
    <rPh sb="9" eb="11">
      <t>シスウ</t>
    </rPh>
    <phoneticPr fontId="2"/>
  </si>
  <si>
    <t>投資財</t>
    <rPh sb="0" eb="3">
      <t>トウシザイ</t>
    </rPh>
    <phoneticPr fontId="4"/>
  </si>
  <si>
    <t>消費財</t>
    <rPh sb="0" eb="3">
      <t>ショウヒザイ</t>
    </rPh>
    <phoneticPr fontId="4"/>
  </si>
  <si>
    <t>鉱工業用生産財</t>
    <rPh sb="0" eb="4">
      <t>コウコウギョウヨウ</t>
    </rPh>
    <rPh sb="4" eb="7">
      <t>セイサンザイ</t>
    </rPh>
    <phoneticPr fontId="4"/>
  </si>
  <si>
    <t>その他用生産財</t>
    <rPh sb="2" eb="3">
      <t>タ</t>
    </rPh>
    <rPh sb="3" eb="4">
      <t>ヨウ</t>
    </rPh>
    <rPh sb="4" eb="7">
      <t>セイサンザイ</t>
    </rPh>
    <phoneticPr fontId="4"/>
  </si>
  <si>
    <t>兵庫県鉱工業生産指数（財別）の推移(2020年=100、年平均：原指数、四半期別：季節調整済指数）</t>
    <rPh sb="0" eb="3">
      <t>ヒョウゴケン</t>
    </rPh>
    <rPh sb="3" eb="6">
      <t>コウコウギョウ</t>
    </rPh>
    <rPh sb="6" eb="8">
      <t>セイサン</t>
    </rPh>
    <rPh sb="8" eb="10">
      <t>シスウ</t>
    </rPh>
    <rPh sb="11" eb="12">
      <t>ザイ</t>
    </rPh>
    <rPh sb="12" eb="13">
      <t>ベツ</t>
    </rPh>
    <rPh sb="15" eb="17">
      <t>スイイ</t>
    </rPh>
    <rPh sb="22" eb="23">
      <t>ネン</t>
    </rPh>
    <rPh sb="28" eb="31">
      <t>ネンヘイキン</t>
    </rPh>
    <rPh sb="32" eb="35">
      <t>ゲンシスウ</t>
    </rPh>
    <rPh sb="36" eb="40">
      <t>シハンキベツ</t>
    </rPh>
    <rPh sb="41" eb="46">
      <t>キセツチョウセイズミ</t>
    </rPh>
    <rPh sb="46" eb="48">
      <t>シスウ</t>
    </rPh>
    <phoneticPr fontId="6"/>
  </si>
  <si>
    <t>兵庫県鉱工業指数（業種別）の推移(2020年=100、年平均：原指数、四半期別：季節調整済指数）</t>
    <rPh sb="0" eb="3">
      <t>ヒョウゴケン</t>
    </rPh>
    <rPh sb="3" eb="6">
      <t>コウコウギョウ</t>
    </rPh>
    <rPh sb="6" eb="8">
      <t>シスウ</t>
    </rPh>
    <rPh sb="9" eb="11">
      <t>ギョウシュ</t>
    </rPh>
    <rPh sb="11" eb="12">
      <t>ベツ</t>
    </rPh>
    <rPh sb="14" eb="16">
      <t>スイイ</t>
    </rPh>
    <rPh sb="21" eb="22">
      <t>ネン</t>
    </rPh>
    <phoneticPr fontId="6"/>
  </si>
  <si>
    <t>兵庫県鉱工業指数(2020年=100）長期時系列(原指数、年度平均）</t>
    <rPh sb="0" eb="3">
      <t>ヒョウゴケン</t>
    </rPh>
    <rPh sb="3" eb="6">
      <t>コウコウギョウ</t>
    </rPh>
    <rPh sb="6" eb="8">
      <t>シスウ</t>
    </rPh>
    <rPh sb="13" eb="14">
      <t>ネン</t>
    </rPh>
    <rPh sb="19" eb="21">
      <t>チョウキ</t>
    </rPh>
    <rPh sb="21" eb="24">
      <t>ジケイレツ</t>
    </rPh>
    <rPh sb="25" eb="28">
      <t>ゲンシスウ</t>
    </rPh>
    <rPh sb="29" eb="30">
      <t>ネン</t>
    </rPh>
    <rPh sb="30" eb="31">
      <t>ド</t>
    </rPh>
    <rPh sb="31" eb="33">
      <t>ヘイキン</t>
    </rPh>
    <phoneticPr fontId="4"/>
  </si>
  <si>
    <t>年度</t>
    <rPh sb="0" eb="2">
      <t>ネンド</t>
    </rPh>
    <phoneticPr fontId="4"/>
  </si>
  <si>
    <t>平成元年度</t>
    <rPh sb="4" eb="5">
      <t>ド</t>
    </rPh>
    <phoneticPr fontId="4"/>
  </si>
  <si>
    <t>平成2年度</t>
    <rPh sb="4" eb="5">
      <t>ド</t>
    </rPh>
    <phoneticPr fontId="4"/>
  </si>
  <si>
    <t>平成3年度</t>
    <rPh sb="4" eb="5">
      <t>ド</t>
    </rPh>
    <phoneticPr fontId="4"/>
  </si>
  <si>
    <t>平成4年度</t>
    <rPh sb="4" eb="5">
      <t>ド</t>
    </rPh>
    <phoneticPr fontId="4"/>
  </si>
  <si>
    <t>平成5年度</t>
    <rPh sb="4" eb="5">
      <t>ド</t>
    </rPh>
    <phoneticPr fontId="4"/>
  </si>
  <si>
    <t>平成6年度</t>
    <rPh sb="4" eb="5">
      <t>ド</t>
    </rPh>
    <phoneticPr fontId="4"/>
  </si>
  <si>
    <t>平成7年度</t>
    <rPh sb="4" eb="5">
      <t>ド</t>
    </rPh>
    <phoneticPr fontId="4"/>
  </si>
  <si>
    <t>平成8年度</t>
    <rPh sb="4" eb="5">
      <t>ド</t>
    </rPh>
    <phoneticPr fontId="4"/>
  </si>
  <si>
    <t>平成9年度</t>
    <rPh sb="4" eb="5">
      <t>ド</t>
    </rPh>
    <phoneticPr fontId="4"/>
  </si>
  <si>
    <t>平成10年度</t>
    <rPh sb="5" eb="6">
      <t>ド</t>
    </rPh>
    <phoneticPr fontId="4"/>
  </si>
  <si>
    <t>平成11年度</t>
    <rPh sb="5" eb="6">
      <t>ド</t>
    </rPh>
    <phoneticPr fontId="4"/>
  </si>
  <si>
    <t>平成12年度</t>
    <rPh sb="5" eb="6">
      <t>ド</t>
    </rPh>
    <phoneticPr fontId="4"/>
  </si>
  <si>
    <t>平成13年度</t>
    <rPh sb="5" eb="6">
      <t>ド</t>
    </rPh>
    <phoneticPr fontId="4"/>
  </si>
  <si>
    <t>平成14年度</t>
    <rPh sb="5" eb="6">
      <t>ド</t>
    </rPh>
    <phoneticPr fontId="4"/>
  </si>
  <si>
    <t>平成15年度</t>
    <rPh sb="5" eb="6">
      <t>ド</t>
    </rPh>
    <phoneticPr fontId="4"/>
  </si>
  <si>
    <t>平成16年度</t>
    <rPh sb="5" eb="6">
      <t>ド</t>
    </rPh>
    <phoneticPr fontId="4"/>
  </si>
  <si>
    <t>平成17年度</t>
    <rPh sb="5" eb="6">
      <t>ド</t>
    </rPh>
    <phoneticPr fontId="4"/>
  </si>
  <si>
    <t>平成18年度</t>
    <rPh sb="5" eb="6">
      <t>ド</t>
    </rPh>
    <phoneticPr fontId="4"/>
  </si>
  <si>
    <t>平成19年度</t>
    <rPh sb="5" eb="6">
      <t>ド</t>
    </rPh>
    <phoneticPr fontId="4"/>
  </si>
  <si>
    <t>平成20年度</t>
    <rPh sb="5" eb="6">
      <t>ド</t>
    </rPh>
    <phoneticPr fontId="4"/>
  </si>
  <si>
    <t>平成21年度</t>
    <rPh sb="5" eb="6">
      <t>ド</t>
    </rPh>
    <phoneticPr fontId="4"/>
  </si>
  <si>
    <t>平成22年度</t>
    <rPh sb="5" eb="6">
      <t>ド</t>
    </rPh>
    <phoneticPr fontId="4"/>
  </si>
  <si>
    <t>平成23年度</t>
    <rPh sb="5" eb="6">
      <t>ド</t>
    </rPh>
    <phoneticPr fontId="4"/>
  </si>
  <si>
    <t>平成24年度</t>
    <rPh sb="5" eb="6">
      <t>ド</t>
    </rPh>
    <phoneticPr fontId="4"/>
  </si>
  <si>
    <t>平成25年度</t>
    <rPh sb="5" eb="6">
      <t>ド</t>
    </rPh>
    <phoneticPr fontId="4"/>
  </si>
  <si>
    <t>平成26年度</t>
    <rPh sb="5" eb="6">
      <t>ド</t>
    </rPh>
    <phoneticPr fontId="4"/>
  </si>
  <si>
    <t>平成27年度</t>
    <rPh sb="5" eb="6">
      <t>ド</t>
    </rPh>
    <phoneticPr fontId="4"/>
  </si>
  <si>
    <t>平成28年度</t>
    <rPh sb="5" eb="6">
      <t>ド</t>
    </rPh>
    <phoneticPr fontId="4"/>
  </si>
  <si>
    <t>平成29年度</t>
    <rPh sb="5" eb="6">
      <t>ド</t>
    </rPh>
    <phoneticPr fontId="4"/>
  </si>
  <si>
    <t>平成30年度</t>
    <rPh sb="5" eb="6">
      <t>ド</t>
    </rPh>
    <phoneticPr fontId="4"/>
  </si>
  <si>
    <t>令和元年度</t>
    <rPh sb="0" eb="1">
      <t>レイ</t>
    </rPh>
    <rPh sb="1" eb="2">
      <t>ワ</t>
    </rPh>
    <rPh sb="2" eb="4">
      <t>ガンネン</t>
    </rPh>
    <rPh sb="4" eb="5">
      <t>ド</t>
    </rPh>
    <phoneticPr fontId="4"/>
  </si>
  <si>
    <t>令和2年度</t>
    <rPh sb="0" eb="2">
      <t>レイワ</t>
    </rPh>
    <rPh sb="3" eb="4">
      <t>ネン</t>
    </rPh>
    <rPh sb="4" eb="5">
      <t>ド</t>
    </rPh>
    <phoneticPr fontId="4"/>
  </si>
  <si>
    <t>令和3年度</t>
    <rPh sb="0" eb="2">
      <t>レイワ</t>
    </rPh>
    <rPh sb="3" eb="4">
      <t>ネン</t>
    </rPh>
    <rPh sb="4" eb="5">
      <t>ド</t>
    </rPh>
    <phoneticPr fontId="4"/>
  </si>
  <si>
    <t>令和4年度</t>
    <rPh sb="0" eb="2">
      <t>レイワ</t>
    </rPh>
    <rPh sb="3" eb="4">
      <t>ネン</t>
    </rPh>
    <rPh sb="4" eb="5">
      <t>ド</t>
    </rPh>
    <phoneticPr fontId="4"/>
  </si>
  <si>
    <t>令和5年度</t>
    <rPh sb="0" eb="2">
      <t>レイワ</t>
    </rPh>
    <rPh sb="3" eb="4">
      <t>ネン</t>
    </rPh>
    <rPh sb="4" eb="5">
      <t>ド</t>
    </rPh>
    <phoneticPr fontId="4"/>
  </si>
  <si>
    <t>https://web.pref.hyogo.lg.jp/kk11/hyogoiip/index.html</t>
  </si>
  <si>
    <t>国県鉱工業指数(2020=100、原指数）比較</t>
    <rPh sb="0" eb="1">
      <t>クニ</t>
    </rPh>
    <rPh sb="1" eb="2">
      <t>ケン</t>
    </rPh>
    <rPh sb="2" eb="5">
      <t>コウコウギョウ</t>
    </rPh>
    <rPh sb="5" eb="7">
      <t>シスウ</t>
    </rPh>
    <rPh sb="17" eb="20">
      <t>ゲンシスウ</t>
    </rPh>
    <rPh sb="21" eb="23">
      <t>ヒカク</t>
    </rPh>
    <phoneticPr fontId="4"/>
  </si>
  <si>
    <t>兵庫県鉱工業生産指数（2015年=100)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5" eb="16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</si>
  <si>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</si>
  <si>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</si>
  <si>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4"/>
  </si>
  <si>
    <t>2016年</t>
    <rPh sb="4" eb="5">
      <t>ネン</t>
    </rPh>
    <phoneticPr fontId="4"/>
  </si>
  <si>
    <t>2017年</t>
    <rPh sb="4" eb="5">
      <t>ネン</t>
    </rPh>
    <phoneticPr fontId="4"/>
  </si>
  <si>
    <t>全国鉱工業生産指数(2015年=100)</t>
    <rPh sb="0" eb="2">
      <t>ゼンコク</t>
    </rPh>
    <rPh sb="2" eb="5">
      <t>コウコウギョウ</t>
    </rPh>
    <rPh sb="5" eb="7">
      <t>セイサン</t>
    </rPh>
    <rPh sb="7" eb="9">
      <t>シスウ</t>
    </rPh>
    <rPh sb="14" eb="15">
      <t>ネン</t>
    </rPh>
    <phoneticPr fontId="4"/>
  </si>
  <si>
    <r>
      <t>兵庫県鉱工業生産指数</t>
    </r>
    <r>
      <rPr>
        <b/>
        <sz val="11"/>
        <rFont val="ＭＳ Ｐゴシック"/>
        <family val="3"/>
        <charset val="128"/>
      </rPr>
      <t>（2005年=100)</t>
    </r>
    <rPh sb="0" eb="3">
      <t>ヒョウゴケン</t>
    </rPh>
    <rPh sb="3" eb="6">
      <t>コウコウギョウ</t>
    </rPh>
    <rPh sb="6" eb="8">
      <t>セイサン</t>
    </rPh>
    <rPh sb="8" eb="10">
      <t>シスウ</t>
    </rPh>
    <phoneticPr fontId="4"/>
  </si>
  <si>
    <t>全国鉱工業生産指数（2005年=100)</t>
    <rPh sb="0" eb="2">
      <t>ゼンコク</t>
    </rPh>
    <rPh sb="2" eb="5">
      <t>コウコウギョウ</t>
    </rPh>
    <rPh sb="5" eb="7">
      <t>セイサン</t>
    </rPh>
    <rPh sb="7" eb="9">
      <t>シスウ</t>
    </rPh>
    <phoneticPr fontId="4"/>
  </si>
  <si>
    <t>2005年</t>
    <rPh sb="4" eb="5">
      <t>ネン</t>
    </rPh>
    <phoneticPr fontId="4"/>
  </si>
  <si>
    <t>2006年</t>
    <rPh sb="4" eb="5">
      <t>ネン</t>
    </rPh>
    <phoneticPr fontId="4"/>
  </si>
  <si>
    <t>2007年</t>
    <rPh sb="4" eb="5">
      <t>ネン</t>
    </rPh>
    <phoneticPr fontId="4"/>
  </si>
  <si>
    <t>2008年</t>
    <rPh sb="4" eb="5">
      <t>ネン</t>
    </rPh>
    <phoneticPr fontId="4"/>
  </si>
  <si>
    <t>2009年</t>
    <rPh sb="4" eb="5">
      <t>ネン</t>
    </rPh>
    <phoneticPr fontId="4"/>
  </si>
  <si>
    <t>2010年</t>
    <rPh sb="4" eb="5">
      <t>ネン</t>
    </rPh>
    <phoneticPr fontId="4"/>
  </si>
  <si>
    <t>2011年</t>
    <rPh sb="4" eb="5">
      <t>ネン</t>
    </rPh>
    <phoneticPr fontId="4"/>
  </si>
  <si>
    <t>2012年</t>
    <rPh sb="4" eb="5">
      <t>ネン</t>
    </rPh>
    <phoneticPr fontId="4"/>
  </si>
  <si>
    <t>兵庫県鉱工業生産指数（2020年=100)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5" eb="16">
      <t>ネン</t>
    </rPh>
    <phoneticPr fontId="4"/>
  </si>
  <si>
    <t>全国鉱工業生産指数(2020年=100)</t>
    <rPh sb="0" eb="2">
      <t>ゼンコク</t>
    </rPh>
    <rPh sb="2" eb="5">
      <t>コウコウギョウ</t>
    </rPh>
    <rPh sb="5" eb="7">
      <t>セイサン</t>
    </rPh>
    <rPh sb="7" eb="9">
      <t>シスウ</t>
    </rPh>
    <rPh sb="14" eb="15">
      <t>ネン</t>
    </rPh>
    <phoneticPr fontId="4"/>
  </si>
  <si>
    <t>2015年基準</t>
    <rPh sb="4" eb="5">
      <t>ネン</t>
    </rPh>
    <rPh sb="5" eb="7">
      <t>キジュン</t>
    </rPh>
    <phoneticPr fontId="4"/>
  </si>
  <si>
    <t>※公表当時の基準年の指数に基づく判断のため、本表の指数と連動しない部分がある</t>
  </si>
  <si>
    <t>※公表当時の基準年の指数に基づく判断のため、本表の指数と連動しない部分がある</t>
    <phoneticPr fontId="4"/>
  </si>
  <si>
    <t>弱い動き</t>
    <rPh sb="0" eb="1">
      <t>ヨワ</t>
    </rPh>
    <rPh sb="2" eb="3">
      <t>ウゴ</t>
    </rPh>
    <phoneticPr fontId="2"/>
  </si>
  <si>
    <t>一進一退</t>
    <rPh sb="0" eb="4">
      <t>イッシンイッタイ</t>
    </rPh>
    <phoneticPr fontId="2"/>
  </si>
  <si>
    <t>24/23</t>
    <phoneticPr fontId="4"/>
  </si>
  <si>
    <t>令和6年</t>
    <rPh sb="0" eb="2">
      <t>レイワ</t>
    </rPh>
    <rPh sb="3" eb="4">
      <t>ネン</t>
    </rPh>
    <phoneticPr fontId="4"/>
  </si>
  <si>
    <t>令和7年</t>
    <rPh sb="0" eb="2">
      <t>レイワ</t>
    </rPh>
    <rPh sb="3" eb="4">
      <t>ネン</t>
    </rPh>
    <phoneticPr fontId="2"/>
  </si>
  <si>
    <t>(2025)</t>
    <phoneticPr fontId="2"/>
  </si>
  <si>
    <t>25/24</t>
    <phoneticPr fontId="2"/>
  </si>
  <si>
    <t>令和6年度</t>
    <rPh sb="0" eb="2">
      <t>レイワ</t>
    </rPh>
    <rPh sb="3" eb="4">
      <t>ネン</t>
    </rPh>
    <rPh sb="4" eb="5">
      <t>ド</t>
    </rPh>
    <phoneticPr fontId="4"/>
  </si>
  <si>
    <t>全国鉱工業指数(2020年=100）長期時系列(原指数・年度平均）</t>
    <rPh sb="0" eb="2">
      <t>ゼンコク</t>
    </rPh>
    <rPh sb="2" eb="5">
      <t>コウコウギョウ</t>
    </rPh>
    <rPh sb="5" eb="7">
      <t>シスウ</t>
    </rPh>
    <rPh sb="12" eb="13">
      <t>ネン</t>
    </rPh>
    <rPh sb="18" eb="20">
      <t>チョウキ</t>
    </rPh>
    <rPh sb="20" eb="23">
      <t>ジケイレツ</t>
    </rPh>
    <rPh sb="24" eb="27">
      <t>ゲンシスウ</t>
    </rPh>
    <rPh sb="28" eb="29">
      <t>ネン</t>
    </rPh>
    <rPh sb="29" eb="30">
      <t>ド</t>
    </rPh>
    <rPh sb="30" eb="32">
      <t>ヘイキン</t>
    </rPh>
    <phoneticPr fontId="4"/>
  </si>
  <si>
    <t>2024年度</t>
    <rPh sb="4" eb="6">
      <t>ネンド</t>
    </rPh>
    <phoneticPr fontId="4"/>
  </si>
  <si>
    <t>25_1-3</t>
    <phoneticPr fontId="4"/>
  </si>
  <si>
    <t>2025年</t>
    <rPh sb="4" eb="5">
      <t>ネン</t>
    </rPh>
    <phoneticPr fontId="6"/>
  </si>
  <si>
    <t>R7</t>
    <phoneticPr fontId="2"/>
  </si>
  <si>
    <t>R6</t>
    <phoneticPr fontId="2"/>
  </si>
  <si>
    <t>R5</t>
    <phoneticPr fontId="2"/>
  </si>
  <si>
    <t>R4</t>
    <phoneticPr fontId="2"/>
  </si>
  <si>
    <t>R3</t>
    <phoneticPr fontId="2"/>
  </si>
  <si>
    <t>(2021)</t>
  </si>
  <si>
    <t>3-Ⅰ</t>
  </si>
  <si>
    <t>3-Ⅱ</t>
  </si>
  <si>
    <t>3-Ⅲ</t>
  </si>
  <si>
    <t>3-Ⅳ</t>
  </si>
  <si>
    <t>4-Ⅰ</t>
  </si>
  <si>
    <t>4-Ⅱ</t>
  </si>
  <si>
    <t>4-Ⅲ</t>
  </si>
  <si>
    <t>4-Ⅳ</t>
  </si>
  <si>
    <t>5-Ⅰ</t>
  </si>
  <si>
    <t>5-Ⅱ</t>
  </si>
  <si>
    <t>5-Ⅲ</t>
  </si>
  <si>
    <t>5-Ⅳ</t>
  </si>
  <si>
    <t>6-Ⅰ</t>
  </si>
  <si>
    <t>6-Ⅱ</t>
  </si>
  <si>
    <t>6-Ⅲ</t>
  </si>
  <si>
    <t>6-Ⅳ</t>
  </si>
  <si>
    <t>7-Ⅰ</t>
  </si>
  <si>
    <t>7-Ⅱ</t>
  </si>
  <si>
    <t>7-Ⅲ</t>
  </si>
  <si>
    <t>7-Ⅳ</t>
  </si>
  <si>
    <t>在　庫(平均）</t>
    <rPh sb="0" eb="1">
      <t>ザイ</t>
    </rPh>
    <rPh sb="2" eb="3">
      <t>コ</t>
    </rPh>
    <rPh sb="4" eb="6">
      <t>ヘイキン</t>
    </rPh>
    <phoneticPr fontId="4"/>
  </si>
  <si>
    <t>令和7年</t>
    <rPh sb="0" eb="2">
      <t>レイワ</t>
    </rPh>
    <rPh sb="3" eb="4">
      <t>ネン</t>
    </rPh>
    <phoneticPr fontId="4"/>
  </si>
  <si>
    <t>2029年</t>
    <rPh sb="4" eb="5">
      <t>ネン</t>
    </rPh>
    <phoneticPr fontId="4"/>
  </si>
  <si>
    <t>2030年</t>
    <rPh sb="4" eb="5">
      <t>ネン</t>
    </rPh>
    <phoneticPr fontId="4"/>
  </si>
  <si>
    <t>2031年</t>
    <rPh sb="4" eb="5">
      <t>ネン</t>
    </rPh>
    <phoneticPr fontId="4"/>
  </si>
  <si>
    <t>26_1</t>
    <phoneticPr fontId="4"/>
  </si>
  <si>
    <t>令和8年</t>
    <rPh sb="0" eb="2">
      <t>レイワ</t>
    </rPh>
    <rPh sb="3" eb="4">
      <t>ネン</t>
    </rPh>
    <phoneticPr fontId="2"/>
  </si>
  <si>
    <t>(2026)</t>
    <phoneticPr fontId="2"/>
  </si>
  <si>
    <t>26/25</t>
    <phoneticPr fontId="2"/>
  </si>
  <si>
    <t>R8</t>
    <phoneticPr fontId="2"/>
  </si>
  <si>
    <t>2025年度</t>
    <rPh sb="4" eb="6">
      <t>ネンド</t>
    </rPh>
    <phoneticPr fontId="4"/>
  </si>
  <si>
    <t>鉱工業生産・出荷・在庫指数 2020年基準時系列データ（2018年１月～） | ファイル | 統計データを探す | 政府統計の総合窓口</t>
  </si>
  <si>
    <t>（FY）</t>
    <phoneticPr fontId="4"/>
  </si>
  <si>
    <t>（CY）</t>
    <phoneticPr fontId="4"/>
  </si>
  <si>
    <t>26 1-3</t>
    <phoneticPr fontId="4"/>
  </si>
  <si>
    <t>2026年</t>
    <rPh sb="4" eb="5">
      <t>ネン</t>
    </rPh>
    <phoneticPr fontId="6"/>
  </si>
  <si>
    <t>1-3月</t>
    <rPh sb="3" eb="4">
      <t>ガツ</t>
    </rPh>
    <phoneticPr fontId="4"/>
  </si>
  <si>
    <t>8-Ⅰ</t>
    <phoneticPr fontId="2"/>
  </si>
  <si>
    <t>8-Ⅱ</t>
    <phoneticPr fontId="2"/>
  </si>
  <si>
    <t>8-Ⅲ</t>
    <phoneticPr fontId="2"/>
  </si>
  <si>
    <t>8-Ⅳ</t>
    <phoneticPr fontId="2"/>
  </si>
  <si>
    <t>令和7年度</t>
    <rPh sb="0" eb="2">
      <t>レイワ</t>
    </rPh>
    <rPh sb="3" eb="4">
      <t>ネン</t>
    </rPh>
    <rPh sb="4" eb="5">
      <t>ド</t>
    </rPh>
    <phoneticPr fontId="4"/>
  </si>
  <si>
    <t>-</t>
    <phoneticPr fontId="4"/>
  </si>
  <si>
    <t>列1</t>
  </si>
  <si>
    <t>列2</t>
  </si>
  <si>
    <t>列3</t>
  </si>
  <si>
    <t>列4</t>
  </si>
  <si>
    <t>国時系列２</t>
    <rPh sb="0" eb="4">
      <t>クニジケイレツ</t>
    </rPh>
    <phoneticPr fontId="4"/>
  </si>
  <si>
    <t>兵庫県鉱工業生産指数（財別・令和2年=100)</t>
    <rPh sb="0" eb="3">
      <t>ヒョウゴケン</t>
    </rPh>
    <rPh sb="3" eb="6">
      <t>コウコウギョウ</t>
    </rPh>
    <rPh sb="6" eb="8">
      <t>セイサン</t>
    </rPh>
    <rPh sb="8" eb="10">
      <t>シスウ</t>
    </rPh>
    <rPh sb="11" eb="12">
      <t>ザイ</t>
    </rPh>
    <rPh sb="12" eb="13">
      <t>ベツ</t>
    </rPh>
    <rPh sb="14" eb="16">
      <t>レイワ</t>
    </rPh>
    <rPh sb="17" eb="18">
      <t>ネン</t>
    </rPh>
    <phoneticPr fontId="4"/>
  </si>
  <si>
    <t>兵庫県鉱工業出荷指数（財別・令和2年=100)</t>
    <rPh sb="0" eb="3">
      <t>ヒョウゴケン</t>
    </rPh>
    <rPh sb="3" eb="6">
      <t>コウコウギョウ</t>
    </rPh>
    <rPh sb="6" eb="8">
      <t>シュッカ</t>
    </rPh>
    <rPh sb="8" eb="10">
      <t>シスウ</t>
    </rPh>
    <rPh sb="11" eb="12">
      <t>ザイ</t>
    </rPh>
    <rPh sb="12" eb="13">
      <t>ベツ</t>
    </rPh>
    <rPh sb="14" eb="16">
      <t>レイワ</t>
    </rPh>
    <rPh sb="17" eb="18">
      <t>ネン</t>
    </rPh>
    <phoneticPr fontId="4"/>
  </si>
  <si>
    <t>兵庫県鉱工業在庫指数（財別・令和2年=100)</t>
    <rPh sb="0" eb="3">
      <t>ヒョウゴケン</t>
    </rPh>
    <rPh sb="3" eb="6">
      <t>コウコウギョウ</t>
    </rPh>
    <rPh sb="6" eb="8">
      <t>ザイコ</t>
    </rPh>
    <rPh sb="8" eb="10">
      <t>シスウ</t>
    </rPh>
    <rPh sb="11" eb="12">
      <t>ザイ</t>
    </rPh>
    <rPh sb="12" eb="13">
      <t>ベツ</t>
    </rPh>
    <rPh sb="14" eb="16">
      <t>レイワ</t>
    </rPh>
    <rPh sb="17" eb="18">
      <t>ネン</t>
    </rPh>
    <phoneticPr fontId="4"/>
  </si>
  <si>
    <t>兵庫県鉱工業在庫率指数（財別・令和2年=100)</t>
    <rPh sb="0" eb="3">
      <t>ヒョウゴケン</t>
    </rPh>
    <rPh sb="3" eb="6">
      <t>コウコウギョウ</t>
    </rPh>
    <rPh sb="6" eb="9">
      <t>ザイコリツ</t>
    </rPh>
    <rPh sb="9" eb="11">
      <t>シスウ</t>
    </rPh>
    <rPh sb="12" eb="13">
      <t>ザイ</t>
    </rPh>
    <rPh sb="13" eb="14">
      <t>ベツ</t>
    </rPh>
    <rPh sb="15" eb="17">
      <t>レイワ</t>
    </rPh>
    <rPh sb="18" eb="19">
      <t>ネン</t>
    </rPh>
    <phoneticPr fontId="4"/>
  </si>
  <si>
    <t>参考</t>
    <rPh sb="0" eb="2">
      <t>サンコウ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</si>
</sst>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_ "/>
    <numFmt numFmtId="178" formatCode="#,##0.0;&quot;▲ &quot;#,##0.0"/>
    <numFmt numFmtId="179" formatCode="#,##0.0;[Red]\-#,##0.0"/>
    <numFmt numFmtId="180" formatCode="#,##0.0;\-#,##0.0"/>
    <numFmt numFmtId="181" formatCode="0.0"/>
    <numFmt numFmtId="182" formatCode="#,##0.00;&quot;▲ &quot;#,##0.00"/>
    <numFmt numFmtId="183" formatCode="0_);[Red]\(0\)"/>
    <numFmt numFmtId="184" formatCode="0.000_ "/>
    <numFmt numFmtId="185" formatCode="#,##0.00000;[Red]\-#,##0.00000"/>
    <numFmt numFmtId="186" formatCode="0.0;&quot;▲ &quot;0.0"/>
  </numFmts>
  <fonts count="40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.5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u/>
      <sz val="9"/>
      <color theme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theme="3"/>
      <name val="ＭＳ 明朝"/>
      <family val="1"/>
      <charset val="128"/>
    </font>
    <font>
      <sz val="10"/>
      <color theme="6" tint="-0.499984740745262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28" fillId="0" borderId="0" applyNumberFormat="0" applyFill="0" applyBorder="0" applyAlignment="0" applyProtection="0"/>
  </cellStyleXfs>
  <cellXfs count="1083">
    <xf numFmtId="0" fontId="0" fillId="0" borderId="0" xfId="0"/>
    <xf numFmtId="0" fontId="5" fillId="0" borderId="0" xfId="0" applyFont="1"/>
    <xf numFmtId="0" fontId="5" fillId="3" borderId="0" xfId="0" applyFont="1" applyFill="1"/>
    <xf numFmtId="0" fontId="10" fillId="0" borderId="0" xfId="0" applyFont="1"/>
    <xf numFmtId="0" fontId="11" fillId="0" borderId="0" xfId="0" applyFont="1"/>
    <xf numFmtId="0" fontId="11" fillId="3" borderId="0" xfId="0" applyFont="1" applyFill="1"/>
    <xf numFmtId="0" fontId="7" fillId="3" borderId="0" xfId="0" applyFont="1" applyFill="1"/>
    <xf numFmtId="0" fontId="10" fillId="3" borderId="0" xfId="0" applyFont="1" applyFill="1"/>
    <xf numFmtId="0" fontId="10" fillId="3" borderId="13" xfId="0" applyFont="1" applyFill="1" applyBorder="1"/>
    <xf numFmtId="0" fontId="10" fillId="3" borderId="14" xfId="0" applyFont="1" applyFill="1" applyBorder="1"/>
    <xf numFmtId="0" fontId="5" fillId="7" borderId="0" xfId="0" applyFont="1" applyFill="1"/>
    <xf numFmtId="0" fontId="10" fillId="7" borderId="0" xfId="0" applyFont="1" applyFill="1"/>
    <xf numFmtId="0" fontId="10" fillId="7" borderId="9" xfId="0" applyFont="1" applyFill="1" applyBorder="1"/>
    <xf numFmtId="0" fontId="10" fillId="7" borderId="1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7" fillId="7" borderId="8" xfId="0" applyFont="1" applyFill="1" applyBorder="1"/>
    <xf numFmtId="0" fontId="7" fillId="7" borderId="5" xfId="0" applyFont="1" applyFill="1" applyBorder="1"/>
    <xf numFmtId="0" fontId="12" fillId="7" borderId="0" xfId="0" applyFont="1" applyFill="1"/>
    <xf numFmtId="0" fontId="12" fillId="7" borderId="1" xfId="0" applyFont="1" applyFill="1" applyBorder="1"/>
    <xf numFmtId="0" fontId="7" fillId="7" borderId="9" xfId="0" applyFont="1" applyFill="1" applyBorder="1"/>
    <xf numFmtId="0" fontId="7" fillId="7" borderId="0" xfId="0" applyFont="1" applyFill="1"/>
    <xf numFmtId="178" fontId="7" fillId="7" borderId="2" xfId="1" applyNumberFormat="1" applyFont="1" applyFill="1" applyBorder="1" applyAlignment="1">
      <alignment horizontal="right"/>
    </xf>
    <xf numFmtId="0" fontId="10" fillId="7" borderId="8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center" vertical="top" wrapText="1"/>
    </xf>
    <xf numFmtId="0" fontId="10" fillId="7" borderId="8" xfId="0" applyFont="1" applyFill="1" applyBorder="1"/>
    <xf numFmtId="0" fontId="10" fillId="7" borderId="1" xfId="0" applyFont="1" applyFill="1" applyBorder="1"/>
    <xf numFmtId="0" fontId="10" fillId="7" borderId="6" xfId="0" applyFont="1" applyFill="1" applyBorder="1"/>
    <xf numFmtId="0" fontId="10" fillId="7" borderId="5" xfId="0" applyFont="1" applyFill="1" applyBorder="1"/>
    <xf numFmtId="0" fontId="7" fillId="7" borderId="11" xfId="0" applyFont="1" applyFill="1" applyBorder="1" applyAlignment="1">
      <alignment vertical="top" wrapText="1"/>
    </xf>
    <xf numFmtId="179" fontId="10" fillId="3" borderId="0" xfId="1" applyNumberFormat="1" applyFont="1" applyFill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11" fillId="7" borderId="0" xfId="0" applyFont="1" applyFill="1"/>
    <xf numFmtId="0" fontId="7" fillId="6" borderId="1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12" xfId="0" applyFont="1" applyFill="1" applyBorder="1"/>
    <xf numFmtId="0" fontId="10" fillId="6" borderId="3" xfId="0" applyFont="1" applyFill="1" applyBorder="1"/>
    <xf numFmtId="0" fontId="10" fillId="7" borderId="3" xfId="0" applyFont="1" applyFill="1" applyBorder="1"/>
    <xf numFmtId="0" fontId="10" fillId="7" borderId="4" xfId="0" applyFont="1" applyFill="1" applyBorder="1"/>
    <xf numFmtId="0" fontId="10" fillId="7" borderId="12" xfId="0" applyFont="1" applyFill="1" applyBorder="1"/>
    <xf numFmtId="0" fontId="10" fillId="3" borderId="16" xfId="0" applyFont="1" applyFill="1" applyBorder="1"/>
    <xf numFmtId="0" fontId="11" fillId="3" borderId="1" xfId="0" applyFont="1" applyFill="1" applyBorder="1"/>
    <xf numFmtId="0" fontId="11" fillId="3" borderId="6" xfId="0" applyFont="1" applyFill="1" applyBorder="1"/>
    <xf numFmtId="0" fontId="10" fillId="7" borderId="2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179" fontId="7" fillId="7" borderId="0" xfId="1" applyNumberFormat="1" applyFont="1" applyFill="1" applyBorder="1" applyAlignment="1">
      <alignment horizontal="right"/>
    </xf>
    <xf numFmtId="0" fontId="7" fillId="7" borderId="12" xfId="0" applyFont="1" applyFill="1" applyBorder="1" applyAlignment="1">
      <alignment horizontal="center"/>
    </xf>
    <xf numFmtId="178" fontId="7" fillId="7" borderId="5" xfId="1" applyNumberFormat="1" applyFont="1" applyFill="1" applyBorder="1" applyAlignment="1">
      <alignment horizontal="right"/>
    </xf>
    <xf numFmtId="0" fontId="12" fillId="7" borderId="9" xfId="0" applyFont="1" applyFill="1" applyBorder="1"/>
    <xf numFmtId="0" fontId="12" fillId="7" borderId="7" xfId="0" applyFont="1" applyFill="1" applyBorder="1"/>
    <xf numFmtId="0" fontId="12" fillId="7" borderId="8" xfId="0" applyFont="1" applyFill="1" applyBorder="1"/>
    <xf numFmtId="0" fontId="12" fillId="7" borderId="6" xfId="0" applyFont="1" applyFill="1" applyBorder="1"/>
    <xf numFmtId="0" fontId="7" fillId="7" borderId="12" xfId="0" applyFont="1" applyFill="1" applyBorder="1"/>
    <xf numFmtId="0" fontId="7" fillId="7" borderId="3" xfId="0" applyFont="1" applyFill="1" applyBorder="1"/>
    <xf numFmtId="0" fontId="7" fillId="7" borderId="6" xfId="0" applyFont="1" applyFill="1" applyBorder="1"/>
    <xf numFmtId="0" fontId="7" fillId="7" borderId="4" xfId="0" applyFont="1" applyFill="1" applyBorder="1"/>
    <xf numFmtId="0" fontId="7" fillId="7" borderId="7" xfId="0" applyFont="1" applyFill="1" applyBorder="1"/>
    <xf numFmtId="178" fontId="7" fillId="7" borderId="8" xfId="1" applyNumberFormat="1" applyFont="1" applyFill="1" applyBorder="1" applyAlignment="1">
      <alignment horizontal="right"/>
    </xf>
    <xf numFmtId="0" fontId="7" fillId="7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1" xfId="0" applyFont="1" applyFill="1" applyBorder="1"/>
    <xf numFmtId="0" fontId="7" fillId="0" borderId="1" xfId="0" applyFont="1" applyBorder="1"/>
    <xf numFmtId="0" fontId="7" fillId="7" borderId="2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7" fillId="0" borderId="8" xfId="0" applyFont="1" applyBorder="1"/>
    <xf numFmtId="0" fontId="10" fillId="0" borderId="6" xfId="0" applyFont="1" applyBorder="1"/>
    <xf numFmtId="0" fontId="10" fillId="0" borderId="1" xfId="0" applyFont="1" applyBorder="1"/>
    <xf numFmtId="178" fontId="7" fillId="3" borderId="0" xfId="0" applyNumberFormat="1" applyFont="1" applyFill="1"/>
    <xf numFmtId="0" fontId="10" fillId="7" borderId="15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178" fontId="7" fillId="7" borderId="0" xfId="1" applyNumberFormat="1" applyFont="1" applyFill="1" applyBorder="1"/>
    <xf numFmtId="178" fontId="12" fillId="7" borderId="0" xfId="1" applyNumberFormat="1" applyFont="1" applyFill="1" applyBorder="1"/>
    <xf numFmtId="178" fontId="12" fillId="7" borderId="0" xfId="0" applyNumberFormat="1" applyFont="1" applyFill="1"/>
    <xf numFmtId="0" fontId="7" fillId="7" borderId="0" xfId="0" applyFont="1" applyFill="1" applyAlignment="1">
      <alignment vertical="center" textRotation="255"/>
    </xf>
    <xf numFmtId="0" fontId="12" fillId="7" borderId="0" xfId="0" applyFont="1" applyFill="1" applyAlignment="1">
      <alignment horizontal="center"/>
    </xf>
    <xf numFmtId="0" fontId="10" fillId="7" borderId="0" xfId="0" applyFont="1" applyFill="1" applyAlignment="1">
      <alignment horizontal="right"/>
    </xf>
    <xf numFmtId="0" fontId="10" fillId="7" borderId="11" xfId="0" applyFont="1" applyFill="1" applyBorder="1" applyAlignment="1">
      <alignment horizontal="center"/>
    </xf>
    <xf numFmtId="0" fontId="10" fillId="7" borderId="18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20" xfId="0" applyFont="1" applyFill="1" applyBorder="1" applyAlignment="1">
      <alignment vertical="top" wrapText="1"/>
    </xf>
    <xf numFmtId="0" fontId="10" fillId="7" borderId="21" xfId="0" applyFont="1" applyFill="1" applyBorder="1" applyAlignment="1">
      <alignment vertical="top" wrapText="1"/>
    </xf>
    <xf numFmtId="176" fontId="10" fillId="7" borderId="0" xfId="0" applyNumberFormat="1" applyFont="1" applyFill="1"/>
    <xf numFmtId="0" fontId="10" fillId="7" borderId="6" xfId="0" applyFont="1" applyFill="1" applyBorder="1" applyAlignment="1">
      <alignment horizontal="center"/>
    </xf>
    <xf numFmtId="178" fontId="10" fillId="7" borderId="12" xfId="1" applyNumberFormat="1" applyFont="1" applyFill="1" applyBorder="1"/>
    <xf numFmtId="0" fontId="10" fillId="7" borderId="9" xfId="0" quotePrefix="1" applyFont="1" applyFill="1" applyBorder="1" applyAlignment="1">
      <alignment horizontal="center"/>
    </xf>
    <xf numFmtId="0" fontId="20" fillId="0" borderId="0" xfId="0" applyFont="1"/>
    <xf numFmtId="0" fontId="21" fillId="0" borderId="0" xfId="0" applyFont="1"/>
    <xf numFmtId="179" fontId="21" fillId="0" borderId="0" xfId="1" applyNumberFormat="1" applyFont="1"/>
    <xf numFmtId="0" fontId="21" fillId="0" borderId="15" xfId="0" applyFont="1" applyBorder="1"/>
    <xf numFmtId="0" fontId="21" fillId="0" borderId="1" xfId="0" applyFont="1" applyBorder="1"/>
    <xf numFmtId="179" fontId="21" fillId="0" borderId="0" xfId="1" applyNumberFormat="1" applyFont="1" applyBorder="1"/>
    <xf numFmtId="0" fontId="21" fillId="8" borderId="0" xfId="0" applyFont="1" applyFill="1"/>
    <xf numFmtId="0" fontId="21" fillId="0" borderId="2" xfId="0" applyFont="1" applyBorder="1"/>
    <xf numFmtId="179" fontId="21" fillId="0" borderId="2" xfId="1" applyNumberFormat="1" applyFont="1" applyBorder="1"/>
    <xf numFmtId="0" fontId="21" fillId="0" borderId="15" xfId="0" applyFont="1" applyBorder="1" applyAlignment="1">
      <alignment horizontal="center" vertical="center"/>
    </xf>
    <xf numFmtId="0" fontId="21" fillId="6" borderId="2" xfId="0" applyFont="1" applyFill="1" applyBorder="1"/>
    <xf numFmtId="179" fontId="21" fillId="6" borderId="2" xfId="1" applyNumberFormat="1" applyFont="1" applyFill="1" applyBorder="1"/>
    <xf numFmtId="179" fontId="21" fillId="7" borderId="0" xfId="1" applyNumberFormat="1" applyFont="1" applyFill="1" applyBorder="1"/>
    <xf numFmtId="179" fontId="21" fillId="8" borderId="0" xfId="1" applyNumberFormat="1" applyFont="1" applyFill="1" applyBorder="1"/>
    <xf numFmtId="179" fontId="21" fillId="0" borderId="15" xfId="1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0" fillId="7" borderId="16" xfId="0" applyFont="1" applyFill="1" applyBorder="1"/>
    <xf numFmtId="0" fontId="10" fillId="7" borderId="7" xfId="0" applyFont="1" applyFill="1" applyBorder="1"/>
    <xf numFmtId="0" fontId="10" fillId="7" borderId="10" xfId="0" applyFont="1" applyFill="1" applyBorder="1"/>
    <xf numFmtId="0" fontId="11" fillId="9" borderId="12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179" fontId="7" fillId="9" borderId="12" xfId="1" applyNumberFormat="1" applyFont="1" applyFill="1" applyBorder="1" applyAlignment="1">
      <alignment horizontal="right"/>
    </xf>
    <xf numFmtId="179" fontId="7" fillId="9" borderId="3" xfId="1" applyNumberFormat="1" applyFont="1" applyFill="1" applyBorder="1" applyAlignment="1">
      <alignment horizontal="right"/>
    </xf>
    <xf numFmtId="179" fontId="7" fillId="9" borderId="4" xfId="1" applyNumberFormat="1" applyFont="1" applyFill="1" applyBorder="1" applyAlignment="1">
      <alignment horizontal="right"/>
    </xf>
    <xf numFmtId="0" fontId="10" fillId="7" borderId="11" xfId="0" applyFont="1" applyFill="1" applyBorder="1"/>
    <xf numFmtId="0" fontId="10" fillId="7" borderId="17" xfId="0" applyFont="1" applyFill="1" applyBorder="1"/>
    <xf numFmtId="0" fontId="10" fillId="6" borderId="9" xfId="0" applyFont="1" applyFill="1" applyBorder="1"/>
    <xf numFmtId="0" fontId="10" fillId="6" borderId="7" xfId="0" applyFont="1" applyFill="1" applyBorder="1"/>
    <xf numFmtId="14" fontId="10" fillId="6" borderId="0" xfId="0" applyNumberFormat="1" applyFont="1" applyFill="1"/>
    <xf numFmtId="0" fontId="10" fillId="0" borderId="2" xfId="0" applyFont="1" applyBorder="1"/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wrapText="1"/>
    </xf>
    <xf numFmtId="0" fontId="10" fillId="0" borderId="15" xfId="0" applyFont="1" applyBorder="1" applyAlignment="1">
      <alignment horizontal="center"/>
    </xf>
    <xf numFmtId="57" fontId="10" fillId="0" borderId="0" xfId="0" quotePrefix="1" applyNumberFormat="1" applyFont="1"/>
    <xf numFmtId="0" fontId="10" fillId="0" borderId="0" xfId="0" quotePrefix="1" applyFont="1"/>
    <xf numFmtId="0" fontId="10" fillId="0" borderId="0" xfId="0" applyFont="1" applyAlignment="1">
      <alignment horizontal="right"/>
    </xf>
    <xf numFmtId="179" fontId="10" fillId="0" borderId="0" xfId="1" applyNumberFormat="1" applyFont="1" applyBorder="1"/>
    <xf numFmtId="0" fontId="10" fillId="0" borderId="2" xfId="0" quotePrefix="1" applyFont="1" applyBorder="1"/>
    <xf numFmtId="57" fontId="10" fillId="0" borderId="1" xfId="0" quotePrefix="1" applyNumberFormat="1" applyFont="1" applyBorder="1"/>
    <xf numFmtId="0" fontId="10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0" borderId="7" xfId="0" applyFont="1" applyBorder="1"/>
    <xf numFmtId="0" fontId="14" fillId="7" borderId="0" xfId="0" applyFont="1" applyFill="1"/>
    <xf numFmtId="0" fontId="7" fillId="0" borderId="0" xfId="0" applyFont="1"/>
    <xf numFmtId="0" fontId="15" fillId="7" borderId="16" xfId="0" applyFont="1" applyFill="1" applyBorder="1"/>
    <xf numFmtId="0" fontId="12" fillId="7" borderId="15" xfId="0" applyFont="1" applyFill="1" applyBorder="1"/>
    <xf numFmtId="0" fontId="12" fillId="7" borderId="16" xfId="0" applyFont="1" applyFill="1" applyBorder="1" applyAlignment="1">
      <alignment vertical="top" wrapText="1"/>
    </xf>
    <xf numFmtId="0" fontId="12" fillId="7" borderId="11" xfId="0" applyFont="1" applyFill="1" applyBorder="1" applyAlignment="1">
      <alignment vertical="top" wrapText="1"/>
    </xf>
    <xf numFmtId="0" fontId="12" fillId="7" borderId="17" xfId="0" applyFont="1" applyFill="1" applyBorder="1" applyAlignment="1">
      <alignment horizontal="center" vertical="top" wrapText="1"/>
    </xf>
    <xf numFmtId="0" fontId="12" fillId="0" borderId="0" xfId="0" applyFont="1"/>
    <xf numFmtId="0" fontId="12" fillId="7" borderId="11" xfId="0" applyFont="1" applyFill="1" applyBorder="1" applyAlignment="1">
      <alignment horizontal="center" vertical="top"/>
    </xf>
    <xf numFmtId="0" fontId="16" fillId="7" borderId="16" xfId="0" applyFont="1" applyFill="1" applyBorder="1"/>
    <xf numFmtId="0" fontId="18" fillId="6" borderId="9" xfId="0" applyFont="1" applyFill="1" applyBorder="1" applyAlignment="1">
      <alignment horizontal="right" vertical="center"/>
    </xf>
    <xf numFmtId="0" fontId="18" fillId="6" borderId="0" xfId="0" applyFont="1" applyFill="1" applyAlignment="1">
      <alignment horizontal="center" vertical="center"/>
    </xf>
    <xf numFmtId="178" fontId="12" fillId="8" borderId="3" xfId="1" applyNumberFormat="1" applyFont="1" applyFill="1" applyBorder="1" applyAlignment="1"/>
    <xf numFmtId="179" fontId="12" fillId="6" borderId="3" xfId="1" applyNumberFormat="1" applyFont="1" applyFill="1" applyBorder="1" applyAlignment="1"/>
    <xf numFmtId="178" fontId="12" fillId="6" borderId="3" xfId="1" applyNumberFormat="1" applyFont="1" applyFill="1" applyBorder="1" applyAlignment="1"/>
    <xf numFmtId="178" fontId="7" fillId="8" borderId="7" xfId="1" applyNumberFormat="1" applyFont="1" applyFill="1" applyBorder="1" applyAlignment="1"/>
    <xf numFmtId="0" fontId="7" fillId="8" borderId="3" xfId="0" applyFont="1" applyFill="1" applyBorder="1"/>
    <xf numFmtId="0" fontId="12" fillId="6" borderId="9" xfId="0" applyFont="1" applyFill="1" applyBorder="1"/>
    <xf numFmtId="0" fontId="7" fillId="8" borderId="7" xfId="0" applyFont="1" applyFill="1" applyBorder="1"/>
    <xf numFmtId="0" fontId="12" fillId="6" borderId="5" xfId="0" applyFont="1" applyFill="1" applyBorder="1"/>
    <xf numFmtId="0" fontId="18" fillId="6" borderId="2" xfId="0" applyFont="1" applyFill="1" applyBorder="1" applyAlignment="1">
      <alignment horizontal="center" vertical="center"/>
    </xf>
    <xf numFmtId="179" fontId="12" fillId="6" borderId="4" xfId="1" applyNumberFormat="1" applyFont="1" applyFill="1" applyBorder="1" applyAlignment="1"/>
    <xf numFmtId="178" fontId="12" fillId="6" borderId="4" xfId="1" applyNumberFormat="1" applyFont="1" applyFill="1" applyBorder="1" applyAlignment="1"/>
    <xf numFmtId="0" fontId="7" fillId="8" borderId="10" xfId="0" applyFont="1" applyFill="1" applyBorder="1"/>
    <xf numFmtId="0" fontId="7" fillId="8" borderId="12" xfId="0" applyFont="1" applyFill="1" applyBorder="1"/>
    <xf numFmtId="0" fontId="7" fillId="8" borderId="4" xfId="0" applyFont="1" applyFill="1" applyBorder="1"/>
    <xf numFmtId="0" fontId="18" fillId="6" borderId="8" xfId="0" applyFont="1" applyFill="1" applyBorder="1" applyAlignment="1">
      <alignment horizontal="right" vertical="center"/>
    </xf>
    <xf numFmtId="0" fontId="18" fillId="6" borderId="1" xfId="0" applyFont="1" applyFill="1" applyBorder="1" applyAlignment="1">
      <alignment horizontal="center" vertical="center"/>
    </xf>
    <xf numFmtId="178" fontId="12" fillId="6" borderId="12" xfId="1" applyNumberFormat="1" applyFont="1" applyFill="1" applyBorder="1" applyAlignment="1"/>
    <xf numFmtId="179" fontId="12" fillId="6" borderId="12" xfId="1" applyNumberFormat="1" applyFont="1" applyFill="1" applyBorder="1" applyAlignment="1"/>
    <xf numFmtId="0" fontId="7" fillId="8" borderId="6" xfId="0" applyFont="1" applyFill="1" applyBorder="1"/>
    <xf numFmtId="0" fontId="7" fillId="6" borderId="7" xfId="0" applyFont="1" applyFill="1" applyBorder="1"/>
    <xf numFmtId="0" fontId="18" fillId="6" borderId="6" xfId="0" applyFont="1" applyFill="1" applyBorder="1" applyAlignment="1">
      <alignment horizontal="center" vertical="center"/>
    </xf>
    <xf numFmtId="0" fontId="7" fillId="6" borderId="6" xfId="0" applyFont="1" applyFill="1" applyBorder="1"/>
    <xf numFmtId="0" fontId="18" fillId="6" borderId="7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179" fontId="12" fillId="7" borderId="15" xfId="1" applyNumberFormat="1" applyFont="1" applyFill="1" applyBorder="1" applyAlignment="1"/>
    <xf numFmtId="178" fontId="12" fillId="7" borderId="11" xfId="1" applyNumberFormat="1" applyFont="1" applyFill="1" applyBorder="1" applyAlignment="1"/>
    <xf numFmtId="179" fontId="12" fillId="7" borderId="11" xfId="1" applyNumberFormat="1" applyFont="1" applyFill="1" applyBorder="1" applyAlignment="1"/>
    <xf numFmtId="0" fontId="7" fillId="7" borderId="17" xfId="0" applyFont="1" applyFill="1" applyBorder="1"/>
    <xf numFmtId="0" fontId="18" fillId="7" borderId="17" xfId="0" applyFont="1" applyFill="1" applyBorder="1" applyAlignment="1">
      <alignment horizontal="center" vertical="center"/>
    </xf>
    <xf numFmtId="179" fontId="12" fillId="6" borderId="0" xfId="1" applyNumberFormat="1" applyFont="1" applyFill="1" applyBorder="1" applyAlignment="1"/>
    <xf numFmtId="178" fontId="12" fillId="6" borderId="8" xfId="1" applyNumberFormat="1" applyFont="1" applyFill="1" applyBorder="1" applyAlignment="1"/>
    <xf numFmtId="178" fontId="12" fillId="6" borderId="1" xfId="1" applyNumberFormat="1" applyFont="1" applyFill="1" applyBorder="1" applyAlignment="1"/>
    <xf numFmtId="178" fontId="12" fillId="6" borderId="9" xfId="1" applyNumberFormat="1" applyFont="1" applyFill="1" applyBorder="1" applyAlignment="1"/>
    <xf numFmtId="178" fontId="12" fillId="6" borderId="0" xfId="1" applyNumberFormat="1" applyFont="1" applyFill="1" applyBorder="1" applyAlignment="1"/>
    <xf numFmtId="179" fontId="12" fillId="6" borderId="1" xfId="1" applyNumberFormat="1" applyFont="1" applyFill="1" applyBorder="1" applyAlignment="1"/>
    <xf numFmtId="179" fontId="12" fillId="6" borderId="2" xfId="1" applyNumberFormat="1" applyFont="1" applyFill="1" applyBorder="1" applyAlignment="1"/>
    <xf numFmtId="178" fontId="12" fillId="6" borderId="5" xfId="1" applyNumberFormat="1" applyFont="1" applyFill="1" applyBorder="1" applyAlignment="1"/>
    <xf numFmtId="0" fontId="7" fillId="6" borderId="3" xfId="0" applyFont="1" applyFill="1" applyBorder="1"/>
    <xf numFmtId="0" fontId="7" fillId="6" borderId="12" xfId="0" applyFont="1" applyFill="1" applyBorder="1"/>
    <xf numFmtId="0" fontId="7" fillId="6" borderId="10" xfId="0" applyFont="1" applyFill="1" applyBorder="1"/>
    <xf numFmtId="0" fontId="7" fillId="6" borderId="4" xfId="0" applyFont="1" applyFill="1" applyBorder="1"/>
    <xf numFmtId="178" fontId="12" fillId="6" borderId="2" xfId="1" applyNumberFormat="1" applyFont="1" applyFill="1" applyBorder="1" applyAlignment="1"/>
    <xf numFmtId="56" fontId="10" fillId="0" borderId="0" xfId="0" quotePrefix="1" applyNumberFormat="1" applyFont="1"/>
    <xf numFmtId="0" fontId="7" fillId="6" borderId="0" xfId="0" applyFont="1" applyFill="1"/>
    <xf numFmtId="179" fontId="10" fillId="0" borderId="0" xfId="1" applyNumberFormat="1" applyFont="1" applyFill="1" applyBorder="1"/>
    <xf numFmtId="0" fontId="8" fillId="6" borderId="12" xfId="0" applyFont="1" applyFill="1" applyBorder="1"/>
    <xf numFmtId="179" fontId="21" fillId="6" borderId="0" xfId="1" applyNumberFormat="1" applyFont="1" applyFill="1" applyBorder="1"/>
    <xf numFmtId="179" fontId="21" fillId="0" borderId="1" xfId="1" applyNumberFormat="1" applyFont="1" applyBorder="1"/>
    <xf numFmtId="0" fontId="10" fillId="7" borderId="2" xfId="0" applyFont="1" applyFill="1" applyBorder="1" applyAlignment="1">
      <alignment vertical="top" wrapText="1"/>
    </xf>
    <xf numFmtId="0" fontId="19" fillId="7" borderId="0" xfId="0" applyFont="1" applyFill="1"/>
    <xf numFmtId="0" fontId="7" fillId="6" borderId="3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 vertical="center"/>
    </xf>
    <xf numFmtId="0" fontId="22" fillId="0" borderId="0" xfId="0" applyFont="1"/>
    <xf numFmtId="0" fontId="16" fillId="0" borderId="0" xfId="0" applyFont="1"/>
    <xf numFmtId="0" fontId="22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/>
    <xf numFmtId="0" fontId="22" fillId="0" borderId="15" xfId="0" applyFont="1" applyBorder="1" applyAlignment="1">
      <alignment vertical="center"/>
    </xf>
    <xf numFmtId="180" fontId="22" fillId="0" borderId="15" xfId="0" applyNumberFormat="1" applyFont="1" applyBorder="1" applyAlignment="1">
      <alignment vertical="top" wrapText="1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 vertical="center"/>
    </xf>
    <xf numFmtId="181" fontId="22" fillId="0" borderId="0" xfId="0" applyNumberFormat="1" applyFont="1"/>
    <xf numFmtId="49" fontId="22" fillId="6" borderId="2" xfId="0" applyNumberFormat="1" applyFont="1" applyFill="1" applyBorder="1" applyAlignment="1">
      <alignment horizontal="centerContinuous" vertical="center"/>
    </xf>
    <xf numFmtId="181" fontId="22" fillId="6" borderId="2" xfId="0" applyNumberFormat="1" applyFont="1" applyFill="1" applyBorder="1"/>
    <xf numFmtId="181" fontId="22" fillId="0" borderId="2" xfId="0" applyNumberFormat="1" applyFont="1" applyBorder="1"/>
    <xf numFmtId="0" fontId="22" fillId="0" borderId="2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Continuous" vertical="center"/>
    </xf>
    <xf numFmtId="49" fontId="22" fillId="0" borderId="1" xfId="0" applyNumberFormat="1" applyFont="1" applyBorder="1" applyAlignment="1">
      <alignment horizontal="centerContinuous" vertical="center"/>
    </xf>
    <xf numFmtId="0" fontId="22" fillId="0" borderId="1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right" vertical="center"/>
    </xf>
    <xf numFmtId="181" fontId="22" fillId="6" borderId="0" xfId="0" applyNumberFormat="1" applyFont="1" applyFill="1"/>
    <xf numFmtId="0" fontId="22" fillId="0" borderId="1" xfId="0" applyFont="1" applyBorder="1" applyAlignment="1">
      <alignment horizontal="right" vertical="center"/>
    </xf>
    <xf numFmtId="181" fontId="22" fillId="0" borderId="1" xfId="0" applyNumberFormat="1" applyFont="1" applyBorder="1"/>
    <xf numFmtId="179" fontId="7" fillId="0" borderId="0" xfId="1" applyNumberFormat="1" applyFont="1" applyBorder="1"/>
    <xf numFmtId="0" fontId="22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2" fillId="3" borderId="0" xfId="0" applyFont="1" applyFill="1" applyAlignment="1">
      <alignment horizontal="center" vertical="center"/>
    </xf>
    <xf numFmtId="179" fontId="7" fillId="0" borderId="1" xfId="1" applyNumberFormat="1" applyFont="1" applyBorder="1"/>
    <xf numFmtId="181" fontId="22" fillId="3" borderId="0" xfId="0" applyNumberFormat="1" applyFont="1" applyFill="1"/>
    <xf numFmtId="181" fontId="22" fillId="3" borderId="2" xfId="0" applyNumberFormat="1" applyFont="1" applyFill="1" applyBorder="1"/>
    <xf numFmtId="181" fontId="22" fillId="3" borderId="1" xfId="0" applyNumberFormat="1" applyFont="1" applyFill="1" applyBorder="1"/>
    <xf numFmtId="181" fontId="22" fillId="7" borderId="0" xfId="0" applyNumberFormat="1" applyFont="1" applyFill="1"/>
    <xf numFmtId="0" fontId="22" fillId="7" borderId="2" xfId="0" applyFont="1" applyFill="1" applyBorder="1" applyAlignment="1">
      <alignment horizontal="right" vertical="center"/>
    </xf>
    <xf numFmtId="0" fontId="22" fillId="7" borderId="2" xfId="0" applyFont="1" applyFill="1" applyBorder="1" applyAlignment="1">
      <alignment horizontal="center" vertical="center"/>
    </xf>
    <xf numFmtId="181" fontId="22" fillId="9" borderId="2" xfId="0" applyNumberFormat="1" applyFont="1" applyFill="1" applyBorder="1"/>
    <xf numFmtId="181" fontId="22" fillId="7" borderId="2" xfId="0" applyNumberFormat="1" applyFont="1" applyFill="1" applyBorder="1"/>
    <xf numFmtId="181" fontId="22" fillId="6" borderId="1" xfId="0" applyNumberFormat="1" applyFont="1" applyFill="1" applyBorder="1"/>
    <xf numFmtId="181" fontId="22" fillId="4" borderId="0" xfId="0" applyNumberFormat="1" applyFont="1" applyFill="1"/>
    <xf numFmtId="181" fontId="22" fillId="4" borderId="2" xfId="0" applyNumberFormat="1" applyFont="1" applyFill="1" applyBorder="1"/>
    <xf numFmtId="181" fontId="22" fillId="9" borderId="0" xfId="0" applyNumberFormat="1" applyFont="1" applyFill="1"/>
    <xf numFmtId="56" fontId="7" fillId="0" borderId="1" xfId="0" quotePrefix="1" applyNumberFormat="1" applyFont="1" applyBorder="1"/>
    <xf numFmtId="0" fontId="7" fillId="0" borderId="0" xfId="0" quotePrefix="1" applyFont="1"/>
    <xf numFmtId="0" fontId="7" fillId="0" borderId="2" xfId="0" applyFont="1" applyBorder="1"/>
    <xf numFmtId="0" fontId="7" fillId="0" borderId="2" xfId="0" quotePrefix="1" applyFont="1" applyBorder="1"/>
    <xf numFmtId="179" fontId="7" fillId="0" borderId="2" xfId="1" applyNumberFormat="1" applyFont="1" applyBorder="1"/>
    <xf numFmtId="56" fontId="7" fillId="0" borderId="0" xfId="0" quotePrefix="1" applyNumberFormat="1" applyFont="1"/>
    <xf numFmtId="179" fontId="7" fillId="2" borderId="1" xfId="1" applyNumberFormat="1" applyFont="1" applyFill="1" applyBorder="1"/>
    <xf numFmtId="179" fontId="7" fillId="2" borderId="0" xfId="1" applyNumberFormat="1" applyFont="1" applyFill="1" applyBorder="1"/>
    <xf numFmtId="56" fontId="7" fillId="0" borderId="2" xfId="0" quotePrefix="1" applyNumberFormat="1" applyFont="1" applyBorder="1"/>
    <xf numFmtId="179" fontId="7" fillId="2" borderId="2" xfId="1" applyNumberFormat="1" applyFont="1" applyFill="1" applyBorder="1"/>
    <xf numFmtId="0" fontId="23" fillId="0" borderId="0" xfId="0" applyFont="1"/>
    <xf numFmtId="0" fontId="24" fillId="0" borderId="0" xfId="0" applyFont="1"/>
    <xf numFmtId="181" fontId="7" fillId="0" borderId="0" xfId="0" applyNumberFormat="1" applyFont="1"/>
    <xf numFmtId="181" fontId="7" fillId="0" borderId="2" xfId="0" applyNumberFormat="1" applyFont="1" applyBorder="1"/>
    <xf numFmtId="181" fontId="7" fillId="0" borderId="1" xfId="0" applyNumberFormat="1" applyFont="1" applyBorder="1"/>
    <xf numFmtId="181" fontId="22" fillId="4" borderId="1" xfId="0" applyNumberFormat="1" applyFont="1" applyFill="1" applyBorder="1"/>
    <xf numFmtId="180" fontId="22" fillId="6" borderId="15" xfId="0" applyNumberFormat="1" applyFont="1" applyFill="1" applyBorder="1" applyAlignment="1">
      <alignment vertical="top" wrapText="1"/>
    </xf>
    <xf numFmtId="180" fontId="22" fillId="6" borderId="0" xfId="0" applyNumberFormat="1" applyFont="1" applyFill="1" applyAlignment="1">
      <alignment vertical="top" wrapText="1"/>
    </xf>
    <xf numFmtId="0" fontId="22" fillId="7" borderId="1" xfId="0" applyFont="1" applyFill="1" applyBorder="1" applyAlignment="1">
      <alignment horizontal="center" vertical="center"/>
    </xf>
    <xf numFmtId="181" fontId="22" fillId="7" borderId="1" xfId="0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181" fontId="22" fillId="8" borderId="0" xfId="0" applyNumberFormat="1" applyFont="1" applyFill="1"/>
    <xf numFmtId="181" fontId="22" fillId="8" borderId="2" xfId="0" applyNumberFormat="1" applyFont="1" applyFill="1" applyBorder="1"/>
    <xf numFmtId="179" fontId="7" fillId="0" borderId="0" xfId="1" applyNumberFormat="1" applyFont="1"/>
    <xf numFmtId="181" fontId="22" fillId="7" borderId="0" xfId="0" applyNumberFormat="1" applyFont="1" applyFill="1" applyAlignment="1">
      <alignment horizontal="right"/>
    </xf>
    <xf numFmtId="0" fontId="26" fillId="7" borderId="0" xfId="0" applyFont="1" applyFill="1"/>
    <xf numFmtId="0" fontId="7" fillId="0" borderId="8" xfId="0" applyFont="1" applyBorder="1" applyAlignment="1">
      <alignment horizontal="center"/>
    </xf>
    <xf numFmtId="177" fontId="7" fillId="3" borderId="1" xfId="0" applyNumberFormat="1" applyFont="1" applyFill="1" applyBorder="1"/>
    <xf numFmtId="177" fontId="7" fillId="3" borderId="12" xfId="0" applyNumberFormat="1" applyFont="1" applyFill="1" applyBorder="1"/>
    <xf numFmtId="177" fontId="7" fillId="3" borderId="5" xfId="0" applyNumberFormat="1" applyFont="1" applyFill="1" applyBorder="1"/>
    <xf numFmtId="0" fontId="7" fillId="0" borderId="4" xfId="0" applyFont="1" applyBorder="1"/>
    <xf numFmtId="0" fontId="7" fillId="0" borderId="3" xfId="0" applyFont="1" applyBorder="1"/>
    <xf numFmtId="0" fontId="7" fillId="0" borderId="9" xfId="0" applyFont="1" applyBorder="1" applyAlignment="1">
      <alignment horizontal="right"/>
    </xf>
    <xf numFmtId="179" fontId="7" fillId="8" borderId="3" xfId="1" applyNumberFormat="1" applyFont="1" applyFill="1" applyBorder="1"/>
    <xf numFmtId="179" fontId="7" fillId="0" borderId="3" xfId="1" applyNumberFormat="1" applyFont="1" applyFill="1" applyBorder="1"/>
    <xf numFmtId="179" fontId="7" fillId="7" borderId="0" xfId="1" applyNumberFormat="1" applyFont="1" applyFill="1" applyBorder="1"/>
    <xf numFmtId="0" fontId="25" fillId="7" borderId="0" xfId="0" applyFont="1" applyFill="1"/>
    <xf numFmtId="179" fontId="7" fillId="7" borderId="0" xfId="1" applyNumberFormat="1" applyFont="1" applyFill="1"/>
    <xf numFmtId="177" fontId="7" fillId="7" borderId="1" xfId="0" applyNumberFormat="1" applyFont="1" applyFill="1" applyBorder="1" applyAlignment="1">
      <alignment vertical="top"/>
    </xf>
    <xf numFmtId="177" fontId="7" fillId="7" borderId="12" xfId="0" applyNumberFormat="1" applyFont="1" applyFill="1" applyBorder="1" applyAlignment="1">
      <alignment vertical="top"/>
    </xf>
    <xf numFmtId="177" fontId="7" fillId="7" borderId="4" xfId="0" applyNumberFormat="1" applyFont="1" applyFill="1" applyBorder="1"/>
    <xf numFmtId="177" fontId="7" fillId="7" borderId="2" xfId="0" quotePrefix="1" applyNumberFormat="1" applyFont="1" applyFill="1" applyBorder="1" applyAlignment="1">
      <alignment horizontal="center"/>
    </xf>
    <xf numFmtId="177" fontId="7" fillId="7" borderId="4" xfId="0" quotePrefix="1" applyNumberFormat="1" applyFont="1" applyFill="1" applyBorder="1" applyAlignment="1">
      <alignment horizontal="center"/>
    </xf>
    <xf numFmtId="178" fontId="7" fillId="8" borderId="3" xfId="1" applyNumberFormat="1" applyFont="1" applyFill="1" applyBorder="1"/>
    <xf numFmtId="178" fontId="7" fillId="7" borderId="3" xfId="1" applyNumberFormat="1" applyFont="1" applyFill="1" applyBorder="1"/>
    <xf numFmtId="178" fontId="7" fillId="7" borderId="12" xfId="1" applyNumberFormat="1" applyFont="1" applyFill="1" applyBorder="1"/>
    <xf numFmtId="178" fontId="7" fillId="8" borderId="4" xfId="1" applyNumberFormat="1" applyFont="1" applyFill="1" applyBorder="1"/>
    <xf numFmtId="178" fontId="7" fillId="7" borderId="4" xfId="1" applyNumberFormat="1" applyFont="1" applyFill="1" applyBorder="1"/>
    <xf numFmtId="179" fontId="7" fillId="8" borderId="9" xfId="1" applyNumberFormat="1" applyFont="1" applyFill="1" applyBorder="1"/>
    <xf numFmtId="179" fontId="7" fillId="0" borderId="9" xfId="1" applyNumberFormat="1" applyFont="1" applyFill="1" applyBorder="1"/>
    <xf numFmtId="0" fontId="27" fillId="7" borderId="0" xfId="0" applyFont="1" applyFill="1"/>
    <xf numFmtId="0" fontId="12" fillId="6" borderId="0" xfId="0" applyFont="1" applyFill="1"/>
    <xf numFmtId="56" fontId="7" fillId="6" borderId="4" xfId="0" applyNumberFormat="1" applyFont="1" applyFill="1" applyBorder="1"/>
    <xf numFmtId="0" fontId="12" fillId="7" borderId="9" xfId="0" applyFont="1" applyFill="1" applyBorder="1" applyAlignment="1">
      <alignment vertical="top" wrapText="1"/>
    </xf>
    <xf numFmtId="0" fontId="12" fillId="7" borderId="7" xfId="0" applyFont="1" applyFill="1" applyBorder="1" applyAlignment="1">
      <alignment vertical="top" wrapText="1"/>
    </xf>
    <xf numFmtId="0" fontId="12" fillId="7" borderId="12" xfId="0" applyFont="1" applyFill="1" applyBorder="1" applyAlignment="1">
      <alignment vertical="top" wrapText="1"/>
    </xf>
    <xf numFmtId="0" fontId="11" fillId="7" borderId="12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8" fillId="7" borderId="8" xfId="0" applyFont="1" applyFill="1" applyBorder="1" applyAlignment="1">
      <alignment horizontal="right" vertical="center"/>
    </xf>
    <xf numFmtId="0" fontId="18" fillId="7" borderId="6" xfId="0" applyFont="1" applyFill="1" applyBorder="1" applyAlignment="1">
      <alignment horizontal="center" vertical="center"/>
    </xf>
    <xf numFmtId="179" fontId="12" fillId="7" borderId="8" xfId="1" applyNumberFormat="1" applyFont="1" applyFill="1" applyBorder="1"/>
    <xf numFmtId="178" fontId="12" fillId="7" borderId="12" xfId="1" applyNumberFormat="1" applyFont="1" applyFill="1" applyBorder="1"/>
    <xf numFmtId="178" fontId="12" fillId="8" borderId="12" xfId="1" applyNumberFormat="1" applyFont="1" applyFill="1" applyBorder="1"/>
    <xf numFmtId="179" fontId="12" fillId="7" borderId="1" xfId="1" applyNumberFormat="1" applyFont="1" applyFill="1" applyBorder="1"/>
    <xf numFmtId="0" fontId="18" fillId="7" borderId="9" xfId="0" applyFont="1" applyFill="1" applyBorder="1" applyAlignment="1">
      <alignment horizontal="right" vertical="center"/>
    </xf>
    <xf numFmtId="0" fontId="18" fillId="7" borderId="7" xfId="0" applyFont="1" applyFill="1" applyBorder="1" applyAlignment="1">
      <alignment horizontal="center" vertical="center"/>
    </xf>
    <xf numFmtId="179" fontId="12" fillId="7" borderId="9" xfId="1" applyNumberFormat="1" applyFont="1" applyFill="1" applyBorder="1"/>
    <xf numFmtId="178" fontId="12" fillId="7" borderId="3" xfId="1" applyNumberFormat="1" applyFont="1" applyFill="1" applyBorder="1"/>
    <xf numFmtId="178" fontId="12" fillId="8" borderId="3" xfId="1" applyNumberFormat="1" applyFont="1" applyFill="1" applyBorder="1"/>
    <xf numFmtId="179" fontId="12" fillId="7" borderId="0" xfId="1" applyNumberFormat="1" applyFont="1" applyFill="1" applyBorder="1"/>
    <xf numFmtId="0" fontId="12" fillId="7" borderId="5" xfId="0" applyFont="1" applyFill="1" applyBorder="1"/>
    <xf numFmtId="0" fontId="18" fillId="7" borderId="10" xfId="0" applyFont="1" applyFill="1" applyBorder="1" applyAlignment="1">
      <alignment horizontal="center" vertical="center"/>
    </xf>
    <xf numFmtId="179" fontId="12" fillId="7" borderId="5" xfId="1" applyNumberFormat="1" applyFont="1" applyFill="1" applyBorder="1"/>
    <xf numFmtId="178" fontId="12" fillId="7" borderId="4" xfId="1" applyNumberFormat="1" applyFont="1" applyFill="1" applyBorder="1"/>
    <xf numFmtId="178" fontId="12" fillId="8" borderId="4" xfId="1" applyNumberFormat="1" applyFont="1" applyFill="1" applyBorder="1"/>
    <xf numFmtId="179" fontId="12" fillId="7" borderId="2" xfId="1" applyNumberFormat="1" applyFont="1" applyFill="1" applyBorder="1"/>
    <xf numFmtId="0" fontId="12" fillId="7" borderId="9" xfId="0" applyFont="1" applyFill="1" applyBorder="1" applyAlignment="1">
      <alignment horizontal="right"/>
    </xf>
    <xf numFmtId="0" fontId="18" fillId="7" borderId="0" xfId="0" applyFont="1" applyFill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179" fontId="12" fillId="0" borderId="0" xfId="0" applyNumberFormat="1" applyFont="1"/>
    <xf numFmtId="0" fontId="27" fillId="0" borderId="0" xfId="0" applyFont="1"/>
    <xf numFmtId="0" fontId="12" fillId="5" borderId="0" xfId="0" applyFont="1" applyFill="1"/>
    <xf numFmtId="0" fontId="12" fillId="0" borderId="8" xfId="0" applyFont="1" applyBorder="1"/>
    <xf numFmtId="0" fontId="12" fillId="0" borderId="6" xfId="0" applyFont="1" applyBorder="1"/>
    <xf numFmtId="0" fontId="12" fillId="0" borderId="1" xfId="0" applyFont="1" applyBorder="1"/>
    <xf numFmtId="0" fontId="12" fillId="0" borderId="9" xfId="0" applyFont="1" applyBorder="1"/>
    <xf numFmtId="0" fontId="12" fillId="0" borderId="7" xfId="0" applyFont="1" applyBorder="1"/>
    <xf numFmtId="0" fontId="12" fillId="0" borderId="5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8" fillId="0" borderId="8" xfId="0" applyFont="1" applyBorder="1" applyAlignment="1">
      <alignment horizontal="right" vertical="center"/>
    </xf>
    <xf numFmtId="0" fontId="18" fillId="0" borderId="6" xfId="0" applyFont="1" applyBorder="1" applyAlignment="1">
      <alignment horizontal="center" vertical="center"/>
    </xf>
    <xf numFmtId="179" fontId="12" fillId="0" borderId="1" xfId="1" applyNumberFormat="1" applyFont="1" applyBorder="1"/>
    <xf numFmtId="178" fontId="12" fillId="0" borderId="12" xfId="1" applyNumberFormat="1" applyFont="1" applyBorder="1"/>
    <xf numFmtId="179" fontId="12" fillId="0" borderId="8" xfId="1" applyNumberFormat="1" applyFont="1" applyBorder="1"/>
    <xf numFmtId="0" fontId="18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179" fontId="12" fillId="0" borderId="0" xfId="1" applyNumberFormat="1" applyFont="1" applyBorder="1"/>
    <xf numFmtId="178" fontId="12" fillId="0" borderId="3" xfId="1" applyNumberFormat="1" applyFont="1" applyBorder="1"/>
    <xf numFmtId="179" fontId="12" fillId="0" borderId="9" xfId="1" applyNumberFormat="1" applyFont="1" applyBorder="1"/>
    <xf numFmtId="0" fontId="18" fillId="0" borderId="5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179" fontId="12" fillId="0" borderId="2" xfId="1" applyNumberFormat="1" applyFont="1" applyBorder="1"/>
    <xf numFmtId="178" fontId="12" fillId="0" borderId="4" xfId="1" applyNumberFormat="1" applyFont="1" applyBorder="1"/>
    <xf numFmtId="179" fontId="12" fillId="0" borderId="5" xfId="1" applyNumberFormat="1" applyFont="1" applyBorder="1"/>
    <xf numFmtId="0" fontId="12" fillId="0" borderId="5" xfId="0" applyFont="1" applyBorder="1"/>
    <xf numFmtId="179" fontId="12" fillId="3" borderId="1" xfId="1" applyNumberFormat="1" applyFont="1" applyFill="1" applyBorder="1"/>
    <xf numFmtId="179" fontId="12" fillId="3" borderId="8" xfId="1" applyNumberFormat="1" applyFont="1" applyFill="1" applyBorder="1"/>
    <xf numFmtId="179" fontId="12" fillId="3" borderId="0" xfId="1" applyNumberFormat="1" applyFont="1" applyFill="1" applyBorder="1"/>
    <xf numFmtId="179" fontId="12" fillId="3" borderId="9" xfId="1" applyNumberFormat="1" applyFont="1" applyFill="1" applyBorder="1"/>
    <xf numFmtId="179" fontId="12" fillId="3" borderId="2" xfId="1" applyNumberFormat="1" applyFont="1" applyFill="1" applyBorder="1"/>
    <xf numFmtId="179" fontId="12" fillId="3" borderId="5" xfId="1" applyNumberFormat="1" applyFont="1" applyFill="1" applyBorder="1"/>
    <xf numFmtId="178" fontId="12" fillId="0" borderId="8" xfId="1" applyNumberFormat="1" applyFont="1" applyBorder="1"/>
    <xf numFmtId="178" fontId="12" fillId="0" borderId="9" xfId="1" applyNumberFormat="1" applyFont="1" applyBorder="1"/>
    <xf numFmtId="0" fontId="12" fillId="8" borderId="0" xfId="0" applyFont="1" applyFill="1"/>
    <xf numFmtId="0" fontId="12" fillId="8" borderId="3" xfId="0" applyFont="1" applyFill="1" applyBorder="1"/>
    <xf numFmtId="179" fontId="12" fillId="8" borderId="0" xfId="1" applyNumberFormat="1" applyFont="1" applyFill="1" applyBorder="1"/>
    <xf numFmtId="0" fontId="12" fillId="8" borderId="2" xfId="0" applyFont="1" applyFill="1" applyBorder="1"/>
    <xf numFmtId="0" fontId="12" fillId="8" borderId="4" xfId="0" applyFont="1" applyFill="1" applyBorder="1"/>
    <xf numFmtId="179" fontId="12" fillId="8" borderId="2" xfId="1" applyNumberFormat="1" applyFont="1" applyFill="1" applyBorder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8" fontId="12" fillId="0" borderId="1" xfId="1" applyNumberFormat="1" applyFont="1" applyBorder="1"/>
    <xf numFmtId="178" fontId="12" fillId="0" borderId="0" xfId="1" applyNumberFormat="1" applyFont="1" applyBorder="1"/>
    <xf numFmtId="0" fontId="18" fillId="0" borderId="2" xfId="0" applyFont="1" applyBorder="1" applyAlignment="1">
      <alignment horizontal="center" vertical="center"/>
    </xf>
    <xf numFmtId="179" fontId="12" fillId="0" borderId="12" xfId="1" applyNumberFormat="1" applyFont="1" applyBorder="1"/>
    <xf numFmtId="178" fontId="12" fillId="0" borderId="6" xfId="1" applyNumberFormat="1" applyFont="1" applyBorder="1"/>
    <xf numFmtId="179" fontId="12" fillId="0" borderId="3" xfId="1" applyNumberFormat="1" applyFont="1" applyBorder="1"/>
    <xf numFmtId="178" fontId="12" fillId="0" borderId="7" xfId="1" applyNumberFormat="1" applyFont="1" applyBorder="1"/>
    <xf numFmtId="179" fontId="12" fillId="0" borderId="0" xfId="1" applyNumberFormat="1" applyFont="1"/>
    <xf numFmtId="178" fontId="12" fillId="0" borderId="8" xfId="0" applyNumberFormat="1" applyFont="1" applyBorder="1"/>
    <xf numFmtId="178" fontId="12" fillId="0" borderId="1" xfId="0" applyNumberFormat="1" applyFont="1" applyBorder="1"/>
    <xf numFmtId="178" fontId="12" fillId="0" borderId="9" xfId="0" applyNumberFormat="1" applyFont="1" applyBorder="1"/>
    <xf numFmtId="178" fontId="12" fillId="0" borderId="0" xfId="0" applyNumberFormat="1" applyFont="1"/>
    <xf numFmtId="0" fontId="12" fillId="6" borderId="3" xfId="0" applyFont="1" applyFill="1" applyBorder="1"/>
    <xf numFmtId="179" fontId="12" fillId="6" borderId="0" xfId="1" applyNumberFormat="1" applyFont="1" applyFill="1" applyBorder="1"/>
    <xf numFmtId="0" fontId="12" fillId="6" borderId="4" xfId="0" applyFont="1" applyFill="1" applyBorder="1"/>
    <xf numFmtId="0" fontId="12" fillId="6" borderId="2" xfId="0" applyFont="1" applyFill="1" applyBorder="1"/>
    <xf numFmtId="179" fontId="12" fillId="6" borderId="2" xfId="1" applyNumberFormat="1" applyFont="1" applyFill="1" applyBorder="1"/>
    <xf numFmtId="179" fontId="12" fillId="7" borderId="12" xfId="1" applyNumberFormat="1" applyFont="1" applyFill="1" applyBorder="1"/>
    <xf numFmtId="178" fontId="12" fillId="7" borderId="1" xfId="1" applyNumberFormat="1" applyFont="1" applyFill="1" applyBorder="1"/>
    <xf numFmtId="178" fontId="12" fillId="7" borderId="6" xfId="1" applyNumberFormat="1" applyFont="1" applyFill="1" applyBorder="1"/>
    <xf numFmtId="178" fontId="12" fillId="7" borderId="7" xfId="1" applyNumberFormat="1" applyFont="1" applyFill="1" applyBorder="1"/>
    <xf numFmtId="0" fontId="12" fillId="0" borderId="9" xfId="0" applyFont="1" applyBorder="1" applyAlignment="1">
      <alignment horizontal="right"/>
    </xf>
    <xf numFmtId="179" fontId="12" fillId="0" borderId="4" xfId="1" applyNumberFormat="1" applyFont="1" applyBorder="1"/>
    <xf numFmtId="178" fontId="12" fillId="7" borderId="10" xfId="1" applyNumberFormat="1" applyFont="1" applyFill="1" applyBorder="1"/>
    <xf numFmtId="181" fontId="12" fillId="0" borderId="0" xfId="0" applyNumberFormat="1" applyFont="1"/>
    <xf numFmtId="38" fontId="10" fillId="0" borderId="1" xfId="1" applyFont="1" applyBorder="1"/>
    <xf numFmtId="38" fontId="10" fillId="0" borderId="2" xfId="1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49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179" fontId="13" fillId="0" borderId="0" xfId="1" applyNumberFormat="1" applyFont="1" applyBorder="1" applyAlignment="1" applyProtection="1">
      <alignment horizontal="right" vertical="center"/>
    </xf>
    <xf numFmtId="38" fontId="13" fillId="0" borderId="1" xfId="1" applyFont="1" applyBorder="1" applyAlignment="1" applyProtection="1">
      <alignment horizontal="right" vertical="center"/>
    </xf>
    <xf numFmtId="179" fontId="10" fillId="8" borderId="0" xfId="1" applyNumberFormat="1" applyFont="1" applyFill="1" applyAlignment="1">
      <alignment horizontal="right"/>
    </xf>
    <xf numFmtId="179" fontId="10" fillId="8" borderId="1" xfId="1" applyNumberFormat="1" applyFont="1" applyFill="1" applyBorder="1" applyAlignment="1">
      <alignment horizontal="right"/>
    </xf>
    <xf numFmtId="179" fontId="10" fillId="0" borderId="0" xfId="1" applyNumberFormat="1" applyFont="1" applyBorder="1" applyAlignment="1">
      <alignment horizontal="right"/>
    </xf>
    <xf numFmtId="38" fontId="13" fillId="0" borderId="0" xfId="1" applyFont="1" applyBorder="1" applyAlignment="1" applyProtection="1">
      <alignment horizontal="right" vertical="center"/>
    </xf>
    <xf numFmtId="179" fontId="10" fillId="8" borderId="0" xfId="1" applyNumberFormat="1" applyFont="1" applyFill="1" applyBorder="1" applyAlignment="1">
      <alignment horizontal="right"/>
    </xf>
    <xf numFmtId="179" fontId="10" fillId="0" borderId="0" xfId="1" applyNumberFormat="1" applyFont="1" applyAlignment="1">
      <alignment horizontal="right"/>
    </xf>
    <xf numFmtId="178" fontId="10" fillId="7" borderId="0" xfId="1" applyNumberFormat="1" applyFont="1" applyFill="1" applyBorder="1" applyAlignment="1">
      <alignment horizontal="right"/>
    </xf>
    <xf numFmtId="178" fontId="10" fillId="8" borderId="0" xfId="1" applyNumberFormat="1" applyFont="1" applyFill="1" applyBorder="1" applyAlignment="1">
      <alignment horizontal="right"/>
    </xf>
    <xf numFmtId="38" fontId="13" fillId="0" borderId="2" xfId="1" applyFont="1" applyBorder="1" applyAlignment="1" applyProtection="1">
      <alignment horizontal="right" vertical="center"/>
    </xf>
    <xf numFmtId="49" fontId="13" fillId="0" borderId="1" xfId="0" applyNumberFormat="1" applyFont="1" applyBorder="1" applyAlignment="1">
      <alignment horizontal="centerContinuous" vertical="center"/>
    </xf>
    <xf numFmtId="0" fontId="13" fillId="0" borderId="1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Continuous" vertical="center"/>
    </xf>
    <xf numFmtId="0" fontId="13" fillId="0" borderId="2" xfId="0" applyFont="1" applyBorder="1" applyAlignment="1">
      <alignment horizontal="center" vertical="center"/>
    </xf>
    <xf numFmtId="179" fontId="10" fillId="8" borderId="2" xfId="1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38" fontId="10" fillId="0" borderId="15" xfId="1" applyFont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38" fontId="10" fillId="0" borderId="0" xfId="1" applyFont="1" applyBorder="1"/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179" fontId="12" fillId="7" borderId="0" xfId="0" applyNumberFormat="1" applyFont="1" applyFill="1"/>
    <xf numFmtId="0" fontId="29" fillId="7" borderId="12" xfId="3" applyFont="1" applyFill="1" applyBorder="1"/>
    <xf numFmtId="0" fontId="29" fillId="7" borderId="3" xfId="3" applyFont="1" applyFill="1" applyBorder="1"/>
    <xf numFmtId="0" fontId="29" fillId="6" borderId="3" xfId="3" applyFont="1" applyFill="1" applyBorder="1"/>
    <xf numFmtId="0" fontId="29" fillId="7" borderId="4" xfId="3" applyFont="1" applyFill="1" applyBorder="1"/>
    <xf numFmtId="0" fontId="29" fillId="7" borderId="11" xfId="3" applyFont="1" applyFill="1" applyBorder="1"/>
    <xf numFmtId="0" fontId="12" fillId="7" borderId="11" xfId="0" applyFont="1" applyFill="1" applyBorder="1" applyAlignment="1">
      <alignment horizontal="center" vertical="top" wrapText="1"/>
    </xf>
    <xf numFmtId="0" fontId="12" fillId="7" borderId="15" xfId="0" applyFont="1" applyFill="1" applyBorder="1" applyAlignment="1">
      <alignment vertical="top" wrapText="1"/>
    </xf>
    <xf numFmtId="0" fontId="12" fillId="7" borderId="17" xfId="0" applyFont="1" applyFill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5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2" fillId="8" borderId="1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right" vertical="center"/>
    </xf>
    <xf numFmtId="0" fontId="12" fillId="7" borderId="0" xfId="0" applyFont="1" applyFill="1" applyAlignment="1">
      <alignment horizontal="center" vertical="center"/>
    </xf>
    <xf numFmtId="178" fontId="12" fillId="0" borderId="3" xfId="1" applyNumberFormat="1" applyFont="1" applyBorder="1" applyAlignment="1"/>
    <xf numFmtId="178" fontId="12" fillId="8" borderId="0" xfId="1" applyNumberFormat="1" applyFont="1" applyFill="1" applyBorder="1" applyAlignment="1"/>
    <xf numFmtId="178" fontId="12" fillId="8" borderId="7" xfId="1" applyNumberFormat="1" applyFont="1" applyFill="1" applyBorder="1" applyAlignment="1"/>
    <xf numFmtId="179" fontId="12" fillId="7" borderId="3" xfId="1" applyNumberFormat="1" applyFont="1" applyFill="1" applyBorder="1"/>
    <xf numFmtId="178" fontId="12" fillId="0" borderId="7" xfId="1" applyNumberFormat="1" applyFont="1" applyBorder="1" applyAlignment="1"/>
    <xf numFmtId="179" fontId="12" fillId="7" borderId="4" xfId="1" applyNumberFormat="1" applyFont="1" applyFill="1" applyBorder="1"/>
    <xf numFmtId="178" fontId="12" fillId="7" borderId="2" xfId="1" applyNumberFormat="1" applyFont="1" applyFill="1" applyBorder="1"/>
    <xf numFmtId="0" fontId="12" fillId="7" borderId="8" xfId="0" applyFont="1" applyFill="1" applyBorder="1" applyAlignment="1">
      <alignment horizontal="right" vertical="center"/>
    </xf>
    <xf numFmtId="0" fontId="12" fillId="7" borderId="1" xfId="0" applyFont="1" applyFill="1" applyBorder="1" applyAlignment="1">
      <alignment horizontal="center" vertical="center"/>
    </xf>
    <xf numFmtId="178" fontId="12" fillId="0" borderId="12" xfId="1" applyNumberFormat="1" applyFont="1" applyBorder="1" applyAlignment="1"/>
    <xf numFmtId="178" fontId="12" fillId="0" borderId="1" xfId="1" applyNumberFormat="1" applyFont="1" applyBorder="1" applyAlignment="1"/>
    <xf numFmtId="178" fontId="12" fillId="0" borderId="6" xfId="1" applyNumberFormat="1" applyFont="1" applyBorder="1" applyAlignment="1"/>
    <xf numFmtId="178" fontId="12" fillId="0" borderId="0" xfId="1" applyNumberFormat="1" applyFont="1" applyBorder="1" applyAlignment="1"/>
    <xf numFmtId="0" fontId="12" fillId="7" borderId="2" xfId="0" applyFont="1" applyFill="1" applyBorder="1" applyAlignment="1">
      <alignment horizontal="center" vertical="center"/>
    </xf>
    <xf numFmtId="178" fontId="12" fillId="0" borderId="4" xfId="1" applyNumberFormat="1" applyFont="1" applyBorder="1" applyAlignment="1"/>
    <xf numFmtId="178" fontId="12" fillId="0" borderId="2" xfId="1" applyNumberFormat="1" applyFont="1" applyBorder="1" applyAlignment="1"/>
    <xf numFmtId="178" fontId="12" fillId="0" borderId="10" xfId="1" applyNumberFormat="1" applyFont="1" applyBorder="1" applyAlignment="1"/>
    <xf numFmtId="0" fontId="7" fillId="7" borderId="10" xfId="0" applyFont="1" applyFill="1" applyBorder="1"/>
    <xf numFmtId="0" fontId="12" fillId="7" borderId="7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/>
    </xf>
    <xf numFmtId="0" fontId="11" fillId="7" borderId="3" xfId="0" applyFont="1" applyFill="1" applyBorder="1"/>
    <xf numFmtId="0" fontId="11" fillId="7" borderId="4" xfId="0" applyFont="1" applyFill="1" applyBorder="1"/>
    <xf numFmtId="0" fontId="11" fillId="7" borderId="6" xfId="0" applyFont="1" applyFill="1" applyBorder="1"/>
    <xf numFmtId="178" fontId="12" fillId="0" borderId="8" xfId="1" applyNumberFormat="1" applyFont="1" applyBorder="1" applyAlignment="1"/>
    <xf numFmtId="0" fontId="7" fillId="0" borderId="6" xfId="0" applyFont="1" applyBorder="1"/>
    <xf numFmtId="0" fontId="11" fillId="7" borderId="7" xfId="0" applyFont="1" applyFill="1" applyBorder="1"/>
    <xf numFmtId="178" fontId="12" fillId="0" borderId="9" xfId="1" applyNumberFormat="1" applyFont="1" applyBorder="1" applyAlignment="1"/>
    <xf numFmtId="178" fontId="12" fillId="0" borderId="5" xfId="1" applyNumberFormat="1" applyFont="1" applyBorder="1" applyAlignment="1"/>
    <xf numFmtId="0" fontId="7" fillId="0" borderId="10" xfId="0" applyFont="1" applyBorder="1"/>
    <xf numFmtId="0" fontId="11" fillId="7" borderId="10" xfId="0" applyFont="1" applyFill="1" applyBorder="1"/>
    <xf numFmtId="0" fontId="30" fillId="0" borderId="7" xfId="3" applyFont="1" applyFill="1" applyBorder="1"/>
    <xf numFmtId="0" fontId="7" fillId="0" borderId="5" xfId="0" applyFont="1" applyBorder="1"/>
    <xf numFmtId="0" fontId="21" fillId="0" borderId="1" xfId="0" applyFont="1" applyBorder="1" applyAlignment="1">
      <alignment horizontal="center" vertical="center"/>
    </xf>
    <xf numFmtId="179" fontId="21" fillId="8" borderId="0" xfId="1" applyNumberFormat="1" applyFont="1" applyFill="1" applyBorder="1" applyAlignment="1">
      <alignment horizontal="center" vertical="center" wrapText="1"/>
    </xf>
    <xf numFmtId="0" fontId="21" fillId="7" borderId="0" xfId="0" applyFont="1" applyFill="1"/>
    <xf numFmtId="0" fontId="21" fillId="7" borderId="0" xfId="0" applyFont="1" applyFill="1" applyAlignment="1">
      <alignment horizontal="center" vertical="center" wrapText="1"/>
    </xf>
    <xf numFmtId="179" fontId="21" fillId="7" borderId="0" xfId="1" applyNumberFormat="1" applyFont="1" applyFill="1" applyBorder="1" applyAlignment="1">
      <alignment horizontal="right" vertical="center" wrapText="1"/>
    </xf>
    <xf numFmtId="179" fontId="21" fillId="7" borderId="0" xfId="1" applyNumberFormat="1" applyFont="1" applyFill="1" applyBorder="1" applyAlignment="1">
      <alignment horizontal="right"/>
    </xf>
    <xf numFmtId="179" fontId="21" fillId="0" borderId="0" xfId="1" applyNumberFormat="1" applyFont="1" applyBorder="1" applyAlignment="1">
      <alignment horizontal="right"/>
    </xf>
    <xf numFmtId="179" fontId="21" fillId="6" borderId="0" xfId="1" applyNumberFormat="1" applyFont="1" applyFill="1" applyBorder="1" applyAlignment="1">
      <alignment horizontal="right"/>
    </xf>
    <xf numFmtId="179" fontId="21" fillId="6" borderId="2" xfId="1" applyNumberFormat="1" applyFont="1" applyFill="1" applyBorder="1" applyAlignment="1">
      <alignment horizontal="right"/>
    </xf>
    <xf numFmtId="179" fontId="21" fillId="7" borderId="1" xfId="1" applyNumberFormat="1" applyFont="1" applyFill="1" applyBorder="1" applyAlignment="1">
      <alignment horizontal="right"/>
    </xf>
    <xf numFmtId="179" fontId="21" fillId="7" borderId="1" xfId="1" applyNumberFormat="1" applyFont="1" applyFill="1" applyBorder="1"/>
    <xf numFmtId="0" fontId="12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5" fillId="7" borderId="8" xfId="0" applyFont="1" applyFill="1" applyBorder="1"/>
    <xf numFmtId="0" fontId="12" fillId="0" borderId="1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7" fillId="8" borderId="0" xfId="0" applyFont="1" applyFill="1"/>
    <xf numFmtId="0" fontId="7" fillId="8" borderId="2" xfId="0" applyFont="1" applyFill="1" applyBorder="1"/>
    <xf numFmtId="0" fontId="12" fillId="8" borderId="9" xfId="0" applyFont="1" applyFill="1" applyBorder="1" applyAlignment="1">
      <alignment horizontal="center"/>
    </xf>
    <xf numFmtId="0" fontId="18" fillId="8" borderId="0" xfId="0" applyFont="1" applyFill="1" applyAlignment="1">
      <alignment horizontal="center" vertical="center"/>
    </xf>
    <xf numFmtId="0" fontId="12" fillId="8" borderId="9" xfId="0" applyFont="1" applyFill="1" applyBorder="1"/>
    <xf numFmtId="0" fontId="12" fillId="8" borderId="5" xfId="0" applyFont="1" applyFill="1" applyBorder="1"/>
    <xf numFmtId="0" fontId="18" fillId="8" borderId="2" xfId="0" applyFont="1" applyFill="1" applyBorder="1" applyAlignment="1">
      <alignment horizontal="center" vertical="center"/>
    </xf>
    <xf numFmtId="57" fontId="10" fillId="0" borderId="0" xfId="0" quotePrefix="1" applyNumberFormat="1" applyFont="1" applyAlignment="1">
      <alignment horizontal="right"/>
    </xf>
    <xf numFmtId="179" fontId="10" fillId="7" borderId="0" xfId="1" applyNumberFormat="1" applyFont="1" applyFill="1"/>
    <xf numFmtId="0" fontId="21" fillId="6" borderId="0" xfId="0" applyFont="1" applyFill="1"/>
    <xf numFmtId="0" fontId="12" fillId="8" borderId="9" xfId="0" applyFont="1" applyFill="1" applyBorder="1" applyAlignment="1">
      <alignment horizontal="right"/>
    </xf>
    <xf numFmtId="0" fontId="10" fillId="7" borderId="0" xfId="0" applyFont="1" applyFill="1" applyAlignment="1">
      <alignment horizontal="center"/>
    </xf>
    <xf numFmtId="0" fontId="7" fillId="0" borderId="9" xfId="0" applyFont="1" applyBorder="1"/>
    <xf numFmtId="180" fontId="22" fillId="7" borderId="15" xfId="0" applyNumberFormat="1" applyFont="1" applyFill="1" applyBorder="1" applyAlignment="1">
      <alignment vertical="top" wrapText="1"/>
    </xf>
    <xf numFmtId="181" fontId="22" fillId="7" borderId="0" xfId="0" applyNumberFormat="1" applyFont="1" applyFill="1" applyAlignment="1">
      <alignment horizontal="right" vertical="center"/>
    </xf>
    <xf numFmtId="179" fontId="22" fillId="7" borderId="0" xfId="1" applyNumberFormat="1" applyFont="1" applyFill="1" applyBorder="1" applyProtection="1"/>
    <xf numFmtId="181" fontId="7" fillId="7" borderId="0" xfId="0" applyNumberFormat="1" applyFont="1" applyFill="1"/>
    <xf numFmtId="180" fontId="22" fillId="7" borderId="0" xfId="0" applyNumberFormat="1" applyFont="1" applyFill="1" applyAlignment="1">
      <alignment vertical="top" wrapText="1"/>
    </xf>
    <xf numFmtId="0" fontId="22" fillId="7" borderId="0" xfId="0" applyFont="1" applyFill="1" applyAlignment="1">
      <alignment horizontal="centerContinuous" vertical="center"/>
    </xf>
    <xf numFmtId="181" fontId="22" fillId="7" borderId="0" xfId="0" applyNumberFormat="1" applyFont="1" applyFill="1" applyAlignment="1">
      <alignment vertical="center"/>
    </xf>
    <xf numFmtId="179" fontId="22" fillId="7" borderId="0" xfId="1" applyNumberFormat="1" applyFont="1" applyFill="1" applyBorder="1" applyAlignment="1">
      <alignment vertical="center"/>
    </xf>
    <xf numFmtId="0" fontId="22" fillId="7" borderId="0" xfId="0" applyFont="1" applyFill="1"/>
    <xf numFmtId="179" fontId="22" fillId="7" borderId="0" xfId="1" applyNumberFormat="1" applyFont="1" applyFill="1" applyBorder="1" applyAlignment="1" applyProtection="1">
      <alignment vertical="center"/>
    </xf>
    <xf numFmtId="178" fontId="12" fillId="8" borderId="1" xfId="1" applyNumberFormat="1" applyFont="1" applyFill="1" applyBorder="1" applyAlignment="1"/>
    <xf numFmtId="178" fontId="12" fillId="8" borderId="2" xfId="1" applyNumberFormat="1" applyFont="1" applyFill="1" applyBorder="1" applyAlignment="1"/>
    <xf numFmtId="178" fontId="12" fillId="8" borderId="6" xfId="1" applyNumberFormat="1" applyFont="1" applyFill="1" applyBorder="1" applyAlignment="1"/>
    <xf numFmtId="179" fontId="21" fillId="8" borderId="1" xfId="1" applyNumberFormat="1" applyFont="1" applyFill="1" applyBorder="1"/>
    <xf numFmtId="0" fontId="10" fillId="3" borderId="22" xfId="0" applyFont="1" applyFill="1" applyBorder="1"/>
    <xf numFmtId="0" fontId="22" fillId="6" borderId="0" xfId="0" applyFont="1" applyFill="1"/>
    <xf numFmtId="0" fontId="22" fillId="6" borderId="0" xfId="0" applyFont="1" applyFill="1" applyAlignment="1">
      <alignment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178" fontId="10" fillId="7" borderId="0" xfId="0" applyNumberFormat="1" applyFont="1" applyFill="1"/>
    <xf numFmtId="0" fontId="10" fillId="7" borderId="0" xfId="0" quotePrefix="1" applyFont="1" applyFill="1" applyAlignment="1">
      <alignment horizontal="center"/>
    </xf>
    <xf numFmtId="0" fontId="7" fillId="9" borderId="9" xfId="0" applyFont="1" applyFill="1" applyBorder="1"/>
    <xf numFmtId="0" fontId="7" fillId="9" borderId="5" xfId="0" applyFont="1" applyFill="1" applyBorder="1"/>
    <xf numFmtId="177" fontId="7" fillId="3" borderId="8" xfId="0" applyNumberFormat="1" applyFont="1" applyFill="1" applyBorder="1"/>
    <xf numFmtId="177" fontId="7" fillId="3" borderId="6" xfId="0" applyNumberFormat="1" applyFont="1" applyFill="1" applyBorder="1"/>
    <xf numFmtId="0" fontId="11" fillId="0" borderId="9" xfId="0" applyFont="1" applyBorder="1"/>
    <xf numFmtId="179" fontId="10" fillId="7" borderId="0" xfId="1" applyNumberFormat="1" applyFont="1" applyFill="1" applyBorder="1" applyAlignment="1">
      <alignment horizontal="right"/>
    </xf>
    <xf numFmtId="179" fontId="13" fillId="7" borderId="0" xfId="1" applyNumberFormat="1" applyFont="1" applyFill="1" applyBorder="1" applyAlignment="1" applyProtection="1">
      <alignment horizontal="right" vertical="center"/>
    </xf>
    <xf numFmtId="38" fontId="13" fillId="7" borderId="0" xfId="1" applyFont="1" applyFill="1" applyBorder="1" applyAlignment="1" applyProtection="1">
      <alignment horizontal="right" vertical="center"/>
    </xf>
    <xf numFmtId="0" fontId="13" fillId="7" borderId="0" xfId="0" applyFont="1" applyFill="1" applyAlignment="1">
      <alignment horizontal="right" vertical="center"/>
    </xf>
    <xf numFmtId="0" fontId="13" fillId="7" borderId="0" xfId="0" applyFont="1" applyFill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7" borderId="5" xfId="0" applyFont="1" applyFill="1" applyBorder="1" applyAlignment="1">
      <alignment vertical="top" wrapText="1"/>
    </xf>
    <xf numFmtId="57" fontId="10" fillId="7" borderId="0" xfId="0" quotePrefix="1" applyNumberFormat="1" applyFont="1" applyFill="1" applyAlignment="1">
      <alignment horizontal="right"/>
    </xf>
    <xf numFmtId="179" fontId="21" fillId="7" borderId="0" xfId="1" applyNumberFormat="1" applyFont="1" applyFill="1" applyAlignment="1">
      <alignment horizontal="right" vertical="center" wrapText="1"/>
    </xf>
    <xf numFmtId="179" fontId="21" fillId="7" borderId="0" xfId="1" applyNumberFormat="1" applyFont="1" applyFill="1" applyAlignment="1">
      <alignment horizontal="center" vertical="center" wrapText="1"/>
    </xf>
    <xf numFmtId="179" fontId="21" fillId="6" borderId="1" xfId="1" applyNumberFormat="1" applyFont="1" applyFill="1" applyBorder="1" applyAlignment="1">
      <alignment horizontal="right"/>
    </xf>
    <xf numFmtId="179" fontId="21" fillId="6" borderId="1" xfId="1" applyNumberFormat="1" applyFont="1" applyFill="1" applyBorder="1"/>
    <xf numFmtId="179" fontId="21" fillId="7" borderId="2" xfId="1" applyNumberFormat="1" applyFont="1" applyFill="1" applyBorder="1" applyAlignment="1">
      <alignment horizontal="right"/>
    </xf>
    <xf numFmtId="179" fontId="21" fillId="7" borderId="2" xfId="1" applyNumberFormat="1" applyFont="1" applyFill="1" applyBorder="1"/>
    <xf numFmtId="0" fontId="21" fillId="0" borderId="16" xfId="0" applyFont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0" borderId="9" xfId="0" applyFont="1" applyBorder="1"/>
    <xf numFmtId="0" fontId="21" fillId="0" borderId="7" xfId="0" applyFont="1" applyBorder="1"/>
    <xf numFmtId="0" fontId="21" fillId="0" borderId="5" xfId="0" applyFont="1" applyBorder="1"/>
    <xf numFmtId="0" fontId="21" fillId="0" borderId="10" xfId="0" applyFont="1" applyBorder="1"/>
    <xf numFmtId="0" fontId="21" fillId="0" borderId="8" xfId="0" applyFont="1" applyBorder="1"/>
    <xf numFmtId="0" fontId="21" fillId="0" borderId="6" xfId="0" applyFont="1" applyBorder="1"/>
    <xf numFmtId="0" fontId="21" fillId="7" borderId="9" xfId="0" applyFont="1" applyFill="1" applyBorder="1"/>
    <xf numFmtId="0" fontId="21" fillId="6" borderId="9" xfId="0" applyFont="1" applyFill="1" applyBorder="1"/>
    <xf numFmtId="0" fontId="21" fillId="6" borderId="5" xfId="0" applyFont="1" applyFill="1" applyBorder="1"/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79" fontId="21" fillId="8" borderId="9" xfId="1" applyNumberFormat="1" applyFont="1" applyFill="1" applyBorder="1" applyAlignment="1">
      <alignment horizontal="center" vertical="center" wrapText="1"/>
    </xf>
    <xf numFmtId="179" fontId="21" fillId="8" borderId="7" xfId="1" applyNumberFormat="1" applyFont="1" applyFill="1" applyBorder="1" applyAlignment="1">
      <alignment horizontal="center" vertical="center" wrapText="1"/>
    </xf>
    <xf numFmtId="179" fontId="21" fillId="8" borderId="9" xfId="1" applyNumberFormat="1" applyFont="1" applyFill="1" applyBorder="1"/>
    <xf numFmtId="179" fontId="21" fillId="8" borderId="7" xfId="1" applyNumberFormat="1" applyFont="1" applyFill="1" applyBorder="1"/>
    <xf numFmtId="179" fontId="21" fillId="0" borderId="9" xfId="1" applyNumberFormat="1" applyFont="1" applyBorder="1"/>
    <xf numFmtId="179" fontId="21" fillId="0" borderId="7" xfId="1" applyNumberFormat="1" applyFont="1" applyBorder="1"/>
    <xf numFmtId="179" fontId="21" fillId="0" borderId="8" xfId="1" applyNumberFormat="1" applyFont="1" applyBorder="1"/>
    <xf numFmtId="179" fontId="21" fillId="0" borderId="6" xfId="1" applyNumberFormat="1" applyFont="1" applyBorder="1"/>
    <xf numFmtId="179" fontId="21" fillId="7" borderId="9" xfId="1" applyNumberFormat="1" applyFont="1" applyFill="1" applyBorder="1"/>
    <xf numFmtId="179" fontId="21" fillId="7" borderId="7" xfId="1" applyNumberFormat="1" applyFont="1" applyFill="1" applyBorder="1"/>
    <xf numFmtId="179" fontId="21" fillId="0" borderId="5" xfId="1" applyNumberFormat="1" applyFont="1" applyBorder="1"/>
    <xf numFmtId="179" fontId="21" fillId="0" borderId="10" xfId="1" applyNumberFormat="1" applyFont="1" applyBorder="1"/>
    <xf numFmtId="179" fontId="21" fillId="6" borderId="7" xfId="1" applyNumberFormat="1" applyFont="1" applyFill="1" applyBorder="1"/>
    <xf numFmtId="179" fontId="21" fillId="6" borderId="10" xfId="1" applyNumberFormat="1" applyFont="1" applyFill="1" applyBorder="1"/>
    <xf numFmtId="0" fontId="21" fillId="0" borderId="3" xfId="0" applyFont="1" applyBorder="1"/>
    <xf numFmtId="0" fontId="21" fillId="0" borderId="12" xfId="0" applyFont="1" applyBorder="1"/>
    <xf numFmtId="0" fontId="21" fillId="0" borderId="4" xfId="0" applyFont="1" applyBorder="1"/>
    <xf numFmtId="0" fontId="21" fillId="8" borderId="8" xfId="0" applyFont="1" applyFill="1" applyBorder="1" applyAlignment="1">
      <alignment horizontal="center" vertical="center"/>
    </xf>
    <xf numFmtId="179" fontId="21" fillId="0" borderId="17" xfId="1" applyNumberFormat="1" applyFont="1" applyBorder="1" applyAlignment="1">
      <alignment horizontal="center" vertical="center" wrapText="1"/>
    </xf>
    <xf numFmtId="179" fontId="21" fillId="7" borderId="7" xfId="1" applyNumberFormat="1" applyFont="1" applyFill="1" applyBorder="1" applyAlignment="1">
      <alignment horizontal="right" vertical="center" wrapText="1"/>
    </xf>
    <xf numFmtId="179" fontId="21" fillId="7" borderId="7" xfId="1" applyNumberFormat="1" applyFont="1" applyFill="1" applyBorder="1" applyAlignment="1">
      <alignment horizontal="right"/>
    </xf>
    <xf numFmtId="179" fontId="21" fillId="7" borderId="6" xfId="1" applyNumberFormat="1" applyFont="1" applyFill="1" applyBorder="1" applyAlignment="1">
      <alignment horizontal="right"/>
    </xf>
    <xf numFmtId="179" fontId="21" fillId="7" borderId="10" xfId="1" applyNumberFormat="1" applyFont="1" applyFill="1" applyBorder="1" applyAlignment="1">
      <alignment horizontal="right"/>
    </xf>
    <xf numFmtId="179" fontId="21" fillId="0" borderId="7" xfId="1" applyNumberFormat="1" applyFont="1" applyBorder="1" applyAlignment="1">
      <alignment horizontal="right"/>
    </xf>
    <xf numFmtId="179" fontId="21" fillId="6" borderId="6" xfId="1" applyNumberFormat="1" applyFont="1" applyFill="1" applyBorder="1" applyAlignment="1">
      <alignment horizontal="right"/>
    </xf>
    <xf numFmtId="179" fontId="21" fillId="6" borderId="7" xfId="1" applyNumberFormat="1" applyFont="1" applyFill="1" applyBorder="1" applyAlignment="1">
      <alignment horizontal="right"/>
    </xf>
    <xf numFmtId="179" fontId="21" fillId="6" borderId="10" xfId="1" applyNumberFormat="1" applyFont="1" applyFill="1" applyBorder="1" applyAlignment="1">
      <alignment horizontal="right"/>
    </xf>
    <xf numFmtId="0" fontId="21" fillId="7" borderId="3" xfId="0" applyFont="1" applyFill="1" applyBorder="1"/>
    <xf numFmtId="0" fontId="21" fillId="6" borderId="12" xfId="0" applyFont="1" applyFill="1" applyBorder="1"/>
    <xf numFmtId="0" fontId="21" fillId="6" borderId="3" xfId="0" applyFont="1" applyFill="1" applyBorder="1"/>
    <xf numFmtId="0" fontId="21" fillId="6" borderId="4" xfId="0" applyFont="1" applyFill="1" applyBorder="1"/>
    <xf numFmtId="179" fontId="21" fillId="7" borderId="9" xfId="1" applyNumberFormat="1" applyFont="1" applyFill="1" applyBorder="1" applyAlignment="1">
      <alignment horizontal="right" vertical="center" wrapText="1"/>
    </xf>
    <xf numFmtId="179" fontId="21" fillId="7" borderId="9" xfId="1" applyNumberFormat="1" applyFont="1" applyFill="1" applyBorder="1" applyAlignment="1">
      <alignment horizontal="right"/>
    </xf>
    <xf numFmtId="179" fontId="21" fillId="7" borderId="8" xfId="1" applyNumberFormat="1" applyFont="1" applyFill="1" applyBorder="1" applyAlignment="1">
      <alignment horizontal="right"/>
    </xf>
    <xf numFmtId="179" fontId="21" fillId="7" borderId="5" xfId="1" applyNumberFormat="1" applyFont="1" applyFill="1" applyBorder="1" applyAlignment="1">
      <alignment horizontal="right"/>
    </xf>
    <xf numFmtId="179" fontId="21" fillId="0" borderId="9" xfId="1" applyNumberFormat="1" applyFont="1" applyBorder="1" applyAlignment="1">
      <alignment horizontal="right"/>
    </xf>
    <xf numFmtId="179" fontId="21" fillId="7" borderId="9" xfId="1" applyNumberFormat="1" applyFont="1" applyFill="1" applyBorder="1" applyAlignment="1">
      <alignment horizontal="center" vertical="center" wrapText="1"/>
    </xf>
    <xf numFmtId="179" fontId="21" fillId="7" borderId="0" xfId="1" applyNumberFormat="1" applyFont="1" applyFill="1" applyBorder="1" applyAlignment="1">
      <alignment horizontal="center" vertical="center" wrapText="1"/>
    </xf>
    <xf numFmtId="179" fontId="21" fillId="7" borderId="7" xfId="1" applyNumberFormat="1" applyFont="1" applyFill="1" applyBorder="1" applyAlignment="1">
      <alignment horizontal="center" vertical="center" wrapText="1"/>
    </xf>
    <xf numFmtId="179" fontId="21" fillId="7" borderId="8" xfId="1" applyNumberFormat="1" applyFont="1" applyFill="1" applyBorder="1"/>
    <xf numFmtId="179" fontId="21" fillId="9" borderId="9" xfId="1" applyNumberFormat="1" applyFont="1" applyFill="1" applyBorder="1"/>
    <xf numFmtId="0" fontId="21" fillId="8" borderId="1" xfId="0" applyFont="1" applyFill="1" applyBorder="1"/>
    <xf numFmtId="0" fontId="21" fillId="0" borderId="17" xfId="0" applyFont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179" fontId="21" fillId="0" borderId="16" xfId="1" applyNumberFormat="1" applyFont="1" applyBorder="1" applyAlignment="1">
      <alignment horizontal="center" vertical="center" wrapText="1"/>
    </xf>
    <xf numFmtId="0" fontId="33" fillId="0" borderId="0" xfId="0" applyFont="1"/>
    <xf numFmtId="176" fontId="0" fillId="0" borderId="32" xfId="0" applyNumberFormat="1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76" fontId="0" fillId="0" borderId="34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36" xfId="0" applyNumberFormat="1" applyBorder="1" applyAlignment="1">
      <alignment horizontal="center"/>
    </xf>
    <xf numFmtId="183" fontId="0" fillId="0" borderId="37" xfId="0" applyNumberFormat="1" applyBorder="1"/>
    <xf numFmtId="183" fontId="0" fillId="0" borderId="9" xfId="0" applyNumberFormat="1" applyBorder="1"/>
    <xf numFmtId="176" fontId="0" fillId="0" borderId="37" xfId="0" applyNumberFormat="1" applyBorder="1"/>
    <xf numFmtId="176" fontId="0" fillId="8" borderId="3" xfId="0" applyNumberFormat="1" applyFill="1" applyBorder="1" applyAlignment="1">
      <alignment horizontal="center"/>
    </xf>
    <xf numFmtId="176" fontId="0" fillId="8" borderId="38" xfId="0" applyNumberFormat="1" applyFill="1" applyBorder="1" applyAlignment="1">
      <alignment horizontal="center"/>
    </xf>
    <xf numFmtId="176" fontId="0" fillId="8" borderId="37" xfId="0" applyNumberFormat="1" applyFill="1" applyBorder="1" applyAlignment="1">
      <alignment horizontal="center"/>
    </xf>
    <xf numFmtId="0" fontId="0" fillId="0" borderId="13" xfId="0" applyBorder="1"/>
    <xf numFmtId="0" fontId="0" fillId="0" borderId="39" xfId="0" applyBorder="1"/>
    <xf numFmtId="0" fontId="0" fillId="8" borderId="3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0" fillId="8" borderId="38" xfId="0" applyFill="1" applyBorder="1" applyAlignment="1">
      <alignment horizontal="center"/>
    </xf>
    <xf numFmtId="183" fontId="0" fillId="0" borderId="37" xfId="0" quotePrefix="1" applyNumberFormat="1" applyBorder="1" applyAlignment="1">
      <alignment horizontal="center"/>
    </xf>
    <xf numFmtId="176" fontId="0" fillId="8" borderId="9" xfId="0" applyNumberFormat="1" applyFill="1" applyBorder="1" applyAlignment="1">
      <alignment horizontal="center"/>
    </xf>
    <xf numFmtId="184" fontId="0" fillId="0" borderId="0" xfId="0" applyNumberFormat="1"/>
    <xf numFmtId="183" fontId="0" fillId="0" borderId="40" xfId="0" applyNumberFormat="1" applyBorder="1" applyAlignment="1">
      <alignment horizontal="center"/>
    </xf>
    <xf numFmtId="183" fontId="0" fillId="0" borderId="41" xfId="0" applyNumberFormat="1" applyBorder="1"/>
    <xf numFmtId="176" fontId="0" fillId="0" borderId="40" xfId="0" applyNumberFormat="1" applyBorder="1"/>
    <xf numFmtId="176" fontId="0" fillId="8" borderId="42" xfId="0" applyNumberFormat="1" applyFill="1" applyBorder="1" applyAlignment="1">
      <alignment horizontal="center"/>
    </xf>
    <xf numFmtId="176" fontId="0" fillId="8" borderId="43" xfId="0" applyNumberFormat="1" applyFill="1" applyBorder="1" applyAlignment="1">
      <alignment horizontal="center"/>
    </xf>
    <xf numFmtId="176" fontId="0" fillId="8" borderId="40" xfId="0" applyNumberFormat="1" applyFill="1" applyBorder="1" applyAlignment="1">
      <alignment horizontal="center"/>
    </xf>
    <xf numFmtId="176" fontId="0" fillId="0" borderId="3" xfId="0" applyNumberFormat="1" applyBorder="1"/>
    <xf numFmtId="176" fontId="0" fillId="0" borderId="9" xfId="0" applyNumberFormat="1" applyBorder="1"/>
    <xf numFmtId="176" fontId="0" fillId="0" borderId="38" xfId="0" applyNumberFormat="1" applyBorder="1"/>
    <xf numFmtId="176" fontId="0" fillId="0" borderId="39" xfId="0" applyNumberFormat="1" applyBorder="1"/>
    <xf numFmtId="176" fontId="0" fillId="8" borderId="39" xfId="0" applyNumberFormat="1" applyFill="1" applyBorder="1" applyAlignment="1">
      <alignment horizontal="center"/>
    </xf>
    <xf numFmtId="176" fontId="0" fillId="8" borderId="44" xfId="0" applyNumberFormat="1" applyFill="1" applyBorder="1" applyAlignment="1">
      <alignment horizontal="center"/>
    </xf>
    <xf numFmtId="0" fontId="0" fillId="0" borderId="30" xfId="0" applyBorder="1"/>
    <xf numFmtId="0" fontId="0" fillId="0" borderId="35" xfId="0" applyBorder="1"/>
    <xf numFmtId="176" fontId="0" fillId="0" borderId="45" xfId="0" applyNumberFormat="1" applyBorder="1"/>
    <xf numFmtId="176" fontId="0" fillId="0" borderId="46" xfId="0" applyNumberFormat="1" applyBorder="1"/>
    <xf numFmtId="176" fontId="0" fillId="0" borderId="47" xfId="0" applyNumberFormat="1" applyBorder="1"/>
    <xf numFmtId="176" fontId="0" fillId="0" borderId="48" xfId="0" applyNumberFormat="1" applyBorder="1"/>
    <xf numFmtId="183" fontId="0" fillId="0" borderId="22" xfId="0" applyNumberFormat="1" applyBorder="1"/>
    <xf numFmtId="183" fontId="0" fillId="0" borderId="5" xfId="0" applyNumberFormat="1" applyBorder="1"/>
    <xf numFmtId="176" fontId="0" fillId="0" borderId="22" xfId="0" applyNumberFormat="1" applyBorder="1"/>
    <xf numFmtId="176" fontId="0" fillId="8" borderId="4" xfId="0" applyNumberFormat="1" applyFill="1" applyBorder="1" applyAlignment="1">
      <alignment horizontal="center"/>
    </xf>
    <xf numFmtId="176" fontId="0" fillId="8" borderId="49" xfId="0" applyNumberFormat="1" applyFill="1" applyBorder="1" applyAlignment="1">
      <alignment horizontal="center"/>
    </xf>
    <xf numFmtId="176" fontId="0" fillId="8" borderId="50" xfId="0" applyNumberFormat="1" applyFill="1" applyBorder="1" applyAlignment="1">
      <alignment horizontal="center"/>
    </xf>
    <xf numFmtId="183" fontId="0" fillId="0" borderId="37" xfId="0" applyNumberFormat="1" applyBorder="1" applyAlignment="1">
      <alignment horizontal="center"/>
    </xf>
    <xf numFmtId="183" fontId="0" fillId="0" borderId="51" xfId="0" applyNumberFormat="1" applyBorder="1"/>
    <xf numFmtId="183" fontId="0" fillId="0" borderId="52" xfId="0" applyNumberFormat="1" applyBorder="1"/>
    <xf numFmtId="176" fontId="0" fillId="0" borderId="51" xfId="0" applyNumberFormat="1" applyBorder="1"/>
    <xf numFmtId="176" fontId="0" fillId="8" borderId="53" xfId="0" applyNumberFormat="1" applyFill="1" applyBorder="1" applyAlignment="1">
      <alignment horizontal="center"/>
    </xf>
    <xf numFmtId="176" fontId="0" fillId="8" borderId="54" xfId="0" applyNumberFormat="1" applyFill="1" applyBorder="1" applyAlignment="1">
      <alignment horizontal="center"/>
    </xf>
    <xf numFmtId="176" fontId="0" fillId="8" borderId="55" xfId="0" applyNumberFormat="1" applyFill="1" applyBorder="1" applyAlignment="1">
      <alignment horizontal="center"/>
    </xf>
    <xf numFmtId="176" fontId="0" fillId="0" borderId="42" xfId="0" applyNumberFormat="1" applyBorder="1"/>
    <xf numFmtId="176" fontId="0" fillId="0" borderId="43" xfId="0" applyNumberFormat="1" applyBorder="1"/>
    <xf numFmtId="176" fontId="0" fillId="0" borderId="53" xfId="0" applyNumberFormat="1" applyBorder="1"/>
    <xf numFmtId="176" fontId="0" fillId="0" borderId="54" xfId="0" applyNumberFormat="1" applyBorder="1"/>
    <xf numFmtId="176" fontId="0" fillId="0" borderId="4" xfId="0" applyNumberFormat="1" applyBorder="1"/>
    <xf numFmtId="176" fontId="0" fillId="0" borderId="50" xfId="0" applyNumberFormat="1" applyBorder="1"/>
    <xf numFmtId="183" fontId="0" fillId="0" borderId="14" xfId="0" applyNumberFormat="1" applyBorder="1" applyAlignment="1">
      <alignment horizontal="center"/>
    </xf>
    <xf numFmtId="183" fontId="0" fillId="0" borderId="8" xfId="0" applyNumberFormat="1" applyBorder="1"/>
    <xf numFmtId="176" fontId="0" fillId="0" borderId="56" xfId="0" applyNumberFormat="1" applyBorder="1"/>
    <xf numFmtId="176" fontId="0" fillId="0" borderId="12" xfId="0" applyNumberFormat="1" applyBorder="1"/>
    <xf numFmtId="176" fontId="0" fillId="0" borderId="57" xfId="0" applyNumberFormat="1" applyBorder="1"/>
    <xf numFmtId="183" fontId="0" fillId="0" borderId="13" xfId="0" quotePrefix="1" applyNumberFormat="1" applyBorder="1" applyAlignment="1">
      <alignment horizontal="center"/>
    </xf>
    <xf numFmtId="183" fontId="0" fillId="0" borderId="13" xfId="0" applyNumberFormat="1" applyBorder="1"/>
    <xf numFmtId="183" fontId="0" fillId="0" borderId="58" xfId="0" applyNumberFormat="1" applyBorder="1"/>
    <xf numFmtId="183" fontId="0" fillId="0" borderId="30" xfId="0" applyNumberFormat="1" applyBorder="1"/>
    <xf numFmtId="183" fontId="0" fillId="0" borderId="47" xfId="0" applyNumberFormat="1" applyBorder="1"/>
    <xf numFmtId="0" fontId="33" fillId="9" borderId="0" xfId="0" applyFont="1" applyFill="1"/>
    <xf numFmtId="0" fontId="0" fillId="9" borderId="0" xfId="0" applyFill="1"/>
    <xf numFmtId="179" fontId="21" fillId="10" borderId="9" xfId="1" applyNumberFormat="1" applyFont="1" applyFill="1" applyBorder="1"/>
    <xf numFmtId="179" fontId="21" fillId="10" borderId="1" xfId="1" applyNumberFormat="1" applyFont="1" applyFill="1" applyBorder="1"/>
    <xf numFmtId="179" fontId="21" fillId="10" borderId="0" xfId="1" applyNumberFormat="1" applyFont="1" applyFill="1" applyBorder="1"/>
    <xf numFmtId="179" fontId="21" fillId="10" borderId="2" xfId="1" applyNumberFormat="1" applyFont="1" applyFill="1" applyBorder="1"/>
    <xf numFmtId="179" fontId="21" fillId="10" borderId="8" xfId="1" applyNumberFormat="1" applyFont="1" applyFill="1" applyBorder="1"/>
    <xf numFmtId="179" fontId="21" fillId="8" borderId="6" xfId="1" applyNumberFormat="1" applyFont="1" applyFill="1" applyBorder="1"/>
    <xf numFmtId="179" fontId="21" fillId="10" borderId="5" xfId="1" applyNumberFormat="1" applyFont="1" applyFill="1" applyBorder="1"/>
    <xf numFmtId="179" fontId="21" fillId="8" borderId="8" xfId="1" applyNumberFormat="1" applyFont="1" applyFill="1" applyBorder="1"/>
    <xf numFmtId="179" fontId="21" fillId="8" borderId="2" xfId="1" applyNumberFormat="1" applyFont="1" applyFill="1" applyBorder="1"/>
    <xf numFmtId="0" fontId="28" fillId="7" borderId="3" xfId="3" applyFill="1" applyBorder="1"/>
    <xf numFmtId="179" fontId="7" fillId="8" borderId="0" xfId="1" applyNumberFormat="1" applyFont="1" applyFill="1" applyBorder="1"/>
    <xf numFmtId="178" fontId="10" fillId="8" borderId="4" xfId="1" applyNumberFormat="1" applyFont="1" applyFill="1" applyBorder="1"/>
    <xf numFmtId="0" fontId="7" fillId="0" borderId="0" xfId="0" applyFont="1" applyAlignment="1">
      <alignment vertical="center"/>
    </xf>
    <xf numFmtId="185" fontId="7" fillId="0" borderId="0" xfId="1" applyNumberFormat="1" applyFont="1" applyAlignment="1">
      <alignment vertical="center"/>
    </xf>
    <xf numFmtId="0" fontId="28" fillId="0" borderId="7" xfId="3" applyFill="1" applyBorder="1"/>
    <xf numFmtId="14" fontId="7" fillId="6" borderId="4" xfId="0" applyNumberFormat="1" applyFont="1" applyFill="1" applyBorder="1"/>
    <xf numFmtId="0" fontId="7" fillId="0" borderId="12" xfId="0" applyFont="1" applyBorder="1"/>
    <xf numFmtId="179" fontId="11" fillId="0" borderId="0" xfId="1" applyNumberFormat="1" applyFont="1" applyFill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9" fontId="7" fillId="0" borderId="8" xfId="1" applyNumberFormat="1" applyFont="1" applyFill="1" applyBorder="1" applyAlignment="1">
      <alignment horizontal="right"/>
    </xf>
    <xf numFmtId="178" fontId="7" fillId="0" borderId="4" xfId="1" applyNumberFormat="1" applyFont="1" applyFill="1" applyBorder="1" applyAlignment="1">
      <alignment horizontal="right"/>
    </xf>
    <xf numFmtId="178" fontId="7" fillId="0" borderId="5" xfId="1" applyNumberFormat="1" applyFont="1" applyFill="1" applyBorder="1" applyAlignment="1">
      <alignment horizontal="right"/>
    </xf>
    <xf numFmtId="179" fontId="7" fillId="0" borderId="9" xfId="1" applyNumberFormat="1" applyFont="1" applyFill="1" applyBorder="1" applyAlignment="1">
      <alignment horizontal="right"/>
    </xf>
    <xf numFmtId="178" fontId="7" fillId="0" borderId="2" xfId="1" applyNumberFormat="1" applyFont="1" applyFill="1" applyBorder="1" applyAlignment="1">
      <alignment horizontal="right"/>
    </xf>
    <xf numFmtId="178" fontId="7" fillId="0" borderId="8" xfId="1" applyNumberFormat="1" applyFont="1" applyFill="1" applyBorder="1" applyAlignment="1">
      <alignment horizontal="right"/>
    </xf>
    <xf numFmtId="178" fontId="7" fillId="0" borderId="0" xfId="0" applyNumberFormat="1" applyFont="1" applyAlignment="1">
      <alignment horizontal="center"/>
    </xf>
    <xf numFmtId="14" fontId="8" fillId="6" borderId="4" xfId="0" applyNumberFormat="1" applyFont="1" applyFill="1" applyBorder="1"/>
    <xf numFmtId="0" fontId="12" fillId="6" borderId="8" xfId="0" applyFont="1" applyFill="1" applyBorder="1" applyAlignment="1">
      <alignment horizontal="right" vertical="center"/>
    </xf>
    <xf numFmtId="0" fontId="12" fillId="6" borderId="9" xfId="0" applyFont="1" applyFill="1" applyBorder="1" applyAlignment="1">
      <alignment horizontal="right" vertical="center"/>
    </xf>
    <xf numFmtId="0" fontId="29" fillId="7" borderId="7" xfId="3" applyFont="1" applyFill="1" applyBorder="1"/>
    <xf numFmtId="178" fontId="12" fillId="11" borderId="1" xfId="1" applyNumberFormat="1" applyFont="1" applyFill="1" applyBorder="1" applyAlignment="1"/>
    <xf numFmtId="178" fontId="12" fillId="11" borderId="0" xfId="1" applyNumberFormat="1" applyFont="1" applyFill="1" applyBorder="1" applyAlignment="1"/>
    <xf numFmtId="178" fontId="12" fillId="11" borderId="2" xfId="1" applyNumberFormat="1" applyFont="1" applyFill="1" applyBorder="1" applyAlignment="1"/>
    <xf numFmtId="178" fontId="12" fillId="11" borderId="6" xfId="1" applyNumberFormat="1" applyFont="1" applyFill="1" applyBorder="1" applyAlignment="1"/>
    <xf numFmtId="0" fontId="12" fillId="0" borderId="12" xfId="0" applyFont="1" applyBorder="1" applyAlignment="1">
      <alignment horizontal="center" vertical="top"/>
    </xf>
    <xf numFmtId="179" fontId="12" fillId="10" borderId="3" xfId="1" applyNumberFormat="1" applyFont="1" applyFill="1" applyBorder="1"/>
    <xf numFmtId="179" fontId="12" fillId="10" borderId="4" xfId="1" applyNumberFormat="1" applyFont="1" applyFill="1" applyBorder="1"/>
    <xf numFmtId="179" fontId="12" fillId="10" borderId="12" xfId="1" applyNumberFormat="1" applyFont="1" applyFill="1" applyBorder="1"/>
    <xf numFmtId="178" fontId="12" fillId="10" borderId="12" xfId="1" applyNumberFormat="1" applyFont="1" applyFill="1" applyBorder="1" applyAlignment="1"/>
    <xf numFmtId="178" fontId="12" fillId="10" borderId="3" xfId="1" applyNumberFormat="1" applyFont="1" applyFill="1" applyBorder="1" applyAlignment="1"/>
    <xf numFmtId="178" fontId="12" fillId="10" borderId="4" xfId="1" applyNumberFormat="1" applyFont="1" applyFill="1" applyBorder="1" applyAlignment="1"/>
    <xf numFmtId="178" fontId="12" fillId="10" borderId="8" xfId="1" applyNumberFormat="1" applyFont="1" applyFill="1" applyBorder="1" applyAlignment="1"/>
    <xf numFmtId="178" fontId="12" fillId="10" borderId="9" xfId="1" applyNumberFormat="1" applyFont="1" applyFill="1" applyBorder="1" applyAlignment="1"/>
    <xf numFmtId="178" fontId="12" fillId="10" borderId="5" xfId="1" applyNumberFormat="1" applyFont="1" applyFill="1" applyBorder="1" applyAlignment="1"/>
    <xf numFmtId="178" fontId="12" fillId="10" borderId="1" xfId="1" applyNumberFormat="1" applyFont="1" applyFill="1" applyBorder="1" applyAlignment="1"/>
    <xf numFmtId="178" fontId="12" fillId="10" borderId="0" xfId="1" applyNumberFormat="1" applyFont="1" applyFill="1" applyBorder="1" applyAlignment="1"/>
    <xf numFmtId="178" fontId="12" fillId="10" borderId="2" xfId="1" applyNumberFormat="1" applyFont="1" applyFill="1" applyBorder="1" applyAlignment="1"/>
    <xf numFmtId="178" fontId="12" fillId="8" borderId="4" xfId="1" applyNumberFormat="1" applyFont="1" applyFill="1" applyBorder="1" applyAlignment="1"/>
    <xf numFmtId="178" fontId="12" fillId="8" borderId="10" xfId="1" applyNumberFormat="1" applyFont="1" applyFill="1" applyBorder="1" applyAlignment="1"/>
    <xf numFmtId="178" fontId="12" fillId="8" borderId="12" xfId="1" applyNumberFormat="1" applyFont="1" applyFill="1" applyBorder="1" applyAlignment="1"/>
    <xf numFmtId="179" fontId="12" fillId="10" borderId="8" xfId="1" applyNumberFormat="1" applyFont="1" applyFill="1" applyBorder="1"/>
    <xf numFmtId="179" fontId="12" fillId="10" borderId="9" xfId="1" applyNumberFormat="1" applyFont="1" applyFill="1" applyBorder="1"/>
    <xf numFmtId="179" fontId="12" fillId="10" borderId="5" xfId="1" applyNumberFormat="1" applyFont="1" applyFill="1" applyBorder="1"/>
    <xf numFmtId="179" fontId="12" fillId="10" borderId="1" xfId="1" applyNumberFormat="1" applyFont="1" applyFill="1" applyBorder="1"/>
    <xf numFmtId="179" fontId="12" fillId="10" borderId="0" xfId="1" applyNumberFormat="1" applyFont="1" applyFill="1" applyBorder="1"/>
    <xf numFmtId="179" fontId="12" fillId="10" borderId="2" xfId="1" applyNumberFormat="1" applyFont="1" applyFill="1" applyBorder="1"/>
    <xf numFmtId="178" fontId="12" fillId="8" borderId="9" xfId="1" applyNumberFormat="1" applyFont="1" applyFill="1" applyBorder="1"/>
    <xf numFmtId="178" fontId="12" fillId="8" borderId="5" xfId="1" applyNumberFormat="1" applyFont="1" applyFill="1" applyBorder="1"/>
    <xf numFmtId="178" fontId="12" fillId="8" borderId="8" xfId="1" applyNumberFormat="1" applyFont="1" applyFill="1" applyBorder="1"/>
    <xf numFmtId="178" fontId="12" fillId="8" borderId="7" xfId="1" applyNumberFormat="1" applyFont="1" applyFill="1" applyBorder="1"/>
    <xf numFmtId="178" fontId="12" fillId="8" borderId="10" xfId="1" applyNumberFormat="1" applyFont="1" applyFill="1" applyBorder="1"/>
    <xf numFmtId="178" fontId="12" fillId="8" borderId="6" xfId="1" applyNumberFormat="1" applyFont="1" applyFill="1" applyBorder="1"/>
    <xf numFmtId="178" fontId="12" fillId="11" borderId="12" xfId="1" applyNumberFormat="1" applyFont="1" applyFill="1" applyBorder="1"/>
    <xf numFmtId="178" fontId="12" fillId="11" borderId="3" xfId="1" applyNumberFormat="1" applyFont="1" applyFill="1" applyBorder="1"/>
    <xf numFmtId="178" fontId="12" fillId="11" borderId="4" xfId="1" applyNumberFormat="1" applyFont="1" applyFill="1" applyBorder="1"/>
    <xf numFmtId="178" fontId="12" fillId="11" borderId="8" xfId="1" applyNumberFormat="1" applyFont="1" applyFill="1" applyBorder="1"/>
    <xf numFmtId="178" fontId="12" fillId="11" borderId="6" xfId="1" applyNumberFormat="1" applyFont="1" applyFill="1" applyBorder="1"/>
    <xf numFmtId="179" fontId="12" fillId="12" borderId="1" xfId="1" applyNumberFormat="1" applyFont="1" applyFill="1" applyBorder="1"/>
    <xf numFmtId="179" fontId="12" fillId="12" borderId="0" xfId="1" applyNumberFormat="1" applyFont="1" applyFill="1" applyBorder="1"/>
    <xf numFmtId="179" fontId="12" fillId="12" borderId="2" xfId="1" applyNumberFormat="1" applyFont="1" applyFill="1" applyBorder="1"/>
    <xf numFmtId="179" fontId="12" fillId="12" borderId="12" xfId="1" applyNumberFormat="1" applyFont="1" applyFill="1" applyBorder="1"/>
    <xf numFmtId="179" fontId="12" fillId="12" borderId="3" xfId="1" applyNumberFormat="1" applyFont="1" applyFill="1" applyBorder="1"/>
    <xf numFmtId="179" fontId="12" fillId="12" borderId="4" xfId="1" applyNumberFormat="1" applyFont="1" applyFill="1" applyBorder="1"/>
    <xf numFmtId="179" fontId="12" fillId="12" borderId="8" xfId="1" applyNumberFormat="1" applyFont="1" applyFill="1" applyBorder="1"/>
    <xf numFmtId="179" fontId="12" fillId="12" borderId="9" xfId="1" applyNumberFormat="1" applyFont="1" applyFill="1" applyBorder="1"/>
    <xf numFmtId="179" fontId="12" fillId="12" borderId="5" xfId="1" applyNumberFormat="1" applyFont="1" applyFill="1" applyBorder="1"/>
    <xf numFmtId="179" fontId="12" fillId="12" borderId="10" xfId="1" applyNumberFormat="1" applyFont="1" applyFill="1" applyBorder="1"/>
    <xf numFmtId="178" fontId="12" fillId="8" borderId="1" xfId="1" applyNumberFormat="1" applyFont="1" applyFill="1" applyBorder="1"/>
    <xf numFmtId="178" fontId="12" fillId="8" borderId="0" xfId="1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2" xfId="0" applyFont="1" applyBorder="1"/>
    <xf numFmtId="0" fontId="10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178" fontId="10" fillId="0" borderId="12" xfId="1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0" fillId="12" borderId="1" xfId="0" applyFont="1" applyFill="1" applyBorder="1"/>
    <xf numFmtId="0" fontId="10" fillId="12" borderId="0" xfId="0" applyFont="1" applyFill="1"/>
    <xf numFmtId="0" fontId="10" fillId="12" borderId="2" xfId="0" applyFont="1" applyFill="1" applyBorder="1"/>
    <xf numFmtId="179" fontId="10" fillId="12" borderId="8" xfId="1" applyNumberFormat="1" applyFont="1" applyFill="1" applyBorder="1"/>
    <xf numFmtId="179" fontId="10" fillId="12" borderId="9" xfId="1" applyNumberFormat="1" applyFont="1" applyFill="1" applyBorder="1"/>
    <xf numFmtId="0" fontId="10" fillId="12" borderId="9" xfId="0" applyFont="1" applyFill="1" applyBorder="1"/>
    <xf numFmtId="179" fontId="10" fillId="12" borderId="2" xfId="1" applyNumberFormat="1" applyFont="1" applyFill="1" applyBorder="1"/>
    <xf numFmtId="179" fontId="10" fillId="12" borderId="5" xfId="1" applyNumberFormat="1" applyFont="1" applyFill="1" applyBorder="1"/>
    <xf numFmtId="179" fontId="10" fillId="12" borderId="1" xfId="1" applyNumberFormat="1" applyFont="1" applyFill="1" applyBorder="1"/>
    <xf numFmtId="179" fontId="10" fillId="12" borderId="0" xfId="1" applyNumberFormat="1" applyFont="1" applyFill="1" applyBorder="1"/>
    <xf numFmtId="176" fontId="10" fillId="12" borderId="2" xfId="0" applyNumberFormat="1" applyFont="1" applyFill="1" applyBorder="1"/>
    <xf numFmtId="181" fontId="10" fillId="12" borderId="0" xfId="0" applyNumberFormat="1" applyFont="1" applyFill="1"/>
    <xf numFmtId="179" fontId="10" fillId="10" borderId="8" xfId="1" applyNumberFormat="1" applyFont="1" applyFill="1" applyBorder="1" applyAlignment="1">
      <alignment vertical="top" wrapText="1"/>
    </xf>
    <xf numFmtId="179" fontId="10" fillId="10" borderId="9" xfId="1" applyNumberFormat="1" applyFont="1" applyFill="1" applyBorder="1" applyAlignment="1">
      <alignment vertical="top" wrapText="1"/>
    </xf>
    <xf numFmtId="179" fontId="10" fillId="10" borderId="5" xfId="1" applyNumberFormat="1" applyFont="1" applyFill="1" applyBorder="1" applyAlignment="1">
      <alignment vertical="top" wrapText="1"/>
    </xf>
    <xf numFmtId="179" fontId="10" fillId="10" borderId="1" xfId="1" applyNumberFormat="1" applyFont="1" applyFill="1" applyBorder="1" applyAlignment="1">
      <alignment vertical="top" wrapText="1"/>
    </xf>
    <xf numFmtId="179" fontId="10" fillId="10" borderId="0" xfId="1" applyNumberFormat="1" applyFont="1" applyFill="1" applyBorder="1" applyAlignment="1">
      <alignment vertical="top" wrapText="1"/>
    </xf>
    <xf numFmtId="179" fontId="10" fillId="10" borderId="2" xfId="1" applyNumberFormat="1" applyFont="1" applyFill="1" applyBorder="1" applyAlignment="1">
      <alignment vertical="top" wrapText="1"/>
    </xf>
    <xf numFmtId="178" fontId="10" fillId="10" borderId="8" xfId="1" applyNumberFormat="1" applyFont="1" applyFill="1" applyBorder="1" applyAlignment="1">
      <alignment vertical="center" wrapText="1"/>
    </xf>
    <xf numFmtId="178" fontId="10" fillId="10" borderId="9" xfId="1" applyNumberFormat="1" applyFont="1" applyFill="1" applyBorder="1" applyAlignment="1">
      <alignment vertical="center" wrapText="1"/>
    </xf>
    <xf numFmtId="178" fontId="10" fillId="10" borderId="5" xfId="1" applyNumberFormat="1" applyFont="1" applyFill="1" applyBorder="1" applyAlignment="1">
      <alignment vertical="center" wrapText="1"/>
    </xf>
    <xf numFmtId="179" fontId="10" fillId="10" borderId="8" xfId="1" applyNumberFormat="1" applyFont="1" applyFill="1" applyBorder="1" applyAlignment="1">
      <alignment vertical="center" wrapText="1"/>
    </xf>
    <xf numFmtId="179" fontId="10" fillId="10" borderId="9" xfId="1" applyNumberFormat="1" applyFont="1" applyFill="1" applyBorder="1" applyAlignment="1">
      <alignment vertical="center" wrapText="1"/>
    </xf>
    <xf numFmtId="179" fontId="10" fillId="10" borderId="5" xfId="1" applyNumberFormat="1" applyFont="1" applyFill="1" applyBorder="1" applyAlignment="1">
      <alignment vertical="center" wrapText="1"/>
    </xf>
    <xf numFmtId="178" fontId="10" fillId="8" borderId="3" xfId="1" applyNumberFormat="1" applyFont="1" applyFill="1" applyBorder="1"/>
    <xf numFmtId="178" fontId="10" fillId="8" borderId="3" xfId="1" applyNumberFormat="1" applyFont="1" applyFill="1" applyBorder="1" applyAlignment="1">
      <alignment vertical="center"/>
    </xf>
    <xf numFmtId="178" fontId="10" fillId="8" borderId="4" xfId="1" applyNumberFormat="1" applyFont="1" applyFill="1" applyBorder="1" applyAlignment="1">
      <alignment vertical="center"/>
    </xf>
    <xf numFmtId="179" fontId="10" fillId="10" borderId="0" xfId="1" applyNumberFormat="1" applyFont="1" applyFill="1"/>
    <xf numFmtId="179" fontId="10" fillId="10" borderId="1" xfId="1" applyNumberFormat="1" applyFont="1" applyFill="1" applyBorder="1"/>
    <xf numFmtId="179" fontId="10" fillId="10" borderId="0" xfId="1" applyNumberFormat="1" applyFont="1" applyFill="1" applyBorder="1"/>
    <xf numFmtId="179" fontId="10" fillId="10" borderId="2" xfId="1" applyNumberFormat="1" applyFont="1" applyFill="1" applyBorder="1"/>
    <xf numFmtId="179" fontId="10" fillId="8" borderId="1" xfId="1" applyNumberFormat="1" applyFont="1" applyFill="1" applyBorder="1"/>
    <xf numFmtId="179" fontId="10" fillId="8" borderId="0" xfId="1" applyNumberFormat="1" applyFont="1" applyFill="1" applyBorder="1"/>
    <xf numFmtId="179" fontId="10" fillId="8" borderId="2" xfId="1" applyNumberFormat="1" applyFont="1" applyFill="1" applyBorder="1"/>
    <xf numFmtId="179" fontId="10" fillId="8" borderId="0" xfId="1" applyNumberFormat="1" applyFont="1" applyFill="1"/>
    <xf numFmtId="0" fontId="21" fillId="11" borderId="0" xfId="0" applyFont="1" applyFill="1" applyAlignment="1">
      <alignment horizontal="center" vertical="center"/>
    </xf>
    <xf numFmtId="0" fontId="21" fillId="11" borderId="0" xfId="0" applyFont="1" applyFill="1"/>
    <xf numFmtId="179" fontId="21" fillId="11" borderId="0" xfId="1" applyNumberFormat="1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/>
    </xf>
    <xf numFmtId="0" fontId="21" fillId="11" borderId="2" xfId="0" applyFont="1" applyFill="1" applyBorder="1"/>
    <xf numFmtId="179" fontId="21" fillId="11" borderId="1" xfId="1" applyNumberFormat="1" applyFont="1" applyFill="1" applyBorder="1"/>
    <xf numFmtId="179" fontId="21" fillId="11" borderId="0" xfId="1" applyNumberFormat="1" applyFont="1" applyFill="1" applyBorder="1"/>
    <xf numFmtId="179" fontId="21" fillId="12" borderId="0" xfId="1" applyNumberFormat="1" applyFont="1" applyFill="1" applyBorder="1"/>
    <xf numFmtId="179" fontId="21" fillId="12" borderId="1" xfId="1" applyNumberFormat="1" applyFont="1" applyFill="1" applyBorder="1"/>
    <xf numFmtId="179" fontId="21" fillId="12" borderId="2" xfId="1" applyNumberFormat="1" applyFont="1" applyFill="1" applyBorder="1"/>
    <xf numFmtId="179" fontId="21" fillId="10" borderId="1" xfId="1" applyNumberFormat="1" applyFont="1" applyFill="1" applyBorder="1" applyAlignment="1">
      <alignment horizontal="right"/>
    </xf>
    <xf numFmtId="179" fontId="21" fillId="10" borderId="0" xfId="1" applyNumberFormat="1" applyFont="1" applyFill="1" applyBorder="1" applyAlignment="1">
      <alignment horizontal="right"/>
    </xf>
    <xf numFmtId="179" fontId="21" fillId="10" borderId="2" xfId="1" applyNumberFormat="1" applyFont="1" applyFill="1" applyBorder="1" applyAlignment="1">
      <alignment horizontal="right"/>
    </xf>
    <xf numFmtId="0" fontId="21" fillId="6" borderId="1" xfId="0" applyFont="1" applyFill="1" applyBorder="1"/>
    <xf numFmtId="179" fontId="21" fillId="12" borderId="0" xfId="1" applyNumberFormat="1" applyFont="1" applyFill="1" applyBorder="1" applyAlignment="1">
      <alignment horizontal="right" vertical="center" wrapText="1"/>
    </xf>
    <xf numFmtId="0" fontId="21" fillId="12" borderId="0" xfId="0" applyFont="1" applyFill="1" applyAlignment="1">
      <alignment horizontal="right" vertical="center" wrapText="1"/>
    </xf>
    <xf numFmtId="179" fontId="21" fillId="12" borderId="0" xfId="1" applyNumberFormat="1" applyFont="1" applyFill="1" applyBorder="1" applyAlignment="1">
      <alignment horizontal="right"/>
    </xf>
    <xf numFmtId="179" fontId="21" fillId="12" borderId="1" xfId="1" applyNumberFormat="1" applyFont="1" applyFill="1" applyBorder="1" applyAlignment="1">
      <alignment horizontal="right"/>
    </xf>
    <xf numFmtId="179" fontId="21" fillId="8" borderId="5" xfId="1" applyNumberFormat="1" applyFont="1" applyFill="1" applyBorder="1"/>
    <xf numFmtId="179" fontId="21" fillId="0" borderId="1" xfId="1" applyNumberFormat="1" applyFont="1" applyFill="1" applyBorder="1"/>
    <xf numFmtId="179" fontId="21" fillId="0" borderId="6" xfId="1" applyNumberFormat="1" applyFont="1" applyFill="1" applyBorder="1"/>
    <xf numFmtId="179" fontId="21" fillId="0" borderId="0" xfId="1" applyNumberFormat="1" applyFont="1" applyFill="1" applyBorder="1"/>
    <xf numFmtId="179" fontId="21" fillId="0" borderId="7" xfId="1" applyNumberFormat="1" applyFont="1" applyFill="1" applyBorder="1"/>
    <xf numFmtId="179" fontId="21" fillId="12" borderId="7" xfId="1" applyNumberFormat="1" applyFont="1" applyFill="1" applyBorder="1"/>
    <xf numFmtId="179" fontId="21" fillId="12" borderId="10" xfId="1" applyNumberFormat="1" applyFont="1" applyFill="1" applyBorder="1"/>
    <xf numFmtId="179" fontId="21" fillId="0" borderId="2" xfId="1" applyNumberFormat="1" applyFont="1" applyFill="1" applyBorder="1"/>
    <xf numFmtId="0" fontId="21" fillId="7" borderId="7" xfId="0" applyFont="1" applyFill="1" applyBorder="1"/>
    <xf numFmtId="179" fontId="21" fillId="0" borderId="10" xfId="1" applyNumberFormat="1" applyFont="1" applyFill="1" applyBorder="1"/>
    <xf numFmtId="0" fontId="21" fillId="0" borderId="11" xfId="0" applyFont="1" applyBorder="1" applyAlignment="1">
      <alignment horizontal="center" vertical="center"/>
    </xf>
    <xf numFmtId="179" fontId="21" fillId="10" borderId="8" xfId="1" applyNumberFormat="1" applyFont="1" applyFill="1" applyBorder="1" applyAlignment="1">
      <alignment horizontal="right"/>
    </xf>
    <xf numFmtId="179" fontId="21" fillId="10" borderId="9" xfId="1" applyNumberFormat="1" applyFont="1" applyFill="1" applyBorder="1" applyAlignment="1">
      <alignment horizontal="right"/>
    </xf>
    <xf numFmtId="179" fontId="21" fillId="10" borderId="5" xfId="1" applyNumberFormat="1" applyFont="1" applyFill="1" applyBorder="1" applyAlignment="1">
      <alignment horizontal="right"/>
    </xf>
    <xf numFmtId="179" fontId="21" fillId="12" borderId="9" xfId="1" applyNumberFormat="1" applyFont="1" applyFill="1" applyBorder="1"/>
    <xf numFmtId="179" fontId="21" fillId="12" borderId="5" xfId="1" applyNumberFormat="1" applyFont="1" applyFill="1" applyBorder="1"/>
    <xf numFmtId="179" fontId="10" fillId="10" borderId="5" xfId="1" applyNumberFormat="1" applyFont="1" applyFill="1" applyBorder="1"/>
    <xf numFmtId="38" fontId="10" fillId="8" borderId="3" xfId="1" applyFont="1" applyFill="1" applyBorder="1"/>
    <xf numFmtId="179" fontId="10" fillId="8" borderId="12" xfId="0" applyNumberFormat="1" applyFont="1" applyFill="1" applyBorder="1"/>
    <xf numFmtId="179" fontId="10" fillId="8" borderId="9" xfId="1" applyNumberFormat="1" applyFont="1" applyFill="1" applyBorder="1" applyAlignment="1">
      <alignment vertical="center"/>
    </xf>
    <xf numFmtId="179" fontId="10" fillId="10" borderId="12" xfId="1" applyNumberFormat="1" applyFont="1" applyFill="1" applyBorder="1" applyAlignment="1">
      <alignment vertical="center"/>
    </xf>
    <xf numFmtId="179" fontId="10" fillId="10" borderId="8" xfId="1" applyNumberFormat="1" applyFont="1" applyFill="1" applyBorder="1" applyAlignment="1">
      <alignment vertical="center"/>
    </xf>
    <xf numFmtId="179" fontId="10" fillId="10" borderId="3" xfId="1" applyNumberFormat="1" applyFont="1" applyFill="1" applyBorder="1" applyAlignment="1">
      <alignment vertical="center"/>
    </xf>
    <xf numFmtId="179" fontId="10" fillId="10" borderId="9" xfId="1" applyNumberFormat="1" applyFont="1" applyFill="1" applyBorder="1" applyAlignment="1">
      <alignment vertical="center"/>
    </xf>
    <xf numFmtId="179" fontId="10" fillId="8" borderId="8" xfId="1" applyNumberFormat="1" applyFont="1" applyFill="1" applyBorder="1" applyAlignment="1">
      <alignment vertical="center"/>
    </xf>
    <xf numFmtId="179" fontId="10" fillId="10" borderId="11" xfId="1" applyNumberFormat="1" applyFont="1" applyFill="1" applyBorder="1"/>
    <xf numFmtId="179" fontId="10" fillId="10" borderId="16" xfId="1" applyNumberFormat="1" applyFont="1" applyFill="1" applyBorder="1"/>
    <xf numFmtId="179" fontId="10" fillId="10" borderId="6" xfId="1" applyNumberFormat="1" applyFont="1" applyFill="1" applyBorder="1" applyAlignment="1">
      <alignment vertical="center"/>
    </xf>
    <xf numFmtId="179" fontId="10" fillId="10" borderId="7" xfId="1" applyNumberFormat="1" applyFont="1" applyFill="1" applyBorder="1" applyAlignment="1">
      <alignment vertical="center"/>
    </xf>
    <xf numFmtId="178" fontId="10" fillId="8" borderId="16" xfId="0" applyNumberFormat="1" applyFont="1" applyFill="1" applyBorder="1"/>
    <xf numFmtId="182" fontId="10" fillId="8" borderId="11" xfId="1" applyNumberFormat="1" applyFont="1" applyFill="1" applyBorder="1"/>
    <xf numFmtId="178" fontId="10" fillId="8" borderId="8" xfId="0" applyNumberFormat="1" applyFont="1" applyFill="1" applyBorder="1"/>
    <xf numFmtId="182" fontId="10" fillId="8" borderId="12" xfId="1" applyNumberFormat="1" applyFont="1" applyFill="1" applyBorder="1"/>
    <xf numFmtId="182" fontId="10" fillId="8" borderId="16" xfId="1" applyNumberFormat="1" applyFont="1" applyFill="1" applyBorder="1"/>
    <xf numFmtId="178" fontId="10" fillId="8" borderId="9" xfId="0" applyNumberFormat="1" applyFont="1" applyFill="1" applyBorder="1"/>
    <xf numFmtId="182" fontId="10" fillId="8" borderId="3" xfId="1" applyNumberFormat="1" applyFont="1" applyFill="1" applyBorder="1"/>
    <xf numFmtId="179" fontId="10" fillId="10" borderId="9" xfId="1" applyNumberFormat="1" applyFont="1" applyFill="1" applyBorder="1"/>
    <xf numFmtId="179" fontId="10" fillId="10" borderId="7" xfId="1" applyNumberFormat="1" applyFont="1" applyFill="1" applyBorder="1"/>
    <xf numFmtId="179" fontId="10" fillId="10" borderId="6" xfId="1" applyNumberFormat="1" applyFont="1" applyFill="1" applyBorder="1"/>
    <xf numFmtId="179" fontId="10" fillId="8" borderId="16" xfId="1" applyNumberFormat="1" applyFont="1" applyFill="1" applyBorder="1" applyAlignment="1">
      <alignment vertical="center"/>
    </xf>
    <xf numFmtId="179" fontId="10" fillId="8" borderId="15" xfId="1" applyNumberFormat="1" applyFont="1" applyFill="1" applyBorder="1" applyAlignment="1">
      <alignment vertical="center"/>
    </xf>
    <xf numFmtId="179" fontId="10" fillId="8" borderId="17" xfId="1" applyNumberFormat="1" applyFont="1" applyFill="1" applyBorder="1" applyAlignment="1">
      <alignment vertical="center"/>
    </xf>
    <xf numFmtId="179" fontId="10" fillId="10" borderId="15" xfId="1" applyNumberFormat="1" applyFont="1" applyFill="1" applyBorder="1"/>
    <xf numFmtId="179" fontId="10" fillId="10" borderId="17" xfId="1" applyNumberFormat="1" applyFont="1" applyFill="1" applyBorder="1"/>
    <xf numFmtId="179" fontId="10" fillId="10" borderId="0" xfId="1" applyNumberFormat="1" applyFont="1" applyFill="1" applyBorder="1" applyAlignment="1">
      <alignment vertical="center"/>
    </xf>
    <xf numFmtId="38" fontId="12" fillId="10" borderId="3" xfId="1" applyFont="1" applyFill="1" applyBorder="1" applyAlignment="1">
      <alignment horizontal="right"/>
    </xf>
    <xf numFmtId="179" fontId="12" fillId="10" borderId="0" xfId="1" applyNumberFormat="1" applyFont="1" applyFill="1" applyBorder="1" applyAlignment="1">
      <alignment horizontal="right"/>
    </xf>
    <xf numFmtId="179" fontId="12" fillId="10" borderId="3" xfId="1" applyNumberFormat="1" applyFont="1" applyFill="1" applyBorder="1" applyAlignment="1">
      <alignment horizontal="right"/>
    </xf>
    <xf numFmtId="179" fontId="12" fillId="10" borderId="12" xfId="1" applyNumberFormat="1" applyFont="1" applyFill="1" applyBorder="1" applyAlignment="1">
      <alignment horizontal="right"/>
    </xf>
    <xf numFmtId="179" fontId="12" fillId="10" borderId="1" xfId="1" applyNumberFormat="1" applyFont="1" applyFill="1" applyBorder="1" applyAlignment="1">
      <alignment horizontal="right"/>
    </xf>
    <xf numFmtId="179" fontId="7" fillId="10" borderId="11" xfId="1" applyNumberFormat="1" applyFont="1" applyFill="1" applyBorder="1" applyAlignment="1">
      <alignment horizontal="right"/>
    </xf>
    <xf numFmtId="178" fontId="7" fillId="10" borderId="5" xfId="1" applyNumberFormat="1" applyFont="1" applyFill="1" applyBorder="1" applyAlignment="1">
      <alignment horizontal="right"/>
    </xf>
    <xf numFmtId="179" fontId="7" fillId="10" borderId="12" xfId="1" applyNumberFormat="1" applyFont="1" applyFill="1" applyBorder="1" applyAlignment="1">
      <alignment horizontal="right"/>
    </xf>
    <xf numFmtId="179" fontId="7" fillId="10" borderId="16" xfId="1" applyNumberFormat="1" applyFont="1" applyFill="1" applyBorder="1" applyAlignment="1">
      <alignment horizontal="right"/>
    </xf>
    <xf numFmtId="179" fontId="12" fillId="10" borderId="11" xfId="1" applyNumberFormat="1" applyFont="1" applyFill="1" applyBorder="1" applyAlignment="1">
      <alignment horizontal="right"/>
    </xf>
    <xf numFmtId="179" fontId="7" fillId="10" borderId="1" xfId="1" applyNumberFormat="1" applyFont="1" applyFill="1" applyBorder="1" applyAlignment="1">
      <alignment horizontal="right"/>
    </xf>
    <xf numFmtId="178" fontId="7" fillId="10" borderId="15" xfId="1" applyNumberFormat="1" applyFont="1" applyFill="1" applyBorder="1" applyAlignment="1">
      <alignment horizontal="right"/>
    </xf>
    <xf numFmtId="178" fontId="7" fillId="10" borderId="11" xfId="1" applyNumberFormat="1" applyFont="1" applyFill="1" applyBorder="1" applyAlignment="1">
      <alignment horizontal="right"/>
    </xf>
    <xf numFmtId="179" fontId="7" fillId="10" borderId="3" xfId="1" applyNumberFormat="1" applyFont="1" applyFill="1" applyBorder="1" applyAlignment="1">
      <alignment horizontal="right"/>
    </xf>
    <xf numFmtId="179" fontId="7" fillId="10" borderId="0" xfId="1" applyNumberFormat="1" applyFont="1" applyFill="1" applyBorder="1" applyAlignment="1">
      <alignment horizontal="right"/>
    </xf>
    <xf numFmtId="178" fontId="7" fillId="8" borderId="12" xfId="1" applyNumberFormat="1" applyFont="1" applyFill="1" applyBorder="1" applyAlignment="1">
      <alignment horizontal="right"/>
    </xf>
    <xf numFmtId="178" fontId="7" fillId="8" borderId="3" xfId="1" applyNumberFormat="1" applyFont="1" applyFill="1" applyBorder="1" applyAlignment="1">
      <alignment horizontal="right"/>
    </xf>
    <xf numFmtId="179" fontId="12" fillId="10" borderId="9" xfId="1" applyNumberFormat="1" applyFont="1" applyFill="1" applyBorder="1" applyAlignment="1">
      <alignment horizontal="right"/>
    </xf>
    <xf numFmtId="179" fontId="12" fillId="10" borderId="7" xfId="1" applyNumberFormat="1" applyFont="1" applyFill="1" applyBorder="1" applyAlignment="1">
      <alignment horizontal="right"/>
    </xf>
    <xf numFmtId="179" fontId="12" fillId="10" borderId="8" xfId="1" applyNumberFormat="1" applyFont="1" applyFill="1" applyBorder="1" applyAlignment="1">
      <alignment horizontal="right"/>
    </xf>
    <xf numFmtId="179" fontId="12" fillId="10" borderId="6" xfId="1" applyNumberFormat="1" applyFont="1" applyFill="1" applyBorder="1" applyAlignment="1">
      <alignment horizontal="right"/>
    </xf>
    <xf numFmtId="179" fontId="12" fillId="10" borderId="16" xfId="1" applyNumberFormat="1" applyFont="1" applyFill="1" applyBorder="1" applyAlignment="1">
      <alignment horizontal="right"/>
    </xf>
    <xf numFmtId="179" fontId="12" fillId="10" borderId="15" xfId="1" applyNumberFormat="1" applyFont="1" applyFill="1" applyBorder="1" applyAlignment="1">
      <alignment horizontal="right"/>
    </xf>
    <xf numFmtId="179" fontId="12" fillId="10" borderId="17" xfId="1" applyNumberFormat="1" applyFont="1" applyFill="1" applyBorder="1" applyAlignment="1">
      <alignment horizontal="right"/>
    </xf>
    <xf numFmtId="178" fontId="7" fillId="8" borderId="1" xfId="1" applyNumberFormat="1" applyFont="1" applyFill="1" applyBorder="1" applyAlignment="1">
      <alignment horizontal="right"/>
    </xf>
    <xf numFmtId="178" fontId="7" fillId="8" borderId="8" xfId="1" applyNumberFormat="1" applyFont="1" applyFill="1" applyBorder="1" applyAlignment="1">
      <alignment horizontal="right"/>
    </xf>
    <xf numFmtId="178" fontId="7" fillId="8" borderId="6" xfId="1" applyNumberFormat="1" applyFont="1" applyFill="1" applyBorder="1" applyAlignment="1">
      <alignment horizontal="right"/>
    </xf>
    <xf numFmtId="178" fontId="7" fillId="8" borderId="9" xfId="1" applyNumberFormat="1" applyFont="1" applyFill="1" applyBorder="1" applyAlignment="1">
      <alignment horizontal="right"/>
    </xf>
    <xf numFmtId="178" fontId="7" fillId="8" borderId="0" xfId="1" applyNumberFormat="1" applyFont="1" applyFill="1" applyBorder="1" applyAlignment="1">
      <alignment horizontal="right"/>
    </xf>
    <xf numFmtId="178" fontId="7" fillId="8" borderId="7" xfId="1" applyNumberFormat="1" applyFont="1" applyFill="1" applyBorder="1" applyAlignment="1">
      <alignment horizontal="right"/>
    </xf>
    <xf numFmtId="178" fontId="7" fillId="8" borderId="5" xfId="1" applyNumberFormat="1" applyFont="1" applyFill="1" applyBorder="1" applyAlignment="1">
      <alignment horizontal="right"/>
    </xf>
    <xf numFmtId="178" fontId="7" fillId="8" borderId="2" xfId="1" applyNumberFormat="1" applyFont="1" applyFill="1" applyBorder="1" applyAlignment="1">
      <alignment horizontal="right"/>
    </xf>
    <xf numFmtId="178" fontId="7" fillId="8" borderId="10" xfId="1" applyNumberFormat="1" applyFont="1" applyFill="1" applyBorder="1" applyAlignment="1">
      <alignment horizontal="right"/>
    </xf>
    <xf numFmtId="179" fontId="12" fillId="10" borderId="5" xfId="1" applyNumberFormat="1" applyFont="1" applyFill="1" applyBorder="1" applyAlignment="1">
      <alignment horizontal="right"/>
    </xf>
    <xf numFmtId="179" fontId="12" fillId="10" borderId="2" xfId="1" applyNumberFormat="1" applyFont="1" applyFill="1" applyBorder="1" applyAlignment="1">
      <alignment horizontal="right"/>
    </xf>
    <xf numFmtId="179" fontId="12" fillId="10" borderId="10" xfId="1" applyNumberFormat="1" applyFont="1" applyFill="1" applyBorder="1" applyAlignment="1">
      <alignment horizontal="right"/>
    </xf>
    <xf numFmtId="178" fontId="7" fillId="10" borderId="2" xfId="1" applyNumberFormat="1" applyFont="1" applyFill="1" applyBorder="1" applyAlignment="1">
      <alignment horizontal="right"/>
    </xf>
    <xf numFmtId="178" fontId="7" fillId="10" borderId="10" xfId="1" applyNumberFormat="1" applyFont="1" applyFill="1" applyBorder="1" applyAlignment="1">
      <alignment horizontal="right"/>
    </xf>
    <xf numFmtId="178" fontId="7" fillId="10" borderId="17" xfId="1" applyNumberFormat="1" applyFont="1" applyFill="1" applyBorder="1" applyAlignment="1">
      <alignment horizontal="right"/>
    </xf>
    <xf numFmtId="178" fontId="7" fillId="10" borderId="16" xfId="1" applyNumberFormat="1" applyFont="1" applyFill="1" applyBorder="1" applyAlignment="1">
      <alignment horizontal="right"/>
    </xf>
    <xf numFmtId="181" fontId="22" fillId="12" borderId="0" xfId="0" applyNumberFormat="1" applyFont="1" applyFill="1"/>
    <xf numFmtId="181" fontId="22" fillId="12" borderId="1" xfId="0" applyNumberFormat="1" applyFont="1" applyFill="1" applyBorder="1"/>
    <xf numFmtId="181" fontId="22" fillId="12" borderId="2" xfId="0" applyNumberFormat="1" applyFont="1" applyFill="1" applyBorder="1"/>
    <xf numFmtId="179" fontId="22" fillId="12" borderId="0" xfId="1" applyNumberFormat="1" applyFont="1" applyFill="1" applyBorder="1" applyProtection="1"/>
    <xf numFmtId="179" fontId="7" fillId="12" borderId="0" xfId="1" applyNumberFormat="1" applyFont="1" applyFill="1" applyBorder="1"/>
    <xf numFmtId="179" fontId="7" fillId="12" borderId="1" xfId="1" applyNumberFormat="1" applyFont="1" applyFill="1" applyBorder="1"/>
    <xf numFmtId="179" fontId="22" fillId="12" borderId="0" xfId="1" applyNumberFormat="1" applyFont="1" applyFill="1" applyBorder="1" applyAlignment="1" applyProtection="1">
      <alignment vertical="center"/>
    </xf>
    <xf numFmtId="179" fontId="7" fillId="12" borderId="2" xfId="1" applyNumberFormat="1" applyFont="1" applyFill="1" applyBorder="1"/>
    <xf numFmtId="179" fontId="7" fillId="8" borderId="1" xfId="1" applyNumberFormat="1" applyFont="1" applyFill="1" applyBorder="1"/>
    <xf numFmtId="179" fontId="7" fillId="8" borderId="2" xfId="1" applyNumberFormat="1" applyFont="1" applyFill="1" applyBorder="1"/>
    <xf numFmtId="181" fontId="7" fillId="8" borderId="0" xfId="0" applyNumberFormat="1" applyFont="1" applyFill="1"/>
    <xf numFmtId="181" fontId="7" fillId="8" borderId="2" xfId="0" applyNumberFormat="1" applyFont="1" applyFill="1" applyBorder="1"/>
    <xf numFmtId="181" fontId="7" fillId="8" borderId="1" xfId="0" applyNumberFormat="1" applyFont="1" applyFill="1" applyBorder="1"/>
    <xf numFmtId="180" fontId="22" fillId="12" borderId="0" xfId="0" applyNumberFormat="1" applyFont="1" applyFill="1" applyAlignment="1">
      <alignment vertical="top" wrapText="1"/>
    </xf>
    <xf numFmtId="180" fontId="22" fillId="8" borderId="0" xfId="0" applyNumberFormat="1" applyFont="1" applyFill="1" applyAlignment="1">
      <alignment vertical="top" wrapText="1"/>
    </xf>
    <xf numFmtId="179" fontId="22" fillId="12" borderId="0" xfId="1" applyNumberFormat="1" applyFont="1" applyFill="1" applyBorder="1" applyAlignment="1" applyProtection="1"/>
    <xf numFmtId="179" fontId="7" fillId="12" borderId="0" xfId="1" applyNumberFormat="1" applyFont="1" applyFill="1" applyBorder="1" applyAlignment="1"/>
    <xf numFmtId="179" fontId="7" fillId="12" borderId="1" xfId="1" applyNumberFormat="1" applyFont="1" applyFill="1" applyBorder="1" applyAlignment="1"/>
    <xf numFmtId="179" fontId="7" fillId="12" borderId="2" xfId="1" applyNumberFormat="1" applyFont="1" applyFill="1" applyBorder="1" applyAlignment="1"/>
    <xf numFmtId="0" fontId="22" fillId="11" borderId="0" xfId="0" applyFont="1" applyFill="1" applyAlignment="1">
      <alignment horizontal="center" vertical="center"/>
    </xf>
    <xf numFmtId="49" fontId="22" fillId="11" borderId="0" xfId="0" applyNumberFormat="1" applyFont="1" applyFill="1" applyAlignment="1">
      <alignment horizontal="centerContinuous" vertical="center"/>
    </xf>
    <xf numFmtId="181" fontId="22" fillId="11" borderId="0" xfId="0" applyNumberFormat="1" applyFont="1" applyFill="1"/>
    <xf numFmtId="49" fontId="22" fillId="11" borderId="2" xfId="0" applyNumberFormat="1" applyFont="1" applyFill="1" applyBorder="1" applyAlignment="1">
      <alignment horizontal="centerContinuous" vertical="center"/>
    </xf>
    <xf numFmtId="181" fontId="22" fillId="11" borderId="2" xfId="0" applyNumberFormat="1" applyFont="1" applyFill="1" applyBorder="1"/>
    <xf numFmtId="0" fontId="22" fillId="11" borderId="2" xfId="0" applyFont="1" applyFill="1" applyBorder="1" applyAlignment="1">
      <alignment horizontal="center" vertical="center"/>
    </xf>
    <xf numFmtId="181" fontId="22" fillId="8" borderId="1" xfId="0" applyNumberFormat="1" applyFont="1" applyFill="1" applyBorder="1"/>
    <xf numFmtId="179" fontId="7" fillId="12" borderId="0" xfId="1" applyNumberFormat="1" applyFont="1" applyFill="1"/>
    <xf numFmtId="181" fontId="22" fillId="12" borderId="0" xfId="0" applyNumberFormat="1" applyFont="1" applyFill="1" applyAlignment="1">
      <alignment vertical="center"/>
    </xf>
    <xf numFmtId="181" fontId="22" fillId="12" borderId="2" xfId="0" applyNumberFormat="1" applyFont="1" applyFill="1" applyBorder="1" applyAlignment="1">
      <alignment vertical="center"/>
    </xf>
    <xf numFmtId="181" fontId="22" fillId="12" borderId="1" xfId="0" applyNumberFormat="1" applyFont="1" applyFill="1" applyBorder="1" applyAlignment="1">
      <alignment vertical="center"/>
    </xf>
    <xf numFmtId="179" fontId="22" fillId="12" borderId="0" xfId="1" applyNumberFormat="1" applyFont="1" applyFill="1"/>
    <xf numFmtId="179" fontId="22" fillId="12" borderId="0" xfId="1" applyNumberFormat="1" applyFont="1" applyFill="1" applyAlignment="1">
      <alignment vertical="center"/>
    </xf>
    <xf numFmtId="179" fontId="22" fillId="12" borderId="1" xfId="1" applyNumberFormat="1" applyFont="1" applyFill="1" applyBorder="1"/>
    <xf numFmtId="179" fontId="22" fillId="12" borderId="1" xfId="1" applyNumberFormat="1" applyFont="1" applyFill="1" applyBorder="1" applyAlignment="1">
      <alignment vertical="center"/>
    </xf>
    <xf numFmtId="179" fontId="22" fillId="12" borderId="2" xfId="1" applyNumberFormat="1" applyFont="1" applyFill="1" applyBorder="1"/>
    <xf numFmtId="179" fontId="22" fillId="12" borderId="2" xfId="1" applyNumberFormat="1" applyFont="1" applyFill="1" applyBorder="1" applyAlignment="1">
      <alignment vertical="center"/>
    </xf>
    <xf numFmtId="176" fontId="22" fillId="12" borderId="0" xfId="0" applyNumberFormat="1" applyFont="1" applyFill="1"/>
    <xf numFmtId="181" fontId="22" fillId="12" borderId="0" xfId="0" applyNumberFormat="1" applyFont="1" applyFill="1" applyAlignment="1">
      <alignment horizontal="right" vertical="center"/>
    </xf>
    <xf numFmtId="181" fontId="22" fillId="12" borderId="2" xfId="0" applyNumberFormat="1" applyFont="1" applyFill="1" applyBorder="1" applyAlignment="1">
      <alignment horizontal="right" vertical="center"/>
    </xf>
    <xf numFmtId="181" fontId="22" fillId="12" borderId="1" xfId="0" applyNumberFormat="1" applyFont="1" applyFill="1" applyBorder="1" applyAlignment="1">
      <alignment horizontal="right" vertical="center"/>
    </xf>
    <xf numFmtId="181" fontId="22" fillId="12" borderId="1" xfId="0" applyNumberFormat="1" applyFont="1" applyFill="1" applyBorder="1" applyAlignment="1">
      <alignment horizontal="right"/>
    </xf>
    <xf numFmtId="181" fontId="22" fillId="12" borderId="0" xfId="0" applyNumberFormat="1" applyFont="1" applyFill="1" applyAlignment="1">
      <alignment horizontal="right"/>
    </xf>
    <xf numFmtId="181" fontId="22" fillId="12" borderId="2" xfId="0" applyNumberFormat="1" applyFont="1" applyFill="1" applyBorder="1" applyAlignment="1">
      <alignment horizontal="right"/>
    </xf>
    <xf numFmtId="179" fontId="7" fillId="12" borderId="0" xfId="1" applyNumberFormat="1" applyFont="1" applyFill="1" applyBorder="1" applyAlignment="1">
      <alignment horizontal="right"/>
    </xf>
    <xf numFmtId="179" fontId="13" fillId="10" borderId="0" xfId="1" applyNumberFormat="1" applyFont="1" applyFill="1" applyBorder="1" applyAlignment="1" applyProtection="1">
      <alignment horizontal="right" vertical="center"/>
    </xf>
    <xf numFmtId="179" fontId="13" fillId="10" borderId="1" xfId="1" applyNumberFormat="1" applyFont="1" applyFill="1" applyBorder="1" applyAlignment="1" applyProtection="1">
      <alignment horizontal="right" vertical="center"/>
    </xf>
    <xf numFmtId="179" fontId="13" fillId="10" borderId="2" xfId="1" applyNumberFormat="1" applyFont="1" applyFill="1" applyBorder="1" applyAlignment="1" applyProtection="1">
      <alignment horizontal="right" vertical="center"/>
    </xf>
    <xf numFmtId="179" fontId="10" fillId="11" borderId="0" xfId="1" applyNumberFormat="1" applyFont="1" applyFill="1" applyAlignment="1">
      <alignment horizontal="right"/>
    </xf>
    <xf numFmtId="179" fontId="10" fillId="11" borderId="1" xfId="1" applyNumberFormat="1" applyFont="1" applyFill="1" applyBorder="1" applyAlignment="1">
      <alignment horizontal="right"/>
    </xf>
    <xf numFmtId="179" fontId="10" fillId="11" borderId="0" xfId="1" applyNumberFormat="1" applyFont="1" applyFill="1" applyBorder="1" applyAlignment="1">
      <alignment horizontal="right"/>
    </xf>
    <xf numFmtId="0" fontId="10" fillId="13" borderId="1" xfId="0" applyFont="1" applyFill="1" applyBorder="1"/>
    <xf numFmtId="0" fontId="10" fillId="13" borderId="2" xfId="0" applyFont="1" applyFill="1" applyBorder="1" applyAlignment="1">
      <alignment horizontal="center"/>
    </xf>
    <xf numFmtId="178" fontId="10" fillId="8" borderId="2" xfId="1" applyNumberFormat="1" applyFont="1" applyFill="1" applyBorder="1" applyAlignment="1">
      <alignment horizontal="right"/>
    </xf>
    <xf numFmtId="178" fontId="10" fillId="8" borderId="0" xfId="1" applyNumberFormat="1" applyFont="1" applyFill="1" applyAlignment="1">
      <alignment horizontal="right"/>
    </xf>
    <xf numFmtId="178" fontId="10" fillId="8" borderId="1" xfId="1" applyNumberFormat="1" applyFont="1" applyFill="1" applyBorder="1" applyAlignment="1">
      <alignment horizontal="right"/>
    </xf>
    <xf numFmtId="38" fontId="10" fillId="0" borderId="15" xfId="1" applyFont="1" applyFill="1" applyBorder="1" applyAlignment="1">
      <alignment horizontal="center"/>
    </xf>
    <xf numFmtId="178" fontId="10" fillId="11" borderId="0" xfId="1" applyNumberFormat="1" applyFont="1" applyFill="1" applyBorder="1" applyAlignment="1">
      <alignment horizontal="right"/>
    </xf>
    <xf numFmtId="0" fontId="10" fillId="13" borderId="15" xfId="0" applyFont="1" applyFill="1" applyBorder="1" applyAlignment="1">
      <alignment horizontal="center"/>
    </xf>
    <xf numFmtId="178" fontId="10" fillId="8" borderId="1" xfId="1" applyNumberFormat="1" applyFont="1" applyFill="1" applyBorder="1"/>
    <xf numFmtId="178" fontId="10" fillId="8" borderId="12" xfId="1" applyNumberFormat="1" applyFont="1" applyFill="1" applyBorder="1"/>
    <xf numFmtId="178" fontId="10" fillId="8" borderId="0" xfId="1" applyNumberFormat="1" applyFont="1" applyFill="1" applyBorder="1"/>
    <xf numFmtId="178" fontId="10" fillId="8" borderId="2" xfId="1" applyNumberFormat="1" applyFont="1" applyFill="1" applyBorder="1"/>
    <xf numFmtId="0" fontId="25" fillId="0" borderId="0" xfId="0" applyFont="1"/>
    <xf numFmtId="179" fontId="7" fillId="10" borderId="3" xfId="1" applyNumberFormat="1" applyFont="1" applyFill="1" applyBorder="1"/>
    <xf numFmtId="179" fontId="7" fillId="10" borderId="0" xfId="1" applyNumberFormat="1" applyFont="1" applyFill="1" applyBorder="1"/>
    <xf numFmtId="179" fontId="7" fillId="8" borderId="4" xfId="1" applyNumberFormat="1" applyFont="1" applyFill="1" applyBorder="1"/>
    <xf numFmtId="177" fontId="7" fillId="0" borderId="12" xfId="0" applyNumberFormat="1" applyFont="1" applyBorder="1"/>
    <xf numFmtId="179" fontId="7" fillId="0" borderId="12" xfId="1" applyNumberFormat="1" applyFont="1" applyFill="1" applyBorder="1"/>
    <xf numFmtId="179" fontId="7" fillId="0" borderId="5" xfId="1" applyNumberFormat="1" applyFont="1" applyFill="1" applyBorder="1"/>
    <xf numFmtId="179" fontId="7" fillId="0" borderId="4" xfId="1" applyNumberFormat="1" applyFont="1" applyFill="1" applyBorder="1"/>
    <xf numFmtId="177" fontId="7" fillId="11" borderId="12" xfId="0" applyNumberFormat="1" applyFont="1" applyFill="1" applyBorder="1" applyAlignment="1">
      <alignment vertical="top"/>
    </xf>
    <xf numFmtId="177" fontId="7" fillId="11" borderId="4" xfId="0" quotePrefix="1" applyNumberFormat="1" applyFont="1" applyFill="1" applyBorder="1" applyAlignment="1">
      <alignment horizontal="center"/>
    </xf>
    <xf numFmtId="178" fontId="7" fillId="11" borderId="3" xfId="1" applyNumberFormat="1" applyFont="1" applyFill="1" applyBorder="1"/>
    <xf numFmtId="178" fontId="7" fillId="11" borderId="4" xfId="1" applyNumberFormat="1" applyFont="1" applyFill="1" applyBorder="1"/>
    <xf numFmtId="178" fontId="7" fillId="8" borderId="0" xfId="1" applyNumberFormat="1" applyFont="1" applyFill="1" applyBorder="1"/>
    <xf numFmtId="178" fontId="7" fillId="8" borderId="2" xfId="1" applyNumberFormat="1" applyFont="1" applyFill="1" applyBorder="1"/>
    <xf numFmtId="0" fontId="7" fillId="0" borderId="4" xfId="0" quotePrefix="1" applyFont="1" applyBorder="1" applyAlignment="1">
      <alignment horizontal="center"/>
    </xf>
    <xf numFmtId="178" fontId="7" fillId="0" borderId="3" xfId="1" applyNumberFormat="1" applyFont="1" applyFill="1" applyBorder="1"/>
    <xf numFmtId="178" fontId="7" fillId="0" borderId="12" xfId="1" applyNumberFormat="1" applyFont="1" applyFill="1" applyBorder="1"/>
    <xf numFmtId="178" fontId="7" fillId="0" borderId="4" xfId="1" applyNumberFormat="1" applyFont="1" applyFill="1" applyBorder="1"/>
    <xf numFmtId="177" fontId="7" fillId="0" borderId="12" xfId="0" applyNumberFormat="1" applyFont="1" applyBorder="1" applyAlignment="1">
      <alignment horizontal="center"/>
    </xf>
    <xf numFmtId="179" fontId="7" fillId="0" borderId="0" xfId="1" applyNumberFormat="1" applyFont="1" applyFill="1"/>
    <xf numFmtId="179" fontId="7" fillId="10" borderId="8" xfId="1" applyNumberFormat="1" applyFont="1" applyFill="1" applyBorder="1"/>
    <xf numFmtId="179" fontId="7" fillId="10" borderId="12" xfId="1" applyNumberFormat="1" applyFont="1" applyFill="1" applyBorder="1"/>
    <xf numFmtId="179" fontId="7" fillId="10" borderId="9" xfId="1" applyNumberFormat="1" applyFont="1" applyFill="1" applyBorder="1"/>
    <xf numFmtId="179" fontId="7" fillId="8" borderId="5" xfId="1" applyNumberFormat="1" applyFont="1" applyFill="1" applyBorder="1"/>
    <xf numFmtId="0" fontId="7" fillId="12" borderId="7" xfId="0" applyFont="1" applyFill="1" applyBorder="1"/>
    <xf numFmtId="0" fontId="7" fillId="12" borderId="10" xfId="0" applyFont="1" applyFill="1" applyBorder="1"/>
    <xf numFmtId="0" fontId="7" fillId="12" borderId="12" xfId="0" applyFont="1" applyFill="1" applyBorder="1"/>
    <xf numFmtId="0" fontId="7" fillId="12" borderId="3" xfId="0" applyFont="1" applyFill="1" applyBorder="1"/>
    <xf numFmtId="0" fontId="7" fillId="12" borderId="4" xfId="0" applyFont="1" applyFill="1" applyBorder="1"/>
    <xf numFmtId="0" fontId="11" fillId="12" borderId="3" xfId="0" applyFont="1" applyFill="1" applyBorder="1"/>
    <xf numFmtId="0" fontId="11" fillId="12" borderId="4" xfId="0" applyFont="1" applyFill="1" applyBorder="1"/>
    <xf numFmtId="0" fontId="11" fillId="12" borderId="7" xfId="0" applyFont="1" applyFill="1" applyBorder="1"/>
    <xf numFmtId="0" fontId="11" fillId="12" borderId="10" xfId="0" applyFont="1" applyFill="1" applyBorder="1"/>
    <xf numFmtId="0" fontId="7" fillId="12" borderId="6" xfId="0" applyFont="1" applyFill="1" applyBorder="1"/>
    <xf numFmtId="177" fontId="7" fillId="0" borderId="8" xfId="0" applyNumberFormat="1" applyFont="1" applyBorder="1" applyAlignment="1">
      <alignment horizontal="left"/>
    </xf>
    <xf numFmtId="181" fontId="7" fillId="12" borderId="1" xfId="0" applyNumberFormat="1" applyFont="1" applyFill="1" applyBorder="1"/>
    <xf numFmtId="181" fontId="7" fillId="12" borderId="0" xfId="0" applyNumberFormat="1" applyFont="1" applyFill="1"/>
    <xf numFmtId="181" fontId="7" fillId="12" borderId="2" xfId="0" applyNumberFormat="1" applyFont="1" applyFill="1" applyBorder="1"/>
    <xf numFmtId="181" fontId="7" fillId="12" borderId="1" xfId="0" applyNumberFormat="1" applyFont="1" applyFill="1" applyBorder="1" applyAlignment="1">
      <alignment vertical="center"/>
    </xf>
    <xf numFmtId="181" fontId="7" fillId="12" borderId="0" xfId="0" applyNumberFormat="1" applyFont="1" applyFill="1" applyAlignment="1">
      <alignment vertical="center"/>
    </xf>
    <xf numFmtId="181" fontId="7" fillId="12" borderId="2" xfId="0" applyNumberFormat="1" applyFont="1" applyFill="1" applyBorder="1" applyAlignment="1">
      <alignment vertical="center"/>
    </xf>
    <xf numFmtId="181" fontId="7" fillId="12" borderId="1" xfId="0" applyNumberFormat="1" applyFont="1" applyFill="1" applyBorder="1" applyAlignment="1">
      <alignment horizontal="right"/>
    </xf>
    <xf numFmtId="181" fontId="7" fillId="12" borderId="0" xfId="0" applyNumberFormat="1" applyFont="1" applyFill="1" applyAlignment="1">
      <alignment horizontal="right"/>
    </xf>
    <xf numFmtId="181" fontId="7" fillId="12" borderId="0" xfId="0" applyNumberFormat="1" applyFont="1" applyFill="1" applyAlignment="1">
      <alignment horizontal="right" vertical="center"/>
    </xf>
    <xf numFmtId="181" fontId="7" fillId="12" borderId="2" xfId="0" applyNumberFormat="1" applyFont="1" applyFill="1" applyBorder="1" applyAlignment="1">
      <alignment horizontal="right" vertical="center"/>
    </xf>
    <xf numFmtId="179" fontId="7" fillId="12" borderId="1" xfId="1" applyNumberFormat="1" applyFont="1" applyFill="1" applyBorder="1" applyAlignment="1">
      <alignment vertical="center"/>
    </xf>
    <xf numFmtId="179" fontId="7" fillId="12" borderId="0" xfId="1" applyNumberFormat="1" applyFont="1" applyFill="1" applyAlignment="1">
      <alignment vertical="center"/>
    </xf>
    <xf numFmtId="179" fontId="7" fillId="12" borderId="2" xfId="1" applyNumberFormat="1" applyFont="1" applyFill="1" applyBorder="1" applyAlignment="1">
      <alignment vertical="center"/>
    </xf>
    <xf numFmtId="181" fontId="7" fillId="12" borderId="2" xfId="0" applyNumberFormat="1" applyFont="1" applyFill="1" applyBorder="1" applyAlignment="1">
      <alignment horizontal="right"/>
    </xf>
    <xf numFmtId="0" fontId="35" fillId="0" borderId="0" xfId="0" applyFont="1"/>
    <xf numFmtId="0" fontId="10" fillId="7" borderId="59" xfId="0" applyFont="1" applyFill="1" applyBorder="1" applyAlignment="1">
      <alignment horizontal="center"/>
    </xf>
    <xf numFmtId="0" fontId="10" fillId="7" borderId="60" xfId="0" applyFont="1" applyFill="1" applyBorder="1" applyAlignment="1">
      <alignment horizontal="center"/>
    </xf>
    <xf numFmtId="0" fontId="10" fillId="7" borderId="6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81" fontId="7" fillId="7" borderId="0" xfId="0" applyNumberFormat="1" applyFont="1" applyFill="1" applyAlignment="1">
      <alignment horizontal="right" vertical="center"/>
    </xf>
    <xf numFmtId="178" fontId="10" fillId="8" borderId="5" xfId="1" applyNumberFormat="1" applyFont="1" applyFill="1" applyBorder="1"/>
    <xf numFmtId="176" fontId="10" fillId="12" borderId="0" xfId="0" applyNumberFormat="1" applyFont="1" applyFill="1"/>
    <xf numFmtId="0" fontId="12" fillId="0" borderId="3" xfId="0" applyFont="1" applyBorder="1" applyAlignment="1">
      <alignment horizontal="center"/>
    </xf>
    <xf numFmtId="179" fontId="13" fillId="0" borderId="1" xfId="1" applyNumberFormat="1" applyFont="1" applyFill="1" applyBorder="1" applyAlignment="1" applyProtection="1">
      <alignment horizontal="right" vertical="center"/>
    </xf>
    <xf numFmtId="179" fontId="10" fillId="0" borderId="0" xfId="1" applyNumberFormat="1" applyFont="1" applyFill="1" applyBorder="1" applyAlignment="1">
      <alignment horizontal="right"/>
    </xf>
    <xf numFmtId="179" fontId="13" fillId="0" borderId="0" xfId="1" applyNumberFormat="1" applyFont="1" applyFill="1" applyBorder="1" applyAlignment="1" applyProtection="1">
      <alignment horizontal="right" vertical="center"/>
    </xf>
    <xf numFmtId="0" fontId="28" fillId="0" borderId="0" xfId="3"/>
    <xf numFmtId="0" fontId="36" fillId="0" borderId="0" xfId="0" applyFont="1" applyAlignment="1">
      <alignment horizontal="right"/>
    </xf>
    <xf numFmtId="0" fontId="10" fillId="7" borderId="16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78" fontId="7" fillId="0" borderId="8" xfId="0" applyNumberFormat="1" applyFont="1" applyBorder="1" applyAlignment="1">
      <alignment horizontal="center"/>
    </xf>
    <xf numFmtId="55" fontId="12" fillId="0" borderId="0" xfId="0" applyNumberFormat="1" applyFont="1"/>
    <xf numFmtId="181" fontId="37" fillId="12" borderId="0" xfId="0" applyNumberFormat="1" applyFont="1" applyFill="1"/>
    <xf numFmtId="181" fontId="37" fillId="12" borderId="2" xfId="0" applyNumberFormat="1" applyFont="1" applyFill="1" applyBorder="1"/>
    <xf numFmtId="186" fontId="38" fillId="12" borderId="0" xfId="0" applyNumberFormat="1" applyFont="1" applyFill="1" applyAlignment="1">
      <alignment vertical="center"/>
    </xf>
    <xf numFmtId="181" fontId="37" fillId="12" borderId="1" xfId="0" applyNumberFormat="1" applyFont="1" applyFill="1" applyBorder="1"/>
    <xf numFmtId="181" fontId="37" fillId="12" borderId="1" xfId="0" applyNumberFormat="1" applyFont="1" applyFill="1" applyBorder="1" applyAlignment="1">
      <alignment vertical="center"/>
    </xf>
    <xf numFmtId="181" fontId="37" fillId="12" borderId="0" xfId="0" applyNumberFormat="1" applyFont="1" applyFill="1" applyAlignment="1">
      <alignment vertical="center"/>
    </xf>
    <xf numFmtId="181" fontId="37" fillId="12" borderId="2" xfId="0" applyNumberFormat="1" applyFont="1" applyFill="1" applyBorder="1" applyAlignment="1">
      <alignment vertical="center"/>
    </xf>
    <xf numFmtId="186" fontId="38" fillId="12" borderId="0" xfId="0" applyNumberFormat="1" applyFont="1" applyFill="1" applyAlignment="1">
      <alignment horizontal="right" vertical="center"/>
    </xf>
    <xf numFmtId="181" fontId="37" fillId="12" borderId="1" xfId="0" applyNumberFormat="1" applyFont="1" applyFill="1" applyBorder="1" applyAlignment="1">
      <alignment horizontal="right" vertical="center"/>
    </xf>
    <xf numFmtId="181" fontId="37" fillId="12" borderId="0" xfId="0" applyNumberFormat="1" applyFont="1" applyFill="1" applyAlignment="1">
      <alignment horizontal="right" vertical="center"/>
    </xf>
    <xf numFmtId="181" fontId="37" fillId="12" borderId="2" xfId="0" applyNumberFormat="1" applyFont="1" applyFill="1" applyBorder="1" applyAlignment="1">
      <alignment horizontal="right" vertical="center"/>
    </xf>
    <xf numFmtId="179" fontId="37" fillId="12" borderId="0" xfId="1" applyNumberFormat="1" applyFont="1" applyFill="1"/>
    <xf numFmtId="179" fontId="37" fillId="12" borderId="0" xfId="1" applyNumberFormat="1" applyFont="1" applyFill="1" applyAlignment="1">
      <alignment vertical="center"/>
    </xf>
    <xf numFmtId="179" fontId="37" fillId="12" borderId="2" xfId="1" applyNumberFormat="1" applyFont="1" applyFill="1" applyBorder="1"/>
    <xf numFmtId="179" fontId="37" fillId="12" borderId="2" xfId="1" applyNumberFormat="1" applyFont="1" applyFill="1" applyBorder="1" applyAlignment="1">
      <alignment vertical="center"/>
    </xf>
    <xf numFmtId="181" fontId="37" fillId="12" borderId="0" xfId="0" applyNumberFormat="1" applyFont="1" applyFill="1" applyAlignment="1">
      <alignment horizontal="right"/>
    </xf>
    <xf numFmtId="0" fontId="36" fillId="0" borderId="0" xfId="0" applyFont="1" applyAlignment="1">
      <alignment horizontal="left"/>
    </xf>
    <xf numFmtId="0" fontId="28" fillId="0" borderId="0" xfId="3" applyFill="1"/>
    <xf numFmtId="181" fontId="39" fillId="12" borderId="0" xfId="0" applyNumberFormat="1" applyFont="1" applyFill="1"/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176" fontId="0" fillId="0" borderId="25" xfId="0" applyNumberFormat="1" applyBorder="1" applyAlignment="1">
      <alignment horizontal="center"/>
    </xf>
    <xf numFmtId="176" fontId="0" fillId="0" borderId="26" xfId="0" applyNumberFormat="1" applyBorder="1" applyAlignment="1">
      <alignment horizontal="center"/>
    </xf>
    <xf numFmtId="176" fontId="0" fillId="0" borderId="27" xfId="0" applyNumberFormat="1" applyBorder="1" applyAlignment="1">
      <alignment horizontal="center"/>
    </xf>
    <xf numFmtId="183" fontId="0" fillId="0" borderId="23" xfId="0" applyNumberFormat="1" applyBorder="1" applyAlignment="1">
      <alignment horizontal="center" vertical="center"/>
    </xf>
    <xf numFmtId="183" fontId="0" fillId="0" borderId="28" xfId="0" applyNumberFormat="1" applyBorder="1" applyAlignment="1">
      <alignment horizontal="center" vertical="center"/>
    </xf>
    <xf numFmtId="183" fontId="0" fillId="0" borderId="30" xfId="0" applyNumberFormat="1" applyBorder="1" applyAlignment="1">
      <alignment horizontal="center" vertical="center"/>
    </xf>
    <xf numFmtId="183" fontId="0" fillId="0" borderId="35" xfId="0" applyNumberFormat="1" applyBorder="1" applyAlignment="1">
      <alignment horizontal="center" vertical="center"/>
    </xf>
    <xf numFmtId="183" fontId="0" fillId="0" borderId="24" xfId="0" applyNumberFormat="1" applyBorder="1" applyAlignment="1">
      <alignment horizontal="center" vertical="center"/>
    </xf>
    <xf numFmtId="183" fontId="0" fillId="0" borderId="31" xfId="0" applyNumberFormat="1" applyBorder="1" applyAlignment="1">
      <alignment horizontal="center" vertical="center"/>
    </xf>
    <xf numFmtId="176" fontId="0" fillId="9" borderId="25" xfId="0" applyNumberFormat="1" applyFill="1" applyBorder="1" applyAlignment="1">
      <alignment horizontal="center"/>
    </xf>
    <xf numFmtId="176" fontId="0" fillId="9" borderId="26" xfId="0" applyNumberFormat="1" applyFill="1" applyBorder="1" applyAlignment="1">
      <alignment horizontal="center"/>
    </xf>
    <xf numFmtId="176" fontId="0" fillId="9" borderId="29" xfId="0" applyNumberFormat="1" applyFill="1" applyBorder="1" applyAlignment="1">
      <alignment horizontal="center"/>
    </xf>
    <xf numFmtId="0" fontId="10" fillId="3" borderId="12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7" borderId="0" xfId="0" applyFont="1" applyFill="1" applyAlignment="1">
      <alignment horizontal="center" vertical="center" textRotation="255"/>
    </xf>
    <xf numFmtId="0" fontId="10" fillId="7" borderId="62" xfId="0" applyFont="1" applyFill="1" applyBorder="1" applyAlignment="1">
      <alignment vertical="top" wrapText="1"/>
    </xf>
    <xf numFmtId="0" fontId="0" fillId="0" borderId="10" xfId="0" applyBorder="1"/>
    <xf numFmtId="0" fontId="10" fillId="7" borderId="42" xfId="0" applyFont="1" applyFill="1" applyBorder="1" applyAlignment="1">
      <alignment vertical="top" wrapText="1"/>
    </xf>
    <xf numFmtId="0" fontId="0" fillId="0" borderId="4" xfId="0" applyBorder="1"/>
    <xf numFmtId="0" fontId="7" fillId="7" borderId="0" xfId="0" applyFont="1" applyFill="1" applyBorder="1" applyAlignment="1">
      <alignment horizontal="center"/>
    </xf>
  </cellXfs>
  <cellStyles count="4">
    <cellStyle name="ハイパーリンク" xfId="3" builtinId="8"/>
    <cellStyle name="桁区切り" xfId="1" builtinId="6"/>
    <cellStyle name="標準" xfId="0" builtinId="0"/>
    <cellStyle name="標準 3" xfId="2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年別鉱工業生産指数の推移</a:t>
            </a:r>
          </a:p>
        </c:rich>
      </c:tx>
      <c:layout>
        <c:manualLayout>
          <c:xMode val="edge"/>
          <c:yMode val="edge"/>
          <c:x val="0.32912928597493152"/>
          <c:y val="7.4154755045863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650599418315952E-2"/>
          <c:y val="0.27216110181349285"/>
          <c:w val="0.88833138256366606"/>
          <c:h val="0.61145490959971471"/>
        </c:manualLayout>
      </c:layout>
      <c:lineChart>
        <c:grouping val="standard"/>
        <c:varyColors val="0"/>
        <c:ser>
          <c:idx val="0"/>
          <c:order val="0"/>
          <c:tx>
            <c:strRef>
              <c:f>'5国県比較ｸﾞﾗﾌ'!$B$3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BAA8-4D67-BD33-4650B398F6B3}"/>
              </c:ext>
            </c:extLst>
          </c:dPt>
          <c:dLbls>
            <c:dLbl>
              <c:idx val="0"/>
              <c:layout>
                <c:manualLayout>
                  <c:x val="-2.2522522522522542E-2"/>
                  <c:y val="4.6457607433217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8-4D67-BD33-4650B398F6B3}"/>
                </c:ext>
              </c:extLst>
            </c:dLbl>
            <c:dLbl>
              <c:idx val="1"/>
              <c:layout>
                <c:manualLayout>
                  <c:x val="-4.2792792792792793E-2"/>
                  <c:y val="6.039488966318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8-4D67-BD33-4650B398F6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8-4D67-BD33-4650B398F6B3}"/>
                </c:ext>
              </c:extLst>
            </c:dLbl>
            <c:dLbl>
              <c:idx val="3"/>
              <c:layout>
                <c:manualLayout>
                  <c:x val="-4.2792792792792793E-2"/>
                  <c:y val="-6.9686411149825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8-4D67-BD33-4650B398F6B3}"/>
                </c:ext>
              </c:extLst>
            </c:dLbl>
            <c:dLbl>
              <c:idx val="4"/>
              <c:layout>
                <c:manualLayout>
                  <c:x val="-3.8288288288288286E-2"/>
                  <c:y val="-7.433217189314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8-4D67-BD33-4650B398F6B3}"/>
                </c:ext>
              </c:extLst>
            </c:dLbl>
            <c:dLbl>
              <c:idx val="5"/>
              <c:layout>
                <c:manualLayout>
                  <c:x val="-5.4054054054054057E-2"/>
                  <c:y val="4.645760743321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8-4D67-BD33-4650B398F6B3}"/>
                </c:ext>
              </c:extLst>
            </c:dLbl>
            <c:dLbl>
              <c:idx val="6"/>
              <c:layout>
                <c:manualLayout>
                  <c:x val="-4.954954954954955E-2"/>
                  <c:y val="4.1811846689895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8-4D67-BD33-4650B398F6B3}"/>
                </c:ext>
              </c:extLst>
            </c:dLbl>
            <c:dLbl>
              <c:idx val="7"/>
              <c:layout>
                <c:manualLayout>
                  <c:x val="-3.1267448352875489E-2"/>
                  <c:y val="4.1811846689895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A8-4D67-BD33-4650B398F6B3}"/>
                </c:ext>
              </c:extLst>
            </c:dLbl>
            <c:dLbl>
              <c:idx val="8"/>
              <c:layout>
                <c:manualLayout>
                  <c:x val="-1.7867113344500279E-2"/>
                  <c:y val="-9.756097560975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A8-4D67-BD33-4650B398F6B3}"/>
                </c:ext>
              </c:extLst>
            </c:dLbl>
            <c:dLbl>
              <c:idx val="9"/>
              <c:layout>
                <c:manualLayout>
                  <c:x val="0"/>
                  <c:y val="-3.7166085946573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D-4A2A-A48C-EA48D4E31DCB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'5国県比較ｸﾞﾗﾌ'!$A$4:$A$11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'5国県比較ｸﾞﾗﾌ'!$B$4:$B$11</c:f>
              <c:numCache>
                <c:formatCode>#,##0.0;[Red]\-#,##0.0</c:formatCode>
                <c:ptCount val="8"/>
                <c:pt idx="0">
                  <c:v>114.6</c:v>
                </c:pt>
                <c:pt idx="1">
                  <c:v>111.6</c:v>
                </c:pt>
                <c:pt idx="2">
                  <c:v>100</c:v>
                </c:pt>
                <c:pt idx="3">
                  <c:v>105.4</c:v>
                </c:pt>
                <c:pt idx="4">
                  <c:v>105.3</c:v>
                </c:pt>
                <c:pt idx="5">
                  <c:v>103.9</c:v>
                </c:pt>
                <c:pt idx="6">
                  <c:v>101.2</c:v>
                </c:pt>
                <c:pt idx="7">
                  <c:v>100.9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A8-4D67-BD33-4650B398F6B3}"/>
            </c:ext>
          </c:extLst>
        </c:ser>
        <c:ser>
          <c:idx val="1"/>
          <c:order val="1"/>
          <c:tx>
            <c:strRef>
              <c:f>'5国県比較ｸﾞﾗﾌ'!$C$3</c:f>
              <c:strCache>
                <c:ptCount val="1"/>
                <c:pt idx="0">
                  <c:v>兵庫県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6036036036036057E-2"/>
                  <c:y val="-6.968641114982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A8-4D67-BD33-4650B398F6B3}"/>
                </c:ext>
              </c:extLst>
            </c:dLbl>
            <c:dLbl>
              <c:idx val="1"/>
              <c:layout>
                <c:manualLayout>
                  <c:x val="-3.3783783783783786E-2"/>
                  <c:y val="-6.504065040650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A8-4D67-BD33-4650B398F6B3}"/>
                </c:ext>
              </c:extLst>
            </c:dLbl>
            <c:dLbl>
              <c:idx val="2"/>
              <c:layout>
                <c:manualLayout>
                  <c:x val="-3.3783783783783786E-2"/>
                  <c:y val="-6.0394889663182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A8-4D67-BD33-4650B398F6B3}"/>
                </c:ext>
              </c:extLst>
            </c:dLbl>
            <c:dLbl>
              <c:idx val="3"/>
              <c:layout>
                <c:manualLayout>
                  <c:x val="-2.7027027027027029E-2"/>
                  <c:y val="6.504065040650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A8-4D67-BD33-4650B398F6B3}"/>
                </c:ext>
              </c:extLst>
            </c:dLbl>
            <c:dLbl>
              <c:idx val="4"/>
              <c:layout>
                <c:manualLayout>
                  <c:x val="-2.0270270270270271E-2"/>
                  <c:y val="6.968641114982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A8-4D67-BD33-4650B398F6B3}"/>
                </c:ext>
              </c:extLst>
            </c:dLbl>
            <c:dLbl>
              <c:idx val="5"/>
              <c:layout>
                <c:manualLayout>
                  <c:x val="-4.0540552265677536E-2"/>
                  <c:y val="4.645760743321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A8-4D67-BD33-4650B398F6B3}"/>
                </c:ext>
              </c:extLst>
            </c:dLbl>
            <c:dLbl>
              <c:idx val="6"/>
              <c:layout>
                <c:manualLayout>
                  <c:x val="-3.8336695516366238E-2"/>
                  <c:y val="3.7166085946573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A8-4D67-BD33-4650B398F6B3}"/>
                </c:ext>
              </c:extLst>
            </c:dLbl>
            <c:dLbl>
              <c:idx val="7"/>
              <c:layout>
                <c:manualLayout>
                  <c:x val="-2.8946011724419546E-2"/>
                  <c:y val="4.9984998658171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A8-4D67-BD33-4650B398F6B3}"/>
                </c:ext>
              </c:extLst>
            </c:dLbl>
            <c:dLbl>
              <c:idx val="8"/>
              <c:layout>
                <c:manualLayout>
                  <c:x val="-1.7867113344500279E-2"/>
                  <c:y val="5.110336817653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A8-4D67-BD33-4650B398F6B3}"/>
                </c:ext>
              </c:extLst>
            </c:dLbl>
            <c:dLbl>
              <c:idx val="9"/>
              <c:layout>
                <c:manualLayout>
                  <c:x val="-2.4630541871921183E-2"/>
                  <c:y val="6.59943166405696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D-4A2A-A48C-EA48D4E31DCB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'5国県比較ｸﾞﾗﾌ'!$A$4:$A$11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'5国県比較ｸﾞﾗﾌ'!$C$4:$C$11</c:f>
              <c:numCache>
                <c:formatCode>#,##0.0;[Red]\-#,##0.0</c:formatCode>
                <c:ptCount val="8"/>
                <c:pt idx="0">
                  <c:v>117.5</c:v>
                </c:pt>
                <c:pt idx="1">
                  <c:v>110.2</c:v>
                </c:pt>
                <c:pt idx="2">
                  <c:v>100</c:v>
                </c:pt>
                <c:pt idx="3">
                  <c:v>102</c:v>
                </c:pt>
                <c:pt idx="4">
                  <c:v>102.1</c:v>
                </c:pt>
                <c:pt idx="5">
                  <c:v>97.9</c:v>
                </c:pt>
                <c:pt idx="6">
                  <c:v>96.9</c:v>
                </c:pt>
                <c:pt idx="7">
                  <c:v>96.2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A8-4D67-BD33-4650B398F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30687"/>
        <c:axId val="1"/>
      </c:lineChart>
      <c:catAx>
        <c:axId val="1961830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306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01280666362987"/>
          <c:y val="0.16144274648595758"/>
          <c:w val="0.32831858329266628"/>
          <c:h val="7.665724711240365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年別鉱工業出荷指数の推移</a:t>
            </a:r>
          </a:p>
        </c:rich>
      </c:tx>
      <c:layout>
        <c:manualLayout>
          <c:xMode val="edge"/>
          <c:yMode val="edge"/>
          <c:x val="0.23851371164811297"/>
          <c:y val="4.16667133690139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8495723748817E-2"/>
          <c:y val="0.16943088519628996"/>
          <c:w val="0.85015676611852087"/>
          <c:h val="0.70286621645603908"/>
        </c:manualLayout>
      </c:layout>
      <c:lineChart>
        <c:grouping val="standard"/>
        <c:varyColors val="0"/>
        <c:ser>
          <c:idx val="0"/>
          <c:order val="0"/>
          <c:tx>
            <c:strRef>
              <c:f>'5国県比較ｸﾞﾗﾌ'!$F$3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3.9266520256396542E-2"/>
                  <c:y val="3.795966785290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F-4EF2-9555-97CCAFA580EE}"/>
                </c:ext>
              </c:extLst>
            </c:dLbl>
            <c:dLbl>
              <c:idx val="1"/>
              <c:layout>
                <c:manualLayout>
                  <c:x val="-3.9420289855072461E-2"/>
                  <c:y val="-5.6939501779359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F-4EF2-9555-97CCAFA580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F-4EF2-9555-97CCAFA580EE}"/>
                </c:ext>
              </c:extLst>
            </c:dLbl>
            <c:dLbl>
              <c:idx val="3"/>
              <c:layout>
                <c:manualLayout>
                  <c:x val="-3.4782608695652174E-2"/>
                  <c:y val="-7.1174377224199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F-4EF2-9555-97CCAFA580EE}"/>
                </c:ext>
              </c:extLst>
            </c:dLbl>
            <c:dLbl>
              <c:idx val="4"/>
              <c:layout>
                <c:manualLayout>
                  <c:x val="-5.1014492753623186E-2"/>
                  <c:y val="-6.6429418742585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F-4EF2-9555-97CCAFA580EE}"/>
                </c:ext>
              </c:extLst>
            </c:dLbl>
            <c:dLbl>
              <c:idx val="5"/>
              <c:layout>
                <c:manualLayout>
                  <c:x val="-4.8541789419179915E-2"/>
                  <c:y val="-7.1174377224199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F-4EF2-9555-97CCAFA580EE}"/>
                </c:ext>
              </c:extLst>
            </c:dLbl>
            <c:dLbl>
              <c:idx val="6"/>
              <c:layout>
                <c:manualLayout>
                  <c:x val="-4.1739130434782612E-2"/>
                  <c:y val="4.7449584816132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F-4EF2-9555-97CCAFA580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'5国県比較ｸﾞﾗﾌ'!$E$4:$E$11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'5国県比較ｸﾞﾗﾌ'!$F$4:$F$11</c:f>
              <c:numCache>
                <c:formatCode>#,##0.0;[Red]\-#,##0.0</c:formatCode>
                <c:ptCount val="8"/>
                <c:pt idx="0">
                  <c:v>114.9</c:v>
                </c:pt>
                <c:pt idx="1">
                  <c:v>112</c:v>
                </c:pt>
                <c:pt idx="2">
                  <c:v>100</c:v>
                </c:pt>
                <c:pt idx="3">
                  <c:v>104.4</c:v>
                </c:pt>
                <c:pt idx="4">
                  <c:v>103.9</c:v>
                </c:pt>
                <c:pt idx="5">
                  <c:v>103.2</c:v>
                </c:pt>
                <c:pt idx="6">
                  <c:v>99.9</c:v>
                </c:pt>
                <c:pt idx="7">
                  <c:v>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BF-4EF2-9555-97CCAFA580EE}"/>
            </c:ext>
          </c:extLst>
        </c:ser>
        <c:ser>
          <c:idx val="1"/>
          <c:order val="1"/>
          <c:tx>
            <c:strRef>
              <c:f>'5国県比較ｸﾞﾗﾌ'!$G$3</c:f>
              <c:strCache>
                <c:ptCount val="1"/>
                <c:pt idx="0">
                  <c:v>兵庫県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158533754709233E-2"/>
                  <c:y val="-6.642941874258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F-4EF2-9555-97CCAFA580EE}"/>
                </c:ext>
              </c:extLst>
            </c:dLbl>
            <c:dLbl>
              <c:idx val="1"/>
              <c:layout>
                <c:manualLayout>
                  <c:x val="-4.1739130434782612E-2"/>
                  <c:y val="7.59193357058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F-4EF2-9555-97CCAFA580EE}"/>
                </c:ext>
              </c:extLst>
            </c:dLbl>
            <c:dLbl>
              <c:idx val="2"/>
              <c:layout>
                <c:manualLayout>
                  <c:x val="-3.0144927536231884E-2"/>
                  <c:y val="-8.5409252669039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F-4EF2-9555-97CCAFA580EE}"/>
                </c:ext>
              </c:extLst>
            </c:dLbl>
            <c:dLbl>
              <c:idx val="3"/>
              <c:layout>
                <c:manualLayout>
                  <c:x val="-3.4782608695652174E-2"/>
                  <c:y val="6.6429418742585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F-4EF2-9555-97CCAFA580EE}"/>
                </c:ext>
              </c:extLst>
            </c:dLbl>
            <c:dLbl>
              <c:idx val="4"/>
              <c:layout>
                <c:manualLayout>
                  <c:x val="-4.1739130434782612E-2"/>
                  <c:y val="5.2194543297746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F-4EF2-9555-97CCAFA580EE}"/>
                </c:ext>
              </c:extLst>
            </c:dLbl>
            <c:dLbl>
              <c:idx val="5"/>
              <c:layout>
                <c:manualLayout>
                  <c:x val="-4.3947877581011929E-2"/>
                  <c:y val="4.657427046711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F-4EF2-9555-97CCAFA580EE}"/>
                </c:ext>
              </c:extLst>
            </c:dLbl>
            <c:dLbl>
              <c:idx val="6"/>
              <c:layout>
                <c:manualLayout>
                  <c:x val="-4.869569875194172E-2"/>
                  <c:y val="3.3214709371292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F-4EF2-9555-97CCAFA580EE}"/>
                </c:ext>
              </c:extLst>
            </c:dLbl>
            <c:dLbl>
              <c:idx val="9"/>
              <c:layout>
                <c:manualLayout>
                  <c:x val="2.2675736961449582E-3"/>
                  <c:y val="-6.642941874258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A-48E4-A8A7-6072800804BE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'5国県比較ｸﾞﾗﾌ'!$E$4:$E$11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'5国県比較ｸﾞﾗﾌ'!$G$4:$G$11</c:f>
              <c:numCache>
                <c:formatCode>#,##0.0;[Red]\-#,##0.0</c:formatCode>
                <c:ptCount val="8"/>
                <c:pt idx="0">
                  <c:v>117.1</c:v>
                </c:pt>
                <c:pt idx="1">
                  <c:v>110.2</c:v>
                </c:pt>
                <c:pt idx="2">
                  <c:v>100</c:v>
                </c:pt>
                <c:pt idx="3">
                  <c:v>103.3</c:v>
                </c:pt>
                <c:pt idx="4">
                  <c:v>102.3</c:v>
                </c:pt>
                <c:pt idx="5">
                  <c:v>98.2</c:v>
                </c:pt>
                <c:pt idx="6">
                  <c:v>96.7</c:v>
                </c:pt>
                <c:pt idx="7">
                  <c:v>96.2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BF-4EF2-9555-97CCAFA58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31487"/>
        <c:axId val="1"/>
      </c:lineChart>
      <c:catAx>
        <c:axId val="196183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314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208652366730028"/>
          <c:y val="7.8294056659287695E-2"/>
          <c:w val="0.29828527468549182"/>
          <c:h val="8.89705868616956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年別鉱工業在庫指数の推移</a:t>
            </a:r>
          </a:p>
        </c:rich>
      </c:tx>
      <c:layout>
        <c:manualLayout>
          <c:xMode val="edge"/>
          <c:yMode val="edge"/>
          <c:x val="0.22045816562086365"/>
          <c:y val="5.51656306119629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36425900921971E-2"/>
          <c:y val="0.16705290786020169"/>
          <c:w val="0.85267489271820651"/>
          <c:h val="0.70703651517244559"/>
        </c:manualLayout>
      </c:layout>
      <c:lineChart>
        <c:grouping val="standard"/>
        <c:varyColors val="0"/>
        <c:ser>
          <c:idx val="0"/>
          <c:order val="0"/>
          <c:tx>
            <c:strRef>
              <c:f>'5国県比較ｸﾞﾗﾌ'!$J$3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96EE-431E-9693-81FA6E851B46}"/>
              </c:ext>
            </c:extLst>
          </c:dPt>
          <c:dLbls>
            <c:dLbl>
              <c:idx val="0"/>
              <c:layout>
                <c:manualLayout>
                  <c:x val="-2.7930965335614902E-2"/>
                  <c:y val="-7.9532163742690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E-431E-9693-81FA6E851B46}"/>
                </c:ext>
              </c:extLst>
            </c:dLbl>
            <c:dLbl>
              <c:idx val="1"/>
              <c:layout>
                <c:manualLayout>
                  <c:x val="-3.7037037037037035E-2"/>
                  <c:y val="6.0818713450292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E-431E-9693-81FA6E851B46}"/>
                </c:ext>
              </c:extLst>
            </c:dLbl>
            <c:dLbl>
              <c:idx val="2"/>
              <c:layout>
                <c:manualLayout>
                  <c:x val="-2.7164685908319185E-2"/>
                  <c:y val="5.146198830409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E-431E-9693-81FA6E851B46}"/>
                </c:ext>
              </c:extLst>
            </c:dLbl>
            <c:dLbl>
              <c:idx val="3"/>
              <c:layout>
                <c:manualLayout>
                  <c:x val="-3.9351897651163724E-2"/>
                  <c:y val="-8.1871160841736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88737973967174E-2"/>
                      <c:h val="9.81756227839940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6EE-431E-9693-81FA6E851B46}"/>
                </c:ext>
              </c:extLst>
            </c:dLbl>
            <c:dLbl>
              <c:idx val="4"/>
              <c:layout>
                <c:manualLayout>
                  <c:x val="-3.2662861115196E-2"/>
                  <c:y val="-5.614035087719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EE-431E-9693-81FA6E851B46}"/>
                </c:ext>
              </c:extLst>
            </c:dLbl>
            <c:dLbl>
              <c:idx val="5"/>
              <c:layout>
                <c:manualLayout>
                  <c:x val="-3.935185185185177E-2"/>
                  <c:y val="5.6140350877192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E-431E-9693-81FA6E851B46}"/>
                </c:ext>
              </c:extLst>
            </c:dLbl>
            <c:dLbl>
              <c:idx val="6"/>
              <c:layout>
                <c:manualLayout>
                  <c:x val="-4.1666599824427886E-2"/>
                  <c:y val="-7.4853801169590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E-431E-9693-81FA6E851B46}"/>
                </c:ext>
              </c:extLst>
            </c:dLbl>
            <c:dLbl>
              <c:idx val="7"/>
              <c:layout>
                <c:manualLayout>
                  <c:x val="-2.205071664829107E-3"/>
                  <c:y val="4.374240583232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E-48D7-82E5-600445886FAF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'5国県比較ｸﾞﾗﾌ'!$I$4:$I$11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'5国県比較ｸﾞﾗﾌ'!$J$4:$J$11</c:f>
              <c:numCache>
                <c:formatCode>#,##0.0;[Red]\-#,##0.0</c:formatCode>
                <c:ptCount val="8"/>
                <c:pt idx="0">
                  <c:v>102.6</c:v>
                </c:pt>
                <c:pt idx="1">
                  <c:v>103.3</c:v>
                </c:pt>
                <c:pt idx="2">
                  <c:v>100</c:v>
                </c:pt>
                <c:pt idx="3">
                  <c:v>96.1</c:v>
                </c:pt>
                <c:pt idx="4">
                  <c:v>101.2</c:v>
                </c:pt>
                <c:pt idx="5">
                  <c:v>104.1</c:v>
                </c:pt>
                <c:pt idx="6">
                  <c:v>102.2</c:v>
                </c:pt>
                <c:pt idx="7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E-431E-9693-81FA6E851B46}"/>
            </c:ext>
          </c:extLst>
        </c:ser>
        <c:ser>
          <c:idx val="1"/>
          <c:order val="1"/>
          <c:tx>
            <c:strRef>
              <c:f>'5国県比較ｸﾞﾗﾌ'!$K$3</c:f>
              <c:strCache>
                <c:ptCount val="1"/>
                <c:pt idx="0">
                  <c:v>兵庫県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407434639430702E-2"/>
                  <c:y val="7.95321637426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EE-431E-9693-81FA6E851B46}"/>
                </c:ext>
              </c:extLst>
            </c:dLbl>
            <c:dLbl>
              <c:idx val="1"/>
              <c:layout>
                <c:manualLayout>
                  <c:x val="-3.4722222222222224E-2"/>
                  <c:y val="-5.6140350877192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EE-431E-9693-81FA6E851B46}"/>
                </c:ext>
              </c:extLst>
            </c:dLbl>
            <c:dLbl>
              <c:idx val="2"/>
              <c:layout>
                <c:manualLayout>
                  <c:x val="-3.7037037037037035E-2"/>
                  <c:y val="-6.549707602339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E-431E-9693-81FA6E851B46}"/>
                </c:ext>
              </c:extLst>
            </c:dLbl>
            <c:dLbl>
              <c:idx val="3"/>
              <c:layout>
                <c:manualLayout>
                  <c:x val="-3.2560726174084009E-2"/>
                  <c:y val="5.146198830409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EE-431E-9693-81FA6E851B46}"/>
                </c:ext>
              </c:extLst>
            </c:dLbl>
            <c:dLbl>
              <c:idx val="4"/>
              <c:layout>
                <c:manualLayout>
                  <c:x val="-3.2407434639430681E-2"/>
                  <c:y val="7.95321637426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EE-431E-9693-81FA6E851B46}"/>
                </c:ext>
              </c:extLst>
            </c:dLbl>
            <c:dLbl>
              <c:idx val="5"/>
              <c:layout>
                <c:manualLayout>
                  <c:x val="-4.8611111111111029E-2"/>
                  <c:y val="-7.017543859649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EE-431E-9693-81FA6E851B46}"/>
                </c:ext>
              </c:extLst>
            </c:dLbl>
            <c:dLbl>
              <c:idx val="6"/>
              <c:layout>
                <c:manualLayout>
                  <c:x val="-3.9505189185816969E-2"/>
                  <c:y val="5.614035087719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EE-431E-9693-81FA6E851B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'5国県比較ｸﾞﾗﾌ'!$I$4:$I$11</c:f>
              <c:numCache>
                <c:formatCode>General</c:formatCode>
                <c:ptCount val="8"/>
                <c:pt idx="0">
                  <c:v>2018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</c:numCache>
            </c:numRef>
          </c:cat>
          <c:val>
            <c:numRef>
              <c:f>'5国県比較ｸﾞﾗﾌ'!$K$4:$K$11</c:f>
              <c:numCache>
                <c:formatCode>#,##0.0;[Red]\-#,##0.0</c:formatCode>
                <c:ptCount val="8"/>
                <c:pt idx="0">
                  <c:v>99.9</c:v>
                </c:pt>
                <c:pt idx="1">
                  <c:v>101.3</c:v>
                </c:pt>
                <c:pt idx="2">
                  <c:v>100</c:v>
                </c:pt>
                <c:pt idx="3">
                  <c:v>98</c:v>
                </c:pt>
                <c:pt idx="4">
                  <c:v>97.8</c:v>
                </c:pt>
                <c:pt idx="5">
                  <c:v>100.7</c:v>
                </c:pt>
                <c:pt idx="6">
                  <c:v>102.2</c:v>
                </c:pt>
                <c:pt idx="7">
                  <c:v>101.9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EE-431E-9693-81FA6E851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4287"/>
        <c:axId val="1"/>
      </c:lineChart>
      <c:catAx>
        <c:axId val="19618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42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800502346845205"/>
          <c:y val="7.3686789151356083E-2"/>
          <c:w val="0.29777223630178762"/>
          <c:h val="7.3686789151356083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兵庫県鉱工業指数（四半期別）の推移</a:t>
            </a:r>
          </a:p>
        </c:rich>
      </c:tx>
      <c:layout>
        <c:manualLayout>
          <c:xMode val="edge"/>
          <c:yMode val="edge"/>
          <c:x val="0.25389898506032754"/>
          <c:y val="3.18308687023878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97914899420839E-2"/>
          <c:y val="0.15066480613973887"/>
          <c:w val="0.86129131197003417"/>
          <c:h val="0.63323133658925546"/>
        </c:manualLayout>
      </c:layout>
      <c:lineChart>
        <c:grouping val="standard"/>
        <c:varyColors val="0"/>
        <c:ser>
          <c:idx val="0"/>
          <c:order val="0"/>
          <c:tx>
            <c:strRef>
              <c:f>'6県四半期別ｸﾞﾗﾌ'!$B$2</c:f>
              <c:strCache>
                <c:ptCount val="1"/>
                <c:pt idx="0">
                  <c:v>生産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cat>
            <c:strRef>
              <c:f>'6県四半期別ｸﾞﾗﾌ'!$A$3:$A$36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'6県四半期別ｸﾞﾗﾌ'!$B$3:$B$36</c:f>
              <c:numCache>
                <c:formatCode>#,##0.0;[Red]\-#,##0.0</c:formatCode>
                <c:ptCount val="34"/>
                <c:pt idx="0">
                  <c:v>117</c:v>
                </c:pt>
                <c:pt idx="1">
                  <c:v>119.7</c:v>
                </c:pt>
                <c:pt idx="2">
                  <c:v>116</c:v>
                </c:pt>
                <c:pt idx="3">
                  <c:v>116.6</c:v>
                </c:pt>
                <c:pt idx="4">
                  <c:v>111.3</c:v>
                </c:pt>
                <c:pt idx="5">
                  <c:v>112.4</c:v>
                </c:pt>
                <c:pt idx="6">
                  <c:v>112.8</c:v>
                </c:pt>
                <c:pt idx="7">
                  <c:v>106.8</c:v>
                </c:pt>
                <c:pt idx="8">
                  <c:v>108.4</c:v>
                </c:pt>
                <c:pt idx="9">
                  <c:v>92.2</c:v>
                </c:pt>
                <c:pt idx="10">
                  <c:v>97.3</c:v>
                </c:pt>
                <c:pt idx="11">
                  <c:v>101.5</c:v>
                </c:pt>
                <c:pt idx="12">
                  <c:v>103.7</c:v>
                </c:pt>
                <c:pt idx="13">
                  <c:v>103.5</c:v>
                </c:pt>
                <c:pt idx="14">
                  <c:v>101</c:v>
                </c:pt>
                <c:pt idx="15">
                  <c:v>100.1</c:v>
                </c:pt>
                <c:pt idx="16">
                  <c:v>101.3</c:v>
                </c:pt>
                <c:pt idx="17">
                  <c:v>101.2</c:v>
                </c:pt>
                <c:pt idx="18">
                  <c:v>103.5</c:v>
                </c:pt>
                <c:pt idx="19">
                  <c:v>103.5</c:v>
                </c:pt>
                <c:pt idx="20">
                  <c:v>99.8</c:v>
                </c:pt>
                <c:pt idx="21">
                  <c:v>99.2</c:v>
                </c:pt>
                <c:pt idx="22">
                  <c:v>96.2</c:v>
                </c:pt>
                <c:pt idx="23">
                  <c:v>95.7</c:v>
                </c:pt>
                <c:pt idx="24">
                  <c:v>96.3</c:v>
                </c:pt>
                <c:pt idx="25">
                  <c:v>94.6</c:v>
                </c:pt>
                <c:pt idx="26">
                  <c:v>98.1</c:v>
                </c:pt>
                <c:pt idx="27">
                  <c:v>97.1</c:v>
                </c:pt>
                <c:pt idx="28">
                  <c:v>96.2</c:v>
                </c:pt>
                <c:pt idx="29">
                  <c:v>98.5</c:v>
                </c:pt>
                <c:pt idx="30">
                  <c:v>96.3</c:v>
                </c:pt>
                <c:pt idx="31">
                  <c:v>94.5</c:v>
                </c:pt>
                <c:pt idx="32">
                  <c:v>100.4</c:v>
                </c:pt>
                <c:pt idx="33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8-4ABF-9721-512B98D37EE2}"/>
            </c:ext>
          </c:extLst>
        </c:ser>
        <c:ser>
          <c:idx val="1"/>
          <c:order val="1"/>
          <c:tx>
            <c:strRef>
              <c:f>'6県四半期別ｸﾞﾗﾌ'!$C$2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cat>
            <c:strRef>
              <c:f>'6県四半期別ｸﾞﾗﾌ'!$A$3:$A$36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'6県四半期別ｸﾞﾗﾌ'!$C$3:$C$36</c:f>
              <c:numCache>
                <c:formatCode>#,##0.0;[Red]\-#,##0.0</c:formatCode>
                <c:ptCount val="34"/>
                <c:pt idx="0">
                  <c:v>116.1</c:v>
                </c:pt>
                <c:pt idx="1">
                  <c:v>118.6</c:v>
                </c:pt>
                <c:pt idx="2">
                  <c:v>114.9</c:v>
                </c:pt>
                <c:pt idx="3">
                  <c:v>118</c:v>
                </c:pt>
                <c:pt idx="4">
                  <c:v>112.1</c:v>
                </c:pt>
                <c:pt idx="5">
                  <c:v>111.6</c:v>
                </c:pt>
                <c:pt idx="6">
                  <c:v>113.8</c:v>
                </c:pt>
                <c:pt idx="7">
                  <c:v>106</c:v>
                </c:pt>
                <c:pt idx="8">
                  <c:v>105.9</c:v>
                </c:pt>
                <c:pt idx="9">
                  <c:v>92</c:v>
                </c:pt>
                <c:pt idx="10">
                  <c:v>98.7</c:v>
                </c:pt>
                <c:pt idx="11">
                  <c:v>102.7</c:v>
                </c:pt>
                <c:pt idx="12">
                  <c:v>104.4</c:v>
                </c:pt>
                <c:pt idx="13">
                  <c:v>105.5</c:v>
                </c:pt>
                <c:pt idx="14">
                  <c:v>102.6</c:v>
                </c:pt>
                <c:pt idx="15">
                  <c:v>101.2</c:v>
                </c:pt>
                <c:pt idx="16">
                  <c:v>101.7</c:v>
                </c:pt>
                <c:pt idx="17">
                  <c:v>101.4</c:v>
                </c:pt>
                <c:pt idx="18">
                  <c:v>103</c:v>
                </c:pt>
                <c:pt idx="19">
                  <c:v>103.9</c:v>
                </c:pt>
                <c:pt idx="20">
                  <c:v>98.5</c:v>
                </c:pt>
                <c:pt idx="21">
                  <c:v>99.9</c:v>
                </c:pt>
                <c:pt idx="22">
                  <c:v>97.3</c:v>
                </c:pt>
                <c:pt idx="23">
                  <c:v>96.5</c:v>
                </c:pt>
                <c:pt idx="24">
                  <c:v>96.4</c:v>
                </c:pt>
                <c:pt idx="25">
                  <c:v>95</c:v>
                </c:pt>
                <c:pt idx="26">
                  <c:v>96.8</c:v>
                </c:pt>
                <c:pt idx="27">
                  <c:v>96.9</c:v>
                </c:pt>
                <c:pt idx="28">
                  <c:v>97</c:v>
                </c:pt>
                <c:pt idx="29">
                  <c:v>97.8</c:v>
                </c:pt>
                <c:pt idx="30">
                  <c:v>96.1</c:v>
                </c:pt>
                <c:pt idx="31">
                  <c:v>94.8</c:v>
                </c:pt>
                <c:pt idx="32">
                  <c:v>101.4</c:v>
                </c:pt>
                <c:pt idx="33">
                  <c:v>102.1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58-4ABF-9721-512B98D37EE2}"/>
            </c:ext>
          </c:extLst>
        </c:ser>
        <c:ser>
          <c:idx val="2"/>
          <c:order val="2"/>
          <c:tx>
            <c:strRef>
              <c:f>'6県四半期別ｸﾞﾗﾌ'!$D$2</c:f>
              <c:strCache>
                <c:ptCount val="1"/>
                <c:pt idx="0">
                  <c:v>在庫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</c:spPr>
          </c:marker>
          <c:cat>
            <c:strRef>
              <c:f>'6県四半期別ｸﾞﾗﾌ'!$A$3:$A$36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'6県四半期別ｸﾞﾗﾌ'!$D$3:$D$36</c:f>
              <c:numCache>
                <c:formatCode>#,##0.0;[Red]\-#,##0.0</c:formatCode>
                <c:ptCount val="34"/>
                <c:pt idx="0">
                  <c:v>99</c:v>
                </c:pt>
                <c:pt idx="1">
                  <c:v>99.3</c:v>
                </c:pt>
                <c:pt idx="2">
                  <c:v>100.8</c:v>
                </c:pt>
                <c:pt idx="3">
                  <c:v>100.6</c:v>
                </c:pt>
                <c:pt idx="4">
                  <c:v>99.7</c:v>
                </c:pt>
                <c:pt idx="5">
                  <c:v>103.1</c:v>
                </c:pt>
                <c:pt idx="6">
                  <c:v>100.8</c:v>
                </c:pt>
                <c:pt idx="7">
                  <c:v>101.5</c:v>
                </c:pt>
                <c:pt idx="8">
                  <c:v>103.6</c:v>
                </c:pt>
                <c:pt idx="9">
                  <c:v>101.6</c:v>
                </c:pt>
                <c:pt idx="10">
                  <c:v>98.3</c:v>
                </c:pt>
                <c:pt idx="11">
                  <c:v>96.6</c:v>
                </c:pt>
                <c:pt idx="12">
                  <c:v>97.6</c:v>
                </c:pt>
                <c:pt idx="13">
                  <c:v>96.5</c:v>
                </c:pt>
                <c:pt idx="14">
                  <c:v>97.2</c:v>
                </c:pt>
                <c:pt idx="15">
                  <c:v>100.2</c:v>
                </c:pt>
                <c:pt idx="16">
                  <c:v>97.3</c:v>
                </c:pt>
                <c:pt idx="17">
                  <c:v>97.1</c:v>
                </c:pt>
                <c:pt idx="18">
                  <c:v>98.5</c:v>
                </c:pt>
                <c:pt idx="19">
                  <c:v>97.9</c:v>
                </c:pt>
                <c:pt idx="20">
                  <c:v>100.4</c:v>
                </c:pt>
                <c:pt idx="21">
                  <c:v>101.2</c:v>
                </c:pt>
                <c:pt idx="22">
                  <c:v>100.4</c:v>
                </c:pt>
                <c:pt idx="23">
                  <c:v>100.9</c:v>
                </c:pt>
                <c:pt idx="24">
                  <c:v>101</c:v>
                </c:pt>
                <c:pt idx="25">
                  <c:v>101.1</c:v>
                </c:pt>
                <c:pt idx="26">
                  <c:v>103.5</c:v>
                </c:pt>
                <c:pt idx="27">
                  <c:v>103</c:v>
                </c:pt>
                <c:pt idx="28">
                  <c:v>102</c:v>
                </c:pt>
                <c:pt idx="29">
                  <c:v>100.9</c:v>
                </c:pt>
                <c:pt idx="30">
                  <c:v>103</c:v>
                </c:pt>
                <c:pt idx="31">
                  <c:v>101.6</c:v>
                </c:pt>
                <c:pt idx="32">
                  <c:v>98.1</c:v>
                </c:pt>
                <c:pt idx="33">
                  <c:v>97.4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58-4ABF-9721-512B98D3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32687"/>
        <c:axId val="1"/>
      </c:lineChart>
      <c:catAx>
        <c:axId val="196183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326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614831891260742"/>
          <c:y val="0.14939536521349467"/>
          <c:w val="0.49557957346586434"/>
          <c:h val="7.62220728506497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鉱工業生産指数（財別）の推移</a:t>
            </a:r>
          </a:p>
        </c:rich>
      </c:tx>
      <c:layout>
        <c:manualLayout>
          <c:xMode val="edge"/>
          <c:yMode val="edge"/>
          <c:x val="9.3601443569553813E-2"/>
          <c:y val="2.76949112704195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301443569553807E-2"/>
          <c:y val="0.14211963803032085"/>
          <c:w val="0.88986522309711291"/>
          <c:h val="0.65403314137971558"/>
        </c:manualLayout>
      </c:layout>
      <c:lineChart>
        <c:grouping val="standard"/>
        <c:varyColors val="0"/>
        <c:ser>
          <c:idx val="0"/>
          <c:order val="0"/>
          <c:tx>
            <c:strRef>
              <c:f>'6県四半期別ｸﾞﾗﾌ'!$M$2</c:f>
              <c:strCache>
                <c:ptCount val="1"/>
                <c:pt idx="0">
                  <c:v>鉱工業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cat>
            <c:strRef>
              <c:f>'6県四半期別ｸﾞﾗﾌ'!$L$3:$L$36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'6県四半期別ｸﾞﾗﾌ'!$M$3:$M$36</c:f>
              <c:numCache>
                <c:formatCode>#,##0.0;[Red]\-#,##0.0</c:formatCode>
                <c:ptCount val="34"/>
                <c:pt idx="0">
                  <c:v>117</c:v>
                </c:pt>
                <c:pt idx="1">
                  <c:v>119.7</c:v>
                </c:pt>
                <c:pt idx="2">
                  <c:v>116</c:v>
                </c:pt>
                <c:pt idx="3">
                  <c:v>116.6</c:v>
                </c:pt>
                <c:pt idx="4">
                  <c:v>111.3</c:v>
                </c:pt>
                <c:pt idx="5">
                  <c:v>112.4</c:v>
                </c:pt>
                <c:pt idx="6">
                  <c:v>112.8</c:v>
                </c:pt>
                <c:pt idx="7">
                  <c:v>106.8</c:v>
                </c:pt>
                <c:pt idx="8">
                  <c:v>108.4</c:v>
                </c:pt>
                <c:pt idx="9">
                  <c:v>92.2</c:v>
                </c:pt>
                <c:pt idx="10">
                  <c:v>97.3</c:v>
                </c:pt>
                <c:pt idx="11">
                  <c:v>101.5</c:v>
                </c:pt>
                <c:pt idx="12">
                  <c:v>103.7</c:v>
                </c:pt>
                <c:pt idx="13">
                  <c:v>103.5</c:v>
                </c:pt>
                <c:pt idx="14">
                  <c:v>101</c:v>
                </c:pt>
                <c:pt idx="15">
                  <c:v>100.1</c:v>
                </c:pt>
                <c:pt idx="16">
                  <c:v>101.3</c:v>
                </c:pt>
                <c:pt idx="17">
                  <c:v>101.2</c:v>
                </c:pt>
                <c:pt idx="18">
                  <c:v>103.5</c:v>
                </c:pt>
                <c:pt idx="19">
                  <c:v>103.5</c:v>
                </c:pt>
                <c:pt idx="20">
                  <c:v>99.8</c:v>
                </c:pt>
                <c:pt idx="21">
                  <c:v>99.2</c:v>
                </c:pt>
                <c:pt idx="22">
                  <c:v>96.2</c:v>
                </c:pt>
                <c:pt idx="23">
                  <c:v>95.7</c:v>
                </c:pt>
                <c:pt idx="24">
                  <c:v>96.3</c:v>
                </c:pt>
                <c:pt idx="25">
                  <c:v>94.6</c:v>
                </c:pt>
                <c:pt idx="26">
                  <c:v>98.1</c:v>
                </c:pt>
                <c:pt idx="27">
                  <c:v>97.1</c:v>
                </c:pt>
                <c:pt idx="28">
                  <c:v>96.2</c:v>
                </c:pt>
                <c:pt idx="29">
                  <c:v>98.5</c:v>
                </c:pt>
                <c:pt idx="30">
                  <c:v>96.3</c:v>
                </c:pt>
                <c:pt idx="31">
                  <c:v>94.5</c:v>
                </c:pt>
                <c:pt idx="32">
                  <c:v>100.4</c:v>
                </c:pt>
                <c:pt idx="33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0-4D75-BA9E-0103A07501F2}"/>
            </c:ext>
          </c:extLst>
        </c:ser>
        <c:ser>
          <c:idx val="1"/>
          <c:order val="1"/>
          <c:tx>
            <c:strRef>
              <c:f>'6県四半期別ｸﾞﾗﾌ'!$N$2</c:f>
              <c:strCache>
                <c:ptCount val="1"/>
                <c:pt idx="0">
                  <c:v>最終需要財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cat>
            <c:strRef>
              <c:f>'6県四半期別ｸﾞﾗﾌ'!$L$3:$L$36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'6県四半期別ｸﾞﾗﾌ'!$N$3:$N$36</c:f>
              <c:numCache>
                <c:formatCode>#,##0.0;[Red]\-#,##0.0</c:formatCode>
                <c:ptCount val="34"/>
                <c:pt idx="0">
                  <c:v>111.5</c:v>
                </c:pt>
                <c:pt idx="1">
                  <c:v>116.6</c:v>
                </c:pt>
                <c:pt idx="2">
                  <c:v>108.1</c:v>
                </c:pt>
                <c:pt idx="3">
                  <c:v>111.1</c:v>
                </c:pt>
                <c:pt idx="4">
                  <c:v>104</c:v>
                </c:pt>
                <c:pt idx="5">
                  <c:v>107.8</c:v>
                </c:pt>
                <c:pt idx="6">
                  <c:v>110.3</c:v>
                </c:pt>
                <c:pt idx="7">
                  <c:v>102.3</c:v>
                </c:pt>
                <c:pt idx="8">
                  <c:v>100.1</c:v>
                </c:pt>
                <c:pt idx="9">
                  <c:v>98.1</c:v>
                </c:pt>
                <c:pt idx="10">
                  <c:v>101.8</c:v>
                </c:pt>
                <c:pt idx="11">
                  <c:v>100.1</c:v>
                </c:pt>
                <c:pt idx="12">
                  <c:v>101.2</c:v>
                </c:pt>
                <c:pt idx="13">
                  <c:v>102</c:v>
                </c:pt>
                <c:pt idx="14">
                  <c:v>97.6</c:v>
                </c:pt>
                <c:pt idx="15">
                  <c:v>98.4</c:v>
                </c:pt>
                <c:pt idx="16">
                  <c:v>101.7</c:v>
                </c:pt>
                <c:pt idx="17">
                  <c:v>100.8</c:v>
                </c:pt>
                <c:pt idx="18">
                  <c:v>105.5</c:v>
                </c:pt>
                <c:pt idx="19">
                  <c:v>106.8</c:v>
                </c:pt>
                <c:pt idx="20">
                  <c:v>99.5</c:v>
                </c:pt>
                <c:pt idx="21">
                  <c:v>98.1</c:v>
                </c:pt>
                <c:pt idx="22">
                  <c:v>91.7</c:v>
                </c:pt>
                <c:pt idx="23">
                  <c:v>92.6</c:v>
                </c:pt>
                <c:pt idx="24">
                  <c:v>94.5</c:v>
                </c:pt>
                <c:pt idx="25">
                  <c:v>91.2</c:v>
                </c:pt>
                <c:pt idx="26">
                  <c:v>94.7</c:v>
                </c:pt>
                <c:pt idx="27">
                  <c:v>96.9</c:v>
                </c:pt>
                <c:pt idx="28">
                  <c:v>96.9</c:v>
                </c:pt>
                <c:pt idx="29">
                  <c:v>101.3</c:v>
                </c:pt>
                <c:pt idx="30">
                  <c:v>96.4</c:v>
                </c:pt>
                <c:pt idx="31">
                  <c:v>92.8</c:v>
                </c:pt>
                <c:pt idx="32">
                  <c:v>103.1</c:v>
                </c:pt>
                <c:pt idx="33">
                  <c:v>106.9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0-4D75-BA9E-0103A07501F2}"/>
            </c:ext>
          </c:extLst>
        </c:ser>
        <c:ser>
          <c:idx val="2"/>
          <c:order val="2"/>
          <c:tx>
            <c:strRef>
              <c:f>'6県四半期別ｸﾞﾗﾌ'!$O$2</c:f>
              <c:strCache>
                <c:ptCount val="1"/>
                <c:pt idx="0">
                  <c:v>生産財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</c:spPr>
          </c:marker>
          <c:cat>
            <c:strRef>
              <c:f>'6県四半期別ｸﾞﾗﾌ'!$L$3:$L$36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'6県四半期別ｸﾞﾗﾌ'!$O$3:$O$36</c:f>
              <c:numCache>
                <c:formatCode>#,##0.0;[Red]\-#,##0.0</c:formatCode>
                <c:ptCount val="34"/>
                <c:pt idx="0">
                  <c:v>121</c:v>
                </c:pt>
                <c:pt idx="1">
                  <c:v>123.1</c:v>
                </c:pt>
                <c:pt idx="2">
                  <c:v>122.4</c:v>
                </c:pt>
                <c:pt idx="3">
                  <c:v>121.8</c:v>
                </c:pt>
                <c:pt idx="4">
                  <c:v>117.1</c:v>
                </c:pt>
                <c:pt idx="5">
                  <c:v>116.3</c:v>
                </c:pt>
                <c:pt idx="6">
                  <c:v>114.8</c:v>
                </c:pt>
                <c:pt idx="7">
                  <c:v>111</c:v>
                </c:pt>
                <c:pt idx="8">
                  <c:v>115.3</c:v>
                </c:pt>
                <c:pt idx="9">
                  <c:v>87.5</c:v>
                </c:pt>
                <c:pt idx="10">
                  <c:v>93.2</c:v>
                </c:pt>
                <c:pt idx="11">
                  <c:v>102.7</c:v>
                </c:pt>
                <c:pt idx="12">
                  <c:v>106.1</c:v>
                </c:pt>
                <c:pt idx="13">
                  <c:v>104.9</c:v>
                </c:pt>
                <c:pt idx="14">
                  <c:v>103.4</c:v>
                </c:pt>
                <c:pt idx="15">
                  <c:v>101.4</c:v>
                </c:pt>
                <c:pt idx="16">
                  <c:v>101.3</c:v>
                </c:pt>
                <c:pt idx="17">
                  <c:v>101.7</c:v>
                </c:pt>
                <c:pt idx="18">
                  <c:v>101.4</c:v>
                </c:pt>
                <c:pt idx="19">
                  <c:v>100.4</c:v>
                </c:pt>
                <c:pt idx="20">
                  <c:v>99.8</c:v>
                </c:pt>
                <c:pt idx="21">
                  <c:v>99.9</c:v>
                </c:pt>
                <c:pt idx="22">
                  <c:v>99.7</c:v>
                </c:pt>
                <c:pt idx="23">
                  <c:v>98.9</c:v>
                </c:pt>
                <c:pt idx="24">
                  <c:v>98.4</c:v>
                </c:pt>
                <c:pt idx="25">
                  <c:v>97.5</c:v>
                </c:pt>
                <c:pt idx="26">
                  <c:v>100</c:v>
                </c:pt>
                <c:pt idx="27">
                  <c:v>97.4</c:v>
                </c:pt>
                <c:pt idx="28">
                  <c:v>96</c:v>
                </c:pt>
                <c:pt idx="29">
                  <c:v>95.3</c:v>
                </c:pt>
                <c:pt idx="30">
                  <c:v>96.7</c:v>
                </c:pt>
                <c:pt idx="31">
                  <c:v>96.3</c:v>
                </c:pt>
                <c:pt idx="32">
                  <c:v>98.6</c:v>
                </c:pt>
                <c:pt idx="33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0-4D75-BA9E-0103A0750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1087"/>
        <c:axId val="1"/>
      </c:lineChart>
      <c:catAx>
        <c:axId val="196182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1087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26062992125988"/>
          <c:y val="1.7911074548517258E-2"/>
          <c:w val="0.64502047244094496"/>
          <c:h val="7.761444744780036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鉱工業生産指数（業種別）の推移</a:t>
            </a:r>
          </a:p>
        </c:rich>
      </c:tx>
      <c:layout>
        <c:manualLayout>
          <c:xMode val="edge"/>
          <c:yMode val="edge"/>
          <c:x val="0.27244212450971717"/>
          <c:y val="2.41216040047974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221167110665472E-2"/>
          <c:y val="0.15764926735151483"/>
          <c:w val="0.88285325757501287"/>
          <c:h val="0.61622881576888977"/>
        </c:manualLayout>
      </c:layout>
      <c:lineChart>
        <c:grouping val="standard"/>
        <c:varyColors val="0"/>
        <c:ser>
          <c:idx val="0"/>
          <c:order val="0"/>
          <c:tx>
            <c:strRef>
              <c:f>'6県四半期別ｸﾞﾗﾌ'!$G$2</c:f>
              <c:strCache>
                <c:ptCount val="1"/>
                <c:pt idx="0">
                  <c:v>鉱工業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</c:spPr>
          </c:marker>
          <c:cat>
            <c:strRef>
              <c:f>'6県四半期別ｸﾞﾗﾌ'!$F$3:$F$36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'6県四半期別ｸﾞﾗﾌ'!$G$3:$G$36</c:f>
              <c:numCache>
                <c:formatCode>#,##0.0;[Red]\-#,##0.0</c:formatCode>
                <c:ptCount val="34"/>
                <c:pt idx="0">
                  <c:v>117</c:v>
                </c:pt>
                <c:pt idx="1">
                  <c:v>119.7</c:v>
                </c:pt>
                <c:pt idx="2">
                  <c:v>116</c:v>
                </c:pt>
                <c:pt idx="3">
                  <c:v>116.6</c:v>
                </c:pt>
                <c:pt idx="4">
                  <c:v>111.3</c:v>
                </c:pt>
                <c:pt idx="5">
                  <c:v>112.4</c:v>
                </c:pt>
                <c:pt idx="6">
                  <c:v>112.8</c:v>
                </c:pt>
                <c:pt idx="7">
                  <c:v>106.8</c:v>
                </c:pt>
                <c:pt idx="8">
                  <c:v>108.4</c:v>
                </c:pt>
                <c:pt idx="9">
                  <c:v>92.2</c:v>
                </c:pt>
                <c:pt idx="10">
                  <c:v>97.3</c:v>
                </c:pt>
                <c:pt idx="11">
                  <c:v>101.5</c:v>
                </c:pt>
                <c:pt idx="12">
                  <c:v>103.7</c:v>
                </c:pt>
                <c:pt idx="13">
                  <c:v>103.5</c:v>
                </c:pt>
                <c:pt idx="14">
                  <c:v>101</c:v>
                </c:pt>
                <c:pt idx="15">
                  <c:v>100.1</c:v>
                </c:pt>
                <c:pt idx="16">
                  <c:v>101.3</c:v>
                </c:pt>
                <c:pt idx="17">
                  <c:v>101.2</c:v>
                </c:pt>
                <c:pt idx="18">
                  <c:v>103.5</c:v>
                </c:pt>
                <c:pt idx="19">
                  <c:v>103.5</c:v>
                </c:pt>
                <c:pt idx="20">
                  <c:v>99.8</c:v>
                </c:pt>
                <c:pt idx="21">
                  <c:v>99.2</c:v>
                </c:pt>
                <c:pt idx="22">
                  <c:v>96.2</c:v>
                </c:pt>
                <c:pt idx="23">
                  <c:v>95.7</c:v>
                </c:pt>
                <c:pt idx="24">
                  <c:v>96.3</c:v>
                </c:pt>
                <c:pt idx="25">
                  <c:v>94.6</c:v>
                </c:pt>
                <c:pt idx="26">
                  <c:v>98.1</c:v>
                </c:pt>
                <c:pt idx="27">
                  <c:v>97.1</c:v>
                </c:pt>
                <c:pt idx="28">
                  <c:v>96.2</c:v>
                </c:pt>
                <c:pt idx="29">
                  <c:v>98.5</c:v>
                </c:pt>
                <c:pt idx="30">
                  <c:v>96.3</c:v>
                </c:pt>
                <c:pt idx="31">
                  <c:v>94.5</c:v>
                </c:pt>
                <c:pt idx="32">
                  <c:v>100.4</c:v>
                </c:pt>
                <c:pt idx="33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5-4127-90D3-83C8F20336BA}"/>
            </c:ext>
          </c:extLst>
        </c:ser>
        <c:ser>
          <c:idx val="1"/>
          <c:order val="1"/>
          <c:tx>
            <c:strRef>
              <c:f>'6県四半期別ｸﾞﾗﾌ'!$H$2</c:f>
              <c:strCache>
                <c:ptCount val="1"/>
                <c:pt idx="0">
                  <c:v>加工業種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</c:marker>
          <c:cat>
            <c:strRef>
              <c:f>'6県四半期別ｸﾞﾗﾌ'!$F$3:$F$36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'6県四半期別ｸﾞﾗﾌ'!$H$3:$H$36</c:f>
              <c:numCache>
                <c:formatCode>#,##0.0;[Red]\-#,##0.0</c:formatCode>
                <c:ptCount val="34"/>
                <c:pt idx="0">
                  <c:v>120.46674650793277</c:v>
                </c:pt>
                <c:pt idx="1">
                  <c:v>129.33058078592265</c:v>
                </c:pt>
                <c:pt idx="2">
                  <c:v>121.3777053145825</c:v>
                </c:pt>
                <c:pt idx="3">
                  <c:v>119.70027035359405</c:v>
                </c:pt>
                <c:pt idx="4">
                  <c:v>109.88759456446985</c:v>
                </c:pt>
                <c:pt idx="5">
                  <c:v>112.64145184623048</c:v>
                </c:pt>
                <c:pt idx="6">
                  <c:v>119.77003818151636</c:v>
                </c:pt>
                <c:pt idx="7">
                  <c:v>107.83218156378213</c:v>
                </c:pt>
                <c:pt idx="8">
                  <c:v>110.63792539189413</c:v>
                </c:pt>
                <c:pt idx="9">
                  <c:v>88.83585505252924</c:v>
                </c:pt>
                <c:pt idx="10">
                  <c:v>98.464156805084556</c:v>
                </c:pt>
                <c:pt idx="11">
                  <c:v>99.861294377119549</c:v>
                </c:pt>
                <c:pt idx="12">
                  <c:v>100.58384755851733</c:v>
                </c:pt>
                <c:pt idx="13">
                  <c:v>100.4608627599782</c:v>
                </c:pt>
                <c:pt idx="14">
                  <c:v>94.912097137572047</c:v>
                </c:pt>
                <c:pt idx="15">
                  <c:v>97.875459482533742</c:v>
                </c:pt>
                <c:pt idx="16">
                  <c:v>98.432345198852204</c:v>
                </c:pt>
                <c:pt idx="17">
                  <c:v>97.297894087793779</c:v>
                </c:pt>
                <c:pt idx="18">
                  <c:v>103.87453458865939</c:v>
                </c:pt>
                <c:pt idx="19">
                  <c:v>104.26836625797426</c:v>
                </c:pt>
                <c:pt idx="20">
                  <c:v>98.025152370336997</c:v>
                </c:pt>
                <c:pt idx="21">
                  <c:v>99.731002916972997</c:v>
                </c:pt>
                <c:pt idx="22">
                  <c:v>92.442777527450403</c:v>
                </c:pt>
                <c:pt idx="23">
                  <c:v>94.239447909502687</c:v>
                </c:pt>
                <c:pt idx="24">
                  <c:v>94.97407925629048</c:v>
                </c:pt>
                <c:pt idx="25">
                  <c:v>90.035985486280751</c:v>
                </c:pt>
                <c:pt idx="26">
                  <c:v>94.982775630232183</c:v>
                </c:pt>
                <c:pt idx="27">
                  <c:v>93.688163729930992</c:v>
                </c:pt>
                <c:pt idx="28">
                  <c:v>91.069798657718124</c:v>
                </c:pt>
                <c:pt idx="29">
                  <c:v>96.778902933573661</c:v>
                </c:pt>
                <c:pt idx="30">
                  <c:v>92.147276306116169</c:v>
                </c:pt>
                <c:pt idx="31">
                  <c:v>90.684554272298229</c:v>
                </c:pt>
                <c:pt idx="32">
                  <c:v>100.3136765717267</c:v>
                </c:pt>
                <c:pt idx="33">
                  <c:v>110.45174662650889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F5-4127-90D3-83C8F20336BA}"/>
            </c:ext>
          </c:extLst>
        </c:ser>
        <c:ser>
          <c:idx val="2"/>
          <c:order val="2"/>
          <c:tx>
            <c:strRef>
              <c:f>'6県四半期別ｸﾞﾗﾌ'!$I$2</c:f>
              <c:strCache>
                <c:ptCount val="1"/>
                <c:pt idx="0">
                  <c:v>素材業種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prstDash val="dashDot"/>
              <a:round/>
            </a:ln>
            <a:effectLst/>
          </c:spPr>
          <c:marker>
            <c:symbol val="circle"/>
            <c:size val="4"/>
            <c:spPr>
              <a:solidFill>
                <a:schemeClr val="accent3">
                  <a:lumMod val="50000"/>
                </a:schemeClr>
              </a:solidFill>
            </c:spPr>
          </c:marker>
          <c:dPt>
            <c:idx val="15"/>
            <c:bubble3D val="0"/>
            <c:spPr>
              <a:ln w="28575" cap="rnd">
                <a:solidFill>
                  <a:schemeClr val="accent3">
                    <a:lumMod val="50000"/>
                  </a:schemeClr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F5-4127-90D3-83C8F20336BA}"/>
              </c:ext>
            </c:extLst>
          </c:dPt>
          <c:cat>
            <c:strRef>
              <c:f>'6県四半期別ｸﾞﾗﾌ'!$F$3:$F$36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'6県四半期別ｸﾞﾗﾌ'!$I$3:$I$36</c:f>
              <c:numCache>
                <c:formatCode>#,##0.0;[Red]\-#,##0.0</c:formatCode>
                <c:ptCount val="34"/>
                <c:pt idx="0">
                  <c:v>117.45403011808411</c:v>
                </c:pt>
                <c:pt idx="1">
                  <c:v>118.90988125248772</c:v>
                </c:pt>
                <c:pt idx="2">
                  <c:v>115.73709367122197</c:v>
                </c:pt>
                <c:pt idx="3">
                  <c:v>119.3336805094865</c:v>
                </c:pt>
                <c:pt idx="4">
                  <c:v>116.6012438636062</c:v>
                </c:pt>
                <c:pt idx="5">
                  <c:v>116.74573437707308</c:v>
                </c:pt>
                <c:pt idx="6">
                  <c:v>112.06615032506301</c:v>
                </c:pt>
                <c:pt idx="7">
                  <c:v>108.29675600371498</c:v>
                </c:pt>
                <c:pt idx="8">
                  <c:v>107.13401884038743</c:v>
                </c:pt>
                <c:pt idx="9">
                  <c:v>93.528661934456679</c:v>
                </c:pt>
                <c:pt idx="10">
                  <c:v>93.584081862810123</c:v>
                </c:pt>
                <c:pt idx="11">
                  <c:v>105.15414289505108</c:v>
                </c:pt>
                <c:pt idx="12">
                  <c:v>107.24604285524744</c:v>
                </c:pt>
                <c:pt idx="13">
                  <c:v>109.1217792225023</c:v>
                </c:pt>
                <c:pt idx="14">
                  <c:v>108.93066870107467</c:v>
                </c:pt>
                <c:pt idx="15">
                  <c:v>107.37488390606342</c:v>
                </c:pt>
                <c:pt idx="16">
                  <c:v>105.73266551678385</c:v>
                </c:pt>
                <c:pt idx="17">
                  <c:v>106.4643624784397</c:v>
                </c:pt>
                <c:pt idx="18">
                  <c:v>103.75547299986731</c:v>
                </c:pt>
                <c:pt idx="19">
                  <c:v>103.48308013798592</c:v>
                </c:pt>
                <c:pt idx="20">
                  <c:v>103.0739816903277</c:v>
                </c:pt>
                <c:pt idx="21">
                  <c:v>102.5021062757065</c:v>
                </c:pt>
                <c:pt idx="22">
                  <c:v>103.24969815576489</c:v>
                </c:pt>
                <c:pt idx="23">
                  <c:v>100.47881119808943</c:v>
                </c:pt>
                <c:pt idx="24">
                  <c:v>101.90606673742867</c:v>
                </c:pt>
                <c:pt idx="25">
                  <c:v>101.39420525407986</c:v>
                </c:pt>
                <c:pt idx="26">
                  <c:v>103.80654769802305</c:v>
                </c:pt>
                <c:pt idx="27">
                  <c:v>104.17900026535756</c:v>
                </c:pt>
                <c:pt idx="28">
                  <c:v>104.22551413029055</c:v>
                </c:pt>
                <c:pt idx="29">
                  <c:v>103.72711622661537</c:v>
                </c:pt>
                <c:pt idx="30">
                  <c:v>102.8689133607536</c:v>
                </c:pt>
                <c:pt idx="31">
                  <c:v>98.95588762106938</c:v>
                </c:pt>
                <c:pt idx="32">
                  <c:v>103.84221838927955</c:v>
                </c:pt>
                <c:pt idx="33">
                  <c:v>105.41189465304498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F5-4127-90D3-83C8F20336BA}"/>
            </c:ext>
          </c:extLst>
        </c:ser>
        <c:ser>
          <c:idx val="3"/>
          <c:order val="3"/>
          <c:tx>
            <c:strRef>
              <c:f>'6県四半期別ｸﾞﾗﾌ'!$J$2</c:f>
              <c:strCache>
                <c:ptCount val="1"/>
                <c:pt idx="0">
                  <c:v>その他業種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</c:spPr>
          </c:marker>
          <c:cat>
            <c:strRef>
              <c:f>'6県四半期別ｸﾞﾗﾌ'!$F$3:$F$36</c:f>
              <c:strCache>
                <c:ptCount val="34"/>
                <c:pt idx="0">
                  <c:v>18_1-3</c:v>
                </c:pt>
                <c:pt idx="1">
                  <c:v>4-6</c:v>
                </c:pt>
                <c:pt idx="2">
                  <c:v>7-9</c:v>
                </c:pt>
                <c:pt idx="3">
                  <c:v>10-12</c:v>
                </c:pt>
                <c:pt idx="4">
                  <c:v>19_1-3</c:v>
                </c:pt>
                <c:pt idx="5">
                  <c:v>4-6</c:v>
                </c:pt>
                <c:pt idx="6">
                  <c:v>7-9</c:v>
                </c:pt>
                <c:pt idx="7">
                  <c:v>10-12</c:v>
                </c:pt>
                <c:pt idx="8">
                  <c:v>20_1-3</c:v>
                </c:pt>
                <c:pt idx="9">
                  <c:v>4-6</c:v>
                </c:pt>
                <c:pt idx="10">
                  <c:v>7-9</c:v>
                </c:pt>
                <c:pt idx="11">
                  <c:v>10-12</c:v>
                </c:pt>
                <c:pt idx="12">
                  <c:v>21_1-3</c:v>
                </c:pt>
                <c:pt idx="13">
                  <c:v>4-6</c:v>
                </c:pt>
                <c:pt idx="14">
                  <c:v>7-9</c:v>
                </c:pt>
                <c:pt idx="15">
                  <c:v>10-12</c:v>
                </c:pt>
                <c:pt idx="16">
                  <c:v>22_1-3</c:v>
                </c:pt>
                <c:pt idx="17">
                  <c:v>31_4-1_6</c:v>
                </c:pt>
                <c:pt idx="18">
                  <c:v>7-9</c:v>
                </c:pt>
                <c:pt idx="19">
                  <c:v>10-12</c:v>
                </c:pt>
                <c:pt idx="20">
                  <c:v>23_1-3</c:v>
                </c:pt>
                <c:pt idx="21">
                  <c:v>4-6</c:v>
                </c:pt>
                <c:pt idx="22">
                  <c:v>7-9</c:v>
                </c:pt>
                <c:pt idx="23">
                  <c:v>10-12</c:v>
                </c:pt>
                <c:pt idx="24">
                  <c:v>24_1-3</c:v>
                </c:pt>
                <c:pt idx="25">
                  <c:v>4-6</c:v>
                </c:pt>
                <c:pt idx="26">
                  <c:v>7-9</c:v>
                </c:pt>
                <c:pt idx="27">
                  <c:v>10-12</c:v>
                </c:pt>
                <c:pt idx="28">
                  <c:v>25_1-3</c:v>
                </c:pt>
                <c:pt idx="29">
                  <c:v>4-6</c:v>
                </c:pt>
                <c:pt idx="30">
                  <c:v>7-9</c:v>
                </c:pt>
                <c:pt idx="31">
                  <c:v>10-12</c:v>
                </c:pt>
                <c:pt idx="32">
                  <c:v>26 1-3</c:v>
                </c:pt>
                <c:pt idx="33">
                  <c:v>4-6</c:v>
                </c:pt>
              </c:strCache>
            </c:strRef>
          </c:cat>
          <c:val>
            <c:numRef>
              <c:f>'6県四半期別ｸﾞﾗﾌ'!$J$3:$J$36</c:f>
              <c:numCache>
                <c:formatCode>#,##0.0;[Red]\-#,##0.0</c:formatCode>
                <c:ptCount val="34"/>
                <c:pt idx="0">
                  <c:v>108.66944123174785</c:v>
                </c:pt>
                <c:pt idx="1">
                  <c:v>108.92539757120137</c:v>
                </c:pt>
                <c:pt idx="2">
                  <c:v>109.02339164377619</c:v>
                </c:pt>
                <c:pt idx="3">
                  <c:v>109.36148257915279</c:v>
                </c:pt>
                <c:pt idx="4">
                  <c:v>106.27108573080814</c:v>
                </c:pt>
                <c:pt idx="5">
                  <c:v>106.05017348561515</c:v>
                </c:pt>
                <c:pt idx="6">
                  <c:v>104.7944014746277</c:v>
                </c:pt>
                <c:pt idx="7">
                  <c:v>103.00425401185481</c:v>
                </c:pt>
                <c:pt idx="8">
                  <c:v>104.06447882029781</c:v>
                </c:pt>
                <c:pt idx="9">
                  <c:v>96.574949400028885</c:v>
                </c:pt>
                <c:pt idx="10">
                  <c:v>98.174530143125622</c:v>
                </c:pt>
                <c:pt idx="11">
                  <c:v>100.17318562960818</c:v>
                </c:pt>
                <c:pt idx="12">
                  <c:v>102.49298828972096</c:v>
                </c:pt>
                <c:pt idx="13">
                  <c:v>103.69591224519299</c:v>
                </c:pt>
                <c:pt idx="14">
                  <c:v>100.14879644354487</c:v>
                </c:pt>
                <c:pt idx="15">
                  <c:v>96.416094405088899</c:v>
                </c:pt>
                <c:pt idx="16">
                  <c:v>98.953234783865824</c:v>
                </c:pt>
                <c:pt idx="17">
                  <c:v>103.63547057973106</c:v>
                </c:pt>
                <c:pt idx="18">
                  <c:v>101.5988795720688</c:v>
                </c:pt>
                <c:pt idx="19">
                  <c:v>101.23562960821164</c:v>
                </c:pt>
                <c:pt idx="20">
                  <c:v>97.348836200665019</c:v>
                </c:pt>
                <c:pt idx="21">
                  <c:v>95.991090790805245</c:v>
                </c:pt>
                <c:pt idx="22">
                  <c:v>93.953068526817972</c:v>
                </c:pt>
                <c:pt idx="23">
                  <c:v>92.331379210640435</c:v>
                </c:pt>
                <c:pt idx="24">
                  <c:v>92.992753361283775</c:v>
                </c:pt>
                <c:pt idx="25">
                  <c:v>94.472582044238806</c:v>
                </c:pt>
                <c:pt idx="26">
                  <c:v>94.854611825936075</c:v>
                </c:pt>
                <c:pt idx="27">
                  <c:v>95.999360271794117</c:v>
                </c:pt>
                <c:pt idx="28">
                  <c:v>96.486847621801346</c:v>
                </c:pt>
                <c:pt idx="29">
                  <c:v>94.211525950556592</c:v>
                </c:pt>
                <c:pt idx="30">
                  <c:v>95.98062021107414</c:v>
                </c:pt>
                <c:pt idx="31">
                  <c:v>95.354741940147463</c:v>
                </c:pt>
                <c:pt idx="32">
                  <c:v>95.407134595923068</c:v>
                </c:pt>
                <c:pt idx="33">
                  <c:v>96.13697773601271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F5-4127-90D3-83C8F203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9487"/>
        <c:axId val="1"/>
      </c:lineChart>
      <c:catAx>
        <c:axId val="196182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9487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596226501649842"/>
          <c:y val="0.16139759527899186"/>
          <c:w val="0.53809418017504373"/>
          <c:h val="7.28501155898559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latin typeface="+mn-ea"/>
                <a:ea typeface="+mn-ea"/>
              </a:rPr>
              <a:t>兵庫県鉱工業指数（後方</a:t>
            </a:r>
            <a:r>
              <a:rPr lang="en-US" altLang="ja-JP">
                <a:latin typeface="+mn-ea"/>
                <a:ea typeface="+mn-ea"/>
              </a:rPr>
              <a:t>3</a:t>
            </a:r>
            <a:r>
              <a:rPr lang="ja-JP" altLang="en-US">
                <a:latin typeface="+mn-ea"/>
                <a:ea typeface="+mn-ea"/>
              </a:rPr>
              <a:t>か月移動平均）</a:t>
            </a:r>
          </a:p>
        </c:rich>
      </c:tx>
      <c:layout>
        <c:manualLayout>
          <c:xMode val="edge"/>
          <c:yMode val="edge"/>
          <c:x val="0.20972500844033498"/>
          <c:y val="4.8148148148148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14959177820615E-2"/>
          <c:y val="0.14186118401866432"/>
          <c:w val="0.88124299815220197"/>
          <c:h val="0.72571916010498683"/>
        </c:manualLayout>
      </c:layout>
      <c:lineChart>
        <c:grouping val="standard"/>
        <c:varyColors val="0"/>
        <c:ser>
          <c:idx val="1"/>
          <c:order val="0"/>
          <c:tx>
            <c:strRef>
              <c:f>'14移動平均'!$I$52</c:f>
              <c:strCache>
                <c:ptCount val="1"/>
                <c:pt idx="0">
                  <c:v>生産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'14移動平均'!$H$53:$H$106</c15:sqref>
                  </c15:fullRef>
                </c:ext>
              </c:extLst>
              <c:f>'14移動平均'!$H$65:$H$106</c:f>
              <c:strCache>
                <c:ptCount val="42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'14移動平均'!$I$53:$I$106</c15:sqref>
                  </c15:fullRef>
                </c:ext>
              </c:extLst>
              <c:f>'14移動平均'!$I$65:$I$106</c:f>
              <c:numCache>
                <c:formatCode>#,##0.0;[Red]\-#,##0.0</c:formatCode>
                <c:ptCount val="42"/>
                <c:pt idx="0">
                  <c:v>102.1</c:v>
                </c:pt>
                <c:pt idx="1">
                  <c:v>100.7</c:v>
                </c:pt>
                <c:pt idx="2">
                  <c:v>99.8</c:v>
                </c:pt>
                <c:pt idx="3">
                  <c:v>98.7</c:v>
                </c:pt>
                <c:pt idx="4">
                  <c:v>97.8</c:v>
                </c:pt>
                <c:pt idx="5">
                  <c:v>99.2</c:v>
                </c:pt>
                <c:pt idx="6">
                  <c:v>99.4</c:v>
                </c:pt>
                <c:pt idx="7">
                  <c:v>99.3</c:v>
                </c:pt>
                <c:pt idx="8">
                  <c:v>96.2</c:v>
                </c:pt>
                <c:pt idx="9">
                  <c:v>95.7</c:v>
                </c:pt>
                <c:pt idx="10">
                  <c:v>95.1</c:v>
                </c:pt>
                <c:pt idx="11">
                  <c:v>95.7</c:v>
                </c:pt>
                <c:pt idx="12">
                  <c:v>95.2</c:v>
                </c:pt>
                <c:pt idx="13">
                  <c:v>96.1</c:v>
                </c:pt>
                <c:pt idx="14">
                  <c:v>96.3</c:v>
                </c:pt>
                <c:pt idx="15">
                  <c:v>95.9</c:v>
                </c:pt>
                <c:pt idx="16">
                  <c:v>95.6</c:v>
                </c:pt>
                <c:pt idx="17">
                  <c:v>94.6</c:v>
                </c:pt>
                <c:pt idx="18">
                  <c:v>97.2</c:v>
                </c:pt>
                <c:pt idx="19">
                  <c:v>97.3</c:v>
                </c:pt>
                <c:pt idx="20">
                  <c:v>98.1</c:v>
                </c:pt>
                <c:pt idx="21">
                  <c:v>97.4</c:v>
                </c:pt>
                <c:pt idx="22">
                  <c:v>97.4</c:v>
                </c:pt>
                <c:pt idx="23">
                  <c:v>97.1</c:v>
                </c:pt>
                <c:pt idx="24">
                  <c:v>97.2</c:v>
                </c:pt>
                <c:pt idx="25">
                  <c:v>97.6</c:v>
                </c:pt>
                <c:pt idx="26">
                  <c:v>96.2</c:v>
                </c:pt>
                <c:pt idx="27">
                  <c:v>95.2</c:v>
                </c:pt>
                <c:pt idx="28">
                  <c:v>95.2</c:v>
                </c:pt>
                <c:pt idx="29">
                  <c:v>98.5</c:v>
                </c:pt>
                <c:pt idx="30">
                  <c:v>99.9</c:v>
                </c:pt>
                <c:pt idx="31">
                  <c:v>98.6</c:v>
                </c:pt>
                <c:pt idx="32">
                  <c:v>96.3</c:v>
                </c:pt>
                <c:pt idx="33">
                  <c:v>94.9</c:v>
                </c:pt>
                <c:pt idx="34">
                  <c:v>95.2</c:v>
                </c:pt>
                <c:pt idx="35">
                  <c:v>94.5</c:v>
                </c:pt>
                <c:pt idx="36">
                  <c:v>96.4</c:v>
                </c:pt>
                <c:pt idx="37">
                  <c:v>98.6</c:v>
                </c:pt>
                <c:pt idx="38">
                  <c:v>100.4</c:v>
                </c:pt>
                <c:pt idx="39">
                  <c:v>102.9</c:v>
                </c:pt>
                <c:pt idx="40">
                  <c:v>103.3</c:v>
                </c:pt>
                <c:pt idx="41">
                  <c:v>104.8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A79-440B-AD1E-0EB8EA9006D6}"/>
            </c:ext>
          </c:extLst>
        </c:ser>
        <c:ser>
          <c:idx val="2"/>
          <c:order val="1"/>
          <c:tx>
            <c:strRef>
              <c:f>'14移動平均'!$J$52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'14移動平均'!$H$53:$H$106</c15:sqref>
                  </c15:fullRef>
                </c:ext>
              </c:extLst>
              <c:f>'14移動平均'!$H$65:$H$106</c:f>
              <c:strCache>
                <c:ptCount val="42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'14移動平均'!$J$53:$J$106</c15:sqref>
                  </c15:fullRef>
                </c:ext>
              </c:extLst>
              <c:f>'14移動平均'!$J$65:$J$106</c:f>
              <c:numCache>
                <c:formatCode>#,##0.0;[Red]\-#,##0.0</c:formatCode>
                <c:ptCount val="42"/>
                <c:pt idx="0">
                  <c:v>101.3</c:v>
                </c:pt>
                <c:pt idx="1">
                  <c:v>99.7</c:v>
                </c:pt>
                <c:pt idx="2">
                  <c:v>98.5</c:v>
                </c:pt>
                <c:pt idx="3">
                  <c:v>98.6</c:v>
                </c:pt>
                <c:pt idx="4">
                  <c:v>98.2</c:v>
                </c:pt>
                <c:pt idx="5">
                  <c:v>99.9</c:v>
                </c:pt>
                <c:pt idx="6">
                  <c:v>99.9</c:v>
                </c:pt>
                <c:pt idx="7">
                  <c:v>100.1</c:v>
                </c:pt>
                <c:pt idx="8">
                  <c:v>97.3</c:v>
                </c:pt>
                <c:pt idx="9">
                  <c:v>96.6</c:v>
                </c:pt>
                <c:pt idx="10">
                  <c:v>95.6</c:v>
                </c:pt>
                <c:pt idx="11">
                  <c:v>96.5</c:v>
                </c:pt>
                <c:pt idx="12">
                  <c:v>96</c:v>
                </c:pt>
                <c:pt idx="13">
                  <c:v>96.3</c:v>
                </c:pt>
                <c:pt idx="14">
                  <c:v>96.4</c:v>
                </c:pt>
                <c:pt idx="15">
                  <c:v>96.4</c:v>
                </c:pt>
                <c:pt idx="16">
                  <c:v>96.7</c:v>
                </c:pt>
                <c:pt idx="17">
                  <c:v>95</c:v>
                </c:pt>
                <c:pt idx="18">
                  <c:v>96.8</c:v>
                </c:pt>
                <c:pt idx="19">
                  <c:v>95.6</c:v>
                </c:pt>
                <c:pt idx="20">
                  <c:v>96.8</c:v>
                </c:pt>
                <c:pt idx="21">
                  <c:v>96.2</c:v>
                </c:pt>
                <c:pt idx="22">
                  <c:v>97.3</c:v>
                </c:pt>
                <c:pt idx="23">
                  <c:v>96.9</c:v>
                </c:pt>
                <c:pt idx="24">
                  <c:v>97.3</c:v>
                </c:pt>
                <c:pt idx="25">
                  <c:v>98.2</c:v>
                </c:pt>
                <c:pt idx="26">
                  <c:v>97</c:v>
                </c:pt>
                <c:pt idx="27">
                  <c:v>96.1</c:v>
                </c:pt>
                <c:pt idx="28">
                  <c:v>95.9</c:v>
                </c:pt>
                <c:pt idx="29">
                  <c:v>97.8</c:v>
                </c:pt>
                <c:pt idx="30">
                  <c:v>98.9</c:v>
                </c:pt>
                <c:pt idx="31">
                  <c:v>97.5</c:v>
                </c:pt>
                <c:pt idx="32">
                  <c:v>96.1</c:v>
                </c:pt>
                <c:pt idx="33">
                  <c:v>94.6</c:v>
                </c:pt>
                <c:pt idx="34">
                  <c:v>95.1</c:v>
                </c:pt>
                <c:pt idx="35">
                  <c:v>94.8</c:v>
                </c:pt>
                <c:pt idx="36">
                  <c:v>96.9</c:v>
                </c:pt>
                <c:pt idx="37">
                  <c:v>99.3</c:v>
                </c:pt>
                <c:pt idx="38">
                  <c:v>101.4</c:v>
                </c:pt>
                <c:pt idx="39">
                  <c:v>103.3</c:v>
                </c:pt>
                <c:pt idx="40">
                  <c:v>102.6</c:v>
                </c:pt>
                <c:pt idx="41">
                  <c:v>102.1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9-440B-AD1E-0EB8EA9006D6}"/>
            </c:ext>
          </c:extLst>
        </c:ser>
        <c:ser>
          <c:idx val="3"/>
          <c:order val="2"/>
          <c:tx>
            <c:strRef>
              <c:f>'14移動平均'!$K$52</c:f>
              <c:strCache>
                <c:ptCount val="1"/>
                <c:pt idx="0">
                  <c:v>在庫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'14移動平均'!$H$53:$H$106</c15:sqref>
                  </c15:fullRef>
                </c:ext>
              </c:extLst>
              <c:f>'14移動平均'!$H$65:$H$106</c:f>
              <c:strCache>
                <c:ptCount val="42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'14移動平均'!$K$53:$K$112</c15:sqref>
                  </c15:fullRef>
                </c:ext>
              </c:extLst>
              <c:f>'14移動平均'!$K$65:$K$112</c:f>
              <c:numCache>
                <c:formatCode>#,##0.0;[Red]\-#,##0.0</c:formatCode>
                <c:ptCount val="48"/>
                <c:pt idx="0">
                  <c:v>98.4</c:v>
                </c:pt>
                <c:pt idx="1">
                  <c:v>99.1</c:v>
                </c:pt>
                <c:pt idx="2">
                  <c:v>100.4</c:v>
                </c:pt>
                <c:pt idx="3">
                  <c:v>100.7</c:v>
                </c:pt>
                <c:pt idx="4">
                  <c:v>100.9</c:v>
                </c:pt>
                <c:pt idx="5">
                  <c:v>101.2</c:v>
                </c:pt>
                <c:pt idx="6">
                  <c:v>101.1</c:v>
                </c:pt>
                <c:pt idx="7">
                  <c:v>100.9</c:v>
                </c:pt>
                <c:pt idx="8">
                  <c:v>100.4</c:v>
                </c:pt>
                <c:pt idx="9">
                  <c:v>100.4</c:v>
                </c:pt>
                <c:pt idx="10">
                  <c:v>100.8</c:v>
                </c:pt>
                <c:pt idx="11">
                  <c:v>100.9</c:v>
                </c:pt>
                <c:pt idx="12">
                  <c:v>100.3</c:v>
                </c:pt>
                <c:pt idx="13">
                  <c:v>100.6</c:v>
                </c:pt>
                <c:pt idx="14">
                  <c:v>101</c:v>
                </c:pt>
                <c:pt idx="15">
                  <c:v>102.2</c:v>
                </c:pt>
                <c:pt idx="16">
                  <c:v>101.5</c:v>
                </c:pt>
                <c:pt idx="17">
                  <c:v>101.1</c:v>
                </c:pt>
                <c:pt idx="18">
                  <c:v>100.8</c:v>
                </c:pt>
                <c:pt idx="19">
                  <c:v>103</c:v>
                </c:pt>
                <c:pt idx="20">
                  <c:v>103.5</c:v>
                </c:pt>
                <c:pt idx="21">
                  <c:v>103.9</c:v>
                </c:pt>
                <c:pt idx="22">
                  <c:v>102.7</c:v>
                </c:pt>
                <c:pt idx="23">
                  <c:v>103</c:v>
                </c:pt>
                <c:pt idx="24">
                  <c:v>103.2</c:v>
                </c:pt>
                <c:pt idx="25">
                  <c:v>102.9</c:v>
                </c:pt>
                <c:pt idx="26">
                  <c:v>102</c:v>
                </c:pt>
                <c:pt idx="27">
                  <c:v>101.4</c:v>
                </c:pt>
                <c:pt idx="28">
                  <c:v>100.9</c:v>
                </c:pt>
                <c:pt idx="29">
                  <c:v>100.9</c:v>
                </c:pt>
                <c:pt idx="30">
                  <c:v>101.4</c:v>
                </c:pt>
                <c:pt idx="31">
                  <c:v>102.2</c:v>
                </c:pt>
                <c:pt idx="32">
                  <c:v>103</c:v>
                </c:pt>
                <c:pt idx="33">
                  <c:v>103.5</c:v>
                </c:pt>
                <c:pt idx="34">
                  <c:v>102.7</c:v>
                </c:pt>
                <c:pt idx="35">
                  <c:v>101.6</c:v>
                </c:pt>
                <c:pt idx="36">
                  <c:v>100.3</c:v>
                </c:pt>
                <c:pt idx="37">
                  <c:v>99.4</c:v>
                </c:pt>
                <c:pt idx="38">
                  <c:v>98.1</c:v>
                </c:pt>
                <c:pt idx="39">
                  <c:v>97.1</c:v>
                </c:pt>
                <c:pt idx="40">
                  <c:v>96.2</c:v>
                </c:pt>
                <c:pt idx="41">
                  <c:v>97.4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9-440B-AD1E-0EB8EA90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9087"/>
        <c:axId val="1"/>
        <c:extLst/>
      </c:lineChart>
      <c:catAx>
        <c:axId val="196182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618290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2975346961297887"/>
          <c:y val="0.11111490230387869"/>
          <c:w val="0.419100060625202"/>
          <c:h val="8.33362496354622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ea"/>
              <a:ea typeface="+mj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latin typeface="+mn-ea"/>
                <a:ea typeface="+mn-ea"/>
              </a:rPr>
              <a:t>兵庫県鉱工業指数（反復後方</a:t>
            </a:r>
            <a:r>
              <a:rPr lang="en-US" altLang="ja-JP">
                <a:latin typeface="+mn-ea"/>
                <a:ea typeface="+mn-ea"/>
              </a:rPr>
              <a:t>3</a:t>
            </a:r>
            <a:r>
              <a:rPr lang="ja-JP" altLang="en-US">
                <a:latin typeface="+mn-ea"/>
                <a:ea typeface="+mn-ea"/>
              </a:rPr>
              <a:t>か月移動平均）</a:t>
            </a:r>
          </a:p>
        </c:rich>
      </c:tx>
      <c:layout>
        <c:manualLayout>
          <c:xMode val="edge"/>
          <c:yMode val="edge"/>
          <c:x val="0.21373715116886108"/>
          <c:y val="3.1665679673049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563998430237376E-2"/>
          <c:y val="0.14225634052010908"/>
          <c:w val="0.87679134758360966"/>
          <c:h val="0.72495514662338512"/>
        </c:manualLayout>
      </c:layout>
      <c:lineChart>
        <c:grouping val="standard"/>
        <c:varyColors val="0"/>
        <c:ser>
          <c:idx val="1"/>
          <c:order val="0"/>
          <c:tx>
            <c:strRef>
              <c:f>'14移動平均'!$S$52</c:f>
              <c:strCache>
                <c:ptCount val="1"/>
                <c:pt idx="0">
                  <c:v>生産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'14移動平均'!$R$53:$R$106</c15:sqref>
                  </c15:fullRef>
                </c:ext>
              </c:extLst>
              <c:f>'14移動平均'!$R$65:$R$106</c:f>
              <c:strCache>
                <c:ptCount val="42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'14移動平均'!$S$53:$S$112</c15:sqref>
                  </c15:fullRef>
                </c:ext>
              </c:extLst>
              <c:f>'14移動平均'!$S$65:$S$112</c:f>
              <c:numCache>
                <c:formatCode>#,##0.0;[Red]\-#,##0.0</c:formatCode>
                <c:ptCount val="48"/>
                <c:pt idx="0">
                  <c:v>103.2</c:v>
                </c:pt>
                <c:pt idx="1">
                  <c:v>102.1</c:v>
                </c:pt>
                <c:pt idx="2">
                  <c:v>100.9</c:v>
                </c:pt>
                <c:pt idx="3">
                  <c:v>99.7</c:v>
                </c:pt>
                <c:pt idx="4">
                  <c:v>98.8</c:v>
                </c:pt>
                <c:pt idx="5">
                  <c:v>98.6</c:v>
                </c:pt>
                <c:pt idx="6">
                  <c:v>98.8</c:v>
                </c:pt>
                <c:pt idx="7">
                  <c:v>99.3</c:v>
                </c:pt>
                <c:pt idx="8">
                  <c:v>98.3</c:v>
                </c:pt>
                <c:pt idx="9">
                  <c:v>97.1</c:v>
                </c:pt>
                <c:pt idx="10">
                  <c:v>95.7</c:v>
                </c:pt>
                <c:pt idx="11">
                  <c:v>95.5</c:v>
                </c:pt>
                <c:pt idx="12">
                  <c:v>95.3</c:v>
                </c:pt>
                <c:pt idx="13">
                  <c:v>95.7</c:v>
                </c:pt>
                <c:pt idx="14">
                  <c:v>95.9</c:v>
                </c:pt>
                <c:pt idx="15">
                  <c:v>96.1</c:v>
                </c:pt>
                <c:pt idx="16">
                  <c:v>95.9</c:v>
                </c:pt>
                <c:pt idx="17">
                  <c:v>95.4</c:v>
                </c:pt>
                <c:pt idx="18">
                  <c:v>95.8</c:v>
                </c:pt>
                <c:pt idx="19">
                  <c:v>96.4</c:v>
                </c:pt>
                <c:pt idx="20">
                  <c:v>97.5</c:v>
                </c:pt>
                <c:pt idx="21">
                  <c:v>97.6</c:v>
                </c:pt>
                <c:pt idx="22">
                  <c:v>97.6</c:v>
                </c:pt>
                <c:pt idx="23">
                  <c:v>97.3</c:v>
                </c:pt>
                <c:pt idx="24">
                  <c:v>97.2</c:v>
                </c:pt>
                <c:pt idx="25">
                  <c:v>97.3</c:v>
                </c:pt>
                <c:pt idx="26">
                  <c:v>97</c:v>
                </c:pt>
                <c:pt idx="27">
                  <c:v>96.3</c:v>
                </c:pt>
                <c:pt idx="28">
                  <c:v>95.5</c:v>
                </c:pt>
                <c:pt idx="29">
                  <c:v>96.3</c:v>
                </c:pt>
                <c:pt idx="30">
                  <c:v>97.9</c:v>
                </c:pt>
                <c:pt idx="31">
                  <c:v>99</c:v>
                </c:pt>
                <c:pt idx="32">
                  <c:v>98.3</c:v>
                </c:pt>
                <c:pt idx="33">
                  <c:v>96.6</c:v>
                </c:pt>
                <c:pt idx="34">
                  <c:v>95.5</c:v>
                </c:pt>
                <c:pt idx="35">
                  <c:v>94.9</c:v>
                </c:pt>
                <c:pt idx="36">
                  <c:v>95.4</c:v>
                </c:pt>
                <c:pt idx="37">
                  <c:v>96.5</c:v>
                </c:pt>
                <c:pt idx="38">
                  <c:v>98.5</c:v>
                </c:pt>
                <c:pt idx="39">
                  <c:v>100.6</c:v>
                </c:pt>
                <c:pt idx="40">
                  <c:v>102.2</c:v>
                </c:pt>
                <c:pt idx="41">
                  <c:v>103.7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0-4930-B22C-A654D8D685E7}"/>
            </c:ext>
          </c:extLst>
        </c:ser>
        <c:ser>
          <c:idx val="2"/>
          <c:order val="1"/>
          <c:tx>
            <c:strRef>
              <c:f>'14移動平均'!$T$52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'14移動平均'!$R$53:$R$106</c15:sqref>
                  </c15:fullRef>
                </c:ext>
              </c:extLst>
              <c:f>'14移動平均'!$R$65:$R$106</c:f>
              <c:strCache>
                <c:ptCount val="42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'14移動平均'!$T$53:$T$106</c15:sqref>
                  </c15:fullRef>
                </c:ext>
              </c:extLst>
              <c:f>'14移動平均'!$T$65:$T$106</c:f>
              <c:numCache>
                <c:formatCode>#,##0.0;[Red]\-#,##0.0</c:formatCode>
                <c:ptCount val="42"/>
                <c:pt idx="0">
                  <c:v>103.2</c:v>
                </c:pt>
                <c:pt idx="1">
                  <c:v>101.6</c:v>
                </c:pt>
                <c:pt idx="2">
                  <c:v>99.8</c:v>
                </c:pt>
                <c:pt idx="3">
                  <c:v>98.9</c:v>
                </c:pt>
                <c:pt idx="4">
                  <c:v>98.4</c:v>
                </c:pt>
                <c:pt idx="5">
                  <c:v>98.9</c:v>
                </c:pt>
                <c:pt idx="6">
                  <c:v>99.3</c:v>
                </c:pt>
                <c:pt idx="7">
                  <c:v>100</c:v>
                </c:pt>
                <c:pt idx="8">
                  <c:v>99.1</c:v>
                </c:pt>
                <c:pt idx="9">
                  <c:v>98</c:v>
                </c:pt>
                <c:pt idx="10">
                  <c:v>96.5</c:v>
                </c:pt>
                <c:pt idx="11">
                  <c:v>96.2</c:v>
                </c:pt>
                <c:pt idx="12">
                  <c:v>96</c:v>
                </c:pt>
                <c:pt idx="13">
                  <c:v>96.3</c:v>
                </c:pt>
                <c:pt idx="14">
                  <c:v>96.2</c:v>
                </c:pt>
                <c:pt idx="15">
                  <c:v>96.4</c:v>
                </c:pt>
                <c:pt idx="16">
                  <c:v>96.5</c:v>
                </c:pt>
                <c:pt idx="17">
                  <c:v>96</c:v>
                </c:pt>
                <c:pt idx="18">
                  <c:v>96.2</c:v>
                </c:pt>
                <c:pt idx="19">
                  <c:v>95.8</c:v>
                </c:pt>
                <c:pt idx="20">
                  <c:v>96.4</c:v>
                </c:pt>
                <c:pt idx="21">
                  <c:v>96.2</c:v>
                </c:pt>
                <c:pt idx="22">
                  <c:v>96.8</c:v>
                </c:pt>
                <c:pt idx="23">
                  <c:v>96.8</c:v>
                </c:pt>
                <c:pt idx="24">
                  <c:v>97.2</c:v>
                </c:pt>
                <c:pt idx="25">
                  <c:v>97.5</c:v>
                </c:pt>
                <c:pt idx="26">
                  <c:v>97.5</c:v>
                </c:pt>
                <c:pt idx="27">
                  <c:v>97.1</c:v>
                </c:pt>
                <c:pt idx="28">
                  <c:v>96.3</c:v>
                </c:pt>
                <c:pt idx="29">
                  <c:v>96.6</c:v>
                </c:pt>
                <c:pt idx="30">
                  <c:v>97.5</c:v>
                </c:pt>
                <c:pt idx="31">
                  <c:v>98.1</c:v>
                </c:pt>
                <c:pt idx="32">
                  <c:v>97.5</c:v>
                </c:pt>
                <c:pt idx="33">
                  <c:v>96.1</c:v>
                </c:pt>
                <c:pt idx="34">
                  <c:v>95.3</c:v>
                </c:pt>
                <c:pt idx="35">
                  <c:v>94.8</c:v>
                </c:pt>
                <c:pt idx="36">
                  <c:v>95.6</c:v>
                </c:pt>
                <c:pt idx="37">
                  <c:v>97</c:v>
                </c:pt>
                <c:pt idx="38">
                  <c:v>99.2</c:v>
                </c:pt>
                <c:pt idx="39">
                  <c:v>101.3</c:v>
                </c:pt>
                <c:pt idx="40">
                  <c:v>102.4</c:v>
                </c:pt>
                <c:pt idx="41">
                  <c:v>102.7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0-4930-B22C-A654D8D685E7}"/>
            </c:ext>
          </c:extLst>
        </c:ser>
        <c:ser>
          <c:idx val="3"/>
          <c:order val="2"/>
          <c:tx>
            <c:strRef>
              <c:f>'14移動平均'!$U$52</c:f>
              <c:strCache>
                <c:ptCount val="1"/>
                <c:pt idx="0">
                  <c:v>在庫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4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'14移動平均'!$R$53:$R$106</c15:sqref>
                  </c15:fullRef>
                </c:ext>
              </c:extLst>
              <c:f>'14移動平均'!$R$65:$R$106</c:f>
              <c:strCache>
                <c:ptCount val="42"/>
                <c:pt idx="0">
                  <c:v>23_1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24_1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25_1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26_1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'14移動平均'!$U$53:$U$106</c15:sqref>
                  </c15:fullRef>
                </c:ext>
              </c:extLst>
              <c:f>'14移動平均'!$U$65:$U$106</c:f>
              <c:numCache>
                <c:formatCode>#,##0.0;[Red]\-#,##0.0</c:formatCode>
                <c:ptCount val="42"/>
                <c:pt idx="0">
                  <c:v>98.3</c:v>
                </c:pt>
                <c:pt idx="1">
                  <c:v>98.5</c:v>
                </c:pt>
                <c:pt idx="2">
                  <c:v>99.3</c:v>
                </c:pt>
                <c:pt idx="3">
                  <c:v>100.1</c:v>
                </c:pt>
                <c:pt idx="4">
                  <c:v>100.7</c:v>
                </c:pt>
                <c:pt idx="5">
                  <c:v>100.9</c:v>
                </c:pt>
                <c:pt idx="6">
                  <c:v>101.1</c:v>
                </c:pt>
                <c:pt idx="7">
                  <c:v>101.1</c:v>
                </c:pt>
                <c:pt idx="8">
                  <c:v>100.8</c:v>
                </c:pt>
                <c:pt idx="9">
                  <c:v>100.6</c:v>
                </c:pt>
                <c:pt idx="10">
                  <c:v>100.5</c:v>
                </c:pt>
                <c:pt idx="11">
                  <c:v>100.7</c:v>
                </c:pt>
                <c:pt idx="12">
                  <c:v>100.7</c:v>
                </c:pt>
                <c:pt idx="13">
                  <c:v>100.6</c:v>
                </c:pt>
                <c:pt idx="14">
                  <c:v>100.6</c:v>
                </c:pt>
                <c:pt idx="15">
                  <c:v>101.3</c:v>
                </c:pt>
                <c:pt idx="16">
                  <c:v>101.6</c:v>
                </c:pt>
                <c:pt idx="17">
                  <c:v>101.6</c:v>
                </c:pt>
                <c:pt idx="18">
                  <c:v>101.1</c:v>
                </c:pt>
                <c:pt idx="19">
                  <c:v>101.6</c:v>
                </c:pt>
                <c:pt idx="20">
                  <c:v>102.4</c:v>
                </c:pt>
                <c:pt idx="21">
                  <c:v>103.5</c:v>
                </c:pt>
                <c:pt idx="22">
                  <c:v>103.4</c:v>
                </c:pt>
                <c:pt idx="23">
                  <c:v>103.2</c:v>
                </c:pt>
                <c:pt idx="24">
                  <c:v>103</c:v>
                </c:pt>
                <c:pt idx="25">
                  <c:v>103</c:v>
                </c:pt>
                <c:pt idx="26">
                  <c:v>102.7</c:v>
                </c:pt>
                <c:pt idx="27">
                  <c:v>102.1</c:v>
                </c:pt>
                <c:pt idx="28">
                  <c:v>101.4</c:v>
                </c:pt>
                <c:pt idx="29">
                  <c:v>101.1</c:v>
                </c:pt>
                <c:pt idx="30">
                  <c:v>101.1</c:v>
                </c:pt>
                <c:pt idx="31">
                  <c:v>101.5</c:v>
                </c:pt>
                <c:pt idx="32">
                  <c:v>102.2</c:v>
                </c:pt>
                <c:pt idx="33">
                  <c:v>102.9</c:v>
                </c:pt>
                <c:pt idx="34">
                  <c:v>103.1</c:v>
                </c:pt>
                <c:pt idx="35">
                  <c:v>102.6</c:v>
                </c:pt>
                <c:pt idx="36">
                  <c:v>101.5</c:v>
                </c:pt>
                <c:pt idx="37">
                  <c:v>100.4</c:v>
                </c:pt>
                <c:pt idx="38">
                  <c:v>99.3</c:v>
                </c:pt>
                <c:pt idx="39">
                  <c:v>98.2</c:v>
                </c:pt>
                <c:pt idx="40">
                  <c:v>97.1</c:v>
                </c:pt>
                <c:pt idx="41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0-4930-B22C-A654D8D6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823087"/>
        <c:axId val="1"/>
      </c:lineChart>
      <c:catAx>
        <c:axId val="196182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961823087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258985630911369"/>
          <c:y val="0.10028264572777985"/>
          <c:w val="0.42113778987503114"/>
          <c:h val="7.79967685097858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14091663830252"/>
          <c:y val="0.12649374295086963"/>
          <c:w val="0.82340133356040801"/>
          <c:h val="0.75871412993534515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934202358783413E-2"/>
                  <c:y val="2.2535211267605531E-2"/>
                </c:manualLayout>
              </c:layout>
              <c:tx>
                <c:rich>
                  <a:bodyPr/>
                  <a:lstStyle/>
                  <a:p>
                    <a:fld id="{D9A6E2FB-69E6-4A2F-9AC4-A965982D1D4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C6C-4A09-8348-F7837B4DB7FF}"/>
                </c:ext>
              </c:extLst>
            </c:dLbl>
            <c:dLbl>
              <c:idx val="1"/>
              <c:layout>
                <c:manualLayout>
                  <c:x val="-4.0968342644320296E-2"/>
                  <c:y val="2.2535211267605635E-2"/>
                </c:manualLayout>
              </c:layout>
              <c:tx>
                <c:rich>
                  <a:bodyPr/>
                  <a:lstStyle/>
                  <a:p>
                    <a:fld id="{017C4239-5B4A-4022-B5C4-877C5E1CEDDA}" type="CELLRANGE">
                      <a:rPr lang="en-US" altLang="ja-JP" sz="900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C6C-4A09-8348-F7837B4DB7FF}"/>
                </c:ext>
              </c:extLst>
            </c:dLbl>
            <c:dLbl>
              <c:idx val="2"/>
              <c:layout>
                <c:manualLayout>
                  <c:x val="-2.8553693358162723E-2"/>
                  <c:y val="3.0985915492957747E-2"/>
                </c:manualLayout>
              </c:layout>
              <c:tx>
                <c:rich>
                  <a:bodyPr/>
                  <a:lstStyle/>
                  <a:p>
                    <a:fld id="{B4569290-5BB0-427B-9893-9E90AC25927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C6C-4A09-8348-F7837B4DB7FF}"/>
                </c:ext>
              </c:extLst>
            </c:dLbl>
            <c:dLbl>
              <c:idx val="3"/>
              <c:layout>
                <c:manualLayout>
                  <c:x val="-2.6070763500931099E-2"/>
                  <c:y val="-2.5352112676056339E-2"/>
                </c:manualLayout>
              </c:layout>
              <c:tx>
                <c:rich>
                  <a:bodyPr/>
                  <a:lstStyle/>
                  <a:p>
                    <a:fld id="{5CDCCA4D-1A67-4BE6-A97D-9811F870F221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C6C-4A09-8348-F7837B4DB7FF}"/>
                </c:ext>
              </c:extLst>
            </c:dLbl>
            <c:dLbl>
              <c:idx val="4"/>
              <c:layout>
                <c:manualLayout>
                  <c:x val="-6.2073246430788327E-2"/>
                  <c:y val="-2.8169014084507044E-3"/>
                </c:manualLayout>
              </c:layout>
              <c:tx>
                <c:rich>
                  <a:bodyPr/>
                  <a:lstStyle/>
                  <a:p>
                    <a:fld id="{1887E6BA-E0B0-4F89-B917-C09F3445990C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EC6C-4A09-8348-F7837B4DB7FF}"/>
                </c:ext>
              </c:extLst>
            </c:dLbl>
            <c:dLbl>
              <c:idx val="5"/>
              <c:layout>
                <c:manualLayout>
                  <c:x val="-5.4624456859093729E-2"/>
                  <c:y val="-3.3802816901408447E-2"/>
                </c:manualLayout>
              </c:layout>
              <c:tx>
                <c:rich>
                  <a:bodyPr/>
                  <a:lstStyle/>
                  <a:p>
                    <a:fld id="{119D327A-3EB0-4D0B-B4D8-01565FADBB1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EC6C-4A09-8348-F7837B4DB7FF}"/>
                </c:ext>
              </c:extLst>
            </c:dLbl>
            <c:dLbl>
              <c:idx val="6"/>
              <c:layout>
                <c:manualLayout>
                  <c:x val="-4.9658597144631575E-3"/>
                  <c:y val="5.1642595908588137E-17"/>
                </c:manualLayout>
              </c:layout>
              <c:tx>
                <c:rich>
                  <a:bodyPr/>
                  <a:lstStyle/>
                  <a:p>
                    <a:fld id="{B352C5C7-787C-4968-97D9-8B7C2CAAEA8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EC6C-4A09-8348-F7837B4DB7FF}"/>
                </c:ext>
              </c:extLst>
            </c:dLbl>
            <c:dLbl>
              <c:idx val="7"/>
              <c:layout>
                <c:manualLayout>
                  <c:x val="-6.4556176288019865E-2"/>
                  <c:y val="1.6901408450704328E-2"/>
                </c:manualLayout>
              </c:layout>
              <c:tx>
                <c:rich>
                  <a:bodyPr/>
                  <a:lstStyle/>
                  <a:p>
                    <a:fld id="{11F44C68-99DA-4C1E-A800-6EB4D54583FA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EC6C-4A09-8348-F7837B4DB7FF}"/>
                </c:ext>
              </c:extLst>
            </c:dLbl>
            <c:dLbl>
              <c:idx val="8"/>
              <c:layout>
                <c:manualLayout>
                  <c:x val="-8.5661080074487903E-2"/>
                  <c:y val="-3.3802816901408447E-2"/>
                </c:manualLayout>
              </c:layout>
              <c:tx>
                <c:rich>
                  <a:bodyPr/>
                  <a:lstStyle/>
                  <a:p>
                    <a:fld id="{58CE70F1-311E-4D63-94C2-D306C5188B4F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C6C-4A09-8348-F7837B4DB7FF}"/>
                </c:ext>
              </c:extLst>
            </c:dLbl>
            <c:dLbl>
              <c:idx val="9"/>
              <c:layout>
                <c:manualLayout>
                  <c:x val="-7.0763500931098691E-2"/>
                  <c:y val="-4.2253521126760563E-2"/>
                </c:manualLayout>
              </c:layout>
              <c:tx>
                <c:rich>
                  <a:bodyPr/>
                  <a:lstStyle/>
                  <a:p>
                    <a:fld id="{80BC32FF-28E9-47F4-8BE9-F519AB6C9160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C6C-4A09-8348-F7837B4DB7FF}"/>
                </c:ext>
              </c:extLst>
            </c:dLbl>
            <c:dLbl>
              <c:idx val="10"/>
              <c:layout>
                <c:manualLayout>
                  <c:x val="-6.9522036002482926E-2"/>
                  <c:y val="8.4507042253521639E-3"/>
                </c:manualLayout>
              </c:layout>
              <c:tx>
                <c:rich>
                  <a:bodyPr/>
                  <a:lstStyle/>
                  <a:p>
                    <a:fld id="{FE911A2F-C13A-4EC7-858E-69E95524FB21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C6C-4A09-8348-F7837B4DB7FF}"/>
                </c:ext>
              </c:extLst>
            </c:dLbl>
            <c:dLbl>
              <c:idx val="11"/>
              <c:layout>
                <c:manualLayout>
                  <c:x val="-5.9590316573556845E-2"/>
                  <c:y val="-1.6901408450704224E-2"/>
                </c:manualLayout>
              </c:layout>
              <c:tx>
                <c:rich>
                  <a:bodyPr/>
                  <a:lstStyle/>
                  <a:p>
                    <a:fld id="{1E8BDBCD-A77F-4099-87E1-ED5714B3A4D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C6C-4A09-8348-F7837B4DB7FF}"/>
                </c:ext>
              </c:extLst>
            </c:dLbl>
            <c:dLbl>
              <c:idx val="12"/>
              <c:layout>
                <c:manualLayout>
                  <c:x val="-9.683426443202979E-2"/>
                  <c:y val="5.6338028169014088E-3"/>
                </c:manualLayout>
              </c:layout>
              <c:tx>
                <c:rich>
                  <a:bodyPr/>
                  <a:lstStyle/>
                  <a:p>
                    <a:fld id="{85EFAB9B-5650-463D-9FD8-0D7B354E58F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C6C-4A09-8348-F7837B4DB7F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7268046-3233-4635-996D-F7D9FE834782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EC6C-4A09-8348-F7837B4DB7FF}"/>
                </c:ext>
              </c:extLst>
            </c:dLbl>
            <c:dLbl>
              <c:idx val="14"/>
              <c:layout>
                <c:manualLayout>
                  <c:x val="-4.4692737430167599E-2"/>
                  <c:y val="-2.5352112676056339E-2"/>
                </c:manualLayout>
              </c:layout>
              <c:tx>
                <c:rich>
                  <a:bodyPr/>
                  <a:lstStyle/>
                  <a:p>
                    <a:fld id="{A7E2F777-CB21-4618-B386-7A1EFF8296EF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EC6C-4A09-8348-F7837B4DB7FF}"/>
                </c:ext>
              </c:extLst>
            </c:dLbl>
            <c:dLbl>
              <c:idx val="15"/>
              <c:layout>
                <c:manualLayout>
                  <c:x val="-1.6138946318861071E-2"/>
                  <c:y val="-9.8590440279471593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fld id="{1FBD396B-34C0-43C5-A7AF-094FFF852E15}" type="CELLRANGE">
                      <a:rPr lang="en-US" altLang="ja-JP"/>
                      <a:pPr>
                        <a:defRPr sz="900"/>
                      </a:pPr>
                      <a:t>[CELLRANGE]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04965859714457E-2"/>
                      <c:h val="5.549295774647886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C6C-4A09-8348-F7837B4DB7FF}"/>
                </c:ext>
              </c:extLst>
            </c:dLbl>
            <c:dLbl>
              <c:idx val="16"/>
              <c:layout>
                <c:manualLayout>
                  <c:x val="-8.6902545003103668E-2"/>
                  <c:y val="4.788732394366197E-2"/>
                </c:manualLayout>
              </c:layout>
              <c:tx>
                <c:rich>
                  <a:bodyPr/>
                  <a:lstStyle/>
                  <a:p>
                    <a:fld id="{BBB0EF43-36DA-4959-B677-39D165DCE5D4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C6C-4A09-8348-F7837B4DB7FF}"/>
                </c:ext>
              </c:extLst>
            </c:dLbl>
            <c:dLbl>
              <c:idx val="17"/>
              <c:layout>
                <c:manualLayout>
                  <c:x val="1.3656114214773342E-2"/>
                  <c:y val="2.8169014084507044E-3"/>
                </c:manualLayout>
              </c:layout>
              <c:tx>
                <c:rich>
                  <a:bodyPr/>
                  <a:lstStyle/>
                  <a:p>
                    <a:fld id="{C6C17E0D-7DD1-4F4C-99D9-2F7C27FB6AB9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C6C-4A09-8348-F7837B4DB7FF}"/>
                </c:ext>
              </c:extLst>
            </c:dLbl>
            <c:dLbl>
              <c:idx val="18"/>
              <c:layout>
                <c:manualLayout>
                  <c:x val="-6.2073246430788327E-2"/>
                  <c:y val="2.8169014084507043E-2"/>
                </c:manualLayout>
              </c:layout>
              <c:tx>
                <c:rich>
                  <a:bodyPr/>
                  <a:lstStyle/>
                  <a:p>
                    <a:fld id="{61B46F0C-33F1-43AC-A065-A3B733202900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EC6C-4A09-8348-F7837B4DB7FF}"/>
                </c:ext>
              </c:extLst>
            </c:dLbl>
            <c:dLbl>
              <c:idx val="19"/>
              <c:layout>
                <c:manualLayout>
                  <c:x val="-7.2049689440993783E-2"/>
                  <c:y val="1.4360079792292188E-2"/>
                </c:manualLayout>
              </c:layout>
              <c:tx>
                <c:rich>
                  <a:bodyPr/>
                  <a:lstStyle/>
                  <a:p>
                    <a:fld id="{AEDD6123-CA5D-41CE-AC8D-F4B78BA85CF7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AA0-43F0-BAD6-7437DE0F0F1B}"/>
                </c:ext>
              </c:extLst>
            </c:dLbl>
            <c:dLbl>
              <c:idx val="20"/>
              <c:layout>
                <c:manualLayout>
                  <c:x val="-7.9448525456057129E-2"/>
                  <c:y val="1.301430286561600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fld id="{2431ABBE-3396-4DB4-9539-BB66A8431A82}" type="CELLRANGE">
                      <a:rPr lang="en-US" altLang="ja-JP"/>
                      <a:pPr>
                        <a:defRPr sz="900"/>
                      </a:pPr>
                      <a:t>[CELLRANGE]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36054188878564E-2"/>
                      <c:h val="3.324482850559511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AB8-4F13-9D90-0DD389927987}"/>
                </c:ext>
              </c:extLst>
            </c:dLbl>
            <c:dLbl>
              <c:idx val="21"/>
              <c:layout>
                <c:manualLayout>
                  <c:x val="-4.8906930111997779E-3"/>
                  <c:y val="2.5870757925011436E-3"/>
                </c:manualLayout>
              </c:layout>
              <c:tx>
                <c:rich>
                  <a:bodyPr/>
                  <a:lstStyle/>
                  <a:p>
                    <a:fld id="{E9E35B86-7519-4D2F-8EA5-293A0445065D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8E2-46D2-90E3-33D542F8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'15在庫循環図'!$E$6:$E$27</c:f>
              <c:numCache>
                <c:formatCode>#,##0.0;"▲ "#,##0.0</c:formatCode>
                <c:ptCount val="22"/>
                <c:pt idx="0">
                  <c:v>-4.5999999999999996</c:v>
                </c:pt>
                <c:pt idx="1">
                  <c:v>12.2</c:v>
                </c:pt>
                <c:pt idx="2">
                  <c:v>3.8</c:v>
                </c:pt>
                <c:pt idx="3">
                  <c:v>-1.3</c:v>
                </c:pt>
                <c:pt idx="4">
                  <c:v>-2.5</c:v>
                </c:pt>
                <c:pt idx="5">
                  <c:v>-2.4</c:v>
                </c:pt>
                <c:pt idx="6">
                  <c:v>3.2</c:v>
                </c:pt>
                <c:pt idx="7">
                  <c:v>2.1</c:v>
                </c:pt>
                <c:pt idx="8">
                  <c:v>-1</c:v>
                </c:pt>
                <c:pt idx="9">
                  <c:v>-1.6</c:v>
                </c:pt>
                <c:pt idx="10">
                  <c:v>-6.8</c:v>
                </c:pt>
                <c:pt idx="11">
                  <c:v>-7</c:v>
                </c:pt>
                <c:pt idx="12">
                  <c:v>-3.1</c:v>
                </c:pt>
                <c:pt idx="13">
                  <c:v>-5.6</c:v>
                </c:pt>
                <c:pt idx="14">
                  <c:v>2.1</c:v>
                </c:pt>
                <c:pt idx="15">
                  <c:v>3</c:v>
                </c:pt>
                <c:pt idx="16">
                  <c:v>-1.7</c:v>
                </c:pt>
                <c:pt idx="17">
                  <c:v>3.9</c:v>
                </c:pt>
                <c:pt idx="18">
                  <c:v>-0.8</c:v>
                </c:pt>
                <c:pt idx="19">
                  <c:v>-3.9</c:v>
                </c:pt>
                <c:pt idx="20">
                  <c:v>4.7</c:v>
                </c:pt>
                <c:pt idx="21">
                  <c:v>5.7</c:v>
                </c:pt>
              </c:numCache>
            </c:numRef>
          </c:xVal>
          <c:yVal>
            <c:numRef>
              <c:f>'15在庫循環図'!$F$6:$F$27</c:f>
              <c:numCache>
                <c:formatCode>#,##0.0;"▲ "#,##0.0</c:formatCode>
                <c:ptCount val="22"/>
                <c:pt idx="0">
                  <c:v>-5.7</c:v>
                </c:pt>
                <c:pt idx="1">
                  <c:v>-5.2</c:v>
                </c:pt>
                <c:pt idx="2">
                  <c:v>-1.1000000000000001</c:v>
                </c:pt>
                <c:pt idx="3">
                  <c:v>4</c:v>
                </c:pt>
                <c:pt idx="4">
                  <c:v>-0.3</c:v>
                </c:pt>
                <c:pt idx="5">
                  <c:v>0.3</c:v>
                </c:pt>
                <c:pt idx="6">
                  <c:v>1.1000000000000001</c:v>
                </c:pt>
                <c:pt idx="7">
                  <c:v>-2</c:v>
                </c:pt>
                <c:pt idx="8">
                  <c:v>3.5</c:v>
                </c:pt>
                <c:pt idx="9">
                  <c:v>4.5</c:v>
                </c:pt>
                <c:pt idx="10">
                  <c:v>1.8</c:v>
                </c:pt>
                <c:pt idx="11">
                  <c:v>2.4</c:v>
                </c:pt>
                <c:pt idx="12">
                  <c:v>0.9</c:v>
                </c:pt>
                <c:pt idx="13">
                  <c:v>-0.3</c:v>
                </c:pt>
                <c:pt idx="14">
                  <c:v>3.1</c:v>
                </c:pt>
                <c:pt idx="15">
                  <c:v>2</c:v>
                </c:pt>
                <c:pt idx="16">
                  <c:v>0.9</c:v>
                </c:pt>
                <c:pt idx="17">
                  <c:v>-0.9</c:v>
                </c:pt>
                <c:pt idx="18">
                  <c:v>0.1</c:v>
                </c:pt>
                <c:pt idx="19">
                  <c:v>-1.1000000000000001</c:v>
                </c:pt>
                <c:pt idx="20">
                  <c:v>-3.7</c:v>
                </c:pt>
                <c:pt idx="21">
                  <c:v>-3.8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'15在庫循環図'!$D$6:$D$27</c15:f>
                <c15:dlblRangeCache>
                  <c:ptCount val="22"/>
                  <c:pt idx="0">
                    <c:v>3-Ⅰ</c:v>
                  </c:pt>
                  <c:pt idx="1">
                    <c:v>3-Ⅱ</c:v>
                  </c:pt>
                  <c:pt idx="2">
                    <c:v>3-Ⅲ</c:v>
                  </c:pt>
                  <c:pt idx="3">
                    <c:v>3-Ⅳ</c:v>
                  </c:pt>
                  <c:pt idx="4">
                    <c:v>4-Ⅰ</c:v>
                  </c:pt>
                  <c:pt idx="5">
                    <c:v>4-Ⅱ</c:v>
                  </c:pt>
                  <c:pt idx="6">
                    <c:v>4-Ⅲ</c:v>
                  </c:pt>
                  <c:pt idx="7">
                    <c:v>4-Ⅳ</c:v>
                  </c:pt>
                  <c:pt idx="8">
                    <c:v>5-Ⅰ</c:v>
                  </c:pt>
                  <c:pt idx="9">
                    <c:v>5-Ⅱ</c:v>
                  </c:pt>
                  <c:pt idx="10">
                    <c:v>5-Ⅲ</c:v>
                  </c:pt>
                  <c:pt idx="11">
                    <c:v>5-Ⅳ</c:v>
                  </c:pt>
                  <c:pt idx="12">
                    <c:v>6-Ⅰ</c:v>
                  </c:pt>
                  <c:pt idx="13">
                    <c:v>6-Ⅱ</c:v>
                  </c:pt>
                  <c:pt idx="14">
                    <c:v>6-Ⅲ</c:v>
                  </c:pt>
                  <c:pt idx="15">
                    <c:v>6-Ⅳ</c:v>
                  </c:pt>
                  <c:pt idx="16">
                    <c:v>7-Ⅰ</c:v>
                  </c:pt>
                  <c:pt idx="17">
                    <c:v>7-Ⅱ</c:v>
                  </c:pt>
                  <c:pt idx="18">
                    <c:v>7-Ⅲ</c:v>
                  </c:pt>
                  <c:pt idx="19">
                    <c:v>7-Ⅳ</c:v>
                  </c:pt>
                  <c:pt idx="20">
                    <c:v>8-Ⅰ</c:v>
                  </c:pt>
                  <c:pt idx="21">
                    <c:v>8-Ⅱ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BB-4728-91DB-E067462CC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799807"/>
        <c:axId val="1"/>
      </c:scatterChart>
      <c:valAx>
        <c:axId val="1964799807"/>
        <c:scaling>
          <c:orientation val="minMax"/>
          <c:max val="15"/>
          <c:min val="-15"/>
        </c:scaling>
        <c:delete val="0"/>
        <c:axPos val="b"/>
        <c:numFmt formatCode="#,##0.0;&quot;▲ &quot;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-20"/>
        <c:crossBetween val="midCat"/>
        <c:majorUnit val="5"/>
      </c:valAx>
      <c:valAx>
        <c:axId val="1"/>
        <c:scaling>
          <c:orientation val="minMax"/>
          <c:max val="15"/>
          <c:min val="-15"/>
        </c:scaling>
        <c:delete val="0"/>
        <c:axPos val="l"/>
        <c:numFmt formatCode="#,##0.0;&quot;▲ &quot;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964799807"/>
        <c:crossesAt val="-25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3</xdr:row>
      <xdr:rowOff>123825</xdr:rowOff>
    </xdr:from>
    <xdr:to>
      <xdr:col>22</xdr:col>
      <xdr:colOff>0</xdr:colOff>
      <xdr:row>19</xdr:row>
      <xdr:rowOff>114300</xdr:rowOff>
    </xdr:to>
    <xdr:graphicFrame macro="">
      <xdr:nvGraphicFramePr>
        <xdr:cNvPr id="11464868" name="グラフ 1">
          <a:extLst>
            <a:ext uri="{FF2B5EF4-FFF2-40B4-BE49-F238E27FC236}">
              <a16:creationId xmlns:a16="http://schemas.microsoft.com/office/drawing/2014/main" id="{CF38B8E0-5838-4BF6-923F-B7A62A2F3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352425</xdr:colOff>
      <xdr:row>22</xdr:row>
      <xdr:rowOff>19050</xdr:rowOff>
    </xdr:from>
    <xdr:to>
      <xdr:col>21</xdr:col>
      <xdr:colOff>495300</xdr:colOff>
      <xdr:row>37</xdr:row>
      <xdr:rowOff>123825</xdr:rowOff>
    </xdr:to>
    <xdr:graphicFrame macro="">
      <xdr:nvGraphicFramePr>
        <xdr:cNvPr id="11464869" name="グラフ 2">
          <a:extLst>
            <a:ext uri="{FF2B5EF4-FFF2-40B4-BE49-F238E27FC236}">
              <a16:creationId xmlns:a16="http://schemas.microsoft.com/office/drawing/2014/main" id="{E160340B-A885-4A42-ACB0-1E62F3C9C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361950</xdr:colOff>
      <xdr:row>39</xdr:row>
      <xdr:rowOff>142875</xdr:rowOff>
    </xdr:from>
    <xdr:to>
      <xdr:col>21</xdr:col>
      <xdr:colOff>514350</xdr:colOff>
      <xdr:row>55</xdr:row>
      <xdr:rowOff>114300</xdr:rowOff>
    </xdr:to>
    <xdr:graphicFrame macro="">
      <xdr:nvGraphicFramePr>
        <xdr:cNvPr id="11464870" name="グラフ 1">
          <a:extLst>
            <a:ext uri="{FF2B5EF4-FFF2-40B4-BE49-F238E27FC236}">
              <a16:creationId xmlns:a16="http://schemas.microsoft.com/office/drawing/2014/main" id="{A74DB237-8921-41F0-9E47-6B413751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11</xdr:col>
      <xdr:colOff>419100</xdr:colOff>
      <xdr:row>5</xdr:row>
      <xdr:rowOff>95251</xdr:rowOff>
    </xdr:from>
    <xdr:ext cx="694011" cy="29716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E8ECBE-0431-443C-9646-A4990A291D41}"/>
            </a:ext>
          </a:extLst>
        </xdr:cNvPr>
        <xdr:cNvSpPr txBox="1"/>
      </xdr:nvSpPr>
      <xdr:spPr>
        <a:xfrm>
          <a:off x="5838825" y="952501"/>
          <a:ext cx="700320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2020=100</a:t>
          </a:r>
          <a:endParaRPr kumimoji="1" lang="ja-JP" altLang="en-US" sz="1100"/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0.03469</cdr:x>
      <cdr:y>0.13516</cdr:y>
    </cdr:from>
    <cdr:to>
      <cdr:x>0.19451</cdr:x>
      <cdr:y>0.42248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00026" y="48577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0.00777</cdr:x>
      <cdr:y>0.05587</cdr:y>
    </cdr:from>
    <cdr:to>
      <cdr:x>0.13719</cdr:x>
      <cdr:y>0.13601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3977" y="191044"/>
          <a:ext cx="898657" cy="274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92075</xdr:colOff>
      <xdr:row>2</xdr:row>
      <xdr:rowOff>76200</xdr:rowOff>
    </xdr:from>
    <xdr:to>
      <xdr:col>9</xdr:col>
      <xdr:colOff>3282950</xdr:colOff>
      <xdr:row>30</xdr:row>
      <xdr:rowOff>41275</xdr:rowOff>
    </xdr:to>
    <xdr:graphicFrame macro="">
      <xdr:nvGraphicFramePr>
        <xdr:cNvPr id="11475226" name="Chart 1">
          <a:extLst>
            <a:ext uri="{FF2B5EF4-FFF2-40B4-BE49-F238E27FC236}">
              <a16:creationId xmlns:a16="http://schemas.microsoft.com/office/drawing/2014/main" id="{BA4E5C30-FE98-441F-9A2D-C71C3A14A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2308225</xdr:colOff>
      <xdr:row>17</xdr:row>
      <xdr:rowOff>41275</xdr:rowOff>
    </xdr:from>
    <xdr:to>
      <xdr:col>9</xdr:col>
      <xdr:colOff>2708275</xdr:colOff>
      <xdr:row>18</xdr:row>
      <xdr:rowOff>85725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BFD66F20-FE28-4217-BCF4-E644B1C9FAB7}"/>
            </a:ext>
          </a:extLst>
        </xdr:cNvPr>
        <xdr:cNvSpPr txBox="1">
          <a:spLocks noChangeArrowheads="1"/>
        </xdr:cNvSpPr>
      </xdr:nvSpPr>
      <xdr:spPr bwMode="auto">
        <a:xfrm>
          <a:off x="6562725" y="3295650"/>
          <a:ext cx="4000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9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5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9</xdr:col>
      <xdr:colOff>79375</xdr:colOff>
      <xdr:row>28</xdr:row>
      <xdr:rowOff>95250</xdr:rowOff>
    </xdr:from>
    <xdr:to>
      <xdr:col>9</xdr:col>
      <xdr:colOff>2079625</xdr:colOff>
      <xdr:row>29</xdr:row>
      <xdr:rowOff>114299</xdr:rowOff>
    </xdr:to>
    <xdr:sp macro="" textlink="">
      <xdr:nvSpPr>
        <xdr:cNvPr id="1088" name="Text Box 15">
          <a:extLst>
            <a:ext uri="{FF2B5EF4-FFF2-40B4-BE49-F238E27FC236}">
              <a16:creationId xmlns:a16="http://schemas.microsoft.com/office/drawing/2014/main" id="{7FAA3AB4-8EEA-41B6-9BA8-0BC81BECC5BF}"/>
            </a:ext>
          </a:extLst>
        </xdr:cNvPr>
        <xdr:cNvSpPr txBox="1">
          <a:spLocks noChangeArrowheads="1"/>
        </xdr:cNvSpPr>
      </xdr:nvSpPr>
      <xdr:spPr bwMode="auto">
        <a:xfrm>
          <a:off x="4600575" y="4686300"/>
          <a:ext cx="2000250" cy="18097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9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産 前 年 同 期 比 （ ％ ）</a:t>
          </a:r>
        </a:p>
      </xdr:txBody>
    </xdr:sp>
    <xdr:clientData/>
  </xdr:twoCellAnchor>
  <xdr:twoCellAnchor>
    <xdr:from>
      <xdr:col>9</xdr:col>
      <xdr:colOff>428625</xdr:colOff>
      <xdr:row>4</xdr:row>
      <xdr:rowOff>152400</xdr:rowOff>
    </xdr:from>
    <xdr:to>
      <xdr:col>9</xdr:col>
      <xdr:colOff>1566184</xdr:colOff>
      <xdr:row>6</xdr:row>
      <xdr:rowOff>38916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C60A33A9-BC17-3FE3-B917-23BD13CB4B8C}"/>
            </a:ext>
          </a:extLst>
        </xdr:cNvPr>
        <xdr:cNvSpPr txBox="1"/>
      </xdr:nvSpPr>
      <xdr:spPr>
        <a:xfrm>
          <a:off x="4991100" y="857250"/>
          <a:ext cx="1137559" cy="2103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wrap="square" lIns="36000" tIns="36000" rIns="36000" bIns="36000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在庫積み上がり局面</a:t>
          </a:r>
        </a:p>
      </xdr:txBody>
    </xdr:sp>
    <xdr:clientData/>
  </xdr:twoCellAnchor>
  <xdr:twoCellAnchor>
    <xdr:from>
      <xdr:col>9</xdr:col>
      <xdr:colOff>3000375</xdr:colOff>
      <xdr:row>12</xdr:row>
      <xdr:rowOff>133350</xdr:rowOff>
    </xdr:from>
    <xdr:to>
      <xdr:col>9</xdr:col>
      <xdr:colOff>3189985</xdr:colOff>
      <xdr:row>20</xdr:row>
      <xdr:rowOff>4254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7A67F1CD-96AE-B681-63A7-33101F9B69F2}"/>
            </a:ext>
          </a:extLst>
        </xdr:cNvPr>
        <xdr:cNvSpPr txBox="1"/>
      </xdr:nvSpPr>
      <xdr:spPr>
        <a:xfrm>
          <a:off x="7562850" y="2133600"/>
          <a:ext cx="189610" cy="116630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vert="eaVert" wrap="square" lIns="36000" tIns="36000" rIns="36000" bIns="36000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在庫積み増し局面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0.13448</cdr:x>
      <cdr:y>0.52002</cdr:y>
    </cdr:from>
    <cdr:to>
      <cdr:x>0.94344</cdr:x>
      <cdr:y>0.52155</cdr:y>
    </cdr:to>
    <cdr:sp macro="" textlink="">
      <cdr:nvSpPr>
        <cdr:cNvPr id="146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38901" y="2324100"/>
          <a:ext cx="4161699" cy="68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0.5483</cdr:x>
      <cdr:y>0.11908</cdr:y>
    </cdr:from>
    <cdr:to>
      <cdr:x>0.55723</cdr:x>
      <cdr:y>0.87792</cdr:y>
    </cdr:to>
    <cdr:sp macro="" textlink="">
      <cdr:nvSpPr>
        <cdr:cNvPr id="2050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04490" y="536863"/>
          <a:ext cx="45676" cy="342123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0.14428</cdr:x>
      <cdr:y>0.12451</cdr:y>
    </cdr:from>
    <cdr:to>
      <cdr:x>0.96231</cdr:x>
      <cdr:y>0.88052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38003" y="561368"/>
          <a:ext cx="4184162" cy="34084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0.7308</cdr:x>
      <cdr:y>0.52223</cdr:y>
    </cdr:from>
    <cdr:to>
      <cdr:x>0.80121</cdr:x>
      <cdr:y>0.57065</cdr:y>
    </cdr:to>
    <cdr:sp macro="" textlink="">
      <cdr:nvSpPr>
        <cdr:cNvPr id="2068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7984" y="2354494"/>
          <a:ext cx="360142" cy="218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0.64597</cdr:x>
      <cdr:y>0.63602</cdr:y>
    </cdr:from>
    <cdr:to>
      <cdr:x>0.75942</cdr:x>
      <cdr:y>0.68494</cdr:y>
    </cdr:to>
    <cdr:sp macro="" textlink="">
      <cdr:nvSpPr>
        <cdr:cNvPr id="2073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7028" y="2258476"/>
          <a:ext cx="494804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0.81201</cdr:x>
      <cdr:y>0.37034</cdr:y>
    </cdr:from>
    <cdr:to>
      <cdr:x>0.93962</cdr:x>
      <cdr:y>0.41218</cdr:y>
    </cdr:to>
    <cdr:sp macro="" textlink="">
      <cdr:nvSpPr>
        <cdr:cNvPr id="2080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6944" y="1304157"/>
          <a:ext cx="552955" cy="1525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0.50783</cdr:x>
      <cdr:y>0.48857</cdr:y>
    </cdr:from>
    <cdr:to>
      <cdr:x>0.6401</cdr:x>
      <cdr:y>0.53456</cdr:y>
    </cdr:to>
    <cdr:sp macro="" textlink="">
      <cdr:nvSpPr>
        <cdr:cNvPr id="146485" name="Text Box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839" y="1751170"/>
          <a:ext cx="573043" cy="16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0.13629</cdr:x>
      <cdr:y>0.12568</cdr:y>
    </cdr:from>
    <cdr:to>
      <cdr:x>0.95996</cdr:x>
      <cdr:y>0.88026</cdr:y>
    </cdr:to>
    <cdr:cxnSp macro="">
      <cdr:nvCxnSpPr>
        <cdr:cNvPr id="30" name="直線コネクタ 29">
          <a:extLst xmlns:a="http://schemas.openxmlformats.org/drawingml/2006/main">
            <a:ext uri="{FF2B5EF4-FFF2-40B4-BE49-F238E27FC236}">
              <a16:creationId xmlns:a16="http://schemas.microsoft.com/office/drawing/2014/main" id="{97719C52-6685-421A-8610-AF5A74EB7DB3}"/>
            </a:ext>
          </a:extLst>
        </cdr:cNvPr>
        <cdr:cNvCxnSpPr/>
      </cdr:nvCxnSpPr>
      <cdr:spPr>
        <a:xfrm xmlns:a="http://schemas.openxmlformats.org/drawingml/2006/main" flipH="1" flipV="1">
          <a:off x="697527" y="560504"/>
          <a:ext cx="4215512" cy="3365253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0.3023</cdr:x>
      <cdr:y>0.24296</cdr:y>
    </cdr:from>
    <cdr:to>
      <cdr:x>0.48107</cdr:x>
      <cdr:y>0.44577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89C3065-3377-4846-8088-452F029A6887}"/>
            </a:ext>
          </a:extLst>
        </cdr:cNvPr>
        <cdr:cNvSpPr txBox="1"/>
      </cdr:nvSpPr>
      <cdr:spPr>
        <a:xfrm xmlns:a="http://schemas.openxmlformats.org/drawingml/2006/main">
          <a:off x="1546225" y="10953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0.30975</cdr:x>
      <cdr:y>0.24507</cdr:y>
    </cdr:from>
    <cdr:to>
      <cdr:x>0.48852</cdr:x>
      <cdr:y>0.44789</cdr:y>
    </cdr:to>
    <cdr:sp macro="" textlink="">
      <cdr:nvSpPr>
        <cdr:cNvPr id="8" name="テキスト ボックス 7">
          <a:extLst xmlns:a="http://schemas.openxmlformats.org/drawingml/2006/main">
            <a:ext uri="{FF2B5EF4-FFF2-40B4-BE49-F238E27FC236}">
              <a16:creationId xmlns:a16="http://schemas.microsoft.com/office/drawing/2014/main" id="{8968B08F-64C7-4F88-BEBC-FD0E1A0EDB8E}"/>
            </a:ext>
          </a:extLst>
        </cdr:cNvPr>
        <cdr:cNvSpPr txBox="1"/>
      </cdr:nvSpPr>
      <cdr:spPr>
        <a:xfrm xmlns:a="http://schemas.openxmlformats.org/drawingml/2006/main">
          <a:off x="1584325" y="11049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0.41962</cdr:x>
      <cdr:y>0.25775</cdr:y>
    </cdr:from>
    <cdr:to>
      <cdr:x>0.59839</cdr:x>
      <cdr:y>0.46056</cdr:y>
    </cdr:to>
    <cdr:sp macro="" textlink="">
      <cdr:nvSpPr>
        <cdr:cNvPr id="9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C0CE2DD-C8B7-40CB-8AE2-40A00048A7E1}"/>
            </a:ext>
          </a:extLst>
        </cdr:cNvPr>
        <cdr:cNvSpPr txBox="1"/>
      </cdr:nvSpPr>
      <cdr:spPr>
        <a:xfrm xmlns:a="http://schemas.openxmlformats.org/drawingml/2006/main">
          <a:off x="2146300" y="11620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0.12725</cdr:x>
      <cdr:y>0.4169</cdr:y>
    </cdr:from>
    <cdr:to>
      <cdr:x>0.15931</cdr:x>
      <cdr:y>0.61513</cdr:y>
    </cdr:to>
    <cdr:sp macro="" textlink="">
      <cdr:nvSpPr>
        <cdr:cNvPr id="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F6EBD6-6CE1-11A2-B841-690BE26A70C2}"/>
            </a:ext>
          </a:extLst>
        </cdr:cNvPr>
        <cdr:cNvSpPr txBox="1"/>
      </cdr:nvSpPr>
      <cdr:spPr>
        <a:xfrm xmlns:a="http://schemas.openxmlformats.org/drawingml/2006/main">
          <a:off x="650875" y="1879600"/>
          <a:ext cx="163985" cy="8937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="eaVert" wrap="square" lIns="36000" tIns="36000" rIns="36000" bIns="3600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在庫調整局面</a:t>
          </a:r>
        </a:p>
      </cdr:txBody>
    </cdr:sp>
  </cdr:relSizeAnchor>
  <cdr:relSizeAnchor xmlns:cdr="http://schemas.openxmlformats.org/drawingml/2006/chartDrawing">
    <cdr:from>
      <cdr:x>0.43637</cdr:x>
      <cdr:y>0.84789</cdr:y>
    </cdr:from>
    <cdr:to>
      <cdr:x>0.68235</cdr:x>
      <cdr:y>0.89174</cdr:y>
    </cdr:to>
    <cdr:sp macro="" textlink="">
      <cdr:nvSpPr>
        <cdr:cNvPr id="1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647F622-D0FB-04BF-2EE2-3CC4A599D7C4}"/>
            </a:ext>
          </a:extLst>
        </cdr:cNvPr>
        <cdr:cNvSpPr txBox="1"/>
      </cdr:nvSpPr>
      <cdr:spPr>
        <a:xfrm xmlns:a="http://schemas.openxmlformats.org/drawingml/2006/main">
          <a:off x="2232025" y="3822700"/>
          <a:ext cx="1258169" cy="19769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lIns="36000" tIns="36000" rIns="36000" bIns="3600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意図せざる在庫減局面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0.00361</cdr:x>
      <cdr:y>0.01184</cdr:y>
    </cdr:from>
    <cdr:to>
      <cdr:x>0.17225</cdr:x>
      <cdr:y>0.38451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0214" y="31700"/>
          <a:ext cx="944502" cy="997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0.01929</cdr:x>
      <cdr:y>0.04077</cdr:y>
    </cdr:from>
    <cdr:to>
      <cdr:x>0.18666</cdr:x>
      <cdr:y>0.40174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8227" y="110684"/>
          <a:ext cx="938983" cy="979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428625</xdr:colOff>
      <xdr:row>2</xdr:row>
      <xdr:rowOff>47625</xdr:rowOff>
    </xdr:from>
    <xdr:to>
      <xdr:col>29</xdr:col>
      <xdr:colOff>476250</xdr:colOff>
      <xdr:row>20</xdr:row>
      <xdr:rowOff>85725</xdr:rowOff>
    </xdr:to>
    <xdr:graphicFrame macro="">
      <xdr:nvGraphicFramePr>
        <xdr:cNvPr id="11468923" name="グラフ 1">
          <a:extLst>
            <a:ext uri="{FF2B5EF4-FFF2-40B4-BE49-F238E27FC236}">
              <a16:creationId xmlns:a16="http://schemas.microsoft.com/office/drawing/2014/main" id="{E612D648-F609-4C7A-848C-93D457ACB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238125</xdr:colOff>
      <xdr:row>40</xdr:row>
      <xdr:rowOff>28575</xdr:rowOff>
    </xdr:from>
    <xdr:to>
      <xdr:col>29</xdr:col>
      <xdr:colOff>390525</xdr:colOff>
      <xdr:row>58</xdr:row>
      <xdr:rowOff>133350</xdr:rowOff>
    </xdr:to>
    <xdr:graphicFrame macro="">
      <xdr:nvGraphicFramePr>
        <xdr:cNvPr id="11468924" name="グラフ 3">
          <a:extLst>
            <a:ext uri="{FF2B5EF4-FFF2-40B4-BE49-F238E27FC236}">
              <a16:creationId xmlns:a16="http://schemas.microsoft.com/office/drawing/2014/main" id="{BB99E6E1-D5A2-4E16-B6AA-DFF0FD0DA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352425</xdr:colOff>
      <xdr:row>21</xdr:row>
      <xdr:rowOff>28575</xdr:rowOff>
    </xdr:from>
    <xdr:to>
      <xdr:col>29</xdr:col>
      <xdr:colOff>514350</xdr:colOff>
      <xdr:row>38</xdr:row>
      <xdr:rowOff>161925</xdr:rowOff>
    </xdr:to>
    <xdr:graphicFrame macro="">
      <xdr:nvGraphicFramePr>
        <xdr:cNvPr id="11468925" name="グラフ 4">
          <a:extLst>
            <a:ext uri="{FF2B5EF4-FFF2-40B4-BE49-F238E27FC236}">
              <a16:creationId xmlns:a16="http://schemas.microsoft.com/office/drawing/2014/main" id="{F75F9713-266F-4315-9FF5-DBC246428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0.02362</cdr:x>
      <cdr:y>0.04609</cdr:y>
    </cdr:from>
    <cdr:to>
      <cdr:x>0.19395</cdr:x>
      <cdr:y>0.48402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77509" y="152401"/>
          <a:ext cx="1278187" cy="1344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H27=100</a:t>
          </a:r>
          <a:endParaRPr lang="ja-JP" alt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0.00934</cdr:x>
      <cdr:y>0.00995</cdr:y>
    </cdr:from>
    <cdr:to>
      <cdr:x>0.18744</cdr:x>
      <cdr:y>0.37279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71171" y="31753"/>
          <a:ext cx="1357122" cy="1157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0.0165</cdr:x>
      <cdr:y>0.03298</cdr:y>
    </cdr:from>
    <cdr:to>
      <cdr:x>0.20544</cdr:x>
      <cdr:y>0.38881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512" y="96316"/>
          <a:ext cx="1445541" cy="1011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2020=100</a:t>
          </a:r>
          <a:endParaRPr lang="ja-JP" altLang="en-U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373379</xdr:colOff>
      <xdr:row>6</xdr:row>
      <xdr:rowOff>127635</xdr:rowOff>
    </xdr:from>
    <xdr:to>
      <xdr:col>41</xdr:col>
      <xdr:colOff>142874</xdr:colOff>
      <xdr:row>34</xdr:row>
      <xdr:rowOff>45720</xdr:rowOff>
    </xdr:to>
    <xdr:graphicFrame macro="">
      <xdr:nvGraphicFramePr>
        <xdr:cNvPr id="7546723" name="グラフ 1">
          <a:extLst>
            <a:ext uri="{FF2B5EF4-FFF2-40B4-BE49-F238E27FC236}">
              <a16:creationId xmlns:a16="http://schemas.microsoft.com/office/drawing/2014/main" id="{D381B932-17E4-491F-A091-AA27C2102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365760</xdr:colOff>
      <xdr:row>35</xdr:row>
      <xdr:rowOff>51435</xdr:rowOff>
    </xdr:from>
    <xdr:to>
      <xdr:col>41</xdr:col>
      <xdr:colOff>152400</xdr:colOff>
      <xdr:row>58</xdr:row>
      <xdr:rowOff>121920</xdr:rowOff>
    </xdr:to>
    <xdr:graphicFrame macro="">
      <xdr:nvGraphicFramePr>
        <xdr:cNvPr id="7546724" name="グラフ 2">
          <a:extLst>
            <a:ext uri="{FF2B5EF4-FFF2-40B4-BE49-F238E27FC236}">
              <a16:creationId xmlns:a16="http://schemas.microsoft.com/office/drawing/2014/main" id="{92849CE5-D8F7-4C84-9439-E12FA8397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0.01669</cdr:x>
      <cdr:y>0.03289</cdr:y>
    </cdr:from>
    <cdr:to>
      <cdr:x>0.12162</cdr:x>
      <cdr:y>0.2191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11614" y="120650"/>
          <a:ext cx="709369" cy="6613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0e\&#22823;&#23481;&#37327;&#20849;&#26377;&#12501;&#12457;&#12523;&#12480;25\11001545-420&#25919;&#31574;&#32113;&#35336;&#29677;\&#37489;&#24037;&#26989;&#25351;&#25968;\001_&#26376;&#22577;\2026(R08)&#20853;&#24235;&#30476;&#37489;&#24037;&#26989;&#25351;&#25968;&#26376;&#22577;\701_HP&#26356;&#26032;&#12539;&#35352;&#32773;&#30330;&#34920;&#31561;\&#20998;&#26512;&#12487;&#12540;&#12479;HP&#26356;&#26032;\202602\iipkatsudoubunseki2602&#20837;&#21147;&#29992;_0408.xlsx" TargetMode="External"/><Relationship Id="rId1" Type="http://schemas.openxmlformats.org/officeDocument/2006/relationships/externalLinkPath" Target="/11001545-420&#25919;&#31574;&#32113;&#35336;&#29677;/&#37489;&#24037;&#26989;&#25351;&#25968;/001_&#26376;&#22577;/2026(R08)&#20853;&#24235;&#30476;&#37489;&#24037;&#26989;&#25351;&#25968;&#26376;&#22577;/701_HP&#26356;&#26032;&#12539;&#35352;&#32773;&#30330;&#34920;&#31561;/&#20998;&#26512;&#12487;&#12540;&#12479;HP&#26356;&#26032;/202602/iipkatsudoubunseki2602&#20837;&#21147;&#29992;_04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目次"/>
      <sheetName val="1_国県比較"/>
      <sheetName val="1_2国県比較2"/>
      <sheetName val="1_3国県比較3"/>
      <sheetName val="2県時系列"/>
      <sheetName val="3_国時系列"/>
      <sheetName val="3_2国時系列2"/>
      <sheetName val="4国県年次比較"/>
      <sheetName val="5国県比較ｸﾞﾗﾌ"/>
      <sheetName val="6県四半期別ｸﾞﾗﾌ"/>
      <sheetName val="7長期時系列"/>
      <sheetName val="7_2年度平均"/>
      <sheetName val="長期時系列2"/>
      <sheetName val="接続係数"/>
      <sheetName val="8業種別"/>
      <sheetName val="9財別"/>
      <sheetName val="10生産"/>
      <sheetName val="11出荷"/>
      <sheetName val="12在庫"/>
      <sheetName val="13在庫率"/>
      <sheetName val="14移動平均"/>
      <sheetName val="15在庫循環図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O6">
            <v>112.3</v>
          </cell>
          <cell r="AW6">
            <v>105.6</v>
          </cell>
        </row>
        <row r="7">
          <cell r="AO7">
            <v>114.6</v>
          </cell>
          <cell r="AW7">
            <v>111</v>
          </cell>
        </row>
        <row r="8">
          <cell r="AO8">
            <v>116.3</v>
          </cell>
          <cell r="AW8">
            <v>128.1</v>
          </cell>
        </row>
        <row r="9">
          <cell r="AO9">
            <v>114.5</v>
          </cell>
          <cell r="AW9">
            <v>111.8</v>
          </cell>
        </row>
        <row r="10">
          <cell r="AO10">
            <v>115.1</v>
          </cell>
          <cell r="AW10">
            <v>109.9</v>
          </cell>
        </row>
        <row r="11">
          <cell r="AO11">
            <v>114.3</v>
          </cell>
          <cell r="AW11">
            <v>115.5</v>
          </cell>
        </row>
        <row r="12">
          <cell r="AO12">
            <v>113.8</v>
          </cell>
          <cell r="AW12">
            <v>117</v>
          </cell>
        </row>
        <row r="13">
          <cell r="AO13">
            <v>114.5</v>
          </cell>
          <cell r="AW13">
            <v>108</v>
          </cell>
        </row>
        <row r="14">
          <cell r="AO14">
            <v>113.2</v>
          </cell>
          <cell r="AW14">
            <v>113.8</v>
          </cell>
        </row>
        <row r="15">
          <cell r="AO15">
            <v>116.1</v>
          </cell>
          <cell r="AW15">
            <v>120.2</v>
          </cell>
        </row>
        <row r="16">
          <cell r="AO16">
            <v>115.1</v>
          </cell>
          <cell r="AW16">
            <v>119</v>
          </cell>
        </row>
        <row r="17">
          <cell r="AO17">
            <v>115.2</v>
          </cell>
          <cell r="AW17">
            <v>115.7</v>
          </cell>
        </row>
        <row r="18">
          <cell r="AO18">
            <v>112.5</v>
          </cell>
          <cell r="AW18">
            <v>106</v>
          </cell>
        </row>
        <row r="19">
          <cell r="AO19">
            <v>114.3</v>
          </cell>
          <cell r="AW19">
            <v>110.4</v>
          </cell>
        </row>
        <row r="20">
          <cell r="AO20">
            <v>113.4</v>
          </cell>
          <cell r="AW20">
            <v>122.9</v>
          </cell>
        </row>
        <row r="21">
          <cell r="AO21">
            <v>112.9</v>
          </cell>
          <cell r="AW21">
            <v>111.4</v>
          </cell>
        </row>
        <row r="22">
          <cell r="AO22">
            <v>114.8</v>
          </cell>
          <cell r="AW22">
            <v>107.9</v>
          </cell>
        </row>
        <row r="23">
          <cell r="AO23">
            <v>112.8</v>
          </cell>
          <cell r="AW23">
            <v>111.9</v>
          </cell>
        </row>
        <row r="24">
          <cell r="AO24">
            <v>113</v>
          </cell>
          <cell r="AW24">
            <v>118.2</v>
          </cell>
        </row>
        <row r="25">
          <cell r="AO25">
            <v>111.5</v>
          </cell>
          <cell r="AW25">
            <v>102.6</v>
          </cell>
        </row>
        <row r="26">
          <cell r="AO26">
            <v>113.4</v>
          </cell>
          <cell r="AW26">
            <v>115.9</v>
          </cell>
        </row>
        <row r="27">
          <cell r="AO27">
            <v>107.9</v>
          </cell>
          <cell r="AW27">
            <v>110.8</v>
          </cell>
        </row>
        <row r="28">
          <cell r="AO28">
            <v>107.8</v>
          </cell>
          <cell r="AW28">
            <v>109.7</v>
          </cell>
        </row>
        <row r="29">
          <cell r="AO29">
            <v>108.2</v>
          </cell>
          <cell r="AW29">
            <v>111.4</v>
          </cell>
        </row>
        <row r="30">
          <cell r="AO30">
            <v>108.8</v>
          </cell>
          <cell r="AW30">
            <v>102.7</v>
          </cell>
        </row>
        <row r="31">
          <cell r="AO31">
            <v>105.8</v>
          </cell>
          <cell r="AW31">
            <v>103.7</v>
          </cell>
        </row>
        <row r="32">
          <cell r="AO32">
            <v>105.8</v>
          </cell>
          <cell r="AW32">
            <v>116.5</v>
          </cell>
        </row>
        <row r="33">
          <cell r="AO33">
            <v>95.2</v>
          </cell>
          <cell r="AW33">
            <v>94.8</v>
          </cell>
        </row>
        <row r="34">
          <cell r="AO34">
            <v>87.6</v>
          </cell>
          <cell r="AW34">
            <v>80</v>
          </cell>
        </row>
        <row r="35">
          <cell r="AO35">
            <v>89.4</v>
          </cell>
          <cell r="AW35">
            <v>91.6</v>
          </cell>
        </row>
        <row r="36">
          <cell r="AO36">
            <v>95.3</v>
          </cell>
          <cell r="AW36">
            <v>99.1</v>
          </cell>
        </row>
        <row r="37">
          <cell r="AO37">
            <v>97.2</v>
          </cell>
          <cell r="AW37">
            <v>87.9</v>
          </cell>
        </row>
        <row r="38">
          <cell r="AO38">
            <v>100.5</v>
          </cell>
          <cell r="AW38">
            <v>104.6</v>
          </cell>
        </row>
        <row r="39">
          <cell r="AO39">
            <v>103.6</v>
          </cell>
          <cell r="AW39">
            <v>106.2</v>
          </cell>
        </row>
        <row r="40">
          <cell r="AO40">
            <v>103.7</v>
          </cell>
          <cell r="AW40">
            <v>104.8</v>
          </cell>
        </row>
        <row r="41">
          <cell r="AO41">
            <v>103.2</v>
          </cell>
          <cell r="AW41">
            <v>107.9</v>
          </cell>
        </row>
        <row r="42">
          <cell r="AO42">
            <v>106.4</v>
          </cell>
          <cell r="AW42">
            <v>97.4</v>
          </cell>
        </row>
        <row r="43">
          <cell r="AO43">
            <v>105.9</v>
          </cell>
          <cell r="AW43">
            <v>101.4</v>
          </cell>
        </row>
        <row r="44">
          <cell r="AO44">
            <v>106.5</v>
          </cell>
          <cell r="AW44">
            <v>120.1</v>
          </cell>
        </row>
        <row r="45">
          <cell r="AO45">
            <v>108.8</v>
          </cell>
          <cell r="AW45">
            <v>108.4</v>
          </cell>
        </row>
        <row r="46">
          <cell r="AO46">
            <v>104.8</v>
          </cell>
          <cell r="AW46">
            <v>95.4</v>
          </cell>
        </row>
        <row r="47">
          <cell r="AO47">
            <v>109</v>
          </cell>
          <cell r="AW47">
            <v>111.6</v>
          </cell>
        </row>
        <row r="48">
          <cell r="AO48">
            <v>107.4</v>
          </cell>
          <cell r="AW48">
            <v>109.9</v>
          </cell>
        </row>
        <row r="49">
          <cell r="AO49">
            <v>103.8</v>
          </cell>
          <cell r="AW49">
            <v>95.4</v>
          </cell>
        </row>
        <row r="50">
          <cell r="AO50">
            <v>98.8</v>
          </cell>
          <cell r="AW50">
            <v>103.1</v>
          </cell>
        </row>
        <row r="51">
          <cell r="AO51">
            <v>101.4</v>
          </cell>
          <cell r="AW51">
            <v>102.2</v>
          </cell>
        </row>
        <row r="52">
          <cell r="AO52">
            <v>107</v>
          </cell>
          <cell r="AW52">
            <v>110.1</v>
          </cell>
        </row>
        <row r="53">
          <cell r="AO53">
            <v>105.4</v>
          </cell>
          <cell r="AW53">
            <v>110</v>
          </cell>
        </row>
        <row r="54">
          <cell r="AO54">
            <v>104.6</v>
          </cell>
          <cell r="AW54">
            <v>96.7</v>
          </cell>
        </row>
        <row r="55">
          <cell r="AO55">
            <v>106</v>
          </cell>
          <cell r="AW55">
            <v>101.4</v>
          </cell>
        </row>
        <row r="56">
          <cell r="AO56">
            <v>105.7</v>
          </cell>
          <cell r="AW56">
            <v>118.2</v>
          </cell>
        </row>
        <row r="57">
          <cell r="AO57">
            <v>105.3</v>
          </cell>
          <cell r="AW57">
            <v>103.3</v>
          </cell>
        </row>
        <row r="58">
          <cell r="AO58">
            <v>100.7</v>
          </cell>
          <cell r="AW58">
            <v>92.8</v>
          </cell>
        </row>
        <row r="59">
          <cell r="AO59">
            <v>105.7</v>
          </cell>
          <cell r="AW59">
            <v>108.3</v>
          </cell>
        </row>
        <row r="60">
          <cell r="AO60">
            <v>106.3</v>
          </cell>
          <cell r="AW60">
            <v>107.9</v>
          </cell>
        </row>
        <row r="61">
          <cell r="AO61">
            <v>107.8</v>
          </cell>
          <cell r="AW61">
            <v>100.8</v>
          </cell>
        </row>
        <row r="62">
          <cell r="AO62">
            <v>107.3</v>
          </cell>
          <cell r="AW62">
            <v>112.1</v>
          </cell>
        </row>
        <row r="63">
          <cell r="AO63">
            <v>105.5</v>
          </cell>
          <cell r="AW63">
            <v>105.4</v>
          </cell>
        </row>
        <row r="64">
          <cell r="AO64">
            <v>105.5</v>
          </cell>
          <cell r="AW64">
            <v>108.6</v>
          </cell>
        </row>
        <row r="65">
          <cell r="AO65">
            <v>104.9</v>
          </cell>
          <cell r="AW65">
            <v>107.6</v>
          </cell>
        </row>
        <row r="66">
          <cell r="AO66">
            <v>101.1</v>
          </cell>
          <cell r="AW66">
            <v>93.8</v>
          </cell>
        </row>
        <row r="67">
          <cell r="AO67">
            <v>104.5</v>
          </cell>
          <cell r="AW67">
            <v>100.9</v>
          </cell>
        </row>
        <row r="68">
          <cell r="AO68">
            <v>104.9</v>
          </cell>
          <cell r="AW68">
            <v>117.3</v>
          </cell>
        </row>
        <row r="69">
          <cell r="AO69">
            <v>105.2</v>
          </cell>
          <cell r="AW69">
            <v>102.5</v>
          </cell>
        </row>
        <row r="70">
          <cell r="AO70">
            <v>104.1</v>
          </cell>
          <cell r="AW70">
            <v>96.6</v>
          </cell>
        </row>
        <row r="71">
          <cell r="AO71">
            <v>105</v>
          </cell>
          <cell r="AW71">
            <v>108.2</v>
          </cell>
        </row>
        <row r="72">
          <cell r="AO72">
            <v>103.5</v>
          </cell>
          <cell r="AW72">
            <v>105.1</v>
          </cell>
        </row>
        <row r="73">
          <cell r="AO73">
            <v>103.1</v>
          </cell>
          <cell r="AW73">
            <v>96.1</v>
          </cell>
        </row>
        <row r="74">
          <cell r="AO74">
            <v>103.2</v>
          </cell>
          <cell r="AW74">
            <v>107</v>
          </cell>
        </row>
        <row r="75">
          <cell r="AO75">
            <v>104.4</v>
          </cell>
          <cell r="AW75">
            <v>106.3</v>
          </cell>
        </row>
        <row r="76">
          <cell r="AO76">
            <v>103.8</v>
          </cell>
          <cell r="AW76">
            <v>106.9</v>
          </cell>
        </row>
        <row r="77">
          <cell r="AO77">
            <v>105</v>
          </cell>
          <cell r="AW77">
            <v>106.4</v>
          </cell>
        </row>
        <row r="78">
          <cell r="AO78">
            <v>97.7</v>
          </cell>
          <cell r="AW78">
            <v>92.4</v>
          </cell>
        </row>
        <row r="79">
          <cell r="AO79">
            <v>98</v>
          </cell>
          <cell r="AW79">
            <v>97.2</v>
          </cell>
        </row>
        <row r="80">
          <cell r="AO80">
            <v>101.4</v>
          </cell>
          <cell r="AW80">
            <v>110</v>
          </cell>
        </row>
        <row r="81">
          <cell r="AO81">
            <v>100.8</v>
          </cell>
          <cell r="AW81">
            <v>100.5</v>
          </cell>
        </row>
        <row r="82">
          <cell r="AO82">
            <v>101.9</v>
          </cell>
          <cell r="AW82">
            <v>97.3</v>
          </cell>
        </row>
        <row r="83">
          <cell r="AO83">
            <v>100.7</v>
          </cell>
          <cell r="AW83">
            <v>99.3</v>
          </cell>
        </row>
        <row r="84">
          <cell r="AO84">
            <v>102.5</v>
          </cell>
          <cell r="AW84">
            <v>107.8</v>
          </cell>
        </row>
        <row r="85">
          <cell r="AO85">
            <v>100.5</v>
          </cell>
          <cell r="AW85">
            <v>91.4</v>
          </cell>
        </row>
        <row r="86">
          <cell r="AO86">
            <v>101.2</v>
          </cell>
          <cell r="AW86">
            <v>103.6</v>
          </cell>
        </row>
        <row r="87">
          <cell r="AO87">
            <v>103</v>
          </cell>
          <cell r="AW87">
            <v>107.2</v>
          </cell>
        </row>
        <row r="88">
          <cell r="AO88">
            <v>101.3</v>
          </cell>
          <cell r="AW88">
            <v>103.4</v>
          </cell>
        </row>
        <row r="89">
          <cell r="AO89">
            <v>101</v>
          </cell>
          <cell r="AW89">
            <v>104.1</v>
          </cell>
        </row>
        <row r="90">
          <cell r="AO90">
            <v>99.9</v>
          </cell>
          <cell r="AW90">
            <v>94.4</v>
          </cell>
        </row>
        <row r="91">
          <cell r="AO91">
            <v>102.2</v>
          </cell>
          <cell r="AW91">
            <v>97.3</v>
          </cell>
        </row>
        <row r="92">
          <cell r="AO92">
            <v>102.4</v>
          </cell>
          <cell r="AW92">
            <v>111.1</v>
          </cell>
        </row>
        <row r="93">
          <cell r="AO93">
            <v>101.3</v>
          </cell>
          <cell r="AW93">
            <v>101</v>
          </cell>
        </row>
        <row r="94">
          <cell r="AO94">
            <v>101.2</v>
          </cell>
          <cell r="AW94">
            <v>95</v>
          </cell>
        </row>
        <row r="95">
          <cell r="AO95">
            <v>103.3</v>
          </cell>
          <cell r="AW95">
            <v>103.7</v>
          </cell>
        </row>
        <row r="96">
          <cell r="AO96">
            <v>102.1</v>
          </cell>
          <cell r="AW96">
            <v>107.4</v>
          </cell>
        </row>
        <row r="97">
          <cell r="AO97">
            <v>100.6</v>
          </cell>
          <cell r="AW97">
            <v>89.9</v>
          </cell>
        </row>
        <row r="98">
          <cell r="AO98">
            <v>103.2</v>
          </cell>
          <cell r="AW98">
            <v>107.5</v>
          </cell>
        </row>
        <row r="99">
          <cell r="AO99">
            <v>104.7</v>
          </cell>
          <cell r="AW99">
            <v>108.9</v>
          </cell>
        </row>
        <row r="100">
          <cell r="AO100">
            <v>101.9</v>
          </cell>
          <cell r="AW100">
            <v>101.1</v>
          </cell>
        </row>
        <row r="101">
          <cell r="AO101">
            <v>101.8</v>
          </cell>
          <cell r="AW101">
            <v>106.8</v>
          </cell>
        </row>
        <row r="102">
          <cell r="AO102">
            <v>104</v>
          </cell>
          <cell r="AW102">
            <v>96.6</v>
          </cell>
        </row>
        <row r="103">
          <cell r="AO103">
            <v>102.3</v>
          </cell>
          <cell r="AW103">
            <v>97.8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2B6BE7-4D18-494F-8A21-DB5021C85D83}" name="テーブル1" displayName="テーブル1" ref="A1:D19" totalsRowShown="0" headerRowDxfId="5" dataDxfId="4">
  <autoFilter ref="A1:D19" xr:uid="{7F2B6BE7-4D18-494F-8A21-DB5021C85D83}"/>
  <tableColumns count="4">
    <tableColumn id="1" xr3:uid="{2BA5DAC2-1A78-4612-AEA8-127A7BB62901}" name="列1" dataDxfId="3"/>
    <tableColumn id="2" xr3:uid="{D6271A3C-0C77-47E2-9E20-E8E26415F47E}" name="列2" dataDxfId="2" dataCellStyle="ハイパーリンク"/>
    <tableColumn id="3" xr3:uid="{02B606CC-DFE3-43E7-B056-9BDEFB525E09}" name="列3" dataDxfId="1"/>
    <tableColumn id="4" xr3:uid="{C3F5F441-5797-4E9A-B9A6-38A311EE4C77}" name="列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-stat.go.jp/stat-search/files?page=1&amp;layout=datalist&amp;toukei=00550300&amp;kikan=00550&amp;tstat=000001022877&amp;cycle=0&amp;tclass1=000001205860&amp;cycle_facet=cycle&amp;tclass2val=0&amp;metadata=1&amp;data=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I21"/>
  <sheetViews>
    <sheetView tabSelected="1" workbookViewId="0">
      <selection activeCell="B9" sqref="B9"/>
    </sheetView>
  </sheetViews>
  <sheetFormatPr defaultColWidth="9.33203125" defaultRowHeight="13.5" x14ac:dyDescent="0.15"/>
  <cols>
    <col min="1" max="1" width="7.33203125" style="3" customWidth="1"/>
    <col min="2" max="2" width="26.1640625" style="3" customWidth="1"/>
    <col min="3" max="3" width="48.1640625" style="3" bestFit="1" customWidth="1"/>
    <col min="4" max="4" width="18.83203125" style="3" customWidth="1"/>
    <col min="5" max="16384" width="9.33203125" style="3"/>
  </cols>
  <sheetData>
    <row r="1" spans="1:9" ht="16.5" customHeight="1" x14ac:dyDescent="0.15">
      <c r="A1" s="10" t="s">
        <v>929</v>
      </c>
      <c r="B1" s="11" t="s">
        <v>930</v>
      </c>
      <c r="C1" s="11" t="s">
        <v>931</v>
      </c>
      <c r="D1" s="119" t="s">
        <v>932</v>
      </c>
    </row>
    <row r="2" spans="1:9" ht="16.5" customHeight="1" x14ac:dyDescent="0.15">
      <c r="A2" s="10" t="s">
        <v>528</v>
      </c>
      <c r="B2" s="11"/>
      <c r="C2" s="11"/>
      <c r="D2" s="119">
        <v>46244</v>
      </c>
    </row>
    <row r="3" spans="1:9" ht="16.5" customHeight="1" x14ac:dyDescent="0.15">
      <c r="A3" s="1024" t="s">
        <v>6</v>
      </c>
      <c r="B3" s="75"/>
      <c r="C3" s="75" t="s">
        <v>329</v>
      </c>
      <c r="D3" s="82" t="s">
        <v>323</v>
      </c>
    </row>
    <row r="4" spans="1:9" ht="16.5" customHeight="1" x14ac:dyDescent="0.15">
      <c r="A4" s="41">
        <v>1</v>
      </c>
      <c r="B4" s="680" t="s">
        <v>239</v>
      </c>
      <c r="C4" s="28" t="s">
        <v>257</v>
      </c>
      <c r="D4" s="39"/>
    </row>
    <row r="5" spans="1:9" ht="16.5" customHeight="1" x14ac:dyDescent="0.15">
      <c r="A5" s="39">
        <v>2</v>
      </c>
      <c r="B5" s="697" t="s">
        <v>240</v>
      </c>
      <c r="C5" s="108" t="s">
        <v>253</v>
      </c>
      <c r="D5" s="39"/>
    </row>
    <row r="6" spans="1:9" ht="16.5" customHeight="1" x14ac:dyDescent="0.15">
      <c r="A6" s="38">
        <v>3</v>
      </c>
      <c r="B6" s="697" t="s">
        <v>933</v>
      </c>
      <c r="C6" s="118" t="s">
        <v>254</v>
      </c>
      <c r="D6" s="38" t="s">
        <v>331</v>
      </c>
    </row>
    <row r="7" spans="1:9" ht="16.5" customHeight="1" x14ac:dyDescent="0.15">
      <c r="A7" s="40">
        <v>4</v>
      </c>
      <c r="B7" s="465" t="s">
        <v>427</v>
      </c>
      <c r="C7" s="108" t="s">
        <v>426</v>
      </c>
      <c r="D7" s="39"/>
      <c r="E7" s="3" t="s">
        <v>1</v>
      </c>
      <c r="F7" s="3" t="s">
        <v>428</v>
      </c>
      <c r="I7" s="3" t="s">
        <v>776</v>
      </c>
    </row>
    <row r="8" spans="1:9" ht="16.5" customHeight="1" x14ac:dyDescent="0.15">
      <c r="A8" s="26">
        <v>5</v>
      </c>
      <c r="B8" s="420" t="s">
        <v>241</v>
      </c>
      <c r="C8" s="28" t="s">
        <v>255</v>
      </c>
      <c r="D8" s="41"/>
    </row>
    <row r="9" spans="1:9" ht="16.5" customHeight="1" x14ac:dyDescent="0.15">
      <c r="A9" s="29">
        <v>6</v>
      </c>
      <c r="B9" s="423" t="s">
        <v>242</v>
      </c>
      <c r="C9" s="109" t="s">
        <v>256</v>
      </c>
      <c r="D9" s="40"/>
      <c r="F9" s="3" t="s">
        <v>4</v>
      </c>
      <c r="H9" s="3" t="s">
        <v>4</v>
      </c>
    </row>
    <row r="10" spans="1:9" ht="16.5" customHeight="1" x14ac:dyDescent="0.15">
      <c r="A10" s="12">
        <v>7</v>
      </c>
      <c r="B10" s="421" t="s">
        <v>259</v>
      </c>
      <c r="C10" s="108" t="s">
        <v>328</v>
      </c>
      <c r="D10" s="39"/>
      <c r="E10" s="3" t="s">
        <v>1</v>
      </c>
      <c r="F10" s="3" t="s">
        <v>1</v>
      </c>
    </row>
    <row r="11" spans="1:9" ht="16.5" customHeight="1" x14ac:dyDescent="0.15">
      <c r="A11" s="12" t="s">
        <v>770</v>
      </c>
      <c r="B11" s="675" t="s">
        <v>771</v>
      </c>
      <c r="C11" s="108" t="s">
        <v>771</v>
      </c>
      <c r="D11" s="108"/>
    </row>
    <row r="12" spans="1:9" ht="16.5" customHeight="1" x14ac:dyDescent="0.15">
      <c r="A12" s="26">
        <v>8</v>
      </c>
      <c r="B12" s="420" t="s">
        <v>243</v>
      </c>
      <c r="C12" s="28" t="s">
        <v>246</v>
      </c>
      <c r="D12" s="28"/>
      <c r="E12" s="3" t="s">
        <v>362</v>
      </c>
      <c r="F12" s="3" t="s">
        <v>1</v>
      </c>
      <c r="H12" s="3" t="s">
        <v>1</v>
      </c>
    </row>
    <row r="13" spans="1:9" ht="16.5" customHeight="1" x14ac:dyDescent="0.15">
      <c r="A13" s="29">
        <v>9</v>
      </c>
      <c r="B13" s="423" t="s">
        <v>244</v>
      </c>
      <c r="C13" s="109" t="s">
        <v>247</v>
      </c>
      <c r="D13" s="109"/>
      <c r="E13" s="3" t="s">
        <v>1</v>
      </c>
      <c r="F13" s="3" t="s">
        <v>1</v>
      </c>
      <c r="H13" s="3" t="s">
        <v>778</v>
      </c>
    </row>
    <row r="14" spans="1:9" ht="16.5" customHeight="1" x14ac:dyDescent="0.15">
      <c r="A14" s="117">
        <v>10</v>
      </c>
      <c r="B14" s="422" t="s">
        <v>85</v>
      </c>
      <c r="C14" s="118" t="s">
        <v>248</v>
      </c>
      <c r="D14" s="38" t="s">
        <v>331</v>
      </c>
      <c r="F14" s="3" t="s">
        <v>1</v>
      </c>
      <c r="G14" s="3" t="s">
        <v>780</v>
      </c>
      <c r="H14" s="3" t="s">
        <v>783</v>
      </c>
      <c r="I14" s="3" t="s">
        <v>419</v>
      </c>
    </row>
    <row r="15" spans="1:9" ht="16.5" customHeight="1" x14ac:dyDescent="0.15">
      <c r="A15" s="117">
        <v>11</v>
      </c>
      <c r="B15" s="422" t="s">
        <v>86</v>
      </c>
      <c r="C15" s="118" t="s">
        <v>249</v>
      </c>
      <c r="D15" s="38" t="s">
        <v>331</v>
      </c>
      <c r="E15" s="3" t="s">
        <v>416</v>
      </c>
      <c r="F15" s="3" t="s">
        <v>1</v>
      </c>
      <c r="G15" s="3" t="s">
        <v>785</v>
      </c>
    </row>
    <row r="16" spans="1:9" ht="16.5" customHeight="1" x14ac:dyDescent="0.15">
      <c r="A16" s="117">
        <v>12</v>
      </c>
      <c r="B16" s="422" t="s">
        <v>119</v>
      </c>
      <c r="C16" s="118" t="s">
        <v>250</v>
      </c>
      <c r="D16" s="38" t="s">
        <v>331</v>
      </c>
      <c r="F16" s="3" t="s">
        <v>420</v>
      </c>
    </row>
    <row r="17" spans="1:7" ht="16.5" customHeight="1" x14ac:dyDescent="0.15">
      <c r="A17" s="117">
        <v>13</v>
      </c>
      <c r="B17" s="422" t="s">
        <v>134</v>
      </c>
      <c r="C17" s="118" t="s">
        <v>251</v>
      </c>
      <c r="D17" s="38" t="s">
        <v>331</v>
      </c>
      <c r="E17" s="3" t="s">
        <v>4</v>
      </c>
    </row>
    <row r="18" spans="1:7" ht="16.5" customHeight="1" x14ac:dyDescent="0.15">
      <c r="A18" s="107">
        <v>14</v>
      </c>
      <c r="B18" s="424" t="s">
        <v>245</v>
      </c>
      <c r="C18" s="116" t="s">
        <v>335</v>
      </c>
      <c r="D18" s="115" t="s">
        <v>342</v>
      </c>
      <c r="F18" s="3" t="s">
        <v>361</v>
      </c>
    </row>
    <row r="19" spans="1:7" x14ac:dyDescent="0.15">
      <c r="A19" s="29">
        <v>15</v>
      </c>
      <c r="B19" s="423" t="s">
        <v>5</v>
      </c>
      <c r="C19" s="109" t="s">
        <v>252</v>
      </c>
      <c r="D19" s="40" t="s">
        <v>341</v>
      </c>
    </row>
    <row r="21" spans="1:7" x14ac:dyDescent="0.15">
      <c r="C21" s="3" t="s">
        <v>1</v>
      </c>
      <c r="G21" s="3" t="s">
        <v>1</v>
      </c>
    </row>
  </sheetData>
  <phoneticPr fontId="4"/>
  <hyperlinks>
    <hyperlink ref="B7" location="'4国県年次比較'!A1" display="国県年次比較" xr:uid="{EF165500-CF3D-44EE-81D2-077BE7BE5056}"/>
    <hyperlink ref="B4" location="'1_3国県比較3'!A1" display="国県比較" xr:uid="{2F7442D8-464D-4DC1-898D-EA4E0265FE60}"/>
    <hyperlink ref="B11" location="'7_2年度平均'!A1" display="長期時系列(年度平均)" xr:uid="{9919CBE3-78AE-47C1-A0F9-A62CFE14A4B0}"/>
    <hyperlink ref="B19" location="'15在庫循環図'!A1" display="在庫循環図" xr:uid="{D8FE0495-C643-43FF-9D75-54CFC78AB19B}"/>
    <hyperlink ref="B18" location="'14移動平均'!A1" display="移動平均" xr:uid="{D02EF05C-87D5-4DA8-8CBC-D5754976C238}"/>
    <hyperlink ref="B17" location="'13在庫率'!A1" display="在庫率" xr:uid="{ED5175FA-5382-41DA-89A1-405861D1BA61}"/>
    <hyperlink ref="B16" location="'12在庫'!A1" display="在庫" xr:uid="{8C2E0CEF-2D95-404D-98A2-C6E65AE4D63F}"/>
    <hyperlink ref="B15" location="'11出荷'!A1" display="出荷" xr:uid="{B6113BB7-7622-4BD3-A7F9-EED567357A83}"/>
    <hyperlink ref="B14" location="'10生産'!A1" display="生産" xr:uid="{A7E60F7E-A390-4F0A-9BE0-38B679853C1C}"/>
    <hyperlink ref="B13" location="'9財別'!A1" display="財別" xr:uid="{134F5019-6F7A-4B0E-8209-BFAD5CE362CB}"/>
    <hyperlink ref="B12" location="'8業種別'!A1" display="業種別" xr:uid="{9B54C631-310D-42E8-A150-ACE39B807DA3}"/>
    <hyperlink ref="B10" location="'7長期時系列'!A1" display="長期時系列" xr:uid="{7687A741-516F-4AA9-B503-60E7F2441708}"/>
    <hyperlink ref="B9" location="'6県四半期別ｸﾞﾗﾌ'!A1" display="県四半期グラフ" xr:uid="{98ADBD5E-BAC5-4F52-AF42-5E8DEFE5037B}"/>
    <hyperlink ref="B8" location="'5国県比較ｸﾞﾗﾌ'!A1" display="国県グラフ" xr:uid="{74CB4805-3ED1-4E2F-8685-A1804A820137}"/>
    <hyperlink ref="B5" location="'2県時系列'!A1" display="県時系列" xr:uid="{4054E161-6AD6-4C1D-99C7-74F5DB4C94F7}"/>
  </hyperlinks>
  <pageMargins left="0.75" right="0.75" top="1" bottom="1" header="0.51200000000000001" footer="0.51200000000000001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O39"/>
  <sheetViews>
    <sheetView topLeftCell="A16" zoomScale="70" zoomScaleNormal="70" workbookViewId="0">
      <selection activeCell="N41" sqref="N41"/>
    </sheetView>
  </sheetViews>
  <sheetFormatPr defaultColWidth="9.33203125" defaultRowHeight="13.5" x14ac:dyDescent="0.15"/>
  <cols>
    <col min="1" max="1" width="10" style="3" bestFit="1" customWidth="1"/>
    <col min="2" max="5" width="9.33203125" style="3"/>
    <col min="6" max="6" width="10" style="3" bestFit="1" customWidth="1"/>
    <col min="7" max="7" width="9.33203125" style="3"/>
    <col min="8" max="10" width="10.33203125" style="3" bestFit="1" customWidth="1"/>
    <col min="11" max="11" width="9.33203125" style="3"/>
    <col min="12" max="12" width="10" style="3" bestFit="1" customWidth="1"/>
    <col min="13" max="13" width="9.33203125" style="3"/>
    <col min="14" max="15" width="10.33203125" style="3" bestFit="1" customWidth="1"/>
    <col min="16" max="16384" width="9.33203125" style="3"/>
  </cols>
  <sheetData>
    <row r="1" spans="1:15" x14ac:dyDescent="0.15">
      <c r="A1" s="1" t="s">
        <v>517</v>
      </c>
      <c r="F1" s="1" t="s">
        <v>339</v>
      </c>
      <c r="L1" s="1" t="s">
        <v>340</v>
      </c>
    </row>
    <row r="2" spans="1:15" ht="27" x14ac:dyDescent="0.15">
      <c r="A2" s="123" t="s">
        <v>234</v>
      </c>
      <c r="B2" s="122" t="s">
        <v>68</v>
      </c>
      <c r="C2" s="122" t="s">
        <v>70</v>
      </c>
      <c r="D2" s="122" t="s">
        <v>71</v>
      </c>
      <c r="F2" s="123" t="s">
        <v>234</v>
      </c>
      <c r="G2" s="122" t="s">
        <v>111</v>
      </c>
      <c r="H2" s="122" t="s">
        <v>78</v>
      </c>
      <c r="I2" s="122" t="s">
        <v>79</v>
      </c>
      <c r="J2" s="122" t="s">
        <v>81</v>
      </c>
      <c r="L2" s="123" t="s">
        <v>234</v>
      </c>
      <c r="M2" s="122" t="s">
        <v>111</v>
      </c>
      <c r="N2" s="528" t="s">
        <v>115</v>
      </c>
      <c r="O2" s="528" t="s">
        <v>116</v>
      </c>
    </row>
    <row r="3" spans="1:15" x14ac:dyDescent="0.15">
      <c r="A3" s="129" t="s">
        <v>510</v>
      </c>
      <c r="B3" s="787">
        <f>'10生産'!D370</f>
        <v>117</v>
      </c>
      <c r="C3" s="787">
        <f>'11出荷'!D370</f>
        <v>116.1</v>
      </c>
      <c r="D3" s="787">
        <f>'12在庫'!D370</f>
        <v>99</v>
      </c>
      <c r="F3" s="124" t="s">
        <v>510</v>
      </c>
      <c r="G3" s="790">
        <f>B3</f>
        <v>117</v>
      </c>
      <c r="H3" s="787">
        <f>'8業種別'!M$5</f>
        <v>120.46674650793277</v>
      </c>
      <c r="I3" s="787">
        <f>'8業種別'!M$13</f>
        <v>117.45403011808411</v>
      </c>
      <c r="J3" s="787">
        <f>'8業種別'!M$19</f>
        <v>108.66944123174785</v>
      </c>
      <c r="L3" s="124" t="s">
        <v>510</v>
      </c>
      <c r="M3" s="790">
        <f>B3</f>
        <v>117</v>
      </c>
      <c r="N3" s="787">
        <f>'9財別'!M$5</f>
        <v>111.5</v>
      </c>
      <c r="O3" s="787">
        <f>'9財別'!M$26</f>
        <v>121</v>
      </c>
    </row>
    <row r="4" spans="1:15" x14ac:dyDescent="0.15">
      <c r="A4" s="3" t="s">
        <v>336</v>
      </c>
      <c r="B4" s="788">
        <f>'10生産'!D371</f>
        <v>119.7</v>
      </c>
      <c r="C4" s="788">
        <f>'11出荷'!D371</f>
        <v>118.6</v>
      </c>
      <c r="D4" s="788">
        <f>'12在庫'!D371</f>
        <v>99.3</v>
      </c>
      <c r="F4" s="3" t="s">
        <v>336</v>
      </c>
      <c r="G4" s="791">
        <f t="shared" ref="G4:G21" si="0">B4</f>
        <v>119.7</v>
      </c>
      <c r="H4" s="788">
        <f>'8業種別'!N$5</f>
        <v>129.33058078592265</v>
      </c>
      <c r="I4" s="788">
        <f>'8業種別'!N$13</f>
        <v>118.90988125248772</v>
      </c>
      <c r="J4" s="788">
        <f>'8業種別'!N$19</f>
        <v>108.92539757120137</v>
      </c>
      <c r="L4" s="3" t="s">
        <v>336</v>
      </c>
      <c r="M4" s="791">
        <f t="shared" ref="M4:M20" si="1">B4</f>
        <v>119.7</v>
      </c>
      <c r="N4" s="788">
        <f>'9財別'!N$5</f>
        <v>116.6</v>
      </c>
      <c r="O4" s="788">
        <f>'9財別'!N$26</f>
        <v>123.1</v>
      </c>
    </row>
    <row r="5" spans="1:15" x14ac:dyDescent="0.15">
      <c r="A5" s="3" t="s">
        <v>338</v>
      </c>
      <c r="B5" s="788">
        <f>'10生産'!D372</f>
        <v>116</v>
      </c>
      <c r="C5" s="788">
        <f>'11出荷'!D372</f>
        <v>114.9</v>
      </c>
      <c r="D5" s="788">
        <f>'12在庫'!D372</f>
        <v>100.8</v>
      </c>
      <c r="F5" s="3" t="s">
        <v>338</v>
      </c>
      <c r="G5" s="791">
        <f t="shared" si="0"/>
        <v>116</v>
      </c>
      <c r="H5" s="788">
        <f>'8業種別'!O$5</f>
        <v>121.3777053145825</v>
      </c>
      <c r="I5" s="788">
        <f>'8業種別'!O$13</f>
        <v>115.73709367122197</v>
      </c>
      <c r="J5" s="788">
        <f>'8業種別'!O$19</f>
        <v>109.02339164377619</v>
      </c>
      <c r="L5" s="3" t="s">
        <v>338</v>
      </c>
      <c r="M5" s="791">
        <f t="shared" si="1"/>
        <v>116</v>
      </c>
      <c r="N5" s="788">
        <f>'9財別'!O$5</f>
        <v>108.1</v>
      </c>
      <c r="O5" s="788">
        <f>'9財別'!O$26</f>
        <v>122.4</v>
      </c>
    </row>
    <row r="6" spans="1:15" x14ac:dyDescent="0.15">
      <c r="A6" s="120" t="s">
        <v>337</v>
      </c>
      <c r="B6" s="789">
        <f>'10生産'!D373</f>
        <v>116.6</v>
      </c>
      <c r="C6" s="789">
        <f>'11出荷'!D373</f>
        <v>118</v>
      </c>
      <c r="D6" s="789">
        <f>'12在庫'!D373</f>
        <v>100.6</v>
      </c>
      <c r="F6" s="3" t="s">
        <v>337</v>
      </c>
      <c r="G6" s="792">
        <f t="shared" si="0"/>
        <v>116.6</v>
      </c>
      <c r="H6" s="789">
        <f>'8業種別'!P$5</f>
        <v>119.70027035359405</v>
      </c>
      <c r="I6" s="789">
        <f>'8業種別'!P$13</f>
        <v>119.3336805094865</v>
      </c>
      <c r="J6" s="789">
        <f>'8業種別'!P$19</f>
        <v>109.36148257915279</v>
      </c>
      <c r="L6" s="3" t="s">
        <v>337</v>
      </c>
      <c r="M6" s="791">
        <f t="shared" si="1"/>
        <v>116.6</v>
      </c>
      <c r="N6" s="788">
        <f>'9財別'!P$5</f>
        <v>111.1</v>
      </c>
      <c r="O6" s="788">
        <f>'9財別'!P$26</f>
        <v>121.8</v>
      </c>
    </row>
    <row r="7" spans="1:15" x14ac:dyDescent="0.15">
      <c r="A7" s="3" t="s">
        <v>511</v>
      </c>
      <c r="B7" s="786">
        <f>'10生産'!D374</f>
        <v>111.3</v>
      </c>
      <c r="C7" s="786">
        <f>'11出荷'!D374</f>
        <v>112.1</v>
      </c>
      <c r="D7" s="786">
        <f>'12在庫'!D374</f>
        <v>99.7</v>
      </c>
      <c r="F7" s="72" t="s">
        <v>511</v>
      </c>
      <c r="G7" s="793">
        <f t="shared" si="0"/>
        <v>111.3</v>
      </c>
      <c r="H7" s="786">
        <f>'8業種別'!Q$5</f>
        <v>109.88759456446985</v>
      </c>
      <c r="I7" s="786">
        <f>'8業種別'!Q$13</f>
        <v>116.6012438636062</v>
      </c>
      <c r="J7" s="786">
        <f>'8業種別'!Q$19</f>
        <v>106.27108573080814</v>
      </c>
      <c r="L7" s="72" t="s">
        <v>511</v>
      </c>
      <c r="M7" s="790">
        <f t="shared" si="1"/>
        <v>111.3</v>
      </c>
      <c r="N7" s="787">
        <f>'9財別'!Q$5</f>
        <v>104</v>
      </c>
      <c r="O7" s="787">
        <f>'9財別'!Q$26</f>
        <v>117.1</v>
      </c>
    </row>
    <row r="8" spans="1:15" x14ac:dyDescent="0.15">
      <c r="A8" s="3" t="s">
        <v>336</v>
      </c>
      <c r="B8" s="786">
        <f>'10生産'!D375</f>
        <v>112.4</v>
      </c>
      <c r="C8" s="786">
        <f>'11出荷'!D375</f>
        <v>111.6</v>
      </c>
      <c r="D8" s="786">
        <f>'12在庫'!D375</f>
        <v>103.1</v>
      </c>
      <c r="F8" s="3" t="s">
        <v>336</v>
      </c>
      <c r="G8" s="793">
        <f t="shared" si="0"/>
        <v>112.4</v>
      </c>
      <c r="H8" s="786">
        <f>'8業種別'!R$5</f>
        <v>112.64145184623048</v>
      </c>
      <c r="I8" s="786">
        <f>'8業種別'!R$13</f>
        <v>116.74573437707308</v>
      </c>
      <c r="J8" s="786">
        <f>'8業種別'!R$19</f>
        <v>106.05017348561515</v>
      </c>
      <c r="L8" s="3" t="s">
        <v>336</v>
      </c>
      <c r="M8" s="791">
        <f t="shared" si="1"/>
        <v>112.4</v>
      </c>
      <c r="N8" s="788">
        <f>'9財別'!R$5</f>
        <v>107.8</v>
      </c>
      <c r="O8" s="788">
        <f>'9財別'!R$26</f>
        <v>116.3</v>
      </c>
    </row>
    <row r="9" spans="1:15" x14ac:dyDescent="0.15">
      <c r="A9" s="3" t="s">
        <v>338</v>
      </c>
      <c r="B9" s="786">
        <f>'10生産'!D376</f>
        <v>112.8</v>
      </c>
      <c r="C9" s="786">
        <f>'11出荷'!D376</f>
        <v>113.8</v>
      </c>
      <c r="D9" s="786">
        <f>'12在庫'!D376</f>
        <v>100.8</v>
      </c>
      <c r="F9" s="3" t="s">
        <v>338</v>
      </c>
      <c r="G9" s="793">
        <f t="shared" si="0"/>
        <v>112.8</v>
      </c>
      <c r="H9" s="786">
        <f>'8業種別'!S$5</f>
        <v>119.77003818151636</v>
      </c>
      <c r="I9" s="786">
        <f>'8業種別'!S$13</f>
        <v>112.06615032506301</v>
      </c>
      <c r="J9" s="786">
        <f>'8業種別'!S$19</f>
        <v>104.7944014746277</v>
      </c>
      <c r="L9" s="3" t="s">
        <v>338</v>
      </c>
      <c r="M9" s="791">
        <f t="shared" si="1"/>
        <v>112.8</v>
      </c>
      <c r="N9" s="788">
        <f>'9財別'!S$5</f>
        <v>110.3</v>
      </c>
      <c r="O9" s="788">
        <f>'9財別'!S$26</f>
        <v>114.8</v>
      </c>
    </row>
    <row r="10" spans="1:15" x14ac:dyDescent="0.15">
      <c r="A10" s="125" t="s">
        <v>37</v>
      </c>
      <c r="B10" s="786">
        <f>'10生産'!D377</f>
        <v>106.8</v>
      </c>
      <c r="C10" s="786">
        <f>'11出荷'!D377</f>
        <v>106</v>
      </c>
      <c r="D10" s="786">
        <f>'12在庫'!D377</f>
        <v>101.5</v>
      </c>
      <c r="F10" s="128" t="s">
        <v>37</v>
      </c>
      <c r="G10" s="793">
        <f t="shared" si="0"/>
        <v>106.8</v>
      </c>
      <c r="H10" s="786">
        <f>'8業種別'!T$5</f>
        <v>107.83218156378213</v>
      </c>
      <c r="I10" s="786">
        <f>'8業種別'!T$13</f>
        <v>108.29675600371498</v>
      </c>
      <c r="J10" s="786">
        <f>'8業種別'!T$19</f>
        <v>103.00425401185481</v>
      </c>
      <c r="L10" s="128" t="s">
        <v>37</v>
      </c>
      <c r="M10" s="792">
        <f t="shared" si="1"/>
        <v>106.8</v>
      </c>
      <c r="N10" s="789">
        <f>'9財別'!T$5</f>
        <v>102.3</v>
      </c>
      <c r="O10" s="789">
        <f>'9財別'!T$26</f>
        <v>111</v>
      </c>
    </row>
    <row r="11" spans="1:15" x14ac:dyDescent="0.15">
      <c r="A11" s="72" t="s">
        <v>512</v>
      </c>
      <c r="B11" s="787">
        <f>'10生産'!D378</f>
        <v>108.4</v>
      </c>
      <c r="C11" s="787">
        <f>'11出荷'!D378</f>
        <v>105.9</v>
      </c>
      <c r="D11" s="787">
        <f>'12在庫'!D378</f>
        <v>103.6</v>
      </c>
      <c r="F11" s="3" t="s">
        <v>512</v>
      </c>
      <c r="G11" s="790">
        <f t="shared" si="0"/>
        <v>108.4</v>
      </c>
      <c r="H11" s="787">
        <f>'8業種別'!U$5</f>
        <v>110.63792539189413</v>
      </c>
      <c r="I11" s="787">
        <f>'8業種別'!U$13</f>
        <v>107.13401884038743</v>
      </c>
      <c r="J11" s="787">
        <f>'8業種別'!U$19</f>
        <v>104.06447882029781</v>
      </c>
      <c r="L11" s="3" t="s">
        <v>512</v>
      </c>
      <c r="M11" s="791">
        <f t="shared" si="1"/>
        <v>108.4</v>
      </c>
      <c r="N11" s="788">
        <f>'9財別'!U$5</f>
        <v>100.1</v>
      </c>
      <c r="O11" s="788">
        <f>'9財別'!U$26</f>
        <v>115.3</v>
      </c>
    </row>
    <row r="12" spans="1:15" x14ac:dyDescent="0.15">
      <c r="A12" s="3" t="s">
        <v>336</v>
      </c>
      <c r="B12" s="788">
        <f>'10生産'!D379</f>
        <v>92.2</v>
      </c>
      <c r="C12" s="788">
        <f>'11出荷'!D379</f>
        <v>92</v>
      </c>
      <c r="D12" s="788">
        <f>'12在庫'!D379</f>
        <v>101.6</v>
      </c>
      <c r="F12" s="3" t="s">
        <v>336</v>
      </c>
      <c r="G12" s="791">
        <f t="shared" si="0"/>
        <v>92.2</v>
      </c>
      <c r="H12" s="788">
        <f>'8業種別'!V$5</f>
        <v>88.83585505252924</v>
      </c>
      <c r="I12" s="788">
        <f>'8業種別'!V$13</f>
        <v>93.528661934456679</v>
      </c>
      <c r="J12" s="788">
        <f>'8業種別'!V$19</f>
        <v>96.574949400028885</v>
      </c>
      <c r="L12" s="3" t="s">
        <v>336</v>
      </c>
      <c r="M12" s="791">
        <f t="shared" si="1"/>
        <v>92.2</v>
      </c>
      <c r="N12" s="788">
        <f>'9財別'!V$5</f>
        <v>98.1</v>
      </c>
      <c r="O12" s="788">
        <f>'9財別'!V$26</f>
        <v>87.5</v>
      </c>
    </row>
    <row r="13" spans="1:15" x14ac:dyDescent="0.15">
      <c r="A13" s="3" t="s">
        <v>338</v>
      </c>
      <c r="B13" s="788">
        <f>'10生産'!D380</f>
        <v>97.3</v>
      </c>
      <c r="C13" s="788">
        <f>'11出荷'!D380</f>
        <v>98.7</v>
      </c>
      <c r="D13" s="788">
        <f>'12在庫'!D380</f>
        <v>98.3</v>
      </c>
      <c r="F13" s="3" t="s">
        <v>338</v>
      </c>
      <c r="G13" s="791">
        <f t="shared" si="0"/>
        <v>97.3</v>
      </c>
      <c r="H13" s="788">
        <f>'8業種別'!W$5</f>
        <v>98.464156805084556</v>
      </c>
      <c r="I13" s="788">
        <f>'8業種別'!W$13</f>
        <v>93.584081862810123</v>
      </c>
      <c r="J13" s="788">
        <f>'8業種別'!W$19</f>
        <v>98.174530143125622</v>
      </c>
      <c r="L13" s="3" t="s">
        <v>338</v>
      </c>
      <c r="M13" s="791">
        <f t="shared" si="1"/>
        <v>97.3</v>
      </c>
      <c r="N13" s="788">
        <f>'9財別'!W$5</f>
        <v>101.8</v>
      </c>
      <c r="O13" s="788">
        <f>'9財別'!W$26</f>
        <v>93.2</v>
      </c>
    </row>
    <row r="14" spans="1:15" x14ac:dyDescent="0.15">
      <c r="A14" s="128" t="s">
        <v>37</v>
      </c>
      <c r="B14" s="789">
        <f>'10生産'!D381</f>
        <v>101.5</v>
      </c>
      <c r="C14" s="789">
        <f>'11出荷'!D381</f>
        <v>102.7</v>
      </c>
      <c r="D14" s="789">
        <f>'12在庫'!D381</f>
        <v>96.6</v>
      </c>
      <c r="F14" s="125" t="s">
        <v>37</v>
      </c>
      <c r="G14" s="792">
        <f t="shared" si="0"/>
        <v>101.5</v>
      </c>
      <c r="H14" s="789">
        <f>'8業種別'!X$5</f>
        <v>99.861294377119549</v>
      </c>
      <c r="I14" s="789">
        <f>'8業種別'!X$13</f>
        <v>105.15414289505108</v>
      </c>
      <c r="J14" s="789">
        <f>'8業種別'!X$19</f>
        <v>100.17318562960818</v>
      </c>
      <c r="L14" s="125" t="s">
        <v>37</v>
      </c>
      <c r="M14" s="791">
        <f t="shared" si="1"/>
        <v>101.5</v>
      </c>
      <c r="N14" s="788">
        <f>'9財別'!X$5</f>
        <v>100.1</v>
      </c>
      <c r="O14" s="788">
        <f>'9財別'!X$26</f>
        <v>102.7</v>
      </c>
    </row>
    <row r="15" spans="1:15" x14ac:dyDescent="0.15">
      <c r="A15" s="72" t="s">
        <v>513</v>
      </c>
      <c r="B15" s="787">
        <f>'10生産'!D382</f>
        <v>103.7</v>
      </c>
      <c r="C15" s="787">
        <f>'11出荷'!D382</f>
        <v>104.4</v>
      </c>
      <c r="D15" s="787">
        <f>'12在庫'!D382</f>
        <v>97.6</v>
      </c>
      <c r="F15" s="72" t="s">
        <v>513</v>
      </c>
      <c r="G15" s="793">
        <f t="shared" si="0"/>
        <v>103.7</v>
      </c>
      <c r="H15" s="786">
        <f>'8業種別'!Y$5</f>
        <v>100.58384755851733</v>
      </c>
      <c r="I15" s="786">
        <f>'8業種別'!Y$13</f>
        <v>107.24604285524744</v>
      </c>
      <c r="J15" s="786">
        <f>'8業種別'!Y$19</f>
        <v>102.49298828972096</v>
      </c>
      <c r="L15" s="72" t="s">
        <v>513</v>
      </c>
      <c r="M15" s="790">
        <f t="shared" si="1"/>
        <v>103.7</v>
      </c>
      <c r="N15" s="787">
        <f>'9財別'!Y$5</f>
        <v>101.2</v>
      </c>
      <c r="O15" s="787">
        <f>'9財別'!Y$26</f>
        <v>106.1</v>
      </c>
    </row>
    <row r="16" spans="1:15" x14ac:dyDescent="0.15">
      <c r="A16" s="3" t="s">
        <v>336</v>
      </c>
      <c r="B16" s="788">
        <f>'10生産'!D383</f>
        <v>103.5</v>
      </c>
      <c r="C16" s="788">
        <f>'11出荷'!D383</f>
        <v>105.5</v>
      </c>
      <c r="D16" s="788">
        <f>'12在庫'!D383</f>
        <v>96.5</v>
      </c>
      <c r="F16" s="3" t="s">
        <v>336</v>
      </c>
      <c r="G16" s="793">
        <f t="shared" si="0"/>
        <v>103.5</v>
      </c>
      <c r="H16" s="786">
        <f>'8業種別'!Z$5</f>
        <v>100.4608627599782</v>
      </c>
      <c r="I16" s="786">
        <f>'8業種別'!Z$13</f>
        <v>109.1217792225023</v>
      </c>
      <c r="J16" s="786">
        <f>'8業種別'!Z$19</f>
        <v>103.69591224519299</v>
      </c>
      <c r="L16" s="3" t="s">
        <v>336</v>
      </c>
      <c r="M16" s="791">
        <f t="shared" si="1"/>
        <v>103.5</v>
      </c>
      <c r="N16" s="788">
        <f>'9財別'!Z$5</f>
        <v>102</v>
      </c>
      <c r="O16" s="788">
        <f>'9財別'!Z$26</f>
        <v>104.9</v>
      </c>
    </row>
    <row r="17" spans="1:15" x14ac:dyDescent="0.15">
      <c r="A17" s="3" t="s">
        <v>338</v>
      </c>
      <c r="B17" s="788">
        <f>'10生産'!D384</f>
        <v>101</v>
      </c>
      <c r="C17" s="788">
        <f>'11出荷'!D384</f>
        <v>102.6</v>
      </c>
      <c r="D17" s="788">
        <f>'12在庫'!D384</f>
        <v>97.2</v>
      </c>
      <c r="F17" s="3" t="s">
        <v>338</v>
      </c>
      <c r="G17" s="793">
        <f t="shared" si="0"/>
        <v>101</v>
      </c>
      <c r="H17" s="786">
        <f>'8業種別'!AA$5</f>
        <v>94.912097137572047</v>
      </c>
      <c r="I17" s="786">
        <f>'8業種別'!AA$13</f>
        <v>108.93066870107467</v>
      </c>
      <c r="J17" s="786">
        <f>'8業種別'!AA$19</f>
        <v>100.14879644354487</v>
      </c>
      <c r="L17" s="3" t="s">
        <v>338</v>
      </c>
      <c r="M17" s="791">
        <f t="shared" si="1"/>
        <v>101</v>
      </c>
      <c r="N17" s="788">
        <f>'9財別'!AA$5</f>
        <v>97.6</v>
      </c>
      <c r="O17" s="788">
        <f>'9財別'!AA$26</f>
        <v>103.4</v>
      </c>
    </row>
    <row r="18" spans="1:15" x14ac:dyDescent="0.15">
      <c r="A18" s="128" t="s">
        <v>37</v>
      </c>
      <c r="B18" s="789">
        <f>'10生産'!D385</f>
        <v>100.1</v>
      </c>
      <c r="C18" s="789">
        <f>'11出荷'!D385</f>
        <v>101.2</v>
      </c>
      <c r="D18" s="789">
        <f>'12在庫'!D385</f>
        <v>100.2</v>
      </c>
      <c r="F18" s="128" t="s">
        <v>37</v>
      </c>
      <c r="G18" s="793">
        <f t="shared" si="0"/>
        <v>100.1</v>
      </c>
      <c r="H18" s="786">
        <f>'8業種別'!AB$5</f>
        <v>97.875459482533742</v>
      </c>
      <c r="I18" s="786">
        <f>'8業種別'!AB$13</f>
        <v>107.37488390606342</v>
      </c>
      <c r="J18" s="786">
        <f>'8業種別'!AB$19</f>
        <v>96.416094405088899</v>
      </c>
      <c r="L18" s="128" t="s">
        <v>37</v>
      </c>
      <c r="M18" s="792">
        <f t="shared" si="1"/>
        <v>100.1</v>
      </c>
      <c r="N18" s="789">
        <f>'9財別'!AB$5</f>
        <v>98.4</v>
      </c>
      <c r="O18" s="789">
        <f>'9財別'!AB$26</f>
        <v>101.4</v>
      </c>
    </row>
    <row r="19" spans="1:15" x14ac:dyDescent="0.15">
      <c r="A19" s="3" t="s">
        <v>514</v>
      </c>
      <c r="B19" s="786">
        <f>'10生産'!D386</f>
        <v>101.3</v>
      </c>
      <c r="C19" s="786">
        <f>'11出荷'!D386</f>
        <v>101.7</v>
      </c>
      <c r="D19" s="786">
        <f>'12在庫'!D386</f>
        <v>97.3</v>
      </c>
      <c r="F19" s="72" t="s">
        <v>514</v>
      </c>
      <c r="G19" s="790">
        <f t="shared" si="0"/>
        <v>101.3</v>
      </c>
      <c r="H19" s="787">
        <f>'8業種別'!AC$5</f>
        <v>98.432345198852204</v>
      </c>
      <c r="I19" s="787">
        <f>'8業種別'!AC$13</f>
        <v>105.73266551678385</v>
      </c>
      <c r="J19" s="787">
        <f>'8業種別'!AC$19</f>
        <v>98.953234783865824</v>
      </c>
      <c r="L19" s="3" t="s">
        <v>514</v>
      </c>
      <c r="M19" s="791">
        <f t="shared" si="1"/>
        <v>101.3</v>
      </c>
      <c r="N19" s="788">
        <f>'9財別'!AC$5</f>
        <v>101.7</v>
      </c>
      <c r="O19" s="788">
        <f>'9財別'!AC$26</f>
        <v>101.3</v>
      </c>
    </row>
    <row r="20" spans="1:15" x14ac:dyDescent="0.15">
      <c r="A20" s="3" t="s">
        <v>343</v>
      </c>
      <c r="B20" s="786">
        <f>'10生産'!D387</f>
        <v>101.2</v>
      </c>
      <c r="C20" s="786">
        <f>'11出荷'!D387</f>
        <v>101.4</v>
      </c>
      <c r="D20" s="786">
        <f>'12在庫'!D387</f>
        <v>97.1</v>
      </c>
      <c r="F20" s="3" t="s">
        <v>343</v>
      </c>
      <c r="G20" s="791">
        <f t="shared" si="0"/>
        <v>101.2</v>
      </c>
      <c r="H20" s="788">
        <f>'8業種別'!AD$5</f>
        <v>97.297894087793779</v>
      </c>
      <c r="I20" s="788">
        <f>'8業種別'!AD$13</f>
        <v>106.4643624784397</v>
      </c>
      <c r="J20" s="788">
        <f>'8業種別'!AD$19</f>
        <v>103.63547057973106</v>
      </c>
      <c r="L20" s="3" t="s">
        <v>343</v>
      </c>
      <c r="M20" s="791">
        <f t="shared" si="1"/>
        <v>101.2</v>
      </c>
      <c r="N20" s="788">
        <f>'9財別'!AD$5</f>
        <v>100.8</v>
      </c>
      <c r="O20" s="788">
        <f>'9財別'!AD$26</f>
        <v>101.7</v>
      </c>
    </row>
    <row r="21" spans="1:15" x14ac:dyDescent="0.15">
      <c r="A21" s="3" t="s">
        <v>338</v>
      </c>
      <c r="B21" s="786">
        <f>'10生産'!D388</f>
        <v>103.5</v>
      </c>
      <c r="C21" s="786">
        <f>'11出荷'!D388</f>
        <v>103</v>
      </c>
      <c r="D21" s="786">
        <f>'12在庫'!D388</f>
        <v>98.5</v>
      </c>
      <c r="F21" s="3" t="s">
        <v>338</v>
      </c>
      <c r="G21" s="791">
        <f t="shared" si="0"/>
        <v>103.5</v>
      </c>
      <c r="H21" s="788">
        <f>'8業種別'!AE$5</f>
        <v>103.87453458865939</v>
      </c>
      <c r="I21" s="788">
        <f>'8業種別'!AE$13</f>
        <v>103.75547299986731</v>
      </c>
      <c r="J21" s="788">
        <f>'8業種別'!AE$19</f>
        <v>101.5988795720688</v>
      </c>
      <c r="L21" s="3" t="s">
        <v>338</v>
      </c>
      <c r="M21" s="791">
        <f t="shared" ref="M21:M27" si="2">B21</f>
        <v>103.5</v>
      </c>
      <c r="N21" s="788">
        <f>'9財別'!AE$5</f>
        <v>105.5</v>
      </c>
      <c r="O21" s="788">
        <f>'9財別'!AE$26</f>
        <v>101.4</v>
      </c>
    </row>
    <row r="22" spans="1:15" x14ac:dyDescent="0.15">
      <c r="A22" s="125" t="s">
        <v>37</v>
      </c>
      <c r="B22" s="786">
        <f>'10生産'!D389</f>
        <v>103.5</v>
      </c>
      <c r="C22" s="786">
        <f>'11出荷'!D389</f>
        <v>103.9</v>
      </c>
      <c r="D22" s="786">
        <f>'12在庫'!D389</f>
        <v>97.9</v>
      </c>
      <c r="F22" s="128" t="s">
        <v>37</v>
      </c>
      <c r="G22" s="791">
        <f t="shared" ref="G22:G27" si="3">B22</f>
        <v>103.5</v>
      </c>
      <c r="H22" s="788">
        <f>'8業種別'!AF$5</f>
        <v>104.26836625797426</v>
      </c>
      <c r="I22" s="788">
        <f>'8業種別'!AF$13</f>
        <v>103.48308013798592</v>
      </c>
      <c r="J22" s="788">
        <f>'8業種別'!AF$19</f>
        <v>101.23562960821164</v>
      </c>
      <c r="L22" s="125" t="s">
        <v>37</v>
      </c>
      <c r="M22" s="791">
        <f t="shared" si="2"/>
        <v>103.5</v>
      </c>
      <c r="N22" s="788">
        <f>'9財別'!AF$5</f>
        <v>106.8</v>
      </c>
      <c r="O22" s="788">
        <f>'9財別'!AF$26</f>
        <v>100.4</v>
      </c>
    </row>
    <row r="23" spans="1:15" x14ac:dyDescent="0.15">
      <c r="A23" s="72" t="s">
        <v>515</v>
      </c>
      <c r="B23" s="787">
        <f>'10生産'!D390</f>
        <v>99.8</v>
      </c>
      <c r="C23" s="787">
        <f>'11出荷'!D390</f>
        <v>98.5</v>
      </c>
      <c r="D23" s="787">
        <f>'12在庫'!D390</f>
        <v>100.4</v>
      </c>
      <c r="F23" s="72" t="s">
        <v>515</v>
      </c>
      <c r="G23" s="790">
        <f t="shared" si="3"/>
        <v>99.8</v>
      </c>
      <c r="H23" s="787">
        <f>'8業種別'!AG$5</f>
        <v>98.025152370336997</v>
      </c>
      <c r="I23" s="787">
        <f>'8業種別'!AG$13</f>
        <v>103.0739816903277</v>
      </c>
      <c r="J23" s="787">
        <f>'8業種別'!AG$19</f>
        <v>97.348836200665019</v>
      </c>
      <c r="L23" s="72" t="s">
        <v>515</v>
      </c>
      <c r="M23" s="790">
        <f t="shared" si="2"/>
        <v>99.8</v>
      </c>
      <c r="N23" s="787">
        <f>'9財別'!AG$5</f>
        <v>99.5</v>
      </c>
      <c r="O23" s="787">
        <f>'9財別'!AG$26</f>
        <v>99.8</v>
      </c>
    </row>
    <row r="24" spans="1:15" x14ac:dyDescent="0.15">
      <c r="A24" s="190" t="s">
        <v>35</v>
      </c>
      <c r="B24" s="788">
        <f>'10生産'!D391</f>
        <v>99.2</v>
      </c>
      <c r="C24" s="788">
        <f>'11出荷'!D391</f>
        <v>99.9</v>
      </c>
      <c r="D24" s="788">
        <f>'12在庫'!D391</f>
        <v>101.2</v>
      </c>
      <c r="F24" s="190" t="s">
        <v>35</v>
      </c>
      <c r="G24" s="791">
        <f t="shared" si="3"/>
        <v>99.2</v>
      </c>
      <c r="H24" s="788">
        <f>'8業種別'!AH$5</f>
        <v>99.731002916972997</v>
      </c>
      <c r="I24" s="788">
        <f>'8業種別'!AH$13</f>
        <v>102.5021062757065</v>
      </c>
      <c r="J24" s="788">
        <f>'8業種別'!AH$19</f>
        <v>95.991090790805245</v>
      </c>
      <c r="L24" s="190" t="s">
        <v>35</v>
      </c>
      <c r="M24" s="791">
        <f t="shared" si="2"/>
        <v>99.2</v>
      </c>
      <c r="N24" s="788">
        <f>'9財別'!AH$5</f>
        <v>98.1</v>
      </c>
      <c r="O24" s="788">
        <f>'9財別'!AH$26</f>
        <v>99.9</v>
      </c>
    </row>
    <row r="25" spans="1:15" x14ac:dyDescent="0.15">
      <c r="A25" s="3" t="s">
        <v>338</v>
      </c>
      <c r="B25" s="788">
        <f>'10生産'!D392</f>
        <v>96.2</v>
      </c>
      <c r="C25" s="788">
        <f>'11出荷'!D392</f>
        <v>97.3</v>
      </c>
      <c r="D25" s="788">
        <f>'12在庫'!D392</f>
        <v>100.4</v>
      </c>
      <c r="F25" s="3" t="s">
        <v>338</v>
      </c>
      <c r="G25" s="791">
        <f t="shared" si="3"/>
        <v>96.2</v>
      </c>
      <c r="H25" s="788">
        <f>'8業種別'!AI$5</f>
        <v>92.442777527450403</v>
      </c>
      <c r="I25" s="788">
        <f>'8業種別'!AI$13</f>
        <v>103.24969815576489</v>
      </c>
      <c r="J25" s="788">
        <f>'8業種別'!AI$19</f>
        <v>93.953068526817972</v>
      </c>
      <c r="L25" s="3" t="s">
        <v>338</v>
      </c>
      <c r="M25" s="791">
        <f t="shared" si="2"/>
        <v>96.2</v>
      </c>
      <c r="N25" s="788">
        <f>'9財別'!AI$5</f>
        <v>91.7</v>
      </c>
      <c r="O25" s="788">
        <f>'9財別'!AI$26</f>
        <v>99.7</v>
      </c>
    </row>
    <row r="26" spans="1:15" x14ac:dyDescent="0.15">
      <c r="A26" s="128" t="s">
        <v>37</v>
      </c>
      <c r="B26" s="789">
        <f>'10生産'!D393</f>
        <v>95.7</v>
      </c>
      <c r="C26" s="789">
        <f>'11出荷'!D393</f>
        <v>96.5</v>
      </c>
      <c r="D26" s="789">
        <f>'12在庫'!D393</f>
        <v>100.9</v>
      </c>
      <c r="F26" s="125" t="s">
        <v>37</v>
      </c>
      <c r="G26" s="791">
        <f t="shared" si="3"/>
        <v>95.7</v>
      </c>
      <c r="H26" s="788">
        <f>'8業種別'!AJ$5</f>
        <v>94.239447909502687</v>
      </c>
      <c r="I26" s="788">
        <f>'8業種別'!AJ$13</f>
        <v>100.47881119808943</v>
      </c>
      <c r="J26" s="788">
        <f>'8業種別'!AJ$19</f>
        <v>92.331379210640435</v>
      </c>
      <c r="L26" s="128" t="s">
        <v>37</v>
      </c>
      <c r="M26" s="792">
        <f t="shared" si="2"/>
        <v>95.7</v>
      </c>
      <c r="N26" s="789">
        <f>'9財別'!AJ$5</f>
        <v>92.6</v>
      </c>
      <c r="O26" s="789">
        <f>'9財別'!AJ26</f>
        <v>98.9</v>
      </c>
    </row>
    <row r="27" spans="1:15" x14ac:dyDescent="0.15">
      <c r="A27" s="3" t="s">
        <v>516</v>
      </c>
      <c r="B27" s="786">
        <f>'10生産'!D394</f>
        <v>96.3</v>
      </c>
      <c r="C27" s="786">
        <f>'11出荷'!D394</f>
        <v>96.4</v>
      </c>
      <c r="D27" s="786">
        <f>'12在庫'!D394</f>
        <v>101</v>
      </c>
      <c r="F27" s="72" t="s">
        <v>516</v>
      </c>
      <c r="G27" s="790">
        <f t="shared" si="3"/>
        <v>96.3</v>
      </c>
      <c r="H27" s="787">
        <f>'8業種別'!AK$5</f>
        <v>94.97407925629048</v>
      </c>
      <c r="I27" s="787">
        <f>'8業種別'!AK$13</f>
        <v>101.90606673742867</v>
      </c>
      <c r="J27" s="787">
        <f>'8業種別'!AK$19</f>
        <v>92.992753361283775</v>
      </c>
      <c r="L27" s="3" t="s">
        <v>516</v>
      </c>
      <c r="M27" s="791">
        <f t="shared" si="2"/>
        <v>96.3</v>
      </c>
      <c r="N27" s="788">
        <f>'9財別'!AK$5</f>
        <v>94.5</v>
      </c>
      <c r="O27" s="788">
        <f>'9財別'!AK$26</f>
        <v>98.4</v>
      </c>
    </row>
    <row r="28" spans="1:15" x14ac:dyDescent="0.15">
      <c r="A28" s="190" t="s">
        <v>35</v>
      </c>
      <c r="B28" s="786">
        <f>'10生産'!D395</f>
        <v>94.6</v>
      </c>
      <c r="C28" s="786">
        <f>'11出荷'!D395</f>
        <v>95</v>
      </c>
      <c r="D28" s="786">
        <f>'12在庫'!D395</f>
        <v>101.1</v>
      </c>
      <c r="F28" s="190" t="s">
        <v>35</v>
      </c>
      <c r="G28" s="791">
        <f t="shared" ref="G28" si="4">B28</f>
        <v>94.6</v>
      </c>
      <c r="H28" s="788">
        <f>'8業種別'!AL$5</f>
        <v>90.035985486280751</v>
      </c>
      <c r="I28" s="788">
        <f>'8業種別'!AL$13</f>
        <v>101.39420525407986</v>
      </c>
      <c r="J28" s="788">
        <f>'8業種別'!AL$19</f>
        <v>94.472582044238806</v>
      </c>
      <c r="L28" s="190" t="s">
        <v>35</v>
      </c>
      <c r="M28" s="791">
        <f t="shared" ref="M28" si="5">B28</f>
        <v>94.6</v>
      </c>
      <c r="N28" s="788">
        <f>'9財別'!AL$5</f>
        <v>91.2</v>
      </c>
      <c r="O28" s="788">
        <f>'9財別'!AL$26</f>
        <v>97.5</v>
      </c>
    </row>
    <row r="29" spans="1:15" x14ac:dyDescent="0.15">
      <c r="A29" s="3" t="s">
        <v>338</v>
      </c>
      <c r="B29" s="786">
        <f>'10生産'!D396</f>
        <v>98.1</v>
      </c>
      <c r="C29" s="786">
        <f>'11出荷'!D396</f>
        <v>96.8</v>
      </c>
      <c r="D29" s="786">
        <f>'12在庫'!D396</f>
        <v>103.5</v>
      </c>
      <c r="F29" s="3" t="s">
        <v>338</v>
      </c>
      <c r="G29" s="791">
        <f t="shared" ref="G29" si="6">B29</f>
        <v>98.1</v>
      </c>
      <c r="H29" s="788">
        <f>'8業種別'!AM$5</f>
        <v>94.982775630232183</v>
      </c>
      <c r="I29" s="788">
        <f>'8業種別'!AM$13</f>
        <v>103.80654769802305</v>
      </c>
      <c r="J29" s="788">
        <f>'8業種別'!AM$19</f>
        <v>94.854611825936075</v>
      </c>
      <c r="L29" s="3" t="s">
        <v>338</v>
      </c>
      <c r="M29" s="791">
        <f t="shared" ref="M29" si="7">B29</f>
        <v>98.1</v>
      </c>
      <c r="N29" s="788">
        <f>'9財別'!AM$5</f>
        <v>94.7</v>
      </c>
      <c r="O29" s="788">
        <f>'9財別'!AM$26</f>
        <v>100</v>
      </c>
    </row>
    <row r="30" spans="1:15" x14ac:dyDescent="0.15">
      <c r="A30" s="128" t="s">
        <v>37</v>
      </c>
      <c r="B30" s="789">
        <f>'10生産'!D397</f>
        <v>97.1</v>
      </c>
      <c r="C30" s="789">
        <f>'11出荷'!D397</f>
        <v>96.9</v>
      </c>
      <c r="D30" s="789">
        <f>'12在庫'!D397</f>
        <v>103</v>
      </c>
      <c r="F30" s="128" t="s">
        <v>37</v>
      </c>
      <c r="G30" s="792">
        <f t="shared" ref="G30:G31" si="8">B30</f>
        <v>97.1</v>
      </c>
      <c r="H30" s="789">
        <f>'8業種別'!AN$5</f>
        <v>93.688163729930992</v>
      </c>
      <c r="I30" s="789">
        <f>'8業種別'!AN$13</f>
        <v>104.17900026535756</v>
      </c>
      <c r="J30" s="789">
        <f>'8業種別'!AN$19</f>
        <v>95.999360271794117</v>
      </c>
      <c r="L30" s="128" t="s">
        <v>37</v>
      </c>
      <c r="M30" s="792">
        <f t="shared" ref="M30:M31" si="9">B30</f>
        <v>97.1</v>
      </c>
      <c r="N30" s="789">
        <f>'9財別'!AN$5</f>
        <v>96.9</v>
      </c>
      <c r="O30" s="789">
        <f>'9財別'!AN$26</f>
        <v>97.4</v>
      </c>
    </row>
    <row r="31" spans="1:15" x14ac:dyDescent="0.15">
      <c r="A31" s="3" t="s">
        <v>878</v>
      </c>
      <c r="B31" s="786">
        <f>'10生産'!D398</f>
        <v>96.2</v>
      </c>
      <c r="C31" s="786">
        <f>'11出荷'!D398</f>
        <v>97</v>
      </c>
      <c r="D31" s="786">
        <f>'12在庫'!D398</f>
        <v>102</v>
      </c>
      <c r="F31" s="72" t="str">
        <f>A31</f>
        <v>25_1-3</v>
      </c>
      <c r="G31" s="790">
        <f t="shared" si="8"/>
        <v>96.2</v>
      </c>
      <c r="H31" s="787">
        <f>'8業種別'!AO$5</f>
        <v>91.069798657718124</v>
      </c>
      <c r="I31" s="787">
        <f>'8業種別'!AO$13</f>
        <v>104.22551413029055</v>
      </c>
      <c r="J31" s="787">
        <f>'8業種別'!AO$19</f>
        <v>96.486847621801346</v>
      </c>
      <c r="L31" s="3" t="str">
        <f>A31</f>
        <v>25_1-3</v>
      </c>
      <c r="M31" s="791">
        <f t="shared" si="9"/>
        <v>96.2</v>
      </c>
      <c r="N31" s="788">
        <f>'9財別'!AO$5</f>
        <v>96.9</v>
      </c>
      <c r="O31" s="788">
        <f>'9財別'!AO$26</f>
        <v>96</v>
      </c>
    </row>
    <row r="32" spans="1:15" x14ac:dyDescent="0.15">
      <c r="A32" s="190" t="s">
        <v>35</v>
      </c>
      <c r="B32" s="786">
        <f>'10生産'!D399</f>
        <v>98.5</v>
      </c>
      <c r="C32" s="786">
        <f>'11出荷'!D399</f>
        <v>97.8</v>
      </c>
      <c r="D32" s="786">
        <f>'12在庫'!D399</f>
        <v>100.9</v>
      </c>
      <c r="F32" s="3" t="str">
        <f>A32</f>
        <v>4-6</v>
      </c>
      <c r="G32" s="791">
        <f t="shared" ref="G32:G33" si="10">B32</f>
        <v>98.5</v>
      </c>
      <c r="H32" s="788">
        <f>'8業種別'!AP$5</f>
        <v>96.778902933573661</v>
      </c>
      <c r="I32" s="788">
        <f>'8業種別'!AP$13</f>
        <v>103.72711622661537</v>
      </c>
      <c r="J32" s="788">
        <f>'8業種別'!AP$19</f>
        <v>94.211525950556592</v>
      </c>
      <c r="L32" s="3" t="str">
        <f>A32</f>
        <v>4-6</v>
      </c>
      <c r="M32" s="791">
        <f t="shared" ref="M32:M33" si="11">B32</f>
        <v>98.5</v>
      </c>
      <c r="N32" s="788">
        <f>'9財別'!AP$5</f>
        <v>101.3</v>
      </c>
      <c r="O32" s="788">
        <f>'9財別'!AP$26</f>
        <v>95.3</v>
      </c>
    </row>
    <row r="33" spans="1:15" x14ac:dyDescent="0.15">
      <c r="A33" s="3" t="s">
        <v>338</v>
      </c>
      <c r="B33" s="786">
        <f>'10生産'!D400</f>
        <v>96.3</v>
      </c>
      <c r="C33" s="786">
        <f>'11出荷'!D400</f>
        <v>96.1</v>
      </c>
      <c r="D33" s="786">
        <f>'12在庫'!D400</f>
        <v>103</v>
      </c>
      <c r="F33" s="3" t="s">
        <v>338</v>
      </c>
      <c r="G33" s="791">
        <f t="shared" si="10"/>
        <v>96.3</v>
      </c>
      <c r="H33" s="788">
        <f>'8業種別'!AQ$5</f>
        <v>92.147276306116169</v>
      </c>
      <c r="I33" s="788">
        <f>'8業種別'!AQ$13</f>
        <v>102.8689133607536</v>
      </c>
      <c r="J33" s="788">
        <f>'8業種別'!AQ$19</f>
        <v>95.98062021107414</v>
      </c>
      <c r="L33" s="3" t="s">
        <v>338</v>
      </c>
      <c r="M33" s="791">
        <f t="shared" si="11"/>
        <v>96.3</v>
      </c>
      <c r="N33" s="788">
        <f>'9財別'!AQ$5</f>
        <v>96.4</v>
      </c>
      <c r="O33" s="788">
        <f>'9財別'!AQ$26</f>
        <v>96.7</v>
      </c>
    </row>
    <row r="34" spans="1:15" x14ac:dyDescent="0.15">
      <c r="A34" s="120" t="s">
        <v>337</v>
      </c>
      <c r="B34" s="789">
        <f>'10生産'!D401</f>
        <v>94.5</v>
      </c>
      <c r="C34" s="789">
        <f>'11出荷'!D401</f>
        <v>94.8</v>
      </c>
      <c r="D34" s="789">
        <f>'12在庫'!D401</f>
        <v>101.6</v>
      </c>
      <c r="F34" s="120" t="s">
        <v>337</v>
      </c>
      <c r="G34" s="792">
        <f t="shared" ref="G34:G35" si="12">B34</f>
        <v>94.5</v>
      </c>
      <c r="H34" s="789">
        <f>'8業種別'!AR$5</f>
        <v>90.684554272298229</v>
      </c>
      <c r="I34" s="789">
        <f>'8業種別'!AR$13</f>
        <v>98.95588762106938</v>
      </c>
      <c r="J34" s="789">
        <f>'8業種別'!AR$19</f>
        <v>95.354741940147463</v>
      </c>
      <c r="L34" s="120" t="s">
        <v>337</v>
      </c>
      <c r="M34" s="792">
        <f t="shared" ref="M34:M35" si="13">B34</f>
        <v>94.5</v>
      </c>
      <c r="N34" s="789">
        <f>'9財別'!AR$5</f>
        <v>92.8</v>
      </c>
      <c r="O34" s="789">
        <f>'9財別'!AR$26</f>
        <v>96.3</v>
      </c>
    </row>
    <row r="35" spans="1:15" x14ac:dyDescent="0.15">
      <c r="A35" s="125" t="s">
        <v>920</v>
      </c>
      <c r="B35" s="786">
        <f>'10生産'!D402</f>
        <v>100.4</v>
      </c>
      <c r="C35" s="786">
        <f>'11出荷'!D402</f>
        <v>101.4</v>
      </c>
      <c r="D35" s="786">
        <f>'12在庫'!D402</f>
        <v>98.1</v>
      </c>
      <c r="F35" s="125" t="s">
        <v>920</v>
      </c>
      <c r="G35" s="791">
        <f t="shared" si="12"/>
        <v>100.4</v>
      </c>
      <c r="H35" s="788">
        <f>'8業種別'!AS$5</f>
        <v>100.3136765717267</v>
      </c>
      <c r="I35" s="788">
        <f>'8業種別'!AS$13</f>
        <v>103.84221838927955</v>
      </c>
      <c r="J35" s="788">
        <f>'8業種別'!AS$19</f>
        <v>95.407134595923068</v>
      </c>
      <c r="L35" s="125" t="s">
        <v>920</v>
      </c>
      <c r="M35" s="791">
        <f t="shared" si="13"/>
        <v>100.4</v>
      </c>
      <c r="N35" s="788">
        <f>'9財別'!AS$5</f>
        <v>103.1</v>
      </c>
      <c r="O35" s="788">
        <f>'9財別'!AS$26</f>
        <v>98.6</v>
      </c>
    </row>
    <row r="36" spans="1:15" x14ac:dyDescent="0.15">
      <c r="A36" s="190" t="s">
        <v>35</v>
      </c>
      <c r="B36" s="789">
        <f>'10生産'!D403</f>
        <v>104.8</v>
      </c>
      <c r="C36" s="789">
        <f>'11出荷'!D403</f>
        <v>102.1</v>
      </c>
      <c r="D36" s="789">
        <f>'12在庫'!D403</f>
        <v>97.4</v>
      </c>
      <c r="F36" s="190" t="s">
        <v>35</v>
      </c>
      <c r="G36" s="792">
        <f t="shared" ref="G36" si="14">B36</f>
        <v>104.8</v>
      </c>
      <c r="H36" s="789">
        <f>'8業種別'!AT$5</f>
        <v>110.45174662650889</v>
      </c>
      <c r="I36" s="789">
        <f>'8業種別'!AT$13</f>
        <v>105.41189465304498</v>
      </c>
      <c r="J36" s="789">
        <f>'8業種別'!AT$19</f>
        <v>96.13697773601271</v>
      </c>
      <c r="L36" s="190" t="s">
        <v>35</v>
      </c>
      <c r="M36" s="792">
        <f t="shared" ref="M36" si="15">B36</f>
        <v>104.8</v>
      </c>
      <c r="N36" s="789">
        <f>'9財別'!AT$5</f>
        <v>106.9</v>
      </c>
      <c r="O36" s="789">
        <f>'9財別'!AT$26</f>
        <v>101.8</v>
      </c>
    </row>
    <row r="37" spans="1:15" x14ac:dyDescent="0.15">
      <c r="A37" s="190"/>
      <c r="B37" s="192"/>
      <c r="C37" s="192"/>
      <c r="D37" s="192"/>
      <c r="F37" s="190"/>
      <c r="G37" s="192"/>
      <c r="H37" s="192"/>
      <c r="I37" s="192"/>
      <c r="J37" s="192"/>
      <c r="L37" s="190"/>
      <c r="M37" s="192"/>
      <c r="N37" s="127"/>
      <c r="O37" s="127"/>
    </row>
    <row r="38" spans="1:15" x14ac:dyDescent="0.15">
      <c r="B38" s="192"/>
      <c r="C38" s="192"/>
      <c r="D38" s="192"/>
      <c r="G38" s="192"/>
      <c r="H38" s="192"/>
      <c r="I38" s="192"/>
      <c r="J38" s="192"/>
      <c r="M38" s="192"/>
      <c r="N38" s="127"/>
      <c r="O38" s="127"/>
    </row>
    <row r="39" spans="1:15" x14ac:dyDescent="0.15">
      <c r="A39" s="125"/>
      <c r="B39" s="192"/>
      <c r="C39" s="192"/>
      <c r="D39" s="192"/>
      <c r="F39" s="125"/>
      <c r="G39" s="192"/>
      <c r="H39" s="192"/>
      <c r="I39" s="192"/>
      <c r="J39" s="192"/>
      <c r="L39" s="125"/>
      <c r="M39" s="192"/>
      <c r="N39" s="127"/>
      <c r="O39" s="127"/>
    </row>
  </sheetData>
  <phoneticPr fontId="4"/>
  <pageMargins left="0.7" right="0.7" top="0.75" bottom="0.75" header="0.3" footer="0.3"/>
  <pageSetup paperSize="9" orientation="portrait" r:id="rId1"/>
  <ignoredErrors>
    <ignoredError sqref="A35 L35 F35" twoDigitTextYea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Q77"/>
  <sheetViews>
    <sheetView workbookViewId="0">
      <pane xSplit="2" ySplit="2" topLeftCell="C52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ColWidth="9.33203125" defaultRowHeight="13.5" x14ac:dyDescent="0.15"/>
  <cols>
    <col min="1" max="1" width="11.33203125" style="92" customWidth="1"/>
    <col min="2" max="2" width="9" style="92" customWidth="1"/>
    <col min="3" max="3" width="13" style="93" customWidth="1"/>
    <col min="4" max="6" width="13" style="92" customWidth="1"/>
    <col min="7" max="8" width="9.33203125" style="92"/>
    <col min="9" max="9" width="12.6640625" style="92" customWidth="1"/>
    <col min="10" max="14" width="13.83203125" style="92" customWidth="1"/>
    <col min="15" max="15" width="9.33203125" style="92"/>
    <col min="16" max="16" width="12.83203125" style="92" bestFit="1" customWidth="1"/>
    <col min="17" max="16384" width="9.33203125" style="92"/>
  </cols>
  <sheetData>
    <row r="1" spans="1:16" x14ac:dyDescent="0.15">
      <c r="A1" s="1009" t="s">
        <v>493</v>
      </c>
      <c r="F1" s="92" t="s">
        <v>160</v>
      </c>
      <c r="I1" s="1009" t="s">
        <v>434</v>
      </c>
      <c r="M1" s="92" t="s">
        <v>160</v>
      </c>
    </row>
    <row r="2" spans="1:16" ht="33.75" customHeight="1" x14ac:dyDescent="0.15">
      <c r="A2" s="100" t="s">
        <v>324</v>
      </c>
      <c r="B2" s="94"/>
      <c r="C2" s="105" t="s">
        <v>318</v>
      </c>
      <c r="D2" s="106" t="s">
        <v>319</v>
      </c>
      <c r="E2" s="106" t="s">
        <v>320</v>
      </c>
      <c r="F2" s="106" t="s">
        <v>321</v>
      </c>
      <c r="G2" s="100" t="s">
        <v>323</v>
      </c>
      <c r="I2" s="467" t="s">
        <v>324</v>
      </c>
      <c r="J2" s="105" t="s">
        <v>318</v>
      </c>
      <c r="K2" s="106" t="s">
        <v>319</v>
      </c>
      <c r="L2" s="106" t="s">
        <v>327</v>
      </c>
      <c r="M2" s="106" t="s">
        <v>347</v>
      </c>
      <c r="N2" s="106" t="s">
        <v>321</v>
      </c>
    </row>
    <row r="3" spans="1:16" ht="15.75" customHeight="1" x14ac:dyDescent="0.15">
      <c r="A3" s="794"/>
      <c r="B3" s="795"/>
      <c r="C3" s="796"/>
      <c r="D3" s="797"/>
      <c r="E3" s="797"/>
      <c r="F3" s="797"/>
      <c r="G3" s="798"/>
      <c r="H3" s="469"/>
      <c r="I3" s="92">
        <v>1953</v>
      </c>
      <c r="J3" s="809">
        <v>6.1</v>
      </c>
      <c r="K3" s="810">
        <v>6.4</v>
      </c>
      <c r="L3" s="810">
        <v>5.8</v>
      </c>
      <c r="M3" s="470"/>
      <c r="N3" s="470"/>
      <c r="P3" s="186" t="s">
        <v>408</v>
      </c>
    </row>
    <row r="4" spans="1:16" ht="15.75" customHeight="1" x14ac:dyDescent="0.15">
      <c r="A4" s="794"/>
      <c r="B4" s="795"/>
      <c r="C4" s="796"/>
      <c r="D4" s="797"/>
      <c r="E4" s="797"/>
      <c r="F4" s="797"/>
      <c r="G4" s="794"/>
      <c r="H4" s="469"/>
      <c r="I4" s="92">
        <v>1954</v>
      </c>
      <c r="J4" s="809">
        <v>6.6</v>
      </c>
      <c r="K4" s="810">
        <v>6.7</v>
      </c>
      <c r="L4" s="810">
        <v>7.1</v>
      </c>
      <c r="M4" s="470"/>
      <c r="N4" s="470"/>
      <c r="P4" s="681">
        <f>'5国県比較ｸﾞﾗﾌ'!M3</f>
        <v>46073</v>
      </c>
    </row>
    <row r="5" spans="1:16" ht="15.75" customHeight="1" x14ac:dyDescent="0.15">
      <c r="A5" s="92" t="s">
        <v>260</v>
      </c>
      <c r="B5" s="92">
        <v>1955</v>
      </c>
      <c r="C5" s="802">
        <v>13.4</v>
      </c>
      <c r="D5" s="795"/>
      <c r="E5" s="795"/>
      <c r="F5" s="795"/>
      <c r="I5" s="92">
        <v>1955</v>
      </c>
      <c r="J5" s="811">
        <v>7.2</v>
      </c>
      <c r="K5" s="811">
        <v>7.3</v>
      </c>
      <c r="L5" s="811">
        <v>6.9</v>
      </c>
      <c r="M5" s="103"/>
      <c r="N5" s="103"/>
    </row>
    <row r="6" spans="1:16" ht="15.75" customHeight="1" x14ac:dyDescent="0.15">
      <c r="A6" s="92" t="s">
        <v>261</v>
      </c>
      <c r="B6" s="92">
        <v>1956</v>
      </c>
      <c r="C6" s="802">
        <v>18</v>
      </c>
      <c r="D6" s="795"/>
      <c r="E6" s="795"/>
      <c r="F6" s="795"/>
      <c r="I6" s="92">
        <v>1956</v>
      </c>
      <c r="J6" s="811">
        <v>8.6</v>
      </c>
      <c r="K6" s="811">
        <v>8.9</v>
      </c>
      <c r="L6" s="811">
        <v>7.1</v>
      </c>
      <c r="M6" s="103"/>
      <c r="N6" s="103"/>
    </row>
    <row r="7" spans="1:16" ht="15.75" customHeight="1" x14ac:dyDescent="0.15">
      <c r="A7" s="92" t="s">
        <v>262</v>
      </c>
      <c r="B7" s="92">
        <v>1957</v>
      </c>
      <c r="C7" s="802">
        <v>20.2</v>
      </c>
      <c r="D7" s="795"/>
      <c r="E7" s="795"/>
      <c r="F7" s="795"/>
      <c r="I7" s="92">
        <v>1957</v>
      </c>
      <c r="J7" s="811">
        <v>10.3</v>
      </c>
      <c r="K7" s="811">
        <v>10.1</v>
      </c>
      <c r="L7" s="811">
        <v>10.6</v>
      </c>
      <c r="M7" s="103"/>
      <c r="N7" s="103"/>
    </row>
    <row r="8" spans="1:16" ht="15.75" customHeight="1" x14ac:dyDescent="0.15">
      <c r="A8" s="92" t="s">
        <v>263</v>
      </c>
      <c r="B8" s="92">
        <v>1958</v>
      </c>
      <c r="C8" s="802">
        <v>22.4</v>
      </c>
      <c r="D8" s="795"/>
      <c r="E8" s="795"/>
      <c r="F8" s="795"/>
      <c r="I8" s="92">
        <v>1958</v>
      </c>
      <c r="J8" s="811">
        <v>10.199999999999999</v>
      </c>
      <c r="K8" s="811">
        <v>10.199999999999999</v>
      </c>
      <c r="L8" s="811">
        <v>10.3</v>
      </c>
      <c r="M8" s="103"/>
      <c r="N8" s="103"/>
    </row>
    <row r="9" spans="1:16" ht="15.75" customHeight="1" x14ac:dyDescent="0.15">
      <c r="A9" s="92" t="s">
        <v>264</v>
      </c>
      <c r="B9" s="92">
        <v>1959</v>
      </c>
      <c r="C9" s="802">
        <v>26</v>
      </c>
      <c r="D9" s="795"/>
      <c r="E9" s="795"/>
      <c r="F9" s="795"/>
      <c r="I9" s="92">
        <v>1959</v>
      </c>
      <c r="J9" s="811">
        <v>12.2</v>
      </c>
      <c r="K9" s="811">
        <v>12.3</v>
      </c>
      <c r="L9" s="811">
        <v>10.8</v>
      </c>
      <c r="M9" s="103"/>
      <c r="N9" s="103"/>
    </row>
    <row r="10" spans="1:16" ht="15.75" customHeight="1" x14ac:dyDescent="0.15">
      <c r="A10" s="92" t="s">
        <v>265</v>
      </c>
      <c r="B10" s="92">
        <v>1960</v>
      </c>
      <c r="C10" s="802">
        <v>27.1</v>
      </c>
      <c r="D10" s="795"/>
      <c r="E10" s="795"/>
      <c r="F10" s="795"/>
      <c r="I10" s="92">
        <v>1960</v>
      </c>
      <c r="J10" s="811">
        <v>15</v>
      </c>
      <c r="K10" s="811">
        <v>15.1</v>
      </c>
      <c r="L10" s="811">
        <v>13.5</v>
      </c>
      <c r="M10" s="103"/>
      <c r="N10" s="103"/>
    </row>
    <row r="11" spans="1:16" ht="15.75" customHeight="1" x14ac:dyDescent="0.15">
      <c r="A11" s="92" t="s">
        <v>266</v>
      </c>
      <c r="B11" s="92">
        <v>1961</v>
      </c>
      <c r="C11" s="802">
        <v>29.5</v>
      </c>
      <c r="D11" s="795"/>
      <c r="E11" s="795"/>
      <c r="F11" s="795"/>
      <c r="I11" s="92">
        <v>1961</v>
      </c>
      <c r="J11" s="811">
        <v>18.100000000000001</v>
      </c>
      <c r="K11" s="811">
        <v>17.8</v>
      </c>
      <c r="L11" s="811">
        <v>17.600000000000001</v>
      </c>
      <c r="M11" s="103"/>
      <c r="N11" s="103"/>
    </row>
    <row r="12" spans="1:16" ht="15.75" customHeight="1" x14ac:dyDescent="0.15">
      <c r="A12" s="92" t="s">
        <v>267</v>
      </c>
      <c r="B12" s="92">
        <v>1962</v>
      </c>
      <c r="C12" s="802">
        <v>34.299999999999997</v>
      </c>
      <c r="D12" s="795"/>
      <c r="E12" s="795"/>
      <c r="F12" s="795"/>
      <c r="I12" s="92">
        <v>1962</v>
      </c>
      <c r="J12" s="811">
        <v>19.600000000000001</v>
      </c>
      <c r="K12" s="811">
        <v>19.3</v>
      </c>
      <c r="L12" s="811">
        <v>21</v>
      </c>
      <c r="M12" s="103"/>
      <c r="N12" s="103"/>
    </row>
    <row r="13" spans="1:16" ht="15.75" customHeight="1" x14ac:dyDescent="0.15">
      <c r="A13" s="92" t="s">
        <v>268</v>
      </c>
      <c r="B13" s="92">
        <v>1963</v>
      </c>
      <c r="C13" s="802">
        <v>38.700000000000003</v>
      </c>
      <c r="D13" s="795"/>
      <c r="E13" s="795"/>
      <c r="F13" s="795"/>
      <c r="I13" s="92">
        <v>1963</v>
      </c>
      <c r="J13" s="811">
        <v>21.8</v>
      </c>
      <c r="K13" s="811">
        <v>21.4</v>
      </c>
      <c r="L13" s="811">
        <v>21.8</v>
      </c>
      <c r="M13" s="103"/>
      <c r="N13" s="103"/>
    </row>
    <row r="14" spans="1:16" ht="15.75" customHeight="1" x14ac:dyDescent="0.15">
      <c r="A14" s="92" t="s">
        <v>269</v>
      </c>
      <c r="B14" s="92">
        <v>1964</v>
      </c>
      <c r="C14" s="802">
        <v>44.8</v>
      </c>
      <c r="D14" s="795"/>
      <c r="E14" s="795"/>
      <c r="F14" s="795"/>
      <c r="I14" s="92">
        <v>1964</v>
      </c>
      <c r="J14" s="811">
        <v>25.2</v>
      </c>
      <c r="K14" s="811">
        <v>24.5</v>
      </c>
      <c r="L14" s="811">
        <v>26</v>
      </c>
      <c r="M14" s="103"/>
      <c r="N14" s="103"/>
    </row>
    <row r="15" spans="1:16" ht="15.75" customHeight="1" x14ac:dyDescent="0.15">
      <c r="A15" s="92" t="s">
        <v>270</v>
      </c>
      <c r="B15" s="92">
        <v>1965</v>
      </c>
      <c r="C15" s="802">
        <v>47</v>
      </c>
      <c r="D15" s="795"/>
      <c r="E15" s="795"/>
      <c r="F15" s="795"/>
      <c r="I15" s="92">
        <v>1965</v>
      </c>
      <c r="J15" s="811">
        <v>26.2</v>
      </c>
      <c r="K15" s="811">
        <v>25.6</v>
      </c>
      <c r="L15" s="811">
        <v>27.9</v>
      </c>
      <c r="M15" s="103"/>
      <c r="N15" s="103"/>
    </row>
    <row r="16" spans="1:16" ht="15.75" customHeight="1" x14ac:dyDescent="0.15">
      <c r="A16" s="92" t="s">
        <v>271</v>
      </c>
      <c r="B16" s="92">
        <v>1966</v>
      </c>
      <c r="C16" s="802">
        <v>50.8</v>
      </c>
      <c r="D16" s="795"/>
      <c r="E16" s="795"/>
      <c r="F16" s="795"/>
      <c r="I16" s="92">
        <v>1966</v>
      </c>
      <c r="J16" s="811">
        <v>29.7</v>
      </c>
      <c r="K16" s="811">
        <v>29.1</v>
      </c>
      <c r="L16" s="811">
        <v>28.4</v>
      </c>
      <c r="M16" s="103"/>
      <c r="N16" s="103"/>
    </row>
    <row r="17" spans="1:17" ht="15.75" customHeight="1" x14ac:dyDescent="0.15">
      <c r="A17" s="92" t="s">
        <v>272</v>
      </c>
      <c r="B17" s="92">
        <v>1967</v>
      </c>
      <c r="C17" s="802">
        <v>59.2</v>
      </c>
      <c r="D17" s="795"/>
      <c r="E17" s="795"/>
      <c r="F17" s="795"/>
      <c r="I17" s="92">
        <v>1967</v>
      </c>
      <c r="J17" s="811">
        <v>35.5</v>
      </c>
      <c r="K17" s="811">
        <v>34.299999999999997</v>
      </c>
      <c r="L17" s="811">
        <v>33.5</v>
      </c>
      <c r="M17" s="103"/>
      <c r="N17" s="103"/>
    </row>
    <row r="18" spans="1:17" ht="15.75" customHeight="1" x14ac:dyDescent="0.15">
      <c r="A18" s="92" t="s">
        <v>273</v>
      </c>
      <c r="B18" s="92">
        <v>1968</v>
      </c>
      <c r="C18" s="802">
        <v>63.3</v>
      </c>
      <c r="D18" s="795"/>
      <c r="E18" s="795"/>
      <c r="F18" s="795"/>
      <c r="I18" s="95">
        <v>1968</v>
      </c>
      <c r="J18" s="812">
        <v>40.9</v>
      </c>
      <c r="K18" s="812">
        <v>39.700000000000003</v>
      </c>
      <c r="L18" s="812">
        <v>40.9</v>
      </c>
      <c r="M18" s="477"/>
      <c r="N18" s="803">
        <v>55.2</v>
      </c>
    </row>
    <row r="19" spans="1:17" ht="15.75" customHeight="1" x14ac:dyDescent="0.15">
      <c r="A19" s="92" t="s">
        <v>274</v>
      </c>
      <c r="B19" s="92">
        <v>1969</v>
      </c>
      <c r="C19" s="802">
        <v>71.400000000000006</v>
      </c>
      <c r="D19" s="795"/>
      <c r="E19" s="795"/>
      <c r="F19" s="795"/>
      <c r="I19" s="92">
        <v>1969</v>
      </c>
      <c r="J19" s="811">
        <v>47.4</v>
      </c>
      <c r="K19" s="811">
        <v>46.2</v>
      </c>
      <c r="L19" s="811">
        <v>47.7</v>
      </c>
      <c r="M19" s="103"/>
      <c r="N19" s="802">
        <v>56</v>
      </c>
    </row>
    <row r="20" spans="1:17" ht="15.75" customHeight="1" x14ac:dyDescent="0.15">
      <c r="A20" s="92" t="s">
        <v>275</v>
      </c>
      <c r="B20" s="92">
        <v>1970</v>
      </c>
      <c r="C20" s="802">
        <v>78.8</v>
      </c>
      <c r="D20" s="795"/>
      <c r="E20" s="795"/>
      <c r="F20" s="795"/>
      <c r="I20" s="92">
        <v>1970</v>
      </c>
      <c r="J20" s="811">
        <v>54</v>
      </c>
      <c r="K20" s="811">
        <v>52.2</v>
      </c>
      <c r="L20" s="811">
        <v>58.3</v>
      </c>
      <c r="M20" s="103"/>
      <c r="N20" s="802">
        <v>59</v>
      </c>
    </row>
    <row r="21" spans="1:17" ht="15.75" customHeight="1" x14ac:dyDescent="0.15">
      <c r="A21" s="92" t="s">
        <v>276</v>
      </c>
      <c r="B21" s="92">
        <v>1971</v>
      </c>
      <c r="C21" s="802">
        <v>78.7</v>
      </c>
      <c r="D21" s="795"/>
      <c r="E21" s="795"/>
      <c r="F21" s="795"/>
      <c r="I21" s="92">
        <v>1971</v>
      </c>
      <c r="J21" s="811">
        <v>55.4</v>
      </c>
      <c r="K21" s="811">
        <v>53.8</v>
      </c>
      <c r="L21" s="811">
        <v>63.9</v>
      </c>
      <c r="M21" s="103"/>
      <c r="N21" s="802">
        <v>68</v>
      </c>
    </row>
    <row r="22" spans="1:17" ht="15.75" customHeight="1" x14ac:dyDescent="0.15">
      <c r="A22" s="92" t="s">
        <v>277</v>
      </c>
      <c r="B22" s="92">
        <v>1972</v>
      </c>
      <c r="C22" s="802">
        <v>80.400000000000006</v>
      </c>
      <c r="D22" s="795"/>
      <c r="E22" s="795"/>
      <c r="F22" s="795"/>
      <c r="I22" s="92">
        <v>1972</v>
      </c>
      <c r="J22" s="811">
        <v>59.4</v>
      </c>
      <c r="K22" s="811">
        <v>58.5</v>
      </c>
      <c r="L22" s="811">
        <v>60.7</v>
      </c>
      <c r="M22" s="103"/>
      <c r="N22" s="802">
        <v>62.7</v>
      </c>
    </row>
    <row r="23" spans="1:17" ht="15.75" customHeight="1" x14ac:dyDescent="0.15">
      <c r="A23" s="92" t="s">
        <v>278</v>
      </c>
      <c r="B23" s="92">
        <v>1973</v>
      </c>
      <c r="C23" s="802">
        <v>91.7</v>
      </c>
      <c r="D23" s="795"/>
      <c r="E23" s="795"/>
      <c r="F23" s="795"/>
      <c r="I23" s="92">
        <v>1973</v>
      </c>
      <c r="J23" s="811">
        <v>68.2</v>
      </c>
      <c r="K23" s="811">
        <v>66.8</v>
      </c>
      <c r="L23" s="811">
        <v>62.7</v>
      </c>
      <c r="M23" s="103"/>
      <c r="N23" s="802">
        <v>52.9</v>
      </c>
    </row>
    <row r="24" spans="1:17" ht="15.75" customHeight="1" x14ac:dyDescent="0.15">
      <c r="A24" s="92" t="s">
        <v>279</v>
      </c>
      <c r="B24" s="92">
        <v>1974</v>
      </c>
      <c r="C24" s="802">
        <v>89</v>
      </c>
      <c r="D24" s="795"/>
      <c r="E24" s="795"/>
      <c r="F24" s="795"/>
      <c r="I24" s="92">
        <v>1974</v>
      </c>
      <c r="J24" s="811">
        <v>65.400000000000006</v>
      </c>
      <c r="K24" s="811">
        <v>63.2</v>
      </c>
      <c r="L24" s="811">
        <v>89.8</v>
      </c>
      <c r="M24" s="103"/>
      <c r="N24" s="802">
        <v>73.2</v>
      </c>
    </row>
    <row r="25" spans="1:17" ht="15.75" customHeight="1" x14ac:dyDescent="0.15">
      <c r="A25" s="92" t="s">
        <v>280</v>
      </c>
      <c r="B25" s="92">
        <v>1975</v>
      </c>
      <c r="C25" s="802">
        <v>77.099999999999994</v>
      </c>
      <c r="D25" s="795"/>
      <c r="E25" s="795"/>
      <c r="F25" s="795"/>
      <c r="I25" s="92">
        <v>1975</v>
      </c>
      <c r="J25" s="811">
        <v>58.3</v>
      </c>
      <c r="K25" s="811">
        <v>58.5</v>
      </c>
      <c r="L25" s="811">
        <v>81.8</v>
      </c>
      <c r="M25" s="103"/>
      <c r="N25" s="802">
        <v>82.7</v>
      </c>
    </row>
    <row r="26" spans="1:17" ht="15.75" customHeight="1" x14ac:dyDescent="0.15">
      <c r="A26" s="92" t="s">
        <v>281</v>
      </c>
      <c r="B26" s="92">
        <v>1976</v>
      </c>
      <c r="C26" s="802">
        <v>84.3</v>
      </c>
      <c r="D26" s="795"/>
      <c r="E26" s="795"/>
      <c r="F26" s="795"/>
      <c r="I26" s="92">
        <v>1976</v>
      </c>
      <c r="J26" s="811">
        <v>64.900000000000006</v>
      </c>
      <c r="K26" s="811">
        <v>64.5</v>
      </c>
      <c r="L26" s="811">
        <v>87.8</v>
      </c>
      <c r="M26" s="103"/>
      <c r="N26" s="802">
        <v>73.5</v>
      </c>
    </row>
    <row r="27" spans="1:17" ht="15.75" customHeight="1" x14ac:dyDescent="0.15">
      <c r="A27" s="92" t="s">
        <v>282</v>
      </c>
      <c r="B27" s="92">
        <v>1977</v>
      </c>
      <c r="C27" s="802">
        <v>86.3</v>
      </c>
      <c r="D27" s="795"/>
      <c r="E27" s="795"/>
      <c r="F27" s="795"/>
      <c r="I27" s="92">
        <v>1977</v>
      </c>
      <c r="J27" s="811">
        <v>67.5</v>
      </c>
      <c r="K27" s="811">
        <v>67</v>
      </c>
      <c r="L27" s="811">
        <v>90.6</v>
      </c>
      <c r="M27" s="103"/>
      <c r="N27" s="802">
        <v>74.599999999999994</v>
      </c>
      <c r="Q27" s="92">
        <v>2</v>
      </c>
    </row>
    <row r="28" spans="1:17" ht="15.75" customHeight="1" x14ac:dyDescent="0.15">
      <c r="A28" s="92" t="s">
        <v>283</v>
      </c>
      <c r="B28" s="92">
        <v>1978</v>
      </c>
      <c r="C28" s="802">
        <v>89.3</v>
      </c>
      <c r="D28" s="795"/>
      <c r="E28" s="795"/>
      <c r="F28" s="795"/>
      <c r="I28" s="92">
        <v>1978</v>
      </c>
      <c r="J28" s="811">
        <v>71.7</v>
      </c>
      <c r="K28" s="811">
        <v>71</v>
      </c>
      <c r="L28" s="811">
        <v>88.1</v>
      </c>
      <c r="M28" s="103"/>
      <c r="N28" s="802">
        <v>68.599999999999994</v>
      </c>
    </row>
    <row r="29" spans="1:17" ht="15.75" customHeight="1" x14ac:dyDescent="0.15">
      <c r="A29" s="92" t="s">
        <v>284</v>
      </c>
      <c r="B29" s="92">
        <v>1979</v>
      </c>
      <c r="C29" s="802">
        <v>96.2</v>
      </c>
      <c r="D29" s="795"/>
      <c r="E29" s="795"/>
      <c r="F29" s="795"/>
      <c r="I29" s="92">
        <v>1979</v>
      </c>
      <c r="J29" s="811">
        <v>77</v>
      </c>
      <c r="K29" s="811">
        <v>75.8</v>
      </c>
      <c r="L29" s="811">
        <v>91</v>
      </c>
      <c r="M29" s="103"/>
      <c r="N29" s="802">
        <v>63.4</v>
      </c>
    </row>
    <row r="30" spans="1:17" ht="15.75" customHeight="1" x14ac:dyDescent="0.15">
      <c r="A30" s="92" t="s">
        <v>285</v>
      </c>
      <c r="B30" s="92">
        <v>1980</v>
      </c>
      <c r="C30" s="802">
        <v>101</v>
      </c>
      <c r="D30" s="795"/>
      <c r="E30" s="795"/>
      <c r="F30" s="795"/>
      <c r="I30" s="92">
        <v>1980</v>
      </c>
      <c r="J30" s="811">
        <v>80.7</v>
      </c>
      <c r="K30" s="811">
        <v>77.900000000000006</v>
      </c>
      <c r="L30" s="811">
        <v>98.6</v>
      </c>
      <c r="M30" s="103"/>
      <c r="N30" s="802">
        <v>68.900000000000006</v>
      </c>
    </row>
    <row r="31" spans="1:17" ht="15.75" customHeight="1" x14ac:dyDescent="0.15">
      <c r="A31" s="92" t="s">
        <v>286</v>
      </c>
      <c r="B31" s="92">
        <v>1981</v>
      </c>
      <c r="C31" s="802">
        <v>101</v>
      </c>
      <c r="D31" s="795"/>
      <c r="E31" s="795"/>
      <c r="F31" s="795"/>
      <c r="I31" s="92">
        <v>1981</v>
      </c>
      <c r="J31" s="811">
        <v>81.5</v>
      </c>
      <c r="K31" s="811">
        <v>78.400000000000006</v>
      </c>
      <c r="L31" s="811">
        <v>95.1</v>
      </c>
      <c r="M31" s="103"/>
      <c r="N31" s="802">
        <v>72.2</v>
      </c>
    </row>
    <row r="32" spans="1:17" ht="15.75" customHeight="1" x14ac:dyDescent="0.15">
      <c r="A32" s="98" t="s">
        <v>287</v>
      </c>
      <c r="B32" s="98">
        <v>1982</v>
      </c>
      <c r="C32" s="804">
        <v>102.1</v>
      </c>
      <c r="D32" s="799"/>
      <c r="E32" s="799"/>
      <c r="F32" s="799"/>
      <c r="I32" s="92">
        <v>1982</v>
      </c>
      <c r="J32" s="811">
        <v>81.8</v>
      </c>
      <c r="K32" s="811">
        <v>77.900000000000006</v>
      </c>
      <c r="L32" s="811">
        <v>93.5</v>
      </c>
      <c r="M32" s="103"/>
      <c r="N32" s="802">
        <v>72.5</v>
      </c>
    </row>
    <row r="33" spans="1:14" ht="15.75" customHeight="1" x14ac:dyDescent="0.15">
      <c r="A33" s="92" t="s">
        <v>288</v>
      </c>
      <c r="B33" s="92">
        <v>1983</v>
      </c>
      <c r="C33" s="802">
        <v>97.5</v>
      </c>
      <c r="D33" s="802">
        <v>91.6</v>
      </c>
      <c r="E33" s="802">
        <v>91.6</v>
      </c>
      <c r="F33" s="795"/>
      <c r="I33" s="92">
        <v>1983</v>
      </c>
      <c r="J33" s="811">
        <v>84.1</v>
      </c>
      <c r="K33" s="811">
        <v>80.5</v>
      </c>
      <c r="L33" s="811">
        <v>88.2</v>
      </c>
      <c r="M33" s="103"/>
      <c r="N33" s="802">
        <v>69</v>
      </c>
    </row>
    <row r="34" spans="1:14" ht="15.75" customHeight="1" x14ac:dyDescent="0.15">
      <c r="A34" s="92" t="s">
        <v>289</v>
      </c>
      <c r="B34" s="92">
        <v>1984</v>
      </c>
      <c r="C34" s="802">
        <v>104.1</v>
      </c>
      <c r="D34" s="802">
        <v>97.4</v>
      </c>
      <c r="E34" s="802">
        <v>94.3</v>
      </c>
      <c r="F34" s="795"/>
      <c r="I34" s="92">
        <v>1984</v>
      </c>
      <c r="J34" s="811">
        <v>92.2</v>
      </c>
      <c r="K34" s="811">
        <v>87</v>
      </c>
      <c r="L34" s="811">
        <v>95</v>
      </c>
      <c r="M34" s="103"/>
      <c r="N34" s="802">
        <v>67.2</v>
      </c>
    </row>
    <row r="35" spans="1:14" ht="15.75" customHeight="1" x14ac:dyDescent="0.15">
      <c r="A35" s="92" t="s">
        <v>290</v>
      </c>
      <c r="B35" s="92">
        <v>1985</v>
      </c>
      <c r="C35" s="802">
        <v>104.6</v>
      </c>
      <c r="D35" s="802">
        <v>98.6</v>
      </c>
      <c r="E35" s="802">
        <v>100.3</v>
      </c>
      <c r="F35" s="795"/>
      <c r="I35" s="92">
        <v>1985</v>
      </c>
      <c r="J35" s="811">
        <v>95.5</v>
      </c>
      <c r="K35" s="811">
        <v>90.2</v>
      </c>
      <c r="L35" s="811">
        <v>98.4</v>
      </c>
      <c r="M35" s="103"/>
      <c r="N35" s="802">
        <v>70</v>
      </c>
    </row>
    <row r="36" spans="1:14" ht="15.75" customHeight="1" x14ac:dyDescent="0.15">
      <c r="A36" s="92" t="s">
        <v>291</v>
      </c>
      <c r="B36" s="92">
        <v>1986</v>
      </c>
      <c r="C36" s="802">
        <v>103.4</v>
      </c>
      <c r="D36" s="802">
        <v>97.7</v>
      </c>
      <c r="E36" s="802">
        <v>98.1</v>
      </c>
      <c r="F36" s="795"/>
      <c r="I36" s="92">
        <v>1986</v>
      </c>
      <c r="J36" s="811">
        <v>95.3</v>
      </c>
      <c r="K36" s="811">
        <v>90.6</v>
      </c>
      <c r="L36" s="811">
        <v>97.2</v>
      </c>
      <c r="M36" s="103"/>
      <c r="N36" s="802">
        <v>71.3</v>
      </c>
    </row>
    <row r="37" spans="1:14" ht="15.75" customHeight="1" x14ac:dyDescent="0.15">
      <c r="A37" s="92" t="s">
        <v>292</v>
      </c>
      <c r="B37" s="92">
        <v>1987</v>
      </c>
      <c r="C37" s="802">
        <v>109.8</v>
      </c>
      <c r="D37" s="802">
        <v>101.2</v>
      </c>
      <c r="E37" s="802">
        <v>88</v>
      </c>
      <c r="F37" s="795"/>
      <c r="I37" s="92">
        <v>1987</v>
      </c>
      <c r="J37" s="811">
        <v>98.6</v>
      </c>
      <c r="K37" s="811">
        <v>94.1</v>
      </c>
      <c r="L37" s="811">
        <v>94.3</v>
      </c>
      <c r="M37" s="103"/>
      <c r="N37" s="802">
        <v>67.2</v>
      </c>
    </row>
    <row r="38" spans="1:14" ht="15.75" customHeight="1" x14ac:dyDescent="0.15">
      <c r="A38" s="92" t="s">
        <v>293</v>
      </c>
      <c r="B38" s="92">
        <v>1988</v>
      </c>
      <c r="C38" s="802">
        <v>119.9</v>
      </c>
      <c r="D38" s="802">
        <v>110.6</v>
      </c>
      <c r="E38" s="802">
        <v>86.6</v>
      </c>
      <c r="F38" s="795"/>
      <c r="I38" s="92">
        <v>1988</v>
      </c>
      <c r="J38" s="811">
        <v>108.1</v>
      </c>
      <c r="K38" s="811">
        <v>102.6</v>
      </c>
      <c r="L38" s="811">
        <v>99.3</v>
      </c>
      <c r="M38" s="103"/>
      <c r="N38" s="802">
        <v>63.6</v>
      </c>
    </row>
    <row r="39" spans="1:14" ht="15.75" customHeight="1" x14ac:dyDescent="0.15">
      <c r="A39" s="92" t="s">
        <v>294</v>
      </c>
      <c r="B39" s="92">
        <v>1989</v>
      </c>
      <c r="C39" s="802">
        <v>121.9</v>
      </c>
      <c r="D39" s="802">
        <v>112.6</v>
      </c>
      <c r="E39" s="802">
        <v>89.2</v>
      </c>
      <c r="F39" s="795"/>
      <c r="I39" s="92">
        <v>1989</v>
      </c>
      <c r="J39" s="811">
        <v>114.4</v>
      </c>
      <c r="K39" s="811">
        <v>108.5</v>
      </c>
      <c r="L39" s="811">
        <v>107.6</v>
      </c>
      <c r="M39" s="103"/>
      <c r="N39" s="802">
        <v>65.3</v>
      </c>
    </row>
    <row r="40" spans="1:14" ht="15.75" customHeight="1" x14ac:dyDescent="0.15">
      <c r="A40" s="92" t="s">
        <v>295</v>
      </c>
      <c r="B40" s="92">
        <v>1990</v>
      </c>
      <c r="C40" s="802">
        <v>123.9</v>
      </c>
      <c r="D40" s="802">
        <v>115.7</v>
      </c>
      <c r="E40" s="802">
        <v>89.8</v>
      </c>
      <c r="F40" s="795"/>
      <c r="I40" s="92">
        <v>1990</v>
      </c>
      <c r="J40" s="811">
        <v>119</v>
      </c>
      <c r="K40" s="811">
        <v>113.9</v>
      </c>
      <c r="L40" s="811">
        <v>106.9</v>
      </c>
      <c r="M40" s="103"/>
      <c r="N40" s="802">
        <v>64.5</v>
      </c>
    </row>
    <row r="41" spans="1:14" ht="15.75" customHeight="1" x14ac:dyDescent="0.15">
      <c r="A41" s="92" t="s">
        <v>296</v>
      </c>
      <c r="B41" s="92">
        <v>1991</v>
      </c>
      <c r="C41" s="802">
        <v>124.6</v>
      </c>
      <c r="D41" s="802">
        <v>114.6</v>
      </c>
      <c r="E41" s="802">
        <v>97.3</v>
      </c>
      <c r="F41" s="795"/>
      <c r="I41" s="92">
        <v>1991</v>
      </c>
      <c r="J41" s="811">
        <v>121</v>
      </c>
      <c r="K41" s="811">
        <v>115.5</v>
      </c>
      <c r="L41" s="811">
        <v>121.2</v>
      </c>
      <c r="M41" s="103"/>
      <c r="N41" s="802">
        <v>68.900000000000006</v>
      </c>
    </row>
    <row r="42" spans="1:14" ht="15.75" customHeight="1" x14ac:dyDescent="0.15">
      <c r="A42" s="92" t="s">
        <v>297</v>
      </c>
      <c r="B42" s="92">
        <v>1992</v>
      </c>
      <c r="C42" s="802">
        <v>115.1</v>
      </c>
      <c r="D42" s="802">
        <v>106.3</v>
      </c>
      <c r="E42" s="802">
        <v>99.6</v>
      </c>
      <c r="F42" s="795"/>
      <c r="I42" s="92">
        <v>1992</v>
      </c>
      <c r="J42" s="811">
        <v>113.6</v>
      </c>
      <c r="K42" s="811">
        <v>109.6</v>
      </c>
      <c r="L42" s="811">
        <v>120.1</v>
      </c>
      <c r="M42" s="103"/>
      <c r="N42" s="802">
        <v>75.599999999999994</v>
      </c>
    </row>
    <row r="43" spans="1:14" ht="15.75" customHeight="1" x14ac:dyDescent="0.15">
      <c r="A43" s="92" t="s">
        <v>298</v>
      </c>
      <c r="B43" s="92">
        <v>1993</v>
      </c>
      <c r="C43" s="802">
        <v>108.7</v>
      </c>
      <c r="D43" s="802">
        <v>101</v>
      </c>
      <c r="E43" s="802">
        <v>100.1</v>
      </c>
      <c r="F43" s="795"/>
      <c r="I43" s="92">
        <v>1993</v>
      </c>
      <c r="J43" s="811">
        <v>109.2</v>
      </c>
      <c r="K43" s="811">
        <v>106.5</v>
      </c>
      <c r="L43" s="811">
        <v>117.8</v>
      </c>
      <c r="M43" s="103"/>
      <c r="N43" s="802">
        <v>76.5</v>
      </c>
    </row>
    <row r="44" spans="1:14" ht="15.75" customHeight="1" x14ac:dyDescent="0.15">
      <c r="A44" s="92" t="s">
        <v>299</v>
      </c>
      <c r="B44" s="92">
        <v>1994</v>
      </c>
      <c r="C44" s="802">
        <v>110.2</v>
      </c>
      <c r="D44" s="802">
        <v>102.3</v>
      </c>
      <c r="E44" s="802">
        <v>96.7</v>
      </c>
      <c r="F44" s="795"/>
      <c r="I44" s="92">
        <v>1994</v>
      </c>
      <c r="J44" s="811">
        <v>110.4</v>
      </c>
      <c r="K44" s="811">
        <v>107.5</v>
      </c>
      <c r="L44" s="811">
        <v>112.3</v>
      </c>
      <c r="M44" s="103"/>
      <c r="N44" s="802">
        <v>73.400000000000006</v>
      </c>
    </row>
    <row r="45" spans="1:14" ht="15.75" customHeight="1" x14ac:dyDescent="0.15">
      <c r="A45" s="92" t="s">
        <v>300</v>
      </c>
      <c r="B45" s="92">
        <v>1995</v>
      </c>
      <c r="C45" s="802">
        <v>107.9</v>
      </c>
      <c r="D45" s="802">
        <v>101</v>
      </c>
      <c r="E45" s="802">
        <v>93.6</v>
      </c>
      <c r="F45" s="795"/>
      <c r="I45" s="92">
        <v>1995</v>
      </c>
      <c r="J45" s="811">
        <v>113.8</v>
      </c>
      <c r="K45" s="811">
        <v>110.2</v>
      </c>
      <c r="L45" s="811">
        <v>118.5</v>
      </c>
      <c r="M45" s="103"/>
      <c r="N45" s="802">
        <v>74.7</v>
      </c>
    </row>
    <row r="46" spans="1:14" ht="15.75" customHeight="1" x14ac:dyDescent="0.15">
      <c r="A46" s="92" t="s">
        <v>301</v>
      </c>
      <c r="B46" s="92">
        <v>1996</v>
      </c>
      <c r="C46" s="802">
        <v>114.3</v>
      </c>
      <c r="D46" s="802">
        <v>106.2</v>
      </c>
      <c r="E46" s="802">
        <v>83.5</v>
      </c>
      <c r="F46" s="795"/>
      <c r="I46" s="92">
        <v>1996</v>
      </c>
      <c r="J46" s="811">
        <v>116.5</v>
      </c>
      <c r="K46" s="811">
        <v>113.2</v>
      </c>
      <c r="L46" s="811">
        <v>118.1</v>
      </c>
      <c r="M46" s="103"/>
      <c r="N46" s="802">
        <v>75.400000000000006</v>
      </c>
    </row>
    <row r="47" spans="1:14" ht="15.75" customHeight="1" x14ac:dyDescent="0.15">
      <c r="A47" s="92" t="s">
        <v>302</v>
      </c>
      <c r="B47" s="92">
        <v>1997</v>
      </c>
      <c r="C47" s="802">
        <v>123.3</v>
      </c>
      <c r="D47" s="802">
        <v>111.5</v>
      </c>
      <c r="E47" s="802">
        <v>83.6</v>
      </c>
      <c r="F47" s="795"/>
      <c r="I47" s="92">
        <v>1997</v>
      </c>
      <c r="J47" s="811">
        <v>120.7</v>
      </c>
      <c r="K47" s="811">
        <v>117.7</v>
      </c>
      <c r="L47" s="811">
        <v>125.2</v>
      </c>
      <c r="M47" s="103"/>
      <c r="N47" s="802">
        <v>74.7</v>
      </c>
    </row>
    <row r="48" spans="1:14" ht="15.75" customHeight="1" x14ac:dyDescent="0.15">
      <c r="A48" s="92" t="s">
        <v>303</v>
      </c>
      <c r="B48" s="92">
        <v>1998</v>
      </c>
      <c r="C48" s="802">
        <v>116.4</v>
      </c>
      <c r="D48" s="802">
        <v>105.8</v>
      </c>
      <c r="E48" s="802">
        <v>91.1</v>
      </c>
      <c r="F48" s="795"/>
      <c r="I48" s="92">
        <v>1998</v>
      </c>
      <c r="J48" s="811">
        <v>112.4</v>
      </c>
      <c r="K48" s="811">
        <v>111.1</v>
      </c>
      <c r="L48" s="811">
        <v>115.2</v>
      </c>
      <c r="M48" s="103"/>
      <c r="N48" s="802">
        <v>82.4</v>
      </c>
    </row>
    <row r="49" spans="1:14" ht="15.75" customHeight="1" x14ac:dyDescent="0.15">
      <c r="A49" s="92" t="s">
        <v>304</v>
      </c>
      <c r="B49" s="92">
        <v>1999</v>
      </c>
      <c r="C49" s="802">
        <v>114.2</v>
      </c>
      <c r="D49" s="802">
        <v>104.3</v>
      </c>
      <c r="E49" s="802">
        <v>85.4</v>
      </c>
      <c r="F49" s="795"/>
      <c r="I49" s="92">
        <v>1999</v>
      </c>
      <c r="J49" s="811">
        <v>112.6</v>
      </c>
      <c r="K49" s="811">
        <v>112.3</v>
      </c>
      <c r="L49" s="811">
        <v>107.3</v>
      </c>
      <c r="M49" s="103"/>
      <c r="N49" s="802">
        <v>75.400000000000006</v>
      </c>
    </row>
    <row r="50" spans="1:14" ht="15.75" customHeight="1" x14ac:dyDescent="0.15">
      <c r="A50" s="92" t="s">
        <v>305</v>
      </c>
      <c r="B50" s="92">
        <v>2000</v>
      </c>
      <c r="C50" s="802">
        <v>117.7</v>
      </c>
      <c r="D50" s="802">
        <v>110.4</v>
      </c>
      <c r="E50" s="802">
        <v>82.9</v>
      </c>
      <c r="F50" s="795"/>
      <c r="I50" s="92">
        <v>2000</v>
      </c>
      <c r="J50" s="811">
        <v>119.2</v>
      </c>
      <c r="K50" s="811">
        <v>119</v>
      </c>
      <c r="L50" s="811">
        <v>109.5</v>
      </c>
      <c r="M50" s="103"/>
      <c r="N50" s="802">
        <v>73.099999999999994</v>
      </c>
    </row>
    <row r="51" spans="1:14" ht="15.75" customHeight="1" x14ac:dyDescent="0.15">
      <c r="A51" s="92" t="s">
        <v>306</v>
      </c>
      <c r="B51" s="92">
        <v>2001</v>
      </c>
      <c r="C51" s="802">
        <v>108.4</v>
      </c>
      <c r="D51" s="802">
        <v>101.4</v>
      </c>
      <c r="E51" s="802">
        <v>85.9</v>
      </c>
      <c r="F51" s="795"/>
      <c r="I51" s="92">
        <v>2001</v>
      </c>
      <c r="J51" s="811">
        <v>111.1</v>
      </c>
      <c r="K51" s="811">
        <v>111.3</v>
      </c>
      <c r="L51" s="811">
        <v>108.7</v>
      </c>
      <c r="M51" s="103"/>
      <c r="N51" s="802">
        <v>80.599999999999994</v>
      </c>
    </row>
    <row r="52" spans="1:14" ht="15.75" customHeight="1" x14ac:dyDescent="0.15">
      <c r="A52" s="92" t="s">
        <v>307</v>
      </c>
      <c r="B52" s="92">
        <v>2002</v>
      </c>
      <c r="C52" s="802">
        <v>109.3</v>
      </c>
      <c r="D52" s="802">
        <v>105.2</v>
      </c>
      <c r="E52" s="802">
        <v>78.900000000000006</v>
      </c>
      <c r="F52" s="795"/>
      <c r="I52" s="92">
        <v>2002</v>
      </c>
      <c r="J52" s="811">
        <v>109.8</v>
      </c>
      <c r="K52" s="811">
        <v>111.1</v>
      </c>
      <c r="L52" s="811">
        <v>99.9</v>
      </c>
      <c r="M52" s="103"/>
      <c r="N52" s="802">
        <v>74.5</v>
      </c>
    </row>
    <row r="53" spans="1:14" ht="15.75" customHeight="1" x14ac:dyDescent="0.15">
      <c r="A53" s="92" t="s">
        <v>308</v>
      </c>
      <c r="B53" s="92">
        <v>2003</v>
      </c>
      <c r="C53" s="802">
        <v>117.9</v>
      </c>
      <c r="D53" s="802">
        <v>115.8</v>
      </c>
      <c r="E53" s="802">
        <v>78</v>
      </c>
      <c r="F53" s="795"/>
      <c r="I53" s="92">
        <v>2003</v>
      </c>
      <c r="J53" s="811">
        <v>113</v>
      </c>
      <c r="K53" s="811">
        <v>114.9</v>
      </c>
      <c r="L53" s="811">
        <v>97.1</v>
      </c>
      <c r="M53" s="103"/>
      <c r="N53" s="802">
        <v>70.900000000000006</v>
      </c>
    </row>
    <row r="54" spans="1:14" ht="15.75" customHeight="1" x14ac:dyDescent="0.15">
      <c r="A54" s="92" t="s">
        <v>309</v>
      </c>
      <c r="B54" s="92">
        <v>2004</v>
      </c>
      <c r="C54" s="802">
        <v>122.3</v>
      </c>
      <c r="D54" s="802">
        <v>120.3</v>
      </c>
      <c r="E54" s="802">
        <v>75.7</v>
      </c>
      <c r="F54" s="795"/>
      <c r="I54" s="92">
        <v>2004</v>
      </c>
      <c r="J54" s="811">
        <v>118.4</v>
      </c>
      <c r="K54" s="811">
        <v>120.6</v>
      </c>
      <c r="L54" s="811">
        <v>97</v>
      </c>
      <c r="M54" s="103"/>
      <c r="N54" s="802">
        <v>67.8</v>
      </c>
    </row>
    <row r="55" spans="1:14" ht="15.75" customHeight="1" x14ac:dyDescent="0.15">
      <c r="A55" s="92" t="s">
        <v>310</v>
      </c>
      <c r="B55" s="92">
        <v>2005</v>
      </c>
      <c r="C55" s="802">
        <v>124.5</v>
      </c>
      <c r="D55" s="802">
        <v>123.3</v>
      </c>
      <c r="E55" s="802">
        <v>79.400000000000006</v>
      </c>
      <c r="F55" s="795"/>
      <c r="I55" s="92">
        <v>2005</v>
      </c>
      <c r="J55" s="811">
        <v>120</v>
      </c>
      <c r="K55" s="811">
        <v>122.2</v>
      </c>
      <c r="L55" s="811">
        <v>101.5</v>
      </c>
      <c r="M55" s="103"/>
      <c r="N55" s="802">
        <v>69.599999999999994</v>
      </c>
    </row>
    <row r="56" spans="1:14" ht="15.75" customHeight="1" x14ac:dyDescent="0.15">
      <c r="A56" s="92" t="s">
        <v>311</v>
      </c>
      <c r="B56" s="92">
        <v>2006</v>
      </c>
      <c r="C56" s="802">
        <v>136.19999999999999</v>
      </c>
      <c r="D56" s="802">
        <v>133.69999999999999</v>
      </c>
      <c r="E56" s="802">
        <v>80.5</v>
      </c>
      <c r="F56" s="795"/>
      <c r="I56" s="92">
        <v>2006</v>
      </c>
      <c r="J56" s="811">
        <v>125.3</v>
      </c>
      <c r="K56" s="811">
        <v>127.9</v>
      </c>
      <c r="L56" s="811">
        <v>105.1</v>
      </c>
      <c r="M56" s="103"/>
      <c r="N56" s="802">
        <v>69.7</v>
      </c>
    </row>
    <row r="57" spans="1:14" ht="15.75" customHeight="1" x14ac:dyDescent="0.15">
      <c r="A57" s="92" t="s">
        <v>312</v>
      </c>
      <c r="B57" s="92">
        <v>2007</v>
      </c>
      <c r="C57" s="802">
        <v>135</v>
      </c>
      <c r="D57" s="802">
        <v>134.1</v>
      </c>
      <c r="E57" s="802">
        <v>83.8</v>
      </c>
      <c r="F57" s="795"/>
      <c r="I57" s="92">
        <v>2007</v>
      </c>
      <c r="J57" s="811">
        <v>129</v>
      </c>
      <c r="K57" s="811">
        <v>131.69999999999999</v>
      </c>
      <c r="L57" s="811">
        <v>106.5</v>
      </c>
      <c r="M57" s="103"/>
      <c r="N57" s="802">
        <v>69.8</v>
      </c>
    </row>
    <row r="58" spans="1:14" ht="15.75" customHeight="1" x14ac:dyDescent="0.15">
      <c r="A58" s="92" t="s">
        <v>313</v>
      </c>
      <c r="B58" s="92">
        <v>2008</v>
      </c>
      <c r="C58" s="802">
        <v>125.4</v>
      </c>
      <c r="D58" s="802">
        <v>126</v>
      </c>
      <c r="E58" s="802">
        <v>85.2</v>
      </c>
      <c r="F58" s="795"/>
      <c r="I58" s="92">
        <v>2008</v>
      </c>
      <c r="J58" s="811">
        <v>124.6</v>
      </c>
      <c r="K58" s="811">
        <v>126.4</v>
      </c>
      <c r="L58" s="811">
        <v>113.7</v>
      </c>
      <c r="M58" s="103"/>
      <c r="N58" s="802">
        <v>76.5</v>
      </c>
    </row>
    <row r="59" spans="1:14" ht="15.75" customHeight="1" x14ac:dyDescent="0.15">
      <c r="A59" s="92" t="s">
        <v>314</v>
      </c>
      <c r="B59" s="92">
        <v>2009</v>
      </c>
      <c r="C59" s="802">
        <v>102.3</v>
      </c>
      <c r="D59" s="802">
        <v>101.9</v>
      </c>
      <c r="E59" s="802">
        <v>78.099999999999994</v>
      </c>
      <c r="F59" s="795"/>
      <c r="I59" s="92">
        <v>2009</v>
      </c>
      <c r="J59" s="811">
        <v>97.4</v>
      </c>
      <c r="K59" s="811">
        <v>99</v>
      </c>
      <c r="L59" s="811">
        <v>93.7</v>
      </c>
      <c r="M59" s="103"/>
      <c r="N59" s="802">
        <v>92</v>
      </c>
    </row>
    <row r="60" spans="1:14" ht="15.75" customHeight="1" x14ac:dyDescent="0.15">
      <c r="A60" s="92" t="s">
        <v>315</v>
      </c>
      <c r="B60" s="92">
        <v>2010</v>
      </c>
      <c r="C60" s="802">
        <v>114.2</v>
      </c>
      <c r="D60" s="802">
        <v>111.7</v>
      </c>
      <c r="E60" s="802">
        <v>74.599999999999994</v>
      </c>
      <c r="F60" s="795"/>
      <c r="I60" s="92">
        <v>2010</v>
      </c>
      <c r="J60" s="811">
        <v>112.5</v>
      </c>
      <c r="K60" s="811">
        <v>114.3</v>
      </c>
      <c r="L60" s="811">
        <v>95.9</v>
      </c>
      <c r="M60" s="103"/>
      <c r="N60" s="802">
        <v>72.3</v>
      </c>
    </row>
    <row r="61" spans="1:14" ht="15.75" customHeight="1" x14ac:dyDescent="0.15">
      <c r="A61" s="92" t="s">
        <v>316</v>
      </c>
      <c r="B61" s="92">
        <v>2011</v>
      </c>
      <c r="C61" s="802">
        <v>120</v>
      </c>
      <c r="D61" s="802">
        <v>115.8</v>
      </c>
      <c r="E61" s="802">
        <v>82.1</v>
      </c>
      <c r="F61" s="795"/>
      <c r="I61" s="92">
        <v>2011</v>
      </c>
      <c r="J61" s="811">
        <v>109.3</v>
      </c>
      <c r="K61" s="811">
        <v>110</v>
      </c>
      <c r="L61" s="811">
        <v>97.9</v>
      </c>
      <c r="M61" s="103"/>
      <c r="N61" s="802">
        <v>78.2</v>
      </c>
    </row>
    <row r="62" spans="1:14" ht="15.75" customHeight="1" x14ac:dyDescent="0.15">
      <c r="A62" s="92" t="s">
        <v>317</v>
      </c>
      <c r="B62" s="92">
        <v>2012</v>
      </c>
      <c r="C62" s="802">
        <v>114.6</v>
      </c>
      <c r="D62" s="802">
        <v>111.8</v>
      </c>
      <c r="E62" s="802">
        <v>87.6</v>
      </c>
      <c r="F62" s="795"/>
      <c r="I62" s="92">
        <v>2012</v>
      </c>
      <c r="J62" s="811">
        <v>110.1</v>
      </c>
      <c r="K62" s="811">
        <v>111.3</v>
      </c>
      <c r="L62" s="811">
        <v>103</v>
      </c>
      <c r="M62" s="103"/>
      <c r="N62" s="802">
        <v>81.900000000000006</v>
      </c>
    </row>
    <row r="63" spans="1:14" ht="15.75" customHeight="1" x14ac:dyDescent="0.15">
      <c r="A63" s="95" t="s">
        <v>41</v>
      </c>
      <c r="B63" s="95">
        <v>2013</v>
      </c>
      <c r="C63" s="803">
        <v>112.4</v>
      </c>
      <c r="D63" s="803">
        <v>108.3</v>
      </c>
      <c r="E63" s="803">
        <v>88.3</v>
      </c>
      <c r="F63" s="800"/>
      <c r="G63" s="95"/>
      <c r="I63" s="92">
        <v>2013</v>
      </c>
      <c r="J63" s="811">
        <v>109.6</v>
      </c>
      <c r="K63" s="811">
        <v>113.2</v>
      </c>
      <c r="L63" s="811">
        <v>95.1</v>
      </c>
      <c r="M63" s="96"/>
      <c r="N63" s="802">
        <v>78.2</v>
      </c>
    </row>
    <row r="64" spans="1:14" ht="15.75" customHeight="1" x14ac:dyDescent="0.15">
      <c r="A64" s="92" t="s">
        <v>180</v>
      </c>
      <c r="B64" s="92">
        <v>2014</v>
      </c>
      <c r="C64" s="802">
        <v>113.5</v>
      </c>
      <c r="D64" s="802">
        <v>110.4</v>
      </c>
      <c r="E64" s="802">
        <v>90.7</v>
      </c>
      <c r="F64" s="801"/>
      <c r="I64" s="92">
        <v>2014</v>
      </c>
      <c r="J64" s="811">
        <v>111.9</v>
      </c>
      <c r="K64" s="811">
        <v>114</v>
      </c>
      <c r="L64" s="811">
        <v>100.7</v>
      </c>
      <c r="M64" s="96"/>
      <c r="N64" s="802">
        <v>79.400000000000006</v>
      </c>
    </row>
    <row r="65" spans="1:15" ht="15.75" customHeight="1" x14ac:dyDescent="0.15">
      <c r="A65" s="469" t="s">
        <v>183</v>
      </c>
      <c r="B65" s="469">
        <v>2015</v>
      </c>
      <c r="C65" s="802">
        <v>112.1</v>
      </c>
      <c r="D65" s="802">
        <v>110</v>
      </c>
      <c r="E65" s="802">
        <v>91.8</v>
      </c>
      <c r="F65" s="801"/>
      <c r="I65" s="469">
        <v>2015</v>
      </c>
      <c r="J65" s="811">
        <v>110.5</v>
      </c>
      <c r="K65" s="811">
        <v>112.5</v>
      </c>
      <c r="L65" s="811">
        <v>98.4</v>
      </c>
      <c r="M65" s="103"/>
      <c r="N65" s="802">
        <v>81.7</v>
      </c>
    </row>
    <row r="66" spans="1:15" ht="15.75" customHeight="1" x14ac:dyDescent="0.15">
      <c r="A66" s="92" t="s">
        <v>186</v>
      </c>
      <c r="B66" s="92">
        <v>2016</v>
      </c>
      <c r="C66" s="802">
        <v>111.4</v>
      </c>
      <c r="D66" s="802">
        <v>109.4</v>
      </c>
      <c r="E66" s="802">
        <v>96.2</v>
      </c>
      <c r="F66" s="801"/>
      <c r="I66" s="92">
        <v>2016</v>
      </c>
      <c r="J66" s="811">
        <v>110.5</v>
      </c>
      <c r="K66" s="811">
        <v>112.1</v>
      </c>
      <c r="L66" s="811">
        <v>95.3</v>
      </c>
      <c r="M66" s="96"/>
      <c r="N66" s="802">
        <v>82.5</v>
      </c>
    </row>
    <row r="67" spans="1:15" ht="15.75" customHeight="1" x14ac:dyDescent="0.15">
      <c r="A67" s="92" t="s">
        <v>195</v>
      </c>
      <c r="B67" s="92">
        <v>2017</v>
      </c>
      <c r="C67" s="802">
        <v>114.2</v>
      </c>
      <c r="D67" s="802">
        <v>111.5</v>
      </c>
      <c r="E67" s="802">
        <v>96.2</v>
      </c>
      <c r="F67" s="801"/>
      <c r="I67" s="92">
        <v>2017</v>
      </c>
      <c r="J67" s="811">
        <v>114</v>
      </c>
      <c r="K67" s="811">
        <v>114.9</v>
      </c>
      <c r="L67" s="811">
        <v>99.2</v>
      </c>
      <c r="M67" s="96"/>
      <c r="N67" s="802">
        <v>82.2</v>
      </c>
    </row>
    <row r="68" spans="1:15" ht="15.75" customHeight="1" x14ac:dyDescent="0.15">
      <c r="A68" s="492" t="s">
        <v>197</v>
      </c>
      <c r="B68" s="492">
        <v>2018</v>
      </c>
      <c r="C68" s="668">
        <f>'10生産'!D4</f>
        <v>117.5</v>
      </c>
      <c r="D68" s="668">
        <f>'11出荷'!D4</f>
        <v>117.1</v>
      </c>
      <c r="E68" s="668">
        <f>'12在庫'!D4</f>
        <v>99.9</v>
      </c>
      <c r="F68" s="668">
        <f>'13在庫率'!D4</f>
        <v>84</v>
      </c>
      <c r="I68" s="808">
        <v>2018</v>
      </c>
      <c r="J68" s="805">
        <f>'4国県年次比較'!B18</f>
        <v>114.6</v>
      </c>
      <c r="K68" s="805">
        <f>'4国県年次比較'!F18</f>
        <v>114.9</v>
      </c>
      <c r="L68" s="805">
        <f>'4国県年次比較'!J18</f>
        <v>102.6</v>
      </c>
      <c r="M68" s="803">
        <v>102.6</v>
      </c>
      <c r="N68" s="803">
        <v>85.5</v>
      </c>
    </row>
    <row r="69" spans="1:15" ht="15.75" customHeight="1" x14ac:dyDescent="0.15">
      <c r="A69" s="492" t="s">
        <v>322</v>
      </c>
      <c r="B69" s="492">
        <v>2019</v>
      </c>
      <c r="C69" s="668">
        <f>'10生産'!D5</f>
        <v>110.2</v>
      </c>
      <c r="D69" s="668">
        <f>'11出荷'!D5</f>
        <v>110.2</v>
      </c>
      <c r="E69" s="668">
        <f>'12在庫'!D5</f>
        <v>101.3</v>
      </c>
      <c r="F69" s="668">
        <f>'13在庫率'!D5</f>
        <v>99.2</v>
      </c>
      <c r="I69" s="492">
        <v>2019</v>
      </c>
      <c r="J69" s="806">
        <f>'4国県年次比較'!B19</f>
        <v>111.6</v>
      </c>
      <c r="K69" s="806">
        <f>'4国県年次比較'!F19</f>
        <v>112</v>
      </c>
      <c r="L69" s="806">
        <f>'4国県年次比較'!J19</f>
        <v>103.3</v>
      </c>
      <c r="M69" s="802">
        <v>103.3</v>
      </c>
      <c r="N69" s="802">
        <v>89.5</v>
      </c>
    </row>
    <row r="70" spans="1:15" ht="15.75" customHeight="1" x14ac:dyDescent="0.15">
      <c r="A70" s="492" t="s">
        <v>410</v>
      </c>
      <c r="B70" s="492">
        <v>2020</v>
      </c>
      <c r="C70" s="668">
        <f>'10生産'!D6</f>
        <v>100</v>
      </c>
      <c r="D70" s="668">
        <f>'11出荷'!D6</f>
        <v>100</v>
      </c>
      <c r="E70" s="668">
        <f>'12在庫'!D6</f>
        <v>100</v>
      </c>
      <c r="F70" s="668">
        <f>'13在庫率'!D6</f>
        <v>100</v>
      </c>
      <c r="I70" s="492">
        <v>2020</v>
      </c>
      <c r="J70" s="806">
        <f>'4国県年次比較'!B20</f>
        <v>100</v>
      </c>
      <c r="K70" s="806">
        <f>'4国県年次比較'!F20</f>
        <v>100</v>
      </c>
      <c r="L70" s="806">
        <f>'4国県年次比較'!J20</f>
        <v>100</v>
      </c>
      <c r="M70" s="802">
        <v>100</v>
      </c>
      <c r="N70" s="802">
        <v>100</v>
      </c>
    </row>
    <row r="71" spans="1:15" ht="15.75" customHeight="1" x14ac:dyDescent="0.15">
      <c r="A71" s="492" t="s">
        <v>415</v>
      </c>
      <c r="B71" s="492">
        <v>2021</v>
      </c>
      <c r="C71" s="668">
        <f>'10生産'!D7</f>
        <v>102</v>
      </c>
      <c r="D71" s="668">
        <f>'11出荷'!D7</f>
        <v>103.3</v>
      </c>
      <c r="E71" s="668">
        <f>'12在庫'!D7</f>
        <v>98</v>
      </c>
      <c r="F71" s="668">
        <f>'13在庫率'!D7</f>
        <v>91.9</v>
      </c>
      <c r="G71" s="92" t="s">
        <v>1</v>
      </c>
      <c r="I71" s="492">
        <v>2021</v>
      </c>
      <c r="J71" s="806">
        <f>'4国県年次比較'!B21</f>
        <v>105.4</v>
      </c>
      <c r="K71" s="806">
        <f>'4国県年次比較'!F21</f>
        <v>104.4</v>
      </c>
      <c r="L71" s="806">
        <f>'4国県年次比較'!J21</f>
        <v>96.1</v>
      </c>
      <c r="M71" s="802">
        <v>96.1</v>
      </c>
      <c r="N71" s="802">
        <v>89.8</v>
      </c>
      <c r="O71" s="92" t="s">
        <v>1</v>
      </c>
    </row>
    <row r="72" spans="1:15" ht="15.75" customHeight="1" x14ac:dyDescent="0.15">
      <c r="A72" s="492" t="s">
        <v>423</v>
      </c>
      <c r="B72" s="492">
        <v>2022</v>
      </c>
      <c r="C72" s="668">
        <f>'10生産'!D8</f>
        <v>102.1</v>
      </c>
      <c r="D72" s="668">
        <f>'11出荷'!D8</f>
        <v>102.3</v>
      </c>
      <c r="E72" s="668">
        <f>'12在庫'!D8</f>
        <v>97.8</v>
      </c>
      <c r="F72" s="668">
        <f>'13在庫率'!D8</f>
        <v>94.2</v>
      </c>
      <c r="I72" s="492">
        <v>2022</v>
      </c>
      <c r="J72" s="806">
        <f>'4国県年次比較'!B22</f>
        <v>105.3</v>
      </c>
      <c r="K72" s="806">
        <f>'4国県年次比較'!F22</f>
        <v>103.9</v>
      </c>
      <c r="L72" s="806">
        <f>'4国県年次比較'!J22</f>
        <v>101.2</v>
      </c>
      <c r="M72" s="802">
        <v>101.2</v>
      </c>
      <c r="N72" s="802">
        <v>96.6</v>
      </c>
    </row>
    <row r="73" spans="1:15" ht="15.75" customHeight="1" x14ac:dyDescent="0.15">
      <c r="A73" s="492" t="s">
        <v>442</v>
      </c>
      <c r="B73" s="492">
        <v>2023</v>
      </c>
      <c r="C73" s="668">
        <f>'10生産'!D9</f>
        <v>97.9</v>
      </c>
      <c r="D73" s="668">
        <f>'11出荷'!D9</f>
        <v>98.2</v>
      </c>
      <c r="E73" s="668">
        <f>'12在庫'!D9</f>
        <v>100.7</v>
      </c>
      <c r="F73" s="668">
        <f>'13在庫率'!D9</f>
        <v>104.7</v>
      </c>
      <c r="I73" s="492">
        <v>2023</v>
      </c>
      <c r="J73" s="806">
        <f>'4国県年次比較'!B23</f>
        <v>103.9</v>
      </c>
      <c r="K73" s="806">
        <f>'4国県年次比較'!F23</f>
        <v>103.2</v>
      </c>
      <c r="L73" s="806">
        <f>'4国県年次比較'!J23</f>
        <v>104.1</v>
      </c>
      <c r="M73" s="802">
        <v>104.1</v>
      </c>
      <c r="N73" s="802">
        <v>104</v>
      </c>
    </row>
    <row r="74" spans="1:15" ht="15.75" customHeight="1" x14ac:dyDescent="0.15">
      <c r="A74" s="492" t="s">
        <v>871</v>
      </c>
      <c r="B74" s="492">
        <v>2024</v>
      </c>
      <c r="C74" s="668">
        <f>'10生産'!D10</f>
        <v>96.9</v>
      </c>
      <c r="D74" s="668">
        <f>'11出荷'!D10</f>
        <v>96.7</v>
      </c>
      <c r="E74" s="668">
        <f>'12在庫'!D10</f>
        <v>102.2</v>
      </c>
      <c r="F74" s="668">
        <f>'13在庫率'!D10</f>
        <v>113.8</v>
      </c>
      <c r="I74" s="492">
        <v>2024</v>
      </c>
      <c r="J74" s="806">
        <f>'4国県年次比較'!B24</f>
        <v>101.2</v>
      </c>
      <c r="K74" s="806">
        <f>'4国県年次比較'!F24</f>
        <v>99.9</v>
      </c>
      <c r="L74" s="806">
        <f>'4国県年次比較'!J24</f>
        <v>102.2</v>
      </c>
      <c r="M74" s="802">
        <v>102.2</v>
      </c>
      <c r="N74" s="802">
        <v>106.1</v>
      </c>
    </row>
    <row r="75" spans="1:15" ht="15.75" customHeight="1" x14ac:dyDescent="0.15">
      <c r="A75" s="101" t="s">
        <v>907</v>
      </c>
      <c r="B75" s="101">
        <v>2025</v>
      </c>
      <c r="C75" s="669">
        <f>'10生産'!D11</f>
        <v>96.2</v>
      </c>
      <c r="D75" s="669">
        <f>'11出荷'!D11</f>
        <v>96.2</v>
      </c>
      <c r="E75" s="669">
        <f>'12在庫'!D11</f>
        <v>101.9</v>
      </c>
      <c r="F75" s="669">
        <f>'13在庫率'!D11</f>
        <v>108.6</v>
      </c>
      <c r="G75" s="98"/>
      <c r="I75" s="101">
        <v>2025</v>
      </c>
      <c r="J75" s="807">
        <f>'4国県年次比較'!B25</f>
        <v>100.9</v>
      </c>
      <c r="K75" s="807">
        <f>'4国県年次比較'!F25</f>
        <v>99.5</v>
      </c>
      <c r="L75" s="807">
        <f>'4国県年次比較'!J25</f>
        <v>100.2</v>
      </c>
      <c r="M75" s="804">
        <v>100.1</v>
      </c>
      <c r="N75" s="804">
        <v>105.9</v>
      </c>
    </row>
    <row r="76" spans="1:15" ht="15.75" customHeight="1" x14ac:dyDescent="0.15">
      <c r="A76" s="92" t="s">
        <v>325</v>
      </c>
    </row>
    <row r="77" spans="1:15" ht="15.75" customHeight="1" x14ac:dyDescent="0.15">
      <c r="A77" s="92" t="s">
        <v>326</v>
      </c>
    </row>
  </sheetData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14EC-C721-4F2F-BE63-64C5606CC111}">
  <sheetPr>
    <tabColor theme="1"/>
  </sheetPr>
  <dimension ref="A1:AM77"/>
  <sheetViews>
    <sheetView workbookViewId="0">
      <pane ySplit="38" topLeftCell="A48" activePane="bottomLeft" state="frozen"/>
      <selection activeCell="B9" sqref="B9"/>
      <selection pane="bottomLeft" activeCell="B9" sqref="B9"/>
    </sheetView>
  </sheetViews>
  <sheetFormatPr defaultColWidth="9.33203125" defaultRowHeight="13.5" x14ac:dyDescent="0.15"/>
  <cols>
    <col min="1" max="1" width="14" style="92" customWidth="1"/>
    <col min="2" max="2" width="9" style="92" customWidth="1"/>
    <col min="3" max="6" width="13" style="93" customWidth="1"/>
    <col min="7" max="18" width="13" style="92" customWidth="1"/>
    <col min="19" max="20" width="9.33203125" style="92"/>
    <col min="21" max="21" width="12.6640625" style="92" customWidth="1"/>
    <col min="22" max="36" width="13.83203125" style="92" customWidth="1"/>
    <col min="37" max="37" width="9.33203125" style="92"/>
    <col min="38" max="38" width="9.83203125" style="92" bestFit="1" customWidth="1"/>
    <col min="39" max="16384" width="9.33203125" style="92"/>
  </cols>
  <sheetData>
    <row r="1" spans="1:38" x14ac:dyDescent="0.15">
      <c r="A1" s="91" t="s">
        <v>807</v>
      </c>
      <c r="U1" s="91" t="s">
        <v>876</v>
      </c>
    </row>
    <row r="2" spans="1:38" ht="28.5" customHeight="1" x14ac:dyDescent="0.15">
      <c r="A2" s="537" t="s">
        <v>808</v>
      </c>
      <c r="B2" s="94"/>
      <c r="C2" s="595" t="s">
        <v>318</v>
      </c>
      <c r="D2" s="105"/>
      <c r="E2" s="105"/>
      <c r="F2" s="105"/>
      <c r="G2" s="548" t="s">
        <v>319</v>
      </c>
      <c r="H2" s="106"/>
      <c r="I2" s="106"/>
      <c r="J2" s="549"/>
      <c r="K2" s="106" t="s">
        <v>320</v>
      </c>
      <c r="L2" s="106"/>
      <c r="M2" s="106"/>
      <c r="N2" s="106"/>
      <c r="O2" s="548" t="s">
        <v>321</v>
      </c>
      <c r="P2" s="106"/>
      <c r="Q2" s="106"/>
      <c r="R2" s="549"/>
      <c r="S2" s="592" t="s">
        <v>323</v>
      </c>
      <c r="U2" s="823" t="s">
        <v>324</v>
      </c>
      <c r="V2" s="105" t="s">
        <v>318</v>
      </c>
      <c r="W2" s="105"/>
      <c r="X2" s="568"/>
      <c r="Y2" s="106" t="s">
        <v>319</v>
      </c>
      <c r="Z2" s="106"/>
      <c r="AA2" s="106"/>
      <c r="AB2" s="548" t="s">
        <v>327</v>
      </c>
      <c r="AC2" s="106"/>
      <c r="AD2" s="549"/>
      <c r="AE2" s="106" t="s">
        <v>347</v>
      </c>
      <c r="AF2" s="106"/>
      <c r="AG2" s="106"/>
      <c r="AH2" s="548" t="s">
        <v>321</v>
      </c>
      <c r="AI2" s="106"/>
      <c r="AJ2" s="549"/>
    </row>
    <row r="3" spans="1:38" ht="1.5" hidden="1" customHeight="1" x14ac:dyDescent="0.15">
      <c r="A3" s="538"/>
      <c r="B3" s="97"/>
      <c r="C3" s="550"/>
      <c r="D3" s="468"/>
      <c r="E3" s="468"/>
      <c r="F3" s="468"/>
      <c r="G3" s="550"/>
      <c r="H3" s="468"/>
      <c r="I3" s="468"/>
      <c r="J3" s="551"/>
      <c r="K3" s="468"/>
      <c r="L3" s="468"/>
      <c r="M3" s="468"/>
      <c r="N3" s="468"/>
      <c r="O3" s="550"/>
      <c r="P3" s="468"/>
      <c r="Q3" s="468"/>
      <c r="R3" s="551"/>
      <c r="S3" s="594"/>
      <c r="T3" s="469"/>
      <c r="U3" s="564">
        <v>1953</v>
      </c>
      <c r="V3" s="471"/>
      <c r="W3" s="471"/>
      <c r="X3" s="569"/>
      <c r="Y3" s="531"/>
      <c r="Z3" s="531"/>
      <c r="AA3" s="531"/>
      <c r="AB3" s="581"/>
      <c r="AC3" s="471"/>
      <c r="AD3" s="569"/>
      <c r="AE3" s="532"/>
      <c r="AF3" s="532"/>
      <c r="AG3" s="532"/>
      <c r="AH3" s="586"/>
      <c r="AI3" s="587"/>
      <c r="AJ3" s="588"/>
      <c r="AL3" s="186" t="s">
        <v>408</v>
      </c>
    </row>
    <row r="4" spans="1:38" ht="14.45" hidden="1" customHeight="1" x14ac:dyDescent="0.15">
      <c r="A4" s="567"/>
      <c r="B4" s="591"/>
      <c r="C4" s="550"/>
      <c r="D4" s="468"/>
      <c r="E4" s="468"/>
      <c r="F4" s="468"/>
      <c r="G4" s="550"/>
      <c r="H4" s="468"/>
      <c r="I4" s="468"/>
      <c r="J4" s="551"/>
      <c r="K4" s="468"/>
      <c r="L4" s="468"/>
      <c r="M4" s="468"/>
      <c r="N4" s="468"/>
      <c r="O4" s="550"/>
      <c r="P4" s="468"/>
      <c r="Q4" s="468"/>
      <c r="R4" s="551"/>
      <c r="S4" s="593"/>
      <c r="T4" s="469"/>
      <c r="U4" s="564">
        <v>1954</v>
      </c>
      <c r="V4" s="471"/>
      <c r="W4" s="471"/>
      <c r="X4" s="569"/>
      <c r="Y4" s="531"/>
      <c r="Z4" s="531"/>
      <c r="AA4" s="531"/>
      <c r="AB4" s="581"/>
      <c r="AC4" s="471"/>
      <c r="AD4" s="569"/>
      <c r="AE4" s="532"/>
      <c r="AF4" s="532"/>
      <c r="AG4" s="532"/>
      <c r="AH4" s="586"/>
      <c r="AI4" s="587"/>
      <c r="AJ4" s="588"/>
      <c r="AL4" s="291">
        <v>45390</v>
      </c>
    </row>
    <row r="5" spans="1:38" ht="14.45" hidden="1" customHeight="1" x14ac:dyDescent="0.15">
      <c r="A5" s="539" t="s">
        <v>260</v>
      </c>
      <c r="B5" s="92">
        <v>1955</v>
      </c>
      <c r="C5" s="554"/>
      <c r="D5" s="96"/>
      <c r="E5" s="96"/>
      <c r="F5" s="96"/>
      <c r="G5" s="552"/>
      <c r="H5" s="104"/>
      <c r="I5" s="104"/>
      <c r="J5" s="553"/>
      <c r="K5" s="673"/>
      <c r="L5" s="509"/>
      <c r="M5" s="509"/>
      <c r="N5" s="671"/>
      <c r="O5" s="552"/>
      <c r="P5" s="104"/>
      <c r="Q5" s="104"/>
      <c r="R5" s="553"/>
      <c r="S5" s="540"/>
      <c r="U5" s="564">
        <v>1955</v>
      </c>
      <c r="V5" s="472"/>
      <c r="W5" s="472"/>
      <c r="X5" s="570"/>
      <c r="Y5" s="472"/>
      <c r="Z5" s="472"/>
      <c r="AA5" s="472"/>
      <c r="AB5" s="582"/>
      <c r="AC5" s="472"/>
      <c r="AD5" s="570"/>
      <c r="AE5" s="103"/>
      <c r="AF5" s="103"/>
      <c r="AG5" s="103"/>
      <c r="AH5" s="558"/>
      <c r="AI5" s="103"/>
      <c r="AJ5" s="559"/>
    </row>
    <row r="6" spans="1:38" ht="14.45" hidden="1" customHeight="1" x14ac:dyDescent="0.15">
      <c r="A6" s="539" t="s">
        <v>261</v>
      </c>
      <c r="B6" s="92">
        <v>1956</v>
      </c>
      <c r="C6" s="554"/>
      <c r="D6" s="96"/>
      <c r="E6" s="96"/>
      <c r="F6" s="96"/>
      <c r="G6" s="590"/>
      <c r="H6" s="104"/>
      <c r="I6" s="104"/>
      <c r="J6" s="553"/>
      <c r="K6" s="552"/>
      <c r="L6" s="104"/>
      <c r="M6" s="104"/>
      <c r="N6" s="553"/>
      <c r="O6" s="552"/>
      <c r="P6" s="104"/>
      <c r="Q6" s="104"/>
      <c r="R6" s="553"/>
      <c r="S6" s="540"/>
      <c r="U6" s="564">
        <v>1956</v>
      </c>
      <c r="V6" s="472"/>
      <c r="W6" s="472"/>
      <c r="X6" s="570"/>
      <c r="Y6" s="472"/>
      <c r="Z6" s="472"/>
      <c r="AA6" s="472"/>
      <c r="AB6" s="582"/>
      <c r="AC6" s="472"/>
      <c r="AD6" s="570"/>
      <c r="AE6" s="103"/>
      <c r="AF6" s="103"/>
      <c r="AG6" s="103"/>
      <c r="AH6" s="558"/>
      <c r="AI6" s="103"/>
      <c r="AJ6" s="559"/>
    </row>
    <row r="7" spans="1:38" ht="14.45" hidden="1" customHeight="1" x14ac:dyDescent="0.15">
      <c r="A7" s="539" t="s">
        <v>262</v>
      </c>
      <c r="B7" s="92">
        <v>1957</v>
      </c>
      <c r="C7" s="554"/>
      <c r="D7" s="96"/>
      <c r="E7" s="96"/>
      <c r="F7" s="96"/>
      <c r="G7" s="590"/>
      <c r="H7" s="104"/>
      <c r="I7" s="104"/>
      <c r="J7" s="553"/>
      <c r="K7" s="552"/>
      <c r="L7" s="104"/>
      <c r="M7" s="104"/>
      <c r="N7" s="553"/>
      <c r="O7" s="552"/>
      <c r="P7" s="104"/>
      <c r="Q7" s="104"/>
      <c r="R7" s="553"/>
      <c r="S7" s="540"/>
      <c r="U7" s="564">
        <v>1957</v>
      </c>
      <c r="V7" s="472"/>
      <c r="W7" s="472"/>
      <c r="X7" s="570"/>
      <c r="Y7" s="472"/>
      <c r="Z7" s="472"/>
      <c r="AA7" s="472"/>
      <c r="AB7" s="582"/>
      <c r="AC7" s="472"/>
      <c r="AD7" s="570"/>
      <c r="AE7" s="103"/>
      <c r="AF7" s="103"/>
      <c r="AG7" s="103"/>
      <c r="AH7" s="558"/>
      <c r="AI7" s="103"/>
      <c r="AJ7" s="559"/>
    </row>
    <row r="8" spans="1:38" ht="14.45" hidden="1" customHeight="1" x14ac:dyDescent="0.15">
      <c r="A8" s="539" t="s">
        <v>263</v>
      </c>
      <c r="B8" s="92">
        <v>1958</v>
      </c>
      <c r="C8" s="554"/>
      <c r="D8" s="96"/>
      <c r="E8" s="96"/>
      <c r="F8" s="96"/>
      <c r="G8" s="590"/>
      <c r="H8" s="104"/>
      <c r="I8" s="104"/>
      <c r="J8" s="553"/>
      <c r="K8" s="552"/>
      <c r="L8" s="104"/>
      <c r="M8" s="104"/>
      <c r="N8" s="553"/>
      <c r="O8" s="552"/>
      <c r="P8" s="104"/>
      <c r="Q8" s="104"/>
      <c r="R8" s="553"/>
      <c r="S8" s="540"/>
      <c r="U8" s="564">
        <v>1958</v>
      </c>
      <c r="V8" s="472"/>
      <c r="W8" s="472"/>
      <c r="X8" s="570"/>
      <c r="Y8" s="472"/>
      <c r="Z8" s="472"/>
      <c r="AA8" s="472"/>
      <c r="AB8" s="582"/>
      <c r="AC8" s="472"/>
      <c r="AD8" s="570"/>
      <c r="AE8" s="103"/>
      <c r="AF8" s="103"/>
      <c r="AG8" s="103"/>
      <c r="AH8" s="558"/>
      <c r="AI8" s="103"/>
      <c r="AJ8" s="559"/>
    </row>
    <row r="9" spans="1:38" ht="14.45" hidden="1" customHeight="1" x14ac:dyDescent="0.15">
      <c r="A9" s="539" t="s">
        <v>264</v>
      </c>
      <c r="B9" s="92">
        <v>1959</v>
      </c>
      <c r="C9" s="554"/>
      <c r="D9" s="96"/>
      <c r="E9" s="96"/>
      <c r="F9" s="96"/>
      <c r="G9" s="590"/>
      <c r="H9" s="104"/>
      <c r="I9" s="104"/>
      <c r="J9" s="553"/>
      <c r="K9" s="552"/>
      <c r="L9" s="104"/>
      <c r="M9" s="104"/>
      <c r="N9" s="553"/>
      <c r="O9" s="552"/>
      <c r="P9" s="104"/>
      <c r="Q9" s="104"/>
      <c r="R9" s="553"/>
      <c r="S9" s="540"/>
      <c r="U9" s="564">
        <v>1959</v>
      </c>
      <c r="V9" s="472"/>
      <c r="W9" s="472"/>
      <c r="X9" s="570"/>
      <c r="Y9" s="472"/>
      <c r="Z9" s="472"/>
      <c r="AA9" s="472"/>
      <c r="AB9" s="582"/>
      <c r="AC9" s="472"/>
      <c r="AD9" s="570"/>
      <c r="AE9" s="103"/>
      <c r="AF9" s="103"/>
      <c r="AG9" s="103"/>
      <c r="AH9" s="558"/>
      <c r="AI9" s="103"/>
      <c r="AJ9" s="559"/>
    </row>
    <row r="10" spans="1:38" ht="14.45" hidden="1" customHeight="1" x14ac:dyDescent="0.15">
      <c r="A10" s="539" t="s">
        <v>265</v>
      </c>
      <c r="B10" s="92">
        <v>1960</v>
      </c>
      <c r="C10" s="554"/>
      <c r="D10" s="96"/>
      <c r="E10" s="96"/>
      <c r="F10" s="96"/>
      <c r="G10" s="590"/>
      <c r="H10" s="104"/>
      <c r="I10" s="104"/>
      <c r="J10" s="553"/>
      <c r="K10" s="552"/>
      <c r="L10" s="104"/>
      <c r="M10" s="104"/>
      <c r="N10" s="553"/>
      <c r="O10" s="552"/>
      <c r="P10" s="104"/>
      <c r="Q10" s="104"/>
      <c r="R10" s="553"/>
      <c r="S10" s="540"/>
      <c r="U10" s="564">
        <v>1960</v>
      </c>
      <c r="V10" s="472"/>
      <c r="W10" s="472"/>
      <c r="X10" s="570"/>
      <c r="Y10" s="472"/>
      <c r="Z10" s="472"/>
      <c r="AA10" s="472"/>
      <c r="AB10" s="582"/>
      <c r="AC10" s="472"/>
      <c r="AD10" s="570"/>
      <c r="AE10" s="103"/>
      <c r="AF10" s="103"/>
      <c r="AG10" s="103"/>
      <c r="AH10" s="558"/>
      <c r="AI10" s="103"/>
      <c r="AJ10" s="559"/>
    </row>
    <row r="11" spans="1:38" ht="14.45" hidden="1" customHeight="1" x14ac:dyDescent="0.15">
      <c r="A11" s="539" t="s">
        <v>266</v>
      </c>
      <c r="B11" s="92">
        <v>1961</v>
      </c>
      <c r="C11" s="552"/>
      <c r="D11" s="104"/>
      <c r="E11" s="104"/>
      <c r="F11" s="104"/>
      <c r="G11" s="590"/>
      <c r="H11" s="104"/>
      <c r="I11" s="104"/>
      <c r="J11" s="553"/>
      <c r="K11" s="552"/>
      <c r="L11" s="104"/>
      <c r="M11" s="104"/>
      <c r="N11" s="553"/>
      <c r="O11" s="552"/>
      <c r="P11" s="104"/>
      <c r="Q11" s="104"/>
      <c r="R11" s="553"/>
      <c r="S11" s="540"/>
      <c r="U11" s="564">
        <v>1961</v>
      </c>
      <c r="V11" s="472"/>
      <c r="W11" s="472"/>
      <c r="X11" s="570"/>
      <c r="Y11" s="472"/>
      <c r="Z11" s="472"/>
      <c r="AA11" s="472"/>
      <c r="AB11" s="582"/>
      <c r="AC11" s="472"/>
      <c r="AD11" s="570"/>
      <c r="AE11" s="103"/>
      <c r="AF11" s="103"/>
      <c r="AG11" s="103"/>
      <c r="AH11" s="558"/>
      <c r="AI11" s="103"/>
      <c r="AJ11" s="559"/>
    </row>
    <row r="12" spans="1:38" ht="14.45" hidden="1" customHeight="1" x14ac:dyDescent="0.15">
      <c r="A12" s="539" t="s">
        <v>267</v>
      </c>
      <c r="B12" s="92">
        <v>1962</v>
      </c>
      <c r="C12" s="552"/>
      <c r="D12" s="104"/>
      <c r="E12" s="104"/>
      <c r="F12" s="104"/>
      <c r="G12" s="590"/>
      <c r="H12" s="104"/>
      <c r="I12" s="104"/>
      <c r="J12" s="553"/>
      <c r="K12" s="552"/>
      <c r="L12" s="104"/>
      <c r="M12" s="104"/>
      <c r="N12" s="553"/>
      <c r="O12" s="552"/>
      <c r="P12" s="104"/>
      <c r="Q12" s="104"/>
      <c r="R12" s="553"/>
      <c r="S12" s="540"/>
      <c r="U12" s="564">
        <v>1962</v>
      </c>
      <c r="V12" s="472"/>
      <c r="W12" s="472"/>
      <c r="X12" s="570"/>
      <c r="Y12" s="472"/>
      <c r="Z12" s="472"/>
      <c r="AA12" s="472"/>
      <c r="AB12" s="582"/>
      <c r="AC12" s="472"/>
      <c r="AD12" s="570"/>
      <c r="AE12" s="103"/>
      <c r="AF12" s="103"/>
      <c r="AG12" s="103"/>
      <c r="AH12" s="558"/>
      <c r="AI12" s="103"/>
      <c r="AJ12" s="559"/>
    </row>
    <row r="13" spans="1:38" ht="14.45" hidden="1" customHeight="1" x14ac:dyDescent="0.15">
      <c r="A13" s="539" t="s">
        <v>268</v>
      </c>
      <c r="B13" s="92">
        <v>1963</v>
      </c>
      <c r="C13" s="552"/>
      <c r="D13" s="104"/>
      <c r="E13" s="104"/>
      <c r="F13" s="104"/>
      <c r="G13" s="590"/>
      <c r="H13" s="104"/>
      <c r="I13" s="104"/>
      <c r="J13" s="553"/>
      <c r="K13" s="552"/>
      <c r="L13" s="104"/>
      <c r="M13" s="104"/>
      <c r="N13" s="553"/>
      <c r="O13" s="552"/>
      <c r="P13" s="104"/>
      <c r="Q13" s="104"/>
      <c r="R13" s="553"/>
      <c r="S13" s="540"/>
      <c r="U13" s="564">
        <v>1963</v>
      </c>
      <c r="V13" s="472"/>
      <c r="W13" s="472"/>
      <c r="X13" s="570"/>
      <c r="Y13" s="472"/>
      <c r="Z13" s="472"/>
      <c r="AA13" s="472"/>
      <c r="AB13" s="582"/>
      <c r="AC13" s="472"/>
      <c r="AD13" s="570"/>
      <c r="AE13" s="103"/>
      <c r="AF13" s="103"/>
      <c r="AG13" s="103"/>
      <c r="AH13" s="558"/>
      <c r="AI13" s="103"/>
      <c r="AJ13" s="559"/>
    </row>
    <row r="14" spans="1:38" ht="14.45" hidden="1" customHeight="1" x14ac:dyDescent="0.15">
      <c r="A14" s="539" t="s">
        <v>269</v>
      </c>
      <c r="B14" s="92">
        <v>1964</v>
      </c>
      <c r="C14" s="552"/>
      <c r="D14" s="104"/>
      <c r="E14" s="104"/>
      <c r="F14" s="104"/>
      <c r="G14" s="590"/>
      <c r="H14" s="104"/>
      <c r="I14" s="104"/>
      <c r="J14" s="553"/>
      <c r="K14" s="552"/>
      <c r="L14" s="104"/>
      <c r="M14" s="104"/>
      <c r="N14" s="553"/>
      <c r="O14" s="552"/>
      <c r="P14" s="104"/>
      <c r="Q14" s="104"/>
      <c r="R14" s="553"/>
      <c r="S14" s="540"/>
      <c r="U14" s="564">
        <v>1964</v>
      </c>
      <c r="V14" s="472"/>
      <c r="W14" s="472"/>
      <c r="X14" s="570"/>
      <c r="Y14" s="472"/>
      <c r="Z14" s="472"/>
      <c r="AA14" s="472"/>
      <c r="AB14" s="582"/>
      <c r="AC14" s="472"/>
      <c r="AD14" s="570"/>
      <c r="AE14" s="103"/>
      <c r="AF14" s="103"/>
      <c r="AG14" s="103"/>
      <c r="AH14" s="558"/>
      <c r="AI14" s="103"/>
      <c r="AJ14" s="559"/>
    </row>
    <row r="15" spans="1:38" ht="14.45" hidden="1" customHeight="1" x14ac:dyDescent="0.15">
      <c r="A15" s="539" t="s">
        <v>270</v>
      </c>
      <c r="B15" s="92">
        <v>1965</v>
      </c>
      <c r="C15" s="552"/>
      <c r="D15" s="104"/>
      <c r="E15" s="104"/>
      <c r="F15" s="104"/>
      <c r="G15" s="590"/>
      <c r="H15" s="104"/>
      <c r="I15" s="104"/>
      <c r="J15" s="553"/>
      <c r="K15" s="552"/>
      <c r="L15" s="104"/>
      <c r="M15" s="104"/>
      <c r="N15" s="553"/>
      <c r="O15" s="552"/>
      <c r="P15" s="104"/>
      <c r="Q15" s="104"/>
      <c r="R15" s="553"/>
      <c r="S15" s="540"/>
      <c r="U15" s="564">
        <v>1965</v>
      </c>
      <c r="V15" s="472"/>
      <c r="W15" s="472"/>
      <c r="X15" s="570"/>
      <c r="Y15" s="472"/>
      <c r="Z15" s="472"/>
      <c r="AA15" s="472"/>
      <c r="AB15" s="582"/>
      <c r="AC15" s="472"/>
      <c r="AD15" s="570"/>
      <c r="AE15" s="103"/>
      <c r="AF15" s="103"/>
      <c r="AG15" s="103"/>
      <c r="AH15" s="558"/>
      <c r="AI15" s="103"/>
      <c r="AJ15" s="559"/>
    </row>
    <row r="16" spans="1:38" ht="14.45" hidden="1" customHeight="1" x14ac:dyDescent="0.15">
      <c r="A16" s="539" t="s">
        <v>271</v>
      </c>
      <c r="B16" s="92">
        <v>1966</v>
      </c>
      <c r="C16" s="552"/>
      <c r="D16" s="104"/>
      <c r="E16" s="104"/>
      <c r="F16" s="104"/>
      <c r="G16" s="590"/>
      <c r="H16" s="104"/>
      <c r="I16" s="104"/>
      <c r="J16" s="553"/>
      <c r="K16" s="552"/>
      <c r="L16" s="104"/>
      <c r="M16" s="104"/>
      <c r="N16" s="553"/>
      <c r="O16" s="552"/>
      <c r="P16" s="104"/>
      <c r="Q16" s="104"/>
      <c r="R16" s="553"/>
      <c r="S16" s="540"/>
      <c r="U16" s="564">
        <v>1966</v>
      </c>
      <c r="V16" s="472"/>
      <c r="W16" s="472"/>
      <c r="X16" s="570"/>
      <c r="Y16" s="472"/>
      <c r="Z16" s="472"/>
      <c r="AA16" s="472"/>
      <c r="AB16" s="582"/>
      <c r="AC16" s="472"/>
      <c r="AD16" s="570"/>
      <c r="AE16" s="103"/>
      <c r="AF16" s="103"/>
      <c r="AG16" s="103"/>
      <c r="AH16" s="558"/>
      <c r="AI16" s="103"/>
      <c r="AJ16" s="559"/>
    </row>
    <row r="17" spans="1:39" ht="14.45" hidden="1" customHeight="1" x14ac:dyDescent="0.15">
      <c r="A17" s="539" t="s">
        <v>272</v>
      </c>
      <c r="B17" s="92">
        <v>1967</v>
      </c>
      <c r="C17" s="552"/>
      <c r="D17" s="104"/>
      <c r="E17" s="104"/>
      <c r="F17" s="104"/>
      <c r="G17" s="590"/>
      <c r="H17" s="104"/>
      <c r="I17" s="104"/>
      <c r="J17" s="553"/>
      <c r="K17" s="552"/>
      <c r="L17" s="104"/>
      <c r="M17" s="104"/>
      <c r="N17" s="553"/>
      <c r="O17" s="552"/>
      <c r="P17" s="104"/>
      <c r="Q17" s="104"/>
      <c r="R17" s="553"/>
      <c r="S17" s="540"/>
      <c r="U17" s="564">
        <v>1967</v>
      </c>
      <c r="V17" s="472"/>
      <c r="W17" s="472"/>
      <c r="X17" s="570"/>
      <c r="Y17" s="472"/>
      <c r="Z17" s="472"/>
      <c r="AA17" s="472"/>
      <c r="AB17" s="582"/>
      <c r="AC17" s="472"/>
      <c r="AD17" s="570"/>
      <c r="AE17" s="103"/>
      <c r="AF17" s="103"/>
      <c r="AG17" s="103"/>
      <c r="AH17" s="558"/>
      <c r="AI17" s="103"/>
      <c r="AJ17" s="559"/>
    </row>
    <row r="18" spans="1:39" ht="6.95" hidden="1" customHeight="1" x14ac:dyDescent="0.15">
      <c r="A18" s="539" t="s">
        <v>273</v>
      </c>
      <c r="B18" s="92">
        <v>1968</v>
      </c>
      <c r="C18" s="552"/>
      <c r="D18" s="104"/>
      <c r="E18" s="104"/>
      <c r="F18" s="104"/>
      <c r="G18" s="590"/>
      <c r="H18" s="104"/>
      <c r="I18" s="104"/>
      <c r="J18" s="553"/>
      <c r="K18" s="552"/>
      <c r="L18" s="104"/>
      <c r="M18" s="104"/>
      <c r="N18" s="553"/>
      <c r="O18" s="552"/>
      <c r="P18" s="104"/>
      <c r="Q18" s="104"/>
      <c r="R18" s="553"/>
      <c r="S18" s="540"/>
      <c r="U18" s="565">
        <v>1968</v>
      </c>
      <c r="V18" s="476"/>
      <c r="W18" s="476"/>
      <c r="X18" s="571"/>
      <c r="Y18" s="476"/>
      <c r="Z18" s="476"/>
      <c r="AA18" s="476"/>
      <c r="AB18" s="583"/>
      <c r="AC18" s="476"/>
      <c r="AD18" s="571"/>
      <c r="AE18" s="477"/>
      <c r="AF18" s="477"/>
      <c r="AG18" s="477"/>
      <c r="AH18" s="589"/>
      <c r="AI18" s="103"/>
      <c r="AJ18" s="559"/>
    </row>
    <row r="19" spans="1:39" ht="14.45" hidden="1" customHeight="1" x14ac:dyDescent="0.15">
      <c r="A19" s="539" t="s">
        <v>274</v>
      </c>
      <c r="B19" s="92">
        <v>1969</v>
      </c>
      <c r="C19" s="552"/>
      <c r="D19" s="104"/>
      <c r="E19" s="104"/>
      <c r="F19" s="104"/>
      <c r="G19" s="590"/>
      <c r="H19" s="104"/>
      <c r="I19" s="104"/>
      <c r="J19" s="553"/>
      <c r="K19" s="552"/>
      <c r="L19" s="104"/>
      <c r="M19" s="104"/>
      <c r="N19" s="553"/>
      <c r="O19" s="552"/>
      <c r="P19" s="104"/>
      <c r="Q19" s="104"/>
      <c r="R19" s="553"/>
      <c r="S19" s="540"/>
      <c r="U19" s="564">
        <v>1969</v>
      </c>
      <c r="V19" s="472"/>
      <c r="W19" s="472"/>
      <c r="X19" s="570"/>
      <c r="Y19" s="472"/>
      <c r="Z19" s="472"/>
      <c r="AA19" s="472"/>
      <c r="AB19" s="582"/>
      <c r="AC19" s="472"/>
      <c r="AD19" s="570"/>
      <c r="AE19" s="103"/>
      <c r="AF19" s="103"/>
      <c r="AG19" s="103"/>
      <c r="AH19" s="558"/>
      <c r="AI19" s="103"/>
      <c r="AJ19" s="559"/>
    </row>
    <row r="20" spans="1:39" ht="14.45" hidden="1" customHeight="1" x14ac:dyDescent="0.15">
      <c r="A20" s="539" t="s">
        <v>275</v>
      </c>
      <c r="B20" s="92">
        <v>1970</v>
      </c>
      <c r="C20" s="552"/>
      <c r="D20" s="104"/>
      <c r="E20" s="104"/>
      <c r="F20" s="104"/>
      <c r="G20" s="590"/>
      <c r="H20" s="104"/>
      <c r="I20" s="104"/>
      <c r="J20" s="553"/>
      <c r="K20" s="552"/>
      <c r="L20" s="104"/>
      <c r="M20" s="104"/>
      <c r="N20" s="553"/>
      <c r="O20" s="552"/>
      <c r="P20" s="104"/>
      <c r="Q20" s="104"/>
      <c r="R20" s="553"/>
      <c r="S20" s="540"/>
      <c r="U20" s="564">
        <v>1970</v>
      </c>
      <c r="V20" s="472"/>
      <c r="W20" s="472"/>
      <c r="X20" s="570"/>
      <c r="Y20" s="472"/>
      <c r="Z20" s="472"/>
      <c r="AA20" s="472"/>
      <c r="AB20" s="582"/>
      <c r="AC20" s="472"/>
      <c r="AD20" s="570"/>
      <c r="AE20" s="103"/>
      <c r="AF20" s="103"/>
      <c r="AG20" s="103"/>
      <c r="AH20" s="558"/>
      <c r="AI20" s="103"/>
      <c r="AJ20" s="559"/>
    </row>
    <row r="21" spans="1:39" ht="14.45" hidden="1" customHeight="1" x14ac:dyDescent="0.15">
      <c r="A21" s="539" t="s">
        <v>276</v>
      </c>
      <c r="B21" s="92">
        <v>1971</v>
      </c>
      <c r="C21" s="552"/>
      <c r="D21" s="104"/>
      <c r="E21" s="104"/>
      <c r="F21" s="104"/>
      <c r="G21" s="590"/>
      <c r="H21" s="104"/>
      <c r="I21" s="104"/>
      <c r="J21" s="553"/>
      <c r="K21" s="552"/>
      <c r="L21" s="104"/>
      <c r="M21" s="104"/>
      <c r="N21" s="553"/>
      <c r="O21" s="552"/>
      <c r="P21" s="104"/>
      <c r="Q21" s="104"/>
      <c r="R21" s="553"/>
      <c r="S21" s="540"/>
      <c r="U21" s="564">
        <v>1971</v>
      </c>
      <c r="V21" s="472"/>
      <c r="W21" s="472"/>
      <c r="X21" s="570"/>
      <c r="Y21" s="472"/>
      <c r="Z21" s="472"/>
      <c r="AA21" s="472"/>
      <c r="AB21" s="582"/>
      <c r="AC21" s="472"/>
      <c r="AD21" s="570"/>
      <c r="AE21" s="103"/>
      <c r="AF21" s="103"/>
      <c r="AG21" s="103"/>
      <c r="AH21" s="558"/>
      <c r="AI21" s="103"/>
      <c r="AJ21" s="559"/>
    </row>
    <row r="22" spans="1:39" ht="14.45" hidden="1" customHeight="1" x14ac:dyDescent="0.15">
      <c r="A22" s="539" t="s">
        <v>277</v>
      </c>
      <c r="B22" s="92">
        <v>1972</v>
      </c>
      <c r="C22" s="552"/>
      <c r="D22" s="104"/>
      <c r="E22" s="104"/>
      <c r="F22" s="104"/>
      <c r="G22" s="590"/>
      <c r="H22" s="104"/>
      <c r="I22" s="104"/>
      <c r="J22" s="553"/>
      <c r="K22" s="552"/>
      <c r="L22" s="104"/>
      <c r="M22" s="104"/>
      <c r="N22" s="553"/>
      <c r="O22" s="552"/>
      <c r="P22" s="104"/>
      <c r="Q22" s="104"/>
      <c r="R22" s="553"/>
      <c r="S22" s="540"/>
      <c r="U22" s="564">
        <v>1972</v>
      </c>
      <c r="V22" s="472"/>
      <c r="W22" s="472"/>
      <c r="X22" s="570"/>
      <c r="Y22" s="472"/>
      <c r="Z22" s="472"/>
      <c r="AA22" s="472"/>
      <c r="AB22" s="582"/>
      <c r="AC22" s="472"/>
      <c r="AD22" s="570"/>
      <c r="AE22" s="103"/>
      <c r="AF22" s="103"/>
      <c r="AG22" s="103"/>
      <c r="AH22" s="558"/>
      <c r="AI22" s="103"/>
      <c r="AJ22" s="559"/>
    </row>
    <row r="23" spans="1:39" ht="14.45" hidden="1" customHeight="1" x14ac:dyDescent="0.15">
      <c r="A23" s="539" t="s">
        <v>278</v>
      </c>
      <c r="B23" s="92">
        <v>1973</v>
      </c>
      <c r="C23" s="552"/>
      <c r="D23" s="104"/>
      <c r="E23" s="104"/>
      <c r="F23" s="104"/>
      <c r="G23" s="590"/>
      <c r="H23" s="104"/>
      <c r="I23" s="104"/>
      <c r="J23" s="553"/>
      <c r="K23" s="552"/>
      <c r="L23" s="104"/>
      <c r="M23" s="104"/>
      <c r="N23" s="553"/>
      <c r="O23" s="552"/>
      <c r="P23" s="104"/>
      <c r="Q23" s="104"/>
      <c r="R23" s="553"/>
      <c r="S23" s="540"/>
      <c r="U23" s="564">
        <v>1973</v>
      </c>
      <c r="V23" s="472"/>
      <c r="W23" s="472"/>
      <c r="X23" s="570"/>
      <c r="Y23" s="472"/>
      <c r="Z23" s="472"/>
      <c r="AA23" s="472"/>
      <c r="AB23" s="582"/>
      <c r="AC23" s="472"/>
      <c r="AD23" s="570"/>
      <c r="AE23" s="103"/>
      <c r="AF23" s="103"/>
      <c r="AG23" s="103"/>
      <c r="AH23" s="558"/>
      <c r="AI23" s="103"/>
      <c r="AJ23" s="559"/>
    </row>
    <row r="24" spans="1:39" ht="14.45" hidden="1" customHeight="1" x14ac:dyDescent="0.15">
      <c r="A24" s="539" t="s">
        <v>279</v>
      </c>
      <c r="B24" s="92">
        <v>1974</v>
      </c>
      <c r="C24" s="552"/>
      <c r="D24" s="104"/>
      <c r="E24" s="104"/>
      <c r="F24" s="104"/>
      <c r="G24" s="590"/>
      <c r="H24" s="104"/>
      <c r="I24" s="104"/>
      <c r="J24" s="553"/>
      <c r="K24" s="552"/>
      <c r="L24" s="104"/>
      <c r="M24" s="104"/>
      <c r="N24" s="553"/>
      <c r="O24" s="552"/>
      <c r="P24" s="104"/>
      <c r="Q24" s="104"/>
      <c r="R24" s="553"/>
      <c r="S24" s="540"/>
      <c r="U24" s="564">
        <v>1974</v>
      </c>
      <c r="V24" s="472"/>
      <c r="W24" s="472"/>
      <c r="X24" s="570"/>
      <c r="Y24" s="472"/>
      <c r="Z24" s="472"/>
      <c r="AA24" s="472"/>
      <c r="AB24" s="582"/>
      <c r="AC24" s="472"/>
      <c r="AD24" s="570"/>
      <c r="AE24" s="103"/>
      <c r="AF24" s="103"/>
      <c r="AG24" s="103"/>
      <c r="AH24" s="558"/>
      <c r="AI24" s="103"/>
      <c r="AJ24" s="559"/>
    </row>
    <row r="25" spans="1:39" ht="14.45" hidden="1" customHeight="1" x14ac:dyDescent="0.15">
      <c r="A25" s="539" t="s">
        <v>280</v>
      </c>
      <c r="B25" s="92">
        <v>1975</v>
      </c>
      <c r="C25" s="552"/>
      <c r="D25" s="104"/>
      <c r="E25" s="104"/>
      <c r="F25" s="104"/>
      <c r="G25" s="590"/>
      <c r="H25" s="104"/>
      <c r="I25" s="104"/>
      <c r="J25" s="553"/>
      <c r="K25" s="552"/>
      <c r="L25" s="104"/>
      <c r="M25" s="104"/>
      <c r="N25" s="553"/>
      <c r="O25" s="552"/>
      <c r="P25" s="104"/>
      <c r="Q25" s="104"/>
      <c r="R25" s="553"/>
      <c r="S25" s="540"/>
      <c r="U25" s="564">
        <v>1975</v>
      </c>
      <c r="V25" s="472"/>
      <c r="W25" s="472"/>
      <c r="X25" s="570"/>
      <c r="Y25" s="472"/>
      <c r="Z25" s="472"/>
      <c r="AA25" s="472"/>
      <c r="AB25" s="582"/>
      <c r="AC25" s="472"/>
      <c r="AD25" s="570"/>
      <c r="AE25" s="103"/>
      <c r="AF25" s="103"/>
      <c r="AG25" s="103"/>
      <c r="AH25" s="558"/>
      <c r="AI25" s="103"/>
      <c r="AJ25" s="559"/>
    </row>
    <row r="26" spans="1:39" ht="14.45" hidden="1" customHeight="1" x14ac:dyDescent="0.15">
      <c r="A26" s="539" t="s">
        <v>281</v>
      </c>
      <c r="B26" s="92">
        <v>1976</v>
      </c>
      <c r="C26" s="552"/>
      <c r="D26" s="104"/>
      <c r="E26" s="104"/>
      <c r="F26" s="104"/>
      <c r="G26" s="590"/>
      <c r="H26" s="104"/>
      <c r="I26" s="104"/>
      <c r="J26" s="553"/>
      <c r="K26" s="552"/>
      <c r="L26" s="104"/>
      <c r="M26" s="104"/>
      <c r="N26" s="553"/>
      <c r="O26" s="552"/>
      <c r="P26" s="104"/>
      <c r="Q26" s="104"/>
      <c r="R26" s="553"/>
      <c r="S26" s="540"/>
      <c r="U26" s="564">
        <v>1976</v>
      </c>
      <c r="V26" s="472"/>
      <c r="W26" s="472"/>
      <c r="X26" s="570"/>
      <c r="Y26" s="472"/>
      <c r="Z26" s="472"/>
      <c r="AA26" s="472"/>
      <c r="AB26" s="582"/>
      <c r="AC26" s="472"/>
      <c r="AD26" s="570"/>
      <c r="AE26" s="103"/>
      <c r="AF26" s="103"/>
      <c r="AG26" s="103"/>
      <c r="AH26" s="558"/>
      <c r="AI26" s="103"/>
      <c r="AJ26" s="559"/>
    </row>
    <row r="27" spans="1:39" ht="14.45" hidden="1" customHeight="1" x14ac:dyDescent="0.15">
      <c r="A27" s="539" t="s">
        <v>282</v>
      </c>
      <c r="B27" s="92">
        <v>1977</v>
      </c>
      <c r="C27" s="552"/>
      <c r="D27" s="104"/>
      <c r="E27" s="104"/>
      <c r="F27" s="104"/>
      <c r="G27" s="590"/>
      <c r="H27" s="104"/>
      <c r="I27" s="104"/>
      <c r="J27" s="553"/>
      <c r="K27" s="552"/>
      <c r="L27" s="104"/>
      <c r="M27" s="104"/>
      <c r="N27" s="553"/>
      <c r="O27" s="552"/>
      <c r="P27" s="104"/>
      <c r="Q27" s="104"/>
      <c r="R27" s="553"/>
      <c r="S27" s="540"/>
      <c r="U27" s="564">
        <v>1977</v>
      </c>
      <c r="V27" s="472"/>
      <c r="W27" s="472"/>
      <c r="X27" s="570"/>
      <c r="Y27" s="472"/>
      <c r="Z27" s="472"/>
      <c r="AA27" s="472"/>
      <c r="AB27" s="582"/>
      <c r="AC27" s="472"/>
      <c r="AD27" s="570"/>
      <c r="AE27" s="103"/>
      <c r="AF27" s="103"/>
      <c r="AG27" s="103"/>
      <c r="AH27" s="558"/>
      <c r="AI27" s="103"/>
      <c r="AJ27" s="559"/>
      <c r="AM27" s="92">
        <v>2</v>
      </c>
    </row>
    <row r="28" spans="1:39" ht="14.45" hidden="1" customHeight="1" x14ac:dyDescent="0.15">
      <c r="A28" s="539" t="s">
        <v>283</v>
      </c>
      <c r="B28" s="92">
        <v>1978</v>
      </c>
      <c r="C28" s="552"/>
      <c r="D28" s="104"/>
      <c r="E28" s="104"/>
      <c r="F28" s="104"/>
      <c r="G28" s="590"/>
      <c r="H28" s="104"/>
      <c r="I28" s="104"/>
      <c r="J28" s="553"/>
      <c r="K28" s="552"/>
      <c r="L28" s="104"/>
      <c r="M28" s="104"/>
      <c r="N28" s="553"/>
      <c r="O28" s="552"/>
      <c r="P28" s="104"/>
      <c r="Q28" s="104"/>
      <c r="R28" s="553"/>
      <c r="S28" s="540"/>
      <c r="U28" s="564">
        <v>1978</v>
      </c>
      <c r="V28" s="472"/>
      <c r="W28" s="472"/>
      <c r="X28" s="570"/>
      <c r="Y28" s="472"/>
      <c r="Z28" s="472"/>
      <c r="AA28" s="472"/>
      <c r="AB28" s="582"/>
      <c r="AC28" s="472"/>
      <c r="AD28" s="570"/>
      <c r="AE28" s="103"/>
      <c r="AF28" s="103"/>
      <c r="AG28" s="103"/>
      <c r="AH28" s="558"/>
      <c r="AI28" s="103"/>
      <c r="AJ28" s="559"/>
    </row>
    <row r="29" spans="1:39" ht="14.45" hidden="1" customHeight="1" x14ac:dyDescent="0.15">
      <c r="A29" s="539" t="s">
        <v>284</v>
      </c>
      <c r="B29" s="92">
        <v>1979</v>
      </c>
      <c r="C29" s="552"/>
      <c r="D29" s="104"/>
      <c r="E29" s="104"/>
      <c r="F29" s="104"/>
      <c r="G29" s="590"/>
      <c r="H29" s="104"/>
      <c r="I29" s="104"/>
      <c r="J29" s="553"/>
      <c r="K29" s="552"/>
      <c r="L29" s="104"/>
      <c r="M29" s="104"/>
      <c r="N29" s="553"/>
      <c r="O29" s="552"/>
      <c r="P29" s="104"/>
      <c r="Q29" s="104"/>
      <c r="R29" s="553"/>
      <c r="S29" s="540"/>
      <c r="U29" s="564">
        <v>1979</v>
      </c>
      <c r="V29" s="472"/>
      <c r="W29" s="472"/>
      <c r="X29" s="570"/>
      <c r="Y29" s="472"/>
      <c r="Z29" s="472"/>
      <c r="AA29" s="472"/>
      <c r="AB29" s="582"/>
      <c r="AC29" s="472"/>
      <c r="AD29" s="570"/>
      <c r="AE29" s="103"/>
      <c r="AF29" s="103"/>
      <c r="AG29" s="103"/>
      <c r="AH29" s="558"/>
      <c r="AI29" s="103"/>
      <c r="AJ29" s="559"/>
    </row>
    <row r="30" spans="1:39" ht="14.45" hidden="1" customHeight="1" x14ac:dyDescent="0.15">
      <c r="A30" s="539" t="s">
        <v>285</v>
      </c>
      <c r="B30" s="92">
        <v>1980</v>
      </c>
      <c r="C30" s="552"/>
      <c r="D30" s="104"/>
      <c r="E30" s="104"/>
      <c r="F30" s="104"/>
      <c r="G30" s="590"/>
      <c r="H30" s="104"/>
      <c r="I30" s="104"/>
      <c r="J30" s="553"/>
      <c r="K30" s="552"/>
      <c r="L30" s="104"/>
      <c r="M30" s="104"/>
      <c r="N30" s="553"/>
      <c r="O30" s="552"/>
      <c r="P30" s="104"/>
      <c r="Q30" s="104"/>
      <c r="R30" s="553"/>
      <c r="S30" s="540"/>
      <c r="U30" s="564">
        <v>1980</v>
      </c>
      <c r="V30" s="472"/>
      <c r="W30" s="472"/>
      <c r="X30" s="570"/>
      <c r="Y30" s="472"/>
      <c r="Z30" s="472"/>
      <c r="AA30" s="472"/>
      <c r="AB30" s="582"/>
      <c r="AC30" s="472"/>
      <c r="AD30" s="570"/>
      <c r="AE30" s="103"/>
      <c r="AF30" s="103"/>
      <c r="AG30" s="103"/>
      <c r="AH30" s="558"/>
      <c r="AI30" s="103"/>
      <c r="AJ30" s="559"/>
    </row>
    <row r="31" spans="1:39" ht="14.45" hidden="1" customHeight="1" x14ac:dyDescent="0.15">
      <c r="A31" s="539" t="s">
        <v>286</v>
      </c>
      <c r="B31" s="92">
        <v>1981</v>
      </c>
      <c r="C31" s="552"/>
      <c r="D31" s="104"/>
      <c r="E31" s="104"/>
      <c r="F31" s="104"/>
      <c r="G31" s="590"/>
      <c r="H31" s="104"/>
      <c r="I31" s="104"/>
      <c r="J31" s="553"/>
      <c r="K31" s="552"/>
      <c r="L31" s="104"/>
      <c r="M31" s="104"/>
      <c r="N31" s="553"/>
      <c r="O31" s="552"/>
      <c r="P31" s="104"/>
      <c r="Q31" s="104"/>
      <c r="R31" s="553"/>
      <c r="S31" s="540"/>
      <c r="U31" s="564">
        <v>1981</v>
      </c>
      <c r="V31" s="472"/>
      <c r="W31" s="472"/>
      <c r="X31" s="570"/>
      <c r="Y31" s="472"/>
      <c r="Z31" s="472"/>
      <c r="AA31" s="472"/>
      <c r="AB31" s="582"/>
      <c r="AC31" s="472"/>
      <c r="AD31" s="570"/>
      <c r="AE31" s="103"/>
      <c r="AF31" s="103"/>
      <c r="AG31" s="103"/>
      <c r="AH31" s="558"/>
      <c r="AI31" s="103"/>
      <c r="AJ31" s="559"/>
    </row>
    <row r="32" spans="1:39" ht="14.45" hidden="1" customHeight="1" x14ac:dyDescent="0.15">
      <c r="A32" s="541" t="s">
        <v>287</v>
      </c>
      <c r="B32" s="98">
        <v>1982</v>
      </c>
      <c r="C32" s="552"/>
      <c r="D32" s="104"/>
      <c r="E32" s="104"/>
      <c r="F32" s="104"/>
      <c r="G32" s="590"/>
      <c r="H32" s="104"/>
      <c r="I32" s="104"/>
      <c r="J32" s="553"/>
      <c r="K32" s="552"/>
      <c r="L32" s="104"/>
      <c r="M32" s="104"/>
      <c r="N32" s="553"/>
      <c r="O32" s="552"/>
      <c r="P32" s="104"/>
      <c r="Q32" s="104"/>
      <c r="R32" s="553"/>
      <c r="S32" s="542"/>
      <c r="U32" s="564">
        <v>1982</v>
      </c>
      <c r="V32" s="472"/>
      <c r="W32" s="472"/>
      <c r="X32" s="570"/>
      <c r="Y32" s="472"/>
      <c r="Z32" s="472"/>
      <c r="AA32" s="472"/>
      <c r="AB32" s="582"/>
      <c r="AC32" s="472"/>
      <c r="AD32" s="570"/>
      <c r="AE32" s="103"/>
      <c r="AF32" s="103"/>
      <c r="AG32" s="103"/>
      <c r="AH32" s="558"/>
      <c r="AI32" s="103"/>
      <c r="AJ32" s="559"/>
    </row>
    <row r="33" spans="1:36" ht="14.45" hidden="1" customHeight="1" x14ac:dyDescent="0.15">
      <c r="A33" s="539" t="s">
        <v>288</v>
      </c>
      <c r="B33" s="92">
        <v>1983</v>
      </c>
      <c r="C33" s="552"/>
      <c r="D33" s="104"/>
      <c r="E33" s="104"/>
      <c r="F33" s="104"/>
      <c r="G33" s="590"/>
      <c r="H33" s="96"/>
      <c r="I33" s="96"/>
      <c r="J33" s="555"/>
      <c r="K33" s="554"/>
      <c r="L33" s="96"/>
      <c r="M33" s="96"/>
      <c r="N33" s="555"/>
      <c r="O33" s="552"/>
      <c r="P33" s="104"/>
      <c r="Q33" s="104"/>
      <c r="R33" s="553"/>
      <c r="S33" s="540"/>
      <c r="U33" s="564">
        <v>1983</v>
      </c>
      <c r="V33" s="472"/>
      <c r="W33" s="472"/>
      <c r="X33" s="570"/>
      <c r="Y33" s="472"/>
      <c r="Z33" s="472"/>
      <c r="AA33" s="472"/>
      <c r="AB33" s="582"/>
      <c r="AC33" s="472"/>
      <c r="AD33" s="570"/>
      <c r="AE33" s="103"/>
      <c r="AF33" s="103"/>
      <c r="AG33" s="103"/>
      <c r="AH33" s="558"/>
      <c r="AI33" s="103"/>
      <c r="AJ33" s="559"/>
    </row>
    <row r="34" spans="1:36" ht="14.45" hidden="1" customHeight="1" x14ac:dyDescent="0.15">
      <c r="A34" s="539" t="s">
        <v>289</v>
      </c>
      <c r="B34" s="92">
        <v>1984</v>
      </c>
      <c r="C34" s="552"/>
      <c r="D34" s="104"/>
      <c r="E34" s="104"/>
      <c r="F34" s="104"/>
      <c r="G34" s="590"/>
      <c r="H34" s="96"/>
      <c r="I34" s="96"/>
      <c r="J34" s="555"/>
      <c r="K34" s="554"/>
      <c r="L34" s="96"/>
      <c r="M34" s="96"/>
      <c r="N34" s="555"/>
      <c r="O34" s="552"/>
      <c r="P34" s="104"/>
      <c r="Q34" s="104"/>
      <c r="R34" s="553"/>
      <c r="S34" s="540"/>
      <c r="U34" s="564">
        <v>1984</v>
      </c>
      <c r="V34" s="472"/>
      <c r="W34" s="472"/>
      <c r="X34" s="570"/>
      <c r="Y34" s="472"/>
      <c r="Z34" s="472"/>
      <c r="AA34" s="472"/>
      <c r="AB34" s="582"/>
      <c r="AC34" s="472"/>
      <c r="AD34" s="570"/>
      <c r="AE34" s="103"/>
      <c r="AF34" s="103"/>
      <c r="AG34" s="103"/>
      <c r="AH34" s="558"/>
      <c r="AI34" s="103"/>
      <c r="AJ34" s="559"/>
    </row>
    <row r="35" spans="1:36" ht="14.45" hidden="1" customHeight="1" x14ac:dyDescent="0.15">
      <c r="A35" s="539" t="s">
        <v>290</v>
      </c>
      <c r="B35" s="92">
        <v>1985</v>
      </c>
      <c r="C35" s="552"/>
      <c r="D35" s="104"/>
      <c r="E35" s="104"/>
      <c r="F35" s="104"/>
      <c r="G35" s="590"/>
      <c r="H35" s="96"/>
      <c r="I35" s="96"/>
      <c r="J35" s="555"/>
      <c r="K35" s="554"/>
      <c r="L35" s="96"/>
      <c r="M35" s="96"/>
      <c r="N35" s="555"/>
      <c r="O35" s="552"/>
      <c r="P35" s="104"/>
      <c r="Q35" s="104"/>
      <c r="R35" s="553"/>
      <c r="S35" s="540"/>
      <c r="U35" s="564">
        <v>1985</v>
      </c>
      <c r="V35" s="472"/>
      <c r="W35" s="472"/>
      <c r="X35" s="570"/>
      <c r="Y35" s="472"/>
      <c r="Z35" s="472"/>
      <c r="AA35" s="472"/>
      <c r="AB35" s="582"/>
      <c r="AC35" s="472"/>
      <c r="AD35" s="570"/>
      <c r="AE35" s="103"/>
      <c r="AF35" s="103"/>
      <c r="AG35" s="103"/>
      <c r="AH35" s="558"/>
      <c r="AI35" s="103"/>
      <c r="AJ35" s="559"/>
    </row>
    <row r="36" spans="1:36" ht="14.45" hidden="1" customHeight="1" x14ac:dyDescent="0.15">
      <c r="A36" s="539" t="s">
        <v>291</v>
      </c>
      <c r="B36" s="92">
        <v>1986</v>
      </c>
      <c r="C36" s="552"/>
      <c r="D36" s="104"/>
      <c r="E36" s="104"/>
      <c r="F36" s="104"/>
      <c r="G36" s="590"/>
      <c r="H36" s="96"/>
      <c r="I36" s="96"/>
      <c r="J36" s="555"/>
      <c r="K36" s="554"/>
      <c r="L36" s="96"/>
      <c r="M36" s="96"/>
      <c r="N36" s="555"/>
      <c r="O36" s="552"/>
      <c r="P36" s="104"/>
      <c r="Q36" s="104"/>
      <c r="R36" s="553"/>
      <c r="S36" s="540"/>
      <c r="U36" s="564">
        <v>1986</v>
      </c>
      <c r="V36" s="472"/>
      <c r="W36" s="472"/>
      <c r="X36" s="570"/>
      <c r="Y36" s="472"/>
      <c r="Z36" s="472"/>
      <c r="AA36" s="472"/>
      <c r="AB36" s="582"/>
      <c r="AC36" s="472"/>
      <c r="AD36" s="570"/>
      <c r="AE36" s="103"/>
      <c r="AF36" s="103"/>
      <c r="AG36" s="103"/>
      <c r="AH36" s="558"/>
      <c r="AI36" s="103"/>
      <c r="AJ36" s="559"/>
    </row>
    <row r="37" spans="1:36" ht="14.45" hidden="1" customHeight="1" x14ac:dyDescent="0.15">
      <c r="A37" s="539" t="s">
        <v>292</v>
      </c>
      <c r="B37" s="92">
        <v>1987</v>
      </c>
      <c r="C37" s="552"/>
      <c r="D37" s="104"/>
      <c r="E37" s="104"/>
      <c r="F37" s="104"/>
      <c r="G37" s="590"/>
      <c r="H37" s="96"/>
      <c r="I37" s="96"/>
      <c r="J37" s="555"/>
      <c r="K37" s="554"/>
      <c r="L37" s="96"/>
      <c r="M37" s="96"/>
      <c r="N37" s="555"/>
      <c r="O37" s="552"/>
      <c r="P37" s="104"/>
      <c r="Q37" s="104"/>
      <c r="R37" s="553"/>
      <c r="S37" s="540"/>
      <c r="U37" s="564">
        <v>1987</v>
      </c>
      <c r="V37" s="472"/>
      <c r="W37" s="472"/>
      <c r="X37" s="570"/>
      <c r="Y37" s="472"/>
      <c r="Z37" s="472"/>
      <c r="AA37" s="472"/>
      <c r="AB37" s="582"/>
      <c r="AC37" s="472"/>
      <c r="AD37" s="570"/>
      <c r="AE37" s="103"/>
      <c r="AF37" s="103"/>
      <c r="AG37" s="103"/>
      <c r="AH37" s="558"/>
      <c r="AI37" s="103"/>
      <c r="AJ37" s="559"/>
    </row>
    <row r="38" spans="1:36" ht="14.45" hidden="1" customHeight="1" x14ac:dyDescent="0.15">
      <c r="A38" s="539" t="s">
        <v>293</v>
      </c>
      <c r="B38" s="92">
        <v>1988</v>
      </c>
      <c r="C38" s="552"/>
      <c r="D38" s="104"/>
      <c r="E38" s="104"/>
      <c r="F38" s="104"/>
      <c r="G38" s="590"/>
      <c r="H38" s="96"/>
      <c r="I38" s="96"/>
      <c r="J38" s="555"/>
      <c r="K38" s="554"/>
      <c r="L38" s="96"/>
      <c r="M38" s="96"/>
      <c r="N38" s="555"/>
      <c r="O38" s="552"/>
      <c r="P38" s="104"/>
      <c r="Q38" s="104"/>
      <c r="R38" s="553"/>
      <c r="S38" s="540"/>
      <c r="U38" s="564">
        <v>1988</v>
      </c>
      <c r="V38" s="472"/>
      <c r="W38" s="472"/>
      <c r="X38" s="570"/>
      <c r="Y38" s="472"/>
      <c r="Z38" s="472"/>
      <c r="AA38" s="472"/>
      <c r="AB38" s="582"/>
      <c r="AC38" s="472"/>
      <c r="AD38" s="570"/>
      <c r="AE38" s="103"/>
      <c r="AF38" s="103"/>
      <c r="AG38" s="103"/>
      <c r="AH38" s="558"/>
      <c r="AI38" s="103"/>
      <c r="AJ38" s="559"/>
    </row>
    <row r="39" spans="1:36" ht="15.75" customHeight="1" x14ac:dyDescent="0.15">
      <c r="A39" s="539" t="s">
        <v>809</v>
      </c>
      <c r="B39" s="92">
        <v>1989</v>
      </c>
      <c r="C39" s="673">
        <f t="shared" ref="C39:C53" si="0">ROUND(C40*D39/D40,1)</f>
        <v>105.7</v>
      </c>
      <c r="D39" s="667">
        <f>長期時系列2!O37</f>
        <v>103.6</v>
      </c>
      <c r="E39" s="814"/>
      <c r="F39" s="815"/>
      <c r="G39" s="673">
        <f t="shared" ref="G39:G53" si="1">ROUND(G40*H39/H40,1)</f>
        <v>88.3</v>
      </c>
      <c r="H39" s="667">
        <f>長期時系列2!P37</f>
        <v>102</v>
      </c>
      <c r="I39" s="814"/>
      <c r="J39" s="815"/>
      <c r="K39" s="673">
        <f t="shared" ref="K39:K53" si="2">ROUND(K40*L39/L40,1)</f>
        <v>88.3</v>
      </c>
      <c r="L39" s="667">
        <f>長期時系列2!Q37</f>
        <v>107.4</v>
      </c>
      <c r="M39" s="814"/>
      <c r="N39" s="815"/>
      <c r="O39" s="673">
        <f t="shared" ref="O39:O53" si="3">ROUND(O40*P39/P40,1)</f>
        <v>72.8</v>
      </c>
      <c r="P39" s="667">
        <f>長期時系列2!R37</f>
        <v>105.9</v>
      </c>
      <c r="Q39" s="814"/>
      <c r="R39" s="815"/>
      <c r="S39" s="540"/>
      <c r="U39" s="564">
        <v>1989</v>
      </c>
      <c r="V39" s="472"/>
      <c r="W39" s="472"/>
      <c r="X39" s="570"/>
      <c r="Y39" s="472"/>
      <c r="Z39" s="472"/>
      <c r="AA39" s="472"/>
      <c r="AB39" s="582"/>
      <c r="AC39" s="472"/>
      <c r="AD39" s="570"/>
      <c r="AE39" s="103"/>
      <c r="AF39" s="103"/>
      <c r="AG39" s="103"/>
      <c r="AH39" s="558"/>
      <c r="AI39" s="103"/>
      <c r="AJ39" s="559"/>
    </row>
    <row r="40" spans="1:36" ht="15.75" customHeight="1" x14ac:dyDescent="0.15">
      <c r="A40" s="539" t="s">
        <v>810</v>
      </c>
      <c r="B40" s="92">
        <v>1990</v>
      </c>
      <c r="C40" s="552">
        <f t="shared" si="0"/>
        <v>108.8</v>
      </c>
      <c r="D40" s="668">
        <f>長期時系列2!O38</f>
        <v>106.6</v>
      </c>
      <c r="E40" s="816"/>
      <c r="F40" s="817"/>
      <c r="G40" s="552">
        <f t="shared" si="1"/>
        <v>91.7</v>
      </c>
      <c r="H40" s="668">
        <f>長期時系列2!P38</f>
        <v>105.9</v>
      </c>
      <c r="I40" s="816"/>
      <c r="J40" s="817"/>
      <c r="K40" s="552">
        <f t="shared" si="2"/>
        <v>88.2</v>
      </c>
      <c r="L40" s="668">
        <f>長期時系列2!Q38</f>
        <v>107.3</v>
      </c>
      <c r="M40" s="816"/>
      <c r="N40" s="817"/>
      <c r="O40" s="552">
        <f t="shared" si="3"/>
        <v>69.900000000000006</v>
      </c>
      <c r="P40" s="668">
        <f>長期時系列2!R38</f>
        <v>101.7</v>
      </c>
      <c r="Q40" s="816"/>
      <c r="R40" s="817"/>
      <c r="S40" s="540"/>
      <c r="U40" s="564">
        <v>1990</v>
      </c>
      <c r="V40" s="472"/>
      <c r="W40" s="472"/>
      <c r="X40" s="570"/>
      <c r="Y40" s="472"/>
      <c r="Z40" s="472"/>
      <c r="AA40" s="472"/>
      <c r="AB40" s="582"/>
      <c r="AC40" s="472"/>
      <c r="AD40" s="570"/>
      <c r="AE40" s="103"/>
      <c r="AF40" s="103"/>
      <c r="AG40" s="103"/>
      <c r="AH40" s="558"/>
      <c r="AI40" s="103"/>
      <c r="AJ40" s="559"/>
    </row>
    <row r="41" spans="1:36" ht="15.75" customHeight="1" x14ac:dyDescent="0.15">
      <c r="A41" s="539" t="s">
        <v>811</v>
      </c>
      <c r="B41" s="92">
        <v>1991</v>
      </c>
      <c r="C41" s="552">
        <f t="shared" si="0"/>
        <v>106</v>
      </c>
      <c r="D41" s="668">
        <f>長期時系列2!O39</f>
        <v>103.9</v>
      </c>
      <c r="E41" s="816"/>
      <c r="F41" s="817"/>
      <c r="G41" s="552">
        <f t="shared" si="1"/>
        <v>88.6</v>
      </c>
      <c r="H41" s="668">
        <f>長期時系列2!P39</f>
        <v>102.3</v>
      </c>
      <c r="I41" s="816"/>
      <c r="J41" s="817"/>
      <c r="K41" s="552">
        <f t="shared" si="2"/>
        <v>98.1</v>
      </c>
      <c r="L41" s="668">
        <f>長期時系列2!Q39</f>
        <v>119.3</v>
      </c>
      <c r="M41" s="816"/>
      <c r="N41" s="817"/>
      <c r="O41" s="552">
        <f t="shared" si="3"/>
        <v>80.599999999999994</v>
      </c>
      <c r="P41" s="668">
        <f>長期時系列2!R39</f>
        <v>117.3</v>
      </c>
      <c r="Q41" s="816"/>
      <c r="R41" s="817"/>
      <c r="S41" s="540"/>
      <c r="U41" s="564">
        <v>1991</v>
      </c>
      <c r="V41" s="472"/>
      <c r="W41" s="472"/>
      <c r="X41" s="570"/>
      <c r="Y41" s="472"/>
      <c r="Z41" s="472"/>
      <c r="AA41" s="472"/>
      <c r="AB41" s="582"/>
      <c r="AC41" s="472"/>
      <c r="AD41" s="570"/>
      <c r="AE41" s="103"/>
      <c r="AF41" s="103"/>
      <c r="AG41" s="103"/>
      <c r="AH41" s="558"/>
      <c r="AI41" s="103"/>
      <c r="AJ41" s="559"/>
    </row>
    <row r="42" spans="1:36" ht="15.75" customHeight="1" x14ac:dyDescent="0.15">
      <c r="A42" s="539" t="s">
        <v>812</v>
      </c>
      <c r="B42" s="92">
        <v>1992</v>
      </c>
      <c r="C42" s="552">
        <f t="shared" si="0"/>
        <v>98.1</v>
      </c>
      <c r="D42" s="668">
        <f>長期時系列2!O40</f>
        <v>96.2</v>
      </c>
      <c r="E42" s="816"/>
      <c r="F42" s="817"/>
      <c r="G42" s="552">
        <f t="shared" si="1"/>
        <v>83.1</v>
      </c>
      <c r="H42" s="668">
        <f>長期時系列2!P40</f>
        <v>95.9</v>
      </c>
      <c r="I42" s="816"/>
      <c r="J42" s="817"/>
      <c r="K42" s="552">
        <f t="shared" si="2"/>
        <v>97.4</v>
      </c>
      <c r="L42" s="668">
        <f>長期時系列2!Q40</f>
        <v>118.4</v>
      </c>
      <c r="M42" s="816"/>
      <c r="N42" s="817"/>
      <c r="O42" s="552">
        <f t="shared" si="3"/>
        <v>85.5</v>
      </c>
      <c r="P42" s="668">
        <f>長期時系列2!R40</f>
        <v>124.4</v>
      </c>
      <c r="Q42" s="816"/>
      <c r="R42" s="817"/>
      <c r="S42" s="540"/>
      <c r="U42" s="564">
        <v>1992</v>
      </c>
      <c r="V42" s="472"/>
      <c r="W42" s="472"/>
      <c r="X42" s="570"/>
      <c r="Y42" s="472"/>
      <c r="Z42" s="472"/>
      <c r="AA42" s="472"/>
      <c r="AB42" s="582"/>
      <c r="AC42" s="472"/>
      <c r="AD42" s="570"/>
      <c r="AE42" s="103"/>
      <c r="AF42" s="103"/>
      <c r="AG42" s="103"/>
      <c r="AH42" s="558"/>
      <c r="AI42" s="103"/>
      <c r="AJ42" s="559"/>
    </row>
    <row r="43" spans="1:36" ht="15.75" customHeight="1" x14ac:dyDescent="0.15">
      <c r="A43" s="539" t="s">
        <v>813</v>
      </c>
      <c r="B43" s="92">
        <v>1993</v>
      </c>
      <c r="C43" s="552">
        <f t="shared" si="0"/>
        <v>94.6</v>
      </c>
      <c r="D43" s="668">
        <f>長期時系列2!O41</f>
        <v>92.8</v>
      </c>
      <c r="E43" s="816"/>
      <c r="F43" s="817"/>
      <c r="G43" s="552">
        <f t="shared" si="1"/>
        <v>79.400000000000006</v>
      </c>
      <c r="H43" s="668">
        <f>長期時系列2!P41</f>
        <v>91.6</v>
      </c>
      <c r="I43" s="816"/>
      <c r="J43" s="817"/>
      <c r="K43" s="552">
        <f t="shared" si="2"/>
        <v>94.4</v>
      </c>
      <c r="L43" s="668">
        <f>長期時系列2!Q41</f>
        <v>114.8</v>
      </c>
      <c r="M43" s="816"/>
      <c r="N43" s="817"/>
      <c r="O43" s="552">
        <f t="shared" si="3"/>
        <v>87.1</v>
      </c>
      <c r="P43" s="668">
        <f>長期時系列2!R41</f>
        <v>126.8</v>
      </c>
      <c r="Q43" s="816"/>
      <c r="R43" s="817"/>
      <c r="S43" s="540"/>
      <c r="U43" s="564">
        <v>1993</v>
      </c>
      <c r="V43" s="472"/>
      <c r="W43" s="472"/>
      <c r="X43" s="570"/>
      <c r="Y43" s="472"/>
      <c r="Z43" s="472"/>
      <c r="AA43" s="472"/>
      <c r="AB43" s="582"/>
      <c r="AC43" s="472"/>
      <c r="AD43" s="570"/>
      <c r="AE43" s="103"/>
      <c r="AF43" s="103"/>
      <c r="AG43" s="103"/>
      <c r="AH43" s="558"/>
      <c r="AI43" s="103"/>
      <c r="AJ43" s="559"/>
    </row>
    <row r="44" spans="1:36" ht="15.75" customHeight="1" x14ac:dyDescent="0.15">
      <c r="A44" s="539" t="s">
        <v>814</v>
      </c>
      <c r="B44" s="92">
        <v>1994</v>
      </c>
      <c r="C44" s="552">
        <f t="shared" si="0"/>
        <v>93.2</v>
      </c>
      <c r="D44" s="668">
        <f>長期時系列2!O42</f>
        <v>91.4</v>
      </c>
      <c r="E44" s="816"/>
      <c r="F44" s="817"/>
      <c r="G44" s="552">
        <f t="shared" si="1"/>
        <v>79.2</v>
      </c>
      <c r="H44" s="668">
        <f>長期時系列2!P42</f>
        <v>91.4</v>
      </c>
      <c r="I44" s="816"/>
      <c r="J44" s="817"/>
      <c r="K44" s="552">
        <f t="shared" si="2"/>
        <v>89.7</v>
      </c>
      <c r="L44" s="668">
        <f>長期時系列2!Q42</f>
        <v>109.1</v>
      </c>
      <c r="M44" s="816"/>
      <c r="N44" s="817"/>
      <c r="O44" s="552">
        <f t="shared" si="3"/>
        <v>83</v>
      </c>
      <c r="P44" s="668">
        <f>長期時系列2!R42</f>
        <v>120.8</v>
      </c>
      <c r="Q44" s="816"/>
      <c r="R44" s="817"/>
      <c r="S44" s="540"/>
      <c r="U44" s="564">
        <v>1994</v>
      </c>
      <c r="V44" s="472"/>
      <c r="W44" s="472"/>
      <c r="X44" s="570"/>
      <c r="Y44" s="472"/>
      <c r="Z44" s="472"/>
      <c r="AA44" s="472"/>
      <c r="AB44" s="582"/>
      <c r="AC44" s="472"/>
      <c r="AD44" s="570"/>
      <c r="AE44" s="103"/>
      <c r="AF44" s="103"/>
      <c r="AG44" s="103"/>
      <c r="AH44" s="558"/>
      <c r="AI44" s="103"/>
      <c r="AJ44" s="559"/>
    </row>
    <row r="45" spans="1:36" ht="15.75" customHeight="1" x14ac:dyDescent="0.15">
      <c r="A45" s="539" t="s">
        <v>815</v>
      </c>
      <c r="B45" s="92">
        <v>1995</v>
      </c>
      <c r="C45" s="552">
        <f t="shared" si="0"/>
        <v>95.4</v>
      </c>
      <c r="D45" s="668">
        <f>長期時系列2!O43</f>
        <v>93.6</v>
      </c>
      <c r="E45" s="816"/>
      <c r="F45" s="817"/>
      <c r="G45" s="552">
        <f t="shared" si="1"/>
        <v>80.900000000000006</v>
      </c>
      <c r="H45" s="668">
        <f>長期時系列2!P43</f>
        <v>93.4</v>
      </c>
      <c r="I45" s="816"/>
      <c r="J45" s="817"/>
      <c r="K45" s="552">
        <f t="shared" si="2"/>
        <v>86.2</v>
      </c>
      <c r="L45" s="668">
        <f>長期時系列2!Q43</f>
        <v>104.9</v>
      </c>
      <c r="M45" s="816"/>
      <c r="N45" s="817"/>
      <c r="O45" s="552">
        <f t="shared" si="3"/>
        <v>77.599999999999994</v>
      </c>
      <c r="P45" s="668">
        <f>長期時系列2!R43</f>
        <v>113</v>
      </c>
      <c r="Q45" s="816"/>
      <c r="R45" s="817"/>
      <c r="S45" s="540"/>
      <c r="U45" s="564">
        <v>1995</v>
      </c>
      <c r="V45" s="472"/>
      <c r="W45" s="472"/>
      <c r="X45" s="570"/>
      <c r="Y45" s="472"/>
      <c r="Z45" s="472"/>
      <c r="AA45" s="472"/>
      <c r="AB45" s="582"/>
      <c r="AC45" s="472"/>
      <c r="AD45" s="570"/>
      <c r="AE45" s="103"/>
      <c r="AF45" s="103"/>
      <c r="AG45" s="103"/>
      <c r="AH45" s="558"/>
      <c r="AI45" s="103"/>
      <c r="AJ45" s="559"/>
    </row>
    <row r="46" spans="1:36" ht="15.75" customHeight="1" x14ac:dyDescent="0.15">
      <c r="A46" s="539" t="s">
        <v>816</v>
      </c>
      <c r="B46" s="92">
        <v>1996</v>
      </c>
      <c r="C46" s="552">
        <f t="shared" si="0"/>
        <v>100.9</v>
      </c>
      <c r="D46" s="668">
        <f>長期時系列2!O44</f>
        <v>99</v>
      </c>
      <c r="E46" s="816"/>
      <c r="F46" s="817"/>
      <c r="G46" s="552">
        <f t="shared" si="1"/>
        <v>85</v>
      </c>
      <c r="H46" s="668">
        <f>長期時系列2!P44</f>
        <v>98.1</v>
      </c>
      <c r="I46" s="816"/>
      <c r="J46" s="817"/>
      <c r="K46" s="552">
        <f t="shared" si="2"/>
        <v>83.3</v>
      </c>
      <c r="L46" s="668">
        <f>長期時系列2!Q44</f>
        <v>101.4</v>
      </c>
      <c r="M46" s="816"/>
      <c r="N46" s="817"/>
      <c r="O46" s="552">
        <f t="shared" si="3"/>
        <v>71.599999999999994</v>
      </c>
      <c r="P46" s="668">
        <f>長期時系列2!R44</f>
        <v>104.3</v>
      </c>
      <c r="Q46" s="816"/>
      <c r="R46" s="817"/>
      <c r="S46" s="540"/>
      <c r="U46" s="564">
        <v>1996</v>
      </c>
      <c r="V46" s="472"/>
      <c r="W46" s="472"/>
      <c r="X46" s="570"/>
      <c r="Y46" s="472"/>
      <c r="Z46" s="472"/>
      <c r="AA46" s="472"/>
      <c r="AB46" s="582"/>
      <c r="AC46" s="472"/>
      <c r="AD46" s="570"/>
      <c r="AE46" s="103"/>
      <c r="AF46" s="103"/>
      <c r="AG46" s="103"/>
      <c r="AH46" s="558"/>
      <c r="AI46" s="103"/>
      <c r="AJ46" s="559"/>
    </row>
    <row r="47" spans="1:36" ht="15.75" customHeight="1" x14ac:dyDescent="0.15">
      <c r="A47" s="539" t="s">
        <v>817</v>
      </c>
      <c r="B47" s="92">
        <v>1997</v>
      </c>
      <c r="C47" s="552">
        <f t="shared" si="0"/>
        <v>106.6</v>
      </c>
      <c r="D47" s="668">
        <f>長期時系列2!O45</f>
        <v>104.6</v>
      </c>
      <c r="E47" s="816"/>
      <c r="F47" s="817"/>
      <c r="G47" s="552">
        <f t="shared" si="1"/>
        <v>87.2</v>
      </c>
      <c r="H47" s="668">
        <f>長期時系列2!P45</f>
        <v>100.6</v>
      </c>
      <c r="I47" s="816"/>
      <c r="J47" s="817"/>
      <c r="K47" s="552">
        <f t="shared" si="2"/>
        <v>89.1</v>
      </c>
      <c r="L47" s="668">
        <f>長期時系列2!Q45</f>
        <v>108.5</v>
      </c>
      <c r="M47" s="816"/>
      <c r="N47" s="817"/>
      <c r="O47" s="552">
        <f t="shared" si="3"/>
        <v>74.599999999999994</v>
      </c>
      <c r="P47" s="668">
        <f>長期時系列2!R45</f>
        <v>108.7</v>
      </c>
      <c r="Q47" s="816"/>
      <c r="R47" s="817"/>
      <c r="S47" s="540"/>
      <c r="U47" s="564">
        <v>1997</v>
      </c>
      <c r="V47" s="472"/>
      <c r="W47" s="472"/>
      <c r="X47" s="570"/>
      <c r="Y47" s="472"/>
      <c r="Z47" s="472"/>
      <c r="AA47" s="472"/>
      <c r="AB47" s="582"/>
      <c r="AC47" s="472"/>
      <c r="AD47" s="570"/>
      <c r="AE47" s="103"/>
      <c r="AF47" s="103"/>
      <c r="AG47" s="103"/>
      <c r="AH47" s="558"/>
      <c r="AI47" s="103"/>
      <c r="AJ47" s="559"/>
    </row>
    <row r="48" spans="1:36" ht="15.75" customHeight="1" x14ac:dyDescent="0.15">
      <c r="A48" s="539" t="s">
        <v>818</v>
      </c>
      <c r="B48" s="92">
        <v>1998</v>
      </c>
      <c r="C48" s="552">
        <f t="shared" si="0"/>
        <v>99.5</v>
      </c>
      <c r="D48" s="802">
        <v>97.6</v>
      </c>
      <c r="E48" s="96"/>
      <c r="F48" s="555"/>
      <c r="G48" s="552">
        <f t="shared" si="1"/>
        <v>81.900000000000006</v>
      </c>
      <c r="H48" s="802">
        <v>94.5</v>
      </c>
      <c r="I48" s="96"/>
      <c r="J48" s="555"/>
      <c r="K48" s="552">
        <f t="shared" si="2"/>
        <v>88.7</v>
      </c>
      <c r="L48" s="802">
        <v>108</v>
      </c>
      <c r="M48" s="96"/>
      <c r="N48" s="555"/>
      <c r="O48" s="552">
        <f t="shared" si="3"/>
        <v>79.099999999999994</v>
      </c>
      <c r="P48" s="668">
        <f>長期時系列2!R46</f>
        <v>115.2</v>
      </c>
      <c r="Q48" s="96"/>
      <c r="R48" s="555"/>
      <c r="S48" s="540"/>
      <c r="U48" s="564">
        <v>1998</v>
      </c>
      <c r="V48" s="472"/>
      <c r="W48" s="472"/>
      <c r="X48" s="570"/>
      <c r="Y48" s="472"/>
      <c r="Z48" s="472"/>
      <c r="AA48" s="472"/>
      <c r="AB48" s="582"/>
      <c r="AC48" s="472"/>
      <c r="AD48" s="570"/>
      <c r="AE48" s="103"/>
      <c r="AF48" s="103"/>
      <c r="AG48" s="103"/>
      <c r="AH48" s="558"/>
      <c r="AI48" s="103"/>
      <c r="AJ48" s="559"/>
    </row>
    <row r="49" spans="1:36" ht="15.75" customHeight="1" x14ac:dyDescent="0.15">
      <c r="A49" s="539" t="s">
        <v>819</v>
      </c>
      <c r="B49" s="92">
        <v>1999</v>
      </c>
      <c r="C49" s="552">
        <f t="shared" si="0"/>
        <v>99.7</v>
      </c>
      <c r="D49" s="802">
        <v>97.8</v>
      </c>
      <c r="E49" s="96"/>
      <c r="F49" s="555"/>
      <c r="G49" s="552">
        <f t="shared" si="1"/>
        <v>83.7</v>
      </c>
      <c r="H49" s="802">
        <v>96.6</v>
      </c>
      <c r="I49" s="96"/>
      <c r="J49" s="555"/>
      <c r="K49" s="552">
        <f t="shared" si="2"/>
        <v>83.6</v>
      </c>
      <c r="L49" s="802">
        <v>101.8</v>
      </c>
      <c r="M49" s="96"/>
      <c r="N49" s="555"/>
      <c r="O49" s="552">
        <f t="shared" si="3"/>
        <v>73.3</v>
      </c>
      <c r="P49" s="668">
        <f>長期時系列2!R47</f>
        <v>106.8</v>
      </c>
      <c r="Q49" s="96"/>
      <c r="R49" s="555"/>
      <c r="S49" s="540"/>
      <c r="U49" s="564">
        <v>1999</v>
      </c>
      <c r="V49" s="472"/>
      <c r="W49" s="472"/>
      <c r="X49" s="570"/>
      <c r="Y49" s="472"/>
      <c r="Z49" s="472"/>
      <c r="AA49" s="472"/>
      <c r="AB49" s="582"/>
      <c r="AC49" s="472"/>
      <c r="AD49" s="570"/>
      <c r="AE49" s="103"/>
      <c r="AF49" s="103"/>
      <c r="AG49" s="103"/>
      <c r="AH49" s="558"/>
      <c r="AI49" s="103"/>
      <c r="AJ49" s="559"/>
    </row>
    <row r="50" spans="1:36" ht="15.75" customHeight="1" x14ac:dyDescent="0.15">
      <c r="A50" s="539" t="s">
        <v>820</v>
      </c>
      <c r="B50" s="92">
        <v>2000</v>
      </c>
      <c r="C50" s="552">
        <f t="shared" si="0"/>
        <v>101.1</v>
      </c>
      <c r="D50" s="802">
        <v>99.2</v>
      </c>
      <c r="E50" s="96"/>
      <c r="F50" s="555"/>
      <c r="G50" s="552">
        <f t="shared" si="1"/>
        <v>85.7</v>
      </c>
      <c r="H50" s="802">
        <v>98.9</v>
      </c>
      <c r="I50" s="96"/>
      <c r="J50" s="555"/>
      <c r="K50" s="552">
        <f t="shared" si="2"/>
        <v>82.7</v>
      </c>
      <c r="L50" s="802">
        <v>100.7</v>
      </c>
      <c r="M50" s="96"/>
      <c r="N50" s="555"/>
      <c r="O50" s="552">
        <f t="shared" si="3"/>
        <v>70.5</v>
      </c>
      <c r="P50" s="668">
        <f>長期時系列2!R48</f>
        <v>102.7</v>
      </c>
      <c r="Q50" s="96"/>
      <c r="R50" s="555"/>
      <c r="S50" s="540"/>
      <c r="U50" s="564">
        <v>2000</v>
      </c>
      <c r="V50" s="472"/>
      <c r="W50" s="472"/>
      <c r="X50" s="570"/>
      <c r="Y50" s="472"/>
      <c r="Z50" s="472"/>
      <c r="AA50" s="472"/>
      <c r="AB50" s="582"/>
      <c r="AC50" s="472"/>
      <c r="AD50" s="570"/>
      <c r="AE50" s="103"/>
      <c r="AF50" s="103"/>
      <c r="AG50" s="103"/>
      <c r="AH50" s="558"/>
      <c r="AI50" s="103"/>
      <c r="AJ50" s="559"/>
    </row>
    <row r="51" spans="1:36" ht="15.75" customHeight="1" x14ac:dyDescent="0.15">
      <c r="A51" s="539" t="s">
        <v>821</v>
      </c>
      <c r="B51" s="92">
        <v>2001</v>
      </c>
      <c r="C51" s="552">
        <f t="shared" si="0"/>
        <v>91.7</v>
      </c>
      <c r="D51" s="802">
        <v>90</v>
      </c>
      <c r="E51" s="96"/>
      <c r="F51" s="555"/>
      <c r="G51" s="552">
        <f t="shared" si="1"/>
        <v>78.2</v>
      </c>
      <c r="H51" s="802">
        <v>90.2</v>
      </c>
      <c r="I51" s="96"/>
      <c r="J51" s="555"/>
      <c r="K51" s="552">
        <f t="shared" si="2"/>
        <v>84.3</v>
      </c>
      <c r="L51" s="802">
        <v>102.6</v>
      </c>
      <c r="M51" s="96"/>
      <c r="N51" s="555"/>
      <c r="O51" s="552">
        <f t="shared" si="3"/>
        <v>78.7</v>
      </c>
      <c r="P51" s="668">
        <f>長期時系列2!R49</f>
        <v>114.7</v>
      </c>
      <c r="Q51" s="96"/>
      <c r="R51" s="555"/>
      <c r="S51" s="540"/>
      <c r="U51" s="564">
        <v>2001</v>
      </c>
      <c r="V51" s="472"/>
      <c r="W51" s="472"/>
      <c r="X51" s="570"/>
      <c r="Y51" s="472"/>
      <c r="Z51" s="472"/>
      <c r="AA51" s="472"/>
      <c r="AB51" s="582"/>
      <c r="AC51" s="472"/>
      <c r="AD51" s="570"/>
      <c r="AE51" s="103"/>
      <c r="AF51" s="103"/>
      <c r="AG51" s="103"/>
      <c r="AH51" s="558"/>
      <c r="AI51" s="103"/>
      <c r="AJ51" s="559"/>
    </row>
    <row r="52" spans="1:36" ht="15.75" customHeight="1" x14ac:dyDescent="0.15">
      <c r="A52" s="539" t="s">
        <v>822</v>
      </c>
      <c r="B52" s="92">
        <v>2002</v>
      </c>
      <c r="C52" s="552">
        <f t="shared" si="0"/>
        <v>97.6</v>
      </c>
      <c r="D52" s="802">
        <v>95.8</v>
      </c>
      <c r="E52" s="96"/>
      <c r="F52" s="555"/>
      <c r="G52" s="552">
        <f t="shared" si="1"/>
        <v>86.2</v>
      </c>
      <c r="H52" s="802">
        <v>99.4</v>
      </c>
      <c r="I52" s="96"/>
      <c r="J52" s="555"/>
      <c r="K52" s="552">
        <f t="shared" si="2"/>
        <v>77.400000000000006</v>
      </c>
      <c r="L52" s="802">
        <v>94.2</v>
      </c>
      <c r="M52" s="96"/>
      <c r="N52" s="555"/>
      <c r="O52" s="552">
        <f t="shared" si="3"/>
        <v>65</v>
      </c>
      <c r="P52" s="104">
        <f>L52/H52*100</f>
        <v>94.768611670020121</v>
      </c>
      <c r="Q52" s="96"/>
      <c r="R52" s="555"/>
      <c r="S52" s="540"/>
      <c r="U52" s="564">
        <v>2002</v>
      </c>
      <c r="V52" s="472"/>
      <c r="W52" s="472"/>
      <c r="X52" s="570"/>
      <c r="Y52" s="472"/>
      <c r="Z52" s="472"/>
      <c r="AA52" s="472"/>
      <c r="AB52" s="582"/>
      <c r="AC52" s="472"/>
      <c r="AD52" s="570"/>
      <c r="AE52" s="103"/>
      <c r="AF52" s="103"/>
      <c r="AG52" s="103"/>
      <c r="AH52" s="558"/>
      <c r="AI52" s="103"/>
      <c r="AJ52" s="559"/>
    </row>
    <row r="53" spans="1:36" ht="15.75" customHeight="1" x14ac:dyDescent="0.15">
      <c r="A53" s="539" t="s">
        <v>823</v>
      </c>
      <c r="B53" s="92">
        <v>2003</v>
      </c>
      <c r="C53" s="552">
        <f t="shared" si="0"/>
        <v>107.1</v>
      </c>
      <c r="D53" s="802">
        <v>105.1</v>
      </c>
      <c r="E53" s="96"/>
      <c r="F53" s="818">
        <v>95.6</v>
      </c>
      <c r="G53" s="552">
        <f t="shared" si="1"/>
        <v>98.8</v>
      </c>
      <c r="H53" s="802">
        <v>113.9</v>
      </c>
      <c r="I53" s="96"/>
      <c r="J53" s="818">
        <v>94.7</v>
      </c>
      <c r="K53" s="552">
        <f t="shared" si="2"/>
        <v>80.400000000000006</v>
      </c>
      <c r="L53" s="802">
        <v>97.8</v>
      </c>
      <c r="M53" s="96"/>
      <c r="N53" s="818">
        <v>97</v>
      </c>
      <c r="O53" s="552">
        <f t="shared" si="3"/>
        <v>58.9</v>
      </c>
      <c r="P53" s="104">
        <f t="shared" ref="P53:P55" si="4">L53/H53*100</f>
        <v>85.864793678665478</v>
      </c>
      <c r="Q53" s="96"/>
      <c r="R53" s="818">
        <v>102.1</v>
      </c>
      <c r="S53" s="540"/>
      <c r="U53" s="564">
        <v>2003</v>
      </c>
      <c r="V53" s="472"/>
      <c r="W53" s="472"/>
      <c r="X53" s="570"/>
      <c r="Y53" s="472"/>
      <c r="Z53" s="472"/>
      <c r="AA53" s="472"/>
      <c r="AB53" s="582"/>
      <c r="AC53" s="472"/>
      <c r="AD53" s="570"/>
      <c r="AE53" s="103"/>
      <c r="AF53" s="103"/>
      <c r="AG53" s="103"/>
      <c r="AH53" s="558"/>
      <c r="AI53" s="103"/>
      <c r="AJ53" s="559"/>
    </row>
    <row r="54" spans="1:36" ht="15.75" customHeight="1" x14ac:dyDescent="0.15">
      <c r="A54" s="539" t="s">
        <v>824</v>
      </c>
      <c r="B54" s="92">
        <v>2004</v>
      </c>
      <c r="C54" s="552">
        <f>ROUND(C55*D54/D55,1)</f>
        <v>113.9</v>
      </c>
      <c r="D54" s="802">
        <v>111.8</v>
      </c>
      <c r="E54" s="96"/>
      <c r="F54" s="818">
        <v>98.2</v>
      </c>
      <c r="G54" s="552">
        <f>ROUND(G55*H54/H55,1)</f>
        <v>108.2</v>
      </c>
      <c r="H54" s="802">
        <v>124.7</v>
      </c>
      <c r="I54" s="96"/>
      <c r="J54" s="818">
        <v>97.9</v>
      </c>
      <c r="K54" s="552">
        <f>ROUND(K55*L54/L55,1)</f>
        <v>83.6</v>
      </c>
      <c r="L54" s="802">
        <v>101.7</v>
      </c>
      <c r="M54" s="96"/>
      <c r="N54" s="818">
        <v>95.8</v>
      </c>
      <c r="O54" s="552">
        <f>ROUND(O55*P54/P55,1)</f>
        <v>55.9</v>
      </c>
      <c r="P54" s="104">
        <f t="shared" si="4"/>
        <v>81.55573376102646</v>
      </c>
      <c r="Q54" s="96"/>
      <c r="R54" s="818">
        <v>96.4</v>
      </c>
      <c r="S54" s="540"/>
      <c r="U54" s="564">
        <v>2004</v>
      </c>
      <c r="V54" s="472"/>
      <c r="W54" s="472"/>
      <c r="X54" s="570"/>
      <c r="Y54" s="472"/>
      <c r="Z54" s="472"/>
      <c r="AA54" s="472"/>
      <c r="AB54" s="582"/>
      <c r="AC54" s="472"/>
      <c r="AD54" s="570"/>
      <c r="AE54" s="103"/>
      <c r="AF54" s="103"/>
      <c r="AG54" s="103"/>
      <c r="AH54" s="558"/>
      <c r="AI54" s="103"/>
      <c r="AJ54" s="559"/>
    </row>
    <row r="55" spans="1:36" ht="15.75" customHeight="1" x14ac:dyDescent="0.15">
      <c r="A55" s="539" t="s">
        <v>825</v>
      </c>
      <c r="B55" s="92">
        <v>2005</v>
      </c>
      <c r="C55" s="552">
        <f t="shared" ref="C55:C61" si="5">ROUND(C56*E55/E56,1)</f>
        <v>122</v>
      </c>
      <c r="D55" s="802">
        <v>119.8</v>
      </c>
      <c r="E55" s="802">
        <v>105.8</v>
      </c>
      <c r="F55" s="818">
        <v>101.8</v>
      </c>
      <c r="G55" s="552">
        <f t="shared" ref="G55:G61" si="6">ROUND(G56*I55/I56,1)</f>
        <v>119.2</v>
      </c>
      <c r="H55" s="802">
        <v>137.4</v>
      </c>
      <c r="I55" s="802">
        <v>108</v>
      </c>
      <c r="J55" s="818">
        <v>101.7</v>
      </c>
      <c r="K55" s="552">
        <f t="shared" ref="K55:K61" si="7">ROUND(K56*M55/M56,1)</f>
        <v>89.8</v>
      </c>
      <c r="L55" s="802">
        <v>109.2</v>
      </c>
      <c r="M55" s="802">
        <v>113.6</v>
      </c>
      <c r="N55" s="818">
        <v>100.3</v>
      </c>
      <c r="O55" s="552">
        <f t="shared" ref="O55:O61" si="8">ROUND(O56*Q55/Q56,1)</f>
        <v>54.5</v>
      </c>
      <c r="P55" s="104">
        <f t="shared" si="4"/>
        <v>79.47598253275109</v>
      </c>
      <c r="Q55" s="802">
        <v>103.5</v>
      </c>
      <c r="R55" s="818">
        <v>100.3</v>
      </c>
      <c r="S55" s="540"/>
      <c r="U55" s="564">
        <v>2005</v>
      </c>
      <c r="V55" s="472"/>
      <c r="W55" s="472"/>
      <c r="X55" s="570"/>
      <c r="Y55" s="472"/>
      <c r="Z55" s="472"/>
      <c r="AA55" s="472"/>
      <c r="AB55" s="582"/>
      <c r="AC55" s="472"/>
      <c r="AD55" s="570"/>
      <c r="AE55" s="103"/>
      <c r="AF55" s="103"/>
      <c r="AG55" s="103"/>
      <c r="AH55" s="558"/>
      <c r="AI55" s="103"/>
      <c r="AJ55" s="559"/>
    </row>
    <row r="56" spans="1:36" ht="15.75" customHeight="1" x14ac:dyDescent="0.15">
      <c r="A56" s="539" t="s">
        <v>826</v>
      </c>
      <c r="B56" s="92">
        <v>2006</v>
      </c>
      <c r="C56" s="552">
        <f t="shared" si="5"/>
        <v>133.69999999999999</v>
      </c>
      <c r="D56" s="802">
        <v>131.4</v>
      </c>
      <c r="E56" s="802">
        <v>115.9</v>
      </c>
      <c r="F56" s="818">
        <v>110.4</v>
      </c>
      <c r="G56" s="552">
        <f t="shared" si="6"/>
        <v>128.6</v>
      </c>
      <c r="H56" s="802">
        <v>152.30000000000001</v>
      </c>
      <c r="I56" s="802">
        <v>116.5</v>
      </c>
      <c r="J56" s="818">
        <v>109.3</v>
      </c>
      <c r="K56" s="552">
        <f t="shared" si="7"/>
        <v>92.9</v>
      </c>
      <c r="L56" s="802">
        <v>107</v>
      </c>
      <c r="M56" s="802">
        <v>117.5</v>
      </c>
      <c r="N56" s="818">
        <v>102.6</v>
      </c>
      <c r="O56" s="552">
        <f t="shared" si="8"/>
        <v>49.4</v>
      </c>
      <c r="P56" s="816"/>
      <c r="Q56" s="802">
        <v>93.8</v>
      </c>
      <c r="R56" s="818">
        <v>99.5</v>
      </c>
      <c r="S56" s="540"/>
      <c r="U56" s="564">
        <v>2006</v>
      </c>
      <c r="V56" s="472"/>
      <c r="W56" s="472"/>
      <c r="X56" s="570"/>
      <c r="Y56" s="472"/>
      <c r="Z56" s="472"/>
      <c r="AA56" s="472"/>
      <c r="AB56" s="582"/>
      <c r="AC56" s="472"/>
      <c r="AD56" s="570"/>
      <c r="AE56" s="103"/>
      <c r="AF56" s="103"/>
      <c r="AG56" s="103"/>
      <c r="AH56" s="558"/>
      <c r="AI56" s="103"/>
      <c r="AJ56" s="559"/>
    </row>
    <row r="57" spans="1:36" ht="15.75" customHeight="1" x14ac:dyDescent="0.15">
      <c r="A57" s="539" t="s">
        <v>827</v>
      </c>
      <c r="B57" s="92">
        <v>2007</v>
      </c>
      <c r="C57" s="552">
        <f t="shared" si="5"/>
        <v>132.9</v>
      </c>
      <c r="D57" s="96"/>
      <c r="E57" s="802">
        <v>115.2</v>
      </c>
      <c r="F57" s="818">
        <v>107.1</v>
      </c>
      <c r="G57" s="552">
        <f t="shared" si="6"/>
        <v>129.6</v>
      </c>
      <c r="H57" s="96"/>
      <c r="I57" s="802">
        <v>117.4</v>
      </c>
      <c r="J57" s="818">
        <v>108</v>
      </c>
      <c r="K57" s="552">
        <f t="shared" si="7"/>
        <v>90.1</v>
      </c>
      <c r="L57" s="96"/>
      <c r="M57" s="802">
        <v>113.9</v>
      </c>
      <c r="N57" s="818">
        <v>105.7</v>
      </c>
      <c r="O57" s="552">
        <f t="shared" si="8"/>
        <v>49.3</v>
      </c>
      <c r="P57" s="96"/>
      <c r="Q57" s="802">
        <v>93.7</v>
      </c>
      <c r="R57" s="818">
        <v>100.4</v>
      </c>
      <c r="S57" s="540"/>
      <c r="U57" s="564">
        <v>2007</v>
      </c>
      <c r="V57" s="472"/>
      <c r="W57" s="472"/>
      <c r="X57" s="570"/>
      <c r="Y57" s="472"/>
      <c r="Z57" s="472"/>
      <c r="AA57" s="472"/>
      <c r="AB57" s="582"/>
      <c r="AC57" s="472"/>
      <c r="AD57" s="570"/>
      <c r="AE57" s="103"/>
      <c r="AF57" s="103"/>
      <c r="AG57" s="103"/>
      <c r="AH57" s="558"/>
      <c r="AI57" s="103"/>
      <c r="AJ57" s="559"/>
    </row>
    <row r="58" spans="1:36" ht="15.75" customHeight="1" x14ac:dyDescent="0.15">
      <c r="A58" s="539" t="s">
        <v>828</v>
      </c>
      <c r="B58" s="92">
        <v>2008</v>
      </c>
      <c r="C58" s="552">
        <f t="shared" si="5"/>
        <v>119.1</v>
      </c>
      <c r="D58" s="96"/>
      <c r="E58" s="802">
        <v>103.2</v>
      </c>
      <c r="F58" s="818">
        <v>96.8</v>
      </c>
      <c r="G58" s="552">
        <f t="shared" si="6"/>
        <v>115.6</v>
      </c>
      <c r="H58" s="96"/>
      <c r="I58" s="802">
        <v>104.7</v>
      </c>
      <c r="J58" s="818">
        <v>97.8</v>
      </c>
      <c r="K58" s="552">
        <f t="shared" si="7"/>
        <v>90.3</v>
      </c>
      <c r="L58" s="96"/>
      <c r="M58" s="802">
        <v>114.2</v>
      </c>
      <c r="N58" s="818">
        <v>107.6</v>
      </c>
      <c r="O58" s="552">
        <f t="shared" si="8"/>
        <v>65.3</v>
      </c>
      <c r="P58" s="96"/>
      <c r="Q58" s="802">
        <v>124</v>
      </c>
      <c r="R58" s="818">
        <v>132.30000000000001</v>
      </c>
      <c r="S58" s="540"/>
      <c r="U58" s="564">
        <v>2008</v>
      </c>
      <c r="V58" s="472"/>
      <c r="W58" s="472"/>
      <c r="X58" s="570"/>
      <c r="Y58" s="472"/>
      <c r="Z58" s="472"/>
      <c r="AA58" s="472"/>
      <c r="AB58" s="582"/>
      <c r="AC58" s="472"/>
      <c r="AD58" s="570"/>
      <c r="AE58" s="103"/>
      <c r="AF58" s="103"/>
      <c r="AG58" s="103"/>
      <c r="AH58" s="558"/>
      <c r="AI58" s="103"/>
      <c r="AJ58" s="559"/>
    </row>
    <row r="59" spans="1:36" ht="15.75" customHeight="1" x14ac:dyDescent="0.15">
      <c r="A59" s="539" t="s">
        <v>829</v>
      </c>
      <c r="B59" s="92">
        <v>2009</v>
      </c>
      <c r="C59" s="552">
        <f t="shared" si="5"/>
        <v>105.4</v>
      </c>
      <c r="D59" s="96"/>
      <c r="E59" s="802">
        <v>91.3</v>
      </c>
      <c r="F59" s="818">
        <v>86.6</v>
      </c>
      <c r="G59" s="552">
        <f t="shared" si="6"/>
        <v>104.2</v>
      </c>
      <c r="H59" s="96"/>
      <c r="I59" s="802">
        <v>94.4</v>
      </c>
      <c r="J59" s="818">
        <v>88.1</v>
      </c>
      <c r="K59" s="552">
        <f t="shared" si="7"/>
        <v>80.3</v>
      </c>
      <c r="L59" s="96"/>
      <c r="M59" s="802">
        <v>101.5</v>
      </c>
      <c r="N59" s="818">
        <v>101.2</v>
      </c>
      <c r="O59" s="552">
        <f t="shared" si="8"/>
        <v>60.9</v>
      </c>
      <c r="P59" s="96"/>
      <c r="Q59" s="802">
        <v>115.7</v>
      </c>
      <c r="R59" s="818">
        <v>137.19999999999999</v>
      </c>
      <c r="S59" s="540"/>
      <c r="U59" s="564">
        <v>2009</v>
      </c>
      <c r="V59" s="472"/>
      <c r="W59" s="472"/>
      <c r="X59" s="570"/>
      <c r="Y59" s="472"/>
      <c r="Z59" s="472"/>
      <c r="AA59" s="472"/>
      <c r="AB59" s="582"/>
      <c r="AC59" s="472"/>
      <c r="AD59" s="570"/>
      <c r="AE59" s="103"/>
      <c r="AF59" s="103"/>
      <c r="AG59" s="103"/>
      <c r="AH59" s="558"/>
      <c r="AI59" s="103"/>
      <c r="AJ59" s="559"/>
    </row>
    <row r="60" spans="1:36" ht="15.75" customHeight="1" x14ac:dyDescent="0.15">
      <c r="A60" s="539" t="s">
        <v>830</v>
      </c>
      <c r="B60" s="92">
        <v>2010</v>
      </c>
      <c r="C60" s="552">
        <f t="shared" si="5"/>
        <v>118.2</v>
      </c>
      <c r="D60" s="96"/>
      <c r="E60" s="802">
        <v>102.4</v>
      </c>
      <c r="F60" s="818">
        <v>96.7</v>
      </c>
      <c r="G60" s="552">
        <f t="shared" si="6"/>
        <v>111.7</v>
      </c>
      <c r="H60" s="96"/>
      <c r="I60" s="802">
        <v>101.2</v>
      </c>
      <c r="J60" s="818">
        <v>95.9</v>
      </c>
      <c r="K60" s="552">
        <f t="shared" si="7"/>
        <v>79.5</v>
      </c>
      <c r="L60" s="96"/>
      <c r="M60" s="802">
        <v>100.5</v>
      </c>
      <c r="N60" s="818">
        <v>105.6</v>
      </c>
      <c r="O60" s="552">
        <f t="shared" si="8"/>
        <v>51.9</v>
      </c>
      <c r="P60" s="96"/>
      <c r="Q60" s="802">
        <v>98.6</v>
      </c>
      <c r="R60" s="818">
        <v>117.7</v>
      </c>
      <c r="S60" s="540"/>
      <c r="U60" s="564">
        <v>2010</v>
      </c>
      <c r="V60" s="472"/>
      <c r="W60" s="472"/>
      <c r="X60" s="570"/>
      <c r="Y60" s="472"/>
      <c r="Z60" s="472"/>
      <c r="AA60" s="472"/>
      <c r="AB60" s="582"/>
      <c r="AC60" s="472"/>
      <c r="AD60" s="570"/>
      <c r="AE60" s="103"/>
      <c r="AF60" s="103"/>
      <c r="AG60" s="103"/>
      <c r="AH60" s="558"/>
      <c r="AI60" s="103"/>
      <c r="AJ60" s="559"/>
    </row>
    <row r="61" spans="1:36" ht="15.75" customHeight="1" x14ac:dyDescent="0.15">
      <c r="A61" s="539" t="s">
        <v>831</v>
      </c>
      <c r="B61" s="92">
        <v>2011</v>
      </c>
      <c r="C61" s="552">
        <f t="shared" si="5"/>
        <v>121.4</v>
      </c>
      <c r="D61" s="96"/>
      <c r="E61" s="802">
        <v>105.2</v>
      </c>
      <c r="F61" s="818">
        <v>99.6</v>
      </c>
      <c r="G61" s="552">
        <f t="shared" si="6"/>
        <v>115</v>
      </c>
      <c r="H61" s="96"/>
      <c r="I61" s="802">
        <v>104.2</v>
      </c>
      <c r="J61" s="818">
        <v>93</v>
      </c>
      <c r="K61" s="552">
        <f t="shared" si="7"/>
        <v>90.3</v>
      </c>
      <c r="L61" s="96"/>
      <c r="M61" s="802">
        <v>114.1</v>
      </c>
      <c r="N61" s="818">
        <v>124.8</v>
      </c>
      <c r="O61" s="552">
        <f t="shared" si="8"/>
        <v>56.6</v>
      </c>
      <c r="P61" s="96"/>
      <c r="Q61" s="802">
        <v>107.6</v>
      </c>
      <c r="R61" s="818">
        <v>130.5</v>
      </c>
      <c r="S61" s="540"/>
      <c r="U61" s="564">
        <v>2011</v>
      </c>
      <c r="V61" s="472"/>
      <c r="W61" s="472"/>
      <c r="X61" s="570"/>
      <c r="Y61" s="472"/>
      <c r="Z61" s="472"/>
      <c r="AA61" s="472"/>
      <c r="AB61" s="582"/>
      <c r="AC61" s="472"/>
      <c r="AD61" s="570"/>
      <c r="AE61" s="103"/>
      <c r="AF61" s="103"/>
      <c r="AG61" s="103"/>
      <c r="AH61" s="558"/>
      <c r="AI61" s="103"/>
      <c r="AJ61" s="559"/>
    </row>
    <row r="62" spans="1:36" ht="15.75" customHeight="1" x14ac:dyDescent="0.15">
      <c r="A62" s="539" t="s">
        <v>832</v>
      </c>
      <c r="B62" s="92">
        <v>2012</v>
      </c>
      <c r="C62" s="813">
        <f>ROUND(C63*E62/E63,1)</f>
        <v>113.1</v>
      </c>
      <c r="D62" s="99"/>
      <c r="E62" s="804">
        <v>98</v>
      </c>
      <c r="F62" s="819">
        <v>89.9</v>
      </c>
      <c r="G62" s="813">
        <f>ROUND(G63*I62/I63,1)</f>
        <v>107.2</v>
      </c>
      <c r="H62" s="99"/>
      <c r="I62" s="804">
        <v>97.1</v>
      </c>
      <c r="J62" s="819">
        <v>88.2</v>
      </c>
      <c r="K62" s="813">
        <f>ROUND(K63*M62/M63,1)</f>
        <v>92.9</v>
      </c>
      <c r="L62" s="99"/>
      <c r="M62" s="804">
        <v>117.4</v>
      </c>
      <c r="N62" s="819">
        <v>131</v>
      </c>
      <c r="O62" s="813">
        <f>ROUND(O63*Q62/Q63,1)</f>
        <v>206.6</v>
      </c>
      <c r="P62" s="99"/>
      <c r="Q62" s="804">
        <v>393</v>
      </c>
      <c r="R62" s="819">
        <v>367.7</v>
      </c>
      <c r="S62" s="540"/>
      <c r="U62" s="566">
        <v>2012</v>
      </c>
      <c r="V62" s="535"/>
      <c r="W62" s="535"/>
      <c r="X62" s="572"/>
      <c r="Y62" s="535"/>
      <c r="Z62" s="535"/>
      <c r="AA62" s="535"/>
      <c r="AB62" s="584"/>
      <c r="AC62" s="535"/>
      <c r="AD62" s="572"/>
      <c r="AE62" s="536"/>
      <c r="AF62" s="536"/>
      <c r="AG62" s="536"/>
      <c r="AH62" s="558"/>
      <c r="AI62" s="103"/>
      <c r="AJ62" s="559"/>
    </row>
    <row r="63" spans="1:36" ht="15.75" customHeight="1" x14ac:dyDescent="0.15">
      <c r="A63" s="543" t="s">
        <v>833</v>
      </c>
      <c r="B63" s="544">
        <v>2013</v>
      </c>
      <c r="C63" s="104">
        <f t="shared" ref="C63:C66" si="9">ROUND(D63*C64/D64,1)</f>
        <v>113.6</v>
      </c>
      <c r="D63" s="802">
        <v>102</v>
      </c>
      <c r="E63" s="802">
        <v>98.4</v>
      </c>
      <c r="F63" s="96"/>
      <c r="G63" s="673">
        <f t="shared" ref="G63:G66" si="10">ROUND(H63*G64/H64,1)</f>
        <v>110.8</v>
      </c>
      <c r="H63" s="803">
        <v>100.2</v>
      </c>
      <c r="I63" s="803">
        <v>100.4</v>
      </c>
      <c r="J63" s="557"/>
      <c r="K63" s="673">
        <f t="shared" ref="K63:K66" si="11">ROUND(L63*K64/L64,1)</f>
        <v>89.2</v>
      </c>
      <c r="L63" s="803">
        <v>96.7</v>
      </c>
      <c r="M63" s="803">
        <v>112.7</v>
      </c>
      <c r="N63" s="557"/>
      <c r="O63" s="673">
        <f t="shared" ref="O63:O66" si="12">ROUND(P63*O64/P64,1)</f>
        <v>68.3</v>
      </c>
      <c r="P63" s="803">
        <v>93.1</v>
      </c>
      <c r="Q63" s="803">
        <v>129.9</v>
      </c>
      <c r="R63" s="557"/>
      <c r="S63" s="544"/>
      <c r="U63" s="564">
        <v>2013</v>
      </c>
      <c r="V63" s="473"/>
      <c r="W63" s="473"/>
      <c r="X63" s="573"/>
      <c r="Y63" s="473"/>
      <c r="Z63" s="473"/>
      <c r="AA63" s="473"/>
      <c r="AB63" s="585"/>
      <c r="AC63" s="473"/>
      <c r="AD63" s="573"/>
      <c r="AE63" s="96"/>
      <c r="AF63" s="96"/>
      <c r="AG63" s="96"/>
      <c r="AH63" s="556"/>
      <c r="AI63" s="195"/>
      <c r="AJ63" s="557"/>
    </row>
    <row r="64" spans="1:36" ht="15.75" customHeight="1" x14ac:dyDescent="0.15">
      <c r="A64" s="539" t="s">
        <v>834</v>
      </c>
      <c r="B64" s="540">
        <v>2014</v>
      </c>
      <c r="C64" s="104">
        <f t="shared" si="9"/>
        <v>112.7</v>
      </c>
      <c r="D64" s="802">
        <v>101.2</v>
      </c>
      <c r="E64" s="802">
        <v>97.8</v>
      </c>
      <c r="F64" s="96"/>
      <c r="G64" s="552">
        <f t="shared" si="10"/>
        <v>111</v>
      </c>
      <c r="H64" s="802">
        <v>100.4</v>
      </c>
      <c r="I64" s="802">
        <v>98.6</v>
      </c>
      <c r="J64" s="555"/>
      <c r="K64" s="552">
        <f t="shared" si="11"/>
        <v>92</v>
      </c>
      <c r="L64" s="802">
        <v>99.7</v>
      </c>
      <c r="M64" s="802">
        <v>111.6</v>
      </c>
      <c r="N64" s="555"/>
      <c r="O64" s="552">
        <f t="shared" si="12"/>
        <v>73.099999999999994</v>
      </c>
      <c r="P64" s="802">
        <v>99.6</v>
      </c>
      <c r="Q64" s="802">
        <v>115.4</v>
      </c>
      <c r="R64" s="555"/>
      <c r="S64" s="540"/>
      <c r="U64" s="564">
        <v>2014</v>
      </c>
      <c r="V64" s="473"/>
      <c r="W64" s="473"/>
      <c r="X64" s="573"/>
      <c r="Y64" s="473"/>
      <c r="Z64" s="473"/>
      <c r="AA64" s="473"/>
      <c r="AB64" s="585"/>
      <c r="AC64" s="473"/>
      <c r="AD64" s="573"/>
      <c r="AE64" s="96"/>
      <c r="AF64" s="96"/>
      <c r="AG64" s="96"/>
      <c r="AH64" s="554"/>
      <c r="AI64" s="96"/>
      <c r="AJ64" s="555"/>
    </row>
    <row r="65" spans="1:37" ht="15.75" customHeight="1" x14ac:dyDescent="0.15">
      <c r="A65" s="545" t="s">
        <v>835</v>
      </c>
      <c r="B65" s="821">
        <v>2015</v>
      </c>
      <c r="C65" s="104">
        <f t="shared" si="9"/>
        <v>110.7</v>
      </c>
      <c r="D65" s="802">
        <v>99.4</v>
      </c>
      <c r="E65" s="802">
        <v>98.7</v>
      </c>
      <c r="F65" s="103"/>
      <c r="G65" s="552">
        <f t="shared" si="10"/>
        <v>109.7</v>
      </c>
      <c r="H65" s="802">
        <v>99.2</v>
      </c>
      <c r="I65" s="802">
        <v>98.9</v>
      </c>
      <c r="J65" s="559"/>
      <c r="K65" s="552">
        <f t="shared" si="11"/>
        <v>92.8</v>
      </c>
      <c r="L65" s="802">
        <v>100.6</v>
      </c>
      <c r="M65" s="802">
        <v>109.7</v>
      </c>
      <c r="N65" s="559"/>
      <c r="O65" s="552">
        <f t="shared" si="12"/>
        <v>74.900000000000006</v>
      </c>
      <c r="P65" s="802">
        <v>102.1</v>
      </c>
      <c r="Q65" s="802">
        <v>115.6</v>
      </c>
      <c r="R65" s="559"/>
      <c r="S65" s="540"/>
      <c r="U65" s="577">
        <v>2015</v>
      </c>
      <c r="V65" s="472"/>
      <c r="W65" s="472"/>
      <c r="X65" s="570"/>
      <c r="Y65" s="472"/>
      <c r="Z65" s="472"/>
      <c r="AA65" s="472"/>
      <c r="AB65" s="582"/>
      <c r="AC65" s="472"/>
      <c r="AD65" s="570"/>
      <c r="AE65" s="103"/>
      <c r="AF65" s="103"/>
      <c r="AG65" s="103"/>
      <c r="AH65" s="558"/>
      <c r="AI65" s="103"/>
      <c r="AJ65" s="559"/>
    </row>
    <row r="66" spans="1:37" ht="15.75" customHeight="1" x14ac:dyDescent="0.15">
      <c r="A66" s="539" t="s">
        <v>836</v>
      </c>
      <c r="B66" s="540">
        <v>2016</v>
      </c>
      <c r="C66" s="104">
        <f t="shared" si="9"/>
        <v>110.8</v>
      </c>
      <c r="D66" s="802">
        <v>99.5</v>
      </c>
      <c r="E66" s="802">
        <v>98.9</v>
      </c>
      <c r="F66" s="96"/>
      <c r="G66" s="552">
        <f t="shared" si="10"/>
        <v>109.9</v>
      </c>
      <c r="H66" s="802">
        <v>99.4</v>
      </c>
      <c r="I66" s="802">
        <v>98.4</v>
      </c>
      <c r="J66" s="555"/>
      <c r="K66" s="552">
        <f t="shared" si="11"/>
        <v>96.3</v>
      </c>
      <c r="L66" s="802">
        <v>104.4</v>
      </c>
      <c r="M66" s="802">
        <v>111.4</v>
      </c>
      <c r="N66" s="555"/>
      <c r="O66" s="552">
        <f t="shared" si="12"/>
        <v>79.3</v>
      </c>
      <c r="P66" s="802">
        <v>108.1</v>
      </c>
      <c r="Q66" s="802">
        <v>117</v>
      </c>
      <c r="R66" s="555"/>
      <c r="S66" s="540"/>
      <c r="U66" s="564">
        <v>2016</v>
      </c>
      <c r="V66" s="473"/>
      <c r="W66" s="473"/>
      <c r="X66" s="573"/>
      <c r="Y66" s="473"/>
      <c r="Z66" s="473"/>
      <c r="AA66" s="473"/>
      <c r="AB66" s="585"/>
      <c r="AC66" s="473"/>
      <c r="AD66" s="573"/>
      <c r="AE66" s="96"/>
      <c r="AF66" s="96"/>
      <c r="AG66" s="96"/>
      <c r="AH66" s="554"/>
      <c r="AI66" s="96"/>
      <c r="AJ66" s="555"/>
    </row>
    <row r="67" spans="1:37" ht="15.75" customHeight="1" x14ac:dyDescent="0.15">
      <c r="A67" s="541" t="s">
        <v>837</v>
      </c>
      <c r="B67" s="542">
        <v>2017</v>
      </c>
      <c r="C67" s="674">
        <f>ROUND(D67*C68/D68,1)</f>
        <v>114.9</v>
      </c>
      <c r="D67" s="804">
        <v>103.2</v>
      </c>
      <c r="E67" s="804">
        <v>101.6</v>
      </c>
      <c r="F67" s="99"/>
      <c r="G67" s="813">
        <f>ROUND(H67*G68/H68,1)</f>
        <v>114.1</v>
      </c>
      <c r="H67" s="804">
        <v>103.2</v>
      </c>
      <c r="I67" s="804">
        <v>102.5</v>
      </c>
      <c r="J67" s="561"/>
      <c r="K67" s="813">
        <f>ROUND(L67*K68/L68,1)</f>
        <v>97.8</v>
      </c>
      <c r="L67" s="804">
        <v>106</v>
      </c>
      <c r="M67" s="804">
        <v>113.6</v>
      </c>
      <c r="N67" s="561"/>
      <c r="O67" s="813">
        <f>ROUND(P67*O68/P68,1)</f>
        <v>80.599999999999994</v>
      </c>
      <c r="P67" s="804">
        <v>109.9</v>
      </c>
      <c r="Q67" s="804">
        <v>120.9</v>
      </c>
      <c r="R67" s="561"/>
      <c r="S67" s="542"/>
      <c r="U67" s="564">
        <v>2017</v>
      </c>
      <c r="V67" s="473"/>
      <c r="W67" s="473"/>
      <c r="X67" s="573"/>
      <c r="Y67" s="473"/>
      <c r="Z67" s="473"/>
      <c r="AA67" s="473"/>
      <c r="AB67" s="585"/>
      <c r="AC67" s="473"/>
      <c r="AD67" s="573"/>
      <c r="AE67" s="96"/>
      <c r="AF67" s="96"/>
      <c r="AG67" s="96"/>
      <c r="AH67" s="560"/>
      <c r="AI67" s="99"/>
      <c r="AJ67" s="561"/>
    </row>
    <row r="68" spans="1:37" ht="15.75" customHeight="1" x14ac:dyDescent="0.15">
      <c r="A68" s="546" t="s">
        <v>838</v>
      </c>
      <c r="B68" s="492">
        <v>2018</v>
      </c>
      <c r="C68" s="670">
        <f>'10生産'!D18</f>
        <v>115.8</v>
      </c>
      <c r="D68" s="802">
        <v>104</v>
      </c>
      <c r="E68" s="816"/>
      <c r="F68" s="816"/>
      <c r="G68" s="670">
        <f>'11出荷'!D18</f>
        <v>115.8</v>
      </c>
      <c r="H68" s="802">
        <v>104.7</v>
      </c>
      <c r="I68" s="816"/>
      <c r="J68" s="817"/>
      <c r="K68" s="670">
        <f>'12在庫'!D18</f>
        <v>100.1</v>
      </c>
      <c r="L68" s="802">
        <v>108.5</v>
      </c>
      <c r="M68" s="816"/>
      <c r="N68" s="817"/>
      <c r="O68" s="670">
        <f>'13在庫率'!D18</f>
        <v>85.7</v>
      </c>
      <c r="P68" s="802">
        <v>116.9</v>
      </c>
      <c r="Q68" s="816"/>
      <c r="R68" s="817"/>
      <c r="S68" s="540"/>
      <c r="U68" s="578">
        <v>2018</v>
      </c>
      <c r="V68" s="805">
        <f>'4国県年次比較'!B5</f>
        <v>114.2</v>
      </c>
      <c r="W68" s="533"/>
      <c r="X68" s="574"/>
      <c r="Y68" s="805">
        <f>'4国県年次比較'!F5</f>
        <v>114.4</v>
      </c>
      <c r="Z68" s="533"/>
      <c r="AA68" s="533"/>
      <c r="AB68" s="824">
        <f>'4国県年次比較'!J5</f>
        <v>102.7</v>
      </c>
      <c r="AC68" s="533"/>
      <c r="AD68" s="574"/>
      <c r="AE68" s="803">
        <v>102.7</v>
      </c>
      <c r="AF68" s="534"/>
      <c r="AG68" s="534"/>
      <c r="AH68" s="827">
        <v>85.9</v>
      </c>
      <c r="AI68" s="194"/>
      <c r="AJ68" s="562"/>
    </row>
    <row r="69" spans="1:37" ht="15.75" customHeight="1" x14ac:dyDescent="0.15">
      <c r="A69" s="546" t="s">
        <v>839</v>
      </c>
      <c r="B69" s="492">
        <v>2019</v>
      </c>
      <c r="C69" s="666">
        <f>'10生産'!D19</f>
        <v>109.8</v>
      </c>
      <c r="D69" s="802">
        <v>103.6</v>
      </c>
      <c r="E69" s="816"/>
      <c r="F69" s="816"/>
      <c r="G69" s="666">
        <f>'11出荷'!D19</f>
        <v>108.9</v>
      </c>
      <c r="H69" s="802">
        <v>102.8</v>
      </c>
      <c r="I69" s="816"/>
      <c r="J69" s="817"/>
      <c r="K69" s="666">
        <f>'12在庫'!D19</f>
        <v>102.3</v>
      </c>
      <c r="L69" s="802">
        <v>112.1</v>
      </c>
      <c r="M69" s="816"/>
      <c r="N69" s="817"/>
      <c r="O69" s="666">
        <f>'13在庫率'!D19</f>
        <v>100.5</v>
      </c>
      <c r="P69" s="802">
        <v>125.1</v>
      </c>
      <c r="Q69" s="816"/>
      <c r="R69" s="817"/>
      <c r="S69" s="540"/>
      <c r="U69" s="579">
        <v>2019</v>
      </c>
      <c r="V69" s="806">
        <f>'4国県年次比較'!B6</f>
        <v>110.2</v>
      </c>
      <c r="W69" s="474"/>
      <c r="X69" s="575"/>
      <c r="Y69" s="806">
        <f>'4国県年次比較'!F6</f>
        <v>110.4</v>
      </c>
      <c r="Z69" s="474"/>
      <c r="AA69" s="474"/>
      <c r="AB69" s="825">
        <f>'4国県年次比較'!J6</f>
        <v>103.8</v>
      </c>
      <c r="AC69" s="474"/>
      <c r="AD69" s="575"/>
      <c r="AE69" s="802">
        <v>103.8</v>
      </c>
      <c r="AF69" s="194"/>
      <c r="AG69" s="194"/>
      <c r="AH69" s="827">
        <v>91.7</v>
      </c>
      <c r="AI69" s="194"/>
      <c r="AJ69" s="562"/>
    </row>
    <row r="70" spans="1:37" ht="15.75" customHeight="1" x14ac:dyDescent="0.15">
      <c r="A70" s="546" t="s">
        <v>840</v>
      </c>
      <c r="B70" s="492">
        <v>2020</v>
      </c>
      <c r="C70" s="666">
        <f>'10生産'!D20</f>
        <v>98.7</v>
      </c>
      <c r="D70" s="802">
        <v>93.1</v>
      </c>
      <c r="E70" s="816"/>
      <c r="F70" s="816"/>
      <c r="G70" s="666">
        <f>'11出荷'!D20</f>
        <v>99.5</v>
      </c>
      <c r="H70" s="802">
        <v>93.3</v>
      </c>
      <c r="I70" s="816"/>
      <c r="J70" s="817"/>
      <c r="K70" s="666">
        <f>'12在庫'!D20</f>
        <v>98.6</v>
      </c>
      <c r="L70" s="802">
        <v>107.6</v>
      </c>
      <c r="M70" s="816"/>
      <c r="N70" s="817"/>
      <c r="O70" s="666">
        <f>'13在庫率'!D20</f>
        <v>99.1</v>
      </c>
      <c r="P70" s="802">
        <v>141.4</v>
      </c>
      <c r="Q70" s="816"/>
      <c r="R70" s="817"/>
      <c r="S70" s="540"/>
      <c r="U70" s="579">
        <v>2020</v>
      </c>
      <c r="V70" s="806">
        <f>'4国県年次比較'!B7</f>
        <v>99.7</v>
      </c>
      <c r="W70" s="474"/>
      <c r="X70" s="575"/>
      <c r="Y70" s="806">
        <f>'4国県年次比較'!F7</f>
        <v>99.7</v>
      </c>
      <c r="Z70" s="474"/>
      <c r="AA70" s="474"/>
      <c r="AB70" s="825">
        <f>'4国県年次比較'!J7</f>
        <v>97.5</v>
      </c>
      <c r="AC70" s="474"/>
      <c r="AD70" s="575"/>
      <c r="AE70" s="802">
        <v>97.5</v>
      </c>
      <c r="AF70" s="194"/>
      <c r="AG70" s="194"/>
      <c r="AH70" s="827">
        <v>98.1</v>
      </c>
      <c r="AI70" s="194"/>
      <c r="AJ70" s="562"/>
    </row>
    <row r="71" spans="1:37" ht="15.75" customHeight="1" x14ac:dyDescent="0.15">
      <c r="A71" s="546" t="s">
        <v>841</v>
      </c>
      <c r="B71" s="492">
        <v>2021</v>
      </c>
      <c r="C71" s="666">
        <f>'10生産'!D21</f>
        <v>101.4</v>
      </c>
      <c r="D71" s="802">
        <v>93.7</v>
      </c>
      <c r="E71" s="816"/>
      <c r="F71" s="816"/>
      <c r="G71" s="666">
        <f>'11出荷'!D21</f>
        <v>102.6</v>
      </c>
      <c r="H71" s="802">
        <v>95.1</v>
      </c>
      <c r="I71" s="816"/>
      <c r="J71" s="817"/>
      <c r="K71" s="666">
        <f>'12在庫'!D21</f>
        <v>97.9</v>
      </c>
      <c r="L71" s="802">
        <v>107.5</v>
      </c>
      <c r="M71" s="816"/>
      <c r="N71" s="817"/>
      <c r="O71" s="666">
        <f>'13在庫率'!D21</f>
        <v>91.7</v>
      </c>
      <c r="P71" s="802">
        <v>161.80000000000001</v>
      </c>
      <c r="Q71" s="816"/>
      <c r="R71" s="817"/>
      <c r="S71" s="540"/>
      <c r="U71" s="579">
        <v>2021</v>
      </c>
      <c r="V71" s="806">
        <f>'4国県年次比較'!B8</f>
        <v>105.2</v>
      </c>
      <c r="W71" s="474"/>
      <c r="X71" s="575"/>
      <c r="Y71" s="806">
        <f>'4国県年次比較'!F8</f>
        <v>103.8</v>
      </c>
      <c r="Z71" s="474"/>
      <c r="AA71" s="474"/>
      <c r="AB71" s="825">
        <f>'4国県年次比較'!J8</f>
        <v>97.8</v>
      </c>
      <c r="AC71" s="474"/>
      <c r="AD71" s="575"/>
      <c r="AE71" s="802">
        <v>97.8</v>
      </c>
      <c r="AF71" s="194"/>
      <c r="AG71" s="194"/>
      <c r="AH71" s="827">
        <v>91.7</v>
      </c>
      <c r="AI71" s="194"/>
      <c r="AJ71" s="562"/>
      <c r="AK71" s="92" t="s">
        <v>1</v>
      </c>
    </row>
    <row r="72" spans="1:37" ht="15.75" customHeight="1" x14ac:dyDescent="0.15">
      <c r="A72" s="546" t="s">
        <v>842</v>
      </c>
      <c r="B72" s="492">
        <v>2022</v>
      </c>
      <c r="C72" s="666">
        <f>'10生産'!D22</f>
        <v>101.8</v>
      </c>
      <c r="D72" s="802">
        <v>96.1</v>
      </c>
      <c r="E72" s="816"/>
      <c r="F72" s="816"/>
      <c r="G72" s="666">
        <f>'11出荷'!D22</f>
        <v>101.7</v>
      </c>
      <c r="H72" s="802">
        <v>94</v>
      </c>
      <c r="I72" s="816"/>
      <c r="J72" s="817"/>
      <c r="K72" s="666">
        <f>'12在庫'!D22</f>
        <v>98.6</v>
      </c>
      <c r="L72" s="802">
        <v>107.7</v>
      </c>
      <c r="M72" s="816"/>
      <c r="N72" s="817"/>
      <c r="O72" s="666">
        <f>'13在庫率'!D22</f>
        <v>97.1</v>
      </c>
      <c r="P72" s="802">
        <v>163.19999999999999</v>
      </c>
      <c r="Q72" s="816"/>
      <c r="R72" s="817"/>
      <c r="S72" s="540"/>
      <c r="U72" s="579">
        <v>2022</v>
      </c>
      <c r="V72" s="806">
        <f>'4国県年次比較'!B9</f>
        <v>104.9</v>
      </c>
      <c r="W72" s="474"/>
      <c r="X72" s="575"/>
      <c r="Y72" s="806">
        <f>'4国県年次比較'!F9</f>
        <v>103.7</v>
      </c>
      <c r="Z72" s="474"/>
      <c r="AA72" s="474"/>
      <c r="AB72" s="825">
        <f>'4国県年次比較'!J9</f>
        <v>101.8</v>
      </c>
      <c r="AC72" s="474"/>
      <c r="AD72" s="575"/>
      <c r="AE72" s="802">
        <v>101.8</v>
      </c>
      <c r="AF72" s="194"/>
      <c r="AG72" s="194"/>
      <c r="AH72" s="827">
        <v>98.6</v>
      </c>
      <c r="AI72" s="194"/>
      <c r="AJ72" s="562"/>
    </row>
    <row r="73" spans="1:37" ht="15.75" customHeight="1" x14ac:dyDescent="0.15">
      <c r="A73" s="546" t="s">
        <v>843</v>
      </c>
      <c r="B73" s="492">
        <v>2023</v>
      </c>
      <c r="C73" s="666">
        <f>'10生産'!D23</f>
        <v>97.1</v>
      </c>
      <c r="D73" s="816"/>
      <c r="E73" s="816"/>
      <c r="F73" s="816"/>
      <c r="G73" s="666">
        <f>'11出荷'!D23</f>
        <v>97.4</v>
      </c>
      <c r="H73" s="816"/>
      <c r="I73" s="816"/>
      <c r="J73" s="817"/>
      <c r="K73" s="666">
        <f>'12在庫'!D23</f>
        <v>101</v>
      </c>
      <c r="L73" s="816"/>
      <c r="M73" s="816"/>
      <c r="N73" s="817"/>
      <c r="O73" s="666">
        <f>'13在庫率'!D23</f>
        <v>106.2</v>
      </c>
      <c r="P73" s="816"/>
      <c r="Q73" s="816"/>
      <c r="R73" s="817"/>
      <c r="S73" s="540"/>
      <c r="U73" s="579">
        <v>2023</v>
      </c>
      <c r="V73" s="806">
        <f>'4国県年次比較'!B10</f>
        <v>102.9</v>
      </c>
      <c r="W73" s="474"/>
      <c r="X73" s="575"/>
      <c r="Y73" s="806">
        <f>'4国県年次比較'!F10</f>
        <v>102</v>
      </c>
      <c r="Z73" s="474"/>
      <c r="AA73" s="474"/>
      <c r="AB73" s="825">
        <f>'4国県年次比較'!J10</f>
        <v>103.8</v>
      </c>
      <c r="AC73" s="474"/>
      <c r="AD73" s="575"/>
      <c r="AE73" s="802">
        <v>103.8</v>
      </c>
      <c r="AF73" s="194"/>
      <c r="AG73" s="194"/>
      <c r="AH73" s="827">
        <v>104.8</v>
      </c>
      <c r="AI73" s="194"/>
      <c r="AJ73" s="562"/>
    </row>
    <row r="74" spans="1:37" ht="15.75" customHeight="1" x14ac:dyDescent="0.15">
      <c r="A74" s="546" t="s">
        <v>875</v>
      </c>
      <c r="B74" s="492">
        <v>2024</v>
      </c>
      <c r="C74" s="666">
        <f>'10生産'!D24</f>
        <v>96.5</v>
      </c>
      <c r="D74" s="816"/>
      <c r="E74" s="816"/>
      <c r="F74" s="816"/>
      <c r="G74" s="666">
        <f>'11出荷'!D24</f>
        <v>96.5</v>
      </c>
      <c r="H74" s="816"/>
      <c r="I74" s="816"/>
      <c r="J74" s="817"/>
      <c r="K74" s="666">
        <f>'12在庫'!D24</f>
        <v>102.4</v>
      </c>
      <c r="L74" s="816"/>
      <c r="M74" s="816"/>
      <c r="N74" s="817"/>
      <c r="O74" s="666">
        <f>'13在庫率'!D24</f>
        <v>113.3</v>
      </c>
      <c r="P74" s="816"/>
      <c r="Q74" s="816"/>
      <c r="R74" s="817"/>
      <c r="S74" s="540"/>
      <c r="U74" s="579">
        <v>2024</v>
      </c>
      <c r="V74" s="806">
        <f>'4国県年次比較'!B11</f>
        <v>101.4</v>
      </c>
      <c r="W74" s="474"/>
      <c r="X74" s="575"/>
      <c r="Y74" s="806">
        <f>'4国県年次比較'!F11</f>
        <v>100</v>
      </c>
      <c r="Z74" s="474"/>
      <c r="AA74" s="474"/>
      <c r="AB74" s="825">
        <f>'4国県年次比較'!J11</f>
        <v>102.2</v>
      </c>
      <c r="AC74" s="474"/>
      <c r="AD74" s="575"/>
      <c r="AE74" s="802">
        <v>102.1</v>
      </c>
      <c r="AF74" s="194"/>
      <c r="AG74" s="194"/>
      <c r="AH74" s="827">
        <v>106.3</v>
      </c>
      <c r="AI74" s="194"/>
      <c r="AJ74" s="562"/>
    </row>
    <row r="75" spans="1:37" ht="15.75" customHeight="1" x14ac:dyDescent="0.15">
      <c r="A75" s="547" t="s">
        <v>927</v>
      </c>
      <c r="B75" s="101">
        <v>2025</v>
      </c>
      <c r="C75" s="672">
        <f>'10生産'!D25</f>
        <v>97.4</v>
      </c>
      <c r="D75" s="820"/>
      <c r="E75" s="820"/>
      <c r="F75" s="820"/>
      <c r="G75" s="672">
        <f>'11出荷'!D25</f>
        <v>97.4</v>
      </c>
      <c r="H75" s="820"/>
      <c r="I75" s="820"/>
      <c r="J75" s="822"/>
      <c r="K75" s="672">
        <f>'12在庫'!D25</f>
        <v>100.9</v>
      </c>
      <c r="L75" s="820"/>
      <c r="M75" s="820"/>
      <c r="N75" s="822"/>
      <c r="O75" s="672">
        <f>'13在庫率'!D25</f>
        <v>108.5</v>
      </c>
      <c r="P75" s="820"/>
      <c r="Q75" s="820"/>
      <c r="R75" s="822"/>
      <c r="S75" s="542"/>
      <c r="U75" s="580">
        <v>2024</v>
      </c>
      <c r="V75" s="807">
        <f>'4国県年次比較'!B12</f>
        <v>101.2</v>
      </c>
      <c r="W75" s="475"/>
      <c r="X75" s="576"/>
      <c r="Y75" s="807">
        <f>'4国県年次比較'!F12</f>
        <v>99.8</v>
      </c>
      <c r="Z75" s="475"/>
      <c r="AA75" s="475"/>
      <c r="AB75" s="826">
        <f>'4国県年次比較'!J12</f>
        <v>99.1</v>
      </c>
      <c r="AC75" s="475"/>
      <c r="AD75" s="576"/>
      <c r="AE75" s="804">
        <v>102.1</v>
      </c>
      <c r="AF75" s="102"/>
      <c r="AG75" s="102"/>
      <c r="AH75" s="828">
        <v>106.3</v>
      </c>
      <c r="AI75" s="102"/>
      <c r="AJ75" s="563"/>
    </row>
    <row r="76" spans="1:37" ht="15.75" customHeight="1" x14ac:dyDescent="0.15">
      <c r="A76" s="92" t="s">
        <v>325</v>
      </c>
    </row>
    <row r="77" spans="1:37" ht="15.75" customHeight="1" x14ac:dyDescent="0.15">
      <c r="A77" s="92" t="s">
        <v>844</v>
      </c>
    </row>
  </sheetData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5018-2A32-4466-8937-BCD2E798B759}">
  <sheetPr>
    <tabColor theme="1"/>
  </sheetPr>
  <dimension ref="B1:AG545"/>
  <sheetViews>
    <sheetView topLeftCell="A38" workbookViewId="0">
      <selection activeCell="B9" sqref="B9"/>
    </sheetView>
  </sheetViews>
  <sheetFormatPr defaultRowHeight="11.25" x14ac:dyDescent="0.15"/>
  <cols>
    <col min="1" max="1" width="6.5" customWidth="1"/>
    <col min="12" max="12" width="7.6640625" customWidth="1"/>
    <col min="23" max="23" width="6.5" customWidth="1"/>
    <col min="257" max="257" width="6.5" customWidth="1"/>
    <col min="513" max="513" width="6.5" customWidth="1"/>
    <col min="769" max="769" width="6.5" customWidth="1"/>
    <col min="1025" max="1025" width="6.5" customWidth="1"/>
    <col min="1281" max="1281" width="6.5" customWidth="1"/>
    <col min="1537" max="1537" width="6.5" customWidth="1"/>
    <col min="1793" max="1793" width="6.5" customWidth="1"/>
    <col min="2049" max="2049" width="6.5" customWidth="1"/>
    <col min="2305" max="2305" width="6.5" customWidth="1"/>
    <col min="2561" max="2561" width="6.5" customWidth="1"/>
    <col min="2817" max="2817" width="6.5" customWidth="1"/>
    <col min="3073" max="3073" width="6.5" customWidth="1"/>
    <col min="3329" max="3329" width="6.5" customWidth="1"/>
    <col min="3585" max="3585" width="6.5" customWidth="1"/>
    <col min="3841" max="3841" width="6.5" customWidth="1"/>
    <col min="4097" max="4097" width="6.5" customWidth="1"/>
    <col min="4353" max="4353" width="6.5" customWidth="1"/>
    <col min="4609" max="4609" width="6.5" customWidth="1"/>
    <col min="4865" max="4865" width="6.5" customWidth="1"/>
    <col min="5121" max="5121" width="6.5" customWidth="1"/>
    <col min="5377" max="5377" width="6.5" customWidth="1"/>
    <col min="5633" max="5633" width="6.5" customWidth="1"/>
    <col min="5889" max="5889" width="6.5" customWidth="1"/>
    <col min="6145" max="6145" width="6.5" customWidth="1"/>
    <col min="6401" max="6401" width="6.5" customWidth="1"/>
    <col min="6657" max="6657" width="6.5" customWidth="1"/>
    <col min="6913" max="6913" width="6.5" customWidth="1"/>
    <col min="7169" max="7169" width="6.5" customWidth="1"/>
    <col min="7425" max="7425" width="6.5" customWidth="1"/>
    <col min="7681" max="7681" width="6.5" customWidth="1"/>
    <col min="7937" max="7937" width="6.5" customWidth="1"/>
    <col min="8193" max="8193" width="6.5" customWidth="1"/>
    <col min="8449" max="8449" width="6.5" customWidth="1"/>
    <col min="8705" max="8705" width="6.5" customWidth="1"/>
    <col min="8961" max="8961" width="6.5" customWidth="1"/>
    <col min="9217" max="9217" width="6.5" customWidth="1"/>
    <col min="9473" max="9473" width="6.5" customWidth="1"/>
    <col min="9729" max="9729" width="6.5" customWidth="1"/>
    <col min="9985" max="9985" width="6.5" customWidth="1"/>
    <col min="10241" max="10241" width="6.5" customWidth="1"/>
    <col min="10497" max="10497" width="6.5" customWidth="1"/>
    <col min="10753" max="10753" width="6.5" customWidth="1"/>
    <col min="11009" max="11009" width="6.5" customWidth="1"/>
    <col min="11265" max="11265" width="6.5" customWidth="1"/>
    <col min="11521" max="11521" width="6.5" customWidth="1"/>
    <col min="11777" max="11777" width="6.5" customWidth="1"/>
    <col min="12033" max="12033" width="6.5" customWidth="1"/>
    <col min="12289" max="12289" width="6.5" customWidth="1"/>
    <col min="12545" max="12545" width="6.5" customWidth="1"/>
    <col min="12801" max="12801" width="6.5" customWidth="1"/>
    <col min="13057" max="13057" width="6.5" customWidth="1"/>
    <col min="13313" max="13313" width="6.5" customWidth="1"/>
    <col min="13569" max="13569" width="6.5" customWidth="1"/>
    <col min="13825" max="13825" width="6.5" customWidth="1"/>
    <col min="14081" max="14081" width="6.5" customWidth="1"/>
    <col min="14337" max="14337" width="6.5" customWidth="1"/>
    <col min="14593" max="14593" width="6.5" customWidth="1"/>
    <col min="14849" max="14849" width="6.5" customWidth="1"/>
    <col min="15105" max="15105" width="6.5" customWidth="1"/>
    <col min="15361" max="15361" width="6.5" customWidth="1"/>
    <col min="15617" max="15617" width="6.5" customWidth="1"/>
    <col min="15873" max="15873" width="6.5" customWidth="1"/>
    <col min="16129" max="16129" width="6.5" customWidth="1"/>
  </cols>
  <sheetData>
    <row r="1" spans="2:33" ht="13.5" x14ac:dyDescent="0.15">
      <c r="B1" s="1" t="s">
        <v>578</v>
      </c>
    </row>
    <row r="2" spans="2:33" ht="13.5" x14ac:dyDescent="0.15">
      <c r="B2" s="3" t="s">
        <v>579</v>
      </c>
    </row>
    <row r="3" spans="2:33" ht="14.25" thickBot="1" x14ac:dyDescent="0.2">
      <c r="B3" s="3" t="s">
        <v>580</v>
      </c>
      <c r="M3" s="664" t="s">
        <v>581</v>
      </c>
      <c r="N3" s="665"/>
      <c r="O3" s="665"/>
      <c r="P3" s="665"/>
      <c r="X3" s="596" t="s">
        <v>582</v>
      </c>
    </row>
    <row r="4" spans="2:33" x14ac:dyDescent="0.15">
      <c r="B4" s="1056" t="s">
        <v>583</v>
      </c>
      <c r="C4" s="1060" t="s">
        <v>584</v>
      </c>
      <c r="D4" s="1053" t="s">
        <v>585</v>
      </c>
      <c r="E4" s="1054"/>
      <c r="F4" s="1054"/>
      <c r="G4" s="1055"/>
      <c r="H4" s="1053" t="s">
        <v>586</v>
      </c>
      <c r="I4" s="1054"/>
      <c r="J4" s="1054"/>
      <c r="K4" s="1055"/>
      <c r="M4" s="1056" t="s">
        <v>587</v>
      </c>
      <c r="N4" s="1057"/>
      <c r="O4" s="1062" t="s">
        <v>585</v>
      </c>
      <c r="P4" s="1063"/>
      <c r="Q4" s="1063"/>
      <c r="R4" s="1064"/>
      <c r="S4" s="1053" t="s">
        <v>586</v>
      </c>
      <c r="T4" s="1054"/>
      <c r="U4" s="1054"/>
      <c r="V4" s="1055"/>
      <c r="X4" s="1056" t="s">
        <v>587</v>
      </c>
      <c r="Y4" s="1057"/>
      <c r="Z4" s="1053" t="s">
        <v>585</v>
      </c>
      <c r="AA4" s="1054"/>
      <c r="AB4" s="1054"/>
      <c r="AC4" s="1055"/>
      <c r="AD4" s="1053" t="s">
        <v>586</v>
      </c>
      <c r="AE4" s="1054"/>
      <c r="AF4" s="1054"/>
      <c r="AG4" s="1055"/>
    </row>
    <row r="5" spans="2:33" ht="12" thickBot="1" x14ac:dyDescent="0.2">
      <c r="B5" s="1058"/>
      <c r="C5" s="1061"/>
      <c r="D5" s="597" t="s">
        <v>68</v>
      </c>
      <c r="E5" s="598" t="s">
        <v>70</v>
      </c>
      <c r="F5" s="598" t="s">
        <v>71</v>
      </c>
      <c r="G5" s="599" t="s">
        <v>228</v>
      </c>
      <c r="H5" s="597" t="s">
        <v>68</v>
      </c>
      <c r="I5" s="598" t="s">
        <v>70</v>
      </c>
      <c r="J5" s="598" t="s">
        <v>71</v>
      </c>
      <c r="K5" s="599" t="s">
        <v>228</v>
      </c>
      <c r="L5" s="600"/>
      <c r="M5" s="1058"/>
      <c r="N5" s="1059"/>
      <c r="O5" s="597" t="s">
        <v>68</v>
      </c>
      <c r="P5" s="598" t="s">
        <v>70</v>
      </c>
      <c r="Q5" s="598" t="s">
        <v>71</v>
      </c>
      <c r="R5" s="601" t="s">
        <v>228</v>
      </c>
      <c r="S5" s="597" t="s">
        <v>68</v>
      </c>
      <c r="T5" s="598" t="s">
        <v>70</v>
      </c>
      <c r="U5" s="598" t="s">
        <v>71</v>
      </c>
      <c r="V5" s="599" t="s">
        <v>228</v>
      </c>
      <c r="X5" s="1058"/>
      <c r="Y5" s="1059"/>
      <c r="Z5" s="597" t="s">
        <v>68</v>
      </c>
      <c r="AA5" s="598" t="s">
        <v>70</v>
      </c>
      <c r="AB5" s="598" t="s">
        <v>71</v>
      </c>
      <c r="AC5" s="599" t="s">
        <v>228</v>
      </c>
      <c r="AD5" s="597" t="s">
        <v>68</v>
      </c>
      <c r="AE5" s="598" t="s">
        <v>70</v>
      </c>
      <c r="AF5" s="598" t="s">
        <v>71</v>
      </c>
      <c r="AG5" s="599" t="s">
        <v>228</v>
      </c>
    </row>
    <row r="6" spans="2:33" hidden="1" x14ac:dyDescent="0.15">
      <c r="B6" s="602" t="s">
        <v>588</v>
      </c>
      <c r="C6" s="603">
        <v>1</v>
      </c>
      <c r="D6" s="604">
        <v>17.2</v>
      </c>
      <c r="E6" s="605" t="s">
        <v>589</v>
      </c>
      <c r="F6" s="605" t="s">
        <v>589</v>
      </c>
      <c r="G6" s="606" t="s">
        <v>589</v>
      </c>
      <c r="H6" s="607" t="s">
        <v>589</v>
      </c>
      <c r="I6" s="605" t="s">
        <v>589</v>
      </c>
      <c r="J6" s="605" t="s">
        <v>589</v>
      </c>
      <c r="K6" s="606" t="s">
        <v>589</v>
      </c>
      <c r="M6" s="608" t="s">
        <v>590</v>
      </c>
      <c r="N6" s="609"/>
      <c r="O6" s="604">
        <f>ROUND(SUM(D9:D20)/12,1)</f>
        <v>18</v>
      </c>
      <c r="P6" s="610" t="s">
        <v>589</v>
      </c>
      <c r="Q6" s="610" t="s">
        <v>589</v>
      </c>
      <c r="R6" s="611" t="s">
        <v>589</v>
      </c>
      <c r="S6" s="612" t="s">
        <v>589</v>
      </c>
      <c r="T6" s="610" t="s">
        <v>589</v>
      </c>
      <c r="U6" s="610" t="s">
        <v>589</v>
      </c>
      <c r="V6" s="613" t="s">
        <v>589</v>
      </c>
      <c r="X6" s="608" t="s">
        <v>591</v>
      </c>
      <c r="Y6" s="609"/>
      <c r="Z6" s="604">
        <f>ROUND(SUM(D6:D17)/12,1)</f>
        <v>17.7</v>
      </c>
      <c r="AA6" s="610" t="s">
        <v>589</v>
      </c>
      <c r="AB6" s="610" t="s">
        <v>589</v>
      </c>
      <c r="AC6" s="613" t="s">
        <v>589</v>
      </c>
      <c r="AD6" s="612" t="s">
        <v>589</v>
      </c>
      <c r="AE6" s="610" t="s">
        <v>589</v>
      </c>
      <c r="AF6" s="610" t="s">
        <v>589</v>
      </c>
      <c r="AG6" s="613" t="s">
        <v>589</v>
      </c>
    </row>
    <row r="7" spans="2:33" hidden="1" x14ac:dyDescent="0.15">
      <c r="B7" s="614" t="s">
        <v>592</v>
      </c>
      <c r="C7" s="603">
        <v>2</v>
      </c>
      <c r="D7" s="604">
        <v>18.600000000000001</v>
      </c>
      <c r="E7" s="605" t="s">
        <v>589</v>
      </c>
      <c r="F7" s="605" t="s">
        <v>589</v>
      </c>
      <c r="G7" s="606" t="s">
        <v>589</v>
      </c>
      <c r="H7" s="607" t="s">
        <v>589</v>
      </c>
      <c r="I7" s="605" t="s">
        <v>589</v>
      </c>
      <c r="J7" s="605" t="s">
        <v>589</v>
      </c>
      <c r="K7" s="606" t="s">
        <v>589</v>
      </c>
      <c r="M7" s="608" t="s">
        <v>593</v>
      </c>
      <c r="N7" s="609"/>
      <c r="O7" s="604">
        <f>ROUND(SUM(D21:D32)/12,1)</f>
        <v>21.3</v>
      </c>
      <c r="P7" s="605" t="s">
        <v>589</v>
      </c>
      <c r="Q7" s="605" t="s">
        <v>589</v>
      </c>
      <c r="R7" s="615" t="s">
        <v>589</v>
      </c>
      <c r="S7" s="607" t="s">
        <v>589</v>
      </c>
      <c r="T7" s="605" t="s">
        <v>589</v>
      </c>
      <c r="U7" s="605" t="s">
        <v>589</v>
      </c>
      <c r="V7" s="606" t="s">
        <v>589</v>
      </c>
      <c r="X7" s="608" t="s">
        <v>594</v>
      </c>
      <c r="Y7" s="609"/>
      <c r="Z7" s="604">
        <f>ROUND(SUM(D18:D29)/12,1)</f>
        <v>20.399999999999999</v>
      </c>
      <c r="AA7" s="605" t="s">
        <v>589</v>
      </c>
      <c r="AB7" s="605" t="s">
        <v>589</v>
      </c>
      <c r="AC7" s="606" t="s">
        <v>589</v>
      </c>
      <c r="AD7" s="607" t="s">
        <v>589</v>
      </c>
      <c r="AE7" s="605" t="s">
        <v>589</v>
      </c>
      <c r="AF7" s="605" t="s">
        <v>589</v>
      </c>
      <c r="AG7" s="606" t="s">
        <v>589</v>
      </c>
    </row>
    <row r="8" spans="2:33" hidden="1" x14ac:dyDescent="0.15">
      <c r="B8" s="602"/>
      <c r="C8" s="603">
        <v>3</v>
      </c>
      <c r="D8" s="604">
        <v>20.5</v>
      </c>
      <c r="E8" s="605" t="s">
        <v>589</v>
      </c>
      <c r="F8" s="605" t="s">
        <v>589</v>
      </c>
      <c r="G8" s="606" t="s">
        <v>589</v>
      </c>
      <c r="H8" s="607" t="s">
        <v>589</v>
      </c>
      <c r="I8" s="605" t="s">
        <v>589</v>
      </c>
      <c r="J8" s="605" t="s">
        <v>589</v>
      </c>
      <c r="K8" s="606" t="s">
        <v>589</v>
      </c>
      <c r="M8" s="608" t="s">
        <v>595</v>
      </c>
      <c r="N8" s="609"/>
      <c r="O8" s="604">
        <f>ROUND(SUM(D33:D44)/12,1)</f>
        <v>24.5</v>
      </c>
      <c r="P8" s="605" t="s">
        <v>589</v>
      </c>
      <c r="Q8" s="605" t="s">
        <v>589</v>
      </c>
      <c r="R8" s="615" t="s">
        <v>589</v>
      </c>
      <c r="S8" s="607" t="s">
        <v>589</v>
      </c>
      <c r="T8" s="605" t="s">
        <v>589</v>
      </c>
      <c r="U8" s="605" t="s">
        <v>589</v>
      </c>
      <c r="V8" s="606" t="s">
        <v>589</v>
      </c>
      <c r="X8" s="608" t="s">
        <v>596</v>
      </c>
      <c r="Y8" s="609"/>
      <c r="Z8" s="604">
        <f>ROUND(SUM(D30:D41)/12,1)</f>
        <v>23.5</v>
      </c>
      <c r="AA8" s="605" t="s">
        <v>589</v>
      </c>
      <c r="AB8" s="605" t="s">
        <v>589</v>
      </c>
      <c r="AC8" s="606" t="s">
        <v>589</v>
      </c>
      <c r="AD8" s="607" t="s">
        <v>589</v>
      </c>
      <c r="AE8" s="605" t="s">
        <v>589</v>
      </c>
      <c r="AF8" s="605" t="s">
        <v>589</v>
      </c>
      <c r="AG8" s="606" t="s">
        <v>589</v>
      </c>
    </row>
    <row r="9" spans="2:33" hidden="1" x14ac:dyDescent="0.15">
      <c r="B9" s="602"/>
      <c r="C9" s="603">
        <v>4</v>
      </c>
      <c r="D9" s="604">
        <v>16.600000000000001</v>
      </c>
      <c r="E9" s="605" t="s">
        <v>589</v>
      </c>
      <c r="F9" s="605" t="s">
        <v>589</v>
      </c>
      <c r="G9" s="606" t="s">
        <v>589</v>
      </c>
      <c r="H9" s="607" t="s">
        <v>589</v>
      </c>
      <c r="I9" s="605" t="s">
        <v>589</v>
      </c>
      <c r="J9" s="605" t="s">
        <v>589</v>
      </c>
      <c r="K9" s="606" t="s">
        <v>589</v>
      </c>
      <c r="M9" s="608" t="s">
        <v>597</v>
      </c>
      <c r="N9" s="609"/>
      <c r="O9" s="604">
        <f>ROUND(SUM(D45:D56)/12,1)</f>
        <v>29.9</v>
      </c>
      <c r="P9" s="605" t="s">
        <v>589</v>
      </c>
      <c r="Q9" s="605" t="s">
        <v>589</v>
      </c>
      <c r="R9" s="615" t="s">
        <v>589</v>
      </c>
      <c r="S9" s="604">
        <f>ROUND(SUM(H45:H56)/12,1)</f>
        <v>29.9</v>
      </c>
      <c r="T9" s="605" t="s">
        <v>589</v>
      </c>
      <c r="U9" s="605" t="s">
        <v>589</v>
      </c>
      <c r="V9" s="606" t="s">
        <v>589</v>
      </c>
      <c r="X9" s="608" t="s">
        <v>598</v>
      </c>
      <c r="Y9" s="609"/>
      <c r="Z9" s="604">
        <f>ROUND(SUM(D42:D53)/12,1)</f>
        <v>28.7</v>
      </c>
      <c r="AA9" s="605" t="s">
        <v>589</v>
      </c>
      <c r="AB9" s="605" t="s">
        <v>589</v>
      </c>
      <c r="AC9" s="606" t="s">
        <v>589</v>
      </c>
      <c r="AD9" s="604">
        <f>ROUND(SUM(H42:H53)/12,1)</f>
        <v>28.7</v>
      </c>
      <c r="AE9" s="605" t="s">
        <v>589</v>
      </c>
      <c r="AF9" s="605" t="s">
        <v>589</v>
      </c>
      <c r="AG9" s="606" t="s">
        <v>589</v>
      </c>
    </row>
    <row r="10" spans="2:33" hidden="1" x14ac:dyDescent="0.15">
      <c r="B10" s="602"/>
      <c r="C10" s="603">
        <v>5</v>
      </c>
      <c r="D10" s="604">
        <v>16.899999999999999</v>
      </c>
      <c r="E10" s="605" t="s">
        <v>589</v>
      </c>
      <c r="F10" s="605" t="s">
        <v>589</v>
      </c>
      <c r="G10" s="606" t="s">
        <v>589</v>
      </c>
      <c r="H10" s="607" t="s">
        <v>589</v>
      </c>
      <c r="I10" s="605" t="s">
        <v>589</v>
      </c>
      <c r="J10" s="605" t="s">
        <v>589</v>
      </c>
      <c r="K10" s="606" t="s">
        <v>589</v>
      </c>
      <c r="M10" s="608" t="s">
        <v>599</v>
      </c>
      <c r="N10" s="609"/>
      <c r="O10" s="604">
        <f>ROUND(SUM(D57:D68)/12,1)</f>
        <v>31.8</v>
      </c>
      <c r="P10" s="605" t="s">
        <v>589</v>
      </c>
      <c r="Q10" s="605" t="s">
        <v>589</v>
      </c>
      <c r="R10" s="615" t="s">
        <v>589</v>
      </c>
      <c r="S10" s="604">
        <f>ROUND(SUM(H57:H68)/12,1)</f>
        <v>32</v>
      </c>
      <c r="T10" s="605" t="s">
        <v>589</v>
      </c>
      <c r="U10" s="605" t="s">
        <v>589</v>
      </c>
      <c r="V10" s="606" t="s">
        <v>589</v>
      </c>
      <c r="X10" s="608" t="s">
        <v>600</v>
      </c>
      <c r="Y10" s="609"/>
      <c r="Z10" s="604">
        <f>ROUND(SUM(D54:D65)/12,1)</f>
        <v>31.8</v>
      </c>
      <c r="AA10" s="605" t="s">
        <v>589</v>
      </c>
      <c r="AB10" s="605" t="s">
        <v>589</v>
      </c>
      <c r="AC10" s="606" t="s">
        <v>589</v>
      </c>
      <c r="AD10" s="604">
        <f>ROUND(SUM(H54:H65)/12,1)</f>
        <v>31.8</v>
      </c>
      <c r="AE10" s="605" t="s">
        <v>589</v>
      </c>
      <c r="AF10" s="605" t="s">
        <v>589</v>
      </c>
      <c r="AG10" s="606" t="s">
        <v>589</v>
      </c>
    </row>
    <row r="11" spans="2:33" hidden="1" x14ac:dyDescent="0.15">
      <c r="B11" s="602"/>
      <c r="C11" s="603">
        <v>6</v>
      </c>
      <c r="D11" s="604">
        <v>17</v>
      </c>
      <c r="E11" s="605" t="s">
        <v>589</v>
      </c>
      <c r="F11" s="605" t="s">
        <v>589</v>
      </c>
      <c r="G11" s="606" t="s">
        <v>589</v>
      </c>
      <c r="H11" s="607" t="s">
        <v>589</v>
      </c>
      <c r="I11" s="605" t="s">
        <v>589</v>
      </c>
      <c r="J11" s="605" t="s">
        <v>589</v>
      </c>
      <c r="K11" s="606" t="s">
        <v>589</v>
      </c>
      <c r="M11" s="608" t="s">
        <v>601</v>
      </c>
      <c r="N11" s="609"/>
      <c r="O11" s="604">
        <f>ROUND(SUM(D69:D80)/12,1)</f>
        <v>35.9</v>
      </c>
      <c r="P11" s="605" t="s">
        <v>589</v>
      </c>
      <c r="Q11" s="605" t="s">
        <v>589</v>
      </c>
      <c r="R11" s="615" t="s">
        <v>589</v>
      </c>
      <c r="S11" s="604">
        <f>ROUND(SUM(H69:H80)/12,1)</f>
        <v>35.5</v>
      </c>
      <c r="T11" s="605" t="s">
        <v>589</v>
      </c>
      <c r="U11" s="605" t="s">
        <v>589</v>
      </c>
      <c r="V11" s="606" t="s">
        <v>589</v>
      </c>
      <c r="X11" s="608" t="s">
        <v>602</v>
      </c>
      <c r="Y11" s="609"/>
      <c r="Z11" s="604">
        <f>ROUND(SUM(D66:D77)/12,1)</f>
        <v>34.200000000000003</v>
      </c>
      <c r="AA11" s="605" t="s">
        <v>589</v>
      </c>
      <c r="AB11" s="605" t="s">
        <v>589</v>
      </c>
      <c r="AC11" s="606" t="s">
        <v>589</v>
      </c>
      <c r="AD11" s="604">
        <f>ROUND(SUM(H66:H77)/12,1)</f>
        <v>34.299999999999997</v>
      </c>
      <c r="AE11" s="605" t="s">
        <v>589</v>
      </c>
      <c r="AF11" s="605" t="s">
        <v>589</v>
      </c>
      <c r="AG11" s="606" t="s">
        <v>589</v>
      </c>
    </row>
    <row r="12" spans="2:33" hidden="1" x14ac:dyDescent="0.15">
      <c r="B12" s="602"/>
      <c r="C12" s="603">
        <v>7</v>
      </c>
      <c r="D12" s="604">
        <v>17.3</v>
      </c>
      <c r="E12" s="605" t="s">
        <v>589</v>
      </c>
      <c r="F12" s="605" t="s">
        <v>589</v>
      </c>
      <c r="G12" s="606" t="s">
        <v>589</v>
      </c>
      <c r="H12" s="607" t="s">
        <v>589</v>
      </c>
      <c r="I12" s="605" t="s">
        <v>589</v>
      </c>
      <c r="J12" s="605" t="s">
        <v>589</v>
      </c>
      <c r="K12" s="606" t="s">
        <v>589</v>
      </c>
      <c r="M12" s="608" t="s">
        <v>603</v>
      </c>
      <c r="N12" s="609"/>
      <c r="O12" s="604">
        <f>ROUND(SUM(D81:D92)/12,1)</f>
        <v>39.6</v>
      </c>
      <c r="P12" s="605" t="s">
        <v>589</v>
      </c>
      <c r="Q12" s="605" t="s">
        <v>589</v>
      </c>
      <c r="R12" s="615" t="s">
        <v>589</v>
      </c>
      <c r="S12" s="604">
        <f>ROUND(SUM(H81:H92)/12,1)</f>
        <v>39.6</v>
      </c>
      <c r="T12" s="605" t="s">
        <v>589</v>
      </c>
      <c r="U12" s="605" t="s">
        <v>589</v>
      </c>
      <c r="V12" s="606" t="s">
        <v>589</v>
      </c>
      <c r="X12" s="608" t="s">
        <v>604</v>
      </c>
      <c r="Y12" s="609"/>
      <c r="Z12" s="604">
        <f>ROUND(SUM(D78:D89)/12,1)</f>
        <v>38.5</v>
      </c>
      <c r="AA12" s="605" t="s">
        <v>589</v>
      </c>
      <c r="AB12" s="605" t="s">
        <v>589</v>
      </c>
      <c r="AC12" s="606" t="s">
        <v>589</v>
      </c>
      <c r="AD12" s="604">
        <f>ROUND(SUM(H78:H89)/12,1)</f>
        <v>38.6</v>
      </c>
      <c r="AE12" s="605" t="s">
        <v>589</v>
      </c>
      <c r="AF12" s="605" t="s">
        <v>589</v>
      </c>
      <c r="AG12" s="606" t="s">
        <v>589</v>
      </c>
    </row>
    <row r="13" spans="2:33" hidden="1" x14ac:dyDescent="0.15">
      <c r="B13" s="602"/>
      <c r="C13" s="603">
        <v>8</v>
      </c>
      <c r="D13" s="604">
        <v>16.100000000000001</v>
      </c>
      <c r="E13" s="605" t="s">
        <v>589</v>
      </c>
      <c r="F13" s="605" t="s">
        <v>589</v>
      </c>
      <c r="G13" s="606" t="s">
        <v>589</v>
      </c>
      <c r="H13" s="607" t="s">
        <v>589</v>
      </c>
      <c r="I13" s="605" t="s">
        <v>589</v>
      </c>
      <c r="J13" s="605" t="s">
        <v>589</v>
      </c>
      <c r="K13" s="606" t="s">
        <v>589</v>
      </c>
      <c r="M13" s="608" t="s">
        <v>605</v>
      </c>
      <c r="N13" s="609"/>
      <c r="O13" s="604">
        <f>ROUND(SUM(D93:D104)/12,1)</f>
        <v>40.1</v>
      </c>
      <c r="P13" s="605" t="s">
        <v>589</v>
      </c>
      <c r="Q13" s="605" t="s">
        <v>589</v>
      </c>
      <c r="R13" s="615" t="s">
        <v>589</v>
      </c>
      <c r="S13" s="604">
        <f>ROUND(SUM(H93:H104)/12,1)</f>
        <v>39.9</v>
      </c>
      <c r="T13" s="605" t="s">
        <v>589</v>
      </c>
      <c r="U13" s="605" t="s">
        <v>589</v>
      </c>
      <c r="V13" s="606" t="s">
        <v>589</v>
      </c>
      <c r="X13" s="608" t="s">
        <v>606</v>
      </c>
      <c r="Y13" s="609"/>
      <c r="Z13" s="604">
        <f>ROUND(SUM(D90:D101)/12,1)</f>
        <v>40.299999999999997</v>
      </c>
      <c r="AA13" s="605" t="s">
        <v>589</v>
      </c>
      <c r="AB13" s="605" t="s">
        <v>589</v>
      </c>
      <c r="AC13" s="606" t="s">
        <v>589</v>
      </c>
      <c r="AD13" s="604">
        <f>ROUND(SUM(H90:H101)/12,1)</f>
        <v>40.200000000000003</v>
      </c>
      <c r="AE13" s="605" t="s">
        <v>589</v>
      </c>
      <c r="AF13" s="605" t="s">
        <v>589</v>
      </c>
      <c r="AG13" s="606" t="s">
        <v>589</v>
      </c>
    </row>
    <row r="14" spans="2:33" hidden="1" x14ac:dyDescent="0.15">
      <c r="B14" s="602"/>
      <c r="C14" s="603">
        <v>9</v>
      </c>
      <c r="D14" s="604">
        <v>16.600000000000001</v>
      </c>
      <c r="E14" s="605" t="s">
        <v>589</v>
      </c>
      <c r="F14" s="605" t="s">
        <v>589</v>
      </c>
      <c r="G14" s="606" t="s">
        <v>589</v>
      </c>
      <c r="H14" s="607" t="s">
        <v>589</v>
      </c>
      <c r="I14" s="605" t="s">
        <v>589</v>
      </c>
      <c r="J14" s="605" t="s">
        <v>589</v>
      </c>
      <c r="K14" s="606" t="s">
        <v>589</v>
      </c>
      <c r="M14" s="608" t="s">
        <v>607</v>
      </c>
      <c r="N14" s="609"/>
      <c r="O14" s="604">
        <f>ROUND(SUM(D105:D116)/12,1)</f>
        <v>45.8</v>
      </c>
      <c r="P14" s="605" t="s">
        <v>589</v>
      </c>
      <c r="Q14" s="605" t="s">
        <v>589</v>
      </c>
      <c r="R14" s="615" t="s">
        <v>589</v>
      </c>
      <c r="S14" s="604">
        <f>ROUND(SUM(H105:H116)/12,1)</f>
        <v>46</v>
      </c>
      <c r="T14" s="605" t="s">
        <v>589</v>
      </c>
      <c r="U14" s="605" t="s">
        <v>589</v>
      </c>
      <c r="V14" s="606" t="s">
        <v>589</v>
      </c>
      <c r="X14" s="608" t="s">
        <v>608</v>
      </c>
      <c r="Y14" s="609"/>
      <c r="Z14" s="604">
        <f>ROUND(SUM(D102:D113)/12,1)</f>
        <v>43.6</v>
      </c>
      <c r="AA14" s="605" t="s">
        <v>589</v>
      </c>
      <c r="AB14" s="605" t="s">
        <v>589</v>
      </c>
      <c r="AC14" s="606" t="s">
        <v>589</v>
      </c>
      <c r="AD14" s="604">
        <f>ROUND(SUM(H102:H113)/12,1)</f>
        <v>43.7</v>
      </c>
      <c r="AE14" s="605" t="s">
        <v>589</v>
      </c>
      <c r="AF14" s="605" t="s">
        <v>589</v>
      </c>
      <c r="AG14" s="606" t="s">
        <v>589</v>
      </c>
    </row>
    <row r="15" spans="2:33" hidden="1" x14ac:dyDescent="0.15">
      <c r="B15" s="602"/>
      <c r="C15" s="603">
        <v>10</v>
      </c>
      <c r="D15" s="604">
        <v>17.600000000000001</v>
      </c>
      <c r="E15" s="605" t="s">
        <v>589</v>
      </c>
      <c r="F15" s="605" t="s">
        <v>589</v>
      </c>
      <c r="G15" s="606" t="s">
        <v>589</v>
      </c>
      <c r="H15" s="607" t="s">
        <v>589</v>
      </c>
      <c r="I15" s="605" t="s">
        <v>589</v>
      </c>
      <c r="J15" s="605" t="s">
        <v>589</v>
      </c>
      <c r="K15" s="606" t="s">
        <v>589</v>
      </c>
      <c r="M15" s="608" t="s">
        <v>609</v>
      </c>
      <c r="N15" s="609"/>
      <c r="O15" s="604">
        <f>ROUND(SUM(D117:D128)/12,1)</f>
        <v>52</v>
      </c>
      <c r="P15" s="605" t="s">
        <v>589</v>
      </c>
      <c r="Q15" s="605" t="s">
        <v>589</v>
      </c>
      <c r="R15" s="615" t="s">
        <v>589</v>
      </c>
      <c r="S15" s="604">
        <f>ROUND(SUM(H117:H128)/12,1)</f>
        <v>51.8</v>
      </c>
      <c r="T15" s="605" t="s">
        <v>589</v>
      </c>
      <c r="U15" s="605" t="s">
        <v>589</v>
      </c>
      <c r="V15" s="606" t="s">
        <v>589</v>
      </c>
      <c r="X15" s="608" t="s">
        <v>610</v>
      </c>
      <c r="Y15" s="609"/>
      <c r="Z15" s="604">
        <f>ROUND(SUM(D114:D125)/12,1)</f>
        <v>50.9</v>
      </c>
      <c r="AA15" s="605" t="s">
        <v>589</v>
      </c>
      <c r="AB15" s="605" t="s">
        <v>589</v>
      </c>
      <c r="AC15" s="606" t="s">
        <v>589</v>
      </c>
      <c r="AD15" s="604">
        <f>ROUND(SUM(H114:H125)/12,1)</f>
        <v>51</v>
      </c>
      <c r="AE15" s="605" t="s">
        <v>589</v>
      </c>
      <c r="AF15" s="605" t="s">
        <v>589</v>
      </c>
      <c r="AG15" s="606" t="s">
        <v>589</v>
      </c>
    </row>
    <row r="16" spans="2:33" hidden="1" x14ac:dyDescent="0.15">
      <c r="B16" s="602"/>
      <c r="C16" s="603">
        <v>11</v>
      </c>
      <c r="D16" s="604">
        <v>17.5</v>
      </c>
      <c r="E16" s="605" t="s">
        <v>589</v>
      </c>
      <c r="F16" s="605" t="s">
        <v>589</v>
      </c>
      <c r="G16" s="606" t="s">
        <v>589</v>
      </c>
      <c r="H16" s="607" t="s">
        <v>589</v>
      </c>
      <c r="I16" s="605" t="s">
        <v>589</v>
      </c>
      <c r="J16" s="605" t="s">
        <v>589</v>
      </c>
      <c r="K16" s="606" t="s">
        <v>589</v>
      </c>
      <c r="M16" s="608" t="s">
        <v>611</v>
      </c>
      <c r="N16" s="609"/>
      <c r="O16" s="604">
        <f>ROUND(SUM(D129:D140)/12,1)</f>
        <v>55</v>
      </c>
      <c r="P16" s="605" t="s">
        <v>589</v>
      </c>
      <c r="Q16" s="605" t="s">
        <v>589</v>
      </c>
      <c r="R16" s="615" t="s">
        <v>589</v>
      </c>
      <c r="S16" s="604">
        <f>ROUND(SUM(H129:H140)/12,1)</f>
        <v>54.9</v>
      </c>
      <c r="T16" s="605" t="s">
        <v>589</v>
      </c>
      <c r="U16" s="605" t="s">
        <v>589</v>
      </c>
      <c r="V16" s="606" t="s">
        <v>589</v>
      </c>
      <c r="X16" s="608" t="s">
        <v>612</v>
      </c>
      <c r="Y16" s="609"/>
      <c r="Z16" s="604">
        <f>ROUND(SUM(D126:D137)/12,1)</f>
        <v>53.6</v>
      </c>
      <c r="AA16" s="605" t="s">
        <v>589</v>
      </c>
      <c r="AB16" s="605" t="s">
        <v>589</v>
      </c>
      <c r="AC16" s="606" t="s">
        <v>589</v>
      </c>
      <c r="AD16" s="604">
        <f>ROUND(SUM(H126:H137)/12,1)</f>
        <v>53.7</v>
      </c>
      <c r="AE16" s="605" t="s">
        <v>589</v>
      </c>
      <c r="AF16" s="605" t="s">
        <v>589</v>
      </c>
      <c r="AG16" s="606" t="s">
        <v>589</v>
      </c>
    </row>
    <row r="17" spans="2:33" hidden="1" x14ac:dyDescent="0.15">
      <c r="B17" s="602"/>
      <c r="C17" s="603">
        <v>12</v>
      </c>
      <c r="D17" s="604">
        <v>20.2</v>
      </c>
      <c r="E17" s="605" t="s">
        <v>589</v>
      </c>
      <c r="F17" s="605" t="s">
        <v>589</v>
      </c>
      <c r="G17" s="606" t="s">
        <v>589</v>
      </c>
      <c r="H17" s="607" t="s">
        <v>589</v>
      </c>
      <c r="I17" s="605" t="s">
        <v>589</v>
      </c>
      <c r="J17" s="605" t="s">
        <v>589</v>
      </c>
      <c r="K17" s="606" t="s">
        <v>589</v>
      </c>
      <c r="L17" s="616"/>
      <c r="M17" s="608" t="s">
        <v>613</v>
      </c>
      <c r="N17" s="609"/>
      <c r="O17" s="604">
        <f>ROUND(SUM(D141:D152)/12,1)</f>
        <v>62.3</v>
      </c>
      <c r="P17" s="605" t="s">
        <v>589</v>
      </c>
      <c r="Q17" s="605" t="s">
        <v>589</v>
      </c>
      <c r="R17" s="615" t="s">
        <v>589</v>
      </c>
      <c r="S17" s="604">
        <f>ROUND(SUM(H141:H152)/12,1)</f>
        <v>62.2</v>
      </c>
      <c r="T17" s="605" t="s">
        <v>589</v>
      </c>
      <c r="U17" s="605" t="s">
        <v>589</v>
      </c>
      <c r="V17" s="606" t="s">
        <v>589</v>
      </c>
      <c r="X17" s="608" t="s">
        <v>614</v>
      </c>
      <c r="Y17" s="609"/>
      <c r="Z17" s="604">
        <f>ROUND(SUM(D138:D149)/12,1)</f>
        <v>60.3</v>
      </c>
      <c r="AA17" s="605" t="s">
        <v>589</v>
      </c>
      <c r="AB17" s="605" t="s">
        <v>589</v>
      </c>
      <c r="AC17" s="606" t="s">
        <v>589</v>
      </c>
      <c r="AD17" s="604">
        <f>ROUND(SUM(H138:H149)/12,1)</f>
        <v>60.4</v>
      </c>
      <c r="AE17" s="605" t="s">
        <v>589</v>
      </c>
      <c r="AF17" s="605" t="s">
        <v>589</v>
      </c>
      <c r="AG17" s="606" t="s">
        <v>589</v>
      </c>
    </row>
    <row r="18" spans="2:33" hidden="1" x14ac:dyDescent="0.15">
      <c r="B18" s="617" t="s">
        <v>615</v>
      </c>
      <c r="C18" s="618">
        <v>1</v>
      </c>
      <c r="D18" s="619">
        <v>18.8</v>
      </c>
      <c r="E18" s="620" t="s">
        <v>589</v>
      </c>
      <c r="F18" s="620" t="s">
        <v>589</v>
      </c>
      <c r="G18" s="621" t="s">
        <v>589</v>
      </c>
      <c r="H18" s="622" t="s">
        <v>589</v>
      </c>
      <c r="I18" s="620" t="s">
        <v>589</v>
      </c>
      <c r="J18" s="620" t="s">
        <v>589</v>
      </c>
      <c r="K18" s="621" t="s">
        <v>589</v>
      </c>
      <c r="M18" s="608" t="s">
        <v>616</v>
      </c>
      <c r="N18" s="609"/>
      <c r="O18" s="604">
        <f>ROUND(SUM(D153:D164)/12,1)</f>
        <v>67.2</v>
      </c>
      <c r="P18" s="605" t="s">
        <v>589</v>
      </c>
      <c r="Q18" s="605" t="s">
        <v>589</v>
      </c>
      <c r="R18" s="615" t="s">
        <v>589</v>
      </c>
      <c r="S18" s="604">
        <f>ROUND(SUM(H153:H164)/12,1)</f>
        <v>67.099999999999994</v>
      </c>
      <c r="T18" s="605" t="s">
        <v>589</v>
      </c>
      <c r="U18" s="605" t="s">
        <v>589</v>
      </c>
      <c r="V18" s="606" t="s">
        <v>589</v>
      </c>
      <c r="X18" s="608" t="s">
        <v>617</v>
      </c>
      <c r="Y18" s="609"/>
      <c r="Z18" s="604">
        <f>ROUND(SUM(D150:D161)/12,1)</f>
        <v>66.7</v>
      </c>
      <c r="AA18" s="605" t="s">
        <v>589</v>
      </c>
      <c r="AB18" s="605" t="s">
        <v>589</v>
      </c>
      <c r="AC18" s="606" t="s">
        <v>589</v>
      </c>
      <c r="AD18" s="604">
        <f>ROUND(SUM(H150:H161)/12,1)</f>
        <v>66.8</v>
      </c>
      <c r="AE18" s="605" t="s">
        <v>589</v>
      </c>
      <c r="AF18" s="605" t="s">
        <v>589</v>
      </c>
      <c r="AG18" s="606" t="s">
        <v>589</v>
      </c>
    </row>
    <row r="19" spans="2:33" hidden="1" x14ac:dyDescent="0.15">
      <c r="B19" s="614" t="s">
        <v>618</v>
      </c>
      <c r="C19" s="603">
        <v>2</v>
      </c>
      <c r="D19" s="604">
        <v>20.100000000000001</v>
      </c>
      <c r="E19" s="605" t="s">
        <v>589</v>
      </c>
      <c r="F19" s="605" t="s">
        <v>589</v>
      </c>
      <c r="G19" s="606" t="s">
        <v>589</v>
      </c>
      <c r="H19" s="607" t="s">
        <v>589</v>
      </c>
      <c r="I19" s="605" t="s">
        <v>589</v>
      </c>
      <c r="J19" s="605" t="s">
        <v>589</v>
      </c>
      <c r="K19" s="606" t="s">
        <v>589</v>
      </c>
      <c r="M19" s="608" t="s">
        <v>619</v>
      </c>
      <c r="N19" s="609"/>
      <c r="O19" s="604">
        <f>ROUND(SUM(D165:D176)/12,1)</f>
        <v>66.599999999999994</v>
      </c>
      <c r="P19" s="605" t="s">
        <v>589</v>
      </c>
      <c r="Q19" s="605" t="s">
        <v>589</v>
      </c>
      <c r="R19" s="615" t="s">
        <v>589</v>
      </c>
      <c r="S19" s="604">
        <f>ROUND(SUM(H165:H176)/12,1)</f>
        <v>66.599999999999994</v>
      </c>
      <c r="T19" s="605" t="s">
        <v>589</v>
      </c>
      <c r="U19" s="605" t="s">
        <v>589</v>
      </c>
      <c r="V19" s="606" t="s">
        <v>589</v>
      </c>
      <c r="X19" s="608" t="s">
        <v>620</v>
      </c>
      <c r="Y19" s="609"/>
      <c r="Z19" s="604">
        <f>ROUND(SUM(D162:D173)/12,1)</f>
        <v>66.599999999999994</v>
      </c>
      <c r="AA19" s="605" t="s">
        <v>589</v>
      </c>
      <c r="AB19" s="605" t="s">
        <v>589</v>
      </c>
      <c r="AC19" s="606" t="s">
        <v>589</v>
      </c>
      <c r="AD19" s="604">
        <f>ROUND(SUM(H162:H173)/12,1)</f>
        <v>66.5</v>
      </c>
      <c r="AE19" s="605" t="s">
        <v>589</v>
      </c>
      <c r="AF19" s="605" t="s">
        <v>589</v>
      </c>
      <c r="AG19" s="606" t="s">
        <v>589</v>
      </c>
    </row>
    <row r="20" spans="2:33" hidden="1" x14ac:dyDescent="0.15">
      <c r="B20" s="602"/>
      <c r="C20" s="603">
        <v>3</v>
      </c>
      <c r="D20" s="604">
        <v>20.9</v>
      </c>
      <c r="E20" s="605" t="s">
        <v>589</v>
      </c>
      <c r="F20" s="605" t="s">
        <v>589</v>
      </c>
      <c r="G20" s="606" t="s">
        <v>589</v>
      </c>
      <c r="H20" s="607" t="s">
        <v>589</v>
      </c>
      <c r="I20" s="605" t="s">
        <v>589</v>
      </c>
      <c r="J20" s="605" t="s">
        <v>589</v>
      </c>
      <c r="K20" s="606" t="s">
        <v>589</v>
      </c>
      <c r="M20" s="608" t="s">
        <v>621</v>
      </c>
      <c r="N20" s="609"/>
      <c r="O20" s="604">
        <f>ROUND(SUM(D177:D188)/12,1)</f>
        <v>70.8</v>
      </c>
      <c r="P20" s="605" t="s">
        <v>589</v>
      </c>
      <c r="Q20" s="605" t="s">
        <v>589</v>
      </c>
      <c r="R20" s="615" t="s">
        <v>589</v>
      </c>
      <c r="S20" s="604">
        <f>ROUND(SUM(H177:H188)/12,1)</f>
        <v>69.8</v>
      </c>
      <c r="T20" s="605" t="s">
        <v>589</v>
      </c>
      <c r="U20" s="605" t="s">
        <v>589</v>
      </c>
      <c r="V20" s="606" t="s">
        <v>589</v>
      </c>
      <c r="X20" s="608" t="s">
        <v>622</v>
      </c>
      <c r="Y20" s="609"/>
      <c r="Z20" s="604">
        <f>ROUND(SUM(D174:D185)/12,1)</f>
        <v>68</v>
      </c>
      <c r="AA20" s="605" t="s">
        <v>589</v>
      </c>
      <c r="AB20" s="605" t="s">
        <v>589</v>
      </c>
      <c r="AC20" s="606" t="s">
        <v>589</v>
      </c>
      <c r="AD20" s="604">
        <f>ROUND(SUM(H174:H185)/12,1)</f>
        <v>68</v>
      </c>
      <c r="AE20" s="605" t="s">
        <v>589</v>
      </c>
      <c r="AF20" s="605" t="s">
        <v>589</v>
      </c>
      <c r="AG20" s="606" t="s">
        <v>589</v>
      </c>
    </row>
    <row r="21" spans="2:33" hidden="1" x14ac:dyDescent="0.15">
      <c r="B21" s="602"/>
      <c r="C21" s="603">
        <v>4</v>
      </c>
      <c r="D21" s="604">
        <v>17.8</v>
      </c>
      <c r="E21" s="605" t="s">
        <v>589</v>
      </c>
      <c r="F21" s="605" t="s">
        <v>589</v>
      </c>
      <c r="G21" s="606" t="s">
        <v>589</v>
      </c>
      <c r="H21" s="607" t="s">
        <v>589</v>
      </c>
      <c r="I21" s="605" t="s">
        <v>589</v>
      </c>
      <c r="J21" s="605" t="s">
        <v>589</v>
      </c>
      <c r="K21" s="606" t="s">
        <v>589</v>
      </c>
      <c r="M21" s="608" t="s">
        <v>623</v>
      </c>
      <c r="N21" s="609"/>
      <c r="O21" s="604">
        <f>ROUND(SUM(D189:D200)/12,1)</f>
        <v>79.599999999999994</v>
      </c>
      <c r="P21" s="605" t="s">
        <v>589</v>
      </c>
      <c r="Q21" s="605" t="s">
        <v>589</v>
      </c>
      <c r="R21" s="615" t="s">
        <v>589</v>
      </c>
      <c r="S21" s="604">
        <f>ROUND(SUM(H189:H200)/12,1)</f>
        <v>79.599999999999994</v>
      </c>
      <c r="T21" s="605" t="s">
        <v>589</v>
      </c>
      <c r="U21" s="605" t="s">
        <v>589</v>
      </c>
      <c r="V21" s="606" t="s">
        <v>589</v>
      </c>
      <c r="X21" s="608" t="s">
        <v>624</v>
      </c>
      <c r="Y21" s="609"/>
      <c r="Z21" s="604">
        <f>ROUND(SUM(D186:D197)/12,1)</f>
        <v>78.3</v>
      </c>
      <c r="AA21" s="605" t="s">
        <v>589</v>
      </c>
      <c r="AB21" s="605" t="s">
        <v>589</v>
      </c>
      <c r="AC21" s="606" t="s">
        <v>589</v>
      </c>
      <c r="AD21" s="604">
        <f>ROUND(SUM(H186:H197)/12,1)</f>
        <v>78.5</v>
      </c>
      <c r="AE21" s="605" t="s">
        <v>589</v>
      </c>
      <c r="AF21" s="605" t="s">
        <v>589</v>
      </c>
      <c r="AG21" s="606" t="s">
        <v>589</v>
      </c>
    </row>
    <row r="22" spans="2:33" hidden="1" x14ac:dyDescent="0.15">
      <c r="B22" s="602"/>
      <c r="C22" s="603">
        <v>5</v>
      </c>
      <c r="D22" s="604">
        <v>19.7</v>
      </c>
      <c r="E22" s="605" t="s">
        <v>589</v>
      </c>
      <c r="F22" s="605" t="s">
        <v>589</v>
      </c>
      <c r="G22" s="606" t="s">
        <v>589</v>
      </c>
      <c r="H22" s="607" t="s">
        <v>589</v>
      </c>
      <c r="I22" s="605" t="s">
        <v>589</v>
      </c>
      <c r="J22" s="605" t="s">
        <v>589</v>
      </c>
      <c r="K22" s="606" t="s">
        <v>589</v>
      </c>
      <c r="M22" s="608" t="s">
        <v>625</v>
      </c>
      <c r="N22" s="609"/>
      <c r="O22" s="604">
        <f>ROUND(SUM(D201:D212)/12,1)</f>
        <v>72.900000000000006</v>
      </c>
      <c r="P22" s="605" t="s">
        <v>589</v>
      </c>
      <c r="Q22" s="605" t="s">
        <v>589</v>
      </c>
      <c r="R22" s="615" t="s">
        <v>589</v>
      </c>
      <c r="S22" s="604">
        <f>ROUND(SUM(H201:H212)/12,1)</f>
        <v>73.2</v>
      </c>
      <c r="T22" s="605" t="s">
        <v>589</v>
      </c>
      <c r="U22" s="605" t="s">
        <v>589</v>
      </c>
      <c r="V22" s="606" t="s">
        <v>589</v>
      </c>
      <c r="X22" s="608" t="s">
        <v>626</v>
      </c>
      <c r="Y22" s="609"/>
      <c r="Z22" s="604">
        <f>ROUND(SUM(D198:D209)/12,1)</f>
        <v>76</v>
      </c>
      <c r="AA22" s="605" t="s">
        <v>589</v>
      </c>
      <c r="AB22" s="605" t="s">
        <v>589</v>
      </c>
      <c r="AC22" s="606" t="s">
        <v>589</v>
      </c>
      <c r="AD22" s="604">
        <f>ROUND(SUM(H198:H209)/12,1)</f>
        <v>75.900000000000006</v>
      </c>
      <c r="AE22" s="605" t="s">
        <v>589</v>
      </c>
      <c r="AF22" s="605" t="s">
        <v>589</v>
      </c>
      <c r="AG22" s="606" t="s">
        <v>589</v>
      </c>
    </row>
    <row r="23" spans="2:33" hidden="1" x14ac:dyDescent="0.15">
      <c r="B23" s="602"/>
      <c r="C23" s="603">
        <v>6</v>
      </c>
      <c r="D23" s="604">
        <v>20.2</v>
      </c>
      <c r="E23" s="605" t="s">
        <v>589</v>
      </c>
      <c r="F23" s="605" t="s">
        <v>589</v>
      </c>
      <c r="G23" s="606" t="s">
        <v>589</v>
      </c>
      <c r="H23" s="607" t="s">
        <v>589</v>
      </c>
      <c r="I23" s="605" t="s">
        <v>589</v>
      </c>
      <c r="J23" s="605" t="s">
        <v>589</v>
      </c>
      <c r="K23" s="606" t="s">
        <v>589</v>
      </c>
      <c r="M23" s="608" t="s">
        <v>627</v>
      </c>
      <c r="N23" s="609"/>
      <c r="O23" s="604">
        <f>ROUND(SUM(D213:D224)/12,1)</f>
        <v>66.3</v>
      </c>
      <c r="P23" s="605" t="s">
        <v>589</v>
      </c>
      <c r="Q23" s="605" t="s">
        <v>589</v>
      </c>
      <c r="R23" s="615" t="s">
        <v>589</v>
      </c>
      <c r="S23" s="604">
        <f>ROUND(SUM(H213:H224)/12,1)</f>
        <v>66.099999999999994</v>
      </c>
      <c r="T23" s="605" t="s">
        <v>589</v>
      </c>
      <c r="U23" s="605" t="s">
        <v>589</v>
      </c>
      <c r="V23" s="606" t="s">
        <v>589</v>
      </c>
      <c r="X23" s="608" t="s">
        <v>628</v>
      </c>
      <c r="Y23" s="609"/>
      <c r="Z23" s="604">
        <f>ROUND(SUM(D210:D221)/12,1)</f>
        <v>65.8</v>
      </c>
      <c r="AA23" s="605" t="s">
        <v>589</v>
      </c>
      <c r="AB23" s="605" t="s">
        <v>589</v>
      </c>
      <c r="AC23" s="606" t="s">
        <v>589</v>
      </c>
      <c r="AD23" s="604">
        <f>ROUND(SUM(H210:H221)/12,1)</f>
        <v>65.7</v>
      </c>
      <c r="AE23" s="605" t="s">
        <v>589</v>
      </c>
      <c r="AF23" s="605" t="s">
        <v>589</v>
      </c>
      <c r="AG23" s="606" t="s">
        <v>589</v>
      </c>
    </row>
    <row r="24" spans="2:33" hidden="1" x14ac:dyDescent="0.15">
      <c r="B24" s="602"/>
      <c r="C24" s="603">
        <v>7</v>
      </c>
      <c r="D24" s="604">
        <v>20.2</v>
      </c>
      <c r="E24" s="605" t="s">
        <v>589</v>
      </c>
      <c r="F24" s="605" t="s">
        <v>589</v>
      </c>
      <c r="G24" s="606" t="s">
        <v>589</v>
      </c>
      <c r="H24" s="607" t="s">
        <v>589</v>
      </c>
      <c r="I24" s="605" t="s">
        <v>589</v>
      </c>
      <c r="J24" s="605" t="s">
        <v>589</v>
      </c>
      <c r="K24" s="606" t="s">
        <v>589</v>
      </c>
      <c r="M24" s="608" t="s">
        <v>629</v>
      </c>
      <c r="N24" s="609"/>
      <c r="O24" s="604">
        <f>ROUND(SUM(D225:D236)/12,1)</f>
        <v>72.599999999999994</v>
      </c>
      <c r="P24" s="605" t="s">
        <v>589</v>
      </c>
      <c r="Q24" s="605" t="s">
        <v>589</v>
      </c>
      <c r="R24" s="615" t="s">
        <v>589</v>
      </c>
      <c r="S24" s="604">
        <f>ROUND(SUM(H225:H236)/12,1)</f>
        <v>72.599999999999994</v>
      </c>
      <c r="T24" s="605" t="s">
        <v>589</v>
      </c>
      <c r="U24" s="605" t="s">
        <v>589</v>
      </c>
      <c r="V24" s="606" t="s">
        <v>589</v>
      </c>
      <c r="X24" s="608" t="s">
        <v>630</v>
      </c>
      <c r="Y24" s="609"/>
      <c r="Z24" s="604">
        <f>ROUND(SUM(D222:D233)/12,1)</f>
        <v>71.900000000000006</v>
      </c>
      <c r="AA24" s="605" t="s">
        <v>589</v>
      </c>
      <c r="AB24" s="605" t="s">
        <v>589</v>
      </c>
      <c r="AC24" s="606" t="s">
        <v>589</v>
      </c>
      <c r="AD24" s="604">
        <f>ROUND(SUM(H222:H233)/12,1)</f>
        <v>71.900000000000006</v>
      </c>
      <c r="AE24" s="605" t="s">
        <v>589</v>
      </c>
      <c r="AF24" s="605" t="s">
        <v>589</v>
      </c>
      <c r="AG24" s="606" t="s">
        <v>589</v>
      </c>
    </row>
    <row r="25" spans="2:33" hidden="1" x14ac:dyDescent="0.15">
      <c r="B25" s="602"/>
      <c r="C25" s="603">
        <v>8</v>
      </c>
      <c r="D25" s="604">
        <v>20.6</v>
      </c>
      <c r="E25" s="605" t="s">
        <v>589</v>
      </c>
      <c r="F25" s="605" t="s">
        <v>589</v>
      </c>
      <c r="G25" s="606" t="s">
        <v>589</v>
      </c>
      <c r="H25" s="607" t="s">
        <v>589</v>
      </c>
      <c r="I25" s="605" t="s">
        <v>589</v>
      </c>
      <c r="J25" s="605" t="s">
        <v>589</v>
      </c>
      <c r="K25" s="606" t="s">
        <v>589</v>
      </c>
      <c r="M25" s="608" t="s">
        <v>631</v>
      </c>
      <c r="N25" s="609"/>
      <c r="O25" s="604">
        <f>ROUND(SUM(D237:D248)/12,1)</f>
        <v>72.599999999999994</v>
      </c>
      <c r="P25" s="605" t="s">
        <v>589</v>
      </c>
      <c r="Q25" s="605" t="s">
        <v>589</v>
      </c>
      <c r="R25" s="615" t="s">
        <v>589</v>
      </c>
      <c r="S25" s="604">
        <f>ROUND(SUM(H237:H248)/12,1)</f>
        <v>74.099999999999994</v>
      </c>
      <c r="T25" s="605" t="s">
        <v>589</v>
      </c>
      <c r="U25" s="605" t="s">
        <v>589</v>
      </c>
      <c r="V25" s="606" t="s">
        <v>589</v>
      </c>
      <c r="X25" s="608" t="s">
        <v>632</v>
      </c>
      <c r="Y25" s="609"/>
      <c r="Z25" s="604">
        <f>ROUND(SUM(D234:D245)/12,1)</f>
        <v>73.7</v>
      </c>
      <c r="AA25" s="605" t="s">
        <v>589</v>
      </c>
      <c r="AB25" s="605" t="s">
        <v>589</v>
      </c>
      <c r="AC25" s="606" t="s">
        <v>589</v>
      </c>
      <c r="AD25" s="604">
        <f>ROUND(SUM(H234:H245)/12,1)</f>
        <v>73.8</v>
      </c>
      <c r="AE25" s="605" t="s">
        <v>589</v>
      </c>
      <c r="AF25" s="605" t="s">
        <v>589</v>
      </c>
      <c r="AG25" s="606" t="s">
        <v>589</v>
      </c>
    </row>
    <row r="26" spans="2:33" hidden="1" x14ac:dyDescent="0.15">
      <c r="B26" s="602"/>
      <c r="C26" s="603">
        <v>9</v>
      </c>
      <c r="D26" s="604">
        <v>21.2</v>
      </c>
      <c r="E26" s="605" t="s">
        <v>589</v>
      </c>
      <c r="F26" s="605" t="s">
        <v>589</v>
      </c>
      <c r="G26" s="606" t="s">
        <v>589</v>
      </c>
      <c r="H26" s="607" t="s">
        <v>589</v>
      </c>
      <c r="I26" s="605" t="s">
        <v>589</v>
      </c>
      <c r="J26" s="605" t="s">
        <v>589</v>
      </c>
      <c r="K26" s="606" t="s">
        <v>589</v>
      </c>
      <c r="M26" s="608" t="s">
        <v>633</v>
      </c>
      <c r="N26" s="609"/>
      <c r="O26" s="604">
        <f>ROUND(SUM(D249:D260)/12,1)</f>
        <v>77.599999999999994</v>
      </c>
      <c r="P26" s="605" t="s">
        <v>589</v>
      </c>
      <c r="Q26" s="605" t="s">
        <v>589</v>
      </c>
      <c r="R26" s="615" t="s">
        <v>589</v>
      </c>
      <c r="S26" s="604">
        <f>ROUND(SUM(H249:H260)/12,1)</f>
        <v>77.5</v>
      </c>
      <c r="T26" s="605" t="s">
        <v>589</v>
      </c>
      <c r="U26" s="605" t="s">
        <v>589</v>
      </c>
      <c r="V26" s="606" t="s">
        <v>589</v>
      </c>
      <c r="X26" s="608" t="s">
        <v>634</v>
      </c>
      <c r="Y26" s="609"/>
      <c r="Z26" s="604">
        <f>ROUND(SUM(D246:D257)/12,1)</f>
        <v>75.900000000000006</v>
      </c>
      <c r="AA26" s="605" t="s">
        <v>589</v>
      </c>
      <c r="AB26" s="605" t="s">
        <v>589</v>
      </c>
      <c r="AC26" s="606" t="s">
        <v>589</v>
      </c>
      <c r="AD26" s="604">
        <f>ROUND(SUM(H246:H257)/12,1)</f>
        <v>75.900000000000006</v>
      </c>
      <c r="AE26" s="605" t="s">
        <v>589</v>
      </c>
      <c r="AF26" s="605" t="s">
        <v>589</v>
      </c>
      <c r="AG26" s="606" t="s">
        <v>589</v>
      </c>
    </row>
    <row r="27" spans="2:33" hidden="1" x14ac:dyDescent="0.15">
      <c r="B27" s="602"/>
      <c r="C27" s="603">
        <v>10</v>
      </c>
      <c r="D27" s="604">
        <v>20.7</v>
      </c>
      <c r="E27" s="605" t="s">
        <v>589</v>
      </c>
      <c r="F27" s="605" t="s">
        <v>589</v>
      </c>
      <c r="G27" s="606" t="s">
        <v>589</v>
      </c>
      <c r="H27" s="607" t="s">
        <v>589</v>
      </c>
      <c r="I27" s="605" t="s">
        <v>589</v>
      </c>
      <c r="J27" s="605" t="s">
        <v>589</v>
      </c>
      <c r="K27" s="606" t="s">
        <v>589</v>
      </c>
      <c r="M27" s="608" t="s">
        <v>635</v>
      </c>
      <c r="N27" s="609"/>
      <c r="O27" s="604">
        <f>ROUND(SUM(D261:D272)/12,1)</f>
        <v>83.2</v>
      </c>
      <c r="P27" s="605" t="s">
        <v>589</v>
      </c>
      <c r="Q27" s="605" t="s">
        <v>589</v>
      </c>
      <c r="R27" s="615" t="s">
        <v>589</v>
      </c>
      <c r="S27" s="604">
        <f>ROUND(SUM(H261:H272)/12,1)</f>
        <v>83.2</v>
      </c>
      <c r="T27" s="605" t="s">
        <v>589</v>
      </c>
      <c r="U27" s="605" t="s">
        <v>589</v>
      </c>
      <c r="V27" s="606" t="s">
        <v>589</v>
      </c>
      <c r="X27" s="608" t="s">
        <v>636</v>
      </c>
      <c r="Y27" s="609"/>
      <c r="Z27" s="604">
        <f>ROUND(SUM(D258:D269)/12,1)</f>
        <v>81.7</v>
      </c>
      <c r="AA27" s="605" t="s">
        <v>589</v>
      </c>
      <c r="AB27" s="605" t="s">
        <v>589</v>
      </c>
      <c r="AC27" s="606" t="s">
        <v>589</v>
      </c>
      <c r="AD27" s="604">
        <f>ROUND(SUM(H258:H269)/12,1)</f>
        <v>81.8</v>
      </c>
      <c r="AE27" s="605" t="s">
        <v>589</v>
      </c>
      <c r="AF27" s="605" t="s">
        <v>589</v>
      </c>
      <c r="AG27" s="606" t="s">
        <v>589</v>
      </c>
    </row>
    <row r="28" spans="2:33" hidden="1" x14ac:dyDescent="0.15">
      <c r="B28" s="602"/>
      <c r="C28" s="603">
        <v>11</v>
      </c>
      <c r="D28" s="604">
        <v>21.6</v>
      </c>
      <c r="E28" s="605" t="s">
        <v>589</v>
      </c>
      <c r="F28" s="605" t="s">
        <v>589</v>
      </c>
      <c r="G28" s="606" t="s">
        <v>589</v>
      </c>
      <c r="H28" s="607" t="s">
        <v>589</v>
      </c>
      <c r="I28" s="605" t="s">
        <v>589</v>
      </c>
      <c r="J28" s="605" t="s">
        <v>589</v>
      </c>
      <c r="K28" s="606" t="s">
        <v>589</v>
      </c>
      <c r="M28" s="608" t="s">
        <v>637</v>
      </c>
      <c r="N28" s="609"/>
      <c r="O28" s="604">
        <f>ROUND(SUM(D273:D284)/12,1)</f>
        <v>85.1</v>
      </c>
      <c r="P28" s="605" t="s">
        <v>589</v>
      </c>
      <c r="Q28" s="605" t="s">
        <v>589</v>
      </c>
      <c r="R28" s="615" t="s">
        <v>589</v>
      </c>
      <c r="S28" s="604">
        <f>ROUND(SUM(H273:H284)/12,1)</f>
        <v>85.1</v>
      </c>
      <c r="T28" s="605" t="s">
        <v>589</v>
      </c>
      <c r="U28" s="605" t="s">
        <v>589</v>
      </c>
      <c r="V28" s="606" t="s">
        <v>589</v>
      </c>
      <c r="X28" s="608" t="s">
        <v>638</v>
      </c>
      <c r="Y28" s="609"/>
      <c r="Z28" s="604">
        <f>ROUND(SUM(D270:D281)/12,1)</f>
        <v>85.7</v>
      </c>
      <c r="AA28" s="605" t="s">
        <v>589</v>
      </c>
      <c r="AB28" s="605" t="s">
        <v>589</v>
      </c>
      <c r="AC28" s="606" t="s">
        <v>589</v>
      </c>
      <c r="AD28" s="604">
        <f>ROUND(SUM(H270:H281)/12,1)</f>
        <v>85.7</v>
      </c>
      <c r="AE28" s="605" t="s">
        <v>589</v>
      </c>
      <c r="AF28" s="605" t="s">
        <v>589</v>
      </c>
      <c r="AG28" s="606" t="s">
        <v>589</v>
      </c>
    </row>
    <row r="29" spans="2:33" hidden="1" x14ac:dyDescent="0.15">
      <c r="B29" s="602"/>
      <c r="C29" s="603">
        <v>12</v>
      </c>
      <c r="D29" s="604">
        <v>22.6</v>
      </c>
      <c r="E29" s="605" t="s">
        <v>589</v>
      </c>
      <c r="F29" s="605" t="s">
        <v>589</v>
      </c>
      <c r="G29" s="606" t="s">
        <v>589</v>
      </c>
      <c r="H29" s="607" t="s">
        <v>589</v>
      </c>
      <c r="I29" s="605" t="s">
        <v>589</v>
      </c>
      <c r="J29" s="605" t="s">
        <v>589</v>
      </c>
      <c r="K29" s="606" t="s">
        <v>589</v>
      </c>
      <c r="L29" s="616"/>
      <c r="M29" s="608" t="s">
        <v>639</v>
      </c>
      <c r="N29" s="609"/>
      <c r="O29" s="604">
        <f>ROUND(SUM(D285:D296)/12,1)</f>
        <v>87.2</v>
      </c>
      <c r="P29" s="605" t="s">
        <v>589</v>
      </c>
      <c r="Q29" s="605" t="s">
        <v>589</v>
      </c>
      <c r="R29" s="615" t="s">
        <v>589</v>
      </c>
      <c r="S29" s="604">
        <f>ROUND(SUM(H285:H296)/12,1)</f>
        <v>87.2</v>
      </c>
      <c r="T29" s="605" t="s">
        <v>589</v>
      </c>
      <c r="U29" s="605" t="s">
        <v>589</v>
      </c>
      <c r="V29" s="606" t="s">
        <v>589</v>
      </c>
      <c r="X29" s="608" t="s">
        <v>640</v>
      </c>
      <c r="Y29" s="609"/>
      <c r="Z29" s="604">
        <f>ROUND(SUM(D282:D293)/12,1)</f>
        <v>85.7</v>
      </c>
      <c r="AA29" s="605" t="s">
        <v>589</v>
      </c>
      <c r="AB29" s="605" t="s">
        <v>589</v>
      </c>
      <c r="AC29" s="606" t="s">
        <v>589</v>
      </c>
      <c r="AD29" s="604">
        <f>ROUND(SUM(H282:H293)/12,1)</f>
        <v>85.7</v>
      </c>
      <c r="AE29" s="605" t="s">
        <v>589</v>
      </c>
      <c r="AF29" s="605" t="s">
        <v>589</v>
      </c>
      <c r="AG29" s="606" t="s">
        <v>589</v>
      </c>
    </row>
    <row r="30" spans="2:33" hidden="1" x14ac:dyDescent="0.15">
      <c r="B30" s="617" t="s">
        <v>641</v>
      </c>
      <c r="C30" s="618">
        <v>1</v>
      </c>
      <c r="D30" s="619">
        <v>22.1</v>
      </c>
      <c r="E30" s="620" t="s">
        <v>589</v>
      </c>
      <c r="F30" s="620" t="s">
        <v>589</v>
      </c>
      <c r="G30" s="621" t="s">
        <v>589</v>
      </c>
      <c r="H30" s="622" t="s">
        <v>589</v>
      </c>
      <c r="I30" s="620" t="s">
        <v>589</v>
      </c>
      <c r="J30" s="620" t="s">
        <v>589</v>
      </c>
      <c r="K30" s="621" t="s">
        <v>589</v>
      </c>
      <c r="M30" s="608" t="s">
        <v>642</v>
      </c>
      <c r="N30" s="609"/>
      <c r="O30" s="604">
        <f>ROUND(SUM(D297:D308)/12,1)</f>
        <v>85.2</v>
      </c>
      <c r="P30" s="605" t="s">
        <v>589</v>
      </c>
      <c r="Q30" s="605" t="s">
        <v>589</v>
      </c>
      <c r="R30" s="615" t="s">
        <v>589</v>
      </c>
      <c r="S30" s="604">
        <f>ROUND(SUM(H297:H308)/12,1)</f>
        <v>85.1</v>
      </c>
      <c r="T30" s="605" t="s">
        <v>589</v>
      </c>
      <c r="U30" s="605" t="s">
        <v>589</v>
      </c>
      <c r="V30" s="606" t="s">
        <v>589</v>
      </c>
      <c r="X30" s="608" t="s">
        <v>643</v>
      </c>
      <c r="Y30" s="609"/>
      <c r="Z30" s="604">
        <f>ROUND(SUM(D294:D305)/12,1)</f>
        <v>86.8</v>
      </c>
      <c r="AA30" s="605" t="s">
        <v>589</v>
      </c>
      <c r="AB30" s="605" t="s">
        <v>589</v>
      </c>
      <c r="AC30" s="606" t="s">
        <v>589</v>
      </c>
      <c r="AD30" s="604">
        <f>ROUND(SUM(H294:H305)/12,1)</f>
        <v>86.8</v>
      </c>
      <c r="AE30" s="605" t="s">
        <v>589</v>
      </c>
      <c r="AF30" s="605" t="s">
        <v>589</v>
      </c>
      <c r="AG30" s="606" t="s">
        <v>589</v>
      </c>
    </row>
    <row r="31" spans="2:33" hidden="1" x14ac:dyDescent="0.15">
      <c r="B31" s="614" t="s">
        <v>644</v>
      </c>
      <c r="C31" s="603">
        <v>2</v>
      </c>
      <c r="D31" s="604">
        <v>23.7</v>
      </c>
      <c r="E31" s="605" t="s">
        <v>589</v>
      </c>
      <c r="F31" s="605" t="s">
        <v>589</v>
      </c>
      <c r="G31" s="606" t="s">
        <v>589</v>
      </c>
      <c r="H31" s="607" t="s">
        <v>589</v>
      </c>
      <c r="I31" s="605" t="s">
        <v>589</v>
      </c>
      <c r="J31" s="605" t="s">
        <v>589</v>
      </c>
      <c r="K31" s="606" t="s">
        <v>589</v>
      </c>
      <c r="M31" s="608" t="s">
        <v>645</v>
      </c>
      <c r="N31" s="609"/>
      <c r="O31" s="604">
        <f>ROUND(SUM(D309:D320)/12,1)</f>
        <v>84.1</v>
      </c>
      <c r="P31" s="605" t="s">
        <v>589</v>
      </c>
      <c r="Q31" s="605" t="s">
        <v>589</v>
      </c>
      <c r="R31" s="615" t="s">
        <v>589</v>
      </c>
      <c r="S31" s="604">
        <f>ROUND(SUM(H309:H320)/12,1)</f>
        <v>84</v>
      </c>
      <c r="T31" s="605" t="s">
        <v>589</v>
      </c>
      <c r="U31" s="605" t="s">
        <v>589</v>
      </c>
      <c r="V31" s="606" t="s">
        <v>589</v>
      </c>
      <c r="X31" s="608" t="s">
        <v>646</v>
      </c>
      <c r="Y31" s="609"/>
      <c r="Z31" s="604">
        <f>ROUND(SUM(D306:D317)/12,1)</f>
        <v>82.8</v>
      </c>
      <c r="AA31" s="605" t="s">
        <v>589</v>
      </c>
      <c r="AB31" s="605" t="s">
        <v>589</v>
      </c>
      <c r="AC31" s="606" t="s">
        <v>589</v>
      </c>
      <c r="AD31" s="604">
        <f>ROUND(SUM(H306:H317)/12,1)</f>
        <v>82.8</v>
      </c>
      <c r="AE31" s="605" t="s">
        <v>647</v>
      </c>
      <c r="AF31" s="605" t="s">
        <v>589</v>
      </c>
      <c r="AG31" s="606" t="s">
        <v>589</v>
      </c>
    </row>
    <row r="32" spans="2:33" x14ac:dyDescent="0.15">
      <c r="B32" s="602"/>
      <c r="C32" s="603">
        <v>3</v>
      </c>
      <c r="D32" s="604">
        <v>25.7</v>
      </c>
      <c r="E32" s="605" t="s">
        <v>589</v>
      </c>
      <c r="F32" s="605" t="s">
        <v>589</v>
      </c>
      <c r="G32" s="606" t="s">
        <v>589</v>
      </c>
      <c r="H32" s="607" t="s">
        <v>589</v>
      </c>
      <c r="I32" s="605" t="s">
        <v>589</v>
      </c>
      <c r="J32" s="605" t="s">
        <v>589</v>
      </c>
      <c r="K32" s="606" t="s">
        <v>589</v>
      </c>
      <c r="M32" s="608" t="s">
        <v>648</v>
      </c>
      <c r="N32" s="609"/>
      <c r="O32" s="604">
        <f t="shared" ref="O32:V32" si="0">ROUND(SUM(D321:D332)/12,1)</f>
        <v>88.7</v>
      </c>
      <c r="P32" s="623">
        <f t="shared" si="0"/>
        <v>88.9</v>
      </c>
      <c r="Q32" s="623">
        <f t="shared" si="0"/>
        <v>113.9</v>
      </c>
      <c r="R32" s="624">
        <f t="shared" si="0"/>
        <v>128.80000000000001</v>
      </c>
      <c r="S32" s="604">
        <f t="shared" si="0"/>
        <v>88.7</v>
      </c>
      <c r="T32" s="623">
        <f t="shared" si="0"/>
        <v>88.9</v>
      </c>
      <c r="U32" s="623">
        <f t="shared" si="0"/>
        <v>113.9</v>
      </c>
      <c r="V32" s="625">
        <f t="shared" si="0"/>
        <v>128.19999999999999</v>
      </c>
      <c r="X32" s="608" t="s">
        <v>649</v>
      </c>
      <c r="Y32" s="609"/>
      <c r="Z32" s="604">
        <f t="shared" ref="Z32:AG32" si="1">ROUND(SUM(D318:D329)/12,1)</f>
        <v>88.3</v>
      </c>
      <c r="AA32" s="623">
        <f t="shared" si="1"/>
        <v>88.2</v>
      </c>
      <c r="AB32" s="623">
        <f t="shared" si="1"/>
        <v>112.5</v>
      </c>
      <c r="AC32" s="625">
        <f t="shared" si="1"/>
        <v>128.19999999999999</v>
      </c>
      <c r="AD32" s="604">
        <f t="shared" si="1"/>
        <v>88.3</v>
      </c>
      <c r="AE32" s="623">
        <f t="shared" si="1"/>
        <v>88.2</v>
      </c>
      <c r="AF32" s="623">
        <f t="shared" si="1"/>
        <v>112.5</v>
      </c>
      <c r="AG32" s="625">
        <f t="shared" si="1"/>
        <v>127.6</v>
      </c>
    </row>
    <row r="33" spans="2:33" x14ac:dyDescent="0.15">
      <c r="B33" s="602"/>
      <c r="C33" s="603">
        <v>4</v>
      </c>
      <c r="D33" s="604">
        <v>22.9</v>
      </c>
      <c r="E33" s="605" t="s">
        <v>589</v>
      </c>
      <c r="F33" s="605" t="s">
        <v>589</v>
      </c>
      <c r="G33" s="606" t="s">
        <v>589</v>
      </c>
      <c r="H33" s="607" t="s">
        <v>589</v>
      </c>
      <c r="I33" s="605" t="s">
        <v>589</v>
      </c>
      <c r="J33" s="605" t="s">
        <v>589</v>
      </c>
      <c r="K33" s="606" t="s">
        <v>589</v>
      </c>
      <c r="M33" s="608" t="s">
        <v>650</v>
      </c>
      <c r="N33" s="609"/>
      <c r="O33" s="604">
        <f t="shared" ref="O33:V33" si="2">ROUND(SUM(D333:D344)/12,1)</f>
        <v>88.4</v>
      </c>
      <c r="P33" s="623">
        <f t="shared" si="2"/>
        <v>89.1</v>
      </c>
      <c r="Q33" s="623">
        <f t="shared" si="2"/>
        <v>119.9</v>
      </c>
      <c r="R33" s="624">
        <f t="shared" si="2"/>
        <v>135.19999999999999</v>
      </c>
      <c r="S33" s="604">
        <f t="shared" si="2"/>
        <v>88.5</v>
      </c>
      <c r="T33" s="623">
        <f t="shared" si="2"/>
        <v>89.2</v>
      </c>
      <c r="U33" s="623">
        <f t="shared" si="2"/>
        <v>119.9</v>
      </c>
      <c r="V33" s="625">
        <f t="shared" si="2"/>
        <v>134.6</v>
      </c>
      <c r="X33" s="608" t="s">
        <v>651</v>
      </c>
      <c r="Y33" s="609"/>
      <c r="Z33" s="604">
        <f t="shared" ref="Z33:AG33" si="3">ROUND(SUM(D330:D341)/12,1)</f>
        <v>88.8</v>
      </c>
      <c r="AA33" s="623">
        <f t="shared" si="3"/>
        <v>89.5</v>
      </c>
      <c r="AB33" s="623">
        <f t="shared" si="3"/>
        <v>119.5</v>
      </c>
      <c r="AC33" s="625">
        <f t="shared" si="3"/>
        <v>134.1</v>
      </c>
      <c r="AD33" s="604">
        <f t="shared" si="3"/>
        <v>88.9</v>
      </c>
      <c r="AE33" s="623">
        <f t="shared" si="3"/>
        <v>89.5</v>
      </c>
      <c r="AF33" s="623">
        <f t="shared" si="3"/>
        <v>119.5</v>
      </c>
      <c r="AG33" s="626">
        <f t="shared" si="3"/>
        <v>133.5</v>
      </c>
    </row>
    <row r="34" spans="2:33" x14ac:dyDescent="0.15">
      <c r="B34" s="602"/>
      <c r="C34" s="603">
        <v>5</v>
      </c>
      <c r="D34" s="604">
        <v>22.7</v>
      </c>
      <c r="E34" s="605" t="s">
        <v>589</v>
      </c>
      <c r="F34" s="605" t="s">
        <v>589</v>
      </c>
      <c r="G34" s="606" t="s">
        <v>589</v>
      </c>
      <c r="H34" s="607" t="s">
        <v>589</v>
      </c>
      <c r="I34" s="605" t="s">
        <v>589</v>
      </c>
      <c r="J34" s="605" t="s">
        <v>589</v>
      </c>
      <c r="K34" s="606" t="s">
        <v>589</v>
      </c>
      <c r="M34" s="608" t="s">
        <v>652</v>
      </c>
      <c r="N34" s="609"/>
      <c r="O34" s="604">
        <f t="shared" ref="O34:V34" si="4">ROUND(SUM(D345:D356)/12,1)</f>
        <v>88.3</v>
      </c>
      <c r="P34" s="623">
        <f t="shared" si="4"/>
        <v>88.7</v>
      </c>
      <c r="Q34" s="623">
        <f t="shared" si="4"/>
        <v>114.4</v>
      </c>
      <c r="R34" s="624">
        <f t="shared" si="4"/>
        <v>129.69999999999999</v>
      </c>
      <c r="S34" s="604">
        <f t="shared" si="4"/>
        <v>88.3</v>
      </c>
      <c r="T34" s="623">
        <f t="shared" si="4"/>
        <v>88.8</v>
      </c>
      <c r="U34" s="623">
        <f t="shared" si="4"/>
        <v>114.4</v>
      </c>
      <c r="V34" s="625">
        <f t="shared" si="4"/>
        <v>128.9</v>
      </c>
      <c r="X34" s="608" t="s">
        <v>653</v>
      </c>
      <c r="Y34" s="609"/>
      <c r="Z34" s="604">
        <f t="shared" ref="Z34:AG34" si="5">ROUND(SUM(D342:D353)/12,1)</f>
        <v>87.9</v>
      </c>
      <c r="AA34" s="623">
        <f t="shared" si="5"/>
        <v>88.7</v>
      </c>
      <c r="AB34" s="623">
        <f t="shared" si="5"/>
        <v>116.8</v>
      </c>
      <c r="AC34" s="625">
        <f t="shared" si="5"/>
        <v>132.5</v>
      </c>
      <c r="AD34" s="604">
        <f t="shared" si="5"/>
        <v>87.9</v>
      </c>
      <c r="AE34" s="623">
        <f t="shared" si="5"/>
        <v>88.7</v>
      </c>
      <c r="AF34" s="623">
        <f t="shared" si="5"/>
        <v>116.8</v>
      </c>
      <c r="AG34" s="626">
        <f t="shared" si="5"/>
        <v>131.80000000000001</v>
      </c>
    </row>
    <row r="35" spans="2:33" x14ac:dyDescent="0.15">
      <c r="B35" s="602"/>
      <c r="C35" s="603">
        <v>6</v>
      </c>
      <c r="D35" s="604">
        <v>25</v>
      </c>
      <c r="E35" s="605" t="s">
        <v>589</v>
      </c>
      <c r="F35" s="605" t="s">
        <v>589</v>
      </c>
      <c r="G35" s="606" t="s">
        <v>589</v>
      </c>
      <c r="H35" s="607" t="s">
        <v>589</v>
      </c>
      <c r="I35" s="605" t="s">
        <v>589</v>
      </c>
      <c r="J35" s="605" t="s">
        <v>589</v>
      </c>
      <c r="K35" s="606" t="s">
        <v>589</v>
      </c>
      <c r="M35" s="608" t="s">
        <v>654</v>
      </c>
      <c r="N35" s="609"/>
      <c r="O35" s="604">
        <f t="shared" ref="O35:V35" si="6">ROUND(SUM(D357:D368)/12,1)</f>
        <v>96.7</v>
      </c>
      <c r="P35" s="623">
        <f t="shared" si="6"/>
        <v>95.2</v>
      </c>
      <c r="Q35" s="623">
        <f t="shared" si="6"/>
        <v>103.7</v>
      </c>
      <c r="R35" s="624">
        <f t="shared" si="6"/>
        <v>109.9</v>
      </c>
      <c r="S35" s="604">
        <f t="shared" si="6"/>
        <v>96.8</v>
      </c>
      <c r="T35" s="623">
        <f t="shared" si="6"/>
        <v>94.8</v>
      </c>
      <c r="U35" s="623">
        <f t="shared" si="6"/>
        <v>103.5</v>
      </c>
      <c r="V35" s="625">
        <f t="shared" si="6"/>
        <v>109.5</v>
      </c>
      <c r="X35" s="608" t="s">
        <v>655</v>
      </c>
      <c r="Y35" s="609"/>
      <c r="Z35" s="604">
        <f t="shared" ref="Z35:AG35" si="7">ROUND(SUM(D354:D365)/12,1)</f>
        <v>93.3</v>
      </c>
      <c r="AA35" s="623">
        <f t="shared" si="7"/>
        <v>91.9</v>
      </c>
      <c r="AB35" s="623">
        <f t="shared" si="7"/>
        <v>104.9</v>
      </c>
      <c r="AC35" s="625">
        <f t="shared" si="7"/>
        <v>115.3</v>
      </c>
      <c r="AD35" s="604">
        <f t="shared" si="7"/>
        <v>93.2</v>
      </c>
      <c r="AE35" s="623">
        <f t="shared" si="7"/>
        <v>91.8</v>
      </c>
      <c r="AF35" s="623">
        <f t="shared" si="7"/>
        <v>104.9</v>
      </c>
      <c r="AG35" s="626">
        <f t="shared" si="7"/>
        <v>114.5</v>
      </c>
    </row>
    <row r="36" spans="2:33" x14ac:dyDescent="0.15">
      <c r="B36" s="602"/>
      <c r="C36" s="603">
        <v>7</v>
      </c>
      <c r="D36" s="604">
        <v>22.2</v>
      </c>
      <c r="E36" s="605" t="s">
        <v>589</v>
      </c>
      <c r="F36" s="605" t="s">
        <v>589</v>
      </c>
      <c r="G36" s="606" t="s">
        <v>589</v>
      </c>
      <c r="H36" s="607" t="s">
        <v>589</v>
      </c>
      <c r="I36" s="605" t="s">
        <v>589</v>
      </c>
      <c r="J36" s="605" t="s">
        <v>589</v>
      </c>
      <c r="K36" s="606" t="s">
        <v>589</v>
      </c>
      <c r="M36" s="608" t="s">
        <v>656</v>
      </c>
      <c r="N36" s="609"/>
      <c r="O36" s="604">
        <f t="shared" ref="O36:V36" si="8">ROUND(SUM(D369:D380)/12,1)</f>
        <v>101.9</v>
      </c>
      <c r="P36" s="623">
        <f t="shared" si="8"/>
        <v>100.5</v>
      </c>
      <c r="Q36" s="623">
        <f t="shared" si="8"/>
        <v>103.3</v>
      </c>
      <c r="R36" s="624">
        <f t="shared" si="8"/>
        <v>103.5</v>
      </c>
      <c r="S36" s="604">
        <f t="shared" si="8"/>
        <v>101.9</v>
      </c>
      <c r="T36" s="623">
        <f t="shared" si="8"/>
        <v>100.5</v>
      </c>
      <c r="U36" s="623">
        <f t="shared" si="8"/>
        <v>103.4</v>
      </c>
      <c r="V36" s="625">
        <f t="shared" si="8"/>
        <v>102.9</v>
      </c>
      <c r="X36" s="608" t="s">
        <v>657</v>
      </c>
      <c r="Y36" s="609"/>
      <c r="Z36" s="604">
        <f t="shared" ref="Z36:AG36" si="9">ROUND(SUM(D366:D377)/12,1)</f>
        <v>101.9</v>
      </c>
      <c r="AA36" s="623">
        <f t="shared" si="9"/>
        <v>100.3</v>
      </c>
      <c r="AB36" s="623">
        <f t="shared" si="9"/>
        <v>103.2</v>
      </c>
      <c r="AC36" s="625">
        <f t="shared" si="9"/>
        <v>103.6</v>
      </c>
      <c r="AD36" s="604">
        <f t="shared" si="9"/>
        <v>101.8</v>
      </c>
      <c r="AE36" s="623">
        <f t="shared" si="9"/>
        <v>100.3</v>
      </c>
      <c r="AF36" s="623">
        <f t="shared" si="9"/>
        <v>103.3</v>
      </c>
      <c r="AG36" s="626">
        <f t="shared" si="9"/>
        <v>103</v>
      </c>
    </row>
    <row r="37" spans="2:33" x14ac:dyDescent="0.15">
      <c r="B37" s="602"/>
      <c r="C37" s="603">
        <v>8</v>
      </c>
      <c r="D37" s="604">
        <v>22.5</v>
      </c>
      <c r="E37" s="605" t="s">
        <v>589</v>
      </c>
      <c r="F37" s="605" t="s">
        <v>589</v>
      </c>
      <c r="G37" s="606" t="s">
        <v>589</v>
      </c>
      <c r="H37" s="607" t="s">
        <v>589</v>
      </c>
      <c r="I37" s="605" t="s">
        <v>589</v>
      </c>
      <c r="J37" s="605" t="s">
        <v>589</v>
      </c>
      <c r="K37" s="606" t="s">
        <v>589</v>
      </c>
      <c r="M37" s="608" t="s">
        <v>658</v>
      </c>
      <c r="N37" s="609"/>
      <c r="O37" s="604">
        <f t="shared" ref="O37:V37" si="10">ROUND(SUM(D381:D392)/12,1)</f>
        <v>103.6</v>
      </c>
      <c r="P37" s="623">
        <f t="shared" si="10"/>
        <v>102</v>
      </c>
      <c r="Q37" s="623">
        <f t="shared" si="10"/>
        <v>107.4</v>
      </c>
      <c r="R37" s="624">
        <f t="shared" si="10"/>
        <v>105.9</v>
      </c>
      <c r="S37" s="604">
        <f t="shared" si="10"/>
        <v>103.6</v>
      </c>
      <c r="T37" s="623">
        <f t="shared" si="10"/>
        <v>102</v>
      </c>
      <c r="U37" s="623">
        <f t="shared" si="10"/>
        <v>107.4</v>
      </c>
      <c r="V37" s="625">
        <f t="shared" si="10"/>
        <v>105.3</v>
      </c>
      <c r="X37" s="608" t="s">
        <v>659</v>
      </c>
      <c r="Y37" s="609"/>
      <c r="Z37" s="604">
        <f t="shared" ref="Z37:AG37" si="11">ROUND(SUM(D378:D389)/12,1)</f>
        <v>103.6</v>
      </c>
      <c r="AA37" s="623">
        <f t="shared" si="11"/>
        <v>102</v>
      </c>
      <c r="AB37" s="623">
        <f t="shared" si="11"/>
        <v>106.5</v>
      </c>
      <c r="AC37" s="625">
        <f t="shared" si="11"/>
        <v>105</v>
      </c>
      <c r="AD37" s="604">
        <f t="shared" si="11"/>
        <v>103.6</v>
      </c>
      <c r="AE37" s="623">
        <f t="shared" si="11"/>
        <v>102</v>
      </c>
      <c r="AF37" s="623">
        <f t="shared" si="11"/>
        <v>106.5</v>
      </c>
      <c r="AG37" s="626">
        <f t="shared" si="11"/>
        <v>104.4</v>
      </c>
    </row>
    <row r="38" spans="2:33" x14ac:dyDescent="0.15">
      <c r="B38" s="602"/>
      <c r="C38" s="603">
        <v>9</v>
      </c>
      <c r="D38" s="604">
        <v>22.8</v>
      </c>
      <c r="E38" s="605" t="s">
        <v>589</v>
      </c>
      <c r="F38" s="605" t="s">
        <v>589</v>
      </c>
      <c r="G38" s="606" t="s">
        <v>589</v>
      </c>
      <c r="H38" s="607" t="s">
        <v>589</v>
      </c>
      <c r="I38" s="605" t="s">
        <v>589</v>
      </c>
      <c r="J38" s="605" t="s">
        <v>589</v>
      </c>
      <c r="K38" s="606" t="s">
        <v>589</v>
      </c>
      <c r="M38" s="608" t="s">
        <v>660</v>
      </c>
      <c r="N38" s="609"/>
      <c r="O38" s="604">
        <f t="shared" ref="O38:V38" si="12">ROUND(SUM(D393:D404)/12,1)</f>
        <v>106.6</v>
      </c>
      <c r="P38" s="623">
        <f t="shared" si="12"/>
        <v>105.9</v>
      </c>
      <c r="Q38" s="623">
        <f t="shared" si="12"/>
        <v>107.3</v>
      </c>
      <c r="R38" s="624">
        <f t="shared" si="12"/>
        <v>101.7</v>
      </c>
      <c r="S38" s="604">
        <f t="shared" si="12"/>
        <v>106.6</v>
      </c>
      <c r="T38" s="623">
        <f t="shared" si="12"/>
        <v>106</v>
      </c>
      <c r="U38" s="623">
        <f t="shared" si="12"/>
        <v>107.3</v>
      </c>
      <c r="V38" s="625">
        <f t="shared" si="12"/>
        <v>101.2</v>
      </c>
      <c r="X38" s="608" t="s">
        <v>661</v>
      </c>
      <c r="Y38" s="609"/>
      <c r="Z38" s="604">
        <f t="shared" ref="Z38:AG38" si="13">ROUND(SUM(D390:D401)/12,1)</f>
        <v>105.4</v>
      </c>
      <c r="AA38" s="623">
        <f t="shared" si="13"/>
        <v>104.9</v>
      </c>
      <c r="AB38" s="623">
        <f t="shared" si="13"/>
        <v>107</v>
      </c>
      <c r="AC38" s="625">
        <f t="shared" si="13"/>
        <v>102.6</v>
      </c>
      <c r="AD38" s="604">
        <f t="shared" si="13"/>
        <v>105.5</v>
      </c>
      <c r="AE38" s="623">
        <f t="shared" si="13"/>
        <v>104.9</v>
      </c>
      <c r="AF38" s="623">
        <f t="shared" si="13"/>
        <v>107</v>
      </c>
      <c r="AG38" s="626">
        <f t="shared" si="13"/>
        <v>102.1</v>
      </c>
    </row>
    <row r="39" spans="2:33" x14ac:dyDescent="0.15">
      <c r="B39" s="602"/>
      <c r="C39" s="603">
        <v>10</v>
      </c>
      <c r="D39" s="604">
        <v>23.6</v>
      </c>
      <c r="E39" s="605" t="s">
        <v>589</v>
      </c>
      <c r="F39" s="605" t="s">
        <v>589</v>
      </c>
      <c r="G39" s="606" t="s">
        <v>589</v>
      </c>
      <c r="H39" s="607" t="s">
        <v>589</v>
      </c>
      <c r="I39" s="605" t="s">
        <v>589</v>
      </c>
      <c r="J39" s="605" t="s">
        <v>589</v>
      </c>
      <c r="K39" s="606" t="s">
        <v>589</v>
      </c>
      <c r="M39" s="608" t="s">
        <v>662</v>
      </c>
      <c r="N39" s="609"/>
      <c r="O39" s="604">
        <f t="shared" ref="O39:V39" si="14">ROUND(SUM(D405:D416)/12,1)</f>
        <v>103.9</v>
      </c>
      <c r="P39" s="623">
        <f t="shared" si="14"/>
        <v>102.3</v>
      </c>
      <c r="Q39" s="623">
        <f t="shared" si="14"/>
        <v>119.3</v>
      </c>
      <c r="R39" s="624">
        <f t="shared" si="14"/>
        <v>117.3</v>
      </c>
      <c r="S39" s="604">
        <f t="shared" si="14"/>
        <v>104</v>
      </c>
      <c r="T39" s="623">
        <f t="shared" si="14"/>
        <v>102.3</v>
      </c>
      <c r="U39" s="623">
        <f t="shared" si="14"/>
        <v>119.4</v>
      </c>
      <c r="V39" s="625">
        <f t="shared" si="14"/>
        <v>116.9</v>
      </c>
      <c r="X39" s="608" t="s">
        <v>663</v>
      </c>
      <c r="Y39" s="609"/>
      <c r="Z39" s="604">
        <f t="shared" ref="Z39:AG39" si="15">ROUND(SUM(D402:D413)/12,1)</f>
        <v>105.9</v>
      </c>
      <c r="AA39" s="623">
        <f t="shared" si="15"/>
        <v>104.1</v>
      </c>
      <c r="AB39" s="623">
        <f t="shared" si="15"/>
        <v>116</v>
      </c>
      <c r="AC39" s="625">
        <f t="shared" si="15"/>
        <v>111.9</v>
      </c>
      <c r="AD39" s="604">
        <f t="shared" si="15"/>
        <v>105.9</v>
      </c>
      <c r="AE39" s="623">
        <f t="shared" si="15"/>
        <v>104.2</v>
      </c>
      <c r="AF39" s="623">
        <f t="shared" si="15"/>
        <v>116.1</v>
      </c>
      <c r="AG39" s="626">
        <f t="shared" si="15"/>
        <v>111.7</v>
      </c>
    </row>
    <row r="40" spans="2:33" x14ac:dyDescent="0.15">
      <c r="B40" s="602"/>
      <c r="C40" s="603">
        <v>11</v>
      </c>
      <c r="D40" s="604">
        <v>23.1</v>
      </c>
      <c r="E40" s="605" t="s">
        <v>589</v>
      </c>
      <c r="F40" s="605" t="s">
        <v>589</v>
      </c>
      <c r="G40" s="606" t="s">
        <v>589</v>
      </c>
      <c r="H40" s="607" t="s">
        <v>589</v>
      </c>
      <c r="I40" s="605" t="s">
        <v>589</v>
      </c>
      <c r="J40" s="605" t="s">
        <v>589</v>
      </c>
      <c r="K40" s="606" t="s">
        <v>589</v>
      </c>
      <c r="M40" s="608" t="s">
        <v>664</v>
      </c>
      <c r="N40" s="609"/>
      <c r="O40" s="604">
        <f t="shared" ref="O40:V40" si="16">ROUND(SUM(D417:D428)/12,1)</f>
        <v>96.2</v>
      </c>
      <c r="P40" s="623">
        <f t="shared" si="16"/>
        <v>95.9</v>
      </c>
      <c r="Q40" s="623">
        <f t="shared" si="16"/>
        <v>118.4</v>
      </c>
      <c r="R40" s="624">
        <f t="shared" si="16"/>
        <v>124.4</v>
      </c>
      <c r="S40" s="604">
        <f t="shared" si="16"/>
        <v>96.3</v>
      </c>
      <c r="T40" s="623">
        <f t="shared" si="16"/>
        <v>95.3</v>
      </c>
      <c r="U40" s="623">
        <f t="shared" si="16"/>
        <v>118.2</v>
      </c>
      <c r="V40" s="625">
        <f t="shared" si="16"/>
        <v>124</v>
      </c>
      <c r="X40" s="608" t="s">
        <v>665</v>
      </c>
      <c r="Y40" s="609"/>
      <c r="Z40" s="604">
        <f t="shared" ref="Z40:AG40" si="17">ROUND(SUM(D414:D425)/12,1)</f>
        <v>97.7</v>
      </c>
      <c r="AA40" s="623">
        <f t="shared" si="17"/>
        <v>96.5</v>
      </c>
      <c r="AB40" s="623">
        <f t="shared" si="17"/>
        <v>118.8</v>
      </c>
      <c r="AC40" s="625">
        <f t="shared" si="17"/>
        <v>123.9</v>
      </c>
      <c r="AD40" s="604">
        <f t="shared" si="17"/>
        <v>97.6</v>
      </c>
      <c r="AE40" s="623">
        <f t="shared" si="17"/>
        <v>96.5</v>
      </c>
      <c r="AF40" s="623">
        <f t="shared" si="17"/>
        <v>118.9</v>
      </c>
      <c r="AG40" s="626">
        <f t="shared" si="17"/>
        <v>123.2</v>
      </c>
    </row>
    <row r="41" spans="2:33" x14ac:dyDescent="0.15">
      <c r="B41" s="602"/>
      <c r="C41" s="603">
        <v>12</v>
      </c>
      <c r="D41" s="604">
        <v>25.8</v>
      </c>
      <c r="E41" s="605" t="s">
        <v>589</v>
      </c>
      <c r="F41" s="605" t="s">
        <v>589</v>
      </c>
      <c r="G41" s="627" t="s">
        <v>589</v>
      </c>
      <c r="H41" s="607" t="s">
        <v>589</v>
      </c>
      <c r="I41" s="605" t="s">
        <v>589</v>
      </c>
      <c r="J41" s="605" t="s">
        <v>589</v>
      </c>
      <c r="K41" s="606" t="s">
        <v>589</v>
      </c>
      <c r="L41" s="616"/>
      <c r="M41" s="608" t="s">
        <v>666</v>
      </c>
      <c r="N41" s="609"/>
      <c r="O41" s="604">
        <f t="shared" ref="O41:V41" si="18">ROUND(SUM(D429:D440)/12,1)</f>
        <v>92.8</v>
      </c>
      <c r="P41" s="623">
        <f t="shared" si="18"/>
        <v>91.6</v>
      </c>
      <c r="Q41" s="623">
        <f t="shared" si="18"/>
        <v>114.8</v>
      </c>
      <c r="R41" s="624">
        <f t="shared" si="18"/>
        <v>126.8</v>
      </c>
      <c r="S41" s="604">
        <f t="shared" si="18"/>
        <v>92.5</v>
      </c>
      <c r="T41" s="623">
        <f t="shared" si="18"/>
        <v>91.4</v>
      </c>
      <c r="U41" s="623">
        <f t="shared" si="18"/>
        <v>114.8</v>
      </c>
      <c r="V41" s="625">
        <f t="shared" si="18"/>
        <v>125.8</v>
      </c>
      <c r="X41" s="608" t="s">
        <v>667</v>
      </c>
      <c r="Y41" s="609"/>
      <c r="Z41" s="604">
        <f t="shared" ref="Z41:AG41" si="19">ROUND(SUM(D426:D437)/12,1)</f>
        <v>92.3</v>
      </c>
      <c r="AA41" s="623">
        <f t="shared" si="19"/>
        <v>91.6</v>
      </c>
      <c r="AB41" s="623">
        <f t="shared" si="19"/>
        <v>115</v>
      </c>
      <c r="AC41" s="625">
        <f t="shared" si="19"/>
        <v>126.4</v>
      </c>
      <c r="AD41" s="604">
        <f t="shared" si="19"/>
        <v>92.3</v>
      </c>
      <c r="AE41" s="623">
        <f t="shared" si="19"/>
        <v>91.6</v>
      </c>
      <c r="AF41" s="623">
        <f t="shared" si="19"/>
        <v>115</v>
      </c>
      <c r="AG41" s="626">
        <f t="shared" si="19"/>
        <v>125.6</v>
      </c>
    </row>
    <row r="42" spans="2:33" x14ac:dyDescent="0.15">
      <c r="B42" s="617" t="s">
        <v>668</v>
      </c>
      <c r="C42" s="618">
        <v>1</v>
      </c>
      <c r="D42" s="619">
        <v>26.2</v>
      </c>
      <c r="E42" s="620" t="s">
        <v>589</v>
      </c>
      <c r="F42" s="620" t="s">
        <v>589</v>
      </c>
      <c r="G42" s="628" t="s">
        <v>589</v>
      </c>
      <c r="H42" s="619">
        <v>27.2</v>
      </c>
      <c r="I42" s="620" t="s">
        <v>589</v>
      </c>
      <c r="J42" s="620" t="s">
        <v>589</v>
      </c>
      <c r="K42" s="621" t="s">
        <v>589</v>
      </c>
      <c r="M42" s="608" t="s">
        <v>669</v>
      </c>
      <c r="N42" s="609"/>
      <c r="O42" s="604">
        <f t="shared" ref="O42:V42" si="20">ROUND(SUM(D441:D452)/12,1)</f>
        <v>91.4</v>
      </c>
      <c r="P42" s="623">
        <f t="shared" si="20"/>
        <v>91.4</v>
      </c>
      <c r="Q42" s="623">
        <f t="shared" si="20"/>
        <v>109.1</v>
      </c>
      <c r="R42" s="624">
        <f t="shared" si="20"/>
        <v>120.8</v>
      </c>
      <c r="S42" s="604">
        <f t="shared" si="20"/>
        <v>91.3</v>
      </c>
      <c r="T42" s="623">
        <f t="shared" si="20"/>
        <v>91.2</v>
      </c>
      <c r="U42" s="623">
        <f t="shared" si="20"/>
        <v>109.1</v>
      </c>
      <c r="V42" s="625">
        <f t="shared" si="20"/>
        <v>119.9</v>
      </c>
      <c r="X42" s="608" t="s">
        <v>670</v>
      </c>
      <c r="Y42" s="609"/>
      <c r="Z42" s="604">
        <f t="shared" ref="Z42:AG42" si="21">ROUND(SUM(D438:D449)/12,1)</f>
        <v>93.6</v>
      </c>
      <c r="AA42" s="623">
        <f t="shared" si="21"/>
        <v>92.8</v>
      </c>
      <c r="AB42" s="623">
        <f t="shared" si="21"/>
        <v>112</v>
      </c>
      <c r="AC42" s="625">
        <f t="shared" si="21"/>
        <v>122.1</v>
      </c>
      <c r="AD42" s="604">
        <f t="shared" si="21"/>
        <v>93.4</v>
      </c>
      <c r="AE42" s="623">
        <f t="shared" si="21"/>
        <v>92.7</v>
      </c>
      <c r="AF42" s="623">
        <f t="shared" si="21"/>
        <v>111.9</v>
      </c>
      <c r="AG42" s="626">
        <f t="shared" si="21"/>
        <v>121.1</v>
      </c>
    </row>
    <row r="43" spans="2:33" x14ac:dyDescent="0.15">
      <c r="B43" s="614" t="s">
        <v>671</v>
      </c>
      <c r="C43" s="603">
        <v>2</v>
      </c>
      <c r="D43" s="604">
        <v>27.8</v>
      </c>
      <c r="E43" s="605" t="s">
        <v>589</v>
      </c>
      <c r="F43" s="605" t="s">
        <v>589</v>
      </c>
      <c r="G43" s="627" t="s">
        <v>589</v>
      </c>
      <c r="H43" s="604">
        <v>26.8</v>
      </c>
      <c r="I43" s="605" t="s">
        <v>589</v>
      </c>
      <c r="J43" s="605" t="s">
        <v>589</v>
      </c>
      <c r="K43" s="606" t="s">
        <v>589</v>
      </c>
      <c r="M43" s="608" t="s">
        <v>672</v>
      </c>
      <c r="N43" s="609"/>
      <c r="O43" s="604">
        <f t="shared" ref="O43:V43" si="22">ROUND(SUM(D453:D464)/12,1)</f>
        <v>93.6</v>
      </c>
      <c r="P43" s="623">
        <f t="shared" si="22"/>
        <v>93.4</v>
      </c>
      <c r="Q43" s="623">
        <f t="shared" si="22"/>
        <v>104.9</v>
      </c>
      <c r="R43" s="624">
        <f t="shared" si="22"/>
        <v>113</v>
      </c>
      <c r="S43" s="604">
        <f t="shared" si="22"/>
        <v>93.6</v>
      </c>
      <c r="T43" s="623">
        <f t="shared" si="22"/>
        <v>93.4</v>
      </c>
      <c r="U43" s="623">
        <f t="shared" si="22"/>
        <v>104.9</v>
      </c>
      <c r="V43" s="625">
        <f t="shared" si="22"/>
        <v>112.4</v>
      </c>
      <c r="X43" s="608" t="s">
        <v>673</v>
      </c>
      <c r="Y43" s="609"/>
      <c r="Z43" s="604">
        <f t="shared" ref="Z43:AG43" si="23">ROUND(SUM(D450:D461)/12,1)</f>
        <v>91.6</v>
      </c>
      <c r="AA43" s="623">
        <f t="shared" si="23"/>
        <v>91.7</v>
      </c>
      <c r="AB43" s="623">
        <f t="shared" si="23"/>
        <v>107.2</v>
      </c>
      <c r="AC43" s="625">
        <f t="shared" si="23"/>
        <v>118.1</v>
      </c>
      <c r="AD43" s="604">
        <f t="shared" si="23"/>
        <v>91.6</v>
      </c>
      <c r="AE43" s="623">
        <f t="shared" si="23"/>
        <v>91.7</v>
      </c>
      <c r="AF43" s="623">
        <f t="shared" si="23"/>
        <v>107.2</v>
      </c>
      <c r="AG43" s="626">
        <f t="shared" si="23"/>
        <v>117.1</v>
      </c>
    </row>
    <row r="44" spans="2:33" x14ac:dyDescent="0.15">
      <c r="B44" s="602"/>
      <c r="C44" s="603">
        <v>3</v>
      </c>
      <c r="D44" s="604">
        <v>29.9</v>
      </c>
      <c r="E44" s="605" t="s">
        <v>589</v>
      </c>
      <c r="F44" s="605" t="s">
        <v>589</v>
      </c>
      <c r="G44" s="627" t="s">
        <v>589</v>
      </c>
      <c r="H44" s="604">
        <v>26.7</v>
      </c>
      <c r="I44" s="605" t="s">
        <v>589</v>
      </c>
      <c r="J44" s="605" t="s">
        <v>589</v>
      </c>
      <c r="K44" s="606" t="s">
        <v>589</v>
      </c>
      <c r="M44" s="608" t="s">
        <v>674</v>
      </c>
      <c r="N44" s="609"/>
      <c r="O44" s="604">
        <f t="shared" ref="O44:V44" si="24">ROUND(SUM(D465:D476)/12,1)</f>
        <v>99</v>
      </c>
      <c r="P44" s="623">
        <f t="shared" si="24"/>
        <v>98.1</v>
      </c>
      <c r="Q44" s="623">
        <f t="shared" si="24"/>
        <v>101.4</v>
      </c>
      <c r="R44" s="624">
        <f t="shared" si="24"/>
        <v>104.3</v>
      </c>
      <c r="S44" s="604">
        <f t="shared" si="24"/>
        <v>99</v>
      </c>
      <c r="T44" s="623">
        <f t="shared" si="24"/>
        <v>98.2</v>
      </c>
      <c r="U44" s="623">
        <f t="shared" si="24"/>
        <v>101.5</v>
      </c>
      <c r="V44" s="625">
        <f t="shared" si="24"/>
        <v>103.4</v>
      </c>
      <c r="X44" s="608" t="s">
        <v>675</v>
      </c>
      <c r="Y44" s="609"/>
      <c r="Z44" s="604">
        <f t="shared" ref="Z44:AG44" si="25">ROUND(SUM(D462:D473)/12,1)</f>
        <v>97.1</v>
      </c>
      <c r="AA44" s="623">
        <f t="shared" si="25"/>
        <v>96.3</v>
      </c>
      <c r="AB44" s="623">
        <f t="shared" si="25"/>
        <v>100.7</v>
      </c>
      <c r="AC44" s="625">
        <f t="shared" si="25"/>
        <v>105.3</v>
      </c>
      <c r="AD44" s="604">
        <f t="shared" si="25"/>
        <v>97</v>
      </c>
      <c r="AE44" s="623">
        <f t="shared" si="25"/>
        <v>96.4</v>
      </c>
      <c r="AF44" s="623">
        <f t="shared" si="25"/>
        <v>100.8</v>
      </c>
      <c r="AG44" s="626">
        <f t="shared" si="25"/>
        <v>104.6</v>
      </c>
    </row>
    <row r="45" spans="2:33" x14ac:dyDescent="0.15">
      <c r="B45" s="602"/>
      <c r="C45" s="603">
        <v>4</v>
      </c>
      <c r="D45" s="604">
        <v>26.9</v>
      </c>
      <c r="E45" s="605" t="s">
        <v>589</v>
      </c>
      <c r="F45" s="605" t="s">
        <v>589</v>
      </c>
      <c r="G45" s="627" t="s">
        <v>589</v>
      </c>
      <c r="H45" s="604">
        <v>27.5</v>
      </c>
      <c r="I45" s="605" t="s">
        <v>589</v>
      </c>
      <c r="J45" s="605" t="s">
        <v>589</v>
      </c>
      <c r="K45" s="606" t="s">
        <v>589</v>
      </c>
      <c r="M45" s="608" t="s">
        <v>676</v>
      </c>
      <c r="N45" s="609"/>
      <c r="O45" s="604">
        <f t="shared" ref="O45:V45" si="26">ROUND(SUM(D477:D488)/12,1)</f>
        <v>104.6</v>
      </c>
      <c r="P45" s="623">
        <f t="shared" si="26"/>
        <v>100.6</v>
      </c>
      <c r="Q45" s="623">
        <f t="shared" si="26"/>
        <v>108.5</v>
      </c>
      <c r="R45" s="624">
        <f t="shared" si="26"/>
        <v>108.7</v>
      </c>
      <c r="S45" s="604">
        <f t="shared" si="26"/>
        <v>104.2</v>
      </c>
      <c r="T45" s="623">
        <f t="shared" si="26"/>
        <v>100.2</v>
      </c>
      <c r="U45" s="623">
        <f t="shared" si="26"/>
        <v>108.2</v>
      </c>
      <c r="V45" s="625">
        <f t="shared" si="26"/>
        <v>108.1</v>
      </c>
      <c r="X45" s="608" t="s">
        <v>677</v>
      </c>
      <c r="Y45" s="609"/>
      <c r="Z45" s="604">
        <f t="shared" ref="Z45:AG45" si="27">ROUND(SUM(D474:D485)/12,1)</f>
        <v>104.7</v>
      </c>
      <c r="AA45" s="623">
        <f t="shared" si="27"/>
        <v>101</v>
      </c>
      <c r="AB45" s="623">
        <f t="shared" si="27"/>
        <v>105.6</v>
      </c>
      <c r="AC45" s="625">
        <f t="shared" si="27"/>
        <v>105.4</v>
      </c>
      <c r="AD45" s="604">
        <f t="shared" si="27"/>
        <v>104.7</v>
      </c>
      <c r="AE45" s="623">
        <f t="shared" si="27"/>
        <v>101</v>
      </c>
      <c r="AF45" s="623">
        <f t="shared" si="27"/>
        <v>105.6</v>
      </c>
      <c r="AG45" s="626">
        <f t="shared" si="27"/>
        <v>104.7</v>
      </c>
    </row>
    <row r="46" spans="2:33" x14ac:dyDescent="0.15">
      <c r="B46" s="602"/>
      <c r="C46" s="603">
        <v>5</v>
      </c>
      <c r="D46" s="604">
        <v>28.3</v>
      </c>
      <c r="E46" s="605" t="s">
        <v>589</v>
      </c>
      <c r="F46" s="605" t="s">
        <v>589</v>
      </c>
      <c r="G46" s="627" t="s">
        <v>589</v>
      </c>
      <c r="H46" s="604">
        <v>28.5</v>
      </c>
      <c r="I46" s="605" t="s">
        <v>589</v>
      </c>
      <c r="J46" s="605" t="s">
        <v>589</v>
      </c>
      <c r="K46" s="606" t="s">
        <v>589</v>
      </c>
      <c r="M46" s="608" t="s">
        <v>678</v>
      </c>
      <c r="N46" s="609"/>
      <c r="O46" s="604">
        <f t="shared" ref="O46:V46" si="28">ROUND(SUM(D489:D500)/12,1)</f>
        <v>97.6</v>
      </c>
      <c r="P46" s="623">
        <f t="shared" si="28"/>
        <v>94.5</v>
      </c>
      <c r="Q46" s="623">
        <f t="shared" si="28"/>
        <v>108</v>
      </c>
      <c r="R46" s="624">
        <f t="shared" si="28"/>
        <v>115.2</v>
      </c>
      <c r="S46" s="604">
        <f t="shared" si="28"/>
        <v>97.7</v>
      </c>
      <c r="T46" s="623">
        <f t="shared" si="28"/>
        <v>94.7</v>
      </c>
      <c r="U46" s="623">
        <f t="shared" si="28"/>
        <v>108</v>
      </c>
      <c r="V46" s="625">
        <f t="shared" si="28"/>
        <v>114.1</v>
      </c>
      <c r="X46" s="608" t="s">
        <v>679</v>
      </c>
      <c r="Y46" s="609"/>
      <c r="Z46" s="604">
        <f t="shared" ref="Z46:AG46" si="29">ROUND(SUM(D486:D497)/12,1)</f>
        <v>98.9</v>
      </c>
      <c r="AA46" s="623">
        <f t="shared" si="29"/>
        <v>95.9</v>
      </c>
      <c r="AB46" s="623">
        <f t="shared" si="29"/>
        <v>109.8</v>
      </c>
      <c r="AC46" s="625">
        <f t="shared" si="29"/>
        <v>115.4</v>
      </c>
      <c r="AD46" s="604">
        <f t="shared" si="29"/>
        <v>98.9</v>
      </c>
      <c r="AE46" s="623">
        <f t="shared" si="29"/>
        <v>95.9</v>
      </c>
      <c r="AF46" s="623">
        <f t="shared" si="29"/>
        <v>109.8</v>
      </c>
      <c r="AG46" s="625">
        <f t="shared" si="29"/>
        <v>114.5</v>
      </c>
    </row>
    <row r="47" spans="2:33" x14ac:dyDescent="0.15">
      <c r="B47" s="602"/>
      <c r="C47" s="603">
        <v>6</v>
      </c>
      <c r="D47" s="604">
        <v>28.8</v>
      </c>
      <c r="E47" s="605" t="s">
        <v>589</v>
      </c>
      <c r="F47" s="605" t="s">
        <v>589</v>
      </c>
      <c r="G47" s="627" t="s">
        <v>589</v>
      </c>
      <c r="H47" s="604">
        <v>27.9</v>
      </c>
      <c r="I47" s="605" t="s">
        <v>589</v>
      </c>
      <c r="J47" s="605" t="s">
        <v>589</v>
      </c>
      <c r="K47" s="606" t="s">
        <v>589</v>
      </c>
      <c r="M47" s="608" t="s">
        <v>680</v>
      </c>
      <c r="N47" s="609"/>
      <c r="O47" s="604">
        <f t="shared" ref="O47:V47" si="30">ROUND(SUM(D501:D512)/12,1)</f>
        <v>97.8</v>
      </c>
      <c r="P47" s="623">
        <f t="shared" si="30"/>
        <v>96.6</v>
      </c>
      <c r="Q47" s="623">
        <f t="shared" si="30"/>
        <v>101.8</v>
      </c>
      <c r="R47" s="624">
        <f t="shared" si="30"/>
        <v>106.8</v>
      </c>
      <c r="S47" s="604">
        <f t="shared" si="30"/>
        <v>97.6</v>
      </c>
      <c r="T47" s="623">
        <f t="shared" si="30"/>
        <v>96.4</v>
      </c>
      <c r="U47" s="623">
        <f t="shared" si="30"/>
        <v>101.8</v>
      </c>
      <c r="V47" s="625">
        <f t="shared" si="30"/>
        <v>105.7</v>
      </c>
      <c r="X47" s="608" t="s">
        <v>681</v>
      </c>
      <c r="Y47" s="609"/>
      <c r="Z47" s="604">
        <f t="shared" ref="Z47:AG47" si="31">ROUND(SUM(D498:D509)/12,1)</f>
        <v>97</v>
      </c>
      <c r="AA47" s="623">
        <f t="shared" si="31"/>
        <v>94.6</v>
      </c>
      <c r="AB47" s="623">
        <f t="shared" si="31"/>
        <v>103</v>
      </c>
      <c r="AC47" s="625">
        <f t="shared" si="31"/>
        <v>110</v>
      </c>
      <c r="AD47" s="604">
        <f t="shared" si="31"/>
        <v>97.3</v>
      </c>
      <c r="AE47" s="623">
        <f t="shared" si="31"/>
        <v>95</v>
      </c>
      <c r="AF47" s="623">
        <f t="shared" si="31"/>
        <v>103</v>
      </c>
      <c r="AG47" s="625">
        <f t="shared" si="31"/>
        <v>108.5</v>
      </c>
    </row>
    <row r="48" spans="2:33" x14ac:dyDescent="0.15">
      <c r="B48" s="602"/>
      <c r="C48" s="603">
        <v>7</v>
      </c>
      <c r="D48" s="604">
        <v>27.6</v>
      </c>
      <c r="E48" s="605" t="s">
        <v>589</v>
      </c>
      <c r="F48" s="605" t="s">
        <v>589</v>
      </c>
      <c r="G48" s="627" t="s">
        <v>589</v>
      </c>
      <c r="H48" s="604">
        <v>28.2</v>
      </c>
      <c r="I48" s="605" t="s">
        <v>589</v>
      </c>
      <c r="J48" s="605" t="s">
        <v>589</v>
      </c>
      <c r="K48" s="606" t="s">
        <v>589</v>
      </c>
      <c r="M48" s="608" t="s">
        <v>682</v>
      </c>
      <c r="N48" s="609"/>
      <c r="O48" s="604">
        <f t="shared" ref="O48:V48" si="32">ROUND(SUM(D513:D524)/12,1)</f>
        <v>99.2</v>
      </c>
      <c r="P48" s="623">
        <f t="shared" si="32"/>
        <v>98.9</v>
      </c>
      <c r="Q48" s="623">
        <f t="shared" si="32"/>
        <v>100.7</v>
      </c>
      <c r="R48" s="624">
        <f t="shared" si="32"/>
        <v>102.7</v>
      </c>
      <c r="S48" s="604">
        <f t="shared" si="32"/>
        <v>99.3</v>
      </c>
      <c r="T48" s="623">
        <f t="shared" si="32"/>
        <v>99</v>
      </c>
      <c r="U48" s="623">
        <f t="shared" si="32"/>
        <v>100.7</v>
      </c>
      <c r="V48" s="625">
        <f t="shared" si="32"/>
        <v>101.8</v>
      </c>
      <c r="X48" s="608" t="s">
        <v>683</v>
      </c>
      <c r="Y48" s="609"/>
      <c r="Z48" s="604">
        <f t="shared" ref="Z48:AG48" si="33">ROUND(SUM(D510:D521)/12,1)</f>
        <v>100</v>
      </c>
      <c r="AA48" s="623">
        <f t="shared" si="33"/>
        <v>100</v>
      </c>
      <c r="AB48" s="623">
        <f t="shared" si="33"/>
        <v>100</v>
      </c>
      <c r="AC48" s="625">
        <f t="shared" si="33"/>
        <v>101</v>
      </c>
      <c r="AD48" s="604">
        <f t="shared" si="33"/>
        <v>99.8</v>
      </c>
      <c r="AE48" s="623">
        <f t="shared" si="33"/>
        <v>99.7</v>
      </c>
      <c r="AF48" s="623">
        <f t="shared" si="33"/>
        <v>100</v>
      </c>
      <c r="AG48" s="625">
        <f t="shared" si="33"/>
        <v>100.3</v>
      </c>
    </row>
    <row r="49" spans="2:33" ht="12" thickBot="1" x14ac:dyDescent="0.2">
      <c r="B49" s="602"/>
      <c r="C49" s="603">
        <v>8</v>
      </c>
      <c r="D49" s="604">
        <v>29.1</v>
      </c>
      <c r="E49" s="605" t="s">
        <v>589</v>
      </c>
      <c r="F49" s="605" t="s">
        <v>589</v>
      </c>
      <c r="G49" s="627" t="s">
        <v>589</v>
      </c>
      <c r="H49" s="604">
        <v>30.1</v>
      </c>
      <c r="I49" s="605" t="s">
        <v>589</v>
      </c>
      <c r="J49" s="605" t="s">
        <v>589</v>
      </c>
      <c r="K49" s="606" t="s">
        <v>589</v>
      </c>
      <c r="M49" s="629" t="s">
        <v>684</v>
      </c>
      <c r="N49" s="630"/>
      <c r="O49" s="631">
        <f t="shared" ref="O49:V49" si="34">ROUND(SUM(D525:D536)/12,1)</f>
        <v>90</v>
      </c>
      <c r="P49" s="632">
        <f t="shared" si="34"/>
        <v>90.2</v>
      </c>
      <c r="Q49" s="632">
        <f t="shared" si="34"/>
        <v>102.6</v>
      </c>
      <c r="R49" s="633">
        <f t="shared" si="34"/>
        <v>114.7</v>
      </c>
      <c r="S49" s="631">
        <f t="shared" si="34"/>
        <v>90.1</v>
      </c>
      <c r="T49" s="632">
        <f t="shared" si="34"/>
        <v>90.4</v>
      </c>
      <c r="U49" s="632">
        <f t="shared" si="34"/>
        <v>102.7</v>
      </c>
      <c r="V49" s="634">
        <f t="shared" si="34"/>
        <v>113.6</v>
      </c>
      <c r="X49" s="608" t="s">
        <v>685</v>
      </c>
      <c r="Y49" s="609"/>
      <c r="Z49" s="604">
        <f t="shared" ref="Z49:AG49" si="35">ROUND(SUM(D522:D533)/12,1)</f>
        <v>92</v>
      </c>
      <c r="AA49" s="623">
        <f t="shared" si="35"/>
        <v>92</v>
      </c>
      <c r="AB49" s="623">
        <f t="shared" si="35"/>
        <v>103.5</v>
      </c>
      <c r="AC49" s="625">
        <f t="shared" si="35"/>
        <v>113.6</v>
      </c>
      <c r="AD49" s="604">
        <f t="shared" si="35"/>
        <v>92</v>
      </c>
      <c r="AE49" s="623">
        <f t="shared" si="35"/>
        <v>92</v>
      </c>
      <c r="AF49" s="623">
        <f t="shared" si="35"/>
        <v>103.5</v>
      </c>
      <c r="AG49" s="625">
        <f t="shared" si="35"/>
        <v>112.7</v>
      </c>
    </row>
    <row r="50" spans="2:33" ht="12" thickBot="1" x14ac:dyDescent="0.2">
      <c r="B50" s="602"/>
      <c r="C50" s="603">
        <v>9</v>
      </c>
      <c r="D50" s="604">
        <v>28.1</v>
      </c>
      <c r="E50" s="605" t="s">
        <v>589</v>
      </c>
      <c r="F50" s="605" t="s">
        <v>589</v>
      </c>
      <c r="G50" s="627" t="s">
        <v>589</v>
      </c>
      <c r="H50" s="604">
        <v>29.2</v>
      </c>
      <c r="I50" s="605" t="s">
        <v>589</v>
      </c>
      <c r="J50" s="605" t="s">
        <v>589</v>
      </c>
      <c r="K50" s="606" t="s">
        <v>589</v>
      </c>
      <c r="X50" s="629" t="s">
        <v>686</v>
      </c>
      <c r="Y50" s="630"/>
      <c r="Z50" s="631">
        <f t="shared" ref="Z50:AG50" si="36">ROUND(SUM(D534:D545)/12,1)</f>
        <v>92.8</v>
      </c>
      <c r="AA50" s="632">
        <f t="shared" si="36"/>
        <v>95.4</v>
      </c>
      <c r="AB50" s="632">
        <f t="shared" si="36"/>
        <v>95.1</v>
      </c>
      <c r="AC50" s="634">
        <f t="shared" si="36"/>
        <v>100.9</v>
      </c>
      <c r="AD50" s="631">
        <f t="shared" si="36"/>
        <v>92.8</v>
      </c>
      <c r="AE50" s="632">
        <f t="shared" si="36"/>
        <v>95.4</v>
      </c>
      <c r="AF50" s="632">
        <f t="shared" si="36"/>
        <v>95.1</v>
      </c>
      <c r="AG50" s="634">
        <f t="shared" si="36"/>
        <v>100</v>
      </c>
    </row>
    <row r="51" spans="2:33" x14ac:dyDescent="0.15">
      <c r="B51" s="602"/>
      <c r="C51" s="603">
        <v>10</v>
      </c>
      <c r="D51" s="604">
        <v>30.1</v>
      </c>
      <c r="E51" s="605" t="s">
        <v>589</v>
      </c>
      <c r="F51" s="605" t="s">
        <v>589</v>
      </c>
      <c r="G51" s="627" t="s">
        <v>589</v>
      </c>
      <c r="H51" s="604">
        <v>30.6</v>
      </c>
      <c r="I51" s="605" t="s">
        <v>589</v>
      </c>
      <c r="J51" s="605" t="s">
        <v>589</v>
      </c>
      <c r="K51" s="606" t="s">
        <v>589</v>
      </c>
    </row>
    <row r="52" spans="2:33" x14ac:dyDescent="0.15">
      <c r="B52" s="602"/>
      <c r="C52" s="603">
        <v>11</v>
      </c>
      <c r="D52" s="604">
        <v>30.9</v>
      </c>
      <c r="E52" s="605" t="s">
        <v>589</v>
      </c>
      <c r="F52" s="605" t="s">
        <v>589</v>
      </c>
      <c r="G52" s="627" t="s">
        <v>589</v>
      </c>
      <c r="H52" s="604">
        <v>31.8</v>
      </c>
      <c r="I52" s="605" t="s">
        <v>589</v>
      </c>
      <c r="J52" s="605" t="s">
        <v>589</v>
      </c>
      <c r="K52" s="606" t="s">
        <v>589</v>
      </c>
    </row>
    <row r="53" spans="2:33" x14ac:dyDescent="0.15">
      <c r="B53" s="602"/>
      <c r="C53" s="603">
        <v>12</v>
      </c>
      <c r="D53" s="604">
        <v>31</v>
      </c>
      <c r="E53" s="605" t="s">
        <v>589</v>
      </c>
      <c r="F53" s="605" t="s">
        <v>589</v>
      </c>
      <c r="G53" s="627" t="s">
        <v>589</v>
      </c>
      <c r="H53" s="604">
        <v>30</v>
      </c>
      <c r="I53" s="605" t="s">
        <v>589</v>
      </c>
      <c r="J53" s="605" t="s">
        <v>589</v>
      </c>
      <c r="K53" s="606" t="s">
        <v>589</v>
      </c>
      <c r="L53" s="616"/>
      <c r="P53" s="616"/>
    </row>
    <row r="54" spans="2:33" x14ac:dyDescent="0.15">
      <c r="B54" s="617" t="s">
        <v>687</v>
      </c>
      <c r="C54" s="618">
        <v>1</v>
      </c>
      <c r="D54" s="619">
        <v>30.8</v>
      </c>
      <c r="E54" s="620" t="s">
        <v>589</v>
      </c>
      <c r="F54" s="620" t="s">
        <v>589</v>
      </c>
      <c r="G54" s="628" t="s">
        <v>589</v>
      </c>
      <c r="H54" s="619">
        <v>31</v>
      </c>
      <c r="I54" s="620" t="s">
        <v>589</v>
      </c>
      <c r="J54" s="620" t="s">
        <v>589</v>
      </c>
      <c r="K54" s="621" t="s">
        <v>589</v>
      </c>
    </row>
    <row r="55" spans="2:33" x14ac:dyDescent="0.15">
      <c r="B55" s="614" t="s">
        <v>688</v>
      </c>
      <c r="C55" s="603">
        <v>2</v>
      </c>
      <c r="D55" s="604">
        <v>32.1</v>
      </c>
      <c r="E55" s="605" t="s">
        <v>589</v>
      </c>
      <c r="F55" s="605" t="s">
        <v>589</v>
      </c>
      <c r="G55" s="627" t="s">
        <v>589</v>
      </c>
      <c r="H55" s="604">
        <v>31.2</v>
      </c>
      <c r="I55" s="605" t="s">
        <v>589</v>
      </c>
      <c r="J55" s="605" t="s">
        <v>589</v>
      </c>
      <c r="K55" s="606" t="s">
        <v>589</v>
      </c>
    </row>
    <row r="56" spans="2:33" x14ac:dyDescent="0.15">
      <c r="B56" s="602"/>
      <c r="C56" s="603">
        <v>3</v>
      </c>
      <c r="D56" s="604">
        <v>35.6</v>
      </c>
      <c r="E56" s="605" t="s">
        <v>589</v>
      </c>
      <c r="F56" s="605" t="s">
        <v>589</v>
      </c>
      <c r="G56" s="627" t="s">
        <v>589</v>
      </c>
      <c r="H56" s="604">
        <v>32.200000000000003</v>
      </c>
      <c r="I56" s="605" t="s">
        <v>589</v>
      </c>
      <c r="J56" s="605" t="s">
        <v>589</v>
      </c>
      <c r="K56" s="606" t="s">
        <v>589</v>
      </c>
    </row>
    <row r="57" spans="2:33" x14ac:dyDescent="0.15">
      <c r="B57" s="602"/>
      <c r="C57" s="603">
        <v>4</v>
      </c>
      <c r="D57" s="604">
        <v>32.299999999999997</v>
      </c>
      <c r="E57" s="605" t="s">
        <v>589</v>
      </c>
      <c r="F57" s="605" t="s">
        <v>589</v>
      </c>
      <c r="G57" s="627" t="s">
        <v>589</v>
      </c>
      <c r="H57" s="604">
        <v>33.200000000000003</v>
      </c>
      <c r="I57" s="605" t="s">
        <v>589</v>
      </c>
      <c r="J57" s="605" t="s">
        <v>589</v>
      </c>
      <c r="K57" s="606" t="s">
        <v>589</v>
      </c>
    </row>
    <row r="58" spans="2:33" x14ac:dyDescent="0.15">
      <c r="B58" s="602"/>
      <c r="C58" s="603">
        <v>5</v>
      </c>
      <c r="D58" s="604">
        <v>32.799999999999997</v>
      </c>
      <c r="E58" s="605" t="s">
        <v>589</v>
      </c>
      <c r="F58" s="605" t="s">
        <v>589</v>
      </c>
      <c r="G58" s="627" t="s">
        <v>589</v>
      </c>
      <c r="H58" s="604">
        <v>33</v>
      </c>
      <c r="I58" s="605" t="s">
        <v>589</v>
      </c>
      <c r="J58" s="605" t="s">
        <v>589</v>
      </c>
      <c r="K58" s="606" t="s">
        <v>589</v>
      </c>
    </row>
    <row r="59" spans="2:33" x14ac:dyDescent="0.15">
      <c r="B59" s="602"/>
      <c r="C59" s="603">
        <v>6</v>
      </c>
      <c r="D59" s="604">
        <v>31</v>
      </c>
      <c r="E59" s="605" t="s">
        <v>589</v>
      </c>
      <c r="F59" s="605" t="s">
        <v>589</v>
      </c>
      <c r="G59" s="627" t="s">
        <v>589</v>
      </c>
      <c r="H59" s="604">
        <v>30.4</v>
      </c>
      <c r="I59" s="605" t="s">
        <v>589</v>
      </c>
      <c r="J59" s="605" t="s">
        <v>589</v>
      </c>
      <c r="K59" s="606" t="s">
        <v>589</v>
      </c>
    </row>
    <row r="60" spans="2:33" x14ac:dyDescent="0.15">
      <c r="B60" s="602"/>
      <c r="C60" s="603">
        <v>7</v>
      </c>
      <c r="D60" s="604">
        <v>29.7</v>
      </c>
      <c r="E60" s="605" t="s">
        <v>589</v>
      </c>
      <c r="F60" s="605" t="s">
        <v>589</v>
      </c>
      <c r="G60" s="627" t="s">
        <v>589</v>
      </c>
      <c r="H60" s="604">
        <v>30.7</v>
      </c>
      <c r="I60" s="605" t="s">
        <v>589</v>
      </c>
      <c r="J60" s="605" t="s">
        <v>589</v>
      </c>
      <c r="K60" s="606" t="s">
        <v>589</v>
      </c>
    </row>
    <row r="61" spans="2:33" x14ac:dyDescent="0.15">
      <c r="B61" s="602"/>
      <c r="C61" s="603">
        <v>8</v>
      </c>
      <c r="D61" s="604">
        <v>30.5</v>
      </c>
      <c r="E61" s="605" t="s">
        <v>589</v>
      </c>
      <c r="F61" s="605" t="s">
        <v>589</v>
      </c>
      <c r="G61" s="627" t="s">
        <v>589</v>
      </c>
      <c r="H61" s="604">
        <v>31.2</v>
      </c>
      <c r="I61" s="605" t="s">
        <v>589</v>
      </c>
      <c r="J61" s="605" t="s">
        <v>589</v>
      </c>
      <c r="K61" s="606" t="s">
        <v>589</v>
      </c>
    </row>
    <row r="62" spans="2:33" x14ac:dyDescent="0.15">
      <c r="B62" s="602"/>
      <c r="C62" s="603">
        <v>9</v>
      </c>
      <c r="D62" s="604">
        <v>33</v>
      </c>
      <c r="E62" s="605" t="s">
        <v>589</v>
      </c>
      <c r="F62" s="605" t="s">
        <v>589</v>
      </c>
      <c r="G62" s="627" t="s">
        <v>589</v>
      </c>
      <c r="H62" s="604">
        <v>34.5</v>
      </c>
      <c r="I62" s="605" t="s">
        <v>589</v>
      </c>
      <c r="J62" s="605" t="s">
        <v>589</v>
      </c>
      <c r="K62" s="606" t="s">
        <v>589</v>
      </c>
    </row>
    <row r="63" spans="2:33" x14ac:dyDescent="0.15">
      <c r="B63" s="602"/>
      <c r="C63" s="603">
        <v>10</v>
      </c>
      <c r="D63" s="604">
        <v>31.8</v>
      </c>
      <c r="E63" s="605" t="s">
        <v>589</v>
      </c>
      <c r="F63" s="605" t="s">
        <v>589</v>
      </c>
      <c r="G63" s="627" t="s">
        <v>589</v>
      </c>
      <c r="H63" s="604">
        <v>32.6</v>
      </c>
      <c r="I63" s="605" t="s">
        <v>589</v>
      </c>
      <c r="J63" s="605" t="s">
        <v>589</v>
      </c>
      <c r="K63" s="606" t="s">
        <v>589</v>
      </c>
    </row>
    <row r="64" spans="2:33" x14ac:dyDescent="0.15">
      <c r="B64" s="602"/>
      <c r="C64" s="603">
        <v>11</v>
      </c>
      <c r="D64" s="604">
        <v>30.1</v>
      </c>
      <c r="E64" s="605" t="s">
        <v>589</v>
      </c>
      <c r="F64" s="605" t="s">
        <v>589</v>
      </c>
      <c r="G64" s="627" t="s">
        <v>589</v>
      </c>
      <c r="H64" s="604">
        <v>30.6</v>
      </c>
      <c r="I64" s="605" t="s">
        <v>589</v>
      </c>
      <c r="J64" s="605" t="s">
        <v>589</v>
      </c>
      <c r="K64" s="606" t="s">
        <v>589</v>
      </c>
    </row>
    <row r="65" spans="2:16" x14ac:dyDescent="0.15">
      <c r="B65" s="635"/>
      <c r="C65" s="636">
        <v>12</v>
      </c>
      <c r="D65" s="637">
        <v>31.6</v>
      </c>
      <c r="E65" s="638" t="s">
        <v>589</v>
      </c>
      <c r="F65" s="638" t="s">
        <v>589</v>
      </c>
      <c r="G65" s="639" t="s">
        <v>589</v>
      </c>
      <c r="H65" s="637">
        <v>31</v>
      </c>
      <c r="I65" s="638" t="s">
        <v>589</v>
      </c>
      <c r="J65" s="638" t="s">
        <v>589</v>
      </c>
      <c r="K65" s="640" t="s">
        <v>589</v>
      </c>
      <c r="L65" s="616"/>
      <c r="P65" s="616"/>
    </row>
    <row r="66" spans="2:16" x14ac:dyDescent="0.15">
      <c r="B66" s="641" t="s">
        <v>689</v>
      </c>
      <c r="C66" s="603">
        <v>1</v>
      </c>
      <c r="D66" s="604">
        <v>31.4</v>
      </c>
      <c r="E66" s="605" t="s">
        <v>589</v>
      </c>
      <c r="F66" s="605" t="s">
        <v>589</v>
      </c>
      <c r="G66" s="606" t="s">
        <v>589</v>
      </c>
      <c r="H66" s="604">
        <v>32.200000000000003</v>
      </c>
      <c r="I66" s="605" t="s">
        <v>589</v>
      </c>
      <c r="J66" s="605" t="s">
        <v>589</v>
      </c>
      <c r="K66" s="606" t="s">
        <v>589</v>
      </c>
    </row>
    <row r="67" spans="2:16" x14ac:dyDescent="0.15">
      <c r="B67" s="614" t="s">
        <v>690</v>
      </c>
      <c r="C67" s="603">
        <v>2</v>
      </c>
      <c r="D67" s="604">
        <v>32.1</v>
      </c>
      <c r="E67" s="605" t="s">
        <v>589</v>
      </c>
      <c r="F67" s="605" t="s">
        <v>589</v>
      </c>
      <c r="G67" s="606" t="s">
        <v>589</v>
      </c>
      <c r="H67" s="604">
        <v>31.2</v>
      </c>
      <c r="I67" s="605" t="s">
        <v>589</v>
      </c>
      <c r="J67" s="605" t="s">
        <v>589</v>
      </c>
      <c r="K67" s="606" t="s">
        <v>589</v>
      </c>
    </row>
    <row r="68" spans="2:16" x14ac:dyDescent="0.15">
      <c r="B68" s="602"/>
      <c r="C68" s="603">
        <v>3</v>
      </c>
      <c r="D68" s="604">
        <v>35.700000000000003</v>
      </c>
      <c r="E68" s="605" t="s">
        <v>589</v>
      </c>
      <c r="F68" s="605" t="s">
        <v>589</v>
      </c>
      <c r="G68" s="606" t="s">
        <v>589</v>
      </c>
      <c r="H68" s="604">
        <v>32.9</v>
      </c>
      <c r="I68" s="605" t="s">
        <v>589</v>
      </c>
      <c r="J68" s="605" t="s">
        <v>589</v>
      </c>
      <c r="K68" s="606" t="s">
        <v>589</v>
      </c>
    </row>
    <row r="69" spans="2:16" x14ac:dyDescent="0.15">
      <c r="B69" s="602"/>
      <c r="C69" s="603">
        <v>4</v>
      </c>
      <c r="D69" s="604">
        <v>32.799999999999997</v>
      </c>
      <c r="E69" s="605" t="s">
        <v>589</v>
      </c>
      <c r="F69" s="605" t="s">
        <v>589</v>
      </c>
      <c r="G69" s="606" t="s">
        <v>589</v>
      </c>
      <c r="H69" s="604">
        <v>33</v>
      </c>
      <c r="I69" s="605" t="s">
        <v>589</v>
      </c>
      <c r="J69" s="605" t="s">
        <v>589</v>
      </c>
      <c r="K69" s="606" t="s">
        <v>589</v>
      </c>
    </row>
    <row r="70" spans="2:16" x14ac:dyDescent="0.15">
      <c r="B70" s="602"/>
      <c r="C70" s="603">
        <v>5</v>
      </c>
      <c r="D70" s="604">
        <v>32.9</v>
      </c>
      <c r="E70" s="605" t="s">
        <v>589</v>
      </c>
      <c r="F70" s="605" t="s">
        <v>589</v>
      </c>
      <c r="G70" s="606" t="s">
        <v>589</v>
      </c>
      <c r="H70" s="604">
        <v>33.1</v>
      </c>
      <c r="I70" s="605" t="s">
        <v>589</v>
      </c>
      <c r="J70" s="605" t="s">
        <v>589</v>
      </c>
      <c r="K70" s="606" t="s">
        <v>589</v>
      </c>
    </row>
    <row r="71" spans="2:16" x14ac:dyDescent="0.15">
      <c r="B71" s="602"/>
      <c r="C71" s="603">
        <v>6</v>
      </c>
      <c r="D71" s="604">
        <v>32.6</v>
      </c>
      <c r="E71" s="605" t="s">
        <v>589</v>
      </c>
      <c r="F71" s="605" t="s">
        <v>589</v>
      </c>
      <c r="G71" s="606" t="s">
        <v>589</v>
      </c>
      <c r="H71" s="604">
        <v>33</v>
      </c>
      <c r="I71" s="605" t="s">
        <v>589</v>
      </c>
      <c r="J71" s="605" t="s">
        <v>589</v>
      </c>
      <c r="K71" s="606" t="s">
        <v>589</v>
      </c>
    </row>
    <row r="72" spans="2:16" x14ac:dyDescent="0.15">
      <c r="B72" s="602"/>
      <c r="C72" s="603">
        <v>7</v>
      </c>
      <c r="D72" s="604">
        <v>34.1</v>
      </c>
      <c r="E72" s="605" t="s">
        <v>589</v>
      </c>
      <c r="F72" s="605" t="s">
        <v>589</v>
      </c>
      <c r="G72" s="606" t="s">
        <v>589</v>
      </c>
      <c r="H72" s="604">
        <v>34.799999999999997</v>
      </c>
      <c r="I72" s="605" t="s">
        <v>589</v>
      </c>
      <c r="J72" s="605" t="s">
        <v>589</v>
      </c>
      <c r="K72" s="606" t="s">
        <v>589</v>
      </c>
    </row>
    <row r="73" spans="2:16" x14ac:dyDescent="0.15">
      <c r="B73" s="602"/>
      <c r="C73" s="603">
        <v>8</v>
      </c>
      <c r="D73" s="604">
        <v>34.4</v>
      </c>
      <c r="E73" s="605" t="s">
        <v>589</v>
      </c>
      <c r="F73" s="605" t="s">
        <v>589</v>
      </c>
      <c r="G73" s="606" t="s">
        <v>589</v>
      </c>
      <c r="H73" s="604">
        <v>35.4</v>
      </c>
      <c r="I73" s="605" t="s">
        <v>589</v>
      </c>
      <c r="J73" s="605" t="s">
        <v>589</v>
      </c>
      <c r="K73" s="606" t="s">
        <v>589</v>
      </c>
    </row>
    <row r="74" spans="2:16" x14ac:dyDescent="0.15">
      <c r="B74" s="602"/>
      <c r="C74" s="603">
        <v>9</v>
      </c>
      <c r="D74" s="604">
        <v>35</v>
      </c>
      <c r="E74" s="605" t="s">
        <v>589</v>
      </c>
      <c r="F74" s="605" t="s">
        <v>589</v>
      </c>
      <c r="G74" s="606" t="s">
        <v>589</v>
      </c>
      <c r="H74" s="604">
        <v>36</v>
      </c>
      <c r="I74" s="605" t="s">
        <v>589</v>
      </c>
      <c r="J74" s="605" t="s">
        <v>589</v>
      </c>
      <c r="K74" s="606" t="s">
        <v>589</v>
      </c>
    </row>
    <row r="75" spans="2:16" x14ac:dyDescent="0.15">
      <c r="B75" s="602"/>
      <c r="C75" s="603">
        <v>10</v>
      </c>
      <c r="D75" s="604">
        <v>37.1</v>
      </c>
      <c r="E75" s="605" t="s">
        <v>589</v>
      </c>
      <c r="F75" s="605" t="s">
        <v>589</v>
      </c>
      <c r="G75" s="606" t="s">
        <v>589</v>
      </c>
      <c r="H75" s="604">
        <v>36.700000000000003</v>
      </c>
      <c r="I75" s="605" t="s">
        <v>589</v>
      </c>
      <c r="J75" s="605" t="s">
        <v>589</v>
      </c>
      <c r="K75" s="606" t="s">
        <v>589</v>
      </c>
    </row>
    <row r="76" spans="2:16" x14ac:dyDescent="0.15">
      <c r="B76" s="602"/>
      <c r="C76" s="603">
        <v>11</v>
      </c>
      <c r="D76" s="604">
        <v>35</v>
      </c>
      <c r="E76" s="605" t="s">
        <v>589</v>
      </c>
      <c r="F76" s="605" t="s">
        <v>589</v>
      </c>
      <c r="G76" s="606" t="s">
        <v>589</v>
      </c>
      <c r="H76" s="604">
        <v>35.9</v>
      </c>
      <c r="I76" s="605" t="s">
        <v>589</v>
      </c>
      <c r="J76" s="605" t="s">
        <v>589</v>
      </c>
      <c r="K76" s="606" t="s">
        <v>589</v>
      </c>
    </row>
    <row r="77" spans="2:16" x14ac:dyDescent="0.15">
      <c r="B77" s="602"/>
      <c r="C77" s="603">
        <v>12</v>
      </c>
      <c r="D77" s="604">
        <v>37.200000000000003</v>
      </c>
      <c r="E77" s="605" t="s">
        <v>589</v>
      </c>
      <c r="F77" s="605" t="s">
        <v>589</v>
      </c>
      <c r="G77" s="606" t="s">
        <v>589</v>
      </c>
      <c r="H77" s="604">
        <v>36.799999999999997</v>
      </c>
      <c r="I77" s="605" t="s">
        <v>589</v>
      </c>
      <c r="J77" s="605" t="s">
        <v>589</v>
      </c>
      <c r="K77" s="606" t="s">
        <v>589</v>
      </c>
      <c r="L77" s="616"/>
      <c r="P77" s="616"/>
    </row>
    <row r="78" spans="2:16" x14ac:dyDescent="0.15">
      <c r="B78" s="617" t="s">
        <v>691</v>
      </c>
      <c r="C78" s="618">
        <v>1</v>
      </c>
      <c r="D78" s="619">
        <v>36.200000000000003</v>
      </c>
      <c r="E78" s="620" t="s">
        <v>589</v>
      </c>
      <c r="F78" s="620" t="s">
        <v>589</v>
      </c>
      <c r="G78" s="621" t="s">
        <v>589</v>
      </c>
      <c r="H78" s="619">
        <v>36</v>
      </c>
      <c r="I78" s="620" t="s">
        <v>589</v>
      </c>
      <c r="J78" s="620" t="s">
        <v>589</v>
      </c>
      <c r="K78" s="621" t="s">
        <v>589</v>
      </c>
    </row>
    <row r="79" spans="2:16" x14ac:dyDescent="0.15">
      <c r="B79" s="614" t="s">
        <v>692</v>
      </c>
      <c r="C79" s="603">
        <v>2</v>
      </c>
      <c r="D79" s="604">
        <v>41</v>
      </c>
      <c r="E79" s="605" t="s">
        <v>589</v>
      </c>
      <c r="F79" s="605" t="s">
        <v>589</v>
      </c>
      <c r="G79" s="606" t="s">
        <v>589</v>
      </c>
      <c r="H79" s="604">
        <v>38.5</v>
      </c>
      <c r="I79" s="605" t="s">
        <v>589</v>
      </c>
      <c r="J79" s="605" t="s">
        <v>589</v>
      </c>
      <c r="K79" s="606" t="s">
        <v>589</v>
      </c>
    </row>
    <row r="80" spans="2:16" x14ac:dyDescent="0.15">
      <c r="B80" s="602"/>
      <c r="C80" s="603">
        <v>3</v>
      </c>
      <c r="D80" s="604">
        <v>42</v>
      </c>
      <c r="E80" s="605" t="s">
        <v>589</v>
      </c>
      <c r="F80" s="605" t="s">
        <v>589</v>
      </c>
      <c r="G80" s="606" t="s">
        <v>589</v>
      </c>
      <c r="H80" s="604">
        <v>37</v>
      </c>
      <c r="I80" s="605" t="s">
        <v>589</v>
      </c>
      <c r="J80" s="605" t="s">
        <v>589</v>
      </c>
      <c r="K80" s="606" t="s">
        <v>589</v>
      </c>
    </row>
    <row r="81" spans="2:16" x14ac:dyDescent="0.15">
      <c r="B81" s="602"/>
      <c r="C81" s="603">
        <v>4</v>
      </c>
      <c r="D81" s="604">
        <v>37.1</v>
      </c>
      <c r="E81" s="605" t="s">
        <v>589</v>
      </c>
      <c r="F81" s="605" t="s">
        <v>589</v>
      </c>
      <c r="G81" s="606" t="s">
        <v>589</v>
      </c>
      <c r="H81" s="604">
        <v>37.5</v>
      </c>
      <c r="I81" s="605" t="s">
        <v>589</v>
      </c>
      <c r="J81" s="605" t="s">
        <v>589</v>
      </c>
      <c r="K81" s="606" t="s">
        <v>589</v>
      </c>
    </row>
    <row r="82" spans="2:16" x14ac:dyDescent="0.15">
      <c r="B82" s="602"/>
      <c r="C82" s="603">
        <v>5</v>
      </c>
      <c r="D82" s="604">
        <v>36.200000000000003</v>
      </c>
      <c r="E82" s="605" t="s">
        <v>589</v>
      </c>
      <c r="F82" s="605" t="s">
        <v>589</v>
      </c>
      <c r="G82" s="606" t="s">
        <v>589</v>
      </c>
      <c r="H82" s="604">
        <v>37.6</v>
      </c>
      <c r="I82" s="605" t="s">
        <v>589</v>
      </c>
      <c r="J82" s="605" t="s">
        <v>589</v>
      </c>
      <c r="K82" s="606" t="s">
        <v>589</v>
      </c>
    </row>
    <row r="83" spans="2:16" x14ac:dyDescent="0.15">
      <c r="B83" s="602"/>
      <c r="C83" s="603">
        <v>6</v>
      </c>
      <c r="D83" s="604">
        <v>37.1</v>
      </c>
      <c r="E83" s="605" t="s">
        <v>589</v>
      </c>
      <c r="F83" s="605" t="s">
        <v>589</v>
      </c>
      <c r="G83" s="606" t="s">
        <v>589</v>
      </c>
      <c r="H83" s="604">
        <v>38.5</v>
      </c>
      <c r="I83" s="605" t="s">
        <v>589</v>
      </c>
      <c r="J83" s="605" t="s">
        <v>589</v>
      </c>
      <c r="K83" s="606" t="s">
        <v>589</v>
      </c>
    </row>
    <row r="84" spans="2:16" x14ac:dyDescent="0.15">
      <c r="B84" s="602"/>
      <c r="C84" s="603">
        <v>7</v>
      </c>
      <c r="D84" s="604">
        <v>37</v>
      </c>
      <c r="E84" s="605" t="s">
        <v>589</v>
      </c>
      <c r="F84" s="605" t="s">
        <v>589</v>
      </c>
      <c r="G84" s="606" t="s">
        <v>589</v>
      </c>
      <c r="H84" s="604">
        <v>38.299999999999997</v>
      </c>
      <c r="I84" s="605" t="s">
        <v>589</v>
      </c>
      <c r="J84" s="605" t="s">
        <v>589</v>
      </c>
      <c r="K84" s="606" t="s">
        <v>589</v>
      </c>
    </row>
    <row r="85" spans="2:16" x14ac:dyDescent="0.15">
      <c r="B85" s="602"/>
      <c r="C85" s="603">
        <v>8</v>
      </c>
      <c r="D85" s="604">
        <v>37.4</v>
      </c>
      <c r="E85" s="605" t="s">
        <v>589</v>
      </c>
      <c r="F85" s="605" t="s">
        <v>589</v>
      </c>
      <c r="G85" s="606" t="s">
        <v>589</v>
      </c>
      <c r="H85" s="604">
        <v>38.6</v>
      </c>
      <c r="I85" s="605" t="s">
        <v>589</v>
      </c>
      <c r="J85" s="605" t="s">
        <v>589</v>
      </c>
      <c r="K85" s="606" t="s">
        <v>589</v>
      </c>
    </row>
    <row r="86" spans="2:16" x14ac:dyDescent="0.15">
      <c r="B86" s="602"/>
      <c r="C86" s="603">
        <v>9</v>
      </c>
      <c r="D86" s="604">
        <v>38.1</v>
      </c>
      <c r="E86" s="605" t="s">
        <v>589</v>
      </c>
      <c r="F86" s="605" t="s">
        <v>589</v>
      </c>
      <c r="G86" s="606" t="s">
        <v>589</v>
      </c>
      <c r="H86" s="604">
        <v>40.1</v>
      </c>
      <c r="I86" s="605" t="s">
        <v>589</v>
      </c>
      <c r="J86" s="605" t="s">
        <v>589</v>
      </c>
      <c r="K86" s="606" t="s">
        <v>589</v>
      </c>
    </row>
    <row r="87" spans="2:16" x14ac:dyDescent="0.15">
      <c r="B87" s="602"/>
      <c r="C87" s="603">
        <v>10</v>
      </c>
      <c r="D87" s="604">
        <v>38.700000000000003</v>
      </c>
      <c r="E87" s="605" t="s">
        <v>589</v>
      </c>
      <c r="F87" s="605" t="s">
        <v>589</v>
      </c>
      <c r="G87" s="606" t="s">
        <v>589</v>
      </c>
      <c r="H87" s="604">
        <v>39.5</v>
      </c>
      <c r="I87" s="605" t="s">
        <v>589</v>
      </c>
      <c r="J87" s="605" t="s">
        <v>589</v>
      </c>
      <c r="K87" s="606" t="s">
        <v>589</v>
      </c>
    </row>
    <row r="88" spans="2:16" x14ac:dyDescent="0.15">
      <c r="B88" s="602"/>
      <c r="C88" s="603">
        <v>11</v>
      </c>
      <c r="D88" s="604">
        <v>39.799999999999997</v>
      </c>
      <c r="E88" s="605" t="s">
        <v>589</v>
      </c>
      <c r="F88" s="605" t="s">
        <v>589</v>
      </c>
      <c r="G88" s="606" t="s">
        <v>589</v>
      </c>
      <c r="H88" s="604">
        <v>40.5</v>
      </c>
      <c r="I88" s="605" t="s">
        <v>589</v>
      </c>
      <c r="J88" s="605" t="s">
        <v>589</v>
      </c>
      <c r="K88" s="606" t="s">
        <v>589</v>
      </c>
    </row>
    <row r="89" spans="2:16" x14ac:dyDescent="0.15">
      <c r="B89" s="602"/>
      <c r="C89" s="603">
        <v>12</v>
      </c>
      <c r="D89" s="604">
        <v>41.8</v>
      </c>
      <c r="E89" s="605" t="s">
        <v>589</v>
      </c>
      <c r="F89" s="605" t="s">
        <v>589</v>
      </c>
      <c r="G89" s="606" t="s">
        <v>589</v>
      </c>
      <c r="H89" s="604">
        <v>40.5</v>
      </c>
      <c r="I89" s="605" t="s">
        <v>589</v>
      </c>
      <c r="J89" s="605" t="s">
        <v>589</v>
      </c>
      <c r="K89" s="606" t="s">
        <v>589</v>
      </c>
      <c r="L89" s="616"/>
      <c r="P89" s="616"/>
    </row>
    <row r="90" spans="2:16" x14ac:dyDescent="0.15">
      <c r="B90" s="617" t="s">
        <v>693</v>
      </c>
      <c r="C90" s="618">
        <v>1</v>
      </c>
      <c r="D90" s="619">
        <v>40.9</v>
      </c>
      <c r="E90" s="620" t="s">
        <v>589</v>
      </c>
      <c r="F90" s="620" t="s">
        <v>589</v>
      </c>
      <c r="G90" s="621" t="s">
        <v>589</v>
      </c>
      <c r="H90" s="619">
        <v>40.799999999999997</v>
      </c>
      <c r="I90" s="620" t="s">
        <v>589</v>
      </c>
      <c r="J90" s="620" t="s">
        <v>589</v>
      </c>
      <c r="K90" s="621" t="s">
        <v>589</v>
      </c>
    </row>
    <row r="91" spans="2:16" x14ac:dyDescent="0.15">
      <c r="B91" s="614" t="s">
        <v>694</v>
      </c>
      <c r="C91" s="603">
        <v>2</v>
      </c>
      <c r="D91" s="604">
        <v>44.5</v>
      </c>
      <c r="E91" s="605" t="s">
        <v>589</v>
      </c>
      <c r="F91" s="605" t="s">
        <v>589</v>
      </c>
      <c r="G91" s="606" t="s">
        <v>589</v>
      </c>
      <c r="H91" s="604">
        <v>41.8</v>
      </c>
      <c r="I91" s="605" t="s">
        <v>589</v>
      </c>
      <c r="J91" s="605" t="s">
        <v>589</v>
      </c>
      <c r="K91" s="606" t="s">
        <v>589</v>
      </c>
    </row>
    <row r="92" spans="2:16" x14ac:dyDescent="0.15">
      <c r="B92" s="602"/>
      <c r="C92" s="603">
        <v>3</v>
      </c>
      <c r="D92" s="604">
        <v>46.3</v>
      </c>
      <c r="E92" s="605" t="s">
        <v>589</v>
      </c>
      <c r="F92" s="605" t="s">
        <v>589</v>
      </c>
      <c r="G92" s="606" t="s">
        <v>589</v>
      </c>
      <c r="H92" s="604">
        <v>40.9</v>
      </c>
      <c r="I92" s="605" t="s">
        <v>589</v>
      </c>
      <c r="J92" s="605" t="s">
        <v>589</v>
      </c>
      <c r="K92" s="606" t="s">
        <v>589</v>
      </c>
    </row>
    <row r="93" spans="2:16" x14ac:dyDescent="0.15">
      <c r="B93" s="602"/>
      <c r="C93" s="603">
        <v>4</v>
      </c>
      <c r="D93" s="604">
        <v>40.799999999999997</v>
      </c>
      <c r="E93" s="605" t="s">
        <v>589</v>
      </c>
      <c r="F93" s="605" t="s">
        <v>589</v>
      </c>
      <c r="G93" s="606" t="s">
        <v>589</v>
      </c>
      <c r="H93" s="604">
        <v>39.5</v>
      </c>
      <c r="I93" s="605" t="s">
        <v>589</v>
      </c>
      <c r="J93" s="605" t="s">
        <v>589</v>
      </c>
      <c r="K93" s="606" t="s">
        <v>589</v>
      </c>
    </row>
    <row r="94" spans="2:16" x14ac:dyDescent="0.15">
      <c r="B94" s="602"/>
      <c r="C94" s="603">
        <v>5</v>
      </c>
      <c r="D94" s="604">
        <v>37.299999999999997</v>
      </c>
      <c r="E94" s="605" t="s">
        <v>589</v>
      </c>
      <c r="F94" s="605" t="s">
        <v>589</v>
      </c>
      <c r="G94" s="606" t="s">
        <v>589</v>
      </c>
      <c r="H94" s="604">
        <v>39.799999999999997</v>
      </c>
      <c r="I94" s="605" t="s">
        <v>589</v>
      </c>
      <c r="J94" s="605" t="s">
        <v>589</v>
      </c>
      <c r="K94" s="606" t="s">
        <v>589</v>
      </c>
    </row>
    <row r="95" spans="2:16" x14ac:dyDescent="0.15">
      <c r="B95" s="602"/>
      <c r="C95" s="603">
        <v>6</v>
      </c>
      <c r="D95" s="604">
        <v>38.700000000000003</v>
      </c>
      <c r="E95" s="605" t="s">
        <v>589</v>
      </c>
      <c r="F95" s="605" t="s">
        <v>589</v>
      </c>
      <c r="G95" s="606" t="s">
        <v>589</v>
      </c>
      <c r="H95" s="604">
        <v>39.6</v>
      </c>
      <c r="I95" s="605" t="s">
        <v>589</v>
      </c>
      <c r="J95" s="605" t="s">
        <v>589</v>
      </c>
      <c r="K95" s="606" t="s">
        <v>589</v>
      </c>
    </row>
    <row r="96" spans="2:16" x14ac:dyDescent="0.15">
      <c r="B96" s="602"/>
      <c r="C96" s="603">
        <v>7</v>
      </c>
      <c r="D96" s="604">
        <v>39.200000000000003</v>
      </c>
      <c r="E96" s="605" t="s">
        <v>589</v>
      </c>
      <c r="F96" s="605" t="s">
        <v>589</v>
      </c>
      <c r="G96" s="606" t="s">
        <v>589</v>
      </c>
      <c r="H96" s="604">
        <v>40.200000000000003</v>
      </c>
      <c r="I96" s="605" t="s">
        <v>589</v>
      </c>
      <c r="J96" s="605" t="s">
        <v>589</v>
      </c>
      <c r="K96" s="606" t="s">
        <v>589</v>
      </c>
    </row>
    <row r="97" spans="2:16" x14ac:dyDescent="0.15">
      <c r="B97" s="602"/>
      <c r="C97" s="603">
        <v>8</v>
      </c>
      <c r="D97" s="604">
        <v>39.6</v>
      </c>
      <c r="E97" s="605" t="s">
        <v>589</v>
      </c>
      <c r="F97" s="605" t="s">
        <v>589</v>
      </c>
      <c r="G97" s="606" t="s">
        <v>589</v>
      </c>
      <c r="H97" s="604">
        <v>41.7</v>
      </c>
      <c r="I97" s="605" t="s">
        <v>589</v>
      </c>
      <c r="J97" s="605" t="s">
        <v>589</v>
      </c>
      <c r="K97" s="606" t="s">
        <v>589</v>
      </c>
    </row>
    <row r="98" spans="2:16" x14ac:dyDescent="0.15">
      <c r="B98" s="602"/>
      <c r="C98" s="603">
        <v>9</v>
      </c>
      <c r="D98" s="604">
        <v>36.5</v>
      </c>
      <c r="E98" s="605" t="s">
        <v>589</v>
      </c>
      <c r="F98" s="605" t="s">
        <v>589</v>
      </c>
      <c r="G98" s="606" t="s">
        <v>589</v>
      </c>
      <c r="H98" s="604">
        <v>38.6</v>
      </c>
      <c r="I98" s="605" t="s">
        <v>589</v>
      </c>
      <c r="J98" s="605" t="s">
        <v>589</v>
      </c>
      <c r="K98" s="606" t="s">
        <v>589</v>
      </c>
    </row>
    <row r="99" spans="2:16" x14ac:dyDescent="0.15">
      <c r="B99" s="602"/>
      <c r="C99" s="603">
        <v>10</v>
      </c>
      <c r="D99" s="604">
        <v>38.9</v>
      </c>
      <c r="E99" s="605" t="s">
        <v>589</v>
      </c>
      <c r="F99" s="605" t="s">
        <v>589</v>
      </c>
      <c r="G99" s="606" t="s">
        <v>589</v>
      </c>
      <c r="H99" s="604">
        <v>39.9</v>
      </c>
      <c r="I99" s="605" t="s">
        <v>589</v>
      </c>
      <c r="J99" s="605" t="s">
        <v>589</v>
      </c>
      <c r="K99" s="606" t="s">
        <v>589</v>
      </c>
    </row>
    <row r="100" spans="2:16" x14ac:dyDescent="0.15">
      <c r="B100" s="602"/>
      <c r="C100" s="603">
        <v>11</v>
      </c>
      <c r="D100" s="604">
        <v>39.299999999999997</v>
      </c>
      <c r="E100" s="605" t="s">
        <v>589</v>
      </c>
      <c r="F100" s="605" t="s">
        <v>589</v>
      </c>
      <c r="G100" s="606" t="s">
        <v>589</v>
      </c>
      <c r="H100" s="604">
        <v>40.4</v>
      </c>
      <c r="I100" s="605" t="s">
        <v>589</v>
      </c>
      <c r="J100" s="605" t="s">
        <v>589</v>
      </c>
      <c r="K100" s="606" t="s">
        <v>589</v>
      </c>
    </row>
    <row r="101" spans="2:16" x14ac:dyDescent="0.15">
      <c r="B101" s="602"/>
      <c r="C101" s="603">
        <v>12</v>
      </c>
      <c r="D101" s="604">
        <v>41.6</v>
      </c>
      <c r="E101" s="605" t="s">
        <v>589</v>
      </c>
      <c r="F101" s="605" t="s">
        <v>589</v>
      </c>
      <c r="G101" s="627" t="s">
        <v>589</v>
      </c>
      <c r="H101" s="604">
        <v>39.700000000000003</v>
      </c>
      <c r="I101" s="605" t="s">
        <v>589</v>
      </c>
      <c r="J101" s="605" t="s">
        <v>589</v>
      </c>
      <c r="K101" s="606" t="s">
        <v>589</v>
      </c>
      <c r="L101" s="616"/>
      <c r="P101" s="616"/>
    </row>
    <row r="102" spans="2:16" x14ac:dyDescent="0.15">
      <c r="B102" s="617" t="s">
        <v>695</v>
      </c>
      <c r="C102" s="618">
        <v>1</v>
      </c>
      <c r="D102" s="619">
        <v>41</v>
      </c>
      <c r="E102" s="620" t="s">
        <v>589</v>
      </c>
      <c r="F102" s="620" t="s">
        <v>589</v>
      </c>
      <c r="G102" s="628" t="s">
        <v>589</v>
      </c>
      <c r="H102" s="619">
        <v>40.4</v>
      </c>
      <c r="I102" s="620" t="s">
        <v>589</v>
      </c>
      <c r="J102" s="620" t="s">
        <v>589</v>
      </c>
      <c r="K102" s="621" t="s">
        <v>589</v>
      </c>
    </row>
    <row r="103" spans="2:16" x14ac:dyDescent="0.15">
      <c r="B103" s="614" t="s">
        <v>696</v>
      </c>
      <c r="C103" s="603">
        <v>2</v>
      </c>
      <c r="D103" s="604">
        <v>41.6</v>
      </c>
      <c r="E103" s="605" t="s">
        <v>589</v>
      </c>
      <c r="F103" s="605" t="s">
        <v>589</v>
      </c>
      <c r="G103" s="627" t="s">
        <v>589</v>
      </c>
      <c r="H103" s="604">
        <v>38.700000000000003</v>
      </c>
      <c r="I103" s="605" t="s">
        <v>589</v>
      </c>
      <c r="J103" s="605" t="s">
        <v>589</v>
      </c>
      <c r="K103" s="606" t="s">
        <v>589</v>
      </c>
    </row>
    <row r="104" spans="2:16" x14ac:dyDescent="0.15">
      <c r="B104" s="602"/>
      <c r="C104" s="603">
        <v>3</v>
      </c>
      <c r="D104" s="604">
        <v>46.4</v>
      </c>
      <c r="E104" s="605" t="s">
        <v>589</v>
      </c>
      <c r="F104" s="605" t="s">
        <v>589</v>
      </c>
      <c r="G104" s="627" t="s">
        <v>589</v>
      </c>
      <c r="H104" s="604">
        <v>40.799999999999997</v>
      </c>
      <c r="I104" s="605" t="s">
        <v>589</v>
      </c>
      <c r="J104" s="605" t="s">
        <v>589</v>
      </c>
      <c r="K104" s="606" t="s">
        <v>589</v>
      </c>
    </row>
    <row r="105" spans="2:16" x14ac:dyDescent="0.15">
      <c r="B105" s="602"/>
      <c r="C105" s="603">
        <v>4</v>
      </c>
      <c r="D105" s="604">
        <v>43.4</v>
      </c>
      <c r="E105" s="605" t="s">
        <v>589</v>
      </c>
      <c r="F105" s="605" t="s">
        <v>589</v>
      </c>
      <c r="G105" s="627" t="s">
        <v>589</v>
      </c>
      <c r="H105" s="604">
        <v>42.4</v>
      </c>
      <c r="I105" s="605" t="s">
        <v>589</v>
      </c>
      <c r="J105" s="605" t="s">
        <v>589</v>
      </c>
      <c r="K105" s="606" t="s">
        <v>589</v>
      </c>
    </row>
    <row r="106" spans="2:16" x14ac:dyDescent="0.15">
      <c r="B106" s="602"/>
      <c r="C106" s="603">
        <v>5</v>
      </c>
      <c r="D106" s="604">
        <v>39.299999999999997</v>
      </c>
      <c r="E106" s="605" t="s">
        <v>589</v>
      </c>
      <c r="F106" s="605" t="s">
        <v>589</v>
      </c>
      <c r="G106" s="627" t="s">
        <v>589</v>
      </c>
      <c r="H106" s="604">
        <v>42</v>
      </c>
      <c r="I106" s="605" t="s">
        <v>589</v>
      </c>
      <c r="J106" s="605" t="s">
        <v>589</v>
      </c>
      <c r="K106" s="606" t="s">
        <v>589</v>
      </c>
    </row>
    <row r="107" spans="2:16" x14ac:dyDescent="0.15">
      <c r="B107" s="602"/>
      <c r="C107" s="603">
        <v>6</v>
      </c>
      <c r="D107" s="604">
        <v>42.7</v>
      </c>
      <c r="E107" s="605" t="s">
        <v>589</v>
      </c>
      <c r="F107" s="605" t="s">
        <v>589</v>
      </c>
      <c r="G107" s="627" t="s">
        <v>589</v>
      </c>
      <c r="H107" s="604">
        <v>44.1</v>
      </c>
      <c r="I107" s="605" t="s">
        <v>589</v>
      </c>
      <c r="J107" s="605" t="s">
        <v>589</v>
      </c>
      <c r="K107" s="606" t="s">
        <v>589</v>
      </c>
    </row>
    <row r="108" spans="2:16" x14ac:dyDescent="0.15">
      <c r="B108" s="602"/>
      <c r="C108" s="603">
        <v>7</v>
      </c>
      <c r="D108" s="604">
        <v>43</v>
      </c>
      <c r="E108" s="605" t="s">
        <v>589</v>
      </c>
      <c r="F108" s="605" t="s">
        <v>589</v>
      </c>
      <c r="G108" s="627" t="s">
        <v>589</v>
      </c>
      <c r="H108" s="604">
        <v>44</v>
      </c>
      <c r="I108" s="605" t="s">
        <v>589</v>
      </c>
      <c r="J108" s="605" t="s">
        <v>589</v>
      </c>
      <c r="K108" s="606" t="s">
        <v>589</v>
      </c>
    </row>
    <row r="109" spans="2:16" x14ac:dyDescent="0.15">
      <c r="B109" s="602"/>
      <c r="C109" s="603">
        <v>8</v>
      </c>
      <c r="D109" s="604">
        <v>42.7</v>
      </c>
      <c r="E109" s="605" t="s">
        <v>589</v>
      </c>
      <c r="F109" s="605" t="s">
        <v>589</v>
      </c>
      <c r="G109" s="627" t="s">
        <v>589</v>
      </c>
      <c r="H109" s="604">
        <v>45.2</v>
      </c>
      <c r="I109" s="605" t="s">
        <v>589</v>
      </c>
      <c r="J109" s="605" t="s">
        <v>589</v>
      </c>
      <c r="K109" s="606" t="s">
        <v>589</v>
      </c>
    </row>
    <row r="110" spans="2:16" x14ac:dyDescent="0.15">
      <c r="B110" s="602"/>
      <c r="C110" s="603">
        <v>9</v>
      </c>
      <c r="D110" s="604">
        <v>44.3</v>
      </c>
      <c r="E110" s="605" t="s">
        <v>589</v>
      </c>
      <c r="F110" s="605" t="s">
        <v>589</v>
      </c>
      <c r="G110" s="627" t="s">
        <v>589</v>
      </c>
      <c r="H110" s="604">
        <v>46.4</v>
      </c>
      <c r="I110" s="605" t="s">
        <v>589</v>
      </c>
      <c r="J110" s="605" t="s">
        <v>589</v>
      </c>
      <c r="K110" s="606" t="s">
        <v>589</v>
      </c>
    </row>
    <row r="111" spans="2:16" x14ac:dyDescent="0.15">
      <c r="B111" s="602"/>
      <c r="C111" s="603">
        <v>10</v>
      </c>
      <c r="D111" s="604">
        <v>45.7</v>
      </c>
      <c r="E111" s="605" t="s">
        <v>589</v>
      </c>
      <c r="F111" s="605" t="s">
        <v>589</v>
      </c>
      <c r="G111" s="627" t="s">
        <v>589</v>
      </c>
      <c r="H111" s="604">
        <v>46.3</v>
      </c>
      <c r="I111" s="605" t="s">
        <v>589</v>
      </c>
      <c r="J111" s="605" t="s">
        <v>589</v>
      </c>
      <c r="K111" s="606" t="s">
        <v>589</v>
      </c>
    </row>
    <row r="112" spans="2:16" x14ac:dyDescent="0.15">
      <c r="B112" s="602"/>
      <c r="C112" s="603">
        <v>11</v>
      </c>
      <c r="D112" s="604">
        <v>45.3</v>
      </c>
      <c r="E112" s="605" t="s">
        <v>589</v>
      </c>
      <c r="F112" s="605" t="s">
        <v>589</v>
      </c>
      <c r="G112" s="627" t="s">
        <v>589</v>
      </c>
      <c r="H112" s="604">
        <v>46.6</v>
      </c>
      <c r="I112" s="605" t="s">
        <v>589</v>
      </c>
      <c r="J112" s="605" t="s">
        <v>589</v>
      </c>
      <c r="K112" s="606" t="s">
        <v>589</v>
      </c>
    </row>
    <row r="113" spans="2:16" x14ac:dyDescent="0.15">
      <c r="B113" s="602"/>
      <c r="C113" s="603">
        <v>12</v>
      </c>
      <c r="D113" s="604">
        <v>48</v>
      </c>
      <c r="E113" s="605" t="s">
        <v>589</v>
      </c>
      <c r="F113" s="605" t="s">
        <v>589</v>
      </c>
      <c r="G113" s="627" t="s">
        <v>589</v>
      </c>
      <c r="H113" s="604">
        <v>47.6</v>
      </c>
      <c r="I113" s="605" t="s">
        <v>589</v>
      </c>
      <c r="J113" s="605" t="s">
        <v>589</v>
      </c>
      <c r="K113" s="606" t="s">
        <v>589</v>
      </c>
      <c r="L113" s="616"/>
      <c r="P113" s="616"/>
    </row>
    <row r="114" spans="2:16" x14ac:dyDescent="0.15">
      <c r="B114" s="617" t="s">
        <v>697</v>
      </c>
      <c r="C114" s="618">
        <v>1</v>
      </c>
      <c r="D114" s="619">
        <v>48.9</v>
      </c>
      <c r="E114" s="620" t="s">
        <v>589</v>
      </c>
      <c r="F114" s="620" t="s">
        <v>589</v>
      </c>
      <c r="G114" s="628" t="s">
        <v>589</v>
      </c>
      <c r="H114" s="619">
        <v>49.2</v>
      </c>
      <c r="I114" s="620" t="s">
        <v>589</v>
      </c>
      <c r="J114" s="620" t="s">
        <v>589</v>
      </c>
      <c r="K114" s="621" t="s">
        <v>589</v>
      </c>
    </row>
    <row r="115" spans="2:16" x14ac:dyDescent="0.15">
      <c r="B115" s="614" t="s">
        <v>698</v>
      </c>
      <c r="C115" s="603">
        <v>2</v>
      </c>
      <c r="D115" s="604">
        <v>51.1</v>
      </c>
      <c r="E115" s="605" t="s">
        <v>589</v>
      </c>
      <c r="F115" s="605" t="s">
        <v>589</v>
      </c>
      <c r="G115" s="627" t="s">
        <v>589</v>
      </c>
      <c r="H115" s="604">
        <v>48.9</v>
      </c>
      <c r="I115" s="605" t="s">
        <v>589</v>
      </c>
      <c r="J115" s="605" t="s">
        <v>589</v>
      </c>
      <c r="K115" s="606" t="s">
        <v>589</v>
      </c>
    </row>
    <row r="116" spans="2:16" x14ac:dyDescent="0.15">
      <c r="B116" s="602"/>
      <c r="C116" s="603">
        <v>3</v>
      </c>
      <c r="D116" s="604">
        <v>55.4</v>
      </c>
      <c r="E116" s="605" t="s">
        <v>589</v>
      </c>
      <c r="F116" s="605" t="s">
        <v>589</v>
      </c>
      <c r="G116" s="627" t="s">
        <v>589</v>
      </c>
      <c r="H116" s="604">
        <v>49.4</v>
      </c>
      <c r="I116" s="605" t="s">
        <v>589</v>
      </c>
      <c r="J116" s="605" t="s">
        <v>589</v>
      </c>
      <c r="K116" s="606" t="s">
        <v>589</v>
      </c>
    </row>
    <row r="117" spans="2:16" x14ac:dyDescent="0.15">
      <c r="B117" s="602"/>
      <c r="C117" s="603">
        <v>4</v>
      </c>
      <c r="D117" s="604">
        <v>52</v>
      </c>
      <c r="E117" s="605" t="s">
        <v>589</v>
      </c>
      <c r="F117" s="605" t="s">
        <v>589</v>
      </c>
      <c r="G117" s="627" t="s">
        <v>589</v>
      </c>
      <c r="H117" s="604">
        <v>50.5</v>
      </c>
      <c r="I117" s="605" t="s">
        <v>589</v>
      </c>
      <c r="J117" s="605" t="s">
        <v>589</v>
      </c>
      <c r="K117" s="606" t="s">
        <v>589</v>
      </c>
    </row>
    <row r="118" spans="2:16" x14ac:dyDescent="0.15">
      <c r="B118" s="602"/>
      <c r="C118" s="603">
        <v>5</v>
      </c>
      <c r="D118" s="604">
        <v>48.6</v>
      </c>
      <c r="E118" s="605" t="s">
        <v>589</v>
      </c>
      <c r="F118" s="605" t="s">
        <v>589</v>
      </c>
      <c r="G118" s="627" t="s">
        <v>589</v>
      </c>
      <c r="H118" s="604">
        <v>51.8</v>
      </c>
      <c r="I118" s="605" t="s">
        <v>589</v>
      </c>
      <c r="J118" s="605" t="s">
        <v>589</v>
      </c>
      <c r="K118" s="606" t="s">
        <v>589</v>
      </c>
    </row>
    <row r="119" spans="2:16" x14ac:dyDescent="0.15">
      <c r="B119" s="602"/>
      <c r="C119" s="603">
        <v>6</v>
      </c>
      <c r="D119" s="604">
        <v>49.7</v>
      </c>
      <c r="E119" s="605" t="s">
        <v>589</v>
      </c>
      <c r="F119" s="605" t="s">
        <v>589</v>
      </c>
      <c r="G119" s="627" t="s">
        <v>589</v>
      </c>
      <c r="H119" s="604">
        <v>51.1</v>
      </c>
      <c r="I119" s="605" t="s">
        <v>589</v>
      </c>
      <c r="J119" s="605" t="s">
        <v>589</v>
      </c>
      <c r="K119" s="606" t="s">
        <v>589</v>
      </c>
    </row>
    <row r="120" spans="2:16" x14ac:dyDescent="0.15">
      <c r="B120" s="602"/>
      <c r="C120" s="603">
        <v>7</v>
      </c>
      <c r="D120" s="604">
        <v>51.6</v>
      </c>
      <c r="E120" s="605" t="s">
        <v>589</v>
      </c>
      <c r="F120" s="605" t="s">
        <v>589</v>
      </c>
      <c r="G120" s="627" t="s">
        <v>589</v>
      </c>
      <c r="H120" s="604">
        <v>52.5</v>
      </c>
      <c r="I120" s="605" t="s">
        <v>589</v>
      </c>
      <c r="J120" s="605" t="s">
        <v>589</v>
      </c>
      <c r="K120" s="606" t="s">
        <v>589</v>
      </c>
    </row>
    <row r="121" spans="2:16" x14ac:dyDescent="0.15">
      <c r="B121" s="602"/>
      <c r="C121" s="603">
        <v>8</v>
      </c>
      <c r="D121" s="604">
        <v>47.2</v>
      </c>
      <c r="E121" s="605" t="s">
        <v>589</v>
      </c>
      <c r="F121" s="605" t="s">
        <v>589</v>
      </c>
      <c r="G121" s="627" t="s">
        <v>589</v>
      </c>
      <c r="H121" s="604">
        <v>50.2</v>
      </c>
      <c r="I121" s="605" t="s">
        <v>589</v>
      </c>
      <c r="J121" s="605" t="s">
        <v>589</v>
      </c>
      <c r="K121" s="606" t="s">
        <v>589</v>
      </c>
    </row>
    <row r="122" spans="2:16" x14ac:dyDescent="0.15">
      <c r="B122" s="602"/>
      <c r="C122" s="603">
        <v>9</v>
      </c>
      <c r="D122" s="604">
        <v>48.5</v>
      </c>
      <c r="E122" s="605" t="s">
        <v>589</v>
      </c>
      <c r="F122" s="605" t="s">
        <v>589</v>
      </c>
      <c r="G122" s="627" t="s">
        <v>589</v>
      </c>
      <c r="H122" s="604">
        <v>51</v>
      </c>
      <c r="I122" s="605" t="s">
        <v>589</v>
      </c>
      <c r="J122" s="605" t="s">
        <v>589</v>
      </c>
      <c r="K122" s="606" t="s">
        <v>589</v>
      </c>
    </row>
    <row r="123" spans="2:16" x14ac:dyDescent="0.15">
      <c r="B123" s="602"/>
      <c r="C123" s="603">
        <v>10</v>
      </c>
      <c r="D123" s="604">
        <v>51</v>
      </c>
      <c r="E123" s="605" t="s">
        <v>589</v>
      </c>
      <c r="F123" s="605" t="s">
        <v>589</v>
      </c>
      <c r="G123" s="627" t="s">
        <v>589</v>
      </c>
      <c r="H123" s="604">
        <v>52</v>
      </c>
      <c r="I123" s="605" t="s">
        <v>589</v>
      </c>
      <c r="J123" s="605" t="s">
        <v>589</v>
      </c>
      <c r="K123" s="606" t="s">
        <v>589</v>
      </c>
    </row>
    <row r="124" spans="2:16" x14ac:dyDescent="0.15">
      <c r="B124" s="602"/>
      <c r="C124" s="603">
        <v>11</v>
      </c>
      <c r="D124" s="604">
        <v>50</v>
      </c>
      <c r="E124" s="605" t="s">
        <v>589</v>
      </c>
      <c r="F124" s="605" t="s">
        <v>589</v>
      </c>
      <c r="G124" s="627" t="s">
        <v>589</v>
      </c>
      <c r="H124" s="604">
        <v>51.3</v>
      </c>
      <c r="I124" s="605" t="s">
        <v>589</v>
      </c>
      <c r="J124" s="605" t="s">
        <v>589</v>
      </c>
      <c r="K124" s="606" t="s">
        <v>589</v>
      </c>
    </row>
    <row r="125" spans="2:16" x14ac:dyDescent="0.15">
      <c r="B125" s="635"/>
      <c r="C125" s="636">
        <v>12</v>
      </c>
      <c r="D125" s="637">
        <v>56.5</v>
      </c>
      <c r="E125" s="638" t="s">
        <v>589</v>
      </c>
      <c r="F125" s="638" t="s">
        <v>589</v>
      </c>
      <c r="G125" s="639" t="s">
        <v>589</v>
      </c>
      <c r="H125" s="637">
        <v>53.6</v>
      </c>
      <c r="I125" s="638" t="s">
        <v>589</v>
      </c>
      <c r="J125" s="638" t="s">
        <v>589</v>
      </c>
      <c r="K125" s="640" t="s">
        <v>589</v>
      </c>
      <c r="L125" s="616"/>
      <c r="P125" s="616"/>
    </row>
    <row r="126" spans="2:16" x14ac:dyDescent="0.15">
      <c r="B126" s="641" t="s">
        <v>699</v>
      </c>
      <c r="C126" s="603">
        <v>1</v>
      </c>
      <c r="D126" s="604">
        <v>52.3</v>
      </c>
      <c r="E126" s="605" t="s">
        <v>589</v>
      </c>
      <c r="F126" s="605" t="s">
        <v>589</v>
      </c>
      <c r="G126" s="606" t="s">
        <v>589</v>
      </c>
      <c r="H126" s="604">
        <v>51</v>
      </c>
      <c r="I126" s="605" t="s">
        <v>589</v>
      </c>
      <c r="J126" s="605" t="s">
        <v>589</v>
      </c>
      <c r="K126" s="606" t="s">
        <v>589</v>
      </c>
    </row>
    <row r="127" spans="2:16" x14ac:dyDescent="0.15">
      <c r="B127" s="614" t="s">
        <v>700</v>
      </c>
      <c r="C127" s="603">
        <v>2</v>
      </c>
      <c r="D127" s="604">
        <v>55.8</v>
      </c>
      <c r="E127" s="605" t="s">
        <v>589</v>
      </c>
      <c r="F127" s="605" t="s">
        <v>589</v>
      </c>
      <c r="G127" s="606" t="s">
        <v>589</v>
      </c>
      <c r="H127" s="604">
        <v>52.7</v>
      </c>
      <c r="I127" s="605" t="s">
        <v>589</v>
      </c>
      <c r="J127" s="605" t="s">
        <v>589</v>
      </c>
      <c r="K127" s="606" t="s">
        <v>589</v>
      </c>
    </row>
    <row r="128" spans="2:16" x14ac:dyDescent="0.15">
      <c r="B128" s="602"/>
      <c r="C128" s="603">
        <v>3</v>
      </c>
      <c r="D128" s="604">
        <v>60.6</v>
      </c>
      <c r="E128" s="605" t="s">
        <v>589</v>
      </c>
      <c r="F128" s="605" t="s">
        <v>589</v>
      </c>
      <c r="G128" s="606" t="s">
        <v>589</v>
      </c>
      <c r="H128" s="604">
        <v>54.1</v>
      </c>
      <c r="I128" s="605" t="s">
        <v>589</v>
      </c>
      <c r="J128" s="605" t="s">
        <v>589</v>
      </c>
      <c r="K128" s="606" t="s">
        <v>589</v>
      </c>
    </row>
    <row r="129" spans="2:16" x14ac:dyDescent="0.15">
      <c r="B129" s="602"/>
      <c r="C129" s="603">
        <v>4</v>
      </c>
      <c r="D129" s="604">
        <v>54.7</v>
      </c>
      <c r="E129" s="605" t="s">
        <v>589</v>
      </c>
      <c r="F129" s="605" t="s">
        <v>589</v>
      </c>
      <c r="G129" s="606" t="s">
        <v>589</v>
      </c>
      <c r="H129" s="604">
        <v>52.6</v>
      </c>
      <c r="I129" s="605" t="s">
        <v>589</v>
      </c>
      <c r="J129" s="605" t="s">
        <v>589</v>
      </c>
      <c r="K129" s="606" t="s">
        <v>589</v>
      </c>
    </row>
    <row r="130" spans="2:16" x14ac:dyDescent="0.15">
      <c r="B130" s="602"/>
      <c r="C130" s="603">
        <v>5</v>
      </c>
      <c r="D130" s="604">
        <v>49.7</v>
      </c>
      <c r="E130" s="605" t="s">
        <v>589</v>
      </c>
      <c r="F130" s="605" t="s">
        <v>589</v>
      </c>
      <c r="G130" s="606" t="s">
        <v>589</v>
      </c>
      <c r="H130" s="604">
        <v>54.1</v>
      </c>
      <c r="I130" s="605" t="s">
        <v>589</v>
      </c>
      <c r="J130" s="605" t="s">
        <v>589</v>
      </c>
      <c r="K130" s="606" t="s">
        <v>589</v>
      </c>
    </row>
    <row r="131" spans="2:16" x14ac:dyDescent="0.15">
      <c r="B131" s="602"/>
      <c r="C131" s="603">
        <v>6</v>
      </c>
      <c r="D131" s="604">
        <v>51.6</v>
      </c>
      <c r="E131" s="605" t="s">
        <v>589</v>
      </c>
      <c r="F131" s="605" t="s">
        <v>589</v>
      </c>
      <c r="G131" s="606" t="s">
        <v>589</v>
      </c>
      <c r="H131" s="604">
        <v>53.1</v>
      </c>
      <c r="I131" s="605" t="s">
        <v>589</v>
      </c>
      <c r="J131" s="605" t="s">
        <v>589</v>
      </c>
      <c r="K131" s="606" t="s">
        <v>589</v>
      </c>
    </row>
    <row r="132" spans="2:16" x14ac:dyDescent="0.15">
      <c r="B132" s="602"/>
      <c r="C132" s="603">
        <v>7</v>
      </c>
      <c r="D132" s="604">
        <v>51.1</v>
      </c>
      <c r="E132" s="605" t="s">
        <v>589</v>
      </c>
      <c r="F132" s="605" t="s">
        <v>589</v>
      </c>
      <c r="G132" s="606" t="s">
        <v>589</v>
      </c>
      <c r="H132" s="604">
        <v>52.8</v>
      </c>
      <c r="I132" s="605" t="s">
        <v>589</v>
      </c>
      <c r="J132" s="605" t="s">
        <v>589</v>
      </c>
      <c r="K132" s="606" t="s">
        <v>589</v>
      </c>
    </row>
    <row r="133" spans="2:16" x14ac:dyDescent="0.15">
      <c r="B133" s="602"/>
      <c r="C133" s="603">
        <v>8</v>
      </c>
      <c r="D133" s="604">
        <v>50.2</v>
      </c>
      <c r="E133" s="605" t="s">
        <v>589</v>
      </c>
      <c r="F133" s="605" t="s">
        <v>589</v>
      </c>
      <c r="G133" s="606" t="s">
        <v>589</v>
      </c>
      <c r="H133" s="604">
        <v>54</v>
      </c>
      <c r="I133" s="605" t="s">
        <v>589</v>
      </c>
      <c r="J133" s="605" t="s">
        <v>589</v>
      </c>
      <c r="K133" s="606" t="s">
        <v>589</v>
      </c>
    </row>
    <row r="134" spans="2:16" x14ac:dyDescent="0.15">
      <c r="B134" s="602"/>
      <c r="C134" s="603">
        <v>9</v>
      </c>
      <c r="D134" s="604">
        <v>51</v>
      </c>
      <c r="E134" s="605" t="s">
        <v>589</v>
      </c>
      <c r="F134" s="605" t="s">
        <v>589</v>
      </c>
      <c r="G134" s="606" t="s">
        <v>589</v>
      </c>
      <c r="H134" s="604">
        <v>52.6</v>
      </c>
      <c r="I134" s="605" t="s">
        <v>589</v>
      </c>
      <c r="J134" s="605" t="s">
        <v>589</v>
      </c>
      <c r="K134" s="606" t="s">
        <v>589</v>
      </c>
    </row>
    <row r="135" spans="2:16" x14ac:dyDescent="0.15">
      <c r="B135" s="602"/>
      <c r="C135" s="603">
        <v>10</v>
      </c>
      <c r="D135" s="604">
        <v>53.6</v>
      </c>
      <c r="E135" s="605" t="s">
        <v>589</v>
      </c>
      <c r="F135" s="605" t="s">
        <v>589</v>
      </c>
      <c r="G135" s="606" t="s">
        <v>589</v>
      </c>
      <c r="H135" s="604">
        <v>54.1</v>
      </c>
      <c r="I135" s="605" t="s">
        <v>589</v>
      </c>
      <c r="J135" s="605" t="s">
        <v>589</v>
      </c>
      <c r="K135" s="606" t="s">
        <v>589</v>
      </c>
    </row>
    <row r="136" spans="2:16" x14ac:dyDescent="0.15">
      <c r="B136" s="602"/>
      <c r="C136" s="603">
        <v>11</v>
      </c>
      <c r="D136" s="604">
        <v>53</v>
      </c>
      <c r="E136" s="605" t="s">
        <v>589</v>
      </c>
      <c r="F136" s="605" t="s">
        <v>589</v>
      </c>
      <c r="G136" s="606" t="s">
        <v>589</v>
      </c>
      <c r="H136" s="604">
        <v>56.1</v>
      </c>
      <c r="I136" s="605" t="s">
        <v>589</v>
      </c>
      <c r="J136" s="605" t="s">
        <v>589</v>
      </c>
      <c r="K136" s="606" t="s">
        <v>589</v>
      </c>
    </row>
    <row r="137" spans="2:16" x14ac:dyDescent="0.15">
      <c r="B137" s="602"/>
      <c r="C137" s="603">
        <v>12</v>
      </c>
      <c r="D137" s="604">
        <v>60.1</v>
      </c>
      <c r="E137" s="605" t="s">
        <v>589</v>
      </c>
      <c r="F137" s="605" t="s">
        <v>589</v>
      </c>
      <c r="G137" s="606" t="s">
        <v>589</v>
      </c>
      <c r="H137" s="604">
        <v>56.7</v>
      </c>
      <c r="I137" s="605" t="s">
        <v>589</v>
      </c>
      <c r="J137" s="605" t="s">
        <v>589</v>
      </c>
      <c r="K137" s="606" t="s">
        <v>589</v>
      </c>
      <c r="L137" s="616"/>
      <c r="P137" s="616"/>
    </row>
    <row r="138" spans="2:16" x14ac:dyDescent="0.15">
      <c r="B138" s="617" t="s">
        <v>701</v>
      </c>
      <c r="C138" s="618">
        <v>1</v>
      </c>
      <c r="D138" s="619">
        <v>57.4</v>
      </c>
      <c r="E138" s="620" t="s">
        <v>589</v>
      </c>
      <c r="F138" s="620" t="s">
        <v>589</v>
      </c>
      <c r="G138" s="621" t="s">
        <v>589</v>
      </c>
      <c r="H138" s="619">
        <v>56.2</v>
      </c>
      <c r="I138" s="620" t="s">
        <v>589</v>
      </c>
      <c r="J138" s="620" t="s">
        <v>589</v>
      </c>
      <c r="K138" s="621" t="s">
        <v>589</v>
      </c>
    </row>
    <row r="139" spans="2:16" x14ac:dyDescent="0.15">
      <c r="B139" s="614" t="s">
        <v>702</v>
      </c>
      <c r="C139" s="603">
        <v>2</v>
      </c>
      <c r="D139" s="604">
        <v>60.8</v>
      </c>
      <c r="E139" s="605" t="s">
        <v>589</v>
      </c>
      <c r="F139" s="605" t="s">
        <v>589</v>
      </c>
      <c r="G139" s="606" t="s">
        <v>589</v>
      </c>
      <c r="H139" s="604">
        <v>57.6</v>
      </c>
      <c r="I139" s="605" t="s">
        <v>589</v>
      </c>
      <c r="J139" s="605" t="s">
        <v>589</v>
      </c>
      <c r="K139" s="606" t="s">
        <v>589</v>
      </c>
    </row>
    <row r="140" spans="2:16" x14ac:dyDescent="0.15">
      <c r="B140" s="602"/>
      <c r="C140" s="603">
        <v>3</v>
      </c>
      <c r="D140" s="604">
        <v>66.400000000000006</v>
      </c>
      <c r="E140" s="605" t="s">
        <v>589</v>
      </c>
      <c r="F140" s="605" t="s">
        <v>589</v>
      </c>
      <c r="G140" s="606" t="s">
        <v>589</v>
      </c>
      <c r="H140" s="604">
        <v>59</v>
      </c>
      <c r="I140" s="605" t="s">
        <v>589</v>
      </c>
      <c r="J140" s="605" t="s">
        <v>589</v>
      </c>
      <c r="K140" s="606" t="s">
        <v>589</v>
      </c>
    </row>
    <row r="141" spans="2:16" x14ac:dyDescent="0.15">
      <c r="B141" s="602"/>
      <c r="C141" s="603">
        <v>4</v>
      </c>
      <c r="D141" s="604">
        <v>60.2</v>
      </c>
      <c r="E141" s="605" t="s">
        <v>589</v>
      </c>
      <c r="F141" s="605" t="s">
        <v>589</v>
      </c>
      <c r="G141" s="606" t="s">
        <v>589</v>
      </c>
      <c r="H141" s="604">
        <v>57.6</v>
      </c>
      <c r="I141" s="605" t="s">
        <v>589</v>
      </c>
      <c r="J141" s="605" t="s">
        <v>589</v>
      </c>
      <c r="K141" s="606" t="s">
        <v>589</v>
      </c>
    </row>
    <row r="142" spans="2:16" x14ac:dyDescent="0.15">
      <c r="B142" s="602"/>
      <c r="C142" s="603">
        <v>5</v>
      </c>
      <c r="D142" s="604">
        <v>54.3</v>
      </c>
      <c r="E142" s="605" t="s">
        <v>589</v>
      </c>
      <c r="F142" s="605" t="s">
        <v>589</v>
      </c>
      <c r="G142" s="606" t="s">
        <v>589</v>
      </c>
      <c r="H142" s="604">
        <v>59.2</v>
      </c>
      <c r="I142" s="605" t="s">
        <v>589</v>
      </c>
      <c r="J142" s="605" t="s">
        <v>589</v>
      </c>
      <c r="K142" s="606" t="s">
        <v>589</v>
      </c>
    </row>
    <row r="143" spans="2:16" x14ac:dyDescent="0.15">
      <c r="B143" s="602"/>
      <c r="C143" s="603">
        <v>6</v>
      </c>
      <c r="D143" s="604">
        <v>58.2</v>
      </c>
      <c r="E143" s="605" t="s">
        <v>589</v>
      </c>
      <c r="F143" s="605" t="s">
        <v>589</v>
      </c>
      <c r="G143" s="606" t="s">
        <v>589</v>
      </c>
      <c r="H143" s="604">
        <v>60</v>
      </c>
      <c r="I143" s="605" t="s">
        <v>589</v>
      </c>
      <c r="J143" s="605" t="s">
        <v>589</v>
      </c>
      <c r="K143" s="606" t="s">
        <v>589</v>
      </c>
    </row>
    <row r="144" spans="2:16" x14ac:dyDescent="0.15">
      <c r="B144" s="602"/>
      <c r="C144" s="603">
        <v>7</v>
      </c>
      <c r="D144" s="604">
        <v>59.2</v>
      </c>
      <c r="E144" s="605" t="s">
        <v>589</v>
      </c>
      <c r="F144" s="605" t="s">
        <v>589</v>
      </c>
      <c r="G144" s="606" t="s">
        <v>589</v>
      </c>
      <c r="H144" s="604">
        <v>61.3</v>
      </c>
      <c r="I144" s="605" t="s">
        <v>589</v>
      </c>
      <c r="J144" s="605" t="s">
        <v>589</v>
      </c>
      <c r="K144" s="606" t="s">
        <v>589</v>
      </c>
    </row>
    <row r="145" spans="2:16" x14ac:dyDescent="0.15">
      <c r="B145" s="602"/>
      <c r="C145" s="603">
        <v>8</v>
      </c>
      <c r="D145" s="604">
        <v>56.4</v>
      </c>
      <c r="E145" s="605" t="s">
        <v>589</v>
      </c>
      <c r="F145" s="605" t="s">
        <v>589</v>
      </c>
      <c r="G145" s="606" t="s">
        <v>589</v>
      </c>
      <c r="H145" s="604">
        <v>60.7</v>
      </c>
      <c r="I145" s="605" t="s">
        <v>589</v>
      </c>
      <c r="J145" s="605" t="s">
        <v>589</v>
      </c>
      <c r="K145" s="606" t="s">
        <v>589</v>
      </c>
    </row>
    <row r="146" spans="2:16" x14ac:dyDescent="0.15">
      <c r="B146" s="602"/>
      <c r="C146" s="603">
        <v>9</v>
      </c>
      <c r="D146" s="604">
        <v>60.7</v>
      </c>
      <c r="E146" s="605" t="s">
        <v>589</v>
      </c>
      <c r="F146" s="605" t="s">
        <v>589</v>
      </c>
      <c r="G146" s="606" t="s">
        <v>589</v>
      </c>
      <c r="H146" s="604">
        <v>62.6</v>
      </c>
      <c r="I146" s="605" t="s">
        <v>589</v>
      </c>
      <c r="J146" s="605" t="s">
        <v>589</v>
      </c>
      <c r="K146" s="606" t="s">
        <v>589</v>
      </c>
    </row>
    <row r="147" spans="2:16" x14ac:dyDescent="0.15">
      <c r="B147" s="602"/>
      <c r="C147" s="603">
        <v>10</v>
      </c>
      <c r="D147" s="604">
        <v>63.6</v>
      </c>
      <c r="E147" s="605" t="s">
        <v>589</v>
      </c>
      <c r="F147" s="605" t="s">
        <v>589</v>
      </c>
      <c r="G147" s="606" t="s">
        <v>589</v>
      </c>
      <c r="H147" s="604">
        <v>64</v>
      </c>
      <c r="I147" s="605" t="s">
        <v>589</v>
      </c>
      <c r="J147" s="605" t="s">
        <v>589</v>
      </c>
      <c r="K147" s="606" t="s">
        <v>589</v>
      </c>
    </row>
    <row r="148" spans="2:16" x14ac:dyDescent="0.15">
      <c r="B148" s="602"/>
      <c r="C148" s="603">
        <v>11</v>
      </c>
      <c r="D148" s="604">
        <v>58.8</v>
      </c>
      <c r="E148" s="605" t="s">
        <v>589</v>
      </c>
      <c r="F148" s="605" t="s">
        <v>589</v>
      </c>
      <c r="G148" s="606" t="s">
        <v>589</v>
      </c>
      <c r="H148" s="604">
        <v>62.2</v>
      </c>
      <c r="I148" s="605" t="s">
        <v>589</v>
      </c>
      <c r="J148" s="605" t="s">
        <v>589</v>
      </c>
      <c r="K148" s="606" t="s">
        <v>589</v>
      </c>
    </row>
    <row r="149" spans="2:16" x14ac:dyDescent="0.15">
      <c r="B149" s="602"/>
      <c r="C149" s="603">
        <v>12</v>
      </c>
      <c r="D149" s="604">
        <v>67.7</v>
      </c>
      <c r="E149" s="605" t="s">
        <v>589</v>
      </c>
      <c r="F149" s="605" t="s">
        <v>589</v>
      </c>
      <c r="G149" s="606" t="s">
        <v>589</v>
      </c>
      <c r="H149" s="604">
        <v>63.9</v>
      </c>
      <c r="I149" s="605" t="s">
        <v>589</v>
      </c>
      <c r="J149" s="605" t="s">
        <v>589</v>
      </c>
      <c r="K149" s="606" t="s">
        <v>589</v>
      </c>
      <c r="L149" s="616"/>
      <c r="P149" s="616"/>
    </row>
    <row r="150" spans="2:16" x14ac:dyDescent="0.15">
      <c r="B150" s="617" t="s">
        <v>703</v>
      </c>
      <c r="C150" s="618">
        <v>1</v>
      </c>
      <c r="D150" s="619">
        <v>66.400000000000006</v>
      </c>
      <c r="E150" s="620" t="s">
        <v>589</v>
      </c>
      <c r="F150" s="620" t="s">
        <v>589</v>
      </c>
      <c r="G150" s="621" t="s">
        <v>589</v>
      </c>
      <c r="H150" s="619">
        <v>65.2</v>
      </c>
      <c r="I150" s="620" t="s">
        <v>589</v>
      </c>
      <c r="J150" s="620" t="s">
        <v>589</v>
      </c>
      <c r="K150" s="621" t="s">
        <v>589</v>
      </c>
    </row>
    <row r="151" spans="2:16" x14ac:dyDescent="0.15">
      <c r="B151" s="614" t="s">
        <v>704</v>
      </c>
      <c r="C151" s="603">
        <v>2</v>
      </c>
      <c r="D151" s="604">
        <v>68.2</v>
      </c>
      <c r="E151" s="605" t="s">
        <v>589</v>
      </c>
      <c r="F151" s="605" t="s">
        <v>589</v>
      </c>
      <c r="G151" s="606" t="s">
        <v>589</v>
      </c>
      <c r="H151" s="604">
        <v>65</v>
      </c>
      <c r="I151" s="605" t="s">
        <v>589</v>
      </c>
      <c r="J151" s="605" t="s">
        <v>589</v>
      </c>
      <c r="K151" s="606" t="s">
        <v>589</v>
      </c>
    </row>
    <row r="152" spans="2:16" x14ac:dyDescent="0.15">
      <c r="B152" s="602"/>
      <c r="C152" s="603">
        <v>3</v>
      </c>
      <c r="D152" s="604">
        <v>73.7</v>
      </c>
      <c r="E152" s="605" t="s">
        <v>589</v>
      </c>
      <c r="F152" s="605" t="s">
        <v>589</v>
      </c>
      <c r="G152" s="606" t="s">
        <v>589</v>
      </c>
      <c r="H152" s="604">
        <v>64.599999999999994</v>
      </c>
      <c r="I152" s="605" t="s">
        <v>589</v>
      </c>
      <c r="J152" s="605" t="s">
        <v>589</v>
      </c>
      <c r="K152" s="606" t="s">
        <v>589</v>
      </c>
    </row>
    <row r="153" spans="2:16" x14ac:dyDescent="0.15">
      <c r="B153" s="602"/>
      <c r="C153" s="603">
        <v>4</v>
      </c>
      <c r="D153" s="604">
        <v>71.599999999999994</v>
      </c>
      <c r="E153" s="605" t="s">
        <v>589</v>
      </c>
      <c r="F153" s="605" t="s">
        <v>589</v>
      </c>
      <c r="G153" s="606" t="s">
        <v>589</v>
      </c>
      <c r="H153" s="604">
        <v>68.7</v>
      </c>
      <c r="I153" s="605" t="s">
        <v>589</v>
      </c>
      <c r="J153" s="605" t="s">
        <v>589</v>
      </c>
      <c r="K153" s="606" t="s">
        <v>589</v>
      </c>
    </row>
    <row r="154" spans="2:16" x14ac:dyDescent="0.15">
      <c r="B154" s="602"/>
      <c r="C154" s="603">
        <v>5</v>
      </c>
      <c r="D154" s="604">
        <v>60.9</v>
      </c>
      <c r="E154" s="605" t="s">
        <v>589</v>
      </c>
      <c r="F154" s="605" t="s">
        <v>589</v>
      </c>
      <c r="G154" s="606" t="s">
        <v>589</v>
      </c>
      <c r="H154" s="604">
        <v>66.5</v>
      </c>
      <c r="I154" s="605" t="s">
        <v>589</v>
      </c>
      <c r="J154" s="605" t="s">
        <v>589</v>
      </c>
      <c r="K154" s="606" t="s">
        <v>589</v>
      </c>
    </row>
    <row r="155" spans="2:16" x14ac:dyDescent="0.15">
      <c r="B155" s="602"/>
      <c r="C155" s="603">
        <v>6</v>
      </c>
      <c r="D155" s="604">
        <v>65.5</v>
      </c>
      <c r="E155" s="605" t="s">
        <v>589</v>
      </c>
      <c r="F155" s="605" t="s">
        <v>589</v>
      </c>
      <c r="G155" s="606" t="s">
        <v>589</v>
      </c>
      <c r="H155" s="604">
        <v>67.8</v>
      </c>
      <c r="I155" s="605" t="s">
        <v>589</v>
      </c>
      <c r="J155" s="605" t="s">
        <v>589</v>
      </c>
      <c r="K155" s="606" t="s">
        <v>589</v>
      </c>
    </row>
    <row r="156" spans="2:16" x14ac:dyDescent="0.15">
      <c r="B156" s="602"/>
      <c r="C156" s="603">
        <v>7</v>
      </c>
      <c r="D156" s="604">
        <v>64.5</v>
      </c>
      <c r="E156" s="605" t="s">
        <v>589</v>
      </c>
      <c r="F156" s="605" t="s">
        <v>589</v>
      </c>
      <c r="G156" s="606" t="s">
        <v>589</v>
      </c>
      <c r="H156" s="604">
        <v>66.8</v>
      </c>
      <c r="I156" s="605" t="s">
        <v>589</v>
      </c>
      <c r="J156" s="605" t="s">
        <v>589</v>
      </c>
      <c r="K156" s="606" t="s">
        <v>589</v>
      </c>
    </row>
    <row r="157" spans="2:16" x14ac:dyDescent="0.15">
      <c r="B157" s="602"/>
      <c r="C157" s="603">
        <v>8</v>
      </c>
      <c r="D157" s="604">
        <v>62.4</v>
      </c>
      <c r="E157" s="605" t="s">
        <v>589</v>
      </c>
      <c r="F157" s="605" t="s">
        <v>589</v>
      </c>
      <c r="G157" s="606" t="s">
        <v>589</v>
      </c>
      <c r="H157" s="604">
        <v>67</v>
      </c>
      <c r="I157" s="605" t="s">
        <v>589</v>
      </c>
      <c r="J157" s="605" t="s">
        <v>589</v>
      </c>
      <c r="K157" s="606" t="s">
        <v>589</v>
      </c>
    </row>
    <row r="158" spans="2:16" x14ac:dyDescent="0.15">
      <c r="B158" s="602"/>
      <c r="C158" s="603">
        <v>9</v>
      </c>
      <c r="D158" s="604">
        <v>66</v>
      </c>
      <c r="E158" s="605" t="s">
        <v>589</v>
      </c>
      <c r="F158" s="605" t="s">
        <v>589</v>
      </c>
      <c r="G158" s="606" t="s">
        <v>589</v>
      </c>
      <c r="H158" s="604">
        <v>68</v>
      </c>
      <c r="I158" s="605" t="s">
        <v>589</v>
      </c>
      <c r="J158" s="605" t="s">
        <v>589</v>
      </c>
      <c r="K158" s="606" t="s">
        <v>589</v>
      </c>
    </row>
    <row r="159" spans="2:16" x14ac:dyDescent="0.15">
      <c r="B159" s="602"/>
      <c r="C159" s="603">
        <v>10</v>
      </c>
      <c r="D159" s="604">
        <v>66.8</v>
      </c>
      <c r="E159" s="605" t="s">
        <v>589</v>
      </c>
      <c r="F159" s="605" t="s">
        <v>589</v>
      </c>
      <c r="G159" s="606" t="s">
        <v>589</v>
      </c>
      <c r="H159" s="604">
        <v>67.400000000000006</v>
      </c>
      <c r="I159" s="605" t="s">
        <v>589</v>
      </c>
      <c r="J159" s="605" t="s">
        <v>589</v>
      </c>
      <c r="K159" s="606" t="s">
        <v>589</v>
      </c>
    </row>
    <row r="160" spans="2:16" x14ac:dyDescent="0.15">
      <c r="B160" s="602"/>
      <c r="C160" s="603">
        <v>11</v>
      </c>
      <c r="D160" s="604">
        <v>63.4</v>
      </c>
      <c r="E160" s="605" t="s">
        <v>589</v>
      </c>
      <c r="F160" s="605" t="s">
        <v>589</v>
      </c>
      <c r="G160" s="606" t="s">
        <v>589</v>
      </c>
      <c r="H160" s="604">
        <v>67.099999999999994</v>
      </c>
      <c r="I160" s="605" t="s">
        <v>589</v>
      </c>
      <c r="J160" s="605" t="s">
        <v>589</v>
      </c>
      <c r="K160" s="606" t="s">
        <v>589</v>
      </c>
    </row>
    <row r="161" spans="2:16" x14ac:dyDescent="0.15">
      <c r="B161" s="602"/>
      <c r="C161" s="603">
        <v>12</v>
      </c>
      <c r="D161" s="604">
        <v>71.099999999999994</v>
      </c>
      <c r="E161" s="605" t="s">
        <v>589</v>
      </c>
      <c r="F161" s="605" t="s">
        <v>589</v>
      </c>
      <c r="G161" s="627" t="s">
        <v>589</v>
      </c>
      <c r="H161" s="604">
        <v>67</v>
      </c>
      <c r="I161" s="605" t="s">
        <v>589</v>
      </c>
      <c r="J161" s="605" t="s">
        <v>589</v>
      </c>
      <c r="K161" s="606" t="s">
        <v>589</v>
      </c>
      <c r="L161" s="616"/>
      <c r="P161" s="616"/>
    </row>
    <row r="162" spans="2:16" x14ac:dyDescent="0.15">
      <c r="B162" s="617" t="s">
        <v>705</v>
      </c>
      <c r="C162" s="618">
        <v>1</v>
      </c>
      <c r="D162" s="619">
        <v>65.3</v>
      </c>
      <c r="E162" s="620" t="s">
        <v>589</v>
      </c>
      <c r="F162" s="620" t="s">
        <v>589</v>
      </c>
      <c r="G162" s="628" t="s">
        <v>589</v>
      </c>
      <c r="H162" s="619">
        <v>64.3</v>
      </c>
      <c r="I162" s="620" t="s">
        <v>589</v>
      </c>
      <c r="J162" s="620" t="s">
        <v>589</v>
      </c>
      <c r="K162" s="621" t="s">
        <v>589</v>
      </c>
    </row>
    <row r="163" spans="2:16" x14ac:dyDescent="0.15">
      <c r="B163" s="614" t="s">
        <v>706</v>
      </c>
      <c r="C163" s="603">
        <v>2</v>
      </c>
      <c r="D163" s="604">
        <v>69.2</v>
      </c>
      <c r="E163" s="605" t="s">
        <v>589</v>
      </c>
      <c r="F163" s="605" t="s">
        <v>589</v>
      </c>
      <c r="G163" s="627" t="s">
        <v>589</v>
      </c>
      <c r="H163" s="604">
        <v>66.400000000000006</v>
      </c>
      <c r="I163" s="605" t="s">
        <v>589</v>
      </c>
      <c r="J163" s="605" t="s">
        <v>589</v>
      </c>
      <c r="K163" s="606" t="s">
        <v>589</v>
      </c>
    </row>
    <row r="164" spans="2:16" x14ac:dyDescent="0.15">
      <c r="B164" s="602"/>
      <c r="C164" s="603">
        <v>3</v>
      </c>
      <c r="D164" s="604">
        <v>79.3</v>
      </c>
      <c r="E164" s="605" t="s">
        <v>589</v>
      </c>
      <c r="F164" s="605" t="s">
        <v>589</v>
      </c>
      <c r="G164" s="627" t="s">
        <v>589</v>
      </c>
      <c r="H164" s="604">
        <v>68.7</v>
      </c>
      <c r="I164" s="605" t="s">
        <v>589</v>
      </c>
      <c r="J164" s="605" t="s">
        <v>589</v>
      </c>
      <c r="K164" s="606" t="s">
        <v>589</v>
      </c>
    </row>
    <row r="165" spans="2:16" x14ac:dyDescent="0.15">
      <c r="B165" s="602"/>
      <c r="C165" s="603">
        <v>4</v>
      </c>
      <c r="D165" s="604">
        <v>69.900000000000006</v>
      </c>
      <c r="E165" s="605" t="s">
        <v>589</v>
      </c>
      <c r="F165" s="605" t="s">
        <v>589</v>
      </c>
      <c r="G165" s="627" t="s">
        <v>589</v>
      </c>
      <c r="H165" s="604">
        <v>67.099999999999994</v>
      </c>
      <c r="I165" s="605" t="s">
        <v>589</v>
      </c>
      <c r="J165" s="605" t="s">
        <v>589</v>
      </c>
      <c r="K165" s="606" t="s">
        <v>589</v>
      </c>
    </row>
    <row r="166" spans="2:16" x14ac:dyDescent="0.15">
      <c r="B166" s="602"/>
      <c r="C166" s="603">
        <v>5</v>
      </c>
      <c r="D166" s="604">
        <v>60.7</v>
      </c>
      <c r="E166" s="605" t="s">
        <v>589</v>
      </c>
      <c r="F166" s="605" t="s">
        <v>589</v>
      </c>
      <c r="G166" s="627" t="s">
        <v>589</v>
      </c>
      <c r="H166" s="604">
        <v>66.400000000000006</v>
      </c>
      <c r="I166" s="605" t="s">
        <v>589</v>
      </c>
      <c r="J166" s="605" t="s">
        <v>589</v>
      </c>
      <c r="K166" s="606" t="s">
        <v>589</v>
      </c>
    </row>
    <row r="167" spans="2:16" x14ac:dyDescent="0.15">
      <c r="B167" s="602"/>
      <c r="C167" s="603">
        <v>6</v>
      </c>
      <c r="D167" s="604">
        <v>62.8</v>
      </c>
      <c r="E167" s="605" t="s">
        <v>589</v>
      </c>
      <c r="F167" s="605" t="s">
        <v>589</v>
      </c>
      <c r="G167" s="627" t="s">
        <v>589</v>
      </c>
      <c r="H167" s="604">
        <v>65.2</v>
      </c>
      <c r="I167" s="605" t="s">
        <v>589</v>
      </c>
      <c r="J167" s="605" t="s">
        <v>589</v>
      </c>
      <c r="K167" s="606" t="s">
        <v>589</v>
      </c>
    </row>
    <row r="168" spans="2:16" x14ac:dyDescent="0.15">
      <c r="B168" s="602"/>
      <c r="C168" s="603">
        <v>7</v>
      </c>
      <c r="D168" s="604">
        <v>64</v>
      </c>
      <c r="E168" s="605" t="s">
        <v>589</v>
      </c>
      <c r="F168" s="605" t="s">
        <v>589</v>
      </c>
      <c r="G168" s="627" t="s">
        <v>589</v>
      </c>
      <c r="H168" s="604">
        <v>66.2</v>
      </c>
      <c r="I168" s="605" t="s">
        <v>589</v>
      </c>
      <c r="J168" s="605" t="s">
        <v>589</v>
      </c>
      <c r="K168" s="606" t="s">
        <v>589</v>
      </c>
    </row>
    <row r="169" spans="2:16" x14ac:dyDescent="0.15">
      <c r="B169" s="602"/>
      <c r="C169" s="603">
        <v>8</v>
      </c>
      <c r="D169" s="604">
        <v>62.9</v>
      </c>
      <c r="E169" s="605" t="s">
        <v>589</v>
      </c>
      <c r="F169" s="605" t="s">
        <v>589</v>
      </c>
      <c r="G169" s="627" t="s">
        <v>589</v>
      </c>
      <c r="H169" s="604">
        <v>67.400000000000006</v>
      </c>
      <c r="I169" s="605" t="s">
        <v>589</v>
      </c>
      <c r="J169" s="605" t="s">
        <v>589</v>
      </c>
      <c r="K169" s="606" t="s">
        <v>589</v>
      </c>
    </row>
    <row r="170" spans="2:16" x14ac:dyDescent="0.15">
      <c r="B170" s="602"/>
      <c r="C170" s="603">
        <v>9</v>
      </c>
      <c r="D170" s="604">
        <v>63.7</v>
      </c>
      <c r="E170" s="605" t="s">
        <v>589</v>
      </c>
      <c r="F170" s="605" t="s">
        <v>589</v>
      </c>
      <c r="G170" s="627" t="s">
        <v>589</v>
      </c>
      <c r="H170" s="604">
        <v>65.5</v>
      </c>
      <c r="I170" s="605" t="s">
        <v>589</v>
      </c>
      <c r="J170" s="605" t="s">
        <v>589</v>
      </c>
      <c r="K170" s="606" t="s">
        <v>589</v>
      </c>
    </row>
    <row r="171" spans="2:16" x14ac:dyDescent="0.15">
      <c r="B171" s="602"/>
      <c r="C171" s="603">
        <v>10</v>
      </c>
      <c r="D171" s="604">
        <v>66.099999999999994</v>
      </c>
      <c r="E171" s="605" t="s">
        <v>589</v>
      </c>
      <c r="F171" s="605" t="s">
        <v>589</v>
      </c>
      <c r="G171" s="627" t="s">
        <v>589</v>
      </c>
      <c r="H171" s="604">
        <v>66.8</v>
      </c>
      <c r="I171" s="605" t="s">
        <v>589</v>
      </c>
      <c r="J171" s="605" t="s">
        <v>589</v>
      </c>
      <c r="K171" s="606" t="s">
        <v>589</v>
      </c>
    </row>
    <row r="172" spans="2:16" x14ac:dyDescent="0.15">
      <c r="B172" s="602"/>
      <c r="C172" s="603">
        <v>11</v>
      </c>
      <c r="D172" s="604">
        <v>63.6</v>
      </c>
      <c r="E172" s="605" t="s">
        <v>589</v>
      </c>
      <c r="F172" s="605" t="s">
        <v>589</v>
      </c>
      <c r="G172" s="627" t="s">
        <v>589</v>
      </c>
      <c r="H172" s="604">
        <v>67.2</v>
      </c>
      <c r="I172" s="605" t="s">
        <v>589</v>
      </c>
      <c r="J172" s="605" t="s">
        <v>589</v>
      </c>
      <c r="K172" s="606" t="s">
        <v>589</v>
      </c>
    </row>
    <row r="173" spans="2:16" x14ac:dyDescent="0.15">
      <c r="B173" s="602"/>
      <c r="C173" s="603">
        <v>12</v>
      </c>
      <c r="D173" s="604">
        <v>71.099999999999994</v>
      </c>
      <c r="E173" s="605" t="s">
        <v>589</v>
      </c>
      <c r="F173" s="605" t="s">
        <v>589</v>
      </c>
      <c r="G173" s="627" t="s">
        <v>589</v>
      </c>
      <c r="H173" s="604">
        <v>67</v>
      </c>
      <c r="I173" s="605" t="s">
        <v>589</v>
      </c>
      <c r="J173" s="605" t="s">
        <v>589</v>
      </c>
      <c r="K173" s="606" t="s">
        <v>589</v>
      </c>
      <c r="L173" s="616"/>
      <c r="P173" s="616"/>
    </row>
    <row r="174" spans="2:16" x14ac:dyDescent="0.15">
      <c r="B174" s="617" t="s">
        <v>707</v>
      </c>
      <c r="C174" s="618">
        <v>1</v>
      </c>
      <c r="D174" s="619">
        <v>68.599999999999994</v>
      </c>
      <c r="E174" s="620" t="s">
        <v>589</v>
      </c>
      <c r="F174" s="620" t="s">
        <v>589</v>
      </c>
      <c r="G174" s="628" t="s">
        <v>589</v>
      </c>
      <c r="H174" s="619">
        <v>67.400000000000006</v>
      </c>
      <c r="I174" s="620" t="s">
        <v>589</v>
      </c>
      <c r="J174" s="620" t="s">
        <v>589</v>
      </c>
      <c r="K174" s="621" t="s">
        <v>589</v>
      </c>
    </row>
    <row r="175" spans="2:16" x14ac:dyDescent="0.15">
      <c r="B175" s="614" t="s">
        <v>708</v>
      </c>
      <c r="C175" s="603">
        <v>2</v>
      </c>
      <c r="D175" s="604">
        <v>67.900000000000006</v>
      </c>
      <c r="E175" s="605" t="s">
        <v>589</v>
      </c>
      <c r="F175" s="605" t="s">
        <v>589</v>
      </c>
      <c r="G175" s="627" t="s">
        <v>589</v>
      </c>
      <c r="H175" s="604">
        <v>65.3</v>
      </c>
      <c r="I175" s="605" t="s">
        <v>589</v>
      </c>
      <c r="J175" s="605" t="s">
        <v>589</v>
      </c>
      <c r="K175" s="606" t="s">
        <v>589</v>
      </c>
    </row>
    <row r="176" spans="2:16" x14ac:dyDescent="0.15">
      <c r="B176" s="602"/>
      <c r="C176" s="603">
        <v>3</v>
      </c>
      <c r="D176" s="604">
        <v>78.2</v>
      </c>
      <c r="E176" s="605" t="s">
        <v>589</v>
      </c>
      <c r="F176" s="605" t="s">
        <v>589</v>
      </c>
      <c r="G176" s="627" t="s">
        <v>589</v>
      </c>
      <c r="H176" s="604">
        <v>67.7</v>
      </c>
      <c r="I176" s="605" t="s">
        <v>589</v>
      </c>
      <c r="J176" s="605" t="s">
        <v>589</v>
      </c>
      <c r="K176" s="606" t="s">
        <v>589</v>
      </c>
    </row>
    <row r="177" spans="2:16" x14ac:dyDescent="0.15">
      <c r="B177" s="602"/>
      <c r="C177" s="603">
        <v>4</v>
      </c>
      <c r="D177" s="604">
        <v>66.599999999999994</v>
      </c>
      <c r="E177" s="605" t="s">
        <v>589</v>
      </c>
      <c r="F177" s="605" t="s">
        <v>589</v>
      </c>
      <c r="G177" s="627" t="s">
        <v>589</v>
      </c>
      <c r="H177" s="604">
        <v>64</v>
      </c>
      <c r="I177" s="605" t="s">
        <v>589</v>
      </c>
      <c r="J177" s="605" t="s">
        <v>589</v>
      </c>
      <c r="K177" s="606" t="s">
        <v>589</v>
      </c>
    </row>
    <row r="178" spans="2:16" x14ac:dyDescent="0.15">
      <c r="B178" s="602"/>
      <c r="C178" s="603">
        <v>5</v>
      </c>
      <c r="D178" s="604">
        <v>61.2</v>
      </c>
      <c r="E178" s="605" t="s">
        <v>589</v>
      </c>
      <c r="F178" s="605" t="s">
        <v>589</v>
      </c>
      <c r="G178" s="627" t="s">
        <v>589</v>
      </c>
      <c r="H178" s="604">
        <v>66.900000000000006</v>
      </c>
      <c r="I178" s="605" t="s">
        <v>589</v>
      </c>
      <c r="J178" s="605" t="s">
        <v>589</v>
      </c>
      <c r="K178" s="606" t="s">
        <v>589</v>
      </c>
    </row>
    <row r="179" spans="2:16" x14ac:dyDescent="0.15">
      <c r="B179" s="602"/>
      <c r="C179" s="603">
        <v>6</v>
      </c>
      <c r="D179" s="604">
        <v>64.400000000000006</v>
      </c>
      <c r="E179" s="605" t="s">
        <v>589</v>
      </c>
      <c r="F179" s="605" t="s">
        <v>589</v>
      </c>
      <c r="G179" s="627" t="s">
        <v>589</v>
      </c>
      <c r="H179" s="604">
        <v>66.8</v>
      </c>
      <c r="I179" s="605" t="s">
        <v>589</v>
      </c>
      <c r="J179" s="605" t="s">
        <v>589</v>
      </c>
      <c r="K179" s="606" t="s">
        <v>589</v>
      </c>
    </row>
    <row r="180" spans="2:16" x14ac:dyDescent="0.15">
      <c r="B180" s="602"/>
      <c r="C180" s="603">
        <v>7</v>
      </c>
      <c r="D180" s="604">
        <v>66.099999999999994</v>
      </c>
      <c r="E180" s="605" t="s">
        <v>589</v>
      </c>
      <c r="F180" s="605" t="s">
        <v>589</v>
      </c>
      <c r="G180" s="627" t="s">
        <v>589</v>
      </c>
      <c r="H180" s="604">
        <v>68.400000000000006</v>
      </c>
      <c r="I180" s="605" t="s">
        <v>589</v>
      </c>
      <c r="J180" s="605" t="s">
        <v>589</v>
      </c>
      <c r="K180" s="606" t="s">
        <v>589</v>
      </c>
    </row>
    <row r="181" spans="2:16" x14ac:dyDescent="0.15">
      <c r="B181" s="602"/>
      <c r="C181" s="603">
        <v>8</v>
      </c>
      <c r="D181" s="604">
        <v>63.8</v>
      </c>
      <c r="E181" s="605" t="s">
        <v>589</v>
      </c>
      <c r="F181" s="605" t="s">
        <v>589</v>
      </c>
      <c r="G181" s="627" t="s">
        <v>589</v>
      </c>
      <c r="H181" s="604">
        <v>68.400000000000006</v>
      </c>
      <c r="I181" s="605" t="s">
        <v>589</v>
      </c>
      <c r="J181" s="605" t="s">
        <v>589</v>
      </c>
      <c r="K181" s="606" t="s">
        <v>589</v>
      </c>
    </row>
    <row r="182" spans="2:16" x14ac:dyDescent="0.15">
      <c r="B182" s="602"/>
      <c r="C182" s="603">
        <v>9</v>
      </c>
      <c r="D182" s="604">
        <v>67.5</v>
      </c>
      <c r="E182" s="605" t="s">
        <v>589</v>
      </c>
      <c r="F182" s="605" t="s">
        <v>589</v>
      </c>
      <c r="G182" s="627" t="s">
        <v>589</v>
      </c>
      <c r="H182" s="604">
        <v>69.5</v>
      </c>
      <c r="I182" s="605" t="s">
        <v>589</v>
      </c>
      <c r="J182" s="605" t="s">
        <v>589</v>
      </c>
      <c r="K182" s="606" t="s">
        <v>589</v>
      </c>
    </row>
    <row r="183" spans="2:16" x14ac:dyDescent="0.15">
      <c r="B183" s="602"/>
      <c r="C183" s="603">
        <v>10</v>
      </c>
      <c r="D183" s="604">
        <v>66.8</v>
      </c>
      <c r="E183" s="605" t="s">
        <v>589</v>
      </c>
      <c r="F183" s="605" t="s">
        <v>589</v>
      </c>
      <c r="G183" s="627" t="s">
        <v>589</v>
      </c>
      <c r="H183" s="604">
        <v>67.8</v>
      </c>
      <c r="I183" s="605" t="s">
        <v>589</v>
      </c>
      <c r="J183" s="605" t="s">
        <v>589</v>
      </c>
      <c r="K183" s="606" t="s">
        <v>589</v>
      </c>
    </row>
    <row r="184" spans="2:16" x14ac:dyDescent="0.15">
      <c r="B184" s="602"/>
      <c r="C184" s="603">
        <v>11</v>
      </c>
      <c r="D184" s="604">
        <v>67.2</v>
      </c>
      <c r="E184" s="605" t="s">
        <v>589</v>
      </c>
      <c r="F184" s="605" t="s">
        <v>589</v>
      </c>
      <c r="G184" s="627" t="s">
        <v>589</v>
      </c>
      <c r="H184" s="604">
        <v>70.900000000000006</v>
      </c>
      <c r="I184" s="605" t="s">
        <v>589</v>
      </c>
      <c r="J184" s="605" t="s">
        <v>589</v>
      </c>
      <c r="K184" s="606" t="s">
        <v>589</v>
      </c>
    </row>
    <row r="185" spans="2:16" x14ac:dyDescent="0.15">
      <c r="B185" s="635"/>
      <c r="C185" s="636">
        <v>12</v>
      </c>
      <c r="D185" s="637">
        <v>77.099999999999994</v>
      </c>
      <c r="E185" s="638" t="s">
        <v>589</v>
      </c>
      <c r="F185" s="638" t="s">
        <v>589</v>
      </c>
      <c r="G185" s="639" t="s">
        <v>589</v>
      </c>
      <c r="H185" s="637">
        <v>72.599999999999994</v>
      </c>
      <c r="I185" s="638" t="s">
        <v>589</v>
      </c>
      <c r="J185" s="638" t="s">
        <v>589</v>
      </c>
      <c r="K185" s="640" t="s">
        <v>589</v>
      </c>
      <c r="L185" s="616"/>
      <c r="P185" s="616"/>
    </row>
    <row r="186" spans="2:16" x14ac:dyDescent="0.15">
      <c r="B186" s="641" t="s">
        <v>709</v>
      </c>
      <c r="C186" s="603">
        <v>1</v>
      </c>
      <c r="D186" s="604">
        <v>77</v>
      </c>
      <c r="E186" s="605" t="s">
        <v>589</v>
      </c>
      <c r="F186" s="605" t="s">
        <v>589</v>
      </c>
      <c r="G186" s="606" t="s">
        <v>589</v>
      </c>
      <c r="H186" s="604">
        <v>72.7</v>
      </c>
      <c r="I186" s="605" t="s">
        <v>589</v>
      </c>
      <c r="J186" s="605" t="s">
        <v>589</v>
      </c>
      <c r="K186" s="606" t="s">
        <v>589</v>
      </c>
    </row>
    <row r="187" spans="2:16" x14ac:dyDescent="0.15">
      <c r="B187" s="614" t="s">
        <v>710</v>
      </c>
      <c r="C187" s="603">
        <v>2</v>
      </c>
      <c r="D187" s="604">
        <v>79.900000000000006</v>
      </c>
      <c r="E187" s="605" t="s">
        <v>589</v>
      </c>
      <c r="F187" s="605" t="s">
        <v>589</v>
      </c>
      <c r="G187" s="606" t="s">
        <v>589</v>
      </c>
      <c r="H187" s="604">
        <v>73.7</v>
      </c>
      <c r="I187" s="605" t="s">
        <v>589</v>
      </c>
      <c r="J187" s="605" t="s">
        <v>589</v>
      </c>
      <c r="K187" s="606" t="s">
        <v>589</v>
      </c>
    </row>
    <row r="188" spans="2:16" x14ac:dyDescent="0.15">
      <c r="B188" s="602"/>
      <c r="C188" s="603">
        <v>3</v>
      </c>
      <c r="D188" s="604">
        <v>92</v>
      </c>
      <c r="E188" s="605" t="s">
        <v>589</v>
      </c>
      <c r="F188" s="605" t="s">
        <v>589</v>
      </c>
      <c r="G188" s="606" t="s">
        <v>589</v>
      </c>
      <c r="H188" s="604">
        <v>75.5</v>
      </c>
      <c r="I188" s="605" t="s">
        <v>589</v>
      </c>
      <c r="J188" s="605" t="s">
        <v>589</v>
      </c>
      <c r="K188" s="606" t="s">
        <v>589</v>
      </c>
    </row>
    <row r="189" spans="2:16" x14ac:dyDescent="0.15">
      <c r="B189" s="602"/>
      <c r="C189" s="603">
        <v>4</v>
      </c>
      <c r="D189" s="604">
        <v>75.2</v>
      </c>
      <c r="E189" s="605" t="s">
        <v>589</v>
      </c>
      <c r="F189" s="605" t="s">
        <v>589</v>
      </c>
      <c r="G189" s="606" t="s">
        <v>589</v>
      </c>
      <c r="H189" s="604">
        <v>77.7</v>
      </c>
      <c r="I189" s="605" t="s">
        <v>589</v>
      </c>
      <c r="J189" s="605" t="s">
        <v>589</v>
      </c>
      <c r="K189" s="606" t="s">
        <v>589</v>
      </c>
    </row>
    <row r="190" spans="2:16" x14ac:dyDescent="0.15">
      <c r="B190" s="602"/>
      <c r="C190" s="603">
        <v>5</v>
      </c>
      <c r="D190" s="604">
        <v>70.2</v>
      </c>
      <c r="E190" s="605" t="s">
        <v>589</v>
      </c>
      <c r="F190" s="605" t="s">
        <v>589</v>
      </c>
      <c r="G190" s="606" t="s">
        <v>589</v>
      </c>
      <c r="H190" s="604">
        <v>76.599999999999994</v>
      </c>
      <c r="I190" s="605" t="s">
        <v>589</v>
      </c>
      <c r="J190" s="605" t="s">
        <v>589</v>
      </c>
      <c r="K190" s="606" t="s">
        <v>589</v>
      </c>
    </row>
    <row r="191" spans="2:16" x14ac:dyDescent="0.15">
      <c r="B191" s="602"/>
      <c r="C191" s="603">
        <v>6</v>
      </c>
      <c r="D191" s="604">
        <v>74.8</v>
      </c>
      <c r="E191" s="605" t="s">
        <v>589</v>
      </c>
      <c r="F191" s="605" t="s">
        <v>589</v>
      </c>
      <c r="G191" s="606" t="s">
        <v>589</v>
      </c>
      <c r="H191" s="604">
        <v>79.8</v>
      </c>
      <c r="I191" s="605" t="s">
        <v>589</v>
      </c>
      <c r="J191" s="605" t="s">
        <v>589</v>
      </c>
      <c r="K191" s="606" t="s">
        <v>589</v>
      </c>
    </row>
    <row r="192" spans="2:16" x14ac:dyDescent="0.15">
      <c r="B192" s="602"/>
      <c r="C192" s="603">
        <v>7</v>
      </c>
      <c r="D192" s="604">
        <v>75.099999999999994</v>
      </c>
      <c r="E192" s="605" t="s">
        <v>589</v>
      </c>
      <c r="F192" s="605" t="s">
        <v>589</v>
      </c>
      <c r="G192" s="606" t="s">
        <v>589</v>
      </c>
      <c r="H192" s="604">
        <v>80</v>
      </c>
      <c r="I192" s="605" t="s">
        <v>589</v>
      </c>
      <c r="J192" s="605" t="s">
        <v>589</v>
      </c>
      <c r="K192" s="606" t="s">
        <v>589</v>
      </c>
    </row>
    <row r="193" spans="2:16" x14ac:dyDescent="0.15">
      <c r="B193" s="602"/>
      <c r="C193" s="603">
        <v>8</v>
      </c>
      <c r="D193" s="604">
        <v>71.3</v>
      </c>
      <c r="E193" s="605" t="s">
        <v>589</v>
      </c>
      <c r="F193" s="605" t="s">
        <v>589</v>
      </c>
      <c r="G193" s="606" t="s">
        <v>589</v>
      </c>
      <c r="H193" s="604">
        <v>81.3</v>
      </c>
      <c r="I193" s="605" t="s">
        <v>589</v>
      </c>
      <c r="J193" s="605" t="s">
        <v>589</v>
      </c>
      <c r="K193" s="606" t="s">
        <v>589</v>
      </c>
    </row>
    <row r="194" spans="2:16" x14ac:dyDescent="0.15">
      <c r="B194" s="602"/>
      <c r="C194" s="603">
        <v>9</v>
      </c>
      <c r="D194" s="604">
        <v>77.7</v>
      </c>
      <c r="E194" s="605" t="s">
        <v>589</v>
      </c>
      <c r="F194" s="605" t="s">
        <v>589</v>
      </c>
      <c r="G194" s="606" t="s">
        <v>589</v>
      </c>
      <c r="H194" s="604">
        <v>77.900000000000006</v>
      </c>
      <c r="I194" s="605" t="s">
        <v>589</v>
      </c>
      <c r="J194" s="605" t="s">
        <v>589</v>
      </c>
      <c r="K194" s="606" t="s">
        <v>589</v>
      </c>
    </row>
    <row r="195" spans="2:16" x14ac:dyDescent="0.15">
      <c r="B195" s="602"/>
      <c r="C195" s="603">
        <v>10</v>
      </c>
      <c r="D195" s="604">
        <v>78.8</v>
      </c>
      <c r="E195" s="605" t="s">
        <v>589</v>
      </c>
      <c r="F195" s="605" t="s">
        <v>589</v>
      </c>
      <c r="G195" s="606" t="s">
        <v>589</v>
      </c>
      <c r="H195" s="604">
        <v>80.5</v>
      </c>
      <c r="I195" s="605" t="s">
        <v>589</v>
      </c>
      <c r="J195" s="605" t="s">
        <v>589</v>
      </c>
      <c r="K195" s="606" t="s">
        <v>589</v>
      </c>
    </row>
    <row r="196" spans="2:16" x14ac:dyDescent="0.15">
      <c r="B196" s="602"/>
      <c r="C196" s="603">
        <v>11</v>
      </c>
      <c r="D196" s="604">
        <v>81.3</v>
      </c>
      <c r="E196" s="605" t="s">
        <v>589</v>
      </c>
      <c r="F196" s="605" t="s">
        <v>589</v>
      </c>
      <c r="G196" s="606" t="s">
        <v>589</v>
      </c>
      <c r="H196" s="604">
        <v>85.2</v>
      </c>
      <c r="I196" s="605" t="s">
        <v>589</v>
      </c>
      <c r="J196" s="605" t="s">
        <v>589</v>
      </c>
      <c r="K196" s="606" t="s">
        <v>589</v>
      </c>
    </row>
    <row r="197" spans="2:16" x14ac:dyDescent="0.15">
      <c r="B197" s="602"/>
      <c r="C197" s="603">
        <v>12</v>
      </c>
      <c r="D197" s="604">
        <v>86</v>
      </c>
      <c r="E197" s="605" t="s">
        <v>589</v>
      </c>
      <c r="F197" s="605" t="s">
        <v>589</v>
      </c>
      <c r="G197" s="606" t="s">
        <v>589</v>
      </c>
      <c r="H197" s="604">
        <v>80.599999999999994</v>
      </c>
      <c r="I197" s="605" t="s">
        <v>589</v>
      </c>
      <c r="J197" s="605" t="s">
        <v>589</v>
      </c>
      <c r="K197" s="606" t="s">
        <v>589</v>
      </c>
      <c r="L197" s="616"/>
      <c r="P197" s="616"/>
    </row>
    <row r="198" spans="2:16" x14ac:dyDescent="0.15">
      <c r="B198" s="617" t="s">
        <v>711</v>
      </c>
      <c r="C198" s="618">
        <v>1</v>
      </c>
      <c r="D198" s="619">
        <v>85.9</v>
      </c>
      <c r="E198" s="620" t="s">
        <v>589</v>
      </c>
      <c r="F198" s="620" t="s">
        <v>589</v>
      </c>
      <c r="G198" s="621" t="s">
        <v>589</v>
      </c>
      <c r="H198" s="619">
        <v>80.8</v>
      </c>
      <c r="I198" s="620" t="s">
        <v>589</v>
      </c>
      <c r="J198" s="620" t="s">
        <v>589</v>
      </c>
      <c r="K198" s="621" t="s">
        <v>589</v>
      </c>
    </row>
    <row r="199" spans="2:16" x14ac:dyDescent="0.15">
      <c r="B199" s="614" t="s">
        <v>712</v>
      </c>
      <c r="C199" s="603">
        <v>2</v>
      </c>
      <c r="D199" s="604">
        <v>87</v>
      </c>
      <c r="E199" s="605" t="s">
        <v>589</v>
      </c>
      <c r="F199" s="605" t="s">
        <v>589</v>
      </c>
      <c r="G199" s="606" t="s">
        <v>589</v>
      </c>
      <c r="H199" s="604">
        <v>80.400000000000006</v>
      </c>
      <c r="I199" s="605" t="s">
        <v>589</v>
      </c>
      <c r="J199" s="605" t="s">
        <v>589</v>
      </c>
      <c r="K199" s="606" t="s">
        <v>589</v>
      </c>
    </row>
    <row r="200" spans="2:16" x14ac:dyDescent="0.15">
      <c r="B200" s="602"/>
      <c r="C200" s="603">
        <v>3</v>
      </c>
      <c r="D200" s="604">
        <v>91.6</v>
      </c>
      <c r="E200" s="605" t="s">
        <v>589</v>
      </c>
      <c r="F200" s="605" t="s">
        <v>589</v>
      </c>
      <c r="G200" s="606" t="s">
        <v>589</v>
      </c>
      <c r="H200" s="604">
        <v>74.900000000000006</v>
      </c>
      <c r="I200" s="605" t="s">
        <v>589</v>
      </c>
      <c r="J200" s="605" t="s">
        <v>589</v>
      </c>
      <c r="K200" s="606" t="s">
        <v>589</v>
      </c>
    </row>
    <row r="201" spans="2:16" x14ac:dyDescent="0.15">
      <c r="B201" s="602"/>
      <c r="C201" s="603">
        <v>4</v>
      </c>
      <c r="D201" s="604">
        <v>79.3</v>
      </c>
      <c r="E201" s="605" t="s">
        <v>589</v>
      </c>
      <c r="F201" s="605" t="s">
        <v>589</v>
      </c>
      <c r="G201" s="606" t="s">
        <v>589</v>
      </c>
      <c r="H201" s="604">
        <v>82.4</v>
      </c>
      <c r="I201" s="605" t="s">
        <v>589</v>
      </c>
      <c r="J201" s="605" t="s">
        <v>589</v>
      </c>
      <c r="K201" s="606" t="s">
        <v>589</v>
      </c>
    </row>
    <row r="202" spans="2:16" x14ac:dyDescent="0.15">
      <c r="B202" s="602"/>
      <c r="C202" s="603">
        <v>5</v>
      </c>
      <c r="D202" s="604">
        <v>71.400000000000006</v>
      </c>
      <c r="E202" s="605" t="s">
        <v>589</v>
      </c>
      <c r="F202" s="605" t="s">
        <v>589</v>
      </c>
      <c r="G202" s="606" t="s">
        <v>589</v>
      </c>
      <c r="H202" s="604">
        <v>77.7</v>
      </c>
      <c r="I202" s="605" t="s">
        <v>589</v>
      </c>
      <c r="J202" s="605" t="s">
        <v>589</v>
      </c>
      <c r="K202" s="606" t="s">
        <v>589</v>
      </c>
    </row>
    <row r="203" spans="2:16" x14ac:dyDescent="0.15">
      <c r="B203" s="602"/>
      <c r="C203" s="603">
        <v>6</v>
      </c>
      <c r="D203" s="604">
        <v>69.5</v>
      </c>
      <c r="E203" s="605" t="s">
        <v>589</v>
      </c>
      <c r="F203" s="605" t="s">
        <v>589</v>
      </c>
      <c r="G203" s="606" t="s">
        <v>589</v>
      </c>
      <c r="H203" s="604">
        <v>74.099999999999994</v>
      </c>
      <c r="I203" s="605" t="s">
        <v>589</v>
      </c>
      <c r="J203" s="605" t="s">
        <v>589</v>
      </c>
      <c r="K203" s="606" t="s">
        <v>589</v>
      </c>
    </row>
    <row r="204" spans="2:16" x14ac:dyDescent="0.15">
      <c r="B204" s="602"/>
      <c r="C204" s="603">
        <v>7</v>
      </c>
      <c r="D204" s="604">
        <v>72.3</v>
      </c>
      <c r="E204" s="605" t="s">
        <v>589</v>
      </c>
      <c r="F204" s="605" t="s">
        <v>589</v>
      </c>
      <c r="G204" s="606" t="s">
        <v>589</v>
      </c>
      <c r="H204" s="604">
        <v>76.8</v>
      </c>
      <c r="I204" s="605" t="s">
        <v>589</v>
      </c>
      <c r="J204" s="605" t="s">
        <v>589</v>
      </c>
      <c r="K204" s="606" t="s">
        <v>589</v>
      </c>
    </row>
    <row r="205" spans="2:16" x14ac:dyDescent="0.15">
      <c r="B205" s="602"/>
      <c r="C205" s="603">
        <v>8</v>
      </c>
      <c r="D205" s="604">
        <v>65.099999999999994</v>
      </c>
      <c r="E205" s="605" t="s">
        <v>589</v>
      </c>
      <c r="F205" s="605" t="s">
        <v>589</v>
      </c>
      <c r="G205" s="606" t="s">
        <v>589</v>
      </c>
      <c r="H205" s="604">
        <v>74.599999999999994</v>
      </c>
      <c r="I205" s="605" t="s">
        <v>589</v>
      </c>
      <c r="J205" s="605" t="s">
        <v>589</v>
      </c>
      <c r="K205" s="606" t="s">
        <v>589</v>
      </c>
    </row>
    <row r="206" spans="2:16" x14ac:dyDescent="0.15">
      <c r="B206" s="602"/>
      <c r="C206" s="603">
        <v>9</v>
      </c>
      <c r="D206" s="604">
        <v>71.900000000000006</v>
      </c>
      <c r="E206" s="605" t="s">
        <v>589</v>
      </c>
      <c r="F206" s="605" t="s">
        <v>589</v>
      </c>
      <c r="G206" s="606" t="s">
        <v>589</v>
      </c>
      <c r="H206" s="604">
        <v>72.400000000000006</v>
      </c>
      <c r="I206" s="605" t="s">
        <v>589</v>
      </c>
      <c r="J206" s="605" t="s">
        <v>589</v>
      </c>
      <c r="K206" s="606" t="s">
        <v>589</v>
      </c>
    </row>
    <row r="207" spans="2:16" x14ac:dyDescent="0.15">
      <c r="B207" s="602"/>
      <c r="C207" s="603">
        <v>10</v>
      </c>
      <c r="D207" s="604">
        <v>72.900000000000006</v>
      </c>
      <c r="E207" s="605" t="s">
        <v>589</v>
      </c>
      <c r="F207" s="605" t="s">
        <v>589</v>
      </c>
      <c r="G207" s="606" t="s">
        <v>589</v>
      </c>
      <c r="H207" s="604">
        <v>74.3</v>
      </c>
      <c r="I207" s="605" t="s">
        <v>589</v>
      </c>
      <c r="J207" s="605" t="s">
        <v>589</v>
      </c>
      <c r="K207" s="606" t="s">
        <v>589</v>
      </c>
    </row>
    <row r="208" spans="2:16" x14ac:dyDescent="0.15">
      <c r="B208" s="602"/>
      <c r="C208" s="603">
        <v>11</v>
      </c>
      <c r="D208" s="604">
        <v>67.8</v>
      </c>
      <c r="E208" s="605" t="s">
        <v>589</v>
      </c>
      <c r="F208" s="605" t="s">
        <v>589</v>
      </c>
      <c r="G208" s="606" t="s">
        <v>589</v>
      </c>
      <c r="H208" s="604">
        <v>71.2</v>
      </c>
      <c r="I208" s="605" t="s">
        <v>589</v>
      </c>
      <c r="J208" s="605" t="s">
        <v>589</v>
      </c>
      <c r="K208" s="606" t="s">
        <v>589</v>
      </c>
    </row>
    <row r="209" spans="2:16" x14ac:dyDescent="0.15">
      <c r="B209" s="642"/>
      <c r="C209" s="643">
        <v>12</v>
      </c>
      <c r="D209" s="644">
        <v>76.8</v>
      </c>
      <c r="E209" s="645" t="s">
        <v>589</v>
      </c>
      <c r="F209" s="645" t="s">
        <v>589</v>
      </c>
      <c r="G209" s="646" t="s">
        <v>589</v>
      </c>
      <c r="H209" s="644">
        <v>71.599999999999994</v>
      </c>
      <c r="I209" s="645" t="s">
        <v>589</v>
      </c>
      <c r="J209" s="645" t="s">
        <v>589</v>
      </c>
      <c r="K209" s="646" t="s">
        <v>589</v>
      </c>
      <c r="L209" s="616"/>
      <c r="P209" s="616"/>
    </row>
    <row r="210" spans="2:16" x14ac:dyDescent="0.15">
      <c r="B210" s="641" t="s">
        <v>713</v>
      </c>
      <c r="C210" s="603">
        <v>1</v>
      </c>
      <c r="D210" s="604">
        <v>73</v>
      </c>
      <c r="E210" s="605" t="s">
        <v>589</v>
      </c>
      <c r="F210" s="605" t="s">
        <v>589</v>
      </c>
      <c r="G210" s="606" t="s">
        <v>589</v>
      </c>
      <c r="H210" s="604">
        <v>68.8</v>
      </c>
      <c r="I210" s="605" t="s">
        <v>589</v>
      </c>
      <c r="J210" s="605" t="s">
        <v>589</v>
      </c>
      <c r="K210" s="606" t="s">
        <v>589</v>
      </c>
    </row>
    <row r="211" spans="2:16" x14ac:dyDescent="0.15">
      <c r="B211" s="614" t="s">
        <v>714</v>
      </c>
      <c r="C211" s="603">
        <v>2</v>
      </c>
      <c r="D211" s="604">
        <v>73.3</v>
      </c>
      <c r="E211" s="605" t="s">
        <v>589</v>
      </c>
      <c r="F211" s="605" t="s">
        <v>589</v>
      </c>
      <c r="G211" s="606" t="s">
        <v>589</v>
      </c>
      <c r="H211" s="604">
        <v>67.7</v>
      </c>
      <c r="I211" s="605" t="s">
        <v>589</v>
      </c>
      <c r="J211" s="605" t="s">
        <v>589</v>
      </c>
      <c r="K211" s="606" t="s">
        <v>589</v>
      </c>
    </row>
    <row r="212" spans="2:16" x14ac:dyDescent="0.15">
      <c r="B212" s="602"/>
      <c r="C212" s="603">
        <v>3</v>
      </c>
      <c r="D212" s="604">
        <v>81.2</v>
      </c>
      <c r="E212" s="605" t="s">
        <v>589</v>
      </c>
      <c r="F212" s="605" t="s">
        <v>589</v>
      </c>
      <c r="G212" s="606" t="s">
        <v>589</v>
      </c>
      <c r="H212" s="604">
        <v>66.400000000000006</v>
      </c>
      <c r="I212" s="605" t="s">
        <v>589</v>
      </c>
      <c r="J212" s="605" t="s">
        <v>589</v>
      </c>
      <c r="K212" s="606" t="s">
        <v>589</v>
      </c>
    </row>
    <row r="213" spans="2:16" x14ac:dyDescent="0.15">
      <c r="B213" s="602"/>
      <c r="C213" s="603">
        <v>4</v>
      </c>
      <c r="D213" s="604">
        <v>61.5</v>
      </c>
      <c r="E213" s="605" t="s">
        <v>589</v>
      </c>
      <c r="F213" s="605" t="s">
        <v>589</v>
      </c>
      <c r="G213" s="606" t="s">
        <v>589</v>
      </c>
      <c r="H213" s="604">
        <v>64.099999999999994</v>
      </c>
      <c r="I213" s="605" t="s">
        <v>589</v>
      </c>
      <c r="J213" s="605" t="s">
        <v>589</v>
      </c>
      <c r="K213" s="606" t="s">
        <v>589</v>
      </c>
    </row>
    <row r="214" spans="2:16" x14ac:dyDescent="0.15">
      <c r="B214" s="602"/>
      <c r="C214" s="603">
        <v>5</v>
      </c>
      <c r="D214" s="604">
        <v>59.2</v>
      </c>
      <c r="E214" s="605" t="s">
        <v>589</v>
      </c>
      <c r="F214" s="605" t="s">
        <v>589</v>
      </c>
      <c r="G214" s="606" t="s">
        <v>589</v>
      </c>
      <c r="H214" s="604">
        <v>64.400000000000006</v>
      </c>
      <c r="I214" s="605" t="s">
        <v>589</v>
      </c>
      <c r="J214" s="605" t="s">
        <v>589</v>
      </c>
      <c r="K214" s="606" t="s">
        <v>589</v>
      </c>
    </row>
    <row r="215" spans="2:16" x14ac:dyDescent="0.15">
      <c r="B215" s="602"/>
      <c r="C215" s="603">
        <v>6</v>
      </c>
      <c r="D215" s="604">
        <v>61.1</v>
      </c>
      <c r="E215" s="605" t="s">
        <v>589</v>
      </c>
      <c r="F215" s="605" t="s">
        <v>589</v>
      </c>
      <c r="G215" s="606" t="s">
        <v>589</v>
      </c>
      <c r="H215" s="604">
        <v>65.099999999999994</v>
      </c>
      <c r="I215" s="605" t="s">
        <v>589</v>
      </c>
      <c r="J215" s="605" t="s">
        <v>589</v>
      </c>
      <c r="K215" s="606" t="s">
        <v>589</v>
      </c>
    </row>
    <row r="216" spans="2:16" x14ac:dyDescent="0.15">
      <c r="B216" s="602"/>
      <c r="C216" s="603">
        <v>7</v>
      </c>
      <c r="D216" s="604">
        <v>60</v>
      </c>
      <c r="E216" s="605" t="s">
        <v>589</v>
      </c>
      <c r="F216" s="605" t="s">
        <v>589</v>
      </c>
      <c r="G216" s="606" t="s">
        <v>589</v>
      </c>
      <c r="H216" s="604">
        <v>64</v>
      </c>
      <c r="I216" s="605" t="s">
        <v>589</v>
      </c>
      <c r="J216" s="605" t="s">
        <v>589</v>
      </c>
      <c r="K216" s="606" t="s">
        <v>589</v>
      </c>
    </row>
    <row r="217" spans="2:16" x14ac:dyDescent="0.15">
      <c r="B217" s="602"/>
      <c r="C217" s="603">
        <v>8</v>
      </c>
      <c r="D217" s="604">
        <v>56</v>
      </c>
      <c r="E217" s="605" t="s">
        <v>589</v>
      </c>
      <c r="F217" s="605" t="s">
        <v>589</v>
      </c>
      <c r="G217" s="606" t="s">
        <v>589</v>
      </c>
      <c r="H217" s="604">
        <v>64.2</v>
      </c>
      <c r="I217" s="605" t="s">
        <v>589</v>
      </c>
      <c r="J217" s="605" t="s">
        <v>589</v>
      </c>
      <c r="K217" s="606" t="s">
        <v>589</v>
      </c>
    </row>
    <row r="218" spans="2:16" x14ac:dyDescent="0.15">
      <c r="B218" s="602"/>
      <c r="C218" s="603">
        <v>9</v>
      </c>
      <c r="D218" s="604">
        <v>65.3</v>
      </c>
      <c r="E218" s="605" t="s">
        <v>589</v>
      </c>
      <c r="F218" s="605" t="s">
        <v>589</v>
      </c>
      <c r="G218" s="606" t="s">
        <v>589</v>
      </c>
      <c r="H218" s="604">
        <v>65.599999999999994</v>
      </c>
      <c r="I218" s="605" t="s">
        <v>589</v>
      </c>
      <c r="J218" s="605" t="s">
        <v>589</v>
      </c>
      <c r="K218" s="606" t="s">
        <v>589</v>
      </c>
    </row>
    <row r="219" spans="2:16" x14ac:dyDescent="0.15">
      <c r="B219" s="602"/>
      <c r="C219" s="603">
        <v>10</v>
      </c>
      <c r="D219" s="604">
        <v>63.8</v>
      </c>
      <c r="E219" s="605" t="s">
        <v>589</v>
      </c>
      <c r="F219" s="605" t="s">
        <v>589</v>
      </c>
      <c r="G219" s="606" t="s">
        <v>589</v>
      </c>
      <c r="H219" s="604">
        <v>64.900000000000006</v>
      </c>
      <c r="I219" s="605" t="s">
        <v>589</v>
      </c>
      <c r="J219" s="605" t="s">
        <v>589</v>
      </c>
      <c r="K219" s="606" t="s">
        <v>589</v>
      </c>
    </row>
    <row r="220" spans="2:16" x14ac:dyDescent="0.15">
      <c r="B220" s="602"/>
      <c r="C220" s="603">
        <v>11</v>
      </c>
      <c r="D220" s="604">
        <v>63.1</v>
      </c>
      <c r="E220" s="605" t="s">
        <v>589</v>
      </c>
      <c r="F220" s="605" t="s">
        <v>589</v>
      </c>
      <c r="G220" s="606" t="s">
        <v>589</v>
      </c>
      <c r="H220" s="604">
        <v>66.2</v>
      </c>
      <c r="I220" s="605" t="s">
        <v>589</v>
      </c>
      <c r="J220" s="605" t="s">
        <v>589</v>
      </c>
      <c r="K220" s="606" t="s">
        <v>589</v>
      </c>
    </row>
    <row r="221" spans="2:16" x14ac:dyDescent="0.15">
      <c r="B221" s="602"/>
      <c r="C221" s="603">
        <v>12</v>
      </c>
      <c r="D221" s="604">
        <v>72.2</v>
      </c>
      <c r="E221" s="605" t="s">
        <v>589</v>
      </c>
      <c r="F221" s="605" t="s">
        <v>589</v>
      </c>
      <c r="G221" s="627" t="s">
        <v>589</v>
      </c>
      <c r="H221" s="604">
        <v>67.099999999999994</v>
      </c>
      <c r="I221" s="605" t="s">
        <v>589</v>
      </c>
      <c r="J221" s="605" t="s">
        <v>589</v>
      </c>
      <c r="K221" s="606" t="s">
        <v>589</v>
      </c>
      <c r="L221" s="616"/>
      <c r="P221" s="616"/>
    </row>
    <row r="222" spans="2:16" x14ac:dyDescent="0.15">
      <c r="B222" s="617" t="s">
        <v>715</v>
      </c>
      <c r="C222" s="618">
        <v>1</v>
      </c>
      <c r="D222" s="619">
        <v>72.599999999999994</v>
      </c>
      <c r="E222" s="620" t="s">
        <v>589</v>
      </c>
      <c r="F222" s="620" t="s">
        <v>589</v>
      </c>
      <c r="G222" s="628" t="s">
        <v>589</v>
      </c>
      <c r="H222" s="619">
        <v>68.599999999999994</v>
      </c>
      <c r="I222" s="620" t="s">
        <v>589</v>
      </c>
      <c r="J222" s="620" t="s">
        <v>589</v>
      </c>
      <c r="K222" s="621" t="s">
        <v>589</v>
      </c>
    </row>
    <row r="223" spans="2:16" x14ac:dyDescent="0.15">
      <c r="B223" s="614" t="s">
        <v>716</v>
      </c>
      <c r="C223" s="603">
        <v>2</v>
      </c>
      <c r="D223" s="604">
        <v>72.7</v>
      </c>
      <c r="E223" s="605" t="s">
        <v>589</v>
      </c>
      <c r="F223" s="605" t="s">
        <v>589</v>
      </c>
      <c r="G223" s="627" t="s">
        <v>589</v>
      </c>
      <c r="H223" s="604">
        <v>67.099999999999994</v>
      </c>
      <c r="I223" s="605" t="s">
        <v>589</v>
      </c>
      <c r="J223" s="605" t="s">
        <v>589</v>
      </c>
      <c r="K223" s="606" t="s">
        <v>589</v>
      </c>
    </row>
    <row r="224" spans="2:16" x14ac:dyDescent="0.15">
      <c r="B224" s="602"/>
      <c r="C224" s="603">
        <v>3</v>
      </c>
      <c r="D224" s="604">
        <v>87.6</v>
      </c>
      <c r="E224" s="605" t="s">
        <v>589</v>
      </c>
      <c r="F224" s="605" t="s">
        <v>589</v>
      </c>
      <c r="G224" s="627" t="s">
        <v>589</v>
      </c>
      <c r="H224" s="604">
        <v>71.599999999999994</v>
      </c>
      <c r="I224" s="605" t="s">
        <v>589</v>
      </c>
      <c r="J224" s="605" t="s">
        <v>589</v>
      </c>
      <c r="K224" s="606" t="s">
        <v>589</v>
      </c>
    </row>
    <row r="225" spans="2:16" x14ac:dyDescent="0.15">
      <c r="B225" s="602"/>
      <c r="C225" s="603">
        <v>4</v>
      </c>
      <c r="D225" s="604">
        <v>71.599999999999994</v>
      </c>
      <c r="E225" s="605" t="s">
        <v>589</v>
      </c>
      <c r="F225" s="605" t="s">
        <v>589</v>
      </c>
      <c r="G225" s="627" t="s">
        <v>589</v>
      </c>
      <c r="H225" s="604">
        <v>74.900000000000006</v>
      </c>
      <c r="I225" s="605" t="s">
        <v>589</v>
      </c>
      <c r="J225" s="605" t="s">
        <v>589</v>
      </c>
      <c r="K225" s="606" t="s">
        <v>589</v>
      </c>
    </row>
    <row r="226" spans="2:16" x14ac:dyDescent="0.15">
      <c r="B226" s="602"/>
      <c r="C226" s="603">
        <v>5</v>
      </c>
      <c r="D226" s="604">
        <v>63.1</v>
      </c>
      <c r="E226" s="605" t="s">
        <v>589</v>
      </c>
      <c r="F226" s="605" t="s">
        <v>589</v>
      </c>
      <c r="G226" s="627" t="s">
        <v>589</v>
      </c>
      <c r="H226" s="604">
        <v>68.7</v>
      </c>
      <c r="I226" s="605" t="s">
        <v>589</v>
      </c>
      <c r="J226" s="605" t="s">
        <v>589</v>
      </c>
      <c r="K226" s="606" t="s">
        <v>589</v>
      </c>
    </row>
    <row r="227" spans="2:16" x14ac:dyDescent="0.15">
      <c r="B227" s="602"/>
      <c r="C227" s="603">
        <v>6</v>
      </c>
      <c r="D227" s="604">
        <v>67.5</v>
      </c>
      <c r="E227" s="605" t="s">
        <v>589</v>
      </c>
      <c r="F227" s="605" t="s">
        <v>589</v>
      </c>
      <c r="G227" s="627" t="s">
        <v>589</v>
      </c>
      <c r="H227" s="604">
        <v>71.900000000000006</v>
      </c>
      <c r="I227" s="605" t="s">
        <v>589</v>
      </c>
      <c r="J227" s="605" t="s">
        <v>589</v>
      </c>
      <c r="K227" s="606" t="s">
        <v>589</v>
      </c>
    </row>
    <row r="228" spans="2:16" x14ac:dyDescent="0.15">
      <c r="B228" s="602"/>
      <c r="C228" s="603">
        <v>7</v>
      </c>
      <c r="D228" s="604">
        <v>71.400000000000006</v>
      </c>
      <c r="E228" s="605" t="s">
        <v>589</v>
      </c>
      <c r="F228" s="605" t="s">
        <v>589</v>
      </c>
      <c r="G228" s="627" t="s">
        <v>589</v>
      </c>
      <c r="H228" s="604">
        <v>76.3</v>
      </c>
      <c r="I228" s="605" t="s">
        <v>589</v>
      </c>
      <c r="J228" s="605" t="s">
        <v>589</v>
      </c>
      <c r="K228" s="606" t="s">
        <v>589</v>
      </c>
    </row>
    <row r="229" spans="2:16" x14ac:dyDescent="0.15">
      <c r="B229" s="602"/>
      <c r="C229" s="603">
        <v>8</v>
      </c>
      <c r="D229" s="604">
        <v>64.2</v>
      </c>
      <c r="E229" s="605" t="s">
        <v>589</v>
      </c>
      <c r="F229" s="605" t="s">
        <v>589</v>
      </c>
      <c r="G229" s="627" t="s">
        <v>589</v>
      </c>
      <c r="H229" s="604">
        <v>73.8</v>
      </c>
      <c r="I229" s="605" t="s">
        <v>589</v>
      </c>
      <c r="J229" s="605" t="s">
        <v>589</v>
      </c>
      <c r="K229" s="606" t="s">
        <v>589</v>
      </c>
    </row>
    <row r="230" spans="2:16" x14ac:dyDescent="0.15">
      <c r="B230" s="602"/>
      <c r="C230" s="603">
        <v>9</v>
      </c>
      <c r="D230" s="604">
        <v>70.599999999999994</v>
      </c>
      <c r="E230" s="605" t="s">
        <v>589</v>
      </c>
      <c r="F230" s="605" t="s">
        <v>589</v>
      </c>
      <c r="G230" s="627" t="s">
        <v>589</v>
      </c>
      <c r="H230" s="604">
        <v>70.8</v>
      </c>
      <c r="I230" s="605" t="s">
        <v>589</v>
      </c>
      <c r="J230" s="605" t="s">
        <v>589</v>
      </c>
      <c r="K230" s="606" t="s">
        <v>589</v>
      </c>
    </row>
    <row r="231" spans="2:16" x14ac:dyDescent="0.15">
      <c r="B231" s="602"/>
      <c r="C231" s="603">
        <v>10</v>
      </c>
      <c r="D231" s="604">
        <v>67.900000000000006</v>
      </c>
      <c r="E231" s="605" t="s">
        <v>589</v>
      </c>
      <c r="F231" s="605" t="s">
        <v>589</v>
      </c>
      <c r="G231" s="627" t="s">
        <v>589</v>
      </c>
      <c r="H231" s="604">
        <v>69</v>
      </c>
      <c r="I231" s="605" t="s">
        <v>589</v>
      </c>
      <c r="J231" s="605" t="s">
        <v>589</v>
      </c>
      <c r="K231" s="606" t="s">
        <v>589</v>
      </c>
    </row>
    <row r="232" spans="2:16" x14ac:dyDescent="0.15">
      <c r="B232" s="602"/>
      <c r="C232" s="603">
        <v>11</v>
      </c>
      <c r="D232" s="604">
        <v>71</v>
      </c>
      <c r="E232" s="605" t="s">
        <v>589</v>
      </c>
      <c r="F232" s="605" t="s">
        <v>589</v>
      </c>
      <c r="G232" s="627" t="s">
        <v>589</v>
      </c>
      <c r="H232" s="604">
        <v>74.599999999999994</v>
      </c>
      <c r="I232" s="605" t="s">
        <v>589</v>
      </c>
      <c r="J232" s="605" t="s">
        <v>589</v>
      </c>
      <c r="K232" s="606" t="s">
        <v>589</v>
      </c>
    </row>
    <row r="233" spans="2:16" x14ac:dyDescent="0.15">
      <c r="B233" s="642"/>
      <c r="C233" s="643">
        <v>12</v>
      </c>
      <c r="D233" s="644">
        <v>82</v>
      </c>
      <c r="E233" s="645" t="s">
        <v>589</v>
      </c>
      <c r="F233" s="645" t="s">
        <v>589</v>
      </c>
      <c r="G233" s="647" t="s">
        <v>589</v>
      </c>
      <c r="H233" s="644">
        <v>75.8</v>
      </c>
      <c r="I233" s="645" t="s">
        <v>589</v>
      </c>
      <c r="J233" s="645" t="s">
        <v>589</v>
      </c>
      <c r="K233" s="646" t="s">
        <v>589</v>
      </c>
      <c r="L233" s="616"/>
      <c r="P233" s="616"/>
    </row>
    <row r="234" spans="2:16" x14ac:dyDescent="0.15">
      <c r="B234" s="641" t="s">
        <v>717</v>
      </c>
      <c r="C234" s="603">
        <v>1</v>
      </c>
      <c r="D234" s="604">
        <v>74.7</v>
      </c>
      <c r="E234" s="605" t="s">
        <v>589</v>
      </c>
      <c r="F234" s="605" t="s">
        <v>589</v>
      </c>
      <c r="G234" s="627" t="s">
        <v>589</v>
      </c>
      <c r="H234" s="604">
        <v>70.7</v>
      </c>
      <c r="I234" s="605" t="s">
        <v>589</v>
      </c>
      <c r="J234" s="605" t="s">
        <v>589</v>
      </c>
      <c r="K234" s="606" t="s">
        <v>589</v>
      </c>
    </row>
    <row r="235" spans="2:16" x14ac:dyDescent="0.15">
      <c r="B235" s="614" t="s">
        <v>718</v>
      </c>
      <c r="C235" s="603">
        <v>2</v>
      </c>
      <c r="D235" s="604">
        <v>77.3</v>
      </c>
      <c r="E235" s="605" t="s">
        <v>589</v>
      </c>
      <c r="F235" s="605" t="s">
        <v>589</v>
      </c>
      <c r="G235" s="627" t="s">
        <v>589</v>
      </c>
      <c r="H235" s="604">
        <v>71.400000000000006</v>
      </c>
      <c r="I235" s="605" t="s">
        <v>589</v>
      </c>
      <c r="J235" s="605" t="s">
        <v>589</v>
      </c>
      <c r="K235" s="606" t="s">
        <v>589</v>
      </c>
    </row>
    <row r="236" spans="2:16" x14ac:dyDescent="0.15">
      <c r="B236" s="602"/>
      <c r="C236" s="603">
        <v>3</v>
      </c>
      <c r="D236" s="604">
        <v>90.4</v>
      </c>
      <c r="E236" s="605" t="s">
        <v>589</v>
      </c>
      <c r="F236" s="605" t="s">
        <v>589</v>
      </c>
      <c r="G236" s="627" t="s">
        <v>589</v>
      </c>
      <c r="H236" s="604">
        <v>73.7</v>
      </c>
      <c r="I236" s="605" t="s">
        <v>589</v>
      </c>
      <c r="J236" s="605" t="s">
        <v>589</v>
      </c>
      <c r="K236" s="606" t="s">
        <v>589</v>
      </c>
    </row>
    <row r="237" spans="2:16" x14ac:dyDescent="0.15">
      <c r="B237" s="602"/>
      <c r="C237" s="603">
        <v>4</v>
      </c>
      <c r="D237" s="604">
        <v>71.900000000000006</v>
      </c>
      <c r="E237" s="605" t="s">
        <v>589</v>
      </c>
      <c r="F237" s="605" t="s">
        <v>589</v>
      </c>
      <c r="G237" s="627" t="s">
        <v>589</v>
      </c>
      <c r="H237" s="604">
        <v>75.5</v>
      </c>
      <c r="I237" s="605" t="s">
        <v>589</v>
      </c>
      <c r="J237" s="605" t="s">
        <v>589</v>
      </c>
      <c r="K237" s="606" t="s">
        <v>589</v>
      </c>
    </row>
    <row r="238" spans="2:16" x14ac:dyDescent="0.15">
      <c r="B238" s="602"/>
      <c r="C238" s="603">
        <v>5</v>
      </c>
      <c r="D238" s="604">
        <v>65.400000000000006</v>
      </c>
      <c r="E238" s="605" t="s">
        <v>589</v>
      </c>
      <c r="F238" s="605" t="s">
        <v>589</v>
      </c>
      <c r="G238" s="627" t="s">
        <v>589</v>
      </c>
      <c r="H238" s="604">
        <v>71.3</v>
      </c>
      <c r="I238" s="605" t="s">
        <v>589</v>
      </c>
      <c r="J238" s="605" t="s">
        <v>589</v>
      </c>
      <c r="K238" s="606" t="s">
        <v>589</v>
      </c>
    </row>
    <row r="239" spans="2:16" x14ac:dyDescent="0.15">
      <c r="B239" s="602"/>
      <c r="C239" s="603">
        <v>6</v>
      </c>
      <c r="D239" s="604">
        <v>67.7</v>
      </c>
      <c r="E239" s="605" t="s">
        <v>589</v>
      </c>
      <c r="F239" s="605" t="s">
        <v>589</v>
      </c>
      <c r="G239" s="627" t="s">
        <v>589</v>
      </c>
      <c r="H239" s="604">
        <v>72</v>
      </c>
      <c r="I239" s="605" t="s">
        <v>589</v>
      </c>
      <c r="J239" s="605" t="s">
        <v>589</v>
      </c>
      <c r="K239" s="606" t="s">
        <v>589</v>
      </c>
    </row>
    <row r="240" spans="2:16" x14ac:dyDescent="0.15">
      <c r="B240" s="602"/>
      <c r="C240" s="603">
        <v>7</v>
      </c>
      <c r="D240" s="604">
        <v>70.400000000000006</v>
      </c>
      <c r="E240" s="605" t="s">
        <v>589</v>
      </c>
      <c r="F240" s="605" t="s">
        <v>589</v>
      </c>
      <c r="G240" s="627" t="s">
        <v>589</v>
      </c>
      <c r="H240" s="604">
        <v>75.5</v>
      </c>
      <c r="I240" s="605" t="s">
        <v>589</v>
      </c>
      <c r="J240" s="605" t="s">
        <v>589</v>
      </c>
      <c r="K240" s="606" t="s">
        <v>589</v>
      </c>
    </row>
    <row r="241" spans="2:16" x14ac:dyDescent="0.15">
      <c r="B241" s="602"/>
      <c r="C241" s="603">
        <v>8</v>
      </c>
      <c r="D241" s="604">
        <v>68.8</v>
      </c>
      <c r="E241" s="605" t="s">
        <v>589</v>
      </c>
      <c r="F241" s="605" t="s">
        <v>589</v>
      </c>
      <c r="G241" s="627" t="s">
        <v>589</v>
      </c>
      <c r="H241" s="604">
        <v>79.099999999999994</v>
      </c>
      <c r="I241" s="605" t="s">
        <v>589</v>
      </c>
      <c r="J241" s="605" t="s">
        <v>589</v>
      </c>
      <c r="K241" s="606" t="s">
        <v>589</v>
      </c>
    </row>
    <row r="242" spans="2:16" x14ac:dyDescent="0.15">
      <c r="B242" s="602"/>
      <c r="C242" s="603">
        <v>9</v>
      </c>
      <c r="D242" s="604">
        <v>73.8</v>
      </c>
      <c r="E242" s="605" t="s">
        <v>589</v>
      </c>
      <c r="F242" s="605" t="s">
        <v>589</v>
      </c>
      <c r="G242" s="627" t="s">
        <v>589</v>
      </c>
      <c r="H242" s="604">
        <v>73.7</v>
      </c>
      <c r="I242" s="605" t="s">
        <v>589</v>
      </c>
      <c r="J242" s="605" t="s">
        <v>589</v>
      </c>
      <c r="K242" s="606" t="s">
        <v>589</v>
      </c>
    </row>
    <row r="243" spans="2:16" x14ac:dyDescent="0.15">
      <c r="B243" s="602"/>
      <c r="C243" s="603">
        <v>10</v>
      </c>
      <c r="D243" s="604">
        <v>68.900000000000006</v>
      </c>
      <c r="E243" s="605" t="s">
        <v>589</v>
      </c>
      <c r="F243" s="605" t="s">
        <v>589</v>
      </c>
      <c r="G243" s="627" t="s">
        <v>589</v>
      </c>
      <c r="H243" s="604">
        <v>70</v>
      </c>
      <c r="I243" s="605" t="s">
        <v>589</v>
      </c>
      <c r="J243" s="605" t="s">
        <v>589</v>
      </c>
      <c r="K243" s="606" t="s">
        <v>589</v>
      </c>
    </row>
    <row r="244" spans="2:16" x14ac:dyDescent="0.15">
      <c r="B244" s="602"/>
      <c r="C244" s="603">
        <v>11</v>
      </c>
      <c r="D244" s="604">
        <v>72.099999999999994</v>
      </c>
      <c r="E244" s="605" t="s">
        <v>589</v>
      </c>
      <c r="F244" s="605" t="s">
        <v>589</v>
      </c>
      <c r="G244" s="627" t="s">
        <v>589</v>
      </c>
      <c r="H244" s="604">
        <v>75.599999999999994</v>
      </c>
      <c r="I244" s="605" t="s">
        <v>589</v>
      </c>
      <c r="J244" s="605" t="s">
        <v>589</v>
      </c>
      <c r="K244" s="606" t="s">
        <v>589</v>
      </c>
    </row>
    <row r="245" spans="2:16" x14ac:dyDescent="0.15">
      <c r="B245" s="635"/>
      <c r="C245" s="636">
        <v>12</v>
      </c>
      <c r="D245" s="637">
        <v>83.4</v>
      </c>
      <c r="E245" s="638" t="s">
        <v>589</v>
      </c>
      <c r="F245" s="638" t="s">
        <v>589</v>
      </c>
      <c r="G245" s="639" t="s">
        <v>589</v>
      </c>
      <c r="H245" s="637">
        <v>77.099999999999994</v>
      </c>
      <c r="I245" s="638" t="s">
        <v>589</v>
      </c>
      <c r="J245" s="638" t="s">
        <v>589</v>
      </c>
      <c r="K245" s="640" t="s">
        <v>589</v>
      </c>
      <c r="L245" s="616"/>
      <c r="P245" s="616"/>
    </row>
    <row r="246" spans="2:16" x14ac:dyDescent="0.15">
      <c r="B246" s="641" t="s">
        <v>719</v>
      </c>
      <c r="C246" s="603">
        <v>1</v>
      </c>
      <c r="D246" s="604">
        <v>70.2</v>
      </c>
      <c r="E246" s="605" t="s">
        <v>720</v>
      </c>
      <c r="F246" s="605" t="s">
        <v>720</v>
      </c>
      <c r="G246" s="606" t="s">
        <v>720</v>
      </c>
      <c r="H246" s="604">
        <v>72.7</v>
      </c>
      <c r="I246" s="605" t="s">
        <v>589</v>
      </c>
      <c r="J246" s="605" t="s">
        <v>589</v>
      </c>
      <c r="K246" s="606" t="s">
        <v>589</v>
      </c>
    </row>
    <row r="247" spans="2:16" x14ac:dyDescent="0.15">
      <c r="B247" s="614" t="s">
        <v>721</v>
      </c>
      <c r="C247" s="603">
        <v>2</v>
      </c>
      <c r="D247" s="604">
        <v>72.7</v>
      </c>
      <c r="E247" s="605" t="s">
        <v>589</v>
      </c>
      <c r="F247" s="605" t="s">
        <v>589</v>
      </c>
      <c r="G247" s="606" t="s">
        <v>589</v>
      </c>
      <c r="H247" s="604">
        <v>71.900000000000006</v>
      </c>
      <c r="I247" s="605" t="s">
        <v>589</v>
      </c>
      <c r="J247" s="605" t="s">
        <v>589</v>
      </c>
      <c r="K247" s="606" t="s">
        <v>589</v>
      </c>
    </row>
    <row r="248" spans="2:16" x14ac:dyDescent="0.15">
      <c r="B248" s="602"/>
      <c r="C248" s="603">
        <v>3</v>
      </c>
      <c r="D248" s="604">
        <v>86.3</v>
      </c>
      <c r="E248" s="605" t="s">
        <v>589</v>
      </c>
      <c r="F248" s="605" t="s">
        <v>589</v>
      </c>
      <c r="G248" s="606" t="s">
        <v>589</v>
      </c>
      <c r="H248" s="604">
        <v>75.099999999999994</v>
      </c>
      <c r="I248" s="605" t="s">
        <v>589</v>
      </c>
      <c r="J248" s="605" t="s">
        <v>589</v>
      </c>
      <c r="K248" s="606" t="s">
        <v>589</v>
      </c>
    </row>
    <row r="249" spans="2:16" x14ac:dyDescent="0.15">
      <c r="B249" s="602"/>
      <c r="C249" s="603">
        <v>4</v>
      </c>
      <c r="D249" s="604">
        <v>77.8</v>
      </c>
      <c r="E249" s="605" t="s">
        <v>589</v>
      </c>
      <c r="F249" s="605" t="s">
        <v>589</v>
      </c>
      <c r="G249" s="606" t="s">
        <v>589</v>
      </c>
      <c r="H249" s="604">
        <v>76.3</v>
      </c>
      <c r="I249" s="605" t="s">
        <v>589</v>
      </c>
      <c r="J249" s="605" t="s">
        <v>589</v>
      </c>
      <c r="K249" s="606" t="s">
        <v>589</v>
      </c>
    </row>
    <row r="250" spans="2:16" x14ac:dyDescent="0.15">
      <c r="B250" s="602"/>
      <c r="C250" s="603">
        <v>5</v>
      </c>
      <c r="D250" s="604">
        <v>71.900000000000006</v>
      </c>
      <c r="E250" s="605" t="s">
        <v>589</v>
      </c>
      <c r="F250" s="605" t="s">
        <v>589</v>
      </c>
      <c r="G250" s="606" t="s">
        <v>589</v>
      </c>
      <c r="H250" s="604">
        <v>74.7</v>
      </c>
      <c r="I250" s="605" t="s">
        <v>589</v>
      </c>
      <c r="J250" s="605" t="s">
        <v>589</v>
      </c>
      <c r="K250" s="606" t="s">
        <v>589</v>
      </c>
    </row>
    <row r="251" spans="2:16" x14ac:dyDescent="0.15">
      <c r="B251" s="602"/>
      <c r="C251" s="603">
        <v>6</v>
      </c>
      <c r="D251" s="604">
        <v>78.8</v>
      </c>
      <c r="E251" s="605" t="s">
        <v>589</v>
      </c>
      <c r="F251" s="605" t="s">
        <v>589</v>
      </c>
      <c r="G251" s="606" t="s">
        <v>589</v>
      </c>
      <c r="H251" s="604">
        <v>78.7</v>
      </c>
      <c r="I251" s="605" t="s">
        <v>589</v>
      </c>
      <c r="J251" s="605" t="s">
        <v>589</v>
      </c>
      <c r="K251" s="606" t="s">
        <v>589</v>
      </c>
    </row>
    <row r="252" spans="2:16" x14ac:dyDescent="0.15">
      <c r="B252" s="602"/>
      <c r="C252" s="603">
        <v>7</v>
      </c>
      <c r="D252" s="604">
        <v>76.400000000000006</v>
      </c>
      <c r="E252" s="605" t="s">
        <v>589</v>
      </c>
      <c r="F252" s="605" t="s">
        <v>589</v>
      </c>
      <c r="G252" s="606" t="s">
        <v>589</v>
      </c>
      <c r="H252" s="604">
        <v>76.3</v>
      </c>
      <c r="I252" s="605" t="s">
        <v>589</v>
      </c>
      <c r="J252" s="605" t="s">
        <v>589</v>
      </c>
      <c r="K252" s="606" t="s">
        <v>589</v>
      </c>
    </row>
    <row r="253" spans="2:16" x14ac:dyDescent="0.15">
      <c r="B253" s="602"/>
      <c r="C253" s="603">
        <v>8</v>
      </c>
      <c r="D253" s="604">
        <v>69.3</v>
      </c>
      <c r="E253" s="605" t="s">
        <v>589</v>
      </c>
      <c r="F253" s="605" t="s">
        <v>589</v>
      </c>
      <c r="G253" s="606" t="s">
        <v>589</v>
      </c>
      <c r="H253" s="604">
        <v>75.5</v>
      </c>
      <c r="I253" s="605" t="s">
        <v>589</v>
      </c>
      <c r="J253" s="605" t="s">
        <v>589</v>
      </c>
      <c r="K253" s="606" t="s">
        <v>589</v>
      </c>
    </row>
    <row r="254" spans="2:16" x14ac:dyDescent="0.15">
      <c r="B254" s="602"/>
      <c r="C254" s="603">
        <v>9</v>
      </c>
      <c r="D254" s="604">
        <v>77</v>
      </c>
      <c r="E254" s="605" t="s">
        <v>589</v>
      </c>
      <c r="F254" s="605" t="s">
        <v>589</v>
      </c>
      <c r="G254" s="606" t="s">
        <v>589</v>
      </c>
      <c r="H254" s="604">
        <v>77.099999999999994</v>
      </c>
      <c r="I254" s="605" t="s">
        <v>589</v>
      </c>
      <c r="J254" s="605" t="s">
        <v>589</v>
      </c>
      <c r="K254" s="606" t="s">
        <v>589</v>
      </c>
    </row>
    <row r="255" spans="2:16" x14ac:dyDescent="0.15">
      <c r="B255" s="602"/>
      <c r="C255" s="603">
        <v>10</v>
      </c>
      <c r="D255" s="604">
        <v>74.8</v>
      </c>
      <c r="E255" s="605" t="s">
        <v>589</v>
      </c>
      <c r="F255" s="605" t="s">
        <v>589</v>
      </c>
      <c r="G255" s="606" t="s">
        <v>589</v>
      </c>
      <c r="H255" s="604">
        <v>77.5</v>
      </c>
      <c r="I255" s="605" t="s">
        <v>589</v>
      </c>
      <c r="J255" s="605" t="s">
        <v>589</v>
      </c>
      <c r="K255" s="606" t="s">
        <v>589</v>
      </c>
    </row>
    <row r="256" spans="2:16" x14ac:dyDescent="0.15">
      <c r="B256" s="602"/>
      <c r="C256" s="603">
        <v>11</v>
      </c>
      <c r="D256" s="604">
        <v>75.599999999999994</v>
      </c>
      <c r="E256" s="605" t="s">
        <v>589</v>
      </c>
      <c r="F256" s="605" t="s">
        <v>589</v>
      </c>
      <c r="G256" s="606" t="s">
        <v>589</v>
      </c>
      <c r="H256" s="604">
        <v>76.7</v>
      </c>
      <c r="I256" s="605" t="s">
        <v>589</v>
      </c>
      <c r="J256" s="605" t="s">
        <v>589</v>
      </c>
      <c r="K256" s="606" t="s">
        <v>589</v>
      </c>
    </row>
    <row r="257" spans="2:16" x14ac:dyDescent="0.15">
      <c r="B257" s="642"/>
      <c r="C257" s="643">
        <v>12</v>
      </c>
      <c r="D257" s="644">
        <v>79.5</v>
      </c>
      <c r="E257" s="645" t="s">
        <v>589</v>
      </c>
      <c r="F257" s="645" t="s">
        <v>589</v>
      </c>
      <c r="G257" s="646" t="s">
        <v>589</v>
      </c>
      <c r="H257" s="644">
        <v>77.7</v>
      </c>
      <c r="I257" s="645" t="s">
        <v>589</v>
      </c>
      <c r="J257" s="645" t="s">
        <v>589</v>
      </c>
      <c r="K257" s="646" t="s">
        <v>589</v>
      </c>
      <c r="L257" s="616"/>
      <c r="P257" s="616"/>
    </row>
    <row r="258" spans="2:16" x14ac:dyDescent="0.15">
      <c r="B258" s="641" t="s">
        <v>722</v>
      </c>
      <c r="C258" s="603">
        <v>1</v>
      </c>
      <c r="D258" s="604">
        <v>76.099999999999994</v>
      </c>
      <c r="E258" s="605" t="s">
        <v>589</v>
      </c>
      <c r="F258" s="605" t="s">
        <v>589</v>
      </c>
      <c r="G258" s="606" t="s">
        <v>589</v>
      </c>
      <c r="H258" s="604">
        <v>78.7</v>
      </c>
      <c r="I258" s="605" t="s">
        <v>589</v>
      </c>
      <c r="J258" s="605" t="s">
        <v>589</v>
      </c>
      <c r="K258" s="606" t="s">
        <v>589</v>
      </c>
    </row>
    <row r="259" spans="2:16" x14ac:dyDescent="0.15">
      <c r="B259" s="614" t="s">
        <v>723</v>
      </c>
      <c r="C259" s="603">
        <v>2</v>
      </c>
      <c r="D259" s="604">
        <v>82</v>
      </c>
      <c r="E259" s="605" t="s">
        <v>589</v>
      </c>
      <c r="F259" s="605" t="s">
        <v>589</v>
      </c>
      <c r="G259" s="606" t="s">
        <v>589</v>
      </c>
      <c r="H259" s="604">
        <v>81.2</v>
      </c>
      <c r="I259" s="605" t="s">
        <v>589</v>
      </c>
      <c r="J259" s="605" t="s">
        <v>589</v>
      </c>
      <c r="K259" s="606" t="s">
        <v>589</v>
      </c>
    </row>
    <row r="260" spans="2:16" x14ac:dyDescent="0.15">
      <c r="B260" s="602"/>
      <c r="C260" s="603">
        <v>3</v>
      </c>
      <c r="D260" s="604">
        <v>91.7</v>
      </c>
      <c r="E260" s="605" t="s">
        <v>589</v>
      </c>
      <c r="F260" s="605" t="s">
        <v>589</v>
      </c>
      <c r="G260" s="606" t="s">
        <v>589</v>
      </c>
      <c r="H260" s="604">
        <v>80</v>
      </c>
      <c r="I260" s="605" t="s">
        <v>589</v>
      </c>
      <c r="J260" s="605" t="s">
        <v>589</v>
      </c>
      <c r="K260" s="606" t="s">
        <v>589</v>
      </c>
    </row>
    <row r="261" spans="2:16" x14ac:dyDescent="0.15">
      <c r="B261" s="602"/>
      <c r="C261" s="603">
        <v>4</v>
      </c>
      <c r="D261" s="604">
        <v>78.5</v>
      </c>
      <c r="E261" s="605" t="s">
        <v>589</v>
      </c>
      <c r="F261" s="605" t="s">
        <v>589</v>
      </c>
      <c r="G261" s="606" t="s">
        <v>589</v>
      </c>
      <c r="H261" s="604">
        <v>77</v>
      </c>
      <c r="I261" s="605" t="s">
        <v>589</v>
      </c>
      <c r="J261" s="605" t="s">
        <v>589</v>
      </c>
      <c r="K261" s="606" t="s">
        <v>589</v>
      </c>
    </row>
    <row r="262" spans="2:16" x14ac:dyDescent="0.15">
      <c r="B262" s="602"/>
      <c r="C262" s="603">
        <v>5</v>
      </c>
      <c r="D262" s="604">
        <v>78.8</v>
      </c>
      <c r="E262" s="605" t="s">
        <v>589</v>
      </c>
      <c r="F262" s="605" t="s">
        <v>589</v>
      </c>
      <c r="G262" s="606" t="s">
        <v>589</v>
      </c>
      <c r="H262" s="604">
        <v>82</v>
      </c>
      <c r="I262" s="605" t="s">
        <v>647</v>
      </c>
      <c r="J262" s="605" t="s">
        <v>589</v>
      </c>
      <c r="K262" s="606" t="s">
        <v>589</v>
      </c>
    </row>
    <row r="263" spans="2:16" x14ac:dyDescent="0.15">
      <c r="B263" s="602"/>
      <c r="C263" s="603">
        <v>6</v>
      </c>
      <c r="D263" s="604">
        <v>82.8</v>
      </c>
      <c r="E263" s="605" t="s">
        <v>589</v>
      </c>
      <c r="F263" s="605" t="s">
        <v>589</v>
      </c>
      <c r="G263" s="606" t="s">
        <v>589</v>
      </c>
      <c r="H263" s="604">
        <v>82.9</v>
      </c>
      <c r="I263" s="605" t="s">
        <v>589</v>
      </c>
      <c r="J263" s="605" t="s">
        <v>589</v>
      </c>
      <c r="K263" s="606" t="s">
        <v>589</v>
      </c>
    </row>
    <row r="264" spans="2:16" x14ac:dyDescent="0.15">
      <c r="B264" s="602"/>
      <c r="C264" s="603">
        <v>7</v>
      </c>
      <c r="D264" s="604">
        <v>83.2</v>
      </c>
      <c r="E264" s="605" t="s">
        <v>589</v>
      </c>
      <c r="F264" s="605" t="s">
        <v>589</v>
      </c>
      <c r="G264" s="606" t="s">
        <v>589</v>
      </c>
      <c r="H264" s="604">
        <v>83.4</v>
      </c>
      <c r="I264" s="605" t="s">
        <v>589</v>
      </c>
      <c r="J264" s="605" t="s">
        <v>589</v>
      </c>
      <c r="K264" s="606" t="s">
        <v>589</v>
      </c>
    </row>
    <row r="265" spans="2:16" x14ac:dyDescent="0.15">
      <c r="B265" s="602"/>
      <c r="C265" s="603">
        <v>8</v>
      </c>
      <c r="D265" s="604">
        <v>78.900000000000006</v>
      </c>
      <c r="E265" s="605" t="s">
        <v>589</v>
      </c>
      <c r="F265" s="605" t="s">
        <v>589</v>
      </c>
      <c r="G265" s="606" t="s">
        <v>589</v>
      </c>
      <c r="H265" s="604">
        <v>85.8</v>
      </c>
      <c r="I265" s="605" t="s">
        <v>589</v>
      </c>
      <c r="J265" s="605" t="s">
        <v>589</v>
      </c>
      <c r="K265" s="606" t="s">
        <v>589</v>
      </c>
    </row>
    <row r="266" spans="2:16" x14ac:dyDescent="0.15">
      <c r="B266" s="602"/>
      <c r="C266" s="603">
        <v>9</v>
      </c>
      <c r="D266" s="604">
        <v>82.4</v>
      </c>
      <c r="E266" s="605" t="s">
        <v>589</v>
      </c>
      <c r="F266" s="605" t="s">
        <v>589</v>
      </c>
      <c r="G266" s="606" t="s">
        <v>589</v>
      </c>
      <c r="H266" s="604">
        <v>82.4</v>
      </c>
      <c r="I266" s="605" t="s">
        <v>589</v>
      </c>
      <c r="J266" s="605" t="s">
        <v>589</v>
      </c>
      <c r="K266" s="606" t="s">
        <v>589</v>
      </c>
    </row>
    <row r="267" spans="2:16" x14ac:dyDescent="0.15">
      <c r="B267" s="602"/>
      <c r="C267" s="603">
        <v>10</v>
      </c>
      <c r="D267" s="604">
        <v>79.3</v>
      </c>
      <c r="E267" s="605" t="s">
        <v>589</v>
      </c>
      <c r="F267" s="605" t="s">
        <v>589</v>
      </c>
      <c r="G267" s="606" t="s">
        <v>589</v>
      </c>
      <c r="H267" s="604">
        <v>82.1</v>
      </c>
      <c r="I267" s="605" t="s">
        <v>589</v>
      </c>
      <c r="J267" s="605" t="s">
        <v>589</v>
      </c>
      <c r="K267" s="606" t="s">
        <v>589</v>
      </c>
    </row>
    <row r="268" spans="2:16" x14ac:dyDescent="0.15">
      <c r="B268" s="602"/>
      <c r="C268" s="603">
        <v>11</v>
      </c>
      <c r="D268" s="604">
        <v>82.7</v>
      </c>
      <c r="E268" s="605" t="s">
        <v>589</v>
      </c>
      <c r="F268" s="605" t="s">
        <v>589</v>
      </c>
      <c r="G268" s="606" t="s">
        <v>589</v>
      </c>
      <c r="H268" s="604">
        <v>83.7</v>
      </c>
      <c r="I268" s="605" t="s">
        <v>589</v>
      </c>
      <c r="J268" s="605" t="s">
        <v>589</v>
      </c>
      <c r="K268" s="606" t="s">
        <v>589</v>
      </c>
    </row>
    <row r="269" spans="2:16" x14ac:dyDescent="0.15">
      <c r="B269" s="602"/>
      <c r="C269" s="603">
        <v>12</v>
      </c>
      <c r="D269" s="604">
        <v>84.1</v>
      </c>
      <c r="E269" s="605" t="s">
        <v>589</v>
      </c>
      <c r="F269" s="605" t="s">
        <v>589</v>
      </c>
      <c r="G269" s="606" t="s">
        <v>589</v>
      </c>
      <c r="H269" s="604">
        <v>82</v>
      </c>
      <c r="I269" s="605" t="s">
        <v>589</v>
      </c>
      <c r="J269" s="605" t="s">
        <v>589</v>
      </c>
      <c r="K269" s="606" t="s">
        <v>589</v>
      </c>
      <c r="L269" s="616"/>
      <c r="P269" s="616"/>
    </row>
    <row r="270" spans="2:16" x14ac:dyDescent="0.15">
      <c r="B270" s="617" t="s">
        <v>724</v>
      </c>
      <c r="C270" s="618">
        <v>1</v>
      </c>
      <c r="D270" s="619">
        <v>81.599999999999994</v>
      </c>
      <c r="E270" s="620" t="s">
        <v>589</v>
      </c>
      <c r="F270" s="620" t="s">
        <v>589</v>
      </c>
      <c r="G270" s="621" t="s">
        <v>589</v>
      </c>
      <c r="H270" s="619">
        <v>84.1</v>
      </c>
      <c r="I270" s="620" t="s">
        <v>589</v>
      </c>
      <c r="J270" s="620" t="s">
        <v>589</v>
      </c>
      <c r="K270" s="621" t="s">
        <v>589</v>
      </c>
    </row>
    <row r="271" spans="2:16" x14ac:dyDescent="0.15">
      <c r="B271" s="614" t="s">
        <v>725</v>
      </c>
      <c r="C271" s="603">
        <v>2</v>
      </c>
      <c r="D271" s="604">
        <v>87.6</v>
      </c>
      <c r="E271" s="605" t="s">
        <v>589</v>
      </c>
      <c r="F271" s="605" t="s">
        <v>589</v>
      </c>
      <c r="G271" s="606" t="s">
        <v>589</v>
      </c>
      <c r="H271" s="604">
        <v>86.8</v>
      </c>
      <c r="I271" s="605" t="s">
        <v>589</v>
      </c>
      <c r="J271" s="605" t="s">
        <v>589</v>
      </c>
      <c r="K271" s="606" t="s">
        <v>589</v>
      </c>
    </row>
    <row r="272" spans="2:16" x14ac:dyDescent="0.15">
      <c r="B272" s="602"/>
      <c r="C272" s="603">
        <v>3</v>
      </c>
      <c r="D272" s="604">
        <v>98.2</v>
      </c>
      <c r="E272" s="605" t="s">
        <v>589</v>
      </c>
      <c r="F272" s="605" t="s">
        <v>589</v>
      </c>
      <c r="G272" s="606" t="s">
        <v>589</v>
      </c>
      <c r="H272" s="604">
        <v>85.7</v>
      </c>
      <c r="I272" s="605" t="s">
        <v>589</v>
      </c>
      <c r="J272" s="605" t="s">
        <v>589</v>
      </c>
      <c r="K272" s="606" t="s">
        <v>589</v>
      </c>
    </row>
    <row r="273" spans="2:16" x14ac:dyDescent="0.15">
      <c r="B273" s="602"/>
      <c r="C273" s="603">
        <v>4</v>
      </c>
      <c r="D273" s="604">
        <v>89.6</v>
      </c>
      <c r="E273" s="605" t="s">
        <v>589</v>
      </c>
      <c r="F273" s="605" t="s">
        <v>589</v>
      </c>
      <c r="G273" s="606" t="s">
        <v>589</v>
      </c>
      <c r="H273" s="604">
        <v>88.3</v>
      </c>
      <c r="I273" s="605" t="s">
        <v>589</v>
      </c>
      <c r="J273" s="605" t="s">
        <v>589</v>
      </c>
      <c r="K273" s="606" t="s">
        <v>589</v>
      </c>
    </row>
    <row r="274" spans="2:16" x14ac:dyDescent="0.15">
      <c r="B274" s="602"/>
      <c r="C274" s="603">
        <v>5</v>
      </c>
      <c r="D274" s="604">
        <v>85</v>
      </c>
      <c r="E274" s="605" t="s">
        <v>589</v>
      </c>
      <c r="F274" s="605" t="s">
        <v>589</v>
      </c>
      <c r="G274" s="606" t="s">
        <v>589</v>
      </c>
      <c r="H274" s="604">
        <v>88.7</v>
      </c>
      <c r="I274" s="605" t="s">
        <v>589</v>
      </c>
      <c r="J274" s="605" t="s">
        <v>589</v>
      </c>
      <c r="K274" s="606" t="s">
        <v>589</v>
      </c>
    </row>
    <row r="275" spans="2:16" x14ac:dyDescent="0.15">
      <c r="B275" s="602"/>
      <c r="C275" s="603">
        <v>6</v>
      </c>
      <c r="D275" s="604">
        <v>84.7</v>
      </c>
      <c r="E275" s="605" t="s">
        <v>589</v>
      </c>
      <c r="F275" s="605" t="s">
        <v>589</v>
      </c>
      <c r="G275" s="606" t="s">
        <v>589</v>
      </c>
      <c r="H275" s="604">
        <v>85.1</v>
      </c>
      <c r="I275" s="605" t="s">
        <v>589</v>
      </c>
      <c r="J275" s="605" t="s">
        <v>589</v>
      </c>
      <c r="K275" s="606" t="s">
        <v>589</v>
      </c>
    </row>
    <row r="276" spans="2:16" x14ac:dyDescent="0.15">
      <c r="B276" s="602"/>
      <c r="C276" s="603">
        <v>7</v>
      </c>
      <c r="D276" s="604">
        <v>86.5</v>
      </c>
      <c r="E276" s="605" t="s">
        <v>589</v>
      </c>
      <c r="F276" s="605" t="s">
        <v>589</v>
      </c>
      <c r="G276" s="606" t="s">
        <v>589</v>
      </c>
      <c r="H276" s="604">
        <v>87</v>
      </c>
      <c r="I276" s="605" t="s">
        <v>589</v>
      </c>
      <c r="J276" s="605" t="s">
        <v>589</v>
      </c>
      <c r="K276" s="606" t="s">
        <v>589</v>
      </c>
    </row>
    <row r="277" spans="2:16" x14ac:dyDescent="0.15">
      <c r="B277" s="602"/>
      <c r="C277" s="603">
        <v>8</v>
      </c>
      <c r="D277" s="604">
        <v>75.7</v>
      </c>
      <c r="E277" s="605" t="s">
        <v>589</v>
      </c>
      <c r="F277" s="605" t="s">
        <v>589</v>
      </c>
      <c r="G277" s="606" t="s">
        <v>589</v>
      </c>
      <c r="H277" s="604">
        <v>81.900000000000006</v>
      </c>
      <c r="I277" s="605" t="s">
        <v>589</v>
      </c>
      <c r="J277" s="605" t="s">
        <v>589</v>
      </c>
      <c r="K277" s="606" t="s">
        <v>589</v>
      </c>
    </row>
    <row r="278" spans="2:16" x14ac:dyDescent="0.15">
      <c r="B278" s="602"/>
      <c r="C278" s="603">
        <v>9</v>
      </c>
      <c r="D278" s="604">
        <v>84.6</v>
      </c>
      <c r="E278" s="605" t="s">
        <v>589</v>
      </c>
      <c r="F278" s="605" t="s">
        <v>589</v>
      </c>
      <c r="G278" s="606" t="s">
        <v>589</v>
      </c>
      <c r="H278" s="604">
        <v>84.6</v>
      </c>
      <c r="I278" s="605" t="s">
        <v>589</v>
      </c>
      <c r="J278" s="605" t="s">
        <v>589</v>
      </c>
      <c r="K278" s="606" t="s">
        <v>589</v>
      </c>
    </row>
    <row r="279" spans="2:16" x14ac:dyDescent="0.15">
      <c r="B279" s="602"/>
      <c r="C279" s="603">
        <v>10</v>
      </c>
      <c r="D279" s="604">
        <v>83.7</v>
      </c>
      <c r="E279" s="605" t="s">
        <v>589</v>
      </c>
      <c r="F279" s="605" t="s">
        <v>589</v>
      </c>
      <c r="G279" s="606" t="s">
        <v>589</v>
      </c>
      <c r="H279" s="604">
        <v>86.5</v>
      </c>
      <c r="I279" s="605" t="s">
        <v>589</v>
      </c>
      <c r="J279" s="605" t="s">
        <v>589</v>
      </c>
      <c r="K279" s="606" t="s">
        <v>589</v>
      </c>
    </row>
    <row r="280" spans="2:16" x14ac:dyDescent="0.15">
      <c r="B280" s="602"/>
      <c r="C280" s="603">
        <v>11</v>
      </c>
      <c r="D280" s="604">
        <v>82.9</v>
      </c>
      <c r="E280" s="605" t="s">
        <v>589</v>
      </c>
      <c r="F280" s="605" t="s">
        <v>589</v>
      </c>
      <c r="G280" s="606" t="s">
        <v>589</v>
      </c>
      <c r="H280" s="604">
        <v>83.6</v>
      </c>
      <c r="I280" s="605" t="s">
        <v>589</v>
      </c>
      <c r="J280" s="605" t="s">
        <v>589</v>
      </c>
      <c r="K280" s="606" t="s">
        <v>589</v>
      </c>
    </row>
    <row r="281" spans="2:16" x14ac:dyDescent="0.15">
      <c r="B281" s="642"/>
      <c r="C281" s="643">
        <v>12</v>
      </c>
      <c r="D281" s="644">
        <v>88.3</v>
      </c>
      <c r="E281" s="645" t="s">
        <v>589</v>
      </c>
      <c r="F281" s="645" t="s">
        <v>589</v>
      </c>
      <c r="G281" s="647" t="s">
        <v>589</v>
      </c>
      <c r="H281" s="644">
        <v>85.9</v>
      </c>
      <c r="I281" s="645" t="s">
        <v>589</v>
      </c>
      <c r="J281" s="645" t="s">
        <v>589</v>
      </c>
      <c r="K281" s="646" t="s">
        <v>589</v>
      </c>
      <c r="L281" s="616"/>
      <c r="P281" s="616"/>
    </row>
    <row r="282" spans="2:16" x14ac:dyDescent="0.15">
      <c r="B282" s="641" t="s">
        <v>726</v>
      </c>
      <c r="C282" s="603">
        <v>1</v>
      </c>
      <c r="D282" s="604">
        <v>82.3</v>
      </c>
      <c r="E282" s="605" t="s">
        <v>589</v>
      </c>
      <c r="F282" s="605" t="s">
        <v>589</v>
      </c>
      <c r="G282" s="627" t="s">
        <v>589</v>
      </c>
      <c r="H282" s="604">
        <v>84.7</v>
      </c>
      <c r="I282" s="605" t="s">
        <v>589</v>
      </c>
      <c r="J282" s="605" t="s">
        <v>589</v>
      </c>
      <c r="K282" s="606" t="s">
        <v>589</v>
      </c>
    </row>
    <row r="283" spans="2:16" x14ac:dyDescent="0.15">
      <c r="B283" s="614" t="s">
        <v>727</v>
      </c>
      <c r="C283" s="603">
        <v>2</v>
      </c>
      <c r="D283" s="604">
        <v>82.6</v>
      </c>
      <c r="E283" s="605" t="s">
        <v>589</v>
      </c>
      <c r="F283" s="605" t="s">
        <v>589</v>
      </c>
      <c r="G283" s="627" t="s">
        <v>589</v>
      </c>
      <c r="H283" s="604">
        <v>81.8</v>
      </c>
      <c r="I283" s="605" t="s">
        <v>589</v>
      </c>
      <c r="J283" s="605" t="s">
        <v>589</v>
      </c>
      <c r="K283" s="606" t="s">
        <v>589</v>
      </c>
    </row>
    <row r="284" spans="2:16" x14ac:dyDescent="0.15">
      <c r="B284" s="602"/>
      <c r="C284" s="603">
        <v>3</v>
      </c>
      <c r="D284" s="604">
        <v>94.8</v>
      </c>
      <c r="E284" s="605" t="s">
        <v>589</v>
      </c>
      <c r="F284" s="605" t="s">
        <v>589</v>
      </c>
      <c r="G284" s="627" t="s">
        <v>589</v>
      </c>
      <c r="H284" s="604">
        <v>82.7</v>
      </c>
      <c r="I284" s="605" t="s">
        <v>589</v>
      </c>
      <c r="J284" s="605" t="s">
        <v>589</v>
      </c>
      <c r="K284" s="606" t="s">
        <v>589</v>
      </c>
    </row>
    <row r="285" spans="2:16" x14ac:dyDescent="0.15">
      <c r="B285" s="602"/>
      <c r="C285" s="603">
        <v>4</v>
      </c>
      <c r="D285" s="604">
        <v>84.9</v>
      </c>
      <c r="E285" s="605" t="s">
        <v>589</v>
      </c>
      <c r="F285" s="605" t="s">
        <v>589</v>
      </c>
      <c r="G285" s="627" t="s">
        <v>589</v>
      </c>
      <c r="H285" s="604">
        <v>83.7</v>
      </c>
      <c r="I285" s="605" t="s">
        <v>589</v>
      </c>
      <c r="J285" s="605" t="s">
        <v>589</v>
      </c>
      <c r="K285" s="606" t="s">
        <v>589</v>
      </c>
    </row>
    <row r="286" spans="2:16" x14ac:dyDescent="0.15">
      <c r="B286" s="602"/>
      <c r="C286" s="603">
        <v>5</v>
      </c>
      <c r="D286" s="604">
        <v>79.5</v>
      </c>
      <c r="E286" s="605" t="s">
        <v>589</v>
      </c>
      <c r="F286" s="605" t="s">
        <v>589</v>
      </c>
      <c r="G286" s="627" t="s">
        <v>589</v>
      </c>
      <c r="H286" s="604">
        <v>83.3</v>
      </c>
      <c r="I286" s="605" t="s">
        <v>589</v>
      </c>
      <c r="J286" s="605" t="s">
        <v>589</v>
      </c>
      <c r="K286" s="606" t="s">
        <v>589</v>
      </c>
    </row>
    <row r="287" spans="2:16" x14ac:dyDescent="0.15">
      <c r="B287" s="602"/>
      <c r="C287" s="603">
        <v>6</v>
      </c>
      <c r="D287" s="604">
        <v>83.6</v>
      </c>
      <c r="E287" s="605" t="s">
        <v>589</v>
      </c>
      <c r="F287" s="605" t="s">
        <v>589</v>
      </c>
      <c r="G287" s="627" t="s">
        <v>589</v>
      </c>
      <c r="H287" s="604">
        <v>84.4</v>
      </c>
      <c r="I287" s="605" t="s">
        <v>589</v>
      </c>
      <c r="J287" s="605" t="s">
        <v>589</v>
      </c>
      <c r="K287" s="606" t="s">
        <v>589</v>
      </c>
    </row>
    <row r="288" spans="2:16" x14ac:dyDescent="0.15">
      <c r="B288" s="602"/>
      <c r="C288" s="603">
        <v>7</v>
      </c>
      <c r="D288" s="604">
        <v>84.1</v>
      </c>
      <c r="E288" s="605" t="s">
        <v>589</v>
      </c>
      <c r="F288" s="605" t="s">
        <v>589</v>
      </c>
      <c r="G288" s="627" t="s">
        <v>589</v>
      </c>
      <c r="H288" s="604">
        <v>84.9</v>
      </c>
      <c r="I288" s="605" t="s">
        <v>589</v>
      </c>
      <c r="J288" s="605" t="s">
        <v>589</v>
      </c>
      <c r="K288" s="606" t="s">
        <v>589</v>
      </c>
    </row>
    <row r="289" spans="2:16" x14ac:dyDescent="0.15">
      <c r="B289" s="602"/>
      <c r="C289" s="603">
        <v>8</v>
      </c>
      <c r="D289" s="604">
        <v>81</v>
      </c>
      <c r="E289" s="605" t="s">
        <v>589</v>
      </c>
      <c r="F289" s="605" t="s">
        <v>589</v>
      </c>
      <c r="G289" s="627" t="s">
        <v>589</v>
      </c>
      <c r="H289" s="604">
        <v>87.3</v>
      </c>
      <c r="I289" s="605" t="s">
        <v>589</v>
      </c>
      <c r="J289" s="605" t="s">
        <v>589</v>
      </c>
      <c r="K289" s="606" t="s">
        <v>589</v>
      </c>
    </row>
    <row r="290" spans="2:16" x14ac:dyDescent="0.15">
      <c r="B290" s="602"/>
      <c r="C290" s="603">
        <v>9</v>
      </c>
      <c r="D290" s="604">
        <v>89</v>
      </c>
      <c r="E290" s="605" t="s">
        <v>589</v>
      </c>
      <c r="F290" s="605" t="s">
        <v>589</v>
      </c>
      <c r="G290" s="627" t="s">
        <v>589</v>
      </c>
      <c r="H290" s="604">
        <v>89</v>
      </c>
      <c r="I290" s="605" t="s">
        <v>589</v>
      </c>
      <c r="J290" s="605" t="s">
        <v>589</v>
      </c>
      <c r="K290" s="606" t="s">
        <v>589</v>
      </c>
    </row>
    <row r="291" spans="2:16" x14ac:dyDescent="0.15">
      <c r="B291" s="602"/>
      <c r="C291" s="603">
        <v>10</v>
      </c>
      <c r="D291" s="604">
        <v>85.6</v>
      </c>
      <c r="E291" s="605" t="s">
        <v>589</v>
      </c>
      <c r="F291" s="605" t="s">
        <v>589</v>
      </c>
      <c r="G291" s="627" t="s">
        <v>589</v>
      </c>
      <c r="H291" s="604">
        <v>88.5</v>
      </c>
      <c r="I291" s="605" t="s">
        <v>589</v>
      </c>
      <c r="J291" s="605" t="s">
        <v>589</v>
      </c>
      <c r="K291" s="606" t="s">
        <v>589</v>
      </c>
    </row>
    <row r="292" spans="2:16" x14ac:dyDescent="0.15">
      <c r="B292" s="602"/>
      <c r="C292" s="603">
        <v>11</v>
      </c>
      <c r="D292" s="604">
        <v>89</v>
      </c>
      <c r="E292" s="605" t="s">
        <v>589</v>
      </c>
      <c r="F292" s="605" t="s">
        <v>589</v>
      </c>
      <c r="G292" s="627" t="s">
        <v>589</v>
      </c>
      <c r="H292" s="604">
        <v>89.5</v>
      </c>
      <c r="I292" s="605" t="s">
        <v>589</v>
      </c>
      <c r="J292" s="605" t="s">
        <v>589</v>
      </c>
      <c r="K292" s="606" t="s">
        <v>589</v>
      </c>
    </row>
    <row r="293" spans="2:16" x14ac:dyDescent="0.15">
      <c r="B293" s="602"/>
      <c r="C293" s="603">
        <v>12</v>
      </c>
      <c r="D293" s="604">
        <v>91.7</v>
      </c>
      <c r="E293" s="605" t="s">
        <v>589</v>
      </c>
      <c r="F293" s="605" t="s">
        <v>589</v>
      </c>
      <c r="G293" s="627" t="s">
        <v>589</v>
      </c>
      <c r="H293" s="604">
        <v>88.7</v>
      </c>
      <c r="I293" s="605" t="s">
        <v>589</v>
      </c>
      <c r="J293" s="605" t="s">
        <v>589</v>
      </c>
      <c r="K293" s="606" t="s">
        <v>589</v>
      </c>
      <c r="L293" s="616"/>
      <c r="P293" s="616"/>
    </row>
    <row r="294" spans="2:16" x14ac:dyDescent="0.15">
      <c r="B294" s="617" t="s">
        <v>728</v>
      </c>
      <c r="C294" s="618">
        <v>1</v>
      </c>
      <c r="D294" s="619">
        <v>86.6</v>
      </c>
      <c r="E294" s="620" t="s">
        <v>589</v>
      </c>
      <c r="F294" s="620" t="s">
        <v>589</v>
      </c>
      <c r="G294" s="628" t="s">
        <v>589</v>
      </c>
      <c r="H294" s="619">
        <v>88.9</v>
      </c>
      <c r="I294" s="620" t="s">
        <v>589</v>
      </c>
      <c r="J294" s="620" t="s">
        <v>589</v>
      </c>
      <c r="K294" s="621" t="s">
        <v>589</v>
      </c>
    </row>
    <row r="295" spans="2:16" x14ac:dyDescent="0.15">
      <c r="B295" s="614" t="s">
        <v>729</v>
      </c>
      <c r="C295" s="603">
        <v>2</v>
      </c>
      <c r="D295" s="604">
        <v>89.3</v>
      </c>
      <c r="E295" s="605" t="s">
        <v>589</v>
      </c>
      <c r="F295" s="605" t="s">
        <v>589</v>
      </c>
      <c r="G295" s="627" t="s">
        <v>589</v>
      </c>
      <c r="H295" s="604">
        <v>88.8</v>
      </c>
      <c r="I295" s="605" t="s">
        <v>589</v>
      </c>
      <c r="J295" s="605" t="s">
        <v>589</v>
      </c>
      <c r="K295" s="606" t="s">
        <v>589</v>
      </c>
    </row>
    <row r="296" spans="2:16" x14ac:dyDescent="0.15">
      <c r="B296" s="602"/>
      <c r="C296" s="603">
        <v>3</v>
      </c>
      <c r="D296" s="604">
        <v>102.5</v>
      </c>
      <c r="E296" s="605" t="s">
        <v>589</v>
      </c>
      <c r="F296" s="605" t="s">
        <v>589</v>
      </c>
      <c r="G296" s="627" t="s">
        <v>589</v>
      </c>
      <c r="H296" s="604">
        <v>89.5</v>
      </c>
      <c r="I296" s="605" t="s">
        <v>589</v>
      </c>
      <c r="J296" s="605" t="s">
        <v>589</v>
      </c>
      <c r="K296" s="606" t="s">
        <v>589</v>
      </c>
    </row>
    <row r="297" spans="2:16" x14ac:dyDescent="0.15">
      <c r="B297" s="602"/>
      <c r="C297" s="603">
        <v>4</v>
      </c>
      <c r="D297" s="604">
        <v>87.7</v>
      </c>
      <c r="E297" s="605" t="s">
        <v>589</v>
      </c>
      <c r="F297" s="605" t="s">
        <v>589</v>
      </c>
      <c r="G297" s="627" t="s">
        <v>589</v>
      </c>
      <c r="H297" s="604">
        <v>86.5</v>
      </c>
      <c r="I297" s="605" t="s">
        <v>589</v>
      </c>
      <c r="J297" s="605" t="s">
        <v>589</v>
      </c>
      <c r="K297" s="606" t="s">
        <v>589</v>
      </c>
    </row>
    <row r="298" spans="2:16" x14ac:dyDescent="0.15">
      <c r="B298" s="602"/>
      <c r="C298" s="603">
        <v>5</v>
      </c>
      <c r="D298" s="604">
        <v>81.099999999999994</v>
      </c>
      <c r="E298" s="605" t="s">
        <v>589</v>
      </c>
      <c r="F298" s="605" t="s">
        <v>589</v>
      </c>
      <c r="G298" s="627" t="s">
        <v>589</v>
      </c>
      <c r="H298" s="604">
        <v>85.3</v>
      </c>
      <c r="I298" s="605" t="s">
        <v>589</v>
      </c>
      <c r="J298" s="605" t="s">
        <v>589</v>
      </c>
      <c r="K298" s="606" t="s">
        <v>589</v>
      </c>
    </row>
    <row r="299" spans="2:16" x14ac:dyDescent="0.15">
      <c r="B299" s="602"/>
      <c r="C299" s="603">
        <v>6</v>
      </c>
      <c r="D299" s="604">
        <v>86.9</v>
      </c>
      <c r="E299" s="605" t="s">
        <v>589</v>
      </c>
      <c r="F299" s="605" t="s">
        <v>589</v>
      </c>
      <c r="G299" s="627" t="s">
        <v>589</v>
      </c>
      <c r="H299" s="604">
        <v>87.8</v>
      </c>
      <c r="I299" s="605" t="s">
        <v>589</v>
      </c>
      <c r="J299" s="605" t="s">
        <v>589</v>
      </c>
      <c r="K299" s="606" t="s">
        <v>589</v>
      </c>
    </row>
    <row r="300" spans="2:16" x14ac:dyDescent="0.15">
      <c r="B300" s="602"/>
      <c r="C300" s="603">
        <v>7</v>
      </c>
      <c r="D300" s="604">
        <v>84.9</v>
      </c>
      <c r="E300" s="605" t="s">
        <v>589</v>
      </c>
      <c r="F300" s="605" t="s">
        <v>589</v>
      </c>
      <c r="G300" s="627" t="s">
        <v>589</v>
      </c>
      <c r="H300" s="604">
        <v>86</v>
      </c>
      <c r="I300" s="605" t="s">
        <v>589</v>
      </c>
      <c r="J300" s="605" t="s">
        <v>589</v>
      </c>
      <c r="K300" s="606" t="s">
        <v>589</v>
      </c>
    </row>
    <row r="301" spans="2:16" x14ac:dyDescent="0.15">
      <c r="B301" s="602"/>
      <c r="C301" s="603">
        <v>8</v>
      </c>
      <c r="D301" s="604">
        <v>81.2</v>
      </c>
      <c r="E301" s="605" t="s">
        <v>589</v>
      </c>
      <c r="F301" s="605" t="s">
        <v>589</v>
      </c>
      <c r="G301" s="627" t="s">
        <v>589</v>
      </c>
      <c r="H301" s="604">
        <v>87.7</v>
      </c>
      <c r="I301" s="605" t="s">
        <v>589</v>
      </c>
      <c r="J301" s="605" t="s">
        <v>589</v>
      </c>
      <c r="K301" s="606" t="s">
        <v>589</v>
      </c>
    </row>
    <row r="302" spans="2:16" x14ac:dyDescent="0.15">
      <c r="B302" s="602"/>
      <c r="C302" s="603">
        <v>9</v>
      </c>
      <c r="D302" s="604">
        <v>86.4</v>
      </c>
      <c r="E302" s="605" t="s">
        <v>589</v>
      </c>
      <c r="F302" s="605" t="s">
        <v>589</v>
      </c>
      <c r="G302" s="627" t="s">
        <v>589</v>
      </c>
      <c r="H302" s="604">
        <v>86.2</v>
      </c>
      <c r="I302" s="605" t="s">
        <v>589</v>
      </c>
      <c r="J302" s="605" t="s">
        <v>589</v>
      </c>
      <c r="K302" s="606" t="s">
        <v>589</v>
      </c>
    </row>
    <row r="303" spans="2:16" x14ac:dyDescent="0.15">
      <c r="B303" s="602"/>
      <c r="C303" s="603">
        <v>10</v>
      </c>
      <c r="D303" s="604">
        <v>82.7</v>
      </c>
      <c r="E303" s="605" t="s">
        <v>589</v>
      </c>
      <c r="F303" s="605" t="s">
        <v>589</v>
      </c>
      <c r="G303" s="627" t="s">
        <v>589</v>
      </c>
      <c r="H303" s="604">
        <v>85.3</v>
      </c>
      <c r="I303" s="605" t="s">
        <v>589</v>
      </c>
      <c r="J303" s="605" t="s">
        <v>589</v>
      </c>
      <c r="K303" s="606" t="s">
        <v>589</v>
      </c>
    </row>
    <row r="304" spans="2:16" x14ac:dyDescent="0.15">
      <c r="B304" s="602"/>
      <c r="C304" s="603">
        <v>11</v>
      </c>
      <c r="D304" s="604">
        <v>85.3</v>
      </c>
      <c r="E304" s="605" t="s">
        <v>589</v>
      </c>
      <c r="F304" s="605" t="s">
        <v>589</v>
      </c>
      <c r="G304" s="627" t="s">
        <v>589</v>
      </c>
      <c r="H304" s="604">
        <v>85.6</v>
      </c>
      <c r="I304" s="605" t="s">
        <v>589</v>
      </c>
      <c r="J304" s="605" t="s">
        <v>589</v>
      </c>
      <c r="K304" s="606" t="s">
        <v>589</v>
      </c>
    </row>
    <row r="305" spans="2:16" x14ac:dyDescent="0.15">
      <c r="B305" s="635"/>
      <c r="C305" s="636">
        <v>12</v>
      </c>
      <c r="D305" s="637">
        <v>87.1</v>
      </c>
      <c r="E305" s="638" t="s">
        <v>589</v>
      </c>
      <c r="F305" s="638" t="s">
        <v>589</v>
      </c>
      <c r="G305" s="639" t="s">
        <v>589</v>
      </c>
      <c r="H305" s="637">
        <v>84</v>
      </c>
      <c r="I305" s="638" t="s">
        <v>589</v>
      </c>
      <c r="J305" s="638" t="s">
        <v>589</v>
      </c>
      <c r="K305" s="640" t="s">
        <v>589</v>
      </c>
      <c r="L305" s="616"/>
      <c r="P305" s="616"/>
    </row>
    <row r="306" spans="2:16" x14ac:dyDescent="0.15">
      <c r="B306" s="641" t="s">
        <v>730</v>
      </c>
      <c r="C306" s="603">
        <v>1</v>
      </c>
      <c r="D306" s="604">
        <v>81.2</v>
      </c>
      <c r="E306" s="605" t="s">
        <v>720</v>
      </c>
      <c r="F306" s="605" t="s">
        <v>720</v>
      </c>
      <c r="G306" s="606" t="s">
        <v>720</v>
      </c>
      <c r="H306" s="604">
        <v>83.2</v>
      </c>
      <c r="I306" s="605" t="s">
        <v>720</v>
      </c>
      <c r="J306" s="605" t="s">
        <v>720</v>
      </c>
      <c r="K306" s="606" t="s">
        <v>720</v>
      </c>
    </row>
    <row r="307" spans="2:16" x14ac:dyDescent="0.15">
      <c r="B307" s="614" t="s">
        <v>731</v>
      </c>
      <c r="C307" s="603">
        <v>2</v>
      </c>
      <c r="D307" s="604">
        <v>83.1</v>
      </c>
      <c r="E307" s="605" t="s">
        <v>720</v>
      </c>
      <c r="F307" s="605" t="s">
        <v>720</v>
      </c>
      <c r="G307" s="606" t="s">
        <v>720</v>
      </c>
      <c r="H307" s="604">
        <v>82</v>
      </c>
      <c r="I307" s="605" t="s">
        <v>720</v>
      </c>
      <c r="J307" s="605" t="s">
        <v>720</v>
      </c>
      <c r="K307" s="606" t="s">
        <v>720</v>
      </c>
    </row>
    <row r="308" spans="2:16" x14ac:dyDescent="0.15">
      <c r="B308" s="602"/>
      <c r="C308" s="603">
        <v>3</v>
      </c>
      <c r="D308" s="604">
        <v>94.6</v>
      </c>
      <c r="E308" s="605" t="s">
        <v>720</v>
      </c>
      <c r="F308" s="605" t="s">
        <v>720</v>
      </c>
      <c r="G308" s="606" t="s">
        <v>720</v>
      </c>
      <c r="H308" s="604">
        <v>82.1</v>
      </c>
      <c r="I308" s="605" t="s">
        <v>720</v>
      </c>
      <c r="J308" s="605" t="s">
        <v>720</v>
      </c>
      <c r="K308" s="606" t="s">
        <v>720</v>
      </c>
    </row>
    <row r="309" spans="2:16" x14ac:dyDescent="0.15">
      <c r="B309" s="602"/>
      <c r="C309" s="603">
        <v>4</v>
      </c>
      <c r="D309" s="604">
        <v>80.900000000000006</v>
      </c>
      <c r="E309" s="605" t="s">
        <v>720</v>
      </c>
      <c r="F309" s="605" t="s">
        <v>720</v>
      </c>
      <c r="G309" s="606" t="s">
        <v>720</v>
      </c>
      <c r="H309" s="604">
        <v>81.5</v>
      </c>
      <c r="I309" s="605" t="s">
        <v>720</v>
      </c>
      <c r="J309" s="605" t="s">
        <v>720</v>
      </c>
      <c r="K309" s="606" t="s">
        <v>720</v>
      </c>
    </row>
    <row r="310" spans="2:16" x14ac:dyDescent="0.15">
      <c r="B310" s="602"/>
      <c r="C310" s="603">
        <v>5</v>
      </c>
      <c r="D310" s="604">
        <v>75.599999999999994</v>
      </c>
      <c r="E310" s="605" t="s">
        <v>720</v>
      </c>
      <c r="F310" s="605" t="s">
        <v>720</v>
      </c>
      <c r="G310" s="606" t="s">
        <v>720</v>
      </c>
      <c r="H310" s="604">
        <v>80</v>
      </c>
      <c r="I310" s="605" t="s">
        <v>720</v>
      </c>
      <c r="J310" s="605" t="s">
        <v>720</v>
      </c>
      <c r="K310" s="606" t="s">
        <v>720</v>
      </c>
    </row>
    <row r="311" spans="2:16" x14ac:dyDescent="0.15">
      <c r="B311" s="602"/>
      <c r="C311" s="603">
        <v>6</v>
      </c>
      <c r="D311" s="604">
        <v>79.900000000000006</v>
      </c>
      <c r="E311" s="605" t="s">
        <v>720</v>
      </c>
      <c r="F311" s="605" t="s">
        <v>720</v>
      </c>
      <c r="G311" s="606" t="s">
        <v>720</v>
      </c>
      <c r="H311" s="604">
        <v>82.4</v>
      </c>
      <c r="I311" s="605" t="s">
        <v>720</v>
      </c>
      <c r="J311" s="605" t="s">
        <v>720</v>
      </c>
      <c r="K311" s="606" t="s">
        <v>720</v>
      </c>
    </row>
    <row r="312" spans="2:16" x14ac:dyDescent="0.15">
      <c r="B312" s="602"/>
      <c r="C312" s="603">
        <v>7</v>
      </c>
      <c r="D312" s="604">
        <v>79.8</v>
      </c>
      <c r="E312" s="605" t="s">
        <v>720</v>
      </c>
      <c r="F312" s="605" t="s">
        <v>720</v>
      </c>
      <c r="G312" s="606" t="s">
        <v>720</v>
      </c>
      <c r="H312" s="604">
        <v>82.7</v>
      </c>
      <c r="I312" s="605" t="s">
        <v>720</v>
      </c>
      <c r="J312" s="605" t="s">
        <v>720</v>
      </c>
      <c r="K312" s="606" t="s">
        <v>720</v>
      </c>
    </row>
    <row r="313" spans="2:16" x14ac:dyDescent="0.15">
      <c r="B313" s="602"/>
      <c r="C313" s="603">
        <v>8</v>
      </c>
      <c r="D313" s="604">
        <v>76.900000000000006</v>
      </c>
      <c r="E313" s="605" t="s">
        <v>720</v>
      </c>
      <c r="F313" s="605" t="s">
        <v>720</v>
      </c>
      <c r="G313" s="606" t="s">
        <v>720</v>
      </c>
      <c r="H313" s="604">
        <v>84.1</v>
      </c>
      <c r="I313" s="605" t="s">
        <v>720</v>
      </c>
      <c r="J313" s="605" t="s">
        <v>720</v>
      </c>
      <c r="K313" s="606" t="s">
        <v>720</v>
      </c>
    </row>
    <row r="314" spans="2:16" x14ac:dyDescent="0.15">
      <c r="B314" s="602"/>
      <c r="C314" s="603">
        <v>9</v>
      </c>
      <c r="D314" s="604">
        <v>85.6</v>
      </c>
      <c r="E314" s="605" t="s">
        <v>720</v>
      </c>
      <c r="F314" s="605" t="s">
        <v>720</v>
      </c>
      <c r="G314" s="606" t="s">
        <v>720</v>
      </c>
      <c r="H314" s="604">
        <v>84.7</v>
      </c>
      <c r="I314" s="605" t="s">
        <v>720</v>
      </c>
      <c r="J314" s="605" t="s">
        <v>720</v>
      </c>
      <c r="K314" s="606" t="s">
        <v>720</v>
      </c>
    </row>
    <row r="315" spans="2:16" x14ac:dyDescent="0.15">
      <c r="B315" s="602"/>
      <c r="C315" s="603">
        <v>10</v>
      </c>
      <c r="D315" s="604">
        <v>82.4</v>
      </c>
      <c r="E315" s="605" t="s">
        <v>720</v>
      </c>
      <c r="F315" s="605" t="s">
        <v>720</v>
      </c>
      <c r="G315" s="606" t="s">
        <v>720</v>
      </c>
      <c r="H315" s="604">
        <v>81.099999999999994</v>
      </c>
      <c r="I315" s="605" t="s">
        <v>720</v>
      </c>
      <c r="J315" s="605" t="s">
        <v>720</v>
      </c>
      <c r="K315" s="606" t="s">
        <v>720</v>
      </c>
    </row>
    <row r="316" spans="2:16" x14ac:dyDescent="0.15">
      <c r="B316" s="602"/>
      <c r="C316" s="603">
        <v>11</v>
      </c>
      <c r="D316" s="604">
        <v>84.5</v>
      </c>
      <c r="E316" s="605" t="s">
        <v>720</v>
      </c>
      <c r="F316" s="605" t="s">
        <v>720</v>
      </c>
      <c r="G316" s="606" t="s">
        <v>720</v>
      </c>
      <c r="H316" s="604">
        <v>83.7</v>
      </c>
      <c r="I316" s="605" t="s">
        <v>720</v>
      </c>
      <c r="J316" s="605" t="s">
        <v>720</v>
      </c>
      <c r="K316" s="606" t="s">
        <v>720</v>
      </c>
    </row>
    <row r="317" spans="2:16" x14ac:dyDescent="0.15">
      <c r="B317" s="602"/>
      <c r="C317" s="603">
        <v>12</v>
      </c>
      <c r="D317" s="604">
        <v>88.9</v>
      </c>
      <c r="E317" s="605" t="s">
        <v>720</v>
      </c>
      <c r="F317" s="605" t="s">
        <v>720</v>
      </c>
      <c r="G317" s="606" t="s">
        <v>720</v>
      </c>
      <c r="H317" s="604">
        <v>85.7</v>
      </c>
      <c r="I317" s="605" t="s">
        <v>720</v>
      </c>
      <c r="J317" s="605" t="s">
        <v>720</v>
      </c>
      <c r="K317" s="606" t="s">
        <v>720</v>
      </c>
      <c r="L317" s="616"/>
      <c r="P317" s="616"/>
    </row>
    <row r="318" spans="2:16" x14ac:dyDescent="0.15">
      <c r="B318" s="617" t="s">
        <v>732</v>
      </c>
      <c r="C318" s="618">
        <v>1</v>
      </c>
      <c r="D318" s="619">
        <v>83.9</v>
      </c>
      <c r="E318" s="648">
        <v>76</v>
      </c>
      <c r="F318" s="648">
        <v>110.8</v>
      </c>
      <c r="G318" s="649">
        <f>ROUND((F318/E318)*100,1)</f>
        <v>145.80000000000001</v>
      </c>
      <c r="H318" s="619">
        <v>86.3</v>
      </c>
      <c r="I318" s="648">
        <v>85.9</v>
      </c>
      <c r="J318" s="648">
        <v>111.3</v>
      </c>
      <c r="K318" s="649">
        <f>ROUND((J318/I318)*100,1)</f>
        <v>129.6</v>
      </c>
    </row>
    <row r="319" spans="2:16" x14ac:dyDescent="0.15">
      <c r="B319" s="614" t="s">
        <v>733</v>
      </c>
      <c r="C319" s="603">
        <v>2</v>
      </c>
      <c r="D319" s="604">
        <v>90.7</v>
      </c>
      <c r="E319" s="623">
        <v>85.6</v>
      </c>
      <c r="F319" s="623">
        <v>113.3</v>
      </c>
      <c r="G319" s="625">
        <f t="shared" ref="G319:G382" si="37">ROUND((F319/E319)*100,1)</f>
        <v>132.4</v>
      </c>
      <c r="H319" s="604">
        <v>89.6</v>
      </c>
      <c r="I319" s="623">
        <v>89.7</v>
      </c>
      <c r="J319" s="623">
        <v>111.4</v>
      </c>
      <c r="K319" s="625">
        <f t="shared" ref="K319:K382" si="38">ROUND((J319/I319)*100,1)</f>
        <v>124.2</v>
      </c>
    </row>
    <row r="320" spans="2:16" x14ac:dyDescent="0.15">
      <c r="B320" s="602"/>
      <c r="C320" s="603">
        <v>3</v>
      </c>
      <c r="D320" s="604">
        <v>99.8</v>
      </c>
      <c r="E320" s="623">
        <v>97.3</v>
      </c>
      <c r="F320" s="623">
        <v>109.6</v>
      </c>
      <c r="G320" s="625">
        <f t="shared" si="37"/>
        <v>112.6</v>
      </c>
      <c r="H320" s="604">
        <v>86.6</v>
      </c>
      <c r="I320" s="623">
        <v>86.9</v>
      </c>
      <c r="J320" s="623">
        <v>111.1</v>
      </c>
      <c r="K320" s="625">
        <f t="shared" si="38"/>
        <v>127.8</v>
      </c>
    </row>
    <row r="321" spans="2:19" x14ac:dyDescent="0.15">
      <c r="B321" s="602"/>
      <c r="C321" s="603">
        <v>4</v>
      </c>
      <c r="D321" s="604">
        <v>86.3</v>
      </c>
      <c r="E321" s="623">
        <v>84.8</v>
      </c>
      <c r="F321" s="623">
        <v>112.6</v>
      </c>
      <c r="G321" s="625">
        <f t="shared" si="37"/>
        <v>132.80000000000001</v>
      </c>
      <c r="H321" s="604">
        <v>86.8</v>
      </c>
      <c r="I321" s="623">
        <v>85.9</v>
      </c>
      <c r="J321" s="623">
        <v>112.5</v>
      </c>
      <c r="K321" s="625">
        <f t="shared" si="38"/>
        <v>131</v>
      </c>
    </row>
    <row r="322" spans="2:19" x14ac:dyDescent="0.15">
      <c r="B322" s="602"/>
      <c r="C322" s="603">
        <v>5</v>
      </c>
      <c r="D322" s="604">
        <v>83</v>
      </c>
      <c r="E322" s="623">
        <v>83.8</v>
      </c>
      <c r="F322" s="623">
        <v>111.9</v>
      </c>
      <c r="G322" s="625">
        <f t="shared" si="37"/>
        <v>133.5</v>
      </c>
      <c r="H322" s="604">
        <v>87.7</v>
      </c>
      <c r="I322" s="623">
        <v>88</v>
      </c>
      <c r="J322" s="623">
        <v>111</v>
      </c>
      <c r="K322" s="625">
        <f t="shared" si="38"/>
        <v>126.1</v>
      </c>
    </row>
    <row r="323" spans="2:19" x14ac:dyDescent="0.15">
      <c r="B323" s="602"/>
      <c r="C323" s="603">
        <v>6</v>
      </c>
      <c r="D323" s="604">
        <v>86</v>
      </c>
      <c r="E323" s="623">
        <v>84</v>
      </c>
      <c r="F323" s="623">
        <v>114.7</v>
      </c>
      <c r="G323" s="625">
        <f t="shared" si="37"/>
        <v>136.5</v>
      </c>
      <c r="H323" s="604">
        <v>88.8</v>
      </c>
      <c r="I323" s="623">
        <v>87.9</v>
      </c>
      <c r="J323" s="623">
        <v>113</v>
      </c>
      <c r="K323" s="625">
        <f t="shared" si="38"/>
        <v>128.6</v>
      </c>
    </row>
    <row r="324" spans="2:19" x14ac:dyDescent="0.15">
      <c r="B324" s="602"/>
      <c r="C324" s="603">
        <v>7</v>
      </c>
      <c r="D324" s="604">
        <v>85.5</v>
      </c>
      <c r="E324" s="623">
        <v>86.6</v>
      </c>
      <c r="F324" s="623">
        <v>112.6</v>
      </c>
      <c r="G324" s="625">
        <f t="shared" si="37"/>
        <v>130</v>
      </c>
      <c r="H324" s="604">
        <v>88.1</v>
      </c>
      <c r="I324" s="623">
        <v>88.3</v>
      </c>
      <c r="J324" s="623">
        <v>112.2</v>
      </c>
      <c r="K324" s="625">
        <f t="shared" si="38"/>
        <v>127.1</v>
      </c>
    </row>
    <row r="325" spans="2:19" x14ac:dyDescent="0.15">
      <c r="B325" s="602"/>
      <c r="C325" s="603">
        <v>8</v>
      </c>
      <c r="D325" s="604">
        <v>79.900000000000006</v>
      </c>
      <c r="E325" s="623">
        <v>82.4</v>
      </c>
      <c r="F325" s="623">
        <v>115.1</v>
      </c>
      <c r="G325" s="625">
        <f t="shared" si="37"/>
        <v>139.69999999999999</v>
      </c>
      <c r="H325" s="604">
        <v>87.8</v>
      </c>
      <c r="I325" s="623">
        <v>88.3</v>
      </c>
      <c r="J325" s="623">
        <v>114.1</v>
      </c>
      <c r="K325" s="625">
        <f t="shared" si="38"/>
        <v>129.19999999999999</v>
      </c>
    </row>
    <row r="326" spans="2:19" x14ac:dyDescent="0.15">
      <c r="B326" s="602"/>
      <c r="C326" s="603">
        <v>9</v>
      </c>
      <c r="D326" s="604">
        <v>89.7</v>
      </c>
      <c r="E326" s="623">
        <v>93.6</v>
      </c>
      <c r="F326" s="623">
        <v>110.9</v>
      </c>
      <c r="G326" s="625">
        <f t="shared" si="37"/>
        <v>118.5</v>
      </c>
      <c r="H326" s="604">
        <v>88.6</v>
      </c>
      <c r="I326" s="623">
        <v>89</v>
      </c>
      <c r="J326" s="623">
        <v>111.7</v>
      </c>
      <c r="K326" s="625">
        <f t="shared" si="38"/>
        <v>125.5</v>
      </c>
    </row>
    <row r="327" spans="2:19" x14ac:dyDescent="0.15">
      <c r="B327" s="602"/>
      <c r="C327" s="603">
        <v>10</v>
      </c>
      <c r="D327" s="604">
        <v>92</v>
      </c>
      <c r="E327" s="623">
        <v>93.4</v>
      </c>
      <c r="F327" s="623">
        <v>114.4</v>
      </c>
      <c r="G327" s="625">
        <f t="shared" si="37"/>
        <v>122.5</v>
      </c>
      <c r="H327" s="604">
        <v>90.5</v>
      </c>
      <c r="I327" s="623">
        <v>89.8</v>
      </c>
      <c r="J327" s="623">
        <v>113.3</v>
      </c>
      <c r="K327" s="625">
        <f t="shared" si="38"/>
        <v>126.2</v>
      </c>
    </row>
    <row r="328" spans="2:19" x14ac:dyDescent="0.15">
      <c r="B328" s="602"/>
      <c r="C328" s="603">
        <v>11</v>
      </c>
      <c r="D328" s="604">
        <v>90.4</v>
      </c>
      <c r="E328" s="623">
        <v>94.4</v>
      </c>
      <c r="F328" s="623">
        <v>113</v>
      </c>
      <c r="G328" s="625">
        <f t="shared" si="37"/>
        <v>119.7</v>
      </c>
      <c r="H328" s="604">
        <v>89.6</v>
      </c>
      <c r="I328" s="623">
        <v>89.2</v>
      </c>
      <c r="J328" s="623">
        <v>113.5</v>
      </c>
      <c r="K328" s="625">
        <f t="shared" si="38"/>
        <v>127.2</v>
      </c>
    </row>
    <row r="329" spans="2:19" x14ac:dyDescent="0.15">
      <c r="B329" s="642"/>
      <c r="C329" s="643">
        <v>12</v>
      </c>
      <c r="D329" s="644">
        <v>92.8</v>
      </c>
      <c r="E329" s="650">
        <v>96.6</v>
      </c>
      <c r="F329" s="650">
        <v>110.8</v>
      </c>
      <c r="G329" s="651">
        <f t="shared" si="37"/>
        <v>114.7</v>
      </c>
      <c r="H329" s="644">
        <v>89.4</v>
      </c>
      <c r="I329" s="650">
        <v>89.4</v>
      </c>
      <c r="J329" s="650">
        <v>114.5</v>
      </c>
      <c r="K329" s="651">
        <f t="shared" si="38"/>
        <v>128.1</v>
      </c>
      <c r="L329" s="616"/>
      <c r="M329" s="616"/>
      <c r="N329" s="616"/>
      <c r="O329" s="616"/>
      <c r="P329" s="616"/>
      <c r="Q329" s="616"/>
      <c r="R329" s="616"/>
      <c r="S329" s="616"/>
    </row>
    <row r="330" spans="2:19" x14ac:dyDescent="0.15">
      <c r="B330" s="641" t="s">
        <v>734</v>
      </c>
      <c r="C330" s="603">
        <v>1</v>
      </c>
      <c r="D330" s="604">
        <v>86.8</v>
      </c>
      <c r="E330" s="623">
        <v>80.900000000000006</v>
      </c>
      <c r="F330" s="623">
        <v>114.8</v>
      </c>
      <c r="G330" s="625">
        <f t="shared" si="37"/>
        <v>141.9</v>
      </c>
      <c r="H330" s="604">
        <v>89.8</v>
      </c>
      <c r="I330" s="623">
        <v>91.6</v>
      </c>
      <c r="J330" s="623">
        <v>115.3</v>
      </c>
      <c r="K330" s="625">
        <f t="shared" si="38"/>
        <v>125.9</v>
      </c>
    </row>
    <row r="331" spans="2:19" x14ac:dyDescent="0.15">
      <c r="B331" s="614" t="s">
        <v>735</v>
      </c>
      <c r="C331" s="603">
        <v>2</v>
      </c>
      <c r="D331" s="604">
        <v>89.4</v>
      </c>
      <c r="E331" s="623">
        <v>85.6</v>
      </c>
      <c r="F331" s="623">
        <v>119.4</v>
      </c>
      <c r="G331" s="625">
        <f t="shared" si="37"/>
        <v>139.5</v>
      </c>
      <c r="H331" s="604">
        <v>88.3</v>
      </c>
      <c r="I331" s="623">
        <v>89.4</v>
      </c>
      <c r="J331" s="623">
        <v>117.3</v>
      </c>
      <c r="K331" s="625">
        <f t="shared" si="38"/>
        <v>131.19999999999999</v>
      </c>
    </row>
    <row r="332" spans="2:19" x14ac:dyDescent="0.15">
      <c r="B332" s="602"/>
      <c r="C332" s="603">
        <v>3</v>
      </c>
      <c r="D332" s="604">
        <v>102.7</v>
      </c>
      <c r="E332" s="623">
        <v>100.1</v>
      </c>
      <c r="F332" s="623">
        <v>116.5</v>
      </c>
      <c r="G332" s="625">
        <f t="shared" si="37"/>
        <v>116.4</v>
      </c>
      <c r="H332" s="604">
        <v>89</v>
      </c>
      <c r="I332" s="623">
        <v>89.6</v>
      </c>
      <c r="J332" s="623">
        <v>118.2</v>
      </c>
      <c r="K332" s="625">
        <f t="shared" si="38"/>
        <v>131.9</v>
      </c>
    </row>
    <row r="333" spans="2:19" x14ac:dyDescent="0.15">
      <c r="B333" s="602"/>
      <c r="C333" s="603">
        <v>4</v>
      </c>
      <c r="D333" s="604">
        <v>91.7</v>
      </c>
      <c r="E333" s="623">
        <v>89.9</v>
      </c>
      <c r="F333" s="623">
        <v>118.9</v>
      </c>
      <c r="G333" s="625">
        <f t="shared" si="37"/>
        <v>132.30000000000001</v>
      </c>
      <c r="H333" s="604">
        <v>92.3</v>
      </c>
      <c r="I333" s="623">
        <v>91.2</v>
      </c>
      <c r="J333" s="623">
        <v>118.8</v>
      </c>
      <c r="K333" s="625">
        <f t="shared" si="38"/>
        <v>130.30000000000001</v>
      </c>
    </row>
    <row r="334" spans="2:19" x14ac:dyDescent="0.15">
      <c r="B334" s="602"/>
      <c r="C334" s="603">
        <v>5</v>
      </c>
      <c r="D334" s="604">
        <v>84.5</v>
      </c>
      <c r="E334" s="623">
        <v>85</v>
      </c>
      <c r="F334" s="623">
        <v>120.6</v>
      </c>
      <c r="G334" s="625">
        <f t="shared" si="37"/>
        <v>141.9</v>
      </c>
      <c r="H334" s="604">
        <v>89</v>
      </c>
      <c r="I334" s="623">
        <v>89.2</v>
      </c>
      <c r="J334" s="623">
        <v>119.6</v>
      </c>
      <c r="K334" s="625">
        <f t="shared" si="38"/>
        <v>134.1</v>
      </c>
    </row>
    <row r="335" spans="2:19" x14ac:dyDescent="0.15">
      <c r="B335" s="602"/>
      <c r="C335" s="603">
        <v>6</v>
      </c>
      <c r="D335" s="604">
        <v>84.7</v>
      </c>
      <c r="E335" s="623">
        <v>84.2</v>
      </c>
      <c r="F335" s="623">
        <v>121.7</v>
      </c>
      <c r="G335" s="625">
        <f t="shared" si="37"/>
        <v>144.5</v>
      </c>
      <c r="H335" s="604">
        <v>87.7</v>
      </c>
      <c r="I335" s="623">
        <v>87.9</v>
      </c>
      <c r="J335" s="623">
        <v>119.7</v>
      </c>
      <c r="K335" s="625">
        <f t="shared" si="38"/>
        <v>136.19999999999999</v>
      </c>
    </row>
    <row r="336" spans="2:19" x14ac:dyDescent="0.15">
      <c r="B336" s="602"/>
      <c r="C336" s="603">
        <v>7</v>
      </c>
      <c r="D336" s="604">
        <v>85.5</v>
      </c>
      <c r="E336" s="623">
        <v>87.5</v>
      </c>
      <c r="F336" s="623">
        <v>120.9</v>
      </c>
      <c r="G336" s="625">
        <f t="shared" si="37"/>
        <v>138.19999999999999</v>
      </c>
      <c r="H336" s="604">
        <v>87.4</v>
      </c>
      <c r="I336" s="623">
        <v>88.4</v>
      </c>
      <c r="J336" s="623">
        <v>120.3</v>
      </c>
      <c r="K336" s="625">
        <f t="shared" si="38"/>
        <v>136.1</v>
      </c>
    </row>
    <row r="337" spans="2:19" x14ac:dyDescent="0.15">
      <c r="B337" s="602"/>
      <c r="C337" s="603">
        <v>8</v>
      </c>
      <c r="D337" s="604">
        <v>81.8</v>
      </c>
      <c r="E337" s="623">
        <v>84.6</v>
      </c>
      <c r="F337" s="623">
        <v>120.8</v>
      </c>
      <c r="G337" s="625">
        <f t="shared" si="37"/>
        <v>142.80000000000001</v>
      </c>
      <c r="H337" s="604">
        <v>90.5</v>
      </c>
      <c r="I337" s="623">
        <v>91.1</v>
      </c>
      <c r="J337" s="623">
        <v>119.7</v>
      </c>
      <c r="K337" s="625">
        <f t="shared" si="38"/>
        <v>131.4</v>
      </c>
    </row>
    <row r="338" spans="2:19" x14ac:dyDescent="0.15">
      <c r="B338" s="602"/>
      <c r="C338" s="603">
        <v>9</v>
      </c>
      <c r="D338" s="604">
        <v>87.9</v>
      </c>
      <c r="E338" s="623">
        <v>92</v>
      </c>
      <c r="F338" s="623">
        <v>119.3</v>
      </c>
      <c r="G338" s="625">
        <f t="shared" si="37"/>
        <v>129.69999999999999</v>
      </c>
      <c r="H338" s="604">
        <v>86.9</v>
      </c>
      <c r="I338" s="623">
        <v>87.4</v>
      </c>
      <c r="J338" s="623">
        <v>120.1</v>
      </c>
      <c r="K338" s="625">
        <f t="shared" si="38"/>
        <v>137.4</v>
      </c>
    </row>
    <row r="339" spans="2:19" x14ac:dyDescent="0.15">
      <c r="B339" s="602"/>
      <c r="C339" s="603">
        <v>10</v>
      </c>
      <c r="D339" s="604">
        <v>90</v>
      </c>
      <c r="E339" s="623">
        <v>94.2</v>
      </c>
      <c r="F339" s="623">
        <v>122.4</v>
      </c>
      <c r="G339" s="625">
        <f t="shared" si="37"/>
        <v>129.9</v>
      </c>
      <c r="H339" s="604">
        <v>88.6</v>
      </c>
      <c r="I339" s="623">
        <v>90.6</v>
      </c>
      <c r="J339" s="623">
        <v>121.8</v>
      </c>
      <c r="K339" s="625">
        <f t="shared" si="38"/>
        <v>134.4</v>
      </c>
    </row>
    <row r="340" spans="2:19" x14ac:dyDescent="0.15">
      <c r="B340" s="602"/>
      <c r="C340" s="603">
        <v>11</v>
      </c>
      <c r="D340" s="604">
        <v>91</v>
      </c>
      <c r="E340" s="623">
        <v>95</v>
      </c>
      <c r="F340" s="623">
        <v>120.8</v>
      </c>
      <c r="G340" s="625">
        <f t="shared" si="37"/>
        <v>127.2</v>
      </c>
      <c r="H340" s="604">
        <v>90.2</v>
      </c>
      <c r="I340" s="623">
        <v>90.3</v>
      </c>
      <c r="J340" s="623">
        <v>121.3</v>
      </c>
      <c r="K340" s="625">
        <f t="shared" si="38"/>
        <v>134.30000000000001</v>
      </c>
    </row>
    <row r="341" spans="2:19" x14ac:dyDescent="0.15">
      <c r="B341" s="602"/>
      <c r="C341" s="603">
        <v>12</v>
      </c>
      <c r="D341" s="604">
        <v>90</v>
      </c>
      <c r="E341" s="623">
        <v>94.7</v>
      </c>
      <c r="F341" s="623">
        <v>118.1</v>
      </c>
      <c r="G341" s="625">
        <f t="shared" si="37"/>
        <v>124.7</v>
      </c>
      <c r="H341" s="604">
        <v>86.6</v>
      </c>
      <c r="I341" s="623">
        <v>87.6</v>
      </c>
      <c r="J341" s="623">
        <v>122</v>
      </c>
      <c r="K341" s="625">
        <f t="shared" si="38"/>
        <v>139.30000000000001</v>
      </c>
      <c r="L341" s="616"/>
      <c r="M341" s="616"/>
      <c r="N341" s="616"/>
      <c r="O341" s="616"/>
      <c r="P341" s="616"/>
      <c r="Q341" s="616"/>
      <c r="R341" s="616"/>
      <c r="S341" s="616"/>
    </row>
    <row r="342" spans="2:19" x14ac:dyDescent="0.15">
      <c r="B342" s="617" t="s">
        <v>736</v>
      </c>
      <c r="C342" s="618">
        <v>1</v>
      </c>
      <c r="D342" s="619">
        <v>83.7</v>
      </c>
      <c r="E342" s="648">
        <v>77.900000000000006</v>
      </c>
      <c r="F342" s="648">
        <v>119.5</v>
      </c>
      <c r="G342" s="649">
        <f t="shared" si="37"/>
        <v>153.4</v>
      </c>
      <c r="H342" s="619">
        <v>87</v>
      </c>
      <c r="I342" s="648">
        <v>88.4</v>
      </c>
      <c r="J342" s="648">
        <v>120.1</v>
      </c>
      <c r="K342" s="649">
        <f t="shared" si="38"/>
        <v>135.9</v>
      </c>
    </row>
    <row r="343" spans="2:19" x14ac:dyDescent="0.15">
      <c r="B343" s="614" t="s">
        <v>737</v>
      </c>
      <c r="C343" s="603">
        <v>2</v>
      </c>
      <c r="D343" s="604">
        <v>88</v>
      </c>
      <c r="E343" s="623">
        <v>84.2</v>
      </c>
      <c r="F343" s="623">
        <v>117.2</v>
      </c>
      <c r="G343" s="625">
        <f t="shared" si="37"/>
        <v>139.19999999999999</v>
      </c>
      <c r="H343" s="604">
        <v>87</v>
      </c>
      <c r="I343" s="623">
        <v>87.9</v>
      </c>
      <c r="J343" s="623">
        <v>115.3</v>
      </c>
      <c r="K343" s="625">
        <f t="shared" si="38"/>
        <v>131.19999999999999</v>
      </c>
    </row>
    <row r="344" spans="2:19" x14ac:dyDescent="0.15">
      <c r="B344" s="602"/>
      <c r="C344" s="603">
        <v>3</v>
      </c>
      <c r="D344" s="604">
        <v>102.1</v>
      </c>
      <c r="E344" s="623">
        <v>100.2</v>
      </c>
      <c r="F344" s="623">
        <v>118.8</v>
      </c>
      <c r="G344" s="625">
        <f t="shared" si="37"/>
        <v>118.6</v>
      </c>
      <c r="H344" s="604">
        <v>88.5</v>
      </c>
      <c r="I344" s="623">
        <v>89.8</v>
      </c>
      <c r="J344" s="623">
        <v>120.5</v>
      </c>
      <c r="K344" s="625">
        <f t="shared" si="38"/>
        <v>134.19999999999999</v>
      </c>
    </row>
    <row r="345" spans="2:19" x14ac:dyDescent="0.15">
      <c r="B345" s="602"/>
      <c r="C345" s="603">
        <v>4</v>
      </c>
      <c r="D345" s="604">
        <v>87.6</v>
      </c>
      <c r="E345" s="623">
        <v>88.1</v>
      </c>
      <c r="F345" s="623">
        <v>121.3</v>
      </c>
      <c r="G345" s="625">
        <f t="shared" si="37"/>
        <v>137.69999999999999</v>
      </c>
      <c r="H345" s="604">
        <v>88.3</v>
      </c>
      <c r="I345" s="623">
        <v>89.5</v>
      </c>
      <c r="J345" s="623">
        <v>121.1</v>
      </c>
      <c r="K345" s="625">
        <f t="shared" si="38"/>
        <v>135.30000000000001</v>
      </c>
    </row>
    <row r="346" spans="2:19" x14ac:dyDescent="0.15">
      <c r="B346" s="602"/>
      <c r="C346" s="603">
        <v>5</v>
      </c>
      <c r="D346" s="604">
        <v>83.3</v>
      </c>
      <c r="E346" s="623">
        <v>86.4</v>
      </c>
      <c r="F346" s="623">
        <v>119.9</v>
      </c>
      <c r="G346" s="625">
        <f t="shared" si="37"/>
        <v>138.80000000000001</v>
      </c>
      <c r="H346" s="604">
        <v>87.6</v>
      </c>
      <c r="I346" s="623">
        <v>90.6</v>
      </c>
      <c r="J346" s="623">
        <v>118.7</v>
      </c>
      <c r="K346" s="625">
        <f t="shared" si="38"/>
        <v>131</v>
      </c>
    </row>
    <row r="347" spans="2:19" x14ac:dyDescent="0.15">
      <c r="B347" s="602"/>
      <c r="C347" s="603">
        <v>6</v>
      </c>
      <c r="D347" s="604">
        <v>84.7</v>
      </c>
      <c r="E347" s="623">
        <v>86</v>
      </c>
      <c r="F347" s="623">
        <v>119.5</v>
      </c>
      <c r="G347" s="625">
        <f t="shared" si="37"/>
        <v>139</v>
      </c>
      <c r="H347" s="604">
        <v>87.7</v>
      </c>
      <c r="I347" s="623">
        <v>89.6</v>
      </c>
      <c r="J347" s="623">
        <v>117.6</v>
      </c>
      <c r="K347" s="625">
        <f t="shared" si="38"/>
        <v>131.30000000000001</v>
      </c>
    </row>
    <row r="348" spans="2:19" x14ac:dyDescent="0.15">
      <c r="B348" s="602"/>
      <c r="C348" s="603">
        <v>7</v>
      </c>
      <c r="D348" s="604">
        <v>88.4</v>
      </c>
      <c r="E348" s="623">
        <v>90.8</v>
      </c>
      <c r="F348" s="623">
        <v>118.1</v>
      </c>
      <c r="G348" s="625">
        <f t="shared" si="37"/>
        <v>130.1</v>
      </c>
      <c r="H348" s="604">
        <v>89.8</v>
      </c>
      <c r="I348" s="623">
        <v>91</v>
      </c>
      <c r="J348" s="623">
        <v>117.2</v>
      </c>
      <c r="K348" s="625">
        <f t="shared" si="38"/>
        <v>128.80000000000001</v>
      </c>
    </row>
    <row r="349" spans="2:19" x14ac:dyDescent="0.15">
      <c r="B349" s="602"/>
      <c r="C349" s="603">
        <v>8</v>
      </c>
      <c r="D349" s="604">
        <v>78.2</v>
      </c>
      <c r="E349" s="623">
        <v>80.5</v>
      </c>
      <c r="F349" s="623">
        <v>117.9</v>
      </c>
      <c r="G349" s="625">
        <f t="shared" si="37"/>
        <v>146.5</v>
      </c>
      <c r="H349" s="604">
        <v>87</v>
      </c>
      <c r="I349" s="623">
        <v>87.2</v>
      </c>
      <c r="J349" s="623">
        <v>116.8</v>
      </c>
      <c r="K349" s="625">
        <f t="shared" si="38"/>
        <v>133.9</v>
      </c>
    </row>
    <row r="350" spans="2:19" x14ac:dyDescent="0.15">
      <c r="B350" s="602"/>
      <c r="C350" s="603">
        <v>9</v>
      </c>
      <c r="D350" s="604">
        <v>91.8</v>
      </c>
      <c r="E350" s="623">
        <v>92.7</v>
      </c>
      <c r="F350" s="623">
        <v>115.6</v>
      </c>
      <c r="G350" s="625">
        <f t="shared" si="37"/>
        <v>124.7</v>
      </c>
      <c r="H350" s="604">
        <v>90.7</v>
      </c>
      <c r="I350" s="623">
        <v>88.2</v>
      </c>
      <c r="J350" s="623">
        <v>116.4</v>
      </c>
      <c r="K350" s="625">
        <f t="shared" si="38"/>
        <v>132</v>
      </c>
    </row>
    <row r="351" spans="2:19" x14ac:dyDescent="0.15">
      <c r="B351" s="602"/>
      <c r="C351" s="603">
        <v>10</v>
      </c>
      <c r="D351" s="604">
        <v>89.3</v>
      </c>
      <c r="E351" s="623">
        <v>91.3</v>
      </c>
      <c r="F351" s="623">
        <v>113.5</v>
      </c>
      <c r="G351" s="625">
        <f t="shared" si="37"/>
        <v>124.3</v>
      </c>
      <c r="H351" s="604">
        <v>87.8</v>
      </c>
      <c r="I351" s="623">
        <v>87.7</v>
      </c>
      <c r="J351" s="623">
        <v>113.4</v>
      </c>
      <c r="K351" s="625">
        <f t="shared" si="38"/>
        <v>129.30000000000001</v>
      </c>
    </row>
    <row r="352" spans="2:19" x14ac:dyDescent="0.15">
      <c r="B352" s="602"/>
      <c r="C352" s="603">
        <v>11</v>
      </c>
      <c r="D352" s="604">
        <v>85</v>
      </c>
      <c r="E352" s="623">
        <v>89.4</v>
      </c>
      <c r="F352" s="623">
        <v>111.5</v>
      </c>
      <c r="G352" s="625">
        <f t="shared" si="37"/>
        <v>124.7</v>
      </c>
      <c r="H352" s="604">
        <v>84</v>
      </c>
      <c r="I352" s="623">
        <v>85.2</v>
      </c>
      <c r="J352" s="623">
        <v>112.1</v>
      </c>
      <c r="K352" s="625">
        <f t="shared" si="38"/>
        <v>131.6</v>
      </c>
    </row>
    <row r="353" spans="2:19" x14ac:dyDescent="0.15">
      <c r="B353" s="642"/>
      <c r="C353" s="643">
        <v>12</v>
      </c>
      <c r="D353" s="644">
        <v>93</v>
      </c>
      <c r="E353" s="650">
        <v>96.3</v>
      </c>
      <c r="F353" s="650">
        <v>109.1</v>
      </c>
      <c r="G353" s="651">
        <f t="shared" si="37"/>
        <v>113.3</v>
      </c>
      <c r="H353" s="644">
        <v>89.5</v>
      </c>
      <c r="I353" s="650">
        <v>89</v>
      </c>
      <c r="J353" s="650">
        <v>112.6</v>
      </c>
      <c r="K353" s="651">
        <f t="shared" si="38"/>
        <v>126.5</v>
      </c>
      <c r="L353" s="616"/>
      <c r="M353" s="616"/>
      <c r="N353" s="616"/>
      <c r="O353" s="616"/>
      <c r="P353" s="616"/>
      <c r="Q353" s="616"/>
      <c r="R353" s="616"/>
      <c r="S353" s="616"/>
    </row>
    <row r="354" spans="2:19" x14ac:dyDescent="0.15">
      <c r="B354" s="641" t="s">
        <v>738</v>
      </c>
      <c r="C354" s="603">
        <v>1</v>
      </c>
      <c r="D354" s="604">
        <v>83.3</v>
      </c>
      <c r="E354" s="623">
        <v>77.900000000000006</v>
      </c>
      <c r="F354" s="623">
        <v>111.4</v>
      </c>
      <c r="G354" s="625">
        <f t="shared" si="37"/>
        <v>143</v>
      </c>
      <c r="H354" s="604">
        <v>87</v>
      </c>
      <c r="I354" s="623">
        <v>88.4</v>
      </c>
      <c r="J354" s="623">
        <v>112</v>
      </c>
      <c r="K354" s="625">
        <f t="shared" si="38"/>
        <v>126.7</v>
      </c>
    </row>
    <row r="355" spans="2:19" x14ac:dyDescent="0.15">
      <c r="B355" s="614" t="s">
        <v>739</v>
      </c>
      <c r="C355" s="603">
        <v>2</v>
      </c>
      <c r="D355" s="604">
        <v>91.3</v>
      </c>
      <c r="E355" s="623">
        <v>86.3</v>
      </c>
      <c r="F355" s="623">
        <v>111.7</v>
      </c>
      <c r="G355" s="625">
        <f t="shared" si="37"/>
        <v>129.4</v>
      </c>
      <c r="H355" s="604">
        <v>90.3</v>
      </c>
      <c r="I355" s="623">
        <v>90.1</v>
      </c>
      <c r="J355" s="623">
        <v>109.8</v>
      </c>
      <c r="K355" s="625">
        <f t="shared" si="38"/>
        <v>121.9</v>
      </c>
    </row>
    <row r="356" spans="2:19" x14ac:dyDescent="0.15">
      <c r="B356" s="602"/>
      <c r="C356" s="603">
        <v>3</v>
      </c>
      <c r="D356" s="604">
        <v>103.7</v>
      </c>
      <c r="E356" s="623">
        <v>99</v>
      </c>
      <c r="F356" s="623">
        <v>103.6</v>
      </c>
      <c r="G356" s="625">
        <f t="shared" si="37"/>
        <v>104.6</v>
      </c>
      <c r="H356" s="604">
        <v>89.7</v>
      </c>
      <c r="I356" s="623">
        <v>88.6</v>
      </c>
      <c r="J356" s="623">
        <v>105.2</v>
      </c>
      <c r="K356" s="625">
        <f t="shared" si="38"/>
        <v>118.7</v>
      </c>
    </row>
    <row r="357" spans="2:19" x14ac:dyDescent="0.15">
      <c r="B357" s="602"/>
      <c r="C357" s="603">
        <v>4</v>
      </c>
      <c r="D357" s="604">
        <v>88</v>
      </c>
      <c r="E357" s="623">
        <v>86.8</v>
      </c>
      <c r="F357" s="623">
        <v>106.5</v>
      </c>
      <c r="G357" s="625">
        <f t="shared" si="37"/>
        <v>122.7</v>
      </c>
      <c r="H357" s="604">
        <v>88.7</v>
      </c>
      <c r="I357" s="623">
        <v>88.2</v>
      </c>
      <c r="J357" s="623">
        <v>106.4</v>
      </c>
      <c r="K357" s="625">
        <f t="shared" si="38"/>
        <v>120.6</v>
      </c>
    </row>
    <row r="358" spans="2:19" x14ac:dyDescent="0.15">
      <c r="B358" s="602"/>
      <c r="C358" s="603">
        <v>5</v>
      </c>
      <c r="D358" s="604">
        <v>87.8</v>
      </c>
      <c r="E358" s="623">
        <v>85.9</v>
      </c>
      <c r="F358" s="623">
        <v>107.4</v>
      </c>
      <c r="G358" s="625">
        <f t="shared" si="37"/>
        <v>125</v>
      </c>
      <c r="H358" s="604">
        <v>92.2</v>
      </c>
      <c r="I358" s="623">
        <v>90</v>
      </c>
      <c r="J358" s="623">
        <v>106.4</v>
      </c>
      <c r="K358" s="625">
        <f t="shared" si="38"/>
        <v>118.2</v>
      </c>
    </row>
    <row r="359" spans="2:19" x14ac:dyDescent="0.15">
      <c r="B359" s="602"/>
      <c r="C359" s="603">
        <v>6</v>
      </c>
      <c r="D359" s="604">
        <v>89.6</v>
      </c>
      <c r="E359" s="623">
        <v>88.4</v>
      </c>
      <c r="F359" s="623">
        <v>107.3</v>
      </c>
      <c r="G359" s="625">
        <f t="shared" si="37"/>
        <v>121.4</v>
      </c>
      <c r="H359" s="604">
        <v>92.9</v>
      </c>
      <c r="I359" s="623">
        <v>91.9</v>
      </c>
      <c r="J359" s="623">
        <v>105.6</v>
      </c>
      <c r="K359" s="625">
        <f t="shared" si="38"/>
        <v>114.9</v>
      </c>
    </row>
    <row r="360" spans="2:19" x14ac:dyDescent="0.15">
      <c r="B360" s="602"/>
      <c r="C360" s="603">
        <v>7</v>
      </c>
      <c r="D360" s="604">
        <v>93.8</v>
      </c>
      <c r="E360" s="623">
        <v>92.5</v>
      </c>
      <c r="F360" s="623">
        <v>105.4</v>
      </c>
      <c r="G360" s="625">
        <f t="shared" si="37"/>
        <v>113.9</v>
      </c>
      <c r="H360" s="604">
        <v>94.9</v>
      </c>
      <c r="I360" s="623">
        <v>92.3</v>
      </c>
      <c r="J360" s="623">
        <v>104.6</v>
      </c>
      <c r="K360" s="625">
        <f t="shared" si="38"/>
        <v>113.3</v>
      </c>
    </row>
    <row r="361" spans="2:19" x14ac:dyDescent="0.15">
      <c r="B361" s="602"/>
      <c r="C361" s="603">
        <v>8</v>
      </c>
      <c r="D361" s="604">
        <v>82.8</v>
      </c>
      <c r="E361" s="623">
        <v>84.7</v>
      </c>
      <c r="F361" s="623">
        <v>104.1</v>
      </c>
      <c r="G361" s="625">
        <f t="shared" si="37"/>
        <v>122.9</v>
      </c>
      <c r="H361" s="604">
        <v>92.3</v>
      </c>
      <c r="I361" s="623">
        <v>92</v>
      </c>
      <c r="J361" s="623">
        <v>103.1</v>
      </c>
      <c r="K361" s="625">
        <f t="shared" si="38"/>
        <v>112.1</v>
      </c>
    </row>
    <row r="362" spans="2:19" x14ac:dyDescent="0.15">
      <c r="B362" s="602"/>
      <c r="C362" s="603">
        <v>9</v>
      </c>
      <c r="D362" s="604">
        <v>97.2</v>
      </c>
      <c r="E362" s="623">
        <v>98.8</v>
      </c>
      <c r="F362" s="623">
        <v>101.7</v>
      </c>
      <c r="G362" s="625">
        <f t="shared" si="37"/>
        <v>102.9</v>
      </c>
      <c r="H362" s="604">
        <v>95.8</v>
      </c>
      <c r="I362" s="623">
        <v>93.9</v>
      </c>
      <c r="J362" s="623">
        <v>102.2</v>
      </c>
      <c r="K362" s="625">
        <f t="shared" si="38"/>
        <v>108.8</v>
      </c>
    </row>
    <row r="363" spans="2:19" x14ac:dyDescent="0.15">
      <c r="B363" s="602"/>
      <c r="C363" s="603">
        <v>10</v>
      </c>
      <c r="D363" s="604">
        <v>97.6</v>
      </c>
      <c r="E363" s="623">
        <v>97.8</v>
      </c>
      <c r="F363" s="623">
        <v>100.9</v>
      </c>
      <c r="G363" s="625">
        <f t="shared" si="37"/>
        <v>103.2</v>
      </c>
      <c r="H363" s="604">
        <v>96.4</v>
      </c>
      <c r="I363" s="623">
        <v>94.1</v>
      </c>
      <c r="J363" s="623">
        <v>101</v>
      </c>
      <c r="K363" s="625">
        <f t="shared" si="38"/>
        <v>107.3</v>
      </c>
    </row>
    <row r="364" spans="2:19" x14ac:dyDescent="0.15">
      <c r="B364" s="602"/>
      <c r="C364" s="603">
        <v>11</v>
      </c>
      <c r="D364" s="604">
        <v>100.2</v>
      </c>
      <c r="E364" s="623">
        <v>99.2</v>
      </c>
      <c r="F364" s="623">
        <v>101.2</v>
      </c>
      <c r="G364" s="625">
        <f t="shared" si="37"/>
        <v>102</v>
      </c>
      <c r="H364" s="604">
        <v>99</v>
      </c>
      <c r="I364" s="623">
        <v>94.9</v>
      </c>
      <c r="J364" s="623">
        <v>101.6</v>
      </c>
      <c r="K364" s="625">
        <f t="shared" si="38"/>
        <v>107.1</v>
      </c>
    </row>
    <row r="365" spans="2:19" x14ac:dyDescent="0.15">
      <c r="B365" s="635"/>
      <c r="C365" s="636">
        <v>12</v>
      </c>
      <c r="D365" s="637">
        <v>103.7</v>
      </c>
      <c r="E365" s="652">
        <v>105.1</v>
      </c>
      <c r="F365" s="652">
        <v>97.8</v>
      </c>
      <c r="G365" s="653">
        <f t="shared" si="37"/>
        <v>93.1</v>
      </c>
      <c r="H365" s="637">
        <v>99.7</v>
      </c>
      <c r="I365" s="652">
        <v>97</v>
      </c>
      <c r="J365" s="652">
        <v>100.9</v>
      </c>
      <c r="K365" s="653">
        <f t="shared" si="38"/>
        <v>104</v>
      </c>
      <c r="L365" s="616"/>
      <c r="M365" s="616"/>
      <c r="N365" s="616"/>
      <c r="O365" s="616"/>
      <c r="P365" s="616"/>
      <c r="Q365" s="616"/>
      <c r="R365" s="616"/>
      <c r="S365" s="616"/>
    </row>
    <row r="366" spans="2:19" x14ac:dyDescent="0.15">
      <c r="B366" s="641" t="s">
        <v>740</v>
      </c>
      <c r="C366" s="603">
        <v>1</v>
      </c>
      <c r="D366" s="604">
        <v>95.2</v>
      </c>
      <c r="E366" s="623">
        <v>87.2</v>
      </c>
      <c r="F366" s="623">
        <v>102.8</v>
      </c>
      <c r="G366" s="625">
        <f t="shared" si="37"/>
        <v>117.9</v>
      </c>
      <c r="H366" s="604">
        <v>100</v>
      </c>
      <c r="I366" s="623">
        <v>98.2</v>
      </c>
      <c r="J366" s="623">
        <v>101.8</v>
      </c>
      <c r="K366" s="625">
        <f t="shared" si="38"/>
        <v>103.7</v>
      </c>
    </row>
    <row r="367" spans="2:19" x14ac:dyDescent="0.15">
      <c r="B367" s="614" t="s">
        <v>741</v>
      </c>
      <c r="C367" s="603">
        <v>2</v>
      </c>
      <c r="D367" s="604">
        <v>107.1</v>
      </c>
      <c r="E367" s="623">
        <v>101.9</v>
      </c>
      <c r="F367" s="623">
        <v>104.9</v>
      </c>
      <c r="G367" s="625">
        <f t="shared" si="37"/>
        <v>102.9</v>
      </c>
      <c r="H367" s="604">
        <v>108</v>
      </c>
      <c r="I367" s="623">
        <v>105.1</v>
      </c>
      <c r="J367" s="623">
        <v>102.6</v>
      </c>
      <c r="K367" s="625">
        <f t="shared" si="38"/>
        <v>97.6</v>
      </c>
    </row>
    <row r="368" spans="2:19" x14ac:dyDescent="0.15">
      <c r="B368" s="602"/>
      <c r="C368" s="603">
        <v>3</v>
      </c>
      <c r="D368" s="604">
        <v>117.6</v>
      </c>
      <c r="E368" s="623">
        <v>114.6</v>
      </c>
      <c r="F368" s="623">
        <v>103.9</v>
      </c>
      <c r="G368" s="625">
        <f t="shared" si="37"/>
        <v>90.7</v>
      </c>
      <c r="H368" s="604">
        <v>101.8</v>
      </c>
      <c r="I368" s="623">
        <v>100</v>
      </c>
      <c r="J368" s="623">
        <v>106.2</v>
      </c>
      <c r="K368" s="625">
        <f t="shared" si="38"/>
        <v>106.2</v>
      </c>
    </row>
    <row r="369" spans="2:19" x14ac:dyDescent="0.15">
      <c r="B369" s="602"/>
      <c r="C369" s="603">
        <v>4</v>
      </c>
      <c r="D369" s="604">
        <v>102.1</v>
      </c>
      <c r="E369" s="623">
        <v>99.5</v>
      </c>
      <c r="F369" s="623">
        <v>105.3</v>
      </c>
      <c r="G369" s="625">
        <f t="shared" si="37"/>
        <v>105.8</v>
      </c>
      <c r="H369" s="604">
        <v>103.3</v>
      </c>
      <c r="I369" s="623">
        <v>102.7</v>
      </c>
      <c r="J369" s="623">
        <v>105.3</v>
      </c>
      <c r="K369" s="625">
        <f t="shared" si="38"/>
        <v>102.5</v>
      </c>
    </row>
    <row r="370" spans="2:19" x14ac:dyDescent="0.15">
      <c r="B370" s="602"/>
      <c r="C370" s="603">
        <v>5</v>
      </c>
      <c r="D370" s="604">
        <v>92.4</v>
      </c>
      <c r="E370" s="623">
        <v>91.5</v>
      </c>
      <c r="F370" s="623">
        <v>106.7</v>
      </c>
      <c r="G370" s="625">
        <f t="shared" si="37"/>
        <v>116.6</v>
      </c>
      <c r="H370" s="604">
        <v>99.9</v>
      </c>
      <c r="I370" s="623">
        <v>99</v>
      </c>
      <c r="J370" s="623">
        <v>105</v>
      </c>
      <c r="K370" s="625">
        <f t="shared" si="38"/>
        <v>106.1</v>
      </c>
    </row>
    <row r="371" spans="2:19" x14ac:dyDescent="0.15">
      <c r="B371" s="602"/>
      <c r="C371" s="603">
        <v>6</v>
      </c>
      <c r="D371" s="604">
        <v>98.1</v>
      </c>
      <c r="E371" s="623">
        <v>97.6</v>
      </c>
      <c r="F371" s="623">
        <v>106.9</v>
      </c>
      <c r="G371" s="625">
        <f t="shared" si="37"/>
        <v>109.5</v>
      </c>
      <c r="H371" s="604">
        <v>100.2</v>
      </c>
      <c r="I371" s="623">
        <v>99.4</v>
      </c>
      <c r="J371" s="623">
        <v>103.9</v>
      </c>
      <c r="K371" s="625">
        <f t="shared" si="38"/>
        <v>104.5</v>
      </c>
    </row>
    <row r="372" spans="2:19" x14ac:dyDescent="0.15">
      <c r="B372" s="602"/>
      <c r="C372" s="603">
        <v>7</v>
      </c>
      <c r="D372" s="604">
        <v>96.3</v>
      </c>
      <c r="E372" s="623">
        <v>96.5</v>
      </c>
      <c r="F372" s="623">
        <v>103.8</v>
      </c>
      <c r="G372" s="625">
        <f t="shared" si="37"/>
        <v>107.6</v>
      </c>
      <c r="H372" s="604">
        <v>98.5</v>
      </c>
      <c r="I372" s="623">
        <v>96.6</v>
      </c>
      <c r="J372" s="623">
        <v>101.6</v>
      </c>
      <c r="K372" s="625">
        <f t="shared" si="38"/>
        <v>105.2</v>
      </c>
    </row>
    <row r="373" spans="2:19" x14ac:dyDescent="0.15">
      <c r="B373" s="602"/>
      <c r="C373" s="603">
        <v>8</v>
      </c>
      <c r="D373" s="604">
        <v>92.8</v>
      </c>
      <c r="E373" s="623">
        <v>92.7</v>
      </c>
      <c r="F373" s="623">
        <v>102.5</v>
      </c>
      <c r="G373" s="625">
        <f t="shared" si="37"/>
        <v>110.6</v>
      </c>
      <c r="H373" s="604">
        <v>100.2</v>
      </c>
      <c r="I373" s="623">
        <v>98.9</v>
      </c>
      <c r="J373" s="623">
        <v>101</v>
      </c>
      <c r="K373" s="625">
        <f t="shared" si="38"/>
        <v>102.1</v>
      </c>
    </row>
    <row r="374" spans="2:19" x14ac:dyDescent="0.15">
      <c r="B374" s="602"/>
      <c r="C374" s="603">
        <v>9</v>
      </c>
      <c r="D374" s="604">
        <v>105.4</v>
      </c>
      <c r="E374" s="623">
        <v>105.4</v>
      </c>
      <c r="F374" s="623">
        <v>100.8</v>
      </c>
      <c r="G374" s="625">
        <f t="shared" si="37"/>
        <v>95.6</v>
      </c>
      <c r="H374" s="604">
        <v>100.9</v>
      </c>
      <c r="I374" s="623">
        <v>98.6</v>
      </c>
      <c r="J374" s="623">
        <v>103.3</v>
      </c>
      <c r="K374" s="625">
        <f t="shared" si="38"/>
        <v>104.8</v>
      </c>
    </row>
    <row r="375" spans="2:19" x14ac:dyDescent="0.15">
      <c r="B375" s="602"/>
      <c r="C375" s="603">
        <v>10</v>
      </c>
      <c r="D375" s="604">
        <v>100.7</v>
      </c>
      <c r="E375" s="623">
        <v>101.3</v>
      </c>
      <c r="F375" s="623">
        <v>101.6</v>
      </c>
      <c r="G375" s="625">
        <f t="shared" si="37"/>
        <v>100.3</v>
      </c>
      <c r="H375" s="604">
        <v>101.2</v>
      </c>
      <c r="I375" s="623">
        <v>100.3</v>
      </c>
      <c r="J375" s="623">
        <v>103.3</v>
      </c>
      <c r="K375" s="625">
        <f t="shared" si="38"/>
        <v>103</v>
      </c>
    </row>
    <row r="376" spans="2:19" x14ac:dyDescent="0.15">
      <c r="B376" s="602"/>
      <c r="C376" s="603">
        <v>11</v>
      </c>
      <c r="D376" s="604">
        <v>105.1</v>
      </c>
      <c r="E376" s="623">
        <v>105.5</v>
      </c>
      <c r="F376" s="623">
        <v>100.5</v>
      </c>
      <c r="G376" s="625">
        <f t="shared" si="37"/>
        <v>95.3</v>
      </c>
      <c r="H376" s="604">
        <v>103.9</v>
      </c>
      <c r="I376" s="623">
        <v>102.1</v>
      </c>
      <c r="J376" s="623">
        <v>103</v>
      </c>
      <c r="K376" s="625">
        <f t="shared" si="38"/>
        <v>100.9</v>
      </c>
    </row>
    <row r="377" spans="2:19" x14ac:dyDescent="0.15">
      <c r="B377" s="642"/>
      <c r="C377" s="643">
        <v>12</v>
      </c>
      <c r="D377" s="644">
        <v>109.8</v>
      </c>
      <c r="E377" s="650">
        <v>109.9</v>
      </c>
      <c r="F377" s="650">
        <v>99</v>
      </c>
      <c r="G377" s="651">
        <f t="shared" si="37"/>
        <v>90.1</v>
      </c>
      <c r="H377" s="644">
        <v>104.1</v>
      </c>
      <c r="I377" s="650">
        <v>102.5</v>
      </c>
      <c r="J377" s="650">
        <v>102.1</v>
      </c>
      <c r="K377" s="651">
        <f t="shared" si="38"/>
        <v>99.6</v>
      </c>
      <c r="L377" s="616"/>
      <c r="M377" s="616"/>
      <c r="N377" s="616"/>
      <c r="O377" s="616"/>
      <c r="P377" s="616"/>
      <c r="Q377" s="616"/>
      <c r="R377" s="616"/>
      <c r="S377" s="616"/>
    </row>
    <row r="378" spans="2:19" x14ac:dyDescent="0.15">
      <c r="B378" s="641" t="s">
        <v>742</v>
      </c>
      <c r="C378" s="603">
        <v>1</v>
      </c>
      <c r="D378" s="604">
        <v>98.8</v>
      </c>
      <c r="E378" s="623">
        <v>90.9</v>
      </c>
      <c r="F378" s="623">
        <v>105</v>
      </c>
      <c r="G378" s="625">
        <f t="shared" si="37"/>
        <v>115.5</v>
      </c>
      <c r="H378" s="604">
        <v>103.8</v>
      </c>
      <c r="I378" s="623">
        <v>102.3</v>
      </c>
      <c r="J378" s="623">
        <v>104</v>
      </c>
      <c r="K378" s="625">
        <f t="shared" si="38"/>
        <v>101.7</v>
      </c>
    </row>
    <row r="379" spans="2:19" x14ac:dyDescent="0.15">
      <c r="B379" s="614" t="s">
        <v>743</v>
      </c>
      <c r="C379" s="603">
        <v>2</v>
      </c>
      <c r="D379" s="604">
        <v>101.9</v>
      </c>
      <c r="E379" s="623">
        <v>97.7</v>
      </c>
      <c r="F379" s="623">
        <v>107</v>
      </c>
      <c r="G379" s="625">
        <f t="shared" si="37"/>
        <v>109.5</v>
      </c>
      <c r="H379" s="604">
        <v>103</v>
      </c>
      <c r="I379" s="623">
        <v>101</v>
      </c>
      <c r="J379" s="623">
        <v>104.8</v>
      </c>
      <c r="K379" s="625">
        <f t="shared" si="38"/>
        <v>103.8</v>
      </c>
    </row>
    <row r="380" spans="2:19" x14ac:dyDescent="0.15">
      <c r="B380" s="602"/>
      <c r="C380" s="603">
        <v>3</v>
      </c>
      <c r="D380" s="604">
        <v>119.3</v>
      </c>
      <c r="E380" s="623">
        <v>117.7</v>
      </c>
      <c r="F380" s="623">
        <v>101</v>
      </c>
      <c r="G380" s="625">
        <f t="shared" si="37"/>
        <v>85.8</v>
      </c>
      <c r="H380" s="604">
        <v>103.3</v>
      </c>
      <c r="I380" s="623">
        <v>102.9</v>
      </c>
      <c r="J380" s="623">
        <v>103.3</v>
      </c>
      <c r="K380" s="625">
        <f t="shared" si="38"/>
        <v>100.4</v>
      </c>
    </row>
    <row r="381" spans="2:19" x14ac:dyDescent="0.15">
      <c r="B381" s="602"/>
      <c r="C381" s="603">
        <v>4</v>
      </c>
      <c r="D381" s="604">
        <v>102.4</v>
      </c>
      <c r="E381" s="623">
        <v>98.6</v>
      </c>
      <c r="F381" s="623">
        <v>104.8</v>
      </c>
      <c r="G381" s="625">
        <f t="shared" si="37"/>
        <v>106.3</v>
      </c>
      <c r="H381" s="604">
        <v>103.6</v>
      </c>
      <c r="I381" s="623">
        <v>101.9</v>
      </c>
      <c r="J381" s="623">
        <v>104.8</v>
      </c>
      <c r="K381" s="625">
        <f t="shared" si="38"/>
        <v>102.8</v>
      </c>
    </row>
    <row r="382" spans="2:19" x14ac:dyDescent="0.15">
      <c r="B382" s="602"/>
      <c r="C382" s="603">
        <v>5</v>
      </c>
      <c r="D382" s="604">
        <v>95.8</v>
      </c>
      <c r="E382" s="623">
        <v>93.9</v>
      </c>
      <c r="F382" s="623">
        <v>107.9</v>
      </c>
      <c r="G382" s="625">
        <f t="shared" si="37"/>
        <v>114.9</v>
      </c>
      <c r="H382" s="604">
        <v>103.3</v>
      </c>
      <c r="I382" s="623">
        <v>101.3</v>
      </c>
      <c r="J382" s="623">
        <v>106.3</v>
      </c>
      <c r="K382" s="625">
        <f t="shared" si="38"/>
        <v>104.9</v>
      </c>
    </row>
    <row r="383" spans="2:19" x14ac:dyDescent="0.15">
      <c r="B383" s="602"/>
      <c r="C383" s="603">
        <v>6</v>
      </c>
      <c r="D383" s="604">
        <v>101.9</v>
      </c>
      <c r="E383" s="623">
        <v>100.6</v>
      </c>
      <c r="F383" s="623">
        <v>109.6</v>
      </c>
      <c r="G383" s="625">
        <f t="shared" ref="G383:G446" si="39">ROUND((F383/E383)*100,1)</f>
        <v>108.9</v>
      </c>
      <c r="H383" s="604">
        <v>103.9</v>
      </c>
      <c r="I383" s="623">
        <v>102.5</v>
      </c>
      <c r="J383" s="623">
        <v>106.5</v>
      </c>
      <c r="K383" s="625">
        <f t="shared" ref="K383:K446" si="40">ROUND((J383/I383)*100,1)</f>
        <v>103.9</v>
      </c>
    </row>
    <row r="384" spans="2:19" x14ac:dyDescent="0.15">
      <c r="B384" s="602"/>
      <c r="C384" s="603">
        <v>7</v>
      </c>
      <c r="D384" s="604">
        <v>100.4</v>
      </c>
      <c r="E384" s="623">
        <v>101</v>
      </c>
      <c r="F384" s="623">
        <v>110.7</v>
      </c>
      <c r="G384" s="625">
        <f t="shared" si="39"/>
        <v>109.6</v>
      </c>
      <c r="H384" s="604">
        <v>102.3</v>
      </c>
      <c r="I384" s="623">
        <v>100.7</v>
      </c>
      <c r="J384" s="623">
        <v>108.3</v>
      </c>
      <c r="K384" s="625">
        <f t="shared" si="40"/>
        <v>107.5</v>
      </c>
    </row>
    <row r="385" spans="2:19" x14ac:dyDescent="0.15">
      <c r="B385" s="602"/>
      <c r="C385" s="603">
        <v>8</v>
      </c>
      <c r="D385" s="604">
        <v>95.8</v>
      </c>
      <c r="E385" s="623">
        <v>96.8</v>
      </c>
      <c r="F385" s="623">
        <v>110.1</v>
      </c>
      <c r="G385" s="625">
        <f t="shared" si="39"/>
        <v>113.7</v>
      </c>
      <c r="H385" s="604">
        <v>103.5</v>
      </c>
      <c r="I385" s="623">
        <v>103.4</v>
      </c>
      <c r="J385" s="623">
        <v>108.4</v>
      </c>
      <c r="K385" s="625">
        <f t="shared" si="40"/>
        <v>104.8</v>
      </c>
    </row>
    <row r="386" spans="2:19" x14ac:dyDescent="0.15">
      <c r="B386" s="602"/>
      <c r="C386" s="603">
        <v>9</v>
      </c>
      <c r="D386" s="604">
        <v>110.1</v>
      </c>
      <c r="E386" s="623">
        <v>111.1</v>
      </c>
      <c r="F386" s="623">
        <v>105.2</v>
      </c>
      <c r="G386" s="625">
        <f t="shared" si="39"/>
        <v>94.7</v>
      </c>
      <c r="H386" s="604">
        <v>105.4</v>
      </c>
      <c r="I386" s="623">
        <v>103.6</v>
      </c>
      <c r="J386" s="623">
        <v>107.8</v>
      </c>
      <c r="K386" s="625">
        <f t="shared" si="40"/>
        <v>104.1</v>
      </c>
    </row>
    <row r="387" spans="2:19" x14ac:dyDescent="0.15">
      <c r="B387" s="602"/>
      <c r="C387" s="603">
        <v>10</v>
      </c>
      <c r="D387" s="604">
        <v>101.8</v>
      </c>
      <c r="E387" s="623">
        <v>101.6</v>
      </c>
      <c r="F387" s="623">
        <v>105.5</v>
      </c>
      <c r="G387" s="625">
        <f t="shared" si="39"/>
        <v>103.8</v>
      </c>
      <c r="H387" s="604">
        <v>102.3</v>
      </c>
      <c r="I387" s="623">
        <v>100.6</v>
      </c>
      <c r="J387" s="623">
        <v>107.2</v>
      </c>
      <c r="K387" s="625">
        <f t="shared" si="40"/>
        <v>106.6</v>
      </c>
    </row>
    <row r="388" spans="2:19" x14ac:dyDescent="0.15">
      <c r="B388" s="602"/>
      <c r="C388" s="603">
        <v>11</v>
      </c>
      <c r="D388" s="604">
        <v>104.7</v>
      </c>
      <c r="E388" s="623">
        <v>104.6</v>
      </c>
      <c r="F388" s="623">
        <v>105.7</v>
      </c>
      <c r="G388" s="625">
        <f t="shared" si="39"/>
        <v>101.1</v>
      </c>
      <c r="H388" s="604">
        <v>103.6</v>
      </c>
      <c r="I388" s="623">
        <v>101.2</v>
      </c>
      <c r="J388" s="623">
        <v>108.2</v>
      </c>
      <c r="K388" s="625">
        <f t="shared" si="40"/>
        <v>106.9</v>
      </c>
    </row>
    <row r="389" spans="2:19" x14ac:dyDescent="0.15">
      <c r="B389" s="602"/>
      <c r="C389" s="603">
        <v>12</v>
      </c>
      <c r="D389" s="604">
        <v>110.1</v>
      </c>
      <c r="E389" s="623">
        <v>109.8</v>
      </c>
      <c r="F389" s="623">
        <v>105.6</v>
      </c>
      <c r="G389" s="625">
        <f t="shared" si="39"/>
        <v>96.2</v>
      </c>
      <c r="H389" s="604">
        <v>104.7</v>
      </c>
      <c r="I389" s="623">
        <v>102.7</v>
      </c>
      <c r="J389" s="623">
        <v>108.7</v>
      </c>
      <c r="K389" s="625">
        <f t="shared" si="40"/>
        <v>105.8</v>
      </c>
      <c r="L389" s="616"/>
      <c r="M389" s="616"/>
      <c r="N389" s="616"/>
      <c r="O389" s="616"/>
      <c r="P389" s="616"/>
      <c r="Q389" s="616"/>
      <c r="R389" s="616"/>
      <c r="S389" s="616"/>
    </row>
    <row r="390" spans="2:19" x14ac:dyDescent="0.15">
      <c r="B390" s="617" t="s">
        <v>744</v>
      </c>
      <c r="C390" s="618">
        <v>1</v>
      </c>
      <c r="D390" s="619">
        <v>97.1</v>
      </c>
      <c r="E390" s="648">
        <v>89.8</v>
      </c>
      <c r="F390" s="648">
        <v>109.7</v>
      </c>
      <c r="G390" s="649">
        <f t="shared" si="39"/>
        <v>122.2</v>
      </c>
      <c r="H390" s="619">
        <v>102.1</v>
      </c>
      <c r="I390" s="648">
        <v>100.7</v>
      </c>
      <c r="J390" s="648">
        <v>108.7</v>
      </c>
      <c r="K390" s="649">
        <f t="shared" si="40"/>
        <v>107.9</v>
      </c>
    </row>
    <row r="391" spans="2:19" x14ac:dyDescent="0.15">
      <c r="B391" s="614" t="s">
        <v>745</v>
      </c>
      <c r="C391" s="603">
        <v>2</v>
      </c>
      <c r="D391" s="604">
        <v>101.7</v>
      </c>
      <c r="E391" s="623">
        <v>99.4</v>
      </c>
      <c r="F391" s="623">
        <v>108.2</v>
      </c>
      <c r="G391" s="625">
        <f t="shared" si="39"/>
        <v>108.9</v>
      </c>
      <c r="H391" s="604">
        <v>102.9</v>
      </c>
      <c r="I391" s="623">
        <v>103.2</v>
      </c>
      <c r="J391" s="623">
        <v>105.9</v>
      </c>
      <c r="K391" s="625">
        <f t="shared" si="40"/>
        <v>102.6</v>
      </c>
    </row>
    <row r="392" spans="2:19" x14ac:dyDescent="0.15">
      <c r="B392" s="602"/>
      <c r="C392" s="603">
        <v>3</v>
      </c>
      <c r="D392" s="604">
        <v>121.2</v>
      </c>
      <c r="E392" s="623">
        <v>117.2</v>
      </c>
      <c r="F392" s="623">
        <v>106.1</v>
      </c>
      <c r="G392" s="625">
        <f t="shared" si="39"/>
        <v>90.5</v>
      </c>
      <c r="H392" s="604">
        <v>105</v>
      </c>
      <c r="I392" s="623">
        <v>102.5</v>
      </c>
      <c r="J392" s="623">
        <v>108.5</v>
      </c>
      <c r="K392" s="625">
        <f t="shared" si="40"/>
        <v>105.9</v>
      </c>
    </row>
    <row r="393" spans="2:19" x14ac:dyDescent="0.15">
      <c r="B393" s="602"/>
      <c r="C393" s="603">
        <v>4</v>
      </c>
      <c r="D393" s="604">
        <v>102.9</v>
      </c>
      <c r="E393" s="623">
        <v>100.3</v>
      </c>
      <c r="F393" s="623">
        <v>107.6</v>
      </c>
      <c r="G393" s="625">
        <f t="shared" si="39"/>
        <v>107.3</v>
      </c>
      <c r="H393" s="604">
        <v>104.5</v>
      </c>
      <c r="I393" s="623">
        <v>103.7</v>
      </c>
      <c r="J393" s="623">
        <v>107.7</v>
      </c>
      <c r="K393" s="625">
        <f t="shared" si="40"/>
        <v>103.9</v>
      </c>
    </row>
    <row r="394" spans="2:19" x14ac:dyDescent="0.15">
      <c r="B394" s="602"/>
      <c r="C394" s="603">
        <v>5</v>
      </c>
      <c r="D394" s="604">
        <v>101.4</v>
      </c>
      <c r="E394" s="623">
        <v>100.9</v>
      </c>
      <c r="F394" s="623">
        <v>108.7</v>
      </c>
      <c r="G394" s="625">
        <f t="shared" si="39"/>
        <v>107.7</v>
      </c>
      <c r="H394" s="604">
        <v>109.2</v>
      </c>
      <c r="I394" s="623">
        <v>108.8</v>
      </c>
      <c r="J394" s="623">
        <v>107.2</v>
      </c>
      <c r="K394" s="625">
        <f t="shared" si="40"/>
        <v>98.5</v>
      </c>
    </row>
    <row r="395" spans="2:19" x14ac:dyDescent="0.15">
      <c r="B395" s="602"/>
      <c r="C395" s="603">
        <v>6</v>
      </c>
      <c r="D395" s="604">
        <v>103.1</v>
      </c>
      <c r="E395" s="623">
        <v>103</v>
      </c>
      <c r="F395" s="623">
        <v>110.2</v>
      </c>
      <c r="G395" s="625">
        <f t="shared" si="39"/>
        <v>107</v>
      </c>
      <c r="H395" s="604">
        <v>104.8</v>
      </c>
      <c r="I395" s="623">
        <v>104.7</v>
      </c>
      <c r="J395" s="623">
        <v>107.2</v>
      </c>
      <c r="K395" s="625">
        <f t="shared" si="40"/>
        <v>102.4</v>
      </c>
    </row>
    <row r="396" spans="2:19" x14ac:dyDescent="0.15">
      <c r="B396" s="602"/>
      <c r="C396" s="603">
        <v>7</v>
      </c>
      <c r="D396" s="604">
        <v>106</v>
      </c>
      <c r="E396" s="623">
        <v>107.9</v>
      </c>
      <c r="F396" s="623">
        <v>108.9</v>
      </c>
      <c r="G396" s="625">
        <f t="shared" si="39"/>
        <v>100.9</v>
      </c>
      <c r="H396" s="604">
        <v>107.6</v>
      </c>
      <c r="I396" s="623">
        <v>107.3</v>
      </c>
      <c r="J396" s="623">
        <v>106.5</v>
      </c>
      <c r="K396" s="625">
        <f t="shared" si="40"/>
        <v>99.3</v>
      </c>
    </row>
    <row r="397" spans="2:19" x14ac:dyDescent="0.15">
      <c r="B397" s="602"/>
      <c r="C397" s="603">
        <v>8</v>
      </c>
      <c r="D397" s="604">
        <v>99.7</v>
      </c>
      <c r="E397" s="623">
        <v>99.8</v>
      </c>
      <c r="F397" s="623">
        <v>108.3</v>
      </c>
      <c r="G397" s="625">
        <f t="shared" si="39"/>
        <v>108.5</v>
      </c>
      <c r="H397" s="604">
        <v>107.9</v>
      </c>
      <c r="I397" s="623">
        <v>106.9</v>
      </c>
      <c r="J397" s="623">
        <v>106.6</v>
      </c>
      <c r="K397" s="625">
        <f t="shared" si="40"/>
        <v>99.7</v>
      </c>
    </row>
    <row r="398" spans="2:19" x14ac:dyDescent="0.15">
      <c r="B398" s="602"/>
      <c r="C398" s="603">
        <v>9</v>
      </c>
      <c r="D398" s="604">
        <v>105.4</v>
      </c>
      <c r="E398" s="623">
        <v>109.3</v>
      </c>
      <c r="F398" s="623">
        <v>103.8</v>
      </c>
      <c r="G398" s="625">
        <f t="shared" si="39"/>
        <v>95</v>
      </c>
      <c r="H398" s="604">
        <v>100.8</v>
      </c>
      <c r="I398" s="623">
        <v>101.5</v>
      </c>
      <c r="J398" s="623">
        <v>106.4</v>
      </c>
      <c r="K398" s="625">
        <f t="shared" si="40"/>
        <v>104.8</v>
      </c>
    </row>
    <row r="399" spans="2:19" x14ac:dyDescent="0.15">
      <c r="B399" s="602"/>
      <c r="C399" s="603">
        <v>10</v>
      </c>
      <c r="D399" s="604">
        <v>107.6</v>
      </c>
      <c r="E399" s="623">
        <v>108.5</v>
      </c>
      <c r="F399" s="623">
        <v>104.9</v>
      </c>
      <c r="G399" s="625">
        <f t="shared" si="39"/>
        <v>96.7</v>
      </c>
      <c r="H399" s="604">
        <v>107.7</v>
      </c>
      <c r="I399" s="623">
        <v>107.3</v>
      </c>
      <c r="J399" s="623">
        <v>106.6</v>
      </c>
      <c r="K399" s="625">
        <f t="shared" si="40"/>
        <v>99.3</v>
      </c>
    </row>
    <row r="400" spans="2:19" x14ac:dyDescent="0.15">
      <c r="B400" s="602"/>
      <c r="C400" s="603">
        <v>11</v>
      </c>
      <c r="D400" s="604">
        <v>107.7</v>
      </c>
      <c r="E400" s="623">
        <v>110.2</v>
      </c>
      <c r="F400" s="623">
        <v>104.1</v>
      </c>
      <c r="G400" s="625">
        <f t="shared" si="39"/>
        <v>94.5</v>
      </c>
      <c r="H400" s="604">
        <v>107</v>
      </c>
      <c r="I400" s="623">
        <v>106.9</v>
      </c>
      <c r="J400" s="623">
        <v>106.4</v>
      </c>
      <c r="K400" s="625">
        <f t="shared" si="40"/>
        <v>99.5</v>
      </c>
    </row>
    <row r="401" spans="2:19" x14ac:dyDescent="0.15">
      <c r="B401" s="642"/>
      <c r="C401" s="643">
        <v>12</v>
      </c>
      <c r="D401" s="644">
        <v>111</v>
      </c>
      <c r="E401" s="650">
        <v>112.5</v>
      </c>
      <c r="F401" s="650">
        <v>103.7</v>
      </c>
      <c r="G401" s="651">
        <f t="shared" si="39"/>
        <v>92.2</v>
      </c>
      <c r="H401" s="644">
        <v>105.9</v>
      </c>
      <c r="I401" s="650">
        <v>105.5</v>
      </c>
      <c r="J401" s="650">
        <v>106.5</v>
      </c>
      <c r="K401" s="651">
        <f t="shared" si="40"/>
        <v>100.9</v>
      </c>
      <c r="L401" s="616"/>
      <c r="M401" s="616"/>
      <c r="N401" s="616"/>
      <c r="O401" s="616"/>
      <c r="P401" s="616"/>
      <c r="Q401" s="616"/>
      <c r="R401" s="616"/>
      <c r="S401" s="616"/>
    </row>
    <row r="402" spans="2:19" x14ac:dyDescent="0.15">
      <c r="B402" s="641" t="s">
        <v>746</v>
      </c>
      <c r="C402" s="603">
        <v>1</v>
      </c>
      <c r="D402" s="604">
        <v>102.4</v>
      </c>
      <c r="E402" s="623">
        <v>97.7</v>
      </c>
      <c r="F402" s="623">
        <v>108.1</v>
      </c>
      <c r="G402" s="625">
        <f t="shared" si="39"/>
        <v>110.6</v>
      </c>
      <c r="H402" s="604">
        <v>107.8</v>
      </c>
      <c r="I402" s="623">
        <v>109.2</v>
      </c>
      <c r="J402" s="623">
        <v>107.2</v>
      </c>
      <c r="K402" s="625">
        <f t="shared" si="40"/>
        <v>98.2</v>
      </c>
    </row>
    <row r="403" spans="2:19" x14ac:dyDescent="0.15">
      <c r="B403" s="614" t="s">
        <v>747</v>
      </c>
      <c r="C403" s="603">
        <v>2</v>
      </c>
      <c r="D403" s="604">
        <v>107.6</v>
      </c>
      <c r="E403" s="623">
        <v>102.4</v>
      </c>
      <c r="F403" s="623">
        <v>111.4</v>
      </c>
      <c r="G403" s="625">
        <f t="shared" si="39"/>
        <v>108.8</v>
      </c>
      <c r="H403" s="604">
        <v>109.2</v>
      </c>
      <c r="I403" s="623">
        <v>106.7</v>
      </c>
      <c r="J403" s="623">
        <v>109.2</v>
      </c>
      <c r="K403" s="625">
        <f t="shared" si="40"/>
        <v>102.3</v>
      </c>
    </row>
    <row r="404" spans="2:19" x14ac:dyDescent="0.15">
      <c r="B404" s="602"/>
      <c r="C404" s="603">
        <v>3</v>
      </c>
      <c r="D404" s="604">
        <v>123.9</v>
      </c>
      <c r="E404" s="623">
        <v>118.5</v>
      </c>
      <c r="F404" s="623">
        <v>107.6</v>
      </c>
      <c r="G404" s="625">
        <f t="shared" si="39"/>
        <v>90.8</v>
      </c>
      <c r="H404" s="604">
        <v>107.2</v>
      </c>
      <c r="I404" s="623">
        <v>103.9</v>
      </c>
      <c r="J404" s="623">
        <v>110</v>
      </c>
      <c r="K404" s="625">
        <f t="shared" si="40"/>
        <v>105.9</v>
      </c>
    </row>
    <row r="405" spans="2:19" x14ac:dyDescent="0.15">
      <c r="B405" s="602"/>
      <c r="C405" s="603">
        <v>4</v>
      </c>
      <c r="D405" s="604">
        <v>106.4</v>
      </c>
      <c r="E405" s="623">
        <v>102.2</v>
      </c>
      <c r="F405" s="623">
        <v>112.3</v>
      </c>
      <c r="G405" s="625">
        <f t="shared" si="39"/>
        <v>109.9</v>
      </c>
      <c r="H405" s="604">
        <v>108.3</v>
      </c>
      <c r="I405" s="623">
        <v>105.8</v>
      </c>
      <c r="J405" s="623">
        <v>112.5</v>
      </c>
      <c r="K405" s="625">
        <f t="shared" si="40"/>
        <v>106.3</v>
      </c>
    </row>
    <row r="406" spans="2:19" x14ac:dyDescent="0.15">
      <c r="B406" s="602"/>
      <c r="C406" s="603">
        <v>5</v>
      </c>
      <c r="D406" s="604">
        <v>100.9</v>
      </c>
      <c r="E406" s="623">
        <v>98.9</v>
      </c>
      <c r="F406" s="623">
        <v>114.4</v>
      </c>
      <c r="G406" s="625">
        <f t="shared" si="39"/>
        <v>115.7</v>
      </c>
      <c r="H406" s="604">
        <v>108.4</v>
      </c>
      <c r="I406" s="623">
        <v>106.4</v>
      </c>
      <c r="J406" s="623">
        <v>113</v>
      </c>
      <c r="K406" s="625">
        <f t="shared" si="40"/>
        <v>106.2</v>
      </c>
    </row>
    <row r="407" spans="2:19" x14ac:dyDescent="0.15">
      <c r="B407" s="602"/>
      <c r="C407" s="603">
        <v>6</v>
      </c>
      <c r="D407" s="604">
        <v>106.4</v>
      </c>
      <c r="E407" s="623">
        <v>103.5</v>
      </c>
      <c r="F407" s="623">
        <v>118.4</v>
      </c>
      <c r="G407" s="625">
        <f t="shared" si="39"/>
        <v>114.4</v>
      </c>
      <c r="H407" s="604">
        <v>107.8</v>
      </c>
      <c r="I407" s="623">
        <v>105</v>
      </c>
      <c r="J407" s="623">
        <v>115.3</v>
      </c>
      <c r="K407" s="625">
        <f t="shared" si="40"/>
        <v>109.8</v>
      </c>
    </row>
    <row r="408" spans="2:19" x14ac:dyDescent="0.15">
      <c r="B408" s="602"/>
      <c r="C408" s="603">
        <v>7</v>
      </c>
      <c r="D408" s="604">
        <v>105.5</v>
      </c>
      <c r="E408" s="623">
        <v>105.7</v>
      </c>
      <c r="F408" s="623">
        <v>119.6</v>
      </c>
      <c r="G408" s="625">
        <f t="shared" si="39"/>
        <v>113.2</v>
      </c>
      <c r="H408" s="604">
        <v>106.7</v>
      </c>
      <c r="I408" s="623">
        <v>104.7</v>
      </c>
      <c r="J408" s="623">
        <v>116.9</v>
      </c>
      <c r="K408" s="625">
        <f t="shared" si="40"/>
        <v>111.7</v>
      </c>
    </row>
    <row r="409" spans="2:19" x14ac:dyDescent="0.15">
      <c r="B409" s="602"/>
      <c r="C409" s="603">
        <v>8</v>
      </c>
      <c r="D409" s="604">
        <v>97.2</v>
      </c>
      <c r="E409" s="623">
        <v>96.1</v>
      </c>
      <c r="F409" s="623">
        <v>120.9</v>
      </c>
      <c r="G409" s="625">
        <f t="shared" si="39"/>
        <v>125.8</v>
      </c>
      <c r="H409" s="604">
        <v>105.3</v>
      </c>
      <c r="I409" s="623">
        <v>103.2</v>
      </c>
      <c r="J409" s="623">
        <v>119.1</v>
      </c>
      <c r="K409" s="625">
        <f t="shared" si="40"/>
        <v>115.4</v>
      </c>
    </row>
    <row r="410" spans="2:19" x14ac:dyDescent="0.15">
      <c r="B410" s="602"/>
      <c r="C410" s="603">
        <v>9</v>
      </c>
      <c r="D410" s="604">
        <v>108.4</v>
      </c>
      <c r="E410" s="623">
        <v>111.6</v>
      </c>
      <c r="F410" s="623">
        <v>117.2</v>
      </c>
      <c r="G410" s="625">
        <f t="shared" si="39"/>
        <v>105</v>
      </c>
      <c r="H410" s="604">
        <v>103.4</v>
      </c>
      <c r="I410" s="623">
        <v>103.2</v>
      </c>
      <c r="J410" s="623">
        <v>120.1</v>
      </c>
      <c r="K410" s="625">
        <f t="shared" si="40"/>
        <v>116.4</v>
      </c>
    </row>
    <row r="411" spans="2:19" x14ac:dyDescent="0.15">
      <c r="B411" s="602"/>
      <c r="C411" s="603">
        <v>10</v>
      </c>
      <c r="D411" s="604">
        <v>103.3</v>
      </c>
      <c r="E411" s="623">
        <v>102.3</v>
      </c>
      <c r="F411" s="623">
        <v>121.1</v>
      </c>
      <c r="G411" s="625">
        <f t="shared" si="39"/>
        <v>118.4</v>
      </c>
      <c r="H411" s="604">
        <v>103.1</v>
      </c>
      <c r="I411" s="623">
        <v>101.1</v>
      </c>
      <c r="J411" s="623">
        <v>123.1</v>
      </c>
      <c r="K411" s="625">
        <f t="shared" si="40"/>
        <v>121.8</v>
      </c>
    </row>
    <row r="412" spans="2:19" x14ac:dyDescent="0.15">
      <c r="B412" s="602"/>
      <c r="C412" s="603">
        <v>11</v>
      </c>
      <c r="D412" s="604">
        <v>103</v>
      </c>
      <c r="E412" s="623">
        <v>104.3</v>
      </c>
      <c r="F412" s="623">
        <v>120.4</v>
      </c>
      <c r="G412" s="625">
        <f t="shared" si="39"/>
        <v>115.4</v>
      </c>
      <c r="H412" s="604">
        <v>102.6</v>
      </c>
      <c r="I412" s="623">
        <v>101.3</v>
      </c>
      <c r="J412" s="623">
        <v>122.8</v>
      </c>
      <c r="K412" s="625">
        <f t="shared" si="40"/>
        <v>121.2</v>
      </c>
    </row>
    <row r="413" spans="2:19" x14ac:dyDescent="0.15">
      <c r="B413" s="602"/>
      <c r="C413" s="603">
        <v>12</v>
      </c>
      <c r="D413" s="604">
        <v>105.6</v>
      </c>
      <c r="E413" s="623">
        <v>105.7</v>
      </c>
      <c r="F413" s="623">
        <v>121</v>
      </c>
      <c r="G413" s="625">
        <f t="shared" si="39"/>
        <v>114.5</v>
      </c>
      <c r="H413" s="604">
        <v>101.3</v>
      </c>
      <c r="I413" s="623">
        <v>99.5</v>
      </c>
      <c r="J413" s="623">
        <v>124</v>
      </c>
      <c r="K413" s="625">
        <f t="shared" si="40"/>
        <v>124.6</v>
      </c>
      <c r="L413" s="616"/>
      <c r="M413" s="616"/>
      <c r="N413" s="616"/>
      <c r="O413" s="616"/>
      <c r="P413" s="616"/>
      <c r="Q413" s="616"/>
      <c r="R413" s="616"/>
      <c r="S413" s="616"/>
    </row>
    <row r="414" spans="2:19" x14ac:dyDescent="0.15">
      <c r="B414" s="617" t="s">
        <v>748</v>
      </c>
      <c r="C414" s="618">
        <v>1</v>
      </c>
      <c r="D414" s="619">
        <v>95.5</v>
      </c>
      <c r="E414" s="648">
        <v>89.3</v>
      </c>
      <c r="F414" s="648">
        <v>123.2</v>
      </c>
      <c r="G414" s="649">
        <f t="shared" si="39"/>
        <v>138</v>
      </c>
      <c r="H414" s="619">
        <v>100.7</v>
      </c>
      <c r="I414" s="648">
        <v>99.8</v>
      </c>
      <c r="J414" s="648">
        <v>122.3</v>
      </c>
      <c r="K414" s="649">
        <f t="shared" si="40"/>
        <v>122.5</v>
      </c>
    </row>
    <row r="415" spans="2:19" x14ac:dyDescent="0.15">
      <c r="B415" s="614" t="s">
        <v>749</v>
      </c>
      <c r="C415" s="603">
        <v>2</v>
      </c>
      <c r="D415" s="604">
        <v>98.4</v>
      </c>
      <c r="E415" s="623">
        <v>93.8</v>
      </c>
      <c r="F415" s="623">
        <v>124.5</v>
      </c>
      <c r="G415" s="625">
        <f t="shared" si="39"/>
        <v>132.69999999999999</v>
      </c>
      <c r="H415" s="604">
        <v>99.7</v>
      </c>
      <c r="I415" s="623">
        <v>97.9</v>
      </c>
      <c r="J415" s="623">
        <v>122.1</v>
      </c>
      <c r="K415" s="625">
        <f t="shared" si="40"/>
        <v>124.7</v>
      </c>
    </row>
    <row r="416" spans="2:19" x14ac:dyDescent="0.15">
      <c r="B416" s="602"/>
      <c r="C416" s="603">
        <v>3</v>
      </c>
      <c r="D416" s="604">
        <v>115.7</v>
      </c>
      <c r="E416" s="623">
        <v>114</v>
      </c>
      <c r="F416" s="623">
        <v>119</v>
      </c>
      <c r="G416" s="625">
        <f t="shared" si="39"/>
        <v>104.4</v>
      </c>
      <c r="H416" s="604">
        <v>100.1</v>
      </c>
      <c r="I416" s="623">
        <v>99.9</v>
      </c>
      <c r="J416" s="623">
        <v>121.6</v>
      </c>
      <c r="K416" s="625">
        <f t="shared" si="40"/>
        <v>121.7</v>
      </c>
    </row>
    <row r="417" spans="2:19" x14ac:dyDescent="0.15">
      <c r="B417" s="602"/>
      <c r="C417" s="603">
        <v>4</v>
      </c>
      <c r="D417" s="604">
        <v>96.5</v>
      </c>
      <c r="E417" s="623">
        <v>94.1</v>
      </c>
      <c r="F417" s="623">
        <v>119.6</v>
      </c>
      <c r="G417" s="625">
        <f t="shared" si="39"/>
        <v>127.1</v>
      </c>
      <c r="H417" s="604">
        <v>98.4</v>
      </c>
      <c r="I417" s="623">
        <v>97.6</v>
      </c>
      <c r="J417" s="623">
        <v>119.9</v>
      </c>
      <c r="K417" s="625">
        <f t="shared" si="40"/>
        <v>122.8</v>
      </c>
    </row>
    <row r="418" spans="2:19" x14ac:dyDescent="0.15">
      <c r="B418" s="602"/>
      <c r="C418" s="603">
        <v>5</v>
      </c>
      <c r="D418" s="604">
        <v>90</v>
      </c>
      <c r="E418" s="623">
        <v>88.9</v>
      </c>
      <c r="F418" s="623">
        <v>121.4</v>
      </c>
      <c r="G418" s="625">
        <f t="shared" si="39"/>
        <v>136.6</v>
      </c>
      <c r="H418" s="604">
        <v>96.8</v>
      </c>
      <c r="I418" s="623">
        <v>95.5</v>
      </c>
      <c r="J418" s="623">
        <v>119.9</v>
      </c>
      <c r="K418" s="625">
        <f t="shared" si="40"/>
        <v>125.5</v>
      </c>
    </row>
    <row r="419" spans="2:19" x14ac:dyDescent="0.15">
      <c r="B419" s="602"/>
      <c r="C419" s="603">
        <v>6</v>
      </c>
      <c r="D419" s="604">
        <v>97.1</v>
      </c>
      <c r="E419" s="623">
        <v>96.6</v>
      </c>
      <c r="F419" s="623">
        <v>121.6</v>
      </c>
      <c r="G419" s="625">
        <f t="shared" si="39"/>
        <v>125.9</v>
      </c>
      <c r="H419" s="604">
        <v>98.2</v>
      </c>
      <c r="I419" s="623">
        <v>98</v>
      </c>
      <c r="J419" s="623">
        <v>118.5</v>
      </c>
      <c r="K419" s="625">
        <f t="shared" si="40"/>
        <v>120.9</v>
      </c>
    </row>
    <row r="420" spans="2:19" x14ac:dyDescent="0.15">
      <c r="B420" s="602"/>
      <c r="C420" s="603">
        <v>7</v>
      </c>
      <c r="D420" s="604">
        <v>96.1</v>
      </c>
      <c r="E420" s="623">
        <v>96.4</v>
      </c>
      <c r="F420" s="623">
        <v>121</v>
      </c>
      <c r="G420" s="625">
        <f t="shared" si="39"/>
        <v>125.5</v>
      </c>
      <c r="H420" s="604">
        <v>96.9</v>
      </c>
      <c r="I420" s="623">
        <v>95.2</v>
      </c>
      <c r="J420" s="623">
        <v>118.4</v>
      </c>
      <c r="K420" s="625">
        <f t="shared" si="40"/>
        <v>124.4</v>
      </c>
    </row>
    <row r="421" spans="2:19" x14ac:dyDescent="0.15">
      <c r="B421" s="602"/>
      <c r="C421" s="603">
        <v>8</v>
      </c>
      <c r="D421" s="604">
        <v>86.8</v>
      </c>
      <c r="E421" s="623">
        <v>87.2</v>
      </c>
      <c r="F421" s="623">
        <v>118.4</v>
      </c>
      <c r="G421" s="625">
        <f t="shared" si="39"/>
        <v>135.80000000000001</v>
      </c>
      <c r="H421" s="604">
        <v>94.2</v>
      </c>
      <c r="I421" s="623">
        <v>94</v>
      </c>
      <c r="J421" s="623">
        <v>116.8</v>
      </c>
      <c r="K421" s="625">
        <f t="shared" si="40"/>
        <v>124.3</v>
      </c>
    </row>
    <row r="422" spans="2:19" x14ac:dyDescent="0.15">
      <c r="B422" s="602"/>
      <c r="C422" s="603">
        <v>9</v>
      </c>
      <c r="D422" s="604">
        <v>103.9</v>
      </c>
      <c r="E422" s="623">
        <v>104.3</v>
      </c>
      <c r="F422" s="623">
        <v>114.4</v>
      </c>
      <c r="G422" s="625">
        <f t="shared" si="39"/>
        <v>109.7</v>
      </c>
      <c r="H422" s="604">
        <v>99.2</v>
      </c>
      <c r="I422" s="623">
        <v>96.4</v>
      </c>
      <c r="J422" s="623">
        <v>117.2</v>
      </c>
      <c r="K422" s="625">
        <f t="shared" si="40"/>
        <v>121.6</v>
      </c>
    </row>
    <row r="423" spans="2:19" x14ac:dyDescent="0.15">
      <c r="B423" s="602"/>
      <c r="C423" s="603">
        <v>10</v>
      </c>
      <c r="D423" s="604">
        <v>97.4</v>
      </c>
      <c r="E423" s="623">
        <v>97.3</v>
      </c>
      <c r="F423" s="623">
        <v>114.5</v>
      </c>
      <c r="G423" s="625">
        <f t="shared" si="39"/>
        <v>117.7</v>
      </c>
      <c r="H423" s="604">
        <v>97</v>
      </c>
      <c r="I423" s="623">
        <v>96.1</v>
      </c>
      <c r="J423" s="623">
        <v>116.2</v>
      </c>
      <c r="K423" s="625">
        <f t="shared" si="40"/>
        <v>120.9</v>
      </c>
    </row>
    <row r="424" spans="2:19" x14ac:dyDescent="0.15">
      <c r="B424" s="602"/>
      <c r="C424" s="603">
        <v>11</v>
      </c>
      <c r="D424" s="604">
        <v>95.1</v>
      </c>
      <c r="E424" s="623">
        <v>95.6</v>
      </c>
      <c r="F424" s="623">
        <v>114.6</v>
      </c>
      <c r="G424" s="625">
        <f t="shared" si="39"/>
        <v>119.9</v>
      </c>
      <c r="H424" s="604">
        <v>94.9</v>
      </c>
      <c r="I424" s="623">
        <v>92.9</v>
      </c>
      <c r="J424" s="623">
        <v>116.8</v>
      </c>
      <c r="K424" s="625">
        <f t="shared" si="40"/>
        <v>125.7</v>
      </c>
    </row>
    <row r="425" spans="2:19" x14ac:dyDescent="0.15">
      <c r="B425" s="602"/>
      <c r="C425" s="603">
        <v>12</v>
      </c>
      <c r="D425" s="604">
        <v>99.5</v>
      </c>
      <c r="E425" s="623">
        <v>100.6</v>
      </c>
      <c r="F425" s="623">
        <v>113.9</v>
      </c>
      <c r="G425" s="625">
        <f t="shared" si="39"/>
        <v>113.2</v>
      </c>
      <c r="H425" s="604">
        <v>95.6</v>
      </c>
      <c r="I425" s="623">
        <v>94.8</v>
      </c>
      <c r="J425" s="623">
        <v>116.5</v>
      </c>
      <c r="K425" s="625">
        <f t="shared" si="40"/>
        <v>122.9</v>
      </c>
      <c r="L425" s="616"/>
      <c r="M425" s="616"/>
      <c r="N425" s="616"/>
      <c r="O425" s="616"/>
      <c r="P425" s="616"/>
      <c r="Q425" s="616"/>
      <c r="R425" s="616"/>
      <c r="S425" s="616"/>
    </row>
    <row r="426" spans="2:19" x14ac:dyDescent="0.15">
      <c r="B426" s="617" t="s">
        <v>750</v>
      </c>
      <c r="C426" s="618">
        <v>1</v>
      </c>
      <c r="D426" s="619">
        <v>87.1</v>
      </c>
      <c r="E426" s="648">
        <v>86.1</v>
      </c>
      <c r="F426" s="648">
        <v>122.4</v>
      </c>
      <c r="G426" s="649">
        <f t="shared" si="39"/>
        <v>142.19999999999999</v>
      </c>
      <c r="H426" s="619">
        <v>95</v>
      </c>
      <c r="I426" s="648">
        <v>95.4</v>
      </c>
      <c r="J426" s="648">
        <v>120.7</v>
      </c>
      <c r="K426" s="649">
        <f t="shared" si="40"/>
        <v>126.5</v>
      </c>
    </row>
    <row r="427" spans="2:19" x14ac:dyDescent="0.15">
      <c r="B427" s="614" t="s">
        <v>751</v>
      </c>
      <c r="C427" s="603">
        <v>2</v>
      </c>
      <c r="D427" s="604">
        <v>92.3</v>
      </c>
      <c r="E427" s="623">
        <v>90.5</v>
      </c>
      <c r="F427" s="623">
        <v>122.5</v>
      </c>
      <c r="G427" s="625">
        <f t="shared" si="39"/>
        <v>135.4</v>
      </c>
      <c r="H427" s="604">
        <v>95.4</v>
      </c>
      <c r="I427" s="623">
        <v>94</v>
      </c>
      <c r="J427" s="623">
        <v>119.1</v>
      </c>
      <c r="K427" s="625">
        <f t="shared" si="40"/>
        <v>126.7</v>
      </c>
    </row>
    <row r="428" spans="2:19" x14ac:dyDescent="0.15">
      <c r="B428" s="602"/>
      <c r="C428" s="603">
        <v>3</v>
      </c>
      <c r="D428" s="604">
        <v>112.6</v>
      </c>
      <c r="E428" s="623">
        <v>112.6</v>
      </c>
      <c r="F428" s="623">
        <v>116.9</v>
      </c>
      <c r="G428" s="625">
        <f t="shared" si="39"/>
        <v>103.8</v>
      </c>
      <c r="H428" s="604">
        <v>93.9</v>
      </c>
      <c r="I428" s="623">
        <v>93.5</v>
      </c>
      <c r="J428" s="623">
        <v>118.1</v>
      </c>
      <c r="K428" s="625">
        <f t="shared" si="40"/>
        <v>126.3</v>
      </c>
    </row>
    <row r="429" spans="2:19" x14ac:dyDescent="0.15">
      <c r="B429" s="602"/>
      <c r="C429" s="603">
        <v>4</v>
      </c>
      <c r="D429" s="604">
        <v>94</v>
      </c>
      <c r="E429" s="623">
        <v>93.1</v>
      </c>
      <c r="F429" s="623">
        <v>112.7</v>
      </c>
      <c r="G429" s="625">
        <f t="shared" si="39"/>
        <v>121.1</v>
      </c>
      <c r="H429" s="604">
        <v>94.9</v>
      </c>
      <c r="I429" s="623">
        <v>94.2</v>
      </c>
      <c r="J429" s="623">
        <v>115.7</v>
      </c>
      <c r="K429" s="625">
        <f t="shared" si="40"/>
        <v>122.8</v>
      </c>
    </row>
    <row r="430" spans="2:19" x14ac:dyDescent="0.15">
      <c r="B430" s="602"/>
      <c r="C430" s="603">
        <v>5</v>
      </c>
      <c r="D430" s="604">
        <v>86</v>
      </c>
      <c r="E430" s="623">
        <v>85.9</v>
      </c>
      <c r="F430" s="623">
        <v>112.8</v>
      </c>
      <c r="G430" s="625">
        <f t="shared" si="39"/>
        <v>131.30000000000001</v>
      </c>
      <c r="H430" s="604">
        <v>92.7</v>
      </c>
      <c r="I430" s="623">
        <v>92.6</v>
      </c>
      <c r="J430" s="623">
        <v>114</v>
      </c>
      <c r="K430" s="625">
        <f t="shared" si="40"/>
        <v>123.1</v>
      </c>
    </row>
    <row r="431" spans="2:19" x14ac:dyDescent="0.15">
      <c r="B431" s="602"/>
      <c r="C431" s="603">
        <v>6</v>
      </c>
      <c r="D431" s="604">
        <v>93.5</v>
      </c>
      <c r="E431" s="623">
        <v>82.8</v>
      </c>
      <c r="F431" s="623">
        <v>112.1</v>
      </c>
      <c r="G431" s="625">
        <f t="shared" si="39"/>
        <v>135.4</v>
      </c>
      <c r="H431" s="604">
        <v>92.8</v>
      </c>
      <c r="I431" s="623">
        <v>85.9</v>
      </c>
      <c r="J431" s="623">
        <v>112.4</v>
      </c>
      <c r="K431" s="625">
        <f t="shared" si="40"/>
        <v>130.80000000000001</v>
      </c>
    </row>
    <row r="432" spans="2:19" x14ac:dyDescent="0.15">
      <c r="B432" s="602"/>
      <c r="C432" s="603">
        <v>7</v>
      </c>
      <c r="D432" s="604">
        <v>95</v>
      </c>
      <c r="E432" s="623">
        <v>94.1</v>
      </c>
      <c r="F432" s="623">
        <v>115.4</v>
      </c>
      <c r="G432" s="625">
        <f t="shared" si="39"/>
        <v>122.6</v>
      </c>
      <c r="H432" s="604">
        <v>94.3</v>
      </c>
      <c r="I432" s="623">
        <v>93.3</v>
      </c>
      <c r="J432" s="623">
        <v>114</v>
      </c>
      <c r="K432" s="625">
        <f t="shared" si="40"/>
        <v>122.2</v>
      </c>
    </row>
    <row r="433" spans="2:19" x14ac:dyDescent="0.15">
      <c r="B433" s="602"/>
      <c r="C433" s="603">
        <v>8</v>
      </c>
      <c r="D433" s="604">
        <v>82.4</v>
      </c>
      <c r="E433" s="623">
        <v>83.2</v>
      </c>
      <c r="F433" s="623">
        <v>115.8</v>
      </c>
      <c r="G433" s="625">
        <f t="shared" si="39"/>
        <v>139.19999999999999</v>
      </c>
      <c r="H433" s="604">
        <v>89.8</v>
      </c>
      <c r="I433" s="623">
        <v>89.6</v>
      </c>
      <c r="J433" s="623">
        <v>114</v>
      </c>
      <c r="K433" s="625">
        <f t="shared" si="40"/>
        <v>127.2</v>
      </c>
    </row>
    <row r="434" spans="2:19" x14ac:dyDescent="0.15">
      <c r="B434" s="602"/>
      <c r="C434" s="603">
        <v>9</v>
      </c>
      <c r="D434" s="604">
        <v>94.5</v>
      </c>
      <c r="E434" s="623">
        <v>97.5</v>
      </c>
      <c r="F434" s="623">
        <v>110.2</v>
      </c>
      <c r="G434" s="625">
        <f t="shared" si="39"/>
        <v>113</v>
      </c>
      <c r="H434" s="604">
        <v>89.1</v>
      </c>
      <c r="I434" s="623">
        <v>90.8</v>
      </c>
      <c r="J434" s="623">
        <v>112.6</v>
      </c>
      <c r="K434" s="625">
        <f t="shared" si="40"/>
        <v>124</v>
      </c>
    </row>
    <row r="435" spans="2:19" x14ac:dyDescent="0.15">
      <c r="B435" s="602"/>
      <c r="C435" s="603">
        <v>10</v>
      </c>
      <c r="D435" s="604">
        <v>87.7</v>
      </c>
      <c r="E435" s="623">
        <v>88.8</v>
      </c>
      <c r="F435" s="623">
        <v>111.4</v>
      </c>
      <c r="G435" s="625">
        <f t="shared" si="39"/>
        <v>125.5</v>
      </c>
      <c r="H435" s="604">
        <v>89.5</v>
      </c>
      <c r="I435" s="623">
        <v>89.1</v>
      </c>
      <c r="J435" s="623">
        <v>112.3</v>
      </c>
      <c r="K435" s="625">
        <f t="shared" si="40"/>
        <v>126</v>
      </c>
    </row>
    <row r="436" spans="2:19" x14ac:dyDescent="0.15">
      <c r="B436" s="602"/>
      <c r="C436" s="603">
        <v>11</v>
      </c>
      <c r="D436" s="604">
        <v>89.7</v>
      </c>
      <c r="E436" s="623">
        <v>90.5</v>
      </c>
      <c r="F436" s="623">
        <v>114.5</v>
      </c>
      <c r="G436" s="625">
        <f t="shared" si="39"/>
        <v>126.5</v>
      </c>
      <c r="H436" s="604">
        <v>90.4</v>
      </c>
      <c r="I436" s="623">
        <v>90</v>
      </c>
      <c r="J436" s="623">
        <v>113.4</v>
      </c>
      <c r="K436" s="625">
        <f t="shared" si="40"/>
        <v>126</v>
      </c>
    </row>
    <row r="437" spans="2:19" x14ac:dyDescent="0.15">
      <c r="B437" s="602"/>
      <c r="C437" s="603">
        <v>12</v>
      </c>
      <c r="D437" s="604">
        <v>92.2</v>
      </c>
      <c r="E437" s="623">
        <v>93.6</v>
      </c>
      <c r="F437" s="623">
        <v>113</v>
      </c>
      <c r="G437" s="625">
        <f t="shared" si="39"/>
        <v>120.7</v>
      </c>
      <c r="H437" s="604">
        <v>89.5</v>
      </c>
      <c r="I437" s="623">
        <v>90.4</v>
      </c>
      <c r="J437" s="623">
        <v>113.3</v>
      </c>
      <c r="K437" s="625">
        <f t="shared" si="40"/>
        <v>125.3</v>
      </c>
      <c r="L437" s="616"/>
      <c r="M437" s="616"/>
      <c r="N437" s="616"/>
      <c r="O437" s="616"/>
      <c r="P437" s="616"/>
      <c r="Q437" s="616"/>
      <c r="R437" s="616"/>
      <c r="S437" s="616"/>
    </row>
    <row r="438" spans="2:19" x14ac:dyDescent="0.15">
      <c r="B438" s="617" t="s">
        <v>752</v>
      </c>
      <c r="C438" s="618">
        <v>1</v>
      </c>
      <c r="D438" s="619">
        <v>84.2</v>
      </c>
      <c r="E438" s="648">
        <v>80.8</v>
      </c>
      <c r="F438" s="648">
        <v>122.6</v>
      </c>
      <c r="G438" s="649">
        <f t="shared" si="39"/>
        <v>151.69999999999999</v>
      </c>
      <c r="H438" s="619">
        <v>91.9</v>
      </c>
      <c r="I438" s="648">
        <v>89.7</v>
      </c>
      <c r="J438" s="648">
        <v>120.7</v>
      </c>
      <c r="K438" s="649">
        <f t="shared" si="40"/>
        <v>134.6</v>
      </c>
    </row>
    <row r="439" spans="2:19" x14ac:dyDescent="0.15">
      <c r="B439" s="614" t="s">
        <v>753</v>
      </c>
      <c r="C439" s="603">
        <v>2</v>
      </c>
      <c r="D439" s="604">
        <v>87.8</v>
      </c>
      <c r="E439" s="623">
        <v>87.1</v>
      </c>
      <c r="F439" s="623">
        <v>122.3</v>
      </c>
      <c r="G439" s="625">
        <f t="shared" si="39"/>
        <v>140.4</v>
      </c>
      <c r="H439" s="604">
        <v>90.6</v>
      </c>
      <c r="I439" s="623">
        <v>90.4</v>
      </c>
      <c r="J439" s="623">
        <v>119.3</v>
      </c>
      <c r="K439" s="625">
        <f t="shared" si="40"/>
        <v>132</v>
      </c>
    </row>
    <row r="440" spans="2:19" x14ac:dyDescent="0.15">
      <c r="B440" s="602"/>
      <c r="C440" s="603">
        <v>3</v>
      </c>
      <c r="D440" s="604">
        <v>126.4</v>
      </c>
      <c r="E440" s="623">
        <v>121.6</v>
      </c>
      <c r="F440" s="623">
        <v>114.7</v>
      </c>
      <c r="G440" s="625">
        <f t="shared" si="39"/>
        <v>94.3</v>
      </c>
      <c r="H440" s="604">
        <v>105</v>
      </c>
      <c r="I440" s="623">
        <v>100.9</v>
      </c>
      <c r="J440" s="623">
        <v>116.3</v>
      </c>
      <c r="K440" s="625">
        <f t="shared" si="40"/>
        <v>115.3</v>
      </c>
    </row>
    <row r="441" spans="2:19" x14ac:dyDescent="0.15">
      <c r="B441" s="602"/>
      <c r="C441" s="603">
        <v>4</v>
      </c>
      <c r="D441" s="604">
        <v>89.5</v>
      </c>
      <c r="E441" s="623">
        <v>90.8</v>
      </c>
      <c r="F441" s="623">
        <v>110.4</v>
      </c>
      <c r="G441" s="625">
        <f t="shared" si="39"/>
        <v>121.6</v>
      </c>
      <c r="H441" s="604">
        <v>90.5</v>
      </c>
      <c r="I441" s="623">
        <v>92</v>
      </c>
      <c r="J441" s="623">
        <v>113.5</v>
      </c>
      <c r="K441" s="625">
        <f t="shared" si="40"/>
        <v>123.4</v>
      </c>
    </row>
    <row r="442" spans="2:19" x14ac:dyDescent="0.15">
      <c r="B442" s="602"/>
      <c r="C442" s="603">
        <v>5</v>
      </c>
      <c r="D442" s="604">
        <v>84.1</v>
      </c>
      <c r="E442" s="623">
        <v>83.5</v>
      </c>
      <c r="F442" s="623">
        <v>110.7</v>
      </c>
      <c r="G442" s="625">
        <f t="shared" si="39"/>
        <v>132.6</v>
      </c>
      <c r="H442" s="604">
        <v>90.1</v>
      </c>
      <c r="I442" s="623">
        <v>89.4</v>
      </c>
      <c r="J442" s="623">
        <v>111.8</v>
      </c>
      <c r="K442" s="625">
        <f t="shared" si="40"/>
        <v>125.1</v>
      </c>
    </row>
    <row r="443" spans="2:19" x14ac:dyDescent="0.15">
      <c r="B443" s="602"/>
      <c r="C443" s="603">
        <v>6</v>
      </c>
      <c r="D443" s="604">
        <v>92.4</v>
      </c>
      <c r="E443" s="623">
        <v>81.599999999999994</v>
      </c>
      <c r="F443" s="623">
        <v>109.9</v>
      </c>
      <c r="G443" s="625">
        <f t="shared" si="39"/>
        <v>134.69999999999999</v>
      </c>
      <c r="H443" s="604">
        <v>92</v>
      </c>
      <c r="I443" s="623">
        <v>84.6</v>
      </c>
      <c r="J443" s="623">
        <v>109.8</v>
      </c>
      <c r="K443" s="625">
        <f t="shared" si="40"/>
        <v>129.80000000000001</v>
      </c>
    </row>
    <row r="444" spans="2:19" x14ac:dyDescent="0.15">
      <c r="B444" s="602"/>
      <c r="C444" s="603">
        <v>7</v>
      </c>
      <c r="D444" s="604">
        <v>90.5</v>
      </c>
      <c r="E444" s="623">
        <v>91.6</v>
      </c>
      <c r="F444" s="623">
        <v>109.8</v>
      </c>
      <c r="G444" s="625">
        <f t="shared" si="39"/>
        <v>119.9</v>
      </c>
      <c r="H444" s="604">
        <v>89.9</v>
      </c>
      <c r="I444" s="623">
        <v>91</v>
      </c>
      <c r="J444" s="623">
        <v>108.1</v>
      </c>
      <c r="K444" s="625">
        <f t="shared" si="40"/>
        <v>118.8</v>
      </c>
    </row>
    <row r="445" spans="2:19" x14ac:dyDescent="0.15">
      <c r="B445" s="602"/>
      <c r="C445" s="603">
        <v>8</v>
      </c>
      <c r="D445" s="604">
        <v>86.2</v>
      </c>
      <c r="E445" s="623">
        <v>87.4</v>
      </c>
      <c r="F445" s="623">
        <v>109.5</v>
      </c>
      <c r="G445" s="625">
        <f t="shared" si="39"/>
        <v>125.3</v>
      </c>
      <c r="H445" s="604">
        <v>94.4</v>
      </c>
      <c r="I445" s="623">
        <v>94.6</v>
      </c>
      <c r="J445" s="623">
        <v>107.5</v>
      </c>
      <c r="K445" s="625">
        <f t="shared" si="40"/>
        <v>113.6</v>
      </c>
    </row>
    <row r="446" spans="2:19" x14ac:dyDescent="0.15">
      <c r="B446" s="602"/>
      <c r="C446" s="603">
        <v>9</v>
      </c>
      <c r="D446" s="604">
        <v>98.1</v>
      </c>
      <c r="E446" s="623">
        <v>99.4</v>
      </c>
      <c r="F446" s="623">
        <v>107.5</v>
      </c>
      <c r="G446" s="625">
        <f t="shared" si="39"/>
        <v>108.1</v>
      </c>
      <c r="H446" s="604">
        <v>92.8</v>
      </c>
      <c r="I446" s="623">
        <v>93.1</v>
      </c>
      <c r="J446" s="623">
        <v>109.8</v>
      </c>
      <c r="K446" s="625">
        <f t="shared" si="40"/>
        <v>117.9</v>
      </c>
    </row>
    <row r="447" spans="2:19" x14ac:dyDescent="0.15">
      <c r="B447" s="602"/>
      <c r="C447" s="603">
        <v>10</v>
      </c>
      <c r="D447" s="604">
        <v>91.1</v>
      </c>
      <c r="E447" s="623">
        <v>94</v>
      </c>
      <c r="F447" s="623">
        <v>108.2</v>
      </c>
      <c r="G447" s="625">
        <f t="shared" ref="G447:G510" si="41">ROUND((F447/E447)*100,1)</f>
        <v>115.1</v>
      </c>
      <c r="H447" s="604">
        <v>92.8</v>
      </c>
      <c r="I447" s="623">
        <v>94.2</v>
      </c>
      <c r="J447" s="623">
        <v>108.8</v>
      </c>
      <c r="K447" s="625">
        <f t="shared" ref="K447:K510" si="42">ROUND((J447/I447)*100,1)</f>
        <v>115.5</v>
      </c>
    </row>
    <row r="448" spans="2:19" x14ac:dyDescent="0.15">
      <c r="B448" s="602"/>
      <c r="C448" s="603">
        <v>11</v>
      </c>
      <c r="D448" s="604">
        <v>96.7</v>
      </c>
      <c r="E448" s="623">
        <v>98.9</v>
      </c>
      <c r="F448" s="623">
        <v>108.3</v>
      </c>
      <c r="G448" s="625">
        <f t="shared" si="41"/>
        <v>109.5</v>
      </c>
      <c r="H448" s="604">
        <v>97.1</v>
      </c>
      <c r="I448" s="623">
        <v>98.1</v>
      </c>
      <c r="J448" s="623">
        <v>107.4</v>
      </c>
      <c r="K448" s="625">
        <f t="shared" si="42"/>
        <v>109.5</v>
      </c>
    </row>
    <row r="449" spans="2:19" x14ac:dyDescent="0.15">
      <c r="B449" s="602"/>
      <c r="C449" s="603">
        <v>12</v>
      </c>
      <c r="D449" s="604">
        <v>95.8</v>
      </c>
      <c r="E449" s="623">
        <v>97.3</v>
      </c>
      <c r="F449" s="623">
        <v>109.5</v>
      </c>
      <c r="G449" s="625">
        <f t="shared" si="41"/>
        <v>112.5</v>
      </c>
      <c r="H449" s="604">
        <v>93.1</v>
      </c>
      <c r="I449" s="623">
        <v>93.8</v>
      </c>
      <c r="J449" s="623">
        <v>110.1</v>
      </c>
      <c r="K449" s="625">
        <f t="shared" si="42"/>
        <v>117.4</v>
      </c>
      <c r="L449" s="616"/>
      <c r="M449" s="616"/>
      <c r="N449" s="616"/>
      <c r="O449" s="616"/>
      <c r="P449" s="616"/>
      <c r="Q449" s="616"/>
      <c r="R449" s="616"/>
      <c r="S449" s="616"/>
    </row>
    <row r="450" spans="2:19" x14ac:dyDescent="0.15">
      <c r="B450" s="617" t="s">
        <v>754</v>
      </c>
      <c r="C450" s="618">
        <v>1</v>
      </c>
      <c r="D450" s="619">
        <v>78</v>
      </c>
      <c r="E450" s="648">
        <v>73.7</v>
      </c>
      <c r="F450" s="648">
        <v>110.9</v>
      </c>
      <c r="G450" s="649">
        <f t="shared" si="41"/>
        <v>150.5</v>
      </c>
      <c r="H450" s="619">
        <v>85.1</v>
      </c>
      <c r="I450" s="648">
        <v>81.900000000000006</v>
      </c>
      <c r="J450" s="648">
        <v>108.9</v>
      </c>
      <c r="K450" s="649">
        <f t="shared" si="42"/>
        <v>133</v>
      </c>
    </row>
    <row r="451" spans="2:19" x14ac:dyDescent="0.15">
      <c r="B451" s="614" t="s">
        <v>755</v>
      </c>
      <c r="C451" s="603">
        <v>2</v>
      </c>
      <c r="D451" s="604">
        <v>84.9</v>
      </c>
      <c r="E451" s="623">
        <v>86.7</v>
      </c>
      <c r="F451" s="623">
        <v>109.2</v>
      </c>
      <c r="G451" s="625">
        <f t="shared" si="41"/>
        <v>126</v>
      </c>
      <c r="H451" s="604">
        <v>87.4</v>
      </c>
      <c r="I451" s="623">
        <v>89.4</v>
      </c>
      <c r="J451" s="623">
        <v>106.9</v>
      </c>
      <c r="K451" s="625">
        <f t="shared" si="42"/>
        <v>119.6</v>
      </c>
    </row>
    <row r="452" spans="2:19" x14ac:dyDescent="0.15">
      <c r="B452" s="602"/>
      <c r="C452" s="603">
        <v>3</v>
      </c>
      <c r="D452" s="604">
        <v>109.8</v>
      </c>
      <c r="E452" s="623">
        <v>111.6</v>
      </c>
      <c r="F452" s="623">
        <v>104.7</v>
      </c>
      <c r="G452" s="625">
        <f t="shared" si="41"/>
        <v>93.8</v>
      </c>
      <c r="H452" s="604">
        <v>90.9</v>
      </c>
      <c r="I452" s="623">
        <v>92.6</v>
      </c>
      <c r="J452" s="623">
        <v>106.6</v>
      </c>
      <c r="K452" s="625">
        <f t="shared" si="42"/>
        <v>115.1</v>
      </c>
    </row>
    <row r="453" spans="2:19" x14ac:dyDescent="0.15">
      <c r="B453" s="602"/>
      <c r="C453" s="603">
        <v>4</v>
      </c>
      <c r="D453" s="604">
        <v>91.7</v>
      </c>
      <c r="E453" s="623">
        <v>90.1</v>
      </c>
      <c r="F453" s="623">
        <v>105.7</v>
      </c>
      <c r="G453" s="625">
        <f t="shared" si="41"/>
        <v>117.3</v>
      </c>
      <c r="H453" s="604">
        <v>92.8</v>
      </c>
      <c r="I453" s="623">
        <v>91.5</v>
      </c>
      <c r="J453" s="623">
        <v>108.8</v>
      </c>
      <c r="K453" s="625">
        <f t="shared" si="42"/>
        <v>118.9</v>
      </c>
    </row>
    <row r="454" spans="2:19" x14ac:dyDescent="0.15">
      <c r="B454" s="602"/>
      <c r="C454" s="603">
        <v>5</v>
      </c>
      <c r="D454" s="604">
        <v>92.3</v>
      </c>
      <c r="E454" s="623">
        <v>88.5</v>
      </c>
      <c r="F454" s="623">
        <v>108.7</v>
      </c>
      <c r="G454" s="625">
        <f t="shared" si="41"/>
        <v>122.8</v>
      </c>
      <c r="H454" s="604">
        <v>98.4</v>
      </c>
      <c r="I454" s="623">
        <v>94.3</v>
      </c>
      <c r="J454" s="623">
        <v>109.6</v>
      </c>
      <c r="K454" s="625">
        <f t="shared" si="42"/>
        <v>116.2</v>
      </c>
    </row>
    <row r="455" spans="2:19" x14ac:dyDescent="0.15">
      <c r="B455" s="602"/>
      <c r="C455" s="603">
        <v>6</v>
      </c>
      <c r="D455" s="604">
        <v>94.9</v>
      </c>
      <c r="E455" s="623">
        <v>93</v>
      </c>
      <c r="F455" s="623">
        <v>110.7</v>
      </c>
      <c r="G455" s="625">
        <f t="shared" si="41"/>
        <v>119</v>
      </c>
      <c r="H455" s="604">
        <v>95</v>
      </c>
      <c r="I455" s="623">
        <v>96.5</v>
      </c>
      <c r="J455" s="623">
        <v>110.3</v>
      </c>
      <c r="K455" s="625">
        <f t="shared" si="42"/>
        <v>114.3</v>
      </c>
    </row>
    <row r="456" spans="2:19" x14ac:dyDescent="0.15">
      <c r="B456" s="602"/>
      <c r="C456" s="603">
        <v>7</v>
      </c>
      <c r="D456" s="604">
        <v>91.9</v>
      </c>
      <c r="E456" s="623">
        <v>91.1</v>
      </c>
      <c r="F456" s="623">
        <v>111.3</v>
      </c>
      <c r="G456" s="625">
        <f t="shared" si="41"/>
        <v>122.2</v>
      </c>
      <c r="H456" s="604">
        <v>91.7</v>
      </c>
      <c r="I456" s="623">
        <v>90.8</v>
      </c>
      <c r="J456" s="623">
        <v>109.1</v>
      </c>
      <c r="K456" s="625">
        <f t="shared" si="42"/>
        <v>120.2</v>
      </c>
    </row>
    <row r="457" spans="2:19" x14ac:dyDescent="0.15">
      <c r="B457" s="602"/>
      <c r="C457" s="603">
        <v>8</v>
      </c>
      <c r="D457" s="604">
        <v>84.1</v>
      </c>
      <c r="E457" s="623">
        <v>85.8</v>
      </c>
      <c r="F457" s="623">
        <v>110.9</v>
      </c>
      <c r="G457" s="625">
        <f t="shared" si="41"/>
        <v>129.30000000000001</v>
      </c>
      <c r="H457" s="604">
        <v>92.6</v>
      </c>
      <c r="I457" s="623">
        <v>93.1</v>
      </c>
      <c r="J457" s="623">
        <v>108.9</v>
      </c>
      <c r="K457" s="625">
        <f t="shared" si="42"/>
        <v>117</v>
      </c>
    </row>
    <row r="458" spans="2:19" x14ac:dyDescent="0.15">
      <c r="B458" s="602"/>
      <c r="C458" s="603">
        <v>9</v>
      </c>
      <c r="D458" s="604">
        <v>92</v>
      </c>
      <c r="E458" s="623">
        <v>96.3</v>
      </c>
      <c r="F458" s="623">
        <v>103.6</v>
      </c>
      <c r="G458" s="625">
        <f t="shared" si="41"/>
        <v>107.6</v>
      </c>
      <c r="H458" s="604">
        <v>87.3</v>
      </c>
      <c r="I458" s="623">
        <v>90.7</v>
      </c>
      <c r="J458" s="623">
        <v>105.7</v>
      </c>
      <c r="K458" s="625">
        <f t="shared" si="42"/>
        <v>116.5</v>
      </c>
    </row>
    <row r="459" spans="2:19" x14ac:dyDescent="0.15">
      <c r="B459" s="602"/>
      <c r="C459" s="603">
        <v>10</v>
      </c>
      <c r="D459" s="604">
        <v>89.8</v>
      </c>
      <c r="E459" s="623">
        <v>91</v>
      </c>
      <c r="F459" s="623">
        <v>103.7</v>
      </c>
      <c r="G459" s="625">
        <f t="shared" si="41"/>
        <v>114</v>
      </c>
      <c r="H459" s="604">
        <v>91.2</v>
      </c>
      <c r="I459" s="623">
        <v>90.9</v>
      </c>
      <c r="J459" s="623">
        <v>104.1</v>
      </c>
      <c r="K459" s="625">
        <f t="shared" si="42"/>
        <v>114.5</v>
      </c>
    </row>
    <row r="460" spans="2:19" x14ac:dyDescent="0.15">
      <c r="B460" s="602"/>
      <c r="C460" s="603">
        <v>11</v>
      </c>
      <c r="D460" s="604">
        <v>92.8</v>
      </c>
      <c r="E460" s="623">
        <v>94.7</v>
      </c>
      <c r="F460" s="623">
        <v>107.3</v>
      </c>
      <c r="G460" s="625">
        <f t="shared" si="41"/>
        <v>113.3</v>
      </c>
      <c r="H460" s="604">
        <v>92.9</v>
      </c>
      <c r="I460" s="623">
        <v>93.7</v>
      </c>
      <c r="J460" s="623">
        <v>106.8</v>
      </c>
      <c r="K460" s="625">
        <f t="shared" si="42"/>
        <v>114</v>
      </c>
    </row>
    <row r="461" spans="2:19" x14ac:dyDescent="0.15">
      <c r="B461" s="602"/>
      <c r="C461" s="603">
        <v>12</v>
      </c>
      <c r="D461" s="604">
        <v>96.5</v>
      </c>
      <c r="E461" s="623">
        <v>98.4</v>
      </c>
      <c r="F461" s="623">
        <v>99.9</v>
      </c>
      <c r="G461" s="625">
        <f t="shared" si="41"/>
        <v>101.5</v>
      </c>
      <c r="H461" s="604">
        <v>93.9</v>
      </c>
      <c r="I461" s="623">
        <v>94.7</v>
      </c>
      <c r="J461" s="623">
        <v>100.7</v>
      </c>
      <c r="K461" s="625">
        <f t="shared" si="42"/>
        <v>106.3</v>
      </c>
      <c r="L461" s="616"/>
      <c r="M461" s="616"/>
      <c r="N461" s="616"/>
      <c r="O461" s="616"/>
      <c r="P461" s="616"/>
      <c r="Q461" s="616"/>
      <c r="R461" s="616"/>
      <c r="S461" s="616"/>
    </row>
    <row r="462" spans="2:19" x14ac:dyDescent="0.15">
      <c r="B462" s="617" t="s">
        <v>756</v>
      </c>
      <c r="C462" s="618">
        <v>1</v>
      </c>
      <c r="D462" s="619">
        <v>85.8</v>
      </c>
      <c r="E462" s="648">
        <v>84</v>
      </c>
      <c r="F462" s="648">
        <v>96</v>
      </c>
      <c r="G462" s="649">
        <f t="shared" si="41"/>
        <v>114.3</v>
      </c>
      <c r="H462" s="619">
        <v>93.4</v>
      </c>
      <c r="I462" s="648">
        <v>93.4</v>
      </c>
      <c r="J462" s="648">
        <v>94.1</v>
      </c>
      <c r="K462" s="649">
        <f t="shared" si="42"/>
        <v>100.7</v>
      </c>
    </row>
    <row r="463" spans="2:19" x14ac:dyDescent="0.15">
      <c r="B463" s="614" t="s">
        <v>757</v>
      </c>
      <c r="C463" s="603">
        <v>2</v>
      </c>
      <c r="D463" s="604">
        <v>94.9</v>
      </c>
      <c r="E463" s="623">
        <v>94.4</v>
      </c>
      <c r="F463" s="623">
        <v>102.2</v>
      </c>
      <c r="G463" s="625">
        <f t="shared" si="41"/>
        <v>108.3</v>
      </c>
      <c r="H463" s="604">
        <v>97.5</v>
      </c>
      <c r="I463" s="623">
        <v>97.3</v>
      </c>
      <c r="J463" s="623">
        <v>100.3</v>
      </c>
      <c r="K463" s="625">
        <f t="shared" si="42"/>
        <v>103.1</v>
      </c>
    </row>
    <row r="464" spans="2:19" x14ac:dyDescent="0.15">
      <c r="B464" s="602"/>
      <c r="C464" s="603">
        <v>3</v>
      </c>
      <c r="D464" s="604">
        <v>116.9</v>
      </c>
      <c r="E464" s="623">
        <v>113.6</v>
      </c>
      <c r="F464" s="623">
        <v>98.5</v>
      </c>
      <c r="G464" s="625">
        <f t="shared" si="41"/>
        <v>86.7</v>
      </c>
      <c r="H464" s="604">
        <v>96.7</v>
      </c>
      <c r="I464" s="623">
        <v>93.8</v>
      </c>
      <c r="J464" s="623">
        <v>100.6</v>
      </c>
      <c r="K464" s="625">
        <f t="shared" si="42"/>
        <v>107.2</v>
      </c>
    </row>
    <row r="465" spans="2:19" x14ac:dyDescent="0.15">
      <c r="B465" s="602"/>
      <c r="C465" s="603">
        <v>4</v>
      </c>
      <c r="D465" s="604">
        <v>94</v>
      </c>
      <c r="E465" s="623">
        <v>92.6</v>
      </c>
      <c r="F465" s="623">
        <v>100</v>
      </c>
      <c r="G465" s="625">
        <f t="shared" si="41"/>
        <v>108</v>
      </c>
      <c r="H465" s="604">
        <v>95.4</v>
      </c>
      <c r="I465" s="623">
        <v>94.4</v>
      </c>
      <c r="J465" s="623">
        <v>103.1</v>
      </c>
      <c r="K465" s="625">
        <f t="shared" si="42"/>
        <v>109.2</v>
      </c>
    </row>
    <row r="466" spans="2:19" x14ac:dyDescent="0.15">
      <c r="B466" s="602"/>
      <c r="C466" s="603">
        <v>5</v>
      </c>
      <c r="D466" s="604">
        <v>89.4</v>
      </c>
      <c r="E466" s="623">
        <v>90</v>
      </c>
      <c r="F466" s="623">
        <v>100.2</v>
      </c>
      <c r="G466" s="625">
        <f t="shared" si="41"/>
        <v>111.3</v>
      </c>
      <c r="H466" s="604">
        <v>94.7</v>
      </c>
      <c r="I466" s="623">
        <v>95.8</v>
      </c>
      <c r="J466" s="623">
        <v>101</v>
      </c>
      <c r="K466" s="625">
        <f t="shared" si="42"/>
        <v>105.4</v>
      </c>
    </row>
    <row r="467" spans="2:19" x14ac:dyDescent="0.15">
      <c r="B467" s="602"/>
      <c r="C467" s="603">
        <v>6</v>
      </c>
      <c r="D467" s="604">
        <v>92</v>
      </c>
      <c r="E467" s="623">
        <v>90.1</v>
      </c>
      <c r="F467" s="623">
        <v>101.9</v>
      </c>
      <c r="G467" s="625">
        <f t="shared" si="41"/>
        <v>113.1</v>
      </c>
      <c r="H467" s="604">
        <v>92.4</v>
      </c>
      <c r="I467" s="623">
        <v>93.8</v>
      </c>
      <c r="J467" s="623">
        <v>101.1</v>
      </c>
      <c r="K467" s="625">
        <f t="shared" si="42"/>
        <v>107.8</v>
      </c>
    </row>
    <row r="468" spans="2:19" x14ac:dyDescent="0.15">
      <c r="B468" s="602"/>
      <c r="C468" s="603">
        <v>7</v>
      </c>
      <c r="D468" s="604">
        <v>97.9</v>
      </c>
      <c r="E468" s="623">
        <v>97.4</v>
      </c>
      <c r="F468" s="623">
        <v>102.8</v>
      </c>
      <c r="G468" s="625">
        <f t="shared" si="41"/>
        <v>105.5</v>
      </c>
      <c r="H468" s="604">
        <v>97.9</v>
      </c>
      <c r="I468" s="623">
        <v>97.4</v>
      </c>
      <c r="J468" s="623">
        <v>100.6</v>
      </c>
      <c r="K468" s="625">
        <f t="shared" si="42"/>
        <v>103.3</v>
      </c>
    </row>
    <row r="469" spans="2:19" x14ac:dyDescent="0.15">
      <c r="B469" s="602"/>
      <c r="C469" s="603">
        <v>8</v>
      </c>
      <c r="D469" s="604">
        <v>86.2</v>
      </c>
      <c r="E469" s="623">
        <v>86.5</v>
      </c>
      <c r="F469" s="623">
        <v>101.9</v>
      </c>
      <c r="G469" s="625">
        <f t="shared" si="41"/>
        <v>117.8</v>
      </c>
      <c r="H469" s="604">
        <v>95.3</v>
      </c>
      <c r="I469" s="623">
        <v>94</v>
      </c>
      <c r="J469" s="623">
        <v>99.9</v>
      </c>
      <c r="K469" s="625">
        <f t="shared" si="42"/>
        <v>106.3</v>
      </c>
    </row>
    <row r="470" spans="2:19" x14ac:dyDescent="0.15">
      <c r="B470" s="602"/>
      <c r="C470" s="603">
        <v>9</v>
      </c>
      <c r="D470" s="604">
        <v>103</v>
      </c>
      <c r="E470" s="623">
        <v>102.7</v>
      </c>
      <c r="F470" s="623">
        <v>99.4</v>
      </c>
      <c r="G470" s="625">
        <f t="shared" si="41"/>
        <v>96.8</v>
      </c>
      <c r="H470" s="604">
        <v>97.9</v>
      </c>
      <c r="I470" s="623">
        <v>97</v>
      </c>
      <c r="J470" s="623">
        <v>101.5</v>
      </c>
      <c r="K470" s="625">
        <f t="shared" si="42"/>
        <v>104.6</v>
      </c>
    </row>
    <row r="471" spans="2:19" x14ac:dyDescent="0.15">
      <c r="B471" s="602"/>
      <c r="C471" s="603">
        <v>10</v>
      </c>
      <c r="D471" s="604">
        <v>99.6</v>
      </c>
      <c r="E471" s="623">
        <v>99.4</v>
      </c>
      <c r="F471" s="623">
        <v>101.6</v>
      </c>
      <c r="G471" s="625">
        <f t="shared" si="41"/>
        <v>102.2</v>
      </c>
      <c r="H471" s="604">
        <v>100.9</v>
      </c>
      <c r="I471" s="623">
        <v>99.4</v>
      </c>
      <c r="J471" s="623">
        <v>101.9</v>
      </c>
      <c r="K471" s="625">
        <f t="shared" si="42"/>
        <v>102.5</v>
      </c>
    </row>
    <row r="472" spans="2:19" x14ac:dyDescent="0.15">
      <c r="B472" s="602"/>
      <c r="C472" s="603">
        <v>11</v>
      </c>
      <c r="D472" s="604">
        <v>101.2</v>
      </c>
      <c r="E472" s="623">
        <v>101.6</v>
      </c>
      <c r="F472" s="623">
        <v>102.8</v>
      </c>
      <c r="G472" s="625">
        <f t="shared" si="41"/>
        <v>101.2</v>
      </c>
      <c r="H472" s="604">
        <v>101.1</v>
      </c>
      <c r="I472" s="623">
        <v>100.6</v>
      </c>
      <c r="J472" s="623">
        <v>102.4</v>
      </c>
      <c r="K472" s="625">
        <f t="shared" si="42"/>
        <v>101.8</v>
      </c>
    </row>
    <row r="473" spans="2:19" x14ac:dyDescent="0.15">
      <c r="B473" s="602"/>
      <c r="C473" s="603">
        <v>12</v>
      </c>
      <c r="D473" s="604">
        <v>104</v>
      </c>
      <c r="E473" s="623">
        <v>103.3</v>
      </c>
      <c r="F473" s="623">
        <v>101.5</v>
      </c>
      <c r="G473" s="625">
        <f t="shared" si="41"/>
        <v>98.3</v>
      </c>
      <c r="H473" s="604">
        <v>101.2</v>
      </c>
      <c r="I473" s="623">
        <v>99.4</v>
      </c>
      <c r="J473" s="623">
        <v>102.5</v>
      </c>
      <c r="K473" s="625">
        <f t="shared" si="42"/>
        <v>103.1</v>
      </c>
      <c r="L473" s="616"/>
      <c r="M473" s="616"/>
      <c r="N473" s="616"/>
      <c r="O473" s="616"/>
      <c r="P473" s="616"/>
      <c r="Q473" s="616"/>
      <c r="R473" s="616"/>
      <c r="S473" s="616"/>
    </row>
    <row r="474" spans="2:19" x14ac:dyDescent="0.15">
      <c r="B474" s="617" t="s">
        <v>758</v>
      </c>
      <c r="C474" s="618">
        <v>1</v>
      </c>
      <c r="D474" s="619">
        <v>97.8</v>
      </c>
      <c r="E474" s="648">
        <v>92</v>
      </c>
      <c r="F474" s="648">
        <v>105.6</v>
      </c>
      <c r="G474" s="649">
        <f t="shared" si="41"/>
        <v>114.8</v>
      </c>
      <c r="H474" s="619">
        <v>106.3</v>
      </c>
      <c r="I474" s="648">
        <v>102.5</v>
      </c>
      <c r="J474" s="648">
        <v>103.6</v>
      </c>
      <c r="K474" s="649">
        <f t="shared" si="42"/>
        <v>101.1</v>
      </c>
    </row>
    <row r="475" spans="2:19" x14ac:dyDescent="0.15">
      <c r="B475" s="614" t="s">
        <v>759</v>
      </c>
      <c r="C475" s="603">
        <v>2</v>
      </c>
      <c r="D475" s="604">
        <v>100.9</v>
      </c>
      <c r="E475" s="623">
        <v>100</v>
      </c>
      <c r="F475" s="623">
        <v>105</v>
      </c>
      <c r="G475" s="625">
        <f t="shared" si="41"/>
        <v>105</v>
      </c>
      <c r="H475" s="604">
        <v>103.6</v>
      </c>
      <c r="I475" s="623">
        <v>102.6</v>
      </c>
      <c r="J475" s="623">
        <v>103.2</v>
      </c>
      <c r="K475" s="625">
        <f t="shared" si="42"/>
        <v>100.6</v>
      </c>
    </row>
    <row r="476" spans="2:19" x14ac:dyDescent="0.15">
      <c r="B476" s="602"/>
      <c r="C476" s="603">
        <v>3</v>
      </c>
      <c r="D476" s="604">
        <v>122.5</v>
      </c>
      <c r="E476" s="623">
        <v>121.8</v>
      </c>
      <c r="F476" s="623">
        <v>94.3</v>
      </c>
      <c r="G476" s="625">
        <f t="shared" si="41"/>
        <v>77.400000000000006</v>
      </c>
      <c r="H476" s="604">
        <v>101.2</v>
      </c>
      <c r="I476" s="623">
        <v>101</v>
      </c>
      <c r="J476" s="623">
        <v>96.6</v>
      </c>
      <c r="K476" s="625">
        <f t="shared" si="42"/>
        <v>95.6</v>
      </c>
    </row>
    <row r="477" spans="2:19" x14ac:dyDescent="0.15">
      <c r="B477" s="602"/>
      <c r="C477" s="603">
        <v>4</v>
      </c>
      <c r="D477" s="604">
        <v>99.3</v>
      </c>
      <c r="E477" s="623">
        <v>94.4</v>
      </c>
      <c r="F477" s="623">
        <v>99.5</v>
      </c>
      <c r="G477" s="625">
        <f t="shared" si="41"/>
        <v>105.4</v>
      </c>
      <c r="H477" s="604">
        <v>100.9</v>
      </c>
      <c r="I477" s="623">
        <v>96.3</v>
      </c>
      <c r="J477" s="623">
        <v>102.6</v>
      </c>
      <c r="K477" s="625">
        <f t="shared" si="42"/>
        <v>106.5</v>
      </c>
    </row>
    <row r="478" spans="2:19" x14ac:dyDescent="0.15">
      <c r="B478" s="602"/>
      <c r="C478" s="603">
        <v>5</v>
      </c>
      <c r="D478" s="604">
        <v>99.9</v>
      </c>
      <c r="E478" s="623">
        <v>96.3</v>
      </c>
      <c r="F478" s="623">
        <v>103.2</v>
      </c>
      <c r="G478" s="625">
        <f t="shared" si="41"/>
        <v>107.2</v>
      </c>
      <c r="H478" s="604">
        <v>105.5</v>
      </c>
      <c r="I478" s="623">
        <v>101.7</v>
      </c>
      <c r="J478" s="623">
        <v>103.9</v>
      </c>
      <c r="K478" s="625">
        <f t="shared" si="42"/>
        <v>102.2</v>
      </c>
    </row>
    <row r="479" spans="2:19" x14ac:dyDescent="0.15">
      <c r="B479" s="602"/>
      <c r="C479" s="603">
        <v>6</v>
      </c>
      <c r="D479" s="604">
        <v>102.2</v>
      </c>
      <c r="E479" s="623">
        <v>99.4</v>
      </c>
      <c r="F479" s="623">
        <v>105.9</v>
      </c>
      <c r="G479" s="625">
        <f t="shared" si="41"/>
        <v>106.5</v>
      </c>
      <c r="H479" s="604">
        <v>102.8</v>
      </c>
      <c r="I479" s="623">
        <v>102.9</v>
      </c>
      <c r="J479" s="623">
        <v>105</v>
      </c>
      <c r="K479" s="625">
        <f t="shared" si="42"/>
        <v>102</v>
      </c>
    </row>
    <row r="480" spans="2:19" x14ac:dyDescent="0.15">
      <c r="B480" s="602"/>
      <c r="C480" s="603">
        <v>7</v>
      </c>
      <c r="D480" s="604">
        <v>103.2</v>
      </c>
      <c r="E480" s="623">
        <v>100.5</v>
      </c>
      <c r="F480" s="623">
        <v>109.9</v>
      </c>
      <c r="G480" s="625">
        <f t="shared" si="41"/>
        <v>109.4</v>
      </c>
      <c r="H480" s="604">
        <v>103.4</v>
      </c>
      <c r="I480" s="623">
        <v>100.9</v>
      </c>
      <c r="J480" s="623">
        <v>107.3</v>
      </c>
      <c r="K480" s="625">
        <f t="shared" si="42"/>
        <v>106.3</v>
      </c>
    </row>
    <row r="481" spans="2:19" x14ac:dyDescent="0.15">
      <c r="B481" s="602"/>
      <c r="C481" s="603">
        <v>8</v>
      </c>
      <c r="D481" s="604">
        <v>93.7</v>
      </c>
      <c r="E481" s="623">
        <v>92.6</v>
      </c>
      <c r="F481" s="623">
        <v>109.4</v>
      </c>
      <c r="G481" s="625">
        <f t="shared" si="41"/>
        <v>118.1</v>
      </c>
      <c r="H481" s="604">
        <v>103.8</v>
      </c>
      <c r="I481" s="623">
        <v>100.8</v>
      </c>
      <c r="J481" s="623">
        <v>107.2</v>
      </c>
      <c r="K481" s="625">
        <f t="shared" si="42"/>
        <v>106.3</v>
      </c>
    </row>
    <row r="482" spans="2:19" x14ac:dyDescent="0.15">
      <c r="B482" s="602"/>
      <c r="C482" s="603">
        <v>9</v>
      </c>
      <c r="D482" s="604">
        <v>122.2</v>
      </c>
      <c r="E482" s="623">
        <v>114.7</v>
      </c>
      <c r="F482" s="623">
        <v>104</v>
      </c>
      <c r="G482" s="625">
        <f t="shared" si="41"/>
        <v>90.7</v>
      </c>
      <c r="H482" s="604">
        <v>116.1</v>
      </c>
      <c r="I482" s="623">
        <v>108.6</v>
      </c>
      <c r="J482" s="623">
        <v>106.4</v>
      </c>
      <c r="K482" s="625">
        <f t="shared" si="42"/>
        <v>98</v>
      </c>
    </row>
    <row r="483" spans="2:19" x14ac:dyDescent="0.15">
      <c r="B483" s="602"/>
      <c r="C483" s="603">
        <v>10</v>
      </c>
      <c r="D483" s="604">
        <v>104.3</v>
      </c>
      <c r="E483" s="623">
        <v>101.1</v>
      </c>
      <c r="F483" s="623">
        <v>109.2</v>
      </c>
      <c r="G483" s="625">
        <f t="shared" si="41"/>
        <v>108</v>
      </c>
      <c r="H483" s="604">
        <v>105.5</v>
      </c>
      <c r="I483" s="623">
        <v>100.7</v>
      </c>
      <c r="J483" s="623">
        <v>109.5</v>
      </c>
      <c r="K483" s="625">
        <f t="shared" si="42"/>
        <v>108.7</v>
      </c>
    </row>
    <row r="484" spans="2:19" x14ac:dyDescent="0.15">
      <c r="B484" s="602"/>
      <c r="C484" s="603">
        <v>11</v>
      </c>
      <c r="D484" s="604">
        <v>104.1</v>
      </c>
      <c r="E484" s="623">
        <v>98.7</v>
      </c>
      <c r="F484" s="623">
        <v>111.1</v>
      </c>
      <c r="G484" s="625">
        <f t="shared" si="41"/>
        <v>112.6</v>
      </c>
      <c r="H484" s="604">
        <v>104</v>
      </c>
      <c r="I484" s="623">
        <v>97.4</v>
      </c>
      <c r="J484" s="623">
        <v>110.6</v>
      </c>
      <c r="K484" s="625">
        <f t="shared" si="42"/>
        <v>113.6</v>
      </c>
    </row>
    <row r="485" spans="2:19" x14ac:dyDescent="0.15">
      <c r="B485" s="635"/>
      <c r="C485" s="636">
        <v>12</v>
      </c>
      <c r="D485" s="637">
        <v>105.8</v>
      </c>
      <c r="E485" s="652">
        <v>101</v>
      </c>
      <c r="F485" s="652">
        <v>110.5</v>
      </c>
      <c r="G485" s="653">
        <f t="shared" si="41"/>
        <v>109.4</v>
      </c>
      <c r="H485" s="637">
        <v>103</v>
      </c>
      <c r="I485" s="652">
        <v>97</v>
      </c>
      <c r="J485" s="652">
        <v>111.7</v>
      </c>
      <c r="K485" s="653">
        <f t="shared" si="42"/>
        <v>115.2</v>
      </c>
      <c r="L485" s="616"/>
      <c r="M485" s="616"/>
      <c r="N485" s="616"/>
      <c r="O485" s="616"/>
      <c r="P485" s="616"/>
      <c r="Q485" s="616"/>
      <c r="R485" s="616"/>
      <c r="S485" s="616"/>
    </row>
    <row r="486" spans="2:19" x14ac:dyDescent="0.15">
      <c r="B486" s="654" t="s">
        <v>760</v>
      </c>
      <c r="C486" s="655">
        <v>1</v>
      </c>
      <c r="D486" s="656">
        <v>96.1</v>
      </c>
      <c r="E486" s="657">
        <v>90.3</v>
      </c>
      <c r="F486" s="657">
        <v>115.6</v>
      </c>
      <c r="G486" s="658">
        <f t="shared" si="41"/>
        <v>128</v>
      </c>
      <c r="H486" s="656">
        <v>104</v>
      </c>
      <c r="I486" s="657">
        <v>100.9</v>
      </c>
      <c r="J486" s="657">
        <v>111.7</v>
      </c>
      <c r="K486" s="658">
        <f t="shared" si="42"/>
        <v>110.7</v>
      </c>
      <c r="L486" s="616"/>
      <c r="M486" s="616"/>
      <c r="N486" s="616"/>
      <c r="O486" s="616"/>
      <c r="P486" s="616"/>
      <c r="Q486" s="616"/>
      <c r="R486" s="616"/>
      <c r="S486" s="616"/>
    </row>
    <row r="487" spans="2:19" x14ac:dyDescent="0.15">
      <c r="B487" s="659" t="s">
        <v>761</v>
      </c>
      <c r="C487" s="603">
        <v>2</v>
      </c>
      <c r="D487" s="604">
        <v>99.1</v>
      </c>
      <c r="E487" s="623">
        <v>95</v>
      </c>
      <c r="F487" s="623">
        <v>115.8</v>
      </c>
      <c r="G487" s="625">
        <f t="shared" si="41"/>
        <v>121.9</v>
      </c>
      <c r="H487" s="604">
        <v>101.2</v>
      </c>
      <c r="I487" s="623">
        <v>98.4</v>
      </c>
      <c r="J487" s="623">
        <v>110.9</v>
      </c>
      <c r="K487" s="625">
        <f t="shared" si="42"/>
        <v>112.7</v>
      </c>
      <c r="L487" s="616"/>
      <c r="M487" s="616"/>
      <c r="N487" s="616"/>
      <c r="O487" s="616"/>
      <c r="P487" s="616"/>
      <c r="Q487" s="616"/>
      <c r="R487" s="616"/>
      <c r="S487" s="616"/>
    </row>
    <row r="488" spans="2:19" x14ac:dyDescent="0.15">
      <c r="B488" s="660"/>
      <c r="C488" s="603">
        <v>3</v>
      </c>
      <c r="D488" s="604">
        <v>125.6</v>
      </c>
      <c r="E488" s="623">
        <v>123.4</v>
      </c>
      <c r="F488" s="623">
        <v>107.8</v>
      </c>
      <c r="G488" s="625">
        <f t="shared" si="41"/>
        <v>87.4</v>
      </c>
      <c r="H488" s="604">
        <v>100.7</v>
      </c>
      <c r="I488" s="623">
        <v>97.2</v>
      </c>
      <c r="J488" s="623">
        <v>111.9</v>
      </c>
      <c r="K488" s="625">
        <f t="shared" si="42"/>
        <v>115.1</v>
      </c>
      <c r="L488" s="616"/>
      <c r="M488" s="616"/>
      <c r="N488" s="616"/>
      <c r="O488" s="616"/>
      <c r="P488" s="616"/>
      <c r="Q488" s="616"/>
      <c r="R488" s="616"/>
      <c r="S488" s="616"/>
    </row>
    <row r="489" spans="2:19" x14ac:dyDescent="0.15">
      <c r="B489" s="660"/>
      <c r="C489" s="603">
        <v>4</v>
      </c>
      <c r="D489" s="604">
        <v>97.9</v>
      </c>
      <c r="E489" s="623">
        <v>92.4</v>
      </c>
      <c r="F489" s="623">
        <v>109.4</v>
      </c>
      <c r="G489" s="625">
        <f t="shared" si="41"/>
        <v>118.4</v>
      </c>
      <c r="H489" s="604">
        <v>101.9</v>
      </c>
      <c r="I489" s="623">
        <v>98.3</v>
      </c>
      <c r="J489" s="623">
        <v>112</v>
      </c>
      <c r="K489" s="625">
        <f t="shared" si="42"/>
        <v>113.9</v>
      </c>
      <c r="L489" s="616"/>
      <c r="M489" s="616"/>
      <c r="N489" s="616"/>
      <c r="O489" s="616"/>
      <c r="P489" s="616"/>
      <c r="Q489" s="616"/>
      <c r="R489" s="616"/>
      <c r="S489" s="616"/>
    </row>
    <row r="490" spans="2:19" x14ac:dyDescent="0.15">
      <c r="B490" s="660"/>
      <c r="C490" s="603">
        <v>5</v>
      </c>
      <c r="D490" s="604">
        <v>88.4</v>
      </c>
      <c r="E490" s="623">
        <v>86.1</v>
      </c>
      <c r="F490" s="623">
        <v>110.3</v>
      </c>
      <c r="G490" s="625">
        <f t="shared" si="41"/>
        <v>128.1</v>
      </c>
      <c r="H490" s="604">
        <v>96</v>
      </c>
      <c r="I490" s="623">
        <v>94.6</v>
      </c>
      <c r="J490" s="623">
        <v>110.9</v>
      </c>
      <c r="K490" s="625">
        <f t="shared" si="42"/>
        <v>117.2</v>
      </c>
      <c r="L490" s="616"/>
      <c r="M490" s="616"/>
      <c r="N490" s="616"/>
      <c r="O490" s="616"/>
      <c r="P490" s="616"/>
      <c r="Q490" s="616"/>
      <c r="R490" s="616"/>
      <c r="S490" s="616"/>
    </row>
    <row r="491" spans="2:19" x14ac:dyDescent="0.15">
      <c r="B491" s="660"/>
      <c r="C491" s="603">
        <v>6</v>
      </c>
      <c r="D491" s="604">
        <v>102.2</v>
      </c>
      <c r="E491" s="623">
        <v>97.7</v>
      </c>
      <c r="F491" s="623">
        <v>111.3</v>
      </c>
      <c r="G491" s="625">
        <f t="shared" si="41"/>
        <v>113.9</v>
      </c>
      <c r="H491" s="604">
        <v>103.6</v>
      </c>
      <c r="I491" s="623">
        <v>98.6</v>
      </c>
      <c r="J491" s="623">
        <v>110.6</v>
      </c>
      <c r="K491" s="625">
        <f t="shared" si="42"/>
        <v>112.2</v>
      </c>
      <c r="L491" s="616"/>
      <c r="M491" s="616"/>
      <c r="N491" s="616"/>
      <c r="O491" s="616"/>
      <c r="P491" s="616"/>
      <c r="Q491" s="616"/>
      <c r="R491" s="616"/>
      <c r="S491" s="616"/>
    </row>
    <row r="492" spans="2:19" x14ac:dyDescent="0.15">
      <c r="B492" s="660"/>
      <c r="C492" s="603">
        <v>7</v>
      </c>
      <c r="D492" s="604">
        <v>94.8</v>
      </c>
      <c r="E492" s="623">
        <v>93.8</v>
      </c>
      <c r="F492" s="623">
        <v>112</v>
      </c>
      <c r="G492" s="625">
        <f t="shared" si="41"/>
        <v>119.4</v>
      </c>
      <c r="H492" s="604">
        <v>97.7</v>
      </c>
      <c r="I492" s="623">
        <v>95.2</v>
      </c>
      <c r="J492" s="623">
        <v>109.6</v>
      </c>
      <c r="K492" s="625">
        <f t="shared" si="42"/>
        <v>115.1</v>
      </c>
      <c r="L492" s="616"/>
      <c r="M492" s="616"/>
      <c r="N492" s="616"/>
      <c r="O492" s="616"/>
      <c r="P492" s="616"/>
      <c r="Q492" s="616"/>
      <c r="R492" s="616"/>
      <c r="S492" s="616"/>
    </row>
    <row r="493" spans="2:19" x14ac:dyDescent="0.15">
      <c r="B493" s="660"/>
      <c r="C493" s="603">
        <v>8</v>
      </c>
      <c r="D493" s="604">
        <v>90.4</v>
      </c>
      <c r="E493" s="623">
        <v>88.7</v>
      </c>
      <c r="F493" s="623">
        <v>110.9</v>
      </c>
      <c r="G493" s="625">
        <f t="shared" si="41"/>
        <v>125</v>
      </c>
      <c r="H493" s="604">
        <v>98.3</v>
      </c>
      <c r="I493" s="623">
        <v>95.5</v>
      </c>
      <c r="J493" s="623">
        <v>109.6</v>
      </c>
      <c r="K493" s="625">
        <f t="shared" si="42"/>
        <v>114.8</v>
      </c>
      <c r="L493" s="616"/>
      <c r="M493" s="616"/>
      <c r="N493" s="616"/>
      <c r="O493" s="616"/>
      <c r="P493" s="616"/>
      <c r="Q493" s="616"/>
      <c r="R493" s="616"/>
      <c r="S493" s="616"/>
    </row>
    <row r="494" spans="2:19" x14ac:dyDescent="0.15">
      <c r="B494" s="660"/>
      <c r="C494" s="603">
        <v>9</v>
      </c>
      <c r="D494" s="604">
        <v>100.6</v>
      </c>
      <c r="E494" s="623">
        <v>102.1</v>
      </c>
      <c r="F494" s="623">
        <v>106.4</v>
      </c>
      <c r="G494" s="625">
        <f t="shared" si="41"/>
        <v>104.2</v>
      </c>
      <c r="H494" s="604">
        <v>93.8</v>
      </c>
      <c r="I494" s="623">
        <v>93.1</v>
      </c>
      <c r="J494" s="623">
        <v>110.3</v>
      </c>
      <c r="K494" s="625">
        <f t="shared" si="42"/>
        <v>118.5</v>
      </c>
      <c r="L494" s="616"/>
      <c r="M494" s="616"/>
      <c r="N494" s="616"/>
      <c r="O494" s="616"/>
      <c r="P494" s="616"/>
      <c r="Q494" s="616"/>
      <c r="R494" s="616"/>
      <c r="S494" s="616"/>
    </row>
    <row r="495" spans="2:19" x14ac:dyDescent="0.15">
      <c r="B495" s="660"/>
      <c r="C495" s="603">
        <v>10</v>
      </c>
      <c r="D495" s="604">
        <v>96.1</v>
      </c>
      <c r="E495" s="623">
        <v>93</v>
      </c>
      <c r="F495" s="623">
        <v>106.4</v>
      </c>
      <c r="G495" s="625">
        <f t="shared" si="41"/>
        <v>114.4</v>
      </c>
      <c r="H495" s="604">
        <v>96.7</v>
      </c>
      <c r="I495" s="623">
        <v>93.5</v>
      </c>
      <c r="J495" s="623">
        <v>107.7</v>
      </c>
      <c r="K495" s="625">
        <f t="shared" si="42"/>
        <v>115.2</v>
      </c>
      <c r="L495" s="616"/>
      <c r="M495" s="616"/>
      <c r="N495" s="616"/>
      <c r="O495" s="616"/>
      <c r="P495" s="616"/>
      <c r="Q495" s="616"/>
      <c r="R495" s="616"/>
      <c r="S495" s="616"/>
    </row>
    <row r="496" spans="2:19" x14ac:dyDescent="0.15">
      <c r="B496" s="660"/>
      <c r="C496" s="603">
        <v>11</v>
      </c>
      <c r="D496" s="604">
        <v>97.3</v>
      </c>
      <c r="E496" s="623">
        <v>93.2</v>
      </c>
      <c r="F496" s="623">
        <v>107.2</v>
      </c>
      <c r="G496" s="625">
        <f t="shared" si="41"/>
        <v>115</v>
      </c>
      <c r="H496" s="604">
        <v>96.7</v>
      </c>
      <c r="I496" s="623">
        <v>93.3</v>
      </c>
      <c r="J496" s="623">
        <v>106.5</v>
      </c>
      <c r="K496" s="625">
        <f t="shared" si="42"/>
        <v>114.1</v>
      </c>
      <c r="L496" s="616"/>
      <c r="M496" s="616"/>
      <c r="N496" s="616"/>
      <c r="O496" s="616"/>
      <c r="P496" s="616"/>
      <c r="Q496" s="616"/>
      <c r="R496" s="616"/>
      <c r="S496" s="616"/>
    </row>
    <row r="497" spans="2:19" x14ac:dyDescent="0.15">
      <c r="B497" s="661"/>
      <c r="C497" s="643">
        <v>12</v>
      </c>
      <c r="D497" s="644">
        <v>98.2</v>
      </c>
      <c r="E497" s="650">
        <v>95.3</v>
      </c>
      <c r="F497" s="650">
        <v>104.3</v>
      </c>
      <c r="G497" s="651">
        <f t="shared" si="41"/>
        <v>109.4</v>
      </c>
      <c r="H497" s="644">
        <v>96.1</v>
      </c>
      <c r="I497" s="650">
        <v>92.5</v>
      </c>
      <c r="J497" s="650">
        <v>105.5</v>
      </c>
      <c r="K497" s="651">
        <f t="shared" si="42"/>
        <v>114.1</v>
      </c>
      <c r="L497" s="616"/>
      <c r="M497" s="616"/>
      <c r="N497" s="616"/>
      <c r="O497" s="616"/>
      <c r="P497" s="616"/>
      <c r="Q497" s="616"/>
      <c r="R497" s="616"/>
      <c r="S497" s="616"/>
    </row>
    <row r="498" spans="2:19" x14ac:dyDescent="0.15">
      <c r="B498" s="641" t="s">
        <v>762</v>
      </c>
      <c r="C498" s="603">
        <v>1</v>
      </c>
      <c r="D498" s="604">
        <v>89.7</v>
      </c>
      <c r="E498" s="623">
        <v>84.4</v>
      </c>
      <c r="F498" s="623">
        <v>107.5</v>
      </c>
      <c r="G498" s="625">
        <f t="shared" si="41"/>
        <v>127.4</v>
      </c>
      <c r="H498" s="604">
        <v>98.3</v>
      </c>
      <c r="I498" s="623">
        <v>95.5</v>
      </c>
      <c r="J498" s="623">
        <v>103.8</v>
      </c>
      <c r="K498" s="625">
        <f t="shared" si="42"/>
        <v>108.7</v>
      </c>
      <c r="L498" s="616"/>
      <c r="M498" s="616"/>
      <c r="N498" s="616"/>
      <c r="O498" s="616"/>
      <c r="P498" s="616"/>
      <c r="Q498" s="616"/>
      <c r="R498" s="616"/>
      <c r="S498" s="616"/>
    </row>
    <row r="499" spans="2:19" x14ac:dyDescent="0.15">
      <c r="B499" s="614" t="s">
        <v>763</v>
      </c>
      <c r="C499" s="603">
        <v>2</v>
      </c>
      <c r="D499" s="604">
        <v>92.8</v>
      </c>
      <c r="E499" s="623">
        <v>89.2</v>
      </c>
      <c r="F499" s="623">
        <v>108.5</v>
      </c>
      <c r="G499" s="625">
        <f t="shared" si="41"/>
        <v>121.6</v>
      </c>
      <c r="H499" s="604">
        <v>94.8</v>
      </c>
      <c r="I499" s="623">
        <v>92.3</v>
      </c>
      <c r="J499" s="623">
        <v>103.9</v>
      </c>
      <c r="K499" s="625">
        <f t="shared" si="42"/>
        <v>112.6</v>
      </c>
      <c r="L499" s="616"/>
      <c r="M499" s="616"/>
      <c r="N499" s="616"/>
      <c r="O499" s="616"/>
      <c r="P499" s="616"/>
      <c r="Q499" s="616"/>
      <c r="R499" s="616"/>
      <c r="S499" s="616"/>
    </row>
    <row r="500" spans="2:19" x14ac:dyDescent="0.15">
      <c r="B500" s="660"/>
      <c r="C500" s="603">
        <v>3</v>
      </c>
      <c r="D500" s="604">
        <v>123</v>
      </c>
      <c r="E500" s="623">
        <v>118.5</v>
      </c>
      <c r="F500" s="623">
        <v>101.4</v>
      </c>
      <c r="G500" s="625">
        <f t="shared" si="41"/>
        <v>85.6</v>
      </c>
      <c r="H500" s="604">
        <v>98.7</v>
      </c>
      <c r="I500" s="623">
        <v>93.7</v>
      </c>
      <c r="J500" s="623">
        <v>105.4</v>
      </c>
      <c r="K500" s="625">
        <f t="shared" si="42"/>
        <v>112.5</v>
      </c>
      <c r="L500" s="616"/>
      <c r="M500" s="616"/>
      <c r="N500" s="616"/>
      <c r="O500" s="616"/>
      <c r="P500" s="616"/>
      <c r="Q500" s="616"/>
      <c r="R500" s="616"/>
      <c r="S500" s="616"/>
    </row>
    <row r="501" spans="2:19" x14ac:dyDescent="0.15">
      <c r="B501" s="660"/>
      <c r="C501" s="603">
        <v>4</v>
      </c>
      <c r="D501" s="604">
        <v>91.6</v>
      </c>
      <c r="E501" s="623">
        <v>87.3</v>
      </c>
      <c r="F501" s="623">
        <v>101.8</v>
      </c>
      <c r="G501" s="625">
        <f t="shared" si="41"/>
        <v>116.6</v>
      </c>
      <c r="H501" s="604">
        <v>95.4</v>
      </c>
      <c r="I501" s="623">
        <v>92.9</v>
      </c>
      <c r="J501" s="623">
        <v>104</v>
      </c>
      <c r="K501" s="625">
        <f t="shared" si="42"/>
        <v>111.9</v>
      </c>
      <c r="L501" s="616"/>
      <c r="M501" s="616"/>
      <c r="N501" s="616"/>
      <c r="O501" s="616"/>
      <c r="P501" s="616"/>
      <c r="Q501" s="616"/>
      <c r="R501" s="616"/>
      <c r="S501" s="616"/>
    </row>
    <row r="502" spans="2:19" x14ac:dyDescent="0.15">
      <c r="B502" s="660"/>
      <c r="C502" s="603">
        <v>5</v>
      </c>
      <c r="D502" s="604">
        <v>88</v>
      </c>
      <c r="E502" s="623">
        <v>84.6</v>
      </c>
      <c r="F502" s="623">
        <v>103.1</v>
      </c>
      <c r="G502" s="625">
        <f t="shared" si="41"/>
        <v>121.9</v>
      </c>
      <c r="H502" s="604">
        <v>97.5</v>
      </c>
      <c r="I502" s="623">
        <v>94.6</v>
      </c>
      <c r="J502" s="623">
        <v>103.8</v>
      </c>
      <c r="K502" s="625">
        <f t="shared" si="42"/>
        <v>109.7</v>
      </c>
      <c r="L502" s="616"/>
      <c r="M502" s="616"/>
      <c r="N502" s="616"/>
      <c r="O502" s="616"/>
      <c r="P502" s="616"/>
      <c r="Q502" s="616"/>
      <c r="R502" s="616"/>
      <c r="S502" s="616"/>
    </row>
    <row r="503" spans="2:19" x14ac:dyDescent="0.15">
      <c r="B503" s="660"/>
      <c r="C503" s="603">
        <v>6</v>
      </c>
      <c r="D503" s="604">
        <v>93.8</v>
      </c>
      <c r="E503" s="623">
        <v>91.4</v>
      </c>
      <c r="F503" s="623">
        <v>103.5</v>
      </c>
      <c r="G503" s="625">
        <f t="shared" si="41"/>
        <v>113.2</v>
      </c>
      <c r="H503" s="604">
        <v>94.8</v>
      </c>
      <c r="I503" s="623">
        <v>92</v>
      </c>
      <c r="J503" s="623">
        <v>102.9</v>
      </c>
      <c r="K503" s="625">
        <f t="shared" si="42"/>
        <v>111.8</v>
      </c>
      <c r="L503" s="616"/>
      <c r="M503" s="616"/>
      <c r="N503" s="616"/>
      <c r="O503" s="616"/>
      <c r="P503" s="616"/>
      <c r="Q503" s="616"/>
      <c r="R503" s="616"/>
      <c r="S503" s="616"/>
    </row>
    <row r="504" spans="2:19" x14ac:dyDescent="0.15">
      <c r="B504" s="660"/>
      <c r="C504" s="603">
        <v>7</v>
      </c>
      <c r="D504" s="604">
        <v>95</v>
      </c>
      <c r="E504" s="623">
        <v>92.9</v>
      </c>
      <c r="F504" s="623">
        <v>105.2</v>
      </c>
      <c r="G504" s="625">
        <f t="shared" si="41"/>
        <v>113.2</v>
      </c>
      <c r="H504" s="604">
        <v>98.4</v>
      </c>
      <c r="I504" s="623">
        <v>95.1</v>
      </c>
      <c r="J504" s="623">
        <v>103.1</v>
      </c>
      <c r="K504" s="625">
        <f t="shared" si="42"/>
        <v>108.4</v>
      </c>
      <c r="L504" s="616"/>
      <c r="M504" s="616"/>
      <c r="N504" s="616"/>
      <c r="O504" s="616"/>
      <c r="P504" s="616"/>
      <c r="Q504" s="616"/>
      <c r="R504" s="616"/>
      <c r="S504" s="616"/>
    </row>
    <row r="505" spans="2:19" x14ac:dyDescent="0.15">
      <c r="B505" s="660"/>
      <c r="C505" s="603">
        <v>8</v>
      </c>
      <c r="D505" s="604">
        <v>90.6</v>
      </c>
      <c r="E505" s="623">
        <v>89.9</v>
      </c>
      <c r="F505" s="623">
        <v>103</v>
      </c>
      <c r="G505" s="625">
        <f t="shared" si="41"/>
        <v>114.6</v>
      </c>
      <c r="H505" s="604">
        <v>97.8</v>
      </c>
      <c r="I505" s="623">
        <v>95.8</v>
      </c>
      <c r="J505" s="623">
        <v>101.9</v>
      </c>
      <c r="K505" s="625">
        <f t="shared" si="42"/>
        <v>106.4</v>
      </c>
      <c r="L505" s="616"/>
      <c r="M505" s="616"/>
      <c r="N505" s="616"/>
      <c r="O505" s="616"/>
      <c r="P505" s="616"/>
      <c r="Q505" s="616"/>
      <c r="R505" s="616"/>
      <c r="S505" s="616"/>
    </row>
    <row r="506" spans="2:19" x14ac:dyDescent="0.15">
      <c r="B506" s="660"/>
      <c r="C506" s="603">
        <v>9</v>
      </c>
      <c r="D506" s="604">
        <v>106.5</v>
      </c>
      <c r="E506" s="623">
        <v>105.8</v>
      </c>
      <c r="F506" s="623">
        <v>97.9</v>
      </c>
      <c r="G506" s="625">
        <f t="shared" si="41"/>
        <v>92.5</v>
      </c>
      <c r="H506" s="604">
        <v>99.7</v>
      </c>
      <c r="I506" s="623">
        <v>97</v>
      </c>
      <c r="J506" s="623">
        <v>101.5</v>
      </c>
      <c r="K506" s="625">
        <f t="shared" si="42"/>
        <v>104.6</v>
      </c>
      <c r="L506" s="616"/>
      <c r="M506" s="616"/>
      <c r="N506" s="616"/>
      <c r="O506" s="616"/>
      <c r="P506" s="616"/>
      <c r="Q506" s="616"/>
      <c r="R506" s="616"/>
      <c r="S506" s="616"/>
    </row>
    <row r="507" spans="2:19" x14ac:dyDescent="0.15">
      <c r="B507" s="660"/>
      <c r="C507" s="603">
        <v>10</v>
      </c>
      <c r="D507" s="604">
        <v>94.4</v>
      </c>
      <c r="E507" s="623">
        <v>92.5</v>
      </c>
      <c r="F507" s="623">
        <v>101.6</v>
      </c>
      <c r="G507" s="625">
        <f t="shared" si="41"/>
        <v>109.8</v>
      </c>
      <c r="H507" s="604">
        <v>97.1</v>
      </c>
      <c r="I507" s="623">
        <v>95.5</v>
      </c>
      <c r="J507" s="623">
        <v>102.8</v>
      </c>
      <c r="K507" s="625">
        <f t="shared" si="42"/>
        <v>107.6</v>
      </c>
      <c r="L507" s="616"/>
      <c r="M507" s="616"/>
      <c r="N507" s="616"/>
      <c r="O507" s="616"/>
      <c r="P507" s="616"/>
      <c r="Q507" s="616"/>
      <c r="R507" s="616"/>
      <c r="S507" s="616"/>
    </row>
    <row r="508" spans="2:19" x14ac:dyDescent="0.15">
      <c r="B508" s="660"/>
      <c r="C508" s="603">
        <v>11</v>
      </c>
      <c r="D508" s="604">
        <v>98.2</v>
      </c>
      <c r="E508" s="623">
        <v>98.6</v>
      </c>
      <c r="F508" s="623">
        <v>102.3</v>
      </c>
      <c r="G508" s="625">
        <f t="shared" si="41"/>
        <v>103.8</v>
      </c>
      <c r="H508" s="604">
        <v>97</v>
      </c>
      <c r="I508" s="623">
        <v>97.7</v>
      </c>
      <c r="J508" s="623">
        <v>101.6</v>
      </c>
      <c r="K508" s="625">
        <f t="shared" si="42"/>
        <v>104</v>
      </c>
      <c r="L508" s="616"/>
      <c r="M508" s="616"/>
      <c r="N508" s="616"/>
      <c r="O508" s="616"/>
      <c r="P508" s="616"/>
      <c r="Q508" s="616"/>
      <c r="R508" s="616"/>
      <c r="S508" s="616"/>
    </row>
    <row r="509" spans="2:19" x14ac:dyDescent="0.15">
      <c r="B509" s="660"/>
      <c r="C509" s="603">
        <v>12</v>
      </c>
      <c r="D509" s="604">
        <v>99.8</v>
      </c>
      <c r="E509" s="623">
        <v>100.6</v>
      </c>
      <c r="F509" s="623">
        <v>100</v>
      </c>
      <c r="G509" s="625">
        <f t="shared" si="41"/>
        <v>99.4</v>
      </c>
      <c r="H509" s="604">
        <v>97.6</v>
      </c>
      <c r="I509" s="623">
        <v>97.6</v>
      </c>
      <c r="J509" s="623">
        <v>100.9</v>
      </c>
      <c r="K509" s="625">
        <f t="shared" si="42"/>
        <v>103.4</v>
      </c>
      <c r="L509" s="616"/>
      <c r="M509" s="616"/>
      <c r="N509" s="616"/>
      <c r="O509" s="616"/>
      <c r="P509" s="616"/>
      <c r="Q509" s="616"/>
      <c r="R509" s="616"/>
      <c r="S509" s="616"/>
    </row>
    <row r="510" spans="2:19" x14ac:dyDescent="0.15">
      <c r="B510" s="617" t="s">
        <v>764</v>
      </c>
      <c r="C510" s="618">
        <v>1</v>
      </c>
      <c r="D510" s="619">
        <v>89.3</v>
      </c>
      <c r="E510" s="648">
        <v>86.4</v>
      </c>
      <c r="F510" s="648">
        <v>104.2</v>
      </c>
      <c r="G510" s="649">
        <f t="shared" si="41"/>
        <v>120.6</v>
      </c>
      <c r="H510" s="619">
        <v>96.7</v>
      </c>
      <c r="I510" s="648">
        <v>96.5</v>
      </c>
      <c r="J510" s="648">
        <v>100.6</v>
      </c>
      <c r="K510" s="649">
        <f t="shared" si="42"/>
        <v>104.2</v>
      </c>
      <c r="L510" s="616"/>
      <c r="M510" s="616"/>
      <c r="N510" s="616"/>
      <c r="O510" s="616"/>
      <c r="P510" s="616"/>
      <c r="Q510" s="616"/>
      <c r="R510" s="616"/>
      <c r="S510" s="616"/>
    </row>
    <row r="511" spans="2:19" x14ac:dyDescent="0.15">
      <c r="B511" s="614" t="s">
        <v>765</v>
      </c>
      <c r="C511" s="603">
        <v>2</v>
      </c>
      <c r="D511" s="604">
        <v>103.1</v>
      </c>
      <c r="E511" s="623">
        <v>103</v>
      </c>
      <c r="F511" s="623">
        <v>103.5</v>
      </c>
      <c r="G511" s="625">
        <f t="shared" ref="G511:G545" si="43">ROUND((F511/E511)*100,1)</f>
        <v>100.5</v>
      </c>
      <c r="H511" s="604">
        <v>101.4</v>
      </c>
      <c r="I511" s="623">
        <v>102.5</v>
      </c>
      <c r="J511" s="623">
        <v>99.2</v>
      </c>
      <c r="K511" s="625">
        <f t="shared" ref="K511:K545" si="44">ROUND((J511/I511)*100,1)</f>
        <v>96.8</v>
      </c>
      <c r="L511" s="616"/>
      <c r="M511" s="616"/>
      <c r="N511" s="616"/>
      <c r="O511" s="616"/>
      <c r="P511" s="616"/>
      <c r="Q511" s="616"/>
      <c r="R511" s="616"/>
      <c r="S511" s="616"/>
    </row>
    <row r="512" spans="2:19" x14ac:dyDescent="0.15">
      <c r="B512" s="660"/>
      <c r="C512" s="603">
        <v>3</v>
      </c>
      <c r="D512" s="604">
        <v>123.3</v>
      </c>
      <c r="E512" s="623">
        <v>125.7</v>
      </c>
      <c r="F512" s="623">
        <v>95.3</v>
      </c>
      <c r="G512" s="625">
        <f t="shared" si="43"/>
        <v>75.8</v>
      </c>
      <c r="H512" s="604">
        <v>98.3</v>
      </c>
      <c r="I512" s="623">
        <v>99.1</v>
      </c>
      <c r="J512" s="623">
        <v>99.2</v>
      </c>
      <c r="K512" s="625">
        <f t="shared" si="44"/>
        <v>100.1</v>
      </c>
      <c r="L512" s="616"/>
      <c r="M512" s="616"/>
      <c r="N512" s="616"/>
      <c r="O512" s="616"/>
      <c r="P512" s="616"/>
      <c r="Q512" s="616"/>
      <c r="R512" s="616"/>
      <c r="S512" s="616"/>
    </row>
    <row r="513" spans="2:19" x14ac:dyDescent="0.15">
      <c r="B513" s="660"/>
      <c r="C513" s="603">
        <v>4</v>
      </c>
      <c r="D513" s="604">
        <v>98.5</v>
      </c>
      <c r="E513" s="623">
        <v>97.2</v>
      </c>
      <c r="F513" s="623">
        <v>97.8</v>
      </c>
      <c r="G513" s="625">
        <f t="shared" si="43"/>
        <v>100.6</v>
      </c>
      <c r="H513" s="604">
        <v>103</v>
      </c>
      <c r="I513" s="623">
        <v>103.9</v>
      </c>
      <c r="J513" s="623">
        <v>99.8</v>
      </c>
      <c r="K513" s="625">
        <f t="shared" si="44"/>
        <v>96.1</v>
      </c>
      <c r="L513" s="616"/>
      <c r="M513" s="616"/>
      <c r="N513" s="616"/>
      <c r="O513" s="616"/>
      <c r="P513" s="616"/>
      <c r="Q513" s="616"/>
      <c r="R513" s="616"/>
      <c r="S513" s="616"/>
    </row>
    <row r="514" spans="2:19" x14ac:dyDescent="0.15">
      <c r="B514" s="660"/>
      <c r="C514" s="603">
        <v>5</v>
      </c>
      <c r="D514" s="604">
        <v>90.9</v>
      </c>
      <c r="E514" s="623">
        <v>90.5</v>
      </c>
      <c r="F514" s="623">
        <v>98.9</v>
      </c>
      <c r="G514" s="625">
        <f t="shared" si="43"/>
        <v>109.3</v>
      </c>
      <c r="H514" s="604">
        <v>99.3</v>
      </c>
      <c r="I514" s="623">
        <v>99.3</v>
      </c>
      <c r="J514" s="623">
        <v>99.6</v>
      </c>
      <c r="K514" s="625">
        <f t="shared" si="44"/>
        <v>100.3</v>
      </c>
      <c r="L514" s="616"/>
      <c r="M514" s="616"/>
      <c r="N514" s="616"/>
      <c r="O514" s="616"/>
      <c r="P514" s="616"/>
      <c r="Q514" s="616"/>
      <c r="R514" s="616"/>
      <c r="S514" s="616"/>
    </row>
    <row r="515" spans="2:19" x14ac:dyDescent="0.15">
      <c r="B515" s="660"/>
      <c r="C515" s="603">
        <v>6</v>
      </c>
      <c r="D515" s="604">
        <v>98.7</v>
      </c>
      <c r="E515" s="623">
        <v>99.7</v>
      </c>
      <c r="F515" s="623">
        <v>99.4</v>
      </c>
      <c r="G515" s="625">
        <f t="shared" si="43"/>
        <v>99.7</v>
      </c>
      <c r="H515" s="604">
        <v>99.5</v>
      </c>
      <c r="I515" s="623">
        <v>100.1</v>
      </c>
      <c r="J515" s="623">
        <v>99</v>
      </c>
      <c r="K515" s="625">
        <f t="shared" si="44"/>
        <v>98.9</v>
      </c>
      <c r="L515" s="616"/>
      <c r="M515" s="616"/>
      <c r="N515" s="616"/>
      <c r="O515" s="616"/>
      <c r="P515" s="616"/>
      <c r="Q515" s="616"/>
      <c r="R515" s="616"/>
      <c r="S515" s="616"/>
    </row>
    <row r="516" spans="2:19" x14ac:dyDescent="0.15">
      <c r="B516" s="660"/>
      <c r="C516" s="603">
        <v>7</v>
      </c>
      <c r="D516" s="604">
        <v>94.6</v>
      </c>
      <c r="E516" s="623">
        <v>95.8</v>
      </c>
      <c r="F516" s="623">
        <v>99.8</v>
      </c>
      <c r="G516" s="625">
        <f t="shared" si="43"/>
        <v>104.2</v>
      </c>
      <c r="H516" s="604">
        <v>98.4</v>
      </c>
      <c r="I516" s="623">
        <v>98.8</v>
      </c>
      <c r="J516" s="623">
        <v>97.8</v>
      </c>
      <c r="K516" s="625">
        <f t="shared" si="44"/>
        <v>99</v>
      </c>
      <c r="L516" s="616"/>
      <c r="M516" s="616"/>
      <c r="N516" s="616"/>
      <c r="O516" s="616"/>
      <c r="P516" s="616"/>
      <c r="Q516" s="616"/>
      <c r="R516" s="616"/>
      <c r="S516" s="616"/>
    </row>
    <row r="517" spans="2:19" x14ac:dyDescent="0.15">
      <c r="B517" s="660"/>
      <c r="C517" s="603">
        <v>8</v>
      </c>
      <c r="D517" s="604">
        <v>92.5</v>
      </c>
      <c r="E517" s="623">
        <v>94</v>
      </c>
      <c r="F517" s="623">
        <v>100.5</v>
      </c>
      <c r="G517" s="625">
        <f t="shared" si="43"/>
        <v>106.9</v>
      </c>
      <c r="H517" s="604">
        <v>99.3</v>
      </c>
      <c r="I517" s="623">
        <v>99.2</v>
      </c>
      <c r="J517" s="623">
        <v>99.5</v>
      </c>
      <c r="K517" s="625">
        <f t="shared" si="44"/>
        <v>100.3</v>
      </c>
      <c r="L517" s="616"/>
      <c r="M517" s="616"/>
      <c r="N517" s="616"/>
      <c r="O517" s="616"/>
      <c r="P517" s="616"/>
      <c r="Q517" s="616"/>
      <c r="R517" s="616"/>
      <c r="S517" s="616"/>
    </row>
    <row r="518" spans="2:19" x14ac:dyDescent="0.15">
      <c r="B518" s="660"/>
      <c r="C518" s="603">
        <v>9</v>
      </c>
      <c r="D518" s="604">
        <v>108</v>
      </c>
      <c r="E518" s="623">
        <v>108.5</v>
      </c>
      <c r="F518" s="623">
        <v>96.7</v>
      </c>
      <c r="G518" s="625">
        <f t="shared" si="43"/>
        <v>89.1</v>
      </c>
      <c r="H518" s="604">
        <v>100.8</v>
      </c>
      <c r="I518" s="623">
        <v>99.4</v>
      </c>
      <c r="J518" s="623">
        <v>100.2</v>
      </c>
      <c r="K518" s="625">
        <f t="shared" si="44"/>
        <v>100.8</v>
      </c>
      <c r="L518" s="616"/>
      <c r="M518" s="616"/>
      <c r="N518" s="616"/>
      <c r="O518" s="616"/>
      <c r="P518" s="616"/>
      <c r="Q518" s="616"/>
      <c r="R518" s="616"/>
      <c r="S518" s="616"/>
    </row>
    <row r="519" spans="2:19" x14ac:dyDescent="0.15">
      <c r="B519" s="660"/>
      <c r="C519" s="603">
        <v>10</v>
      </c>
      <c r="D519" s="604">
        <v>97.6</v>
      </c>
      <c r="E519" s="623">
        <v>96.5</v>
      </c>
      <c r="F519" s="623">
        <v>99.7</v>
      </c>
      <c r="G519" s="625">
        <f t="shared" si="43"/>
        <v>103.3</v>
      </c>
      <c r="H519" s="604">
        <v>99.2</v>
      </c>
      <c r="I519" s="623">
        <v>98.6</v>
      </c>
      <c r="J519" s="623">
        <v>100.7</v>
      </c>
      <c r="K519" s="625">
        <f t="shared" si="44"/>
        <v>102.1</v>
      </c>
      <c r="L519" s="616"/>
      <c r="M519" s="616"/>
      <c r="N519" s="616"/>
      <c r="O519" s="616"/>
      <c r="P519" s="616"/>
      <c r="Q519" s="616"/>
      <c r="R519" s="616"/>
      <c r="S519" s="616"/>
    </row>
    <row r="520" spans="2:19" x14ac:dyDescent="0.15">
      <c r="B520" s="660"/>
      <c r="C520" s="603">
        <v>11</v>
      </c>
      <c r="D520" s="604">
        <v>101.5</v>
      </c>
      <c r="E520" s="623">
        <v>100.4</v>
      </c>
      <c r="F520" s="623">
        <v>102.6</v>
      </c>
      <c r="G520" s="625">
        <f t="shared" si="43"/>
        <v>102.2</v>
      </c>
      <c r="H520" s="604">
        <v>100.7</v>
      </c>
      <c r="I520" s="623">
        <v>99.5</v>
      </c>
      <c r="J520" s="623">
        <v>101.8</v>
      </c>
      <c r="K520" s="625">
        <f t="shared" si="44"/>
        <v>102.3</v>
      </c>
      <c r="L520" s="616"/>
      <c r="M520" s="616"/>
      <c r="N520" s="616"/>
      <c r="O520" s="616"/>
      <c r="P520" s="616"/>
      <c r="Q520" s="616"/>
      <c r="R520" s="616"/>
      <c r="S520" s="616"/>
    </row>
    <row r="521" spans="2:19" x14ac:dyDescent="0.15">
      <c r="B521" s="661"/>
      <c r="C521" s="643">
        <v>12</v>
      </c>
      <c r="D521" s="644">
        <v>102.3</v>
      </c>
      <c r="E521" s="650">
        <v>102.2</v>
      </c>
      <c r="F521" s="650">
        <v>101.6</v>
      </c>
      <c r="G521" s="651">
        <f t="shared" si="43"/>
        <v>99.4</v>
      </c>
      <c r="H521" s="644">
        <v>100.4</v>
      </c>
      <c r="I521" s="650">
        <v>99.4</v>
      </c>
      <c r="J521" s="650">
        <v>102.3</v>
      </c>
      <c r="K521" s="651">
        <f t="shared" si="44"/>
        <v>102.9</v>
      </c>
      <c r="L521" s="616"/>
      <c r="M521" s="616"/>
      <c r="N521" s="616"/>
      <c r="O521" s="616"/>
      <c r="P521" s="616"/>
      <c r="Q521" s="616"/>
      <c r="R521" s="616"/>
      <c r="S521" s="616"/>
    </row>
    <row r="522" spans="2:19" x14ac:dyDescent="0.15">
      <c r="B522" s="641" t="s">
        <v>766</v>
      </c>
      <c r="C522" s="603">
        <v>1</v>
      </c>
      <c r="D522" s="604">
        <v>90.4</v>
      </c>
      <c r="E522" s="623">
        <v>87</v>
      </c>
      <c r="F522" s="623">
        <v>106.3</v>
      </c>
      <c r="G522" s="625">
        <f t="shared" si="43"/>
        <v>122.2</v>
      </c>
      <c r="H522" s="604">
        <v>98</v>
      </c>
      <c r="I522" s="623">
        <v>97.1</v>
      </c>
      <c r="J522" s="623">
        <v>102.6</v>
      </c>
      <c r="K522" s="625">
        <f t="shared" si="44"/>
        <v>105.7</v>
      </c>
      <c r="L522" s="616"/>
      <c r="M522" s="616"/>
      <c r="N522" s="616"/>
      <c r="O522" s="616"/>
      <c r="P522" s="616"/>
      <c r="Q522" s="616"/>
      <c r="R522" s="616"/>
      <c r="S522" s="616"/>
    </row>
    <row r="523" spans="2:19" x14ac:dyDescent="0.15">
      <c r="B523" s="614" t="s">
        <v>767</v>
      </c>
      <c r="C523" s="603">
        <v>2</v>
      </c>
      <c r="D523" s="604">
        <v>95.2</v>
      </c>
      <c r="E523" s="623">
        <v>94.3</v>
      </c>
      <c r="F523" s="623">
        <v>106.8</v>
      </c>
      <c r="G523" s="625">
        <f t="shared" si="43"/>
        <v>113.3</v>
      </c>
      <c r="H523" s="604">
        <v>97.1</v>
      </c>
      <c r="I523" s="623">
        <v>97.2</v>
      </c>
      <c r="J523" s="623">
        <v>102.4</v>
      </c>
      <c r="K523" s="625">
        <f t="shared" si="44"/>
        <v>105.3</v>
      </c>
      <c r="L523" s="616"/>
      <c r="M523" s="616"/>
      <c r="N523" s="616"/>
      <c r="O523" s="616"/>
      <c r="P523" s="616"/>
      <c r="Q523" s="616"/>
      <c r="R523" s="616"/>
      <c r="S523" s="616"/>
    </row>
    <row r="524" spans="2:19" x14ac:dyDescent="0.15">
      <c r="B524" s="660"/>
      <c r="C524" s="603">
        <v>3</v>
      </c>
      <c r="D524" s="604">
        <v>119.6</v>
      </c>
      <c r="E524" s="623">
        <v>120.7</v>
      </c>
      <c r="F524" s="623">
        <v>98.7</v>
      </c>
      <c r="G524" s="625">
        <f t="shared" si="43"/>
        <v>81.8</v>
      </c>
      <c r="H524" s="604">
        <v>95.6</v>
      </c>
      <c r="I524" s="623">
        <v>95.8</v>
      </c>
      <c r="J524" s="623">
        <v>102.9</v>
      </c>
      <c r="K524" s="625">
        <f t="shared" si="44"/>
        <v>107.4</v>
      </c>
      <c r="L524" s="616"/>
      <c r="M524" s="616"/>
      <c r="N524" s="616"/>
      <c r="O524" s="616"/>
      <c r="P524" s="616"/>
      <c r="Q524" s="616"/>
      <c r="R524" s="616"/>
      <c r="S524" s="616"/>
    </row>
    <row r="525" spans="2:19" x14ac:dyDescent="0.15">
      <c r="B525" s="660"/>
      <c r="C525" s="603">
        <v>4</v>
      </c>
      <c r="D525" s="604">
        <v>90.4</v>
      </c>
      <c r="E525" s="623">
        <v>87.9</v>
      </c>
      <c r="F525" s="623">
        <v>102.5</v>
      </c>
      <c r="G525" s="625">
        <f t="shared" si="43"/>
        <v>116.6</v>
      </c>
      <c r="H525" s="604">
        <v>95.3</v>
      </c>
      <c r="I525" s="623">
        <v>94.7</v>
      </c>
      <c r="J525" s="623">
        <v>104.6</v>
      </c>
      <c r="K525" s="625">
        <f t="shared" si="44"/>
        <v>110.5</v>
      </c>
      <c r="L525" s="616"/>
      <c r="M525" s="616"/>
      <c r="N525" s="616"/>
      <c r="O525" s="616"/>
      <c r="P525" s="616"/>
      <c r="Q525" s="616"/>
      <c r="R525" s="616"/>
      <c r="S525" s="616"/>
    </row>
    <row r="526" spans="2:19" x14ac:dyDescent="0.15">
      <c r="B526" s="660"/>
      <c r="C526" s="603">
        <v>5</v>
      </c>
      <c r="D526" s="604">
        <v>86.8</v>
      </c>
      <c r="E526" s="623">
        <v>86</v>
      </c>
      <c r="F526" s="623">
        <v>103.8</v>
      </c>
      <c r="G526" s="625">
        <f t="shared" si="43"/>
        <v>120.7</v>
      </c>
      <c r="H526" s="604">
        <v>93.7</v>
      </c>
      <c r="I526" s="623">
        <v>92.9</v>
      </c>
      <c r="J526" s="623">
        <v>104.6</v>
      </c>
      <c r="K526" s="625">
        <f t="shared" si="44"/>
        <v>112.6</v>
      </c>
      <c r="L526" s="616"/>
      <c r="M526" s="616"/>
      <c r="N526" s="616"/>
      <c r="O526" s="616"/>
      <c r="P526" s="616"/>
      <c r="Q526" s="616"/>
      <c r="R526" s="616"/>
      <c r="S526" s="616"/>
    </row>
    <row r="527" spans="2:19" x14ac:dyDescent="0.15">
      <c r="B527" s="660"/>
      <c r="C527" s="603">
        <v>6</v>
      </c>
      <c r="D527" s="604">
        <v>92.9</v>
      </c>
      <c r="E527" s="623">
        <v>92.3</v>
      </c>
      <c r="F527" s="623">
        <v>106.4</v>
      </c>
      <c r="G527" s="625">
        <f t="shared" si="43"/>
        <v>115.3</v>
      </c>
      <c r="H527" s="604">
        <v>94.3</v>
      </c>
      <c r="I527" s="623">
        <v>93.4</v>
      </c>
      <c r="J527" s="623">
        <v>106.2</v>
      </c>
      <c r="K527" s="625">
        <f t="shared" si="44"/>
        <v>113.7</v>
      </c>
      <c r="L527" s="616"/>
      <c r="M527" s="616"/>
      <c r="N527" s="616"/>
      <c r="O527" s="616"/>
      <c r="P527" s="616"/>
      <c r="Q527" s="616"/>
      <c r="R527" s="616"/>
      <c r="S527" s="616"/>
    </row>
    <row r="528" spans="2:19" x14ac:dyDescent="0.15">
      <c r="B528" s="660"/>
      <c r="C528" s="603">
        <v>7</v>
      </c>
      <c r="D528" s="604">
        <v>90</v>
      </c>
      <c r="E528" s="623">
        <v>90.3</v>
      </c>
      <c r="F528" s="623">
        <v>107.5</v>
      </c>
      <c r="G528" s="625">
        <f t="shared" si="43"/>
        <v>119</v>
      </c>
      <c r="H528" s="604">
        <v>92.5</v>
      </c>
      <c r="I528" s="623">
        <v>92</v>
      </c>
      <c r="J528" s="623">
        <v>105.4</v>
      </c>
      <c r="K528" s="625">
        <f t="shared" si="44"/>
        <v>114.6</v>
      </c>
      <c r="L528" s="616"/>
      <c r="M528" s="616"/>
      <c r="N528" s="616"/>
      <c r="O528" s="616"/>
      <c r="P528" s="616"/>
      <c r="Q528" s="616"/>
      <c r="R528" s="616"/>
      <c r="S528" s="616"/>
    </row>
    <row r="529" spans="2:19" x14ac:dyDescent="0.15">
      <c r="B529" s="660"/>
      <c r="C529" s="603">
        <v>8</v>
      </c>
      <c r="D529" s="604">
        <v>79.599999999999994</v>
      </c>
      <c r="E529" s="623">
        <v>81.900000000000006</v>
      </c>
      <c r="F529" s="623">
        <v>105.4</v>
      </c>
      <c r="G529" s="625">
        <f t="shared" si="43"/>
        <v>128.69999999999999</v>
      </c>
      <c r="H529" s="604">
        <v>85.7</v>
      </c>
      <c r="I529" s="623">
        <v>86.5</v>
      </c>
      <c r="J529" s="623">
        <v>104.5</v>
      </c>
      <c r="K529" s="625">
        <f t="shared" si="44"/>
        <v>120.8</v>
      </c>
      <c r="L529" s="616"/>
      <c r="M529" s="616"/>
      <c r="N529" s="616"/>
      <c r="O529" s="616"/>
      <c r="P529" s="616"/>
      <c r="Q529" s="616"/>
      <c r="R529" s="616"/>
      <c r="S529" s="616"/>
    </row>
    <row r="530" spans="2:19" x14ac:dyDescent="0.15">
      <c r="B530" s="660"/>
      <c r="C530" s="603">
        <v>9</v>
      </c>
      <c r="D530" s="604">
        <v>92.4</v>
      </c>
      <c r="E530" s="623">
        <v>95.5</v>
      </c>
      <c r="F530" s="623">
        <v>100</v>
      </c>
      <c r="G530" s="625">
        <f t="shared" si="43"/>
        <v>104.7</v>
      </c>
      <c r="H530" s="604">
        <v>87.2</v>
      </c>
      <c r="I530" s="623">
        <v>88.8</v>
      </c>
      <c r="J530" s="623">
        <v>103.6</v>
      </c>
      <c r="K530" s="625">
        <f t="shared" si="44"/>
        <v>116.7</v>
      </c>
      <c r="L530" s="616"/>
      <c r="M530" s="616"/>
      <c r="N530" s="616"/>
      <c r="O530" s="616"/>
      <c r="P530" s="616"/>
      <c r="Q530" s="616"/>
      <c r="R530" s="616"/>
      <c r="S530" s="616"/>
    </row>
    <row r="531" spans="2:19" x14ac:dyDescent="0.15">
      <c r="B531" s="660"/>
      <c r="C531" s="603">
        <v>10</v>
      </c>
      <c r="D531" s="604">
        <v>88.9</v>
      </c>
      <c r="E531" s="623">
        <v>88.8</v>
      </c>
      <c r="F531" s="623">
        <v>101.4</v>
      </c>
      <c r="G531" s="625">
        <f t="shared" si="43"/>
        <v>114.2</v>
      </c>
      <c r="H531" s="604">
        <v>89.3</v>
      </c>
      <c r="I531" s="623">
        <v>89.8</v>
      </c>
      <c r="J531" s="623">
        <v>102.4</v>
      </c>
      <c r="K531" s="625">
        <f t="shared" si="44"/>
        <v>114</v>
      </c>
      <c r="L531" s="616"/>
      <c r="M531" s="616"/>
      <c r="N531" s="616"/>
      <c r="O531" s="616"/>
      <c r="P531" s="616"/>
      <c r="Q531" s="616"/>
      <c r="R531" s="616"/>
      <c r="S531" s="616"/>
    </row>
    <row r="532" spans="2:19" x14ac:dyDescent="0.15">
      <c r="B532" s="660"/>
      <c r="C532" s="603">
        <v>11</v>
      </c>
      <c r="D532" s="604">
        <v>90.1</v>
      </c>
      <c r="E532" s="623">
        <v>90.3</v>
      </c>
      <c r="F532" s="623">
        <v>103</v>
      </c>
      <c r="G532" s="625">
        <f t="shared" si="43"/>
        <v>114.1</v>
      </c>
      <c r="H532" s="604">
        <v>88.3</v>
      </c>
      <c r="I532" s="623">
        <v>88.1</v>
      </c>
      <c r="J532" s="623">
        <v>102.2</v>
      </c>
      <c r="K532" s="625">
        <f t="shared" si="44"/>
        <v>116</v>
      </c>
      <c r="L532" s="616"/>
      <c r="M532" s="616"/>
      <c r="N532" s="616"/>
      <c r="O532" s="616"/>
      <c r="P532" s="616"/>
      <c r="Q532" s="616"/>
      <c r="R532" s="616"/>
      <c r="S532" s="616"/>
    </row>
    <row r="533" spans="2:19" x14ac:dyDescent="0.15">
      <c r="B533" s="660"/>
      <c r="C533" s="603">
        <v>12</v>
      </c>
      <c r="D533" s="604">
        <v>87.4</v>
      </c>
      <c r="E533" s="623">
        <v>89.1</v>
      </c>
      <c r="F533" s="623">
        <v>100.5</v>
      </c>
      <c r="G533" s="625">
        <f t="shared" si="43"/>
        <v>112.8</v>
      </c>
      <c r="H533" s="604">
        <v>87</v>
      </c>
      <c r="I533" s="623">
        <v>88</v>
      </c>
      <c r="J533" s="623">
        <v>100.9</v>
      </c>
      <c r="K533" s="625">
        <f t="shared" si="44"/>
        <v>114.7</v>
      </c>
      <c r="L533" s="616"/>
      <c r="M533" s="616"/>
      <c r="N533" s="616"/>
      <c r="O533" s="616"/>
      <c r="P533" s="616"/>
      <c r="Q533" s="616"/>
      <c r="R533" s="616"/>
      <c r="S533" s="616"/>
    </row>
    <row r="534" spans="2:19" x14ac:dyDescent="0.15">
      <c r="B534" s="617" t="s">
        <v>768</v>
      </c>
      <c r="C534" s="618">
        <v>1</v>
      </c>
      <c r="D534" s="619">
        <v>80.900000000000006</v>
      </c>
      <c r="E534" s="648">
        <v>79.3</v>
      </c>
      <c r="F534" s="648">
        <v>100.7</v>
      </c>
      <c r="G534" s="649">
        <f t="shared" si="43"/>
        <v>127</v>
      </c>
      <c r="H534" s="619">
        <v>88</v>
      </c>
      <c r="I534" s="648">
        <v>89.1</v>
      </c>
      <c r="J534" s="648">
        <v>97.2</v>
      </c>
      <c r="K534" s="649">
        <f t="shared" si="44"/>
        <v>109.1</v>
      </c>
      <c r="L534" s="616"/>
      <c r="M534" s="616"/>
      <c r="N534" s="616"/>
      <c r="O534" s="616"/>
      <c r="P534" s="616"/>
      <c r="Q534" s="616"/>
      <c r="R534" s="616"/>
      <c r="S534" s="616"/>
    </row>
    <row r="535" spans="2:19" x14ac:dyDescent="0.15">
      <c r="B535" s="614" t="s">
        <v>769</v>
      </c>
      <c r="C535" s="603">
        <v>2</v>
      </c>
      <c r="D535" s="604">
        <v>87.3</v>
      </c>
      <c r="E535" s="623">
        <v>87.5</v>
      </c>
      <c r="F535" s="623">
        <v>104.4</v>
      </c>
      <c r="G535" s="625">
        <f t="shared" si="43"/>
        <v>119.3</v>
      </c>
      <c r="H535" s="604">
        <v>88.9</v>
      </c>
      <c r="I535" s="623">
        <v>90.1</v>
      </c>
      <c r="J535" s="623">
        <v>100.8</v>
      </c>
      <c r="K535" s="625">
        <f t="shared" si="44"/>
        <v>111.9</v>
      </c>
      <c r="L535" s="616"/>
      <c r="M535" s="616"/>
      <c r="N535" s="616"/>
      <c r="O535" s="616"/>
      <c r="P535" s="616"/>
      <c r="Q535" s="616"/>
      <c r="R535" s="616"/>
      <c r="S535" s="616"/>
    </row>
    <row r="536" spans="2:19" x14ac:dyDescent="0.15">
      <c r="B536" s="660"/>
      <c r="C536" s="603">
        <v>3</v>
      </c>
      <c r="D536" s="604">
        <v>113.2</v>
      </c>
      <c r="E536" s="623">
        <v>114</v>
      </c>
      <c r="F536" s="623">
        <v>95.2</v>
      </c>
      <c r="G536" s="625">
        <f t="shared" si="43"/>
        <v>83.5</v>
      </c>
      <c r="H536" s="604">
        <v>91.2</v>
      </c>
      <c r="I536" s="623">
        <v>91.3</v>
      </c>
      <c r="J536" s="623">
        <v>99.6</v>
      </c>
      <c r="K536" s="625">
        <f t="shared" si="44"/>
        <v>109.1</v>
      </c>
      <c r="L536" s="616"/>
      <c r="M536" s="616"/>
      <c r="N536" s="616"/>
      <c r="O536" s="616"/>
      <c r="P536" s="616"/>
      <c r="Q536" s="616"/>
      <c r="R536" s="616"/>
      <c r="S536" s="616"/>
    </row>
    <row r="537" spans="2:19" x14ac:dyDescent="0.15">
      <c r="B537" s="660"/>
      <c r="C537" s="603">
        <v>4</v>
      </c>
      <c r="D537" s="604">
        <v>86.3</v>
      </c>
      <c r="E537" s="623">
        <v>86.9</v>
      </c>
      <c r="F537" s="623">
        <v>93.6</v>
      </c>
      <c r="G537" s="625">
        <f t="shared" si="43"/>
        <v>107.7</v>
      </c>
      <c r="H537" s="604">
        <v>90</v>
      </c>
      <c r="I537" s="623">
        <v>92.2</v>
      </c>
      <c r="J537" s="623">
        <v>95.5</v>
      </c>
      <c r="K537" s="625">
        <f t="shared" si="44"/>
        <v>103.6</v>
      </c>
      <c r="L537" s="616"/>
      <c r="M537" s="616"/>
      <c r="N537" s="616"/>
      <c r="O537" s="616"/>
      <c r="P537" s="616"/>
      <c r="Q537" s="616"/>
      <c r="R537" s="616"/>
      <c r="S537" s="616"/>
    </row>
    <row r="538" spans="2:19" x14ac:dyDescent="0.15">
      <c r="B538" s="660"/>
      <c r="C538" s="603">
        <v>5</v>
      </c>
      <c r="D538" s="604">
        <v>83.7</v>
      </c>
      <c r="E538" s="623">
        <v>86.5</v>
      </c>
      <c r="F538" s="623">
        <v>93.3</v>
      </c>
      <c r="G538" s="625">
        <f t="shared" si="43"/>
        <v>107.9</v>
      </c>
      <c r="H538" s="604">
        <v>90.4</v>
      </c>
      <c r="I538" s="623">
        <v>93.4</v>
      </c>
      <c r="J538" s="623">
        <v>93.9</v>
      </c>
      <c r="K538" s="625">
        <f t="shared" si="44"/>
        <v>100.5</v>
      </c>
      <c r="L538" s="616"/>
      <c r="M538" s="616"/>
      <c r="N538" s="616"/>
      <c r="O538" s="616"/>
      <c r="P538" s="616"/>
      <c r="Q538" s="616"/>
      <c r="R538" s="616"/>
      <c r="S538" s="616"/>
    </row>
    <row r="539" spans="2:19" x14ac:dyDescent="0.15">
      <c r="B539" s="660"/>
      <c r="C539" s="603">
        <v>6</v>
      </c>
      <c r="D539" s="604">
        <v>90.4</v>
      </c>
      <c r="E539" s="623">
        <v>91.7</v>
      </c>
      <c r="F539" s="623">
        <v>94.4</v>
      </c>
      <c r="G539" s="625">
        <f t="shared" si="43"/>
        <v>102.9</v>
      </c>
      <c r="H539" s="604">
        <v>92.4</v>
      </c>
      <c r="I539" s="623">
        <v>93.8</v>
      </c>
      <c r="J539" s="623">
        <v>93.9</v>
      </c>
      <c r="K539" s="625">
        <f t="shared" si="44"/>
        <v>100.1</v>
      </c>
      <c r="L539" s="616"/>
      <c r="M539" s="616"/>
      <c r="N539" s="616"/>
      <c r="O539" s="616"/>
      <c r="P539" s="616"/>
      <c r="Q539" s="616"/>
      <c r="R539" s="616"/>
      <c r="S539" s="616"/>
    </row>
    <row r="540" spans="2:19" x14ac:dyDescent="0.15">
      <c r="B540" s="660"/>
      <c r="C540" s="603">
        <v>7</v>
      </c>
      <c r="D540" s="604">
        <v>94</v>
      </c>
      <c r="E540" s="623">
        <v>96.8</v>
      </c>
      <c r="F540" s="623">
        <v>95.9</v>
      </c>
      <c r="G540" s="625">
        <f t="shared" si="43"/>
        <v>99.1</v>
      </c>
      <c r="H540" s="604">
        <v>94.2</v>
      </c>
      <c r="I540" s="623">
        <v>96</v>
      </c>
      <c r="J540" s="623">
        <v>93.8</v>
      </c>
      <c r="K540" s="625">
        <f t="shared" si="44"/>
        <v>97.7</v>
      </c>
      <c r="L540" s="616"/>
      <c r="M540" s="616"/>
      <c r="N540" s="616"/>
      <c r="O540" s="616"/>
      <c r="P540" s="616"/>
      <c r="Q540" s="616"/>
      <c r="R540" s="616"/>
      <c r="S540" s="616"/>
    </row>
    <row r="541" spans="2:19" x14ac:dyDescent="0.15">
      <c r="B541" s="660"/>
      <c r="C541" s="603">
        <v>8</v>
      </c>
      <c r="D541" s="604">
        <v>86.7</v>
      </c>
      <c r="E541" s="623">
        <v>90.6</v>
      </c>
      <c r="F541" s="623">
        <v>94.9</v>
      </c>
      <c r="G541" s="625">
        <f t="shared" si="43"/>
        <v>104.7</v>
      </c>
      <c r="H541" s="604">
        <v>94.3</v>
      </c>
      <c r="I541" s="623">
        <v>96.7</v>
      </c>
      <c r="J541" s="623">
        <v>94</v>
      </c>
      <c r="K541" s="625">
        <f t="shared" si="44"/>
        <v>97.2</v>
      </c>
      <c r="L541" s="616"/>
      <c r="M541" s="616"/>
      <c r="N541" s="616"/>
      <c r="O541" s="616"/>
      <c r="P541" s="616"/>
      <c r="Q541" s="616"/>
      <c r="R541" s="616"/>
      <c r="S541" s="616"/>
    </row>
    <row r="542" spans="2:19" x14ac:dyDescent="0.15">
      <c r="B542" s="660"/>
      <c r="C542" s="603">
        <v>9</v>
      </c>
      <c r="D542" s="604">
        <v>95.3</v>
      </c>
      <c r="E542" s="623">
        <v>102.8</v>
      </c>
      <c r="F542" s="623">
        <v>91.1</v>
      </c>
      <c r="G542" s="625">
        <f t="shared" si="43"/>
        <v>88.6</v>
      </c>
      <c r="H542" s="604">
        <v>90.6</v>
      </c>
      <c r="I542" s="623">
        <v>96.2</v>
      </c>
      <c r="J542" s="623">
        <v>94.2</v>
      </c>
      <c r="K542" s="625">
        <f t="shared" si="44"/>
        <v>97.9</v>
      </c>
      <c r="L542" s="616"/>
      <c r="M542" s="616"/>
      <c r="N542" s="616"/>
      <c r="O542" s="616"/>
      <c r="P542" s="616"/>
      <c r="Q542" s="616"/>
      <c r="R542" s="616"/>
      <c r="S542" s="616"/>
    </row>
    <row r="543" spans="2:19" x14ac:dyDescent="0.15">
      <c r="B543" s="660"/>
      <c r="C543" s="603">
        <v>10</v>
      </c>
      <c r="D543" s="604">
        <v>97.9</v>
      </c>
      <c r="E543" s="623">
        <v>101.6</v>
      </c>
      <c r="F543" s="623">
        <v>92.3</v>
      </c>
      <c r="G543" s="625">
        <f t="shared" si="43"/>
        <v>90.8</v>
      </c>
      <c r="H543" s="604">
        <v>98.1</v>
      </c>
      <c r="I543" s="623">
        <v>102.8</v>
      </c>
      <c r="J543" s="623">
        <v>93.3</v>
      </c>
      <c r="K543" s="625">
        <f t="shared" si="44"/>
        <v>90.8</v>
      </c>
      <c r="L543" s="616"/>
      <c r="M543" s="616"/>
      <c r="N543" s="616"/>
      <c r="O543" s="616"/>
      <c r="P543" s="616"/>
      <c r="Q543" s="616"/>
      <c r="R543" s="616"/>
      <c r="S543" s="616"/>
    </row>
    <row r="544" spans="2:19" x14ac:dyDescent="0.15">
      <c r="B544" s="660"/>
      <c r="C544" s="603">
        <v>11</v>
      </c>
      <c r="D544" s="604">
        <v>97.4</v>
      </c>
      <c r="E544" s="623">
        <v>102.2</v>
      </c>
      <c r="F544" s="623">
        <v>92.5</v>
      </c>
      <c r="G544" s="625">
        <f t="shared" si="43"/>
        <v>90.5</v>
      </c>
      <c r="H544" s="604">
        <v>96.3</v>
      </c>
      <c r="I544" s="623">
        <v>100.7</v>
      </c>
      <c r="J544" s="623">
        <v>91.5</v>
      </c>
      <c r="K544" s="625">
        <f t="shared" si="44"/>
        <v>90.9</v>
      </c>
      <c r="L544" s="616"/>
      <c r="M544" s="616"/>
      <c r="N544" s="616"/>
      <c r="O544" s="616"/>
      <c r="P544" s="616"/>
      <c r="Q544" s="616"/>
      <c r="R544" s="616"/>
      <c r="S544" s="616"/>
    </row>
    <row r="545" spans="2:19" ht="12" thickBot="1" x14ac:dyDescent="0.2">
      <c r="B545" s="662"/>
      <c r="C545" s="663">
        <v>12</v>
      </c>
      <c r="D545" s="631">
        <v>100.5</v>
      </c>
      <c r="E545" s="632">
        <v>104.5</v>
      </c>
      <c r="F545" s="632">
        <v>92.9</v>
      </c>
      <c r="G545" s="634">
        <f t="shared" si="43"/>
        <v>88.9</v>
      </c>
      <c r="H545" s="631">
        <v>99.1</v>
      </c>
      <c r="I545" s="632">
        <v>102.2</v>
      </c>
      <c r="J545" s="632">
        <v>93.2</v>
      </c>
      <c r="K545" s="634">
        <f t="shared" si="44"/>
        <v>91.2</v>
      </c>
      <c r="L545" s="616"/>
      <c r="M545" s="616"/>
      <c r="N545" s="616"/>
      <c r="O545" s="616"/>
      <c r="P545" s="616"/>
      <c r="Q545" s="616"/>
      <c r="R545" s="616"/>
      <c r="S545" s="616"/>
    </row>
  </sheetData>
  <mergeCells count="10">
    <mergeCell ref="S4:V4"/>
    <mergeCell ref="X4:Y5"/>
    <mergeCell ref="Z4:AC4"/>
    <mergeCell ref="AD4:AG4"/>
    <mergeCell ref="B4:B5"/>
    <mergeCell ref="C4:C5"/>
    <mergeCell ref="D4:G4"/>
    <mergeCell ref="H4:K4"/>
    <mergeCell ref="M4:N5"/>
    <mergeCell ref="O4:R4"/>
  </mergeCells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ECAA-4C61-4981-8495-3517ABFEE16D}">
  <sheetPr>
    <tabColor theme="1"/>
  </sheetPr>
  <dimension ref="A1:AH36"/>
  <sheetViews>
    <sheetView workbookViewId="0">
      <selection activeCell="B9" sqref="B9"/>
    </sheetView>
  </sheetViews>
  <sheetFormatPr defaultColWidth="9.33203125" defaultRowHeight="12" x14ac:dyDescent="0.15"/>
  <cols>
    <col min="1" max="1" width="10" style="678" customWidth="1"/>
    <col min="2" max="16384" width="9.33203125" style="678"/>
  </cols>
  <sheetData>
    <row r="1" spans="1:34" x14ac:dyDescent="0.15">
      <c r="A1" s="678" t="s">
        <v>530</v>
      </c>
      <c r="F1" s="678" t="s">
        <v>531</v>
      </c>
      <c r="K1" s="678" t="s">
        <v>532</v>
      </c>
      <c r="P1" s="678" t="s">
        <v>533</v>
      </c>
      <c r="U1" s="678" t="s">
        <v>534</v>
      </c>
      <c r="Z1" s="678" t="s">
        <v>535</v>
      </c>
      <c r="AE1" s="678" t="s">
        <v>536</v>
      </c>
    </row>
    <row r="2" spans="1:34" x14ac:dyDescent="0.15">
      <c r="B2" s="678" t="s">
        <v>537</v>
      </c>
      <c r="C2" s="678" t="s">
        <v>538</v>
      </c>
      <c r="D2" s="678" t="s">
        <v>539</v>
      </c>
      <c r="G2" s="678" t="s">
        <v>537</v>
      </c>
      <c r="H2" s="678" t="s">
        <v>538</v>
      </c>
      <c r="I2" s="678" t="s">
        <v>539</v>
      </c>
      <c r="L2" s="678" t="s">
        <v>537</v>
      </c>
      <c r="M2" s="678" t="s">
        <v>538</v>
      </c>
      <c r="N2" s="678" t="s">
        <v>539</v>
      </c>
      <c r="Q2" s="678" t="s">
        <v>537</v>
      </c>
      <c r="R2" s="678" t="s">
        <v>538</v>
      </c>
      <c r="S2" s="678" t="s">
        <v>539</v>
      </c>
      <c r="V2" s="678" t="s">
        <v>540</v>
      </c>
      <c r="W2" s="678" t="s">
        <v>541</v>
      </c>
      <c r="X2" s="678" t="s">
        <v>542</v>
      </c>
      <c r="AA2" s="678" t="s">
        <v>540</v>
      </c>
      <c r="AB2" s="678" t="s">
        <v>541</v>
      </c>
      <c r="AC2" s="678" t="s">
        <v>542</v>
      </c>
      <c r="AF2" s="678" t="s">
        <v>540</v>
      </c>
      <c r="AG2" s="678" t="s">
        <v>541</v>
      </c>
      <c r="AH2" s="678" t="s">
        <v>542</v>
      </c>
    </row>
    <row r="3" spans="1:34" x14ac:dyDescent="0.15">
      <c r="A3" s="678" t="s">
        <v>15</v>
      </c>
      <c r="B3" s="679">
        <v>0.84264799999999995</v>
      </c>
      <c r="C3" s="679">
        <v>0.85309699999999999</v>
      </c>
      <c r="D3" s="679">
        <v>1.1173759999999999</v>
      </c>
      <c r="F3" s="678" t="s">
        <v>15</v>
      </c>
      <c r="G3" s="679">
        <v>1.1512789999999999</v>
      </c>
      <c r="H3" s="679">
        <v>1.1434930000000001</v>
      </c>
      <c r="I3" s="679">
        <v>0.96925899999999998</v>
      </c>
      <c r="K3" s="678" t="s">
        <v>15</v>
      </c>
      <c r="L3" s="679">
        <v>0.91561899999999996</v>
      </c>
      <c r="M3" s="679">
        <v>0.91736300000000004</v>
      </c>
      <c r="N3" s="679">
        <v>1.1161160000000001</v>
      </c>
      <c r="P3" s="678" t="s">
        <v>15</v>
      </c>
      <c r="Q3" s="679">
        <v>0.94637499999999997</v>
      </c>
      <c r="R3" s="679">
        <v>0.89468700000000001</v>
      </c>
      <c r="S3" s="679">
        <v>1.043933</v>
      </c>
      <c r="U3" s="678" t="s">
        <v>15</v>
      </c>
      <c r="V3" s="679">
        <v>1.0895090000000001</v>
      </c>
      <c r="W3" s="679">
        <v>1.1035779999999999</v>
      </c>
      <c r="X3" s="679">
        <v>1.066225</v>
      </c>
      <c r="Z3" s="678" t="s">
        <v>15</v>
      </c>
      <c r="AA3" s="679">
        <v>1.0188090000000001</v>
      </c>
      <c r="AB3" s="679">
        <v>1.0148459999999999</v>
      </c>
      <c r="AC3" s="679">
        <v>0.81159400000000004</v>
      </c>
      <c r="AE3" s="678" t="s">
        <v>15</v>
      </c>
      <c r="AF3" s="679">
        <v>1.12069</v>
      </c>
      <c r="AG3" s="679">
        <v>1.100474</v>
      </c>
      <c r="AH3" s="679">
        <v>0.91836700000000004</v>
      </c>
    </row>
    <row r="4" spans="1:34" x14ac:dyDescent="0.15">
      <c r="A4" s="678" t="s">
        <v>16</v>
      </c>
      <c r="B4" s="679">
        <v>0.84264799999999995</v>
      </c>
      <c r="C4" s="679">
        <v>0.85309699999999999</v>
      </c>
      <c r="D4" s="679">
        <v>1.1173759999999999</v>
      </c>
      <c r="F4" s="678" t="s">
        <v>16</v>
      </c>
      <c r="G4" s="679">
        <v>1.1512789999999999</v>
      </c>
      <c r="H4" s="679">
        <v>1.1434930000000001</v>
      </c>
      <c r="I4" s="679">
        <v>0.96925899999999998</v>
      </c>
      <c r="K4" s="678" t="s">
        <v>16</v>
      </c>
      <c r="L4" s="679">
        <v>0.91472200000000004</v>
      </c>
      <c r="M4" s="679">
        <v>0.91736300000000004</v>
      </c>
      <c r="N4" s="679">
        <v>1.1161160000000001</v>
      </c>
      <c r="P4" s="678" t="s">
        <v>16</v>
      </c>
      <c r="Q4" s="679">
        <v>0.94543699999999997</v>
      </c>
      <c r="R4" s="679">
        <v>0.89573499999999995</v>
      </c>
      <c r="S4" s="679">
        <v>1.043933</v>
      </c>
      <c r="U4" s="678" t="s">
        <v>16</v>
      </c>
      <c r="V4" s="679">
        <v>1.088462</v>
      </c>
      <c r="W4" s="679">
        <v>1.1026370000000001</v>
      </c>
      <c r="X4" s="679">
        <v>1.066225</v>
      </c>
      <c r="Z4" s="678" t="s">
        <v>16</v>
      </c>
      <c r="AA4" s="679">
        <v>1.0188090000000001</v>
      </c>
      <c r="AB4" s="679">
        <v>1.0148459999999999</v>
      </c>
      <c r="AC4" s="679">
        <v>0.81159400000000004</v>
      </c>
      <c r="AE4" s="678" t="s">
        <v>16</v>
      </c>
      <c r="AF4" s="679">
        <v>1.12069</v>
      </c>
      <c r="AG4" s="679">
        <v>1.100474</v>
      </c>
      <c r="AH4" s="679">
        <v>0.91929499999999997</v>
      </c>
    </row>
    <row r="5" spans="1:34" x14ac:dyDescent="0.15">
      <c r="A5" s="678" t="s">
        <v>17</v>
      </c>
      <c r="B5" s="679">
        <v>0.92271899999999996</v>
      </c>
      <c r="C5" s="679">
        <v>0.97392900000000004</v>
      </c>
      <c r="D5" s="679">
        <v>1.173165</v>
      </c>
      <c r="F5" s="678" t="s">
        <v>17</v>
      </c>
      <c r="G5" s="679">
        <v>1.210296</v>
      </c>
      <c r="H5" s="679">
        <v>1.1790700000000001</v>
      </c>
      <c r="I5" s="679">
        <v>0.91771499999999995</v>
      </c>
      <c r="K5" s="678" t="s">
        <v>17</v>
      </c>
      <c r="L5" s="679">
        <v>0.97876600000000002</v>
      </c>
      <c r="M5" s="679">
        <v>1.0247930000000001</v>
      </c>
      <c r="N5" s="679">
        <v>1.1281779999999999</v>
      </c>
      <c r="P5" s="678" t="s">
        <v>17</v>
      </c>
      <c r="Q5" s="679">
        <v>0.96555000000000002</v>
      </c>
      <c r="R5" s="679">
        <v>0.92473099999999997</v>
      </c>
      <c r="S5" s="679">
        <v>1.035941</v>
      </c>
      <c r="U5" s="678" t="s">
        <v>17</v>
      </c>
      <c r="V5" s="679">
        <v>1.092678</v>
      </c>
      <c r="W5" s="679">
        <v>1.1143670000000001</v>
      </c>
      <c r="X5" s="679">
        <v>1.105996</v>
      </c>
      <c r="Z5" s="678" t="s">
        <v>17</v>
      </c>
      <c r="AA5" s="679">
        <v>1.004224</v>
      </c>
      <c r="AB5" s="679">
        <v>0.94022300000000003</v>
      </c>
      <c r="AC5" s="679">
        <v>0.86788799999999999</v>
      </c>
      <c r="AE5" s="678" t="s">
        <v>17</v>
      </c>
      <c r="AF5" s="679">
        <v>1.3271599999999999</v>
      </c>
      <c r="AG5" s="679">
        <v>1.1951670000000001</v>
      </c>
      <c r="AH5" s="679">
        <v>0.98501899999999998</v>
      </c>
    </row>
    <row r="6" spans="1:34" x14ac:dyDescent="0.15">
      <c r="A6" s="678" t="s">
        <v>543</v>
      </c>
      <c r="B6" s="679">
        <v>0.84631100000000004</v>
      </c>
      <c r="C6" s="679">
        <v>0.94051300000000004</v>
      </c>
      <c r="D6" s="679">
        <v>1.2310920000000001</v>
      </c>
      <c r="F6" s="678" t="s">
        <v>543</v>
      </c>
      <c r="G6" s="679">
        <v>1.1576519999999999</v>
      </c>
      <c r="H6" s="679">
        <v>1.1821269999999999</v>
      </c>
      <c r="I6" s="679">
        <v>1.1611370000000001</v>
      </c>
      <c r="K6" s="678" t="s">
        <v>18</v>
      </c>
      <c r="L6" s="679">
        <v>1.410088</v>
      </c>
      <c r="M6" s="679">
        <v>1.2991360000000001</v>
      </c>
      <c r="N6" s="679">
        <v>1.103321</v>
      </c>
      <c r="P6" s="678" t="s">
        <v>18</v>
      </c>
      <c r="Q6" s="679">
        <v>1.2153160000000001</v>
      </c>
      <c r="R6" s="679">
        <v>1.258216</v>
      </c>
      <c r="S6" s="679">
        <v>1.143508</v>
      </c>
      <c r="U6" s="678" t="s">
        <v>18</v>
      </c>
      <c r="V6" s="679">
        <v>1.2504850000000001</v>
      </c>
      <c r="W6" s="679">
        <v>1.327434</v>
      </c>
      <c r="X6" s="679">
        <v>0.84306599999999998</v>
      </c>
      <c r="Z6" s="678" t="s">
        <v>18</v>
      </c>
      <c r="AA6" s="679">
        <v>1.0168440000000001</v>
      </c>
      <c r="AB6" s="679">
        <v>1.054767</v>
      </c>
      <c r="AC6" s="679">
        <v>0.31105699999999997</v>
      </c>
      <c r="AE6" s="678" t="s">
        <v>18</v>
      </c>
      <c r="AF6" s="679">
        <v>1.5065329999999999</v>
      </c>
      <c r="AG6" s="679">
        <v>1.3061609999999999</v>
      </c>
      <c r="AH6" s="679">
        <v>0.799288</v>
      </c>
    </row>
    <row r="7" spans="1:34" x14ac:dyDescent="0.15">
      <c r="A7" s="678" t="s">
        <v>544</v>
      </c>
      <c r="B7" s="679">
        <v>0.86471699999999996</v>
      </c>
      <c r="C7" s="679">
        <v>0.84513300000000002</v>
      </c>
      <c r="D7" s="679">
        <v>2.1819510000000002</v>
      </c>
      <c r="F7" s="678" t="s">
        <v>544</v>
      </c>
      <c r="G7" s="679">
        <v>1.0707960000000001</v>
      </c>
      <c r="H7" s="679">
        <v>1.0739510000000001</v>
      </c>
      <c r="I7" s="679">
        <v>0.87410699999999997</v>
      </c>
      <c r="K7" s="678" t="s">
        <v>19</v>
      </c>
      <c r="L7" s="679">
        <v>1.084711</v>
      </c>
      <c r="M7" s="679">
        <v>1.1000000000000001</v>
      </c>
      <c r="N7" s="679">
        <v>0.92688000000000004</v>
      </c>
      <c r="P7" s="678" t="s">
        <v>19</v>
      </c>
      <c r="Q7" s="679">
        <v>1.0871960000000001</v>
      </c>
      <c r="R7" s="679">
        <v>1.001101</v>
      </c>
      <c r="S7" s="679">
        <v>0.964758</v>
      </c>
      <c r="U7" s="678" t="s">
        <v>19</v>
      </c>
      <c r="V7" s="679">
        <v>1.0837810000000001</v>
      </c>
      <c r="W7" s="679">
        <v>1.108384</v>
      </c>
      <c r="X7" s="679">
        <v>0.697546</v>
      </c>
      <c r="Z7" s="678" t="s">
        <v>19</v>
      </c>
      <c r="AA7" s="679">
        <v>1.020429</v>
      </c>
      <c r="AB7" s="679">
        <v>1.029228</v>
      </c>
      <c r="AC7" s="679">
        <v>0.68826500000000002</v>
      </c>
      <c r="AE7" s="678" t="s">
        <v>19</v>
      </c>
      <c r="AF7" s="679">
        <v>1.142296</v>
      </c>
      <c r="AG7" s="679">
        <v>1.1226510000000001</v>
      </c>
      <c r="AH7" s="679">
        <v>0.66187099999999999</v>
      </c>
    </row>
    <row r="8" spans="1:34" x14ac:dyDescent="0.15">
      <c r="A8" s="678" t="s">
        <v>545</v>
      </c>
      <c r="B8" s="679">
        <v>0.78804799999999997</v>
      </c>
      <c r="C8" s="679">
        <v>0.79327700000000001</v>
      </c>
      <c r="D8" s="679">
        <v>0.97233700000000001</v>
      </c>
      <c r="F8" s="678" t="s">
        <v>545</v>
      </c>
      <c r="G8" s="679">
        <v>0</v>
      </c>
      <c r="H8" s="679">
        <v>0</v>
      </c>
      <c r="I8" s="679">
        <v>0</v>
      </c>
      <c r="K8" s="678" t="s">
        <v>546</v>
      </c>
      <c r="L8" s="679">
        <v>1.006751</v>
      </c>
      <c r="M8" s="679">
        <v>1.042373</v>
      </c>
      <c r="N8" s="679">
        <v>1.047579</v>
      </c>
      <c r="P8" s="678" t="s">
        <v>546</v>
      </c>
      <c r="Q8" s="679">
        <v>0.97569899999999998</v>
      </c>
      <c r="R8" s="679">
        <v>0.92682900000000001</v>
      </c>
      <c r="S8" s="679">
        <v>1.3846149999999999</v>
      </c>
      <c r="U8" s="678" t="s">
        <v>546</v>
      </c>
      <c r="V8" s="679">
        <v>0</v>
      </c>
      <c r="W8" s="679">
        <v>0</v>
      </c>
      <c r="X8" s="679">
        <v>0</v>
      </c>
      <c r="Z8" s="678" t="s">
        <v>547</v>
      </c>
      <c r="AA8" s="679">
        <v>1.338673</v>
      </c>
      <c r="AB8" s="679">
        <v>1.374574</v>
      </c>
      <c r="AC8" s="679">
        <v>1.524851</v>
      </c>
      <c r="AE8" s="678" t="s">
        <v>548</v>
      </c>
      <c r="AF8" s="679">
        <v>1.1282049999999999</v>
      </c>
      <c r="AG8" s="679">
        <v>1.278543</v>
      </c>
      <c r="AH8" s="679">
        <v>0.91588800000000004</v>
      </c>
    </row>
    <row r="9" spans="1:34" x14ac:dyDescent="0.15">
      <c r="A9" s="678" t="s">
        <v>549</v>
      </c>
      <c r="B9" s="679">
        <v>0.75588500000000003</v>
      </c>
      <c r="C9" s="679">
        <v>0.64799300000000004</v>
      </c>
      <c r="D9" s="679">
        <v>1.096563</v>
      </c>
      <c r="F9" s="678" t="s">
        <v>549</v>
      </c>
      <c r="G9" s="679">
        <v>1.0636699999999999</v>
      </c>
      <c r="H9" s="679">
        <v>1.161168</v>
      </c>
      <c r="I9" s="679">
        <v>0.62731599999999998</v>
      </c>
      <c r="K9" s="678" t="s">
        <v>20</v>
      </c>
      <c r="L9" s="679">
        <v>0.690751</v>
      </c>
      <c r="M9" s="679">
        <v>0.67133399999999999</v>
      </c>
      <c r="N9" s="679">
        <v>1.5729169999999999</v>
      </c>
      <c r="P9" s="678" t="s">
        <v>20</v>
      </c>
      <c r="Q9" s="679">
        <v>0.70742000000000005</v>
      </c>
      <c r="R9" s="679">
        <v>0.64353300000000002</v>
      </c>
      <c r="S9" s="679">
        <v>0.986425</v>
      </c>
      <c r="U9" s="678" t="s">
        <v>20</v>
      </c>
      <c r="V9" s="679">
        <v>0.93007600000000001</v>
      </c>
      <c r="W9" s="679">
        <v>0.79818</v>
      </c>
      <c r="X9" s="679">
        <v>0.65181800000000001</v>
      </c>
      <c r="Z9" s="678" t="s">
        <v>548</v>
      </c>
      <c r="AA9" s="679">
        <v>0.87694000000000005</v>
      </c>
      <c r="AB9" s="679">
        <v>0.83049099999999998</v>
      </c>
      <c r="AC9" s="679">
        <v>0.71783600000000003</v>
      </c>
      <c r="AE9" s="678" t="s">
        <v>547</v>
      </c>
      <c r="AF9" s="679">
        <v>0.87084899999999998</v>
      </c>
      <c r="AG9" s="679">
        <v>0.86003700000000005</v>
      </c>
      <c r="AH9" s="679">
        <v>1.119048</v>
      </c>
    </row>
    <row r="10" spans="1:34" x14ac:dyDescent="0.15">
      <c r="A10" s="678" t="s">
        <v>550</v>
      </c>
      <c r="B10" s="679">
        <v>0.78042800000000001</v>
      </c>
      <c r="C10" s="679">
        <v>0.84850599999999998</v>
      </c>
      <c r="D10" s="679">
        <v>0.75567600000000001</v>
      </c>
      <c r="F10" s="678" t="s">
        <v>550</v>
      </c>
      <c r="G10" s="679">
        <v>1.075472</v>
      </c>
      <c r="H10" s="679">
        <v>1.1221460000000001</v>
      </c>
      <c r="I10" s="679">
        <v>0.80805899999999997</v>
      </c>
      <c r="K10" s="678" t="s">
        <v>23</v>
      </c>
      <c r="L10" s="679">
        <v>0.82311699999999999</v>
      </c>
      <c r="M10" s="679">
        <v>0.82712799999999997</v>
      </c>
      <c r="N10" s="679">
        <v>1.0762100000000001</v>
      </c>
      <c r="P10" s="678" t="s">
        <v>551</v>
      </c>
      <c r="Q10" s="679">
        <v>1.356371</v>
      </c>
      <c r="R10" s="679">
        <v>1.4310529999999999</v>
      </c>
      <c r="S10" s="679">
        <v>0.43421100000000001</v>
      </c>
      <c r="U10" s="678" t="s">
        <v>551</v>
      </c>
      <c r="V10" s="679">
        <v>0.942913</v>
      </c>
      <c r="W10" s="679">
        <v>0.91883800000000004</v>
      </c>
      <c r="X10" s="679">
        <v>0.87270999999999999</v>
      </c>
      <c r="Z10" s="678" t="s">
        <v>552</v>
      </c>
      <c r="AA10" s="679">
        <v>0.97836500000000004</v>
      </c>
      <c r="AB10" s="679">
        <v>1.051186</v>
      </c>
      <c r="AC10" s="679"/>
      <c r="AE10" s="678" t="s">
        <v>552</v>
      </c>
      <c r="AF10" s="679">
        <v>0.87429599999999996</v>
      </c>
      <c r="AG10" s="679">
        <v>0.82935800000000004</v>
      </c>
      <c r="AH10" s="679"/>
    </row>
    <row r="11" spans="1:34" x14ac:dyDescent="0.15">
      <c r="A11" s="678" t="s">
        <v>553</v>
      </c>
      <c r="B11" s="679">
        <v>1.005587</v>
      </c>
      <c r="C11" s="679">
        <v>1.0561959999999999</v>
      </c>
      <c r="D11" s="679">
        <v>1.3795729999999999</v>
      </c>
      <c r="F11" s="678" t="s">
        <v>553</v>
      </c>
      <c r="G11" s="679">
        <v>1.1611910000000001</v>
      </c>
      <c r="H11" s="679">
        <v>1.0736429999999999</v>
      </c>
      <c r="I11" s="679">
        <v>0.75093799999999999</v>
      </c>
      <c r="K11" s="678" t="s">
        <v>554</v>
      </c>
      <c r="L11" s="679">
        <v>1.0615220000000001</v>
      </c>
      <c r="M11" s="679">
        <v>1.067202</v>
      </c>
      <c r="N11" s="679">
        <v>0.96431999999999995</v>
      </c>
      <c r="P11" s="678" t="s">
        <v>555</v>
      </c>
      <c r="Q11" s="679">
        <v>0.45460200000000001</v>
      </c>
      <c r="R11" s="679">
        <v>0.257741</v>
      </c>
      <c r="S11" s="679">
        <v>0.24660899999999999</v>
      </c>
      <c r="U11" s="678" t="s">
        <v>555</v>
      </c>
      <c r="V11" s="679">
        <v>0.772567</v>
      </c>
      <c r="W11" s="679">
        <v>1.267185</v>
      </c>
      <c r="X11" s="679">
        <v>0.59839399999999998</v>
      </c>
      <c r="Z11" s="678" t="s">
        <v>555</v>
      </c>
      <c r="AA11" s="679">
        <v>0.93612799999999996</v>
      </c>
      <c r="AB11" s="679">
        <v>1.9566159999999999</v>
      </c>
      <c r="AC11" s="679">
        <v>0.97874099999999997</v>
      </c>
      <c r="AE11" s="678" t="s">
        <v>555</v>
      </c>
      <c r="AF11" s="679">
        <v>1.520505</v>
      </c>
      <c r="AG11" s="679">
        <v>1.672963</v>
      </c>
      <c r="AH11" s="679">
        <v>1.650485</v>
      </c>
    </row>
    <row r="12" spans="1:34" x14ac:dyDescent="0.15">
      <c r="A12" s="678" t="s">
        <v>556</v>
      </c>
      <c r="B12" s="679">
        <v>0.96820799999999996</v>
      </c>
      <c r="C12" s="679">
        <v>1.052268</v>
      </c>
      <c r="D12" s="679">
        <v>2.0795680000000001</v>
      </c>
      <c r="F12" s="678" t="s">
        <v>556</v>
      </c>
      <c r="G12" s="679">
        <v>1.3398330000000001</v>
      </c>
      <c r="H12" s="679">
        <v>1.2467699999999999</v>
      </c>
      <c r="I12" s="679">
        <v>0.82623899999999995</v>
      </c>
      <c r="K12" s="678" t="s">
        <v>24</v>
      </c>
      <c r="L12" s="679">
        <v>1.1820109999999999</v>
      </c>
      <c r="M12" s="679">
        <v>1.174518</v>
      </c>
      <c r="N12" s="679">
        <v>1.3647800000000001</v>
      </c>
      <c r="P12" s="678" t="s">
        <v>23</v>
      </c>
      <c r="Q12" s="679">
        <v>0.76669600000000004</v>
      </c>
      <c r="R12" s="679">
        <v>0.79035100000000003</v>
      </c>
      <c r="S12" s="679">
        <v>1.2160359999999999</v>
      </c>
      <c r="U12" s="678" t="s">
        <v>23</v>
      </c>
      <c r="V12" s="679">
        <v>1.2839149999999999</v>
      </c>
      <c r="W12" s="679">
        <v>1.2994129999999999</v>
      </c>
      <c r="X12" s="679">
        <v>1.6926129999999999</v>
      </c>
      <c r="Z12" s="678" t="s">
        <v>20</v>
      </c>
      <c r="AA12" s="679">
        <v>0.88298900000000002</v>
      </c>
      <c r="AB12" s="679">
        <v>0.90900400000000003</v>
      </c>
      <c r="AC12" s="679">
        <v>0.58333299999999999</v>
      </c>
      <c r="AE12" s="678" t="s">
        <v>20</v>
      </c>
      <c r="AF12" s="679">
        <v>1.5329999999999999</v>
      </c>
      <c r="AG12" s="679">
        <v>1.370741</v>
      </c>
      <c r="AH12" s="679">
        <v>1.2223200000000001</v>
      </c>
    </row>
    <row r="13" spans="1:34" x14ac:dyDescent="0.15">
      <c r="A13" s="678" t="s">
        <v>557</v>
      </c>
      <c r="B13" s="679">
        <v>0.95339799999999997</v>
      </c>
      <c r="C13" s="679">
        <v>0.89972099999999999</v>
      </c>
      <c r="D13" s="679">
        <v>1.1127100000000001</v>
      </c>
      <c r="F13" s="678" t="s">
        <v>557</v>
      </c>
      <c r="G13" s="679">
        <v>1.3161510000000001</v>
      </c>
      <c r="H13" s="679">
        <v>1.3333330000000001</v>
      </c>
      <c r="I13" s="679">
        <v>0.97973699999999997</v>
      </c>
      <c r="K13" s="678" t="s">
        <v>25</v>
      </c>
      <c r="L13" s="679">
        <v>0.87099700000000002</v>
      </c>
      <c r="M13" s="679">
        <v>0.88322500000000004</v>
      </c>
      <c r="N13" s="679">
        <v>1.0553399999999999</v>
      </c>
      <c r="P13" s="678" t="s">
        <v>554</v>
      </c>
      <c r="Q13" s="679">
        <v>1.019144</v>
      </c>
      <c r="R13" s="679">
        <v>0.95179400000000003</v>
      </c>
      <c r="S13" s="679">
        <v>1.50275</v>
      </c>
      <c r="U13" s="678" t="s">
        <v>554</v>
      </c>
      <c r="V13" s="679">
        <v>0</v>
      </c>
      <c r="W13" s="679">
        <v>0</v>
      </c>
      <c r="X13" s="679">
        <v>0</v>
      </c>
      <c r="Z13" s="678" t="s">
        <v>551</v>
      </c>
      <c r="AA13" s="679">
        <v>1.371359</v>
      </c>
      <c r="AB13" s="679">
        <v>0.94369999999999998</v>
      </c>
      <c r="AC13" s="679">
        <v>1.1218129999999999</v>
      </c>
      <c r="AE13" s="678" t="s">
        <v>551</v>
      </c>
      <c r="AF13" s="679">
        <v>0.98411199999999999</v>
      </c>
      <c r="AG13" s="679">
        <v>0.98652600000000001</v>
      </c>
      <c r="AH13" s="679">
        <v>0.73782999999999999</v>
      </c>
    </row>
    <row r="14" spans="1:34" x14ac:dyDescent="0.15">
      <c r="A14" s="678" t="s">
        <v>558</v>
      </c>
      <c r="B14" s="679">
        <v>0.74514800000000003</v>
      </c>
      <c r="C14" s="679">
        <v>0.73524500000000004</v>
      </c>
      <c r="D14" s="679">
        <v>1.066468</v>
      </c>
      <c r="F14" s="678" t="s">
        <v>558</v>
      </c>
      <c r="G14" s="679">
        <v>1.0152749999999999</v>
      </c>
      <c r="H14" s="679">
        <v>1.0366489999999999</v>
      </c>
      <c r="I14" s="679">
        <v>0.92408900000000005</v>
      </c>
      <c r="K14" s="678" t="s">
        <v>559</v>
      </c>
      <c r="L14" s="679">
        <v>1.365634</v>
      </c>
      <c r="M14" s="679">
        <v>1.3608039999999999</v>
      </c>
      <c r="N14" s="679">
        <v>1.606015</v>
      </c>
      <c r="P14" s="678" t="s">
        <v>24</v>
      </c>
      <c r="Q14" s="679">
        <v>0.97881799999999997</v>
      </c>
      <c r="R14" s="679">
        <v>1.0679289999999999</v>
      </c>
      <c r="S14" s="679">
        <v>1.214537</v>
      </c>
      <c r="U14" s="678" t="s">
        <v>24</v>
      </c>
      <c r="V14" s="679">
        <v>1.1009169999999999</v>
      </c>
      <c r="W14" s="679">
        <v>1.149338</v>
      </c>
      <c r="X14" s="679">
        <v>0.88060899999999998</v>
      </c>
      <c r="Z14" s="678" t="s">
        <v>23</v>
      </c>
      <c r="AA14" s="679">
        <v>0.875</v>
      </c>
      <c r="AB14" s="679">
        <v>0.92786299999999999</v>
      </c>
      <c r="AC14" s="679">
        <v>1.042373</v>
      </c>
      <c r="AE14" s="678" t="s">
        <v>23</v>
      </c>
      <c r="AF14" s="679">
        <v>1.0030559999999999</v>
      </c>
      <c r="AG14" s="679">
        <v>0.97877000000000003</v>
      </c>
      <c r="AH14" s="679">
        <v>0.88278900000000005</v>
      </c>
    </row>
    <row r="15" spans="1:34" x14ac:dyDescent="0.15">
      <c r="A15" s="678" t="s">
        <v>560</v>
      </c>
      <c r="B15" s="679">
        <v>0.97145300000000001</v>
      </c>
      <c r="C15" s="679">
        <v>0.86113300000000004</v>
      </c>
      <c r="D15" s="679">
        <v>0.67074699999999998</v>
      </c>
      <c r="F15" s="678" t="s">
        <v>560</v>
      </c>
      <c r="G15" s="679">
        <v>0.91928299999999996</v>
      </c>
      <c r="H15" s="679">
        <v>0.89683999999999997</v>
      </c>
      <c r="I15" s="679">
        <v>1.298397</v>
      </c>
      <c r="K15" s="678" t="s">
        <v>26</v>
      </c>
      <c r="L15" s="679">
        <v>1.077269</v>
      </c>
      <c r="M15" s="679">
        <v>1.09962</v>
      </c>
      <c r="N15" s="679">
        <v>0.84615399999999996</v>
      </c>
      <c r="P15" s="678" t="s">
        <v>25</v>
      </c>
      <c r="Q15" s="679">
        <v>1.071869</v>
      </c>
      <c r="R15" s="679">
        <v>1.1208910000000001</v>
      </c>
      <c r="S15" s="679">
        <v>0.93824700000000005</v>
      </c>
      <c r="U15" s="678" t="s">
        <v>25</v>
      </c>
      <c r="V15" s="679">
        <v>1.031609</v>
      </c>
      <c r="W15" s="679">
        <v>1.023992</v>
      </c>
      <c r="X15" s="679">
        <v>1.1275930000000001</v>
      </c>
      <c r="Z15" s="678" t="s">
        <v>24</v>
      </c>
      <c r="AA15" s="679">
        <v>0.90439000000000003</v>
      </c>
      <c r="AB15" s="679">
        <v>0.94789599999999996</v>
      </c>
      <c r="AC15" s="679">
        <v>0.760181</v>
      </c>
      <c r="AE15" s="678" t="s">
        <v>24</v>
      </c>
      <c r="AF15" s="679">
        <v>1.0270269999999999</v>
      </c>
      <c r="AG15" s="679">
        <v>1.0177400000000001</v>
      </c>
      <c r="AH15" s="679">
        <v>0.85045199999999999</v>
      </c>
    </row>
    <row r="16" spans="1:34" x14ac:dyDescent="0.15">
      <c r="A16" s="678" t="s">
        <v>561</v>
      </c>
      <c r="B16" s="679">
        <v>0.73569700000000005</v>
      </c>
      <c r="C16" s="679">
        <v>0.75670999999999999</v>
      </c>
      <c r="D16" s="679">
        <v>1.1298429999999999</v>
      </c>
      <c r="F16" s="678" t="s">
        <v>561</v>
      </c>
      <c r="G16" s="679">
        <v>1.0909089999999999</v>
      </c>
      <c r="H16" s="679">
        <v>1.0631930000000001</v>
      </c>
      <c r="I16" s="679">
        <v>0.91713699999999998</v>
      </c>
      <c r="K16" s="678" t="s">
        <v>27</v>
      </c>
      <c r="L16" s="679">
        <v>1.1640969999999999</v>
      </c>
      <c r="M16" s="679">
        <v>1.2331840000000001</v>
      </c>
      <c r="N16" s="679">
        <v>1.267503</v>
      </c>
      <c r="P16" s="678" t="s">
        <v>559</v>
      </c>
      <c r="Q16" s="679">
        <v>1.051253</v>
      </c>
      <c r="R16" s="679">
        <v>1.059086</v>
      </c>
      <c r="S16" s="679">
        <v>0.83854700000000004</v>
      </c>
      <c r="U16" s="678" t="s">
        <v>26</v>
      </c>
      <c r="V16" s="679">
        <v>1.21265</v>
      </c>
      <c r="W16" s="679">
        <v>1.2304390000000001</v>
      </c>
      <c r="X16" s="679">
        <v>1.603699</v>
      </c>
      <c r="Z16" s="678" t="s">
        <v>25</v>
      </c>
      <c r="AA16" s="679">
        <v>0.99464699999999995</v>
      </c>
      <c r="AB16" s="679">
        <v>0.99540799999999996</v>
      </c>
      <c r="AC16" s="679">
        <v>0.86944200000000005</v>
      </c>
      <c r="AE16" s="678" t="s">
        <v>25</v>
      </c>
      <c r="AF16" s="679">
        <v>1.0346120000000001</v>
      </c>
      <c r="AG16" s="679">
        <v>1</v>
      </c>
      <c r="AH16" s="679">
        <v>0.84290799999999999</v>
      </c>
    </row>
    <row r="17" spans="1:34" x14ac:dyDescent="0.15">
      <c r="A17" s="678" t="s">
        <v>562</v>
      </c>
      <c r="B17" s="679">
        <v>0.82491599999999998</v>
      </c>
      <c r="C17" s="679">
        <v>0.82097200000000004</v>
      </c>
      <c r="D17" s="679">
        <v>0.86163999999999996</v>
      </c>
      <c r="F17" s="678" t="s">
        <v>562</v>
      </c>
      <c r="G17" s="679">
        <v>0.93093099999999995</v>
      </c>
      <c r="H17" s="679">
        <v>0.956175</v>
      </c>
      <c r="I17" s="679">
        <v>0.76326899999999998</v>
      </c>
      <c r="K17" s="678" t="s">
        <v>479</v>
      </c>
      <c r="L17" s="679">
        <v>1.349593</v>
      </c>
      <c r="M17" s="679">
        <v>1.34152</v>
      </c>
      <c r="N17" s="679">
        <v>1.3626130000000001</v>
      </c>
      <c r="P17" s="678" t="s">
        <v>26</v>
      </c>
      <c r="Q17" s="679">
        <v>1.088525</v>
      </c>
      <c r="R17" s="679">
        <v>1.0808420000000001</v>
      </c>
      <c r="S17" s="679">
        <v>1.0582309999999999</v>
      </c>
      <c r="U17" s="678" t="s">
        <v>27</v>
      </c>
      <c r="V17" s="679">
        <v>1.2230369999999999</v>
      </c>
      <c r="W17" s="679">
        <v>1.2367300000000001</v>
      </c>
      <c r="X17" s="679">
        <v>1.137718</v>
      </c>
      <c r="Z17" s="678" t="s">
        <v>559</v>
      </c>
      <c r="AA17" s="679">
        <v>0.98709000000000002</v>
      </c>
      <c r="AB17" s="679">
        <v>1.006024</v>
      </c>
      <c r="AC17" s="679">
        <v>1.1410260000000001</v>
      </c>
      <c r="AE17" s="678" t="s">
        <v>559</v>
      </c>
      <c r="AF17" s="679">
        <v>1.060362</v>
      </c>
      <c r="AG17" s="679">
        <v>1.0626899999999999</v>
      </c>
      <c r="AH17" s="679">
        <v>1.575</v>
      </c>
    </row>
    <row r="18" spans="1:34" x14ac:dyDescent="0.15">
      <c r="A18" s="678" t="s">
        <v>563</v>
      </c>
      <c r="B18" s="679">
        <v>1.06409</v>
      </c>
      <c r="C18" s="679">
        <v>1.1065659999999999</v>
      </c>
      <c r="D18" s="679">
        <v>1.1301289999999999</v>
      </c>
      <c r="F18" s="678" t="s">
        <v>563</v>
      </c>
      <c r="G18" s="679">
        <v>1.2403949999999999</v>
      </c>
      <c r="H18" s="679">
        <v>1.183438</v>
      </c>
      <c r="I18" s="679">
        <v>0.96224799999999999</v>
      </c>
      <c r="K18" s="678" t="s">
        <v>118</v>
      </c>
      <c r="L18" s="679">
        <v>0.91597399999999995</v>
      </c>
      <c r="M18" s="679">
        <v>0.87160300000000002</v>
      </c>
      <c r="N18" s="679">
        <v>1.040187</v>
      </c>
      <c r="P18" s="678" t="s">
        <v>27</v>
      </c>
      <c r="Q18" s="679">
        <v>0.96666700000000005</v>
      </c>
      <c r="R18" s="679">
        <v>0.97650700000000001</v>
      </c>
      <c r="S18" s="679">
        <v>0.80671499999999996</v>
      </c>
      <c r="U18" s="678" t="s">
        <v>479</v>
      </c>
      <c r="V18" s="679">
        <v>1.59392</v>
      </c>
      <c r="W18" s="679">
        <v>1.4781660000000001</v>
      </c>
      <c r="X18" s="679">
        <v>3.9009320000000001</v>
      </c>
      <c r="Z18" s="678" t="s">
        <v>26</v>
      </c>
      <c r="AA18" s="679">
        <v>0.99694799999999995</v>
      </c>
      <c r="AB18" s="679">
        <v>1.0071650000000001</v>
      </c>
      <c r="AC18" s="679">
        <v>1.112603</v>
      </c>
      <c r="AE18" s="678" t="s">
        <v>26</v>
      </c>
      <c r="AF18" s="679">
        <v>0.94708999999999999</v>
      </c>
      <c r="AG18" s="679">
        <v>0.93541700000000005</v>
      </c>
      <c r="AH18" s="679">
        <v>0.69745199999999996</v>
      </c>
    </row>
    <row r="19" spans="1:34" x14ac:dyDescent="0.15">
      <c r="A19" s="678" t="s">
        <v>564</v>
      </c>
      <c r="B19" s="679">
        <v>0.86347499999999999</v>
      </c>
      <c r="C19" s="679">
        <v>0.85078799999999999</v>
      </c>
      <c r="D19" s="679">
        <v>1.0734649999999999</v>
      </c>
      <c r="F19" s="678" t="s">
        <v>564</v>
      </c>
      <c r="G19" s="679">
        <v>1.2023060000000001</v>
      </c>
      <c r="H19" s="679">
        <v>1.0506329999999999</v>
      </c>
      <c r="I19" s="679">
        <v>1.252632</v>
      </c>
      <c r="K19" s="678" t="s">
        <v>565</v>
      </c>
      <c r="L19" s="679">
        <v>1.2077530000000001</v>
      </c>
      <c r="M19" s="679">
        <v>1.1712100000000001</v>
      </c>
      <c r="N19" s="679">
        <v>1.0427219999999999</v>
      </c>
      <c r="P19" s="678" t="s">
        <v>479</v>
      </c>
      <c r="Q19" s="679">
        <v>1.238307</v>
      </c>
      <c r="R19" s="679">
        <v>1.1237459999999999</v>
      </c>
      <c r="S19" s="679">
        <v>1.375969</v>
      </c>
      <c r="U19" s="678" t="s">
        <v>118</v>
      </c>
      <c r="V19" s="679">
        <v>1.01088</v>
      </c>
      <c r="W19" s="679">
        <v>1.0370010000000001</v>
      </c>
      <c r="X19" s="679">
        <v>0.92076199999999997</v>
      </c>
      <c r="Z19" s="678" t="s">
        <v>27</v>
      </c>
      <c r="AA19" s="679">
        <v>1.154355</v>
      </c>
      <c r="AB19" s="679">
        <v>1.1822269999999999</v>
      </c>
      <c r="AC19" s="679">
        <v>1.0393410000000001</v>
      </c>
      <c r="AE19" s="678" t="s">
        <v>27</v>
      </c>
      <c r="AF19" s="679">
        <v>0.91744800000000004</v>
      </c>
      <c r="AG19" s="679">
        <v>0.980989</v>
      </c>
      <c r="AH19" s="679">
        <v>0.78691800000000001</v>
      </c>
    </row>
    <row r="20" spans="1:34" x14ac:dyDescent="0.15">
      <c r="A20" s="678" t="s">
        <v>566</v>
      </c>
      <c r="B20" s="679">
        <v>1.0131950000000001</v>
      </c>
      <c r="C20" s="679">
        <v>1.0308580000000001</v>
      </c>
      <c r="D20" s="679">
        <v>1.1863349999999999</v>
      </c>
      <c r="F20" s="678" t="s">
        <v>566</v>
      </c>
      <c r="G20" s="679">
        <v>2.0260050000000001</v>
      </c>
      <c r="H20" s="679">
        <v>1.9278109999999999</v>
      </c>
      <c r="I20" s="679">
        <v>1.8236939999999999</v>
      </c>
      <c r="K20" s="678" t="s">
        <v>28</v>
      </c>
      <c r="L20" s="679">
        <v>1.56012</v>
      </c>
      <c r="M20" s="679">
        <v>1.3033330000000001</v>
      </c>
      <c r="N20" s="679">
        <v>1.7013419999999999</v>
      </c>
      <c r="P20" s="678" t="s">
        <v>118</v>
      </c>
      <c r="Q20" s="679">
        <v>1.1265559999999999</v>
      </c>
      <c r="R20" s="679">
        <v>1.1271979999999999</v>
      </c>
      <c r="S20" s="679">
        <v>1.2377480000000001</v>
      </c>
      <c r="U20" s="678" t="s">
        <v>565</v>
      </c>
      <c r="V20" s="679">
        <v>1.0455000000000001</v>
      </c>
      <c r="W20" s="679">
        <v>1.0822719999999999</v>
      </c>
      <c r="X20" s="679">
        <v>1.6650290000000001</v>
      </c>
      <c r="Z20" s="678" t="s">
        <v>479</v>
      </c>
      <c r="AA20" s="679">
        <v>1.1722159999999999</v>
      </c>
      <c r="AB20" s="679">
        <v>1.0883620000000001</v>
      </c>
      <c r="AC20" s="679">
        <v>0.99321999999999999</v>
      </c>
      <c r="AE20" s="678" t="s">
        <v>118</v>
      </c>
      <c r="AF20" s="679">
        <v>1.052632</v>
      </c>
      <c r="AG20" s="679">
        <v>1.0396430000000001</v>
      </c>
      <c r="AH20" s="679"/>
    </row>
    <row r="21" spans="1:34" x14ac:dyDescent="0.15">
      <c r="A21" s="678" t="s">
        <v>567</v>
      </c>
      <c r="B21" s="679">
        <v>0.89736800000000005</v>
      </c>
      <c r="C21" s="679">
        <v>0.933971</v>
      </c>
      <c r="D21" s="679">
        <v>1.037234</v>
      </c>
      <c r="F21" s="678" t="s">
        <v>567</v>
      </c>
      <c r="G21" s="679">
        <v>2.268354</v>
      </c>
      <c r="H21" s="679">
        <v>2.2649680000000001</v>
      </c>
      <c r="I21" s="679">
        <v>1.009328</v>
      </c>
      <c r="K21" s="678" t="s">
        <v>29</v>
      </c>
      <c r="L21" s="679">
        <v>1.271444</v>
      </c>
      <c r="M21" s="679">
        <v>1.2</v>
      </c>
      <c r="N21" s="679">
        <v>0.94095899999999999</v>
      </c>
      <c r="P21" s="678" t="s">
        <v>565</v>
      </c>
      <c r="Q21" s="679">
        <v>1.087852</v>
      </c>
      <c r="R21" s="679">
        <v>1.1322399999999999</v>
      </c>
      <c r="S21" s="679">
        <v>1.1251089999999999</v>
      </c>
      <c r="U21" s="678" t="s">
        <v>559</v>
      </c>
      <c r="V21" s="679">
        <v>0.95957099999999995</v>
      </c>
      <c r="W21" s="679">
        <v>1.039347</v>
      </c>
      <c r="X21" s="679">
        <v>1.067005</v>
      </c>
      <c r="Z21" s="678" t="s">
        <v>118</v>
      </c>
      <c r="AA21" s="679">
        <v>1.0238339999999999</v>
      </c>
      <c r="AB21" s="679">
        <v>0.94280299999999995</v>
      </c>
      <c r="AC21" s="679"/>
      <c r="AE21" s="678" t="s">
        <v>565</v>
      </c>
      <c r="AF21" s="679">
        <v>1.274176</v>
      </c>
      <c r="AG21" s="679">
        <v>1.293085</v>
      </c>
      <c r="AH21" s="679">
        <v>1.039954</v>
      </c>
    </row>
    <row r="22" spans="1:34" x14ac:dyDescent="0.15">
      <c r="A22" s="678" t="s">
        <v>568</v>
      </c>
      <c r="B22" s="679">
        <v>1.144479</v>
      </c>
      <c r="C22" s="679">
        <v>1.127572</v>
      </c>
      <c r="D22" s="679">
        <v>1.0757840000000001</v>
      </c>
      <c r="F22" s="678" t="s">
        <v>568</v>
      </c>
      <c r="G22" s="679">
        <v>1.3769800000000001</v>
      </c>
      <c r="H22" s="679">
        <v>1.359442</v>
      </c>
      <c r="I22" s="679">
        <v>1.862606</v>
      </c>
      <c r="K22" s="678" t="s">
        <v>30</v>
      </c>
      <c r="L22" s="679">
        <v>1.6723159999999999</v>
      </c>
      <c r="M22" s="679">
        <v>1.7509429999999999</v>
      </c>
      <c r="N22" s="679">
        <v>2.063348</v>
      </c>
      <c r="P22" s="678" t="s">
        <v>28</v>
      </c>
      <c r="Q22" s="679">
        <v>0.98403200000000002</v>
      </c>
      <c r="R22" s="679">
        <v>1.06</v>
      </c>
      <c r="S22" s="679">
        <v>0.87129699999999999</v>
      </c>
      <c r="U22" s="678" t="s">
        <v>28</v>
      </c>
      <c r="V22" s="679">
        <v>1.0220849999999999</v>
      </c>
      <c r="W22" s="679">
        <v>0.95674300000000001</v>
      </c>
      <c r="X22" s="679">
        <v>2.349164</v>
      </c>
      <c r="Z22" s="678" t="s">
        <v>565</v>
      </c>
      <c r="AA22" s="679">
        <v>1.1299490000000001</v>
      </c>
      <c r="AB22" s="679">
        <v>1.128571</v>
      </c>
      <c r="AC22" s="679">
        <v>0.82996300000000001</v>
      </c>
      <c r="AE22" s="678" t="s">
        <v>479</v>
      </c>
      <c r="AF22" s="679">
        <v>1.254367</v>
      </c>
      <c r="AG22" s="679">
        <v>1.2516780000000001</v>
      </c>
      <c r="AH22" s="679">
        <v>0.99610900000000002</v>
      </c>
    </row>
    <row r="23" spans="1:34" x14ac:dyDescent="0.15">
      <c r="A23" s="678" t="s">
        <v>569</v>
      </c>
      <c r="B23" s="679">
        <v>0.80271599999999999</v>
      </c>
      <c r="C23" s="679">
        <v>0.242894</v>
      </c>
      <c r="D23" s="679">
        <v>0.83527300000000004</v>
      </c>
      <c r="F23" s="678" t="s">
        <v>569</v>
      </c>
      <c r="G23" s="679">
        <v>1.01196</v>
      </c>
      <c r="H23" s="679">
        <v>0.88576600000000005</v>
      </c>
      <c r="I23" s="679">
        <v>0.89348700000000003</v>
      </c>
      <c r="K23" s="678" t="s">
        <v>31</v>
      </c>
      <c r="L23" s="679">
        <v>1.4744440000000001</v>
      </c>
      <c r="M23" s="679">
        <v>1.5645709999999999</v>
      </c>
      <c r="N23" s="679">
        <v>0.56389100000000003</v>
      </c>
      <c r="P23" s="678" t="s">
        <v>29</v>
      </c>
      <c r="Q23" s="679">
        <v>1.6332899999999999</v>
      </c>
      <c r="R23" s="679">
        <v>1.5937110000000001</v>
      </c>
      <c r="S23" s="679">
        <v>0.72209000000000001</v>
      </c>
      <c r="U23" s="678" t="s">
        <v>29</v>
      </c>
      <c r="V23" s="679">
        <v>2.1317520000000001</v>
      </c>
      <c r="W23" s="679">
        <v>2.2991239999999999</v>
      </c>
      <c r="X23" s="679">
        <v>3.8830149999999999</v>
      </c>
      <c r="Z23" s="678" t="s">
        <v>28</v>
      </c>
      <c r="AA23" s="679">
        <v>1.2098640000000001</v>
      </c>
      <c r="AB23" s="679">
        <v>1.154234</v>
      </c>
      <c r="AC23" s="679">
        <v>0.76465399999999994</v>
      </c>
      <c r="AE23" s="678" t="s">
        <v>30</v>
      </c>
      <c r="AF23" s="679">
        <v>0</v>
      </c>
      <c r="AG23" s="679">
        <v>0</v>
      </c>
      <c r="AH23" s="679">
        <v>0</v>
      </c>
    </row>
    <row r="24" spans="1:34" x14ac:dyDescent="0.15">
      <c r="A24" s="678" t="s">
        <v>570</v>
      </c>
      <c r="B24" s="679">
        <v>1.023884</v>
      </c>
      <c r="C24" s="679">
        <v>1.020661</v>
      </c>
      <c r="D24" s="679">
        <v>0.93184400000000001</v>
      </c>
      <c r="F24" s="678" t="s">
        <v>570</v>
      </c>
      <c r="G24" s="679">
        <v>1.4408209999999999</v>
      </c>
      <c r="H24" s="679">
        <v>1.4514149999999999</v>
      </c>
      <c r="I24" s="679">
        <v>0.41203699999999999</v>
      </c>
      <c r="K24" s="678" t="s">
        <v>32</v>
      </c>
      <c r="L24" s="679">
        <v>0.55151099999999997</v>
      </c>
      <c r="M24" s="679">
        <v>0.62432600000000005</v>
      </c>
      <c r="N24" s="679">
        <v>0.65103299999999997</v>
      </c>
      <c r="P24" s="678" t="s">
        <v>30</v>
      </c>
      <c r="Q24" s="679">
        <v>0.80662500000000004</v>
      </c>
      <c r="R24" s="679">
        <v>0.81802399999999997</v>
      </c>
      <c r="S24" s="679">
        <v>1.126779</v>
      </c>
      <c r="U24" s="678" t="s">
        <v>30</v>
      </c>
      <c r="V24" s="679">
        <v>1.1236200000000001</v>
      </c>
      <c r="W24" s="679">
        <v>1.1035600000000001</v>
      </c>
      <c r="X24" s="679">
        <v>0.78856499999999996</v>
      </c>
      <c r="Z24" s="678" t="s">
        <v>29</v>
      </c>
      <c r="AA24" s="679">
        <v>0.94776099999999996</v>
      </c>
      <c r="AB24" s="679">
        <v>0.96342899999999998</v>
      </c>
      <c r="AC24" s="679">
        <v>0.37323200000000001</v>
      </c>
      <c r="AE24" s="678" t="s">
        <v>31</v>
      </c>
      <c r="AF24" s="679">
        <v>0</v>
      </c>
      <c r="AG24" s="679">
        <v>0</v>
      </c>
      <c r="AH24" s="679">
        <v>0</v>
      </c>
    </row>
    <row r="25" spans="1:34" x14ac:dyDescent="0.15">
      <c r="A25" s="678" t="s">
        <v>571</v>
      </c>
      <c r="B25" s="679">
        <v>2.0471699999999999</v>
      </c>
      <c r="C25" s="679">
        <v>1.782016</v>
      </c>
      <c r="D25" s="679">
        <v>1.9598450000000001</v>
      </c>
      <c r="F25" s="678" t="s">
        <v>571</v>
      </c>
      <c r="G25" s="679">
        <v>4.398072</v>
      </c>
      <c r="H25" s="679">
        <v>4.0695769999999998</v>
      </c>
      <c r="I25" s="679">
        <v>4.0718230000000002</v>
      </c>
      <c r="K25" s="678" t="s">
        <v>33</v>
      </c>
      <c r="L25" s="679">
        <v>1.0157560000000001</v>
      </c>
      <c r="M25" s="679">
        <v>1.095137</v>
      </c>
      <c r="N25" s="679">
        <v>1.2325410000000001</v>
      </c>
      <c r="P25" s="678" t="s">
        <v>31</v>
      </c>
      <c r="Q25" s="679">
        <v>1.6014390000000001</v>
      </c>
      <c r="R25" s="679">
        <v>1.43459</v>
      </c>
      <c r="S25" s="679">
        <v>2.9184290000000002</v>
      </c>
      <c r="U25" s="678" t="s">
        <v>31</v>
      </c>
      <c r="V25" s="679">
        <v>0.72657099999999997</v>
      </c>
      <c r="W25" s="679">
        <v>0.77206699999999995</v>
      </c>
      <c r="X25" s="679">
        <v>0.63441499999999995</v>
      </c>
      <c r="Z25" s="678" t="s">
        <v>30</v>
      </c>
      <c r="AA25" s="679">
        <v>0.84381300000000004</v>
      </c>
      <c r="AB25" s="679">
        <v>0.96741600000000005</v>
      </c>
      <c r="AC25" s="679">
        <v>0.89607599999999998</v>
      </c>
      <c r="AE25" s="678" t="s">
        <v>572</v>
      </c>
      <c r="AF25" s="679">
        <v>1.4699249999999999</v>
      </c>
      <c r="AG25" s="679">
        <v>1.457967</v>
      </c>
      <c r="AH25" s="679"/>
    </row>
    <row r="26" spans="1:34" x14ac:dyDescent="0.15">
      <c r="A26" s="678" t="s">
        <v>33</v>
      </c>
      <c r="B26" s="679">
        <v>2.2596400000000001</v>
      </c>
      <c r="C26" s="679">
        <v>2.2928760000000001</v>
      </c>
      <c r="D26" s="679">
        <v>0.76837900000000003</v>
      </c>
      <c r="F26" s="678" t="s">
        <v>33</v>
      </c>
      <c r="G26" s="679">
        <v>1.2334909999999999</v>
      </c>
      <c r="H26" s="679">
        <v>1.325871</v>
      </c>
      <c r="I26" s="679">
        <v>1.1899900000000001</v>
      </c>
      <c r="K26" s="678" t="s">
        <v>573</v>
      </c>
      <c r="L26" s="679">
        <v>0.93829600000000002</v>
      </c>
      <c r="M26" s="679">
        <v>0.91295899999999996</v>
      </c>
      <c r="N26" s="679"/>
      <c r="P26" s="678" t="s">
        <v>32</v>
      </c>
      <c r="Q26" s="679">
        <v>1</v>
      </c>
      <c r="R26" s="679">
        <v>1.1349210000000001</v>
      </c>
      <c r="S26" s="679">
        <v>0.82819799999999999</v>
      </c>
      <c r="U26" s="678" t="s">
        <v>572</v>
      </c>
      <c r="V26" s="679">
        <v>0.84007200000000004</v>
      </c>
      <c r="W26" s="679">
        <v>0.84276700000000004</v>
      </c>
      <c r="X26" s="679"/>
      <c r="Z26" s="678" t="s">
        <v>31</v>
      </c>
      <c r="AA26" s="679">
        <v>2.0858780000000001</v>
      </c>
      <c r="AB26" s="679">
        <v>2.0534210000000002</v>
      </c>
      <c r="AC26" s="679">
        <v>1.217163</v>
      </c>
      <c r="AE26" s="678" t="s">
        <v>28</v>
      </c>
      <c r="AF26" s="679">
        <v>1.278457</v>
      </c>
      <c r="AG26" s="679">
        <v>1.287938</v>
      </c>
      <c r="AH26" s="679">
        <v>0.85869600000000001</v>
      </c>
    </row>
    <row r="27" spans="1:34" x14ac:dyDescent="0.15">
      <c r="A27" s="678" t="s">
        <v>573</v>
      </c>
      <c r="B27" s="679">
        <v>0.59370100000000003</v>
      </c>
      <c r="C27" s="679">
        <v>0.55787900000000001</v>
      </c>
      <c r="D27" s="679"/>
      <c r="F27" s="678" t="s">
        <v>573</v>
      </c>
      <c r="G27" s="679">
        <v>1.016465</v>
      </c>
      <c r="H27" s="679">
        <v>0.98431000000000002</v>
      </c>
      <c r="I27" s="679"/>
      <c r="K27" s="678" t="s">
        <v>574</v>
      </c>
      <c r="L27" s="679">
        <v>0.91704200000000002</v>
      </c>
      <c r="M27" s="679">
        <v>0.91527000000000003</v>
      </c>
      <c r="N27" s="679">
        <v>1.1161160000000001</v>
      </c>
      <c r="P27" s="678" t="s">
        <v>33</v>
      </c>
      <c r="Q27" s="679">
        <v>0.89433200000000002</v>
      </c>
      <c r="R27" s="679">
        <v>1.011752</v>
      </c>
      <c r="S27" s="679">
        <v>1.261557</v>
      </c>
      <c r="U27" s="678" t="s">
        <v>32</v>
      </c>
      <c r="V27" s="679">
        <v>1.4717610000000001</v>
      </c>
      <c r="W27" s="679">
        <v>1.326263</v>
      </c>
      <c r="X27" s="679">
        <v>0.36032399999999998</v>
      </c>
      <c r="Z27" s="678" t="s">
        <v>572</v>
      </c>
      <c r="AA27" s="679">
        <v>1.449597</v>
      </c>
      <c r="AB27" s="679">
        <v>1.4541790000000001</v>
      </c>
      <c r="AC27" s="679"/>
      <c r="AE27" s="678" t="s">
        <v>29</v>
      </c>
      <c r="AF27" s="679">
        <v>1.6879740000000001</v>
      </c>
      <c r="AG27" s="679">
        <v>1.8388199999999999</v>
      </c>
      <c r="AH27" s="679">
        <v>0.74515200000000004</v>
      </c>
    </row>
    <row r="28" spans="1:34" x14ac:dyDescent="0.15">
      <c r="A28" s="678" t="s">
        <v>574</v>
      </c>
      <c r="B28" s="679">
        <v>0.82805799999999996</v>
      </c>
      <c r="C28" s="679">
        <v>0.835677</v>
      </c>
      <c r="D28" s="679">
        <v>1.1173759999999999</v>
      </c>
      <c r="F28" s="678" t="s">
        <v>574</v>
      </c>
      <c r="G28" s="679">
        <v>1.144444</v>
      </c>
      <c r="H28" s="679">
        <v>1.1295679999999999</v>
      </c>
      <c r="I28" s="679">
        <v>0.96925899999999998</v>
      </c>
      <c r="P28" s="678" t="s">
        <v>573</v>
      </c>
      <c r="Q28" s="679">
        <v>0.78683700000000001</v>
      </c>
      <c r="R28" s="679">
        <v>0.79227099999999995</v>
      </c>
      <c r="S28" s="679"/>
      <c r="U28" s="678" t="s">
        <v>33</v>
      </c>
      <c r="V28" s="679">
        <v>1.3277589999999999</v>
      </c>
      <c r="W28" s="679">
        <v>1.039593</v>
      </c>
      <c r="X28" s="679">
        <v>0.670794</v>
      </c>
      <c r="Z28" s="678" t="s">
        <v>32</v>
      </c>
      <c r="AA28" s="679">
        <v>1.02006</v>
      </c>
      <c r="AB28" s="679">
        <v>1.0261039999999999</v>
      </c>
      <c r="AC28" s="679">
        <v>2.872093</v>
      </c>
      <c r="AE28" s="678" t="s">
        <v>32</v>
      </c>
      <c r="AF28" s="679">
        <v>1.513158</v>
      </c>
      <c r="AG28" s="679">
        <v>1.4658059999999999</v>
      </c>
      <c r="AH28" s="679">
        <v>2.9777779999999998</v>
      </c>
    </row>
    <row r="29" spans="1:34" x14ac:dyDescent="0.15">
      <c r="P29" s="678" t="s">
        <v>574</v>
      </c>
      <c r="Q29" s="679">
        <v>0.93638200000000005</v>
      </c>
      <c r="R29" s="679">
        <v>0.88973400000000002</v>
      </c>
      <c r="S29" s="679">
        <v>1.043933</v>
      </c>
      <c r="U29" s="678" t="s">
        <v>575</v>
      </c>
      <c r="V29" s="679">
        <v>1.0149520000000001</v>
      </c>
      <c r="W29" s="679">
        <v>0.98945499999999997</v>
      </c>
      <c r="X29" s="679"/>
      <c r="Z29" s="678" t="s">
        <v>33</v>
      </c>
      <c r="AA29" s="679">
        <v>1.054616</v>
      </c>
      <c r="AB29" s="679">
        <v>1.445783</v>
      </c>
      <c r="AC29" s="679">
        <v>0.218941</v>
      </c>
      <c r="AE29" s="678" t="s">
        <v>33</v>
      </c>
      <c r="AF29" s="679">
        <v>1.462612</v>
      </c>
      <c r="AG29" s="679">
        <v>1.5036119999999999</v>
      </c>
      <c r="AH29" s="679">
        <v>0.92613100000000004</v>
      </c>
    </row>
    <row r="30" spans="1:34" x14ac:dyDescent="0.15">
      <c r="U30" s="678" t="s">
        <v>574</v>
      </c>
      <c r="V30" s="679">
        <v>1.081418</v>
      </c>
      <c r="W30" s="679">
        <v>1.0955950000000001</v>
      </c>
      <c r="X30" s="679">
        <v>1.066225</v>
      </c>
      <c r="Z30" s="678" t="s">
        <v>575</v>
      </c>
      <c r="AA30" s="679">
        <v>0</v>
      </c>
      <c r="AB30" s="679">
        <v>0</v>
      </c>
      <c r="AC30" s="679"/>
    </row>
    <row r="31" spans="1:34" x14ac:dyDescent="0.15">
      <c r="Z31" s="678" t="s">
        <v>574</v>
      </c>
      <c r="AA31" s="679">
        <v>0</v>
      </c>
      <c r="AB31" s="679">
        <v>0</v>
      </c>
      <c r="AC31" s="679">
        <v>0</v>
      </c>
    </row>
    <row r="33" spans="26:29" x14ac:dyDescent="0.15">
      <c r="Z33" s="678" t="s">
        <v>576</v>
      </c>
    </row>
    <row r="34" spans="26:29" x14ac:dyDescent="0.15">
      <c r="AA34" s="678" t="s">
        <v>540</v>
      </c>
      <c r="AB34" s="678" t="s">
        <v>541</v>
      </c>
      <c r="AC34" s="678" t="s">
        <v>542</v>
      </c>
    </row>
    <row r="35" spans="26:29" x14ac:dyDescent="0.15">
      <c r="Z35" s="678" t="s">
        <v>552</v>
      </c>
      <c r="AA35" s="678" t="s">
        <v>577</v>
      </c>
      <c r="AB35" s="678" t="s">
        <v>577</v>
      </c>
      <c r="AC35" s="678">
        <v>3.6412209999999998</v>
      </c>
    </row>
    <row r="36" spans="26:29" x14ac:dyDescent="0.15">
      <c r="Z36" s="678" t="s">
        <v>118</v>
      </c>
      <c r="AA36" s="678" t="s">
        <v>577</v>
      </c>
      <c r="AB36" s="678" t="s">
        <v>577</v>
      </c>
      <c r="AC36" s="678">
        <v>1.050746</v>
      </c>
    </row>
  </sheetData>
  <phoneticPr fontId="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AU28"/>
  <sheetViews>
    <sheetView workbookViewId="0">
      <pane xSplit="2" ySplit="3" topLeftCell="AF7" activePane="bottomRight" state="frozen"/>
      <selection activeCell="B9" sqref="B9"/>
      <selection pane="topRight" activeCell="B9" sqref="B9"/>
      <selection pane="bottomLeft" activeCell="B9" sqref="B9"/>
      <selection pane="bottomRight" activeCell="AU19" sqref="AU19"/>
    </sheetView>
  </sheetViews>
  <sheetFormatPr defaultColWidth="9.33203125" defaultRowHeight="11.25" x14ac:dyDescent="0.15"/>
  <cols>
    <col min="1" max="1" width="3.6640625" style="4" customWidth="1"/>
    <col min="2" max="2" width="28.83203125" style="4" customWidth="1"/>
    <col min="3" max="3" width="10.6640625" style="4" customWidth="1"/>
    <col min="4" max="10" width="11.1640625" style="4" customWidth="1"/>
    <col min="11" max="11" width="10.83203125" style="4" customWidth="1"/>
    <col min="12" max="12" width="9.83203125" style="4" customWidth="1"/>
    <col min="13" max="29" width="10.83203125" style="4" customWidth="1"/>
    <col min="30" max="30" width="9.6640625" style="4" customWidth="1"/>
    <col min="31" max="44" width="9.83203125" style="4" customWidth="1"/>
    <col min="45" max="45" width="9.83203125" style="4" bestFit="1" customWidth="1"/>
    <col min="46" max="46" width="10.33203125" style="4" bestFit="1" customWidth="1"/>
    <col min="47" max="51" width="20.6640625" style="4" customWidth="1"/>
    <col min="52" max="16384" width="9.33203125" style="4"/>
  </cols>
  <sheetData>
    <row r="1" spans="1:47" s="5" customFormat="1" ht="13.5" x14ac:dyDescent="0.15">
      <c r="A1" s="2" t="s">
        <v>806</v>
      </c>
      <c r="B1" s="7"/>
      <c r="C1" s="7"/>
      <c r="D1" s="31"/>
      <c r="E1" s="31"/>
      <c r="F1" s="31"/>
      <c r="G1" s="31"/>
      <c r="H1" s="31"/>
      <c r="I1" s="31"/>
      <c r="J1" s="31"/>
      <c r="K1" s="31" t="s">
        <v>4</v>
      </c>
      <c r="L1" s="31" t="s">
        <v>1</v>
      </c>
      <c r="M1" s="7"/>
      <c r="N1" s="7"/>
      <c r="O1" s="7"/>
      <c r="P1" s="7"/>
    </row>
    <row r="2" spans="1:47" s="5" customFormat="1" ht="12.75" customHeight="1" x14ac:dyDescent="0.15">
      <c r="A2" s="1067" t="s">
        <v>190</v>
      </c>
      <c r="B2" s="1068"/>
      <c r="C2" s="1065" t="s">
        <v>189</v>
      </c>
      <c r="D2" s="34" t="s">
        <v>466</v>
      </c>
      <c r="E2" s="34" t="s">
        <v>417</v>
      </c>
      <c r="F2" s="34" t="s">
        <v>407</v>
      </c>
      <c r="G2" s="34" t="s">
        <v>418</v>
      </c>
      <c r="H2" s="34" t="s">
        <v>425</v>
      </c>
      <c r="I2" s="34" t="s">
        <v>468</v>
      </c>
      <c r="J2" s="34" t="s">
        <v>469</v>
      </c>
      <c r="K2" s="417" t="s">
        <v>12</v>
      </c>
      <c r="L2" s="69" t="s">
        <v>54</v>
      </c>
      <c r="M2" s="22" t="s">
        <v>494</v>
      </c>
      <c r="N2" s="27"/>
      <c r="O2" s="27"/>
      <c r="P2" s="27"/>
      <c r="Q2" s="22" t="s">
        <v>495</v>
      </c>
      <c r="R2" s="23" t="s">
        <v>50</v>
      </c>
      <c r="S2" s="23" t="s">
        <v>50</v>
      </c>
      <c r="T2" s="44"/>
      <c r="U2" s="23" t="s">
        <v>496</v>
      </c>
      <c r="V2" s="23"/>
      <c r="W2" s="23"/>
      <c r="X2" s="23" t="s">
        <v>4</v>
      </c>
      <c r="Y2" s="22" t="s">
        <v>497</v>
      </c>
      <c r="Z2" s="43"/>
      <c r="AA2" s="43"/>
      <c r="AB2" s="88" t="s">
        <v>4</v>
      </c>
      <c r="AC2" s="22" t="s">
        <v>498</v>
      </c>
      <c r="AD2" s="43"/>
      <c r="AE2" s="43"/>
      <c r="AF2" s="44"/>
      <c r="AG2" s="22" t="s">
        <v>499</v>
      </c>
      <c r="AH2" s="43" t="s">
        <v>1</v>
      </c>
      <c r="AI2" s="43"/>
      <c r="AJ2" s="44"/>
      <c r="AK2" s="23" t="s">
        <v>500</v>
      </c>
      <c r="AL2" s="43" t="s">
        <v>1</v>
      </c>
      <c r="AM2" s="43"/>
      <c r="AN2" s="44"/>
      <c r="AO2" s="23" t="s">
        <v>879</v>
      </c>
      <c r="AP2" s="43" t="s">
        <v>1</v>
      </c>
      <c r="AQ2" s="43"/>
      <c r="AR2" s="44"/>
      <c r="AS2" s="22" t="s">
        <v>921</v>
      </c>
      <c r="AT2" s="43"/>
    </row>
    <row r="3" spans="1:47" s="5" customFormat="1" ht="15" customHeight="1" x14ac:dyDescent="0.15">
      <c r="A3" s="1069"/>
      <c r="B3" s="1070"/>
      <c r="C3" s="1066"/>
      <c r="D3" s="36" t="s">
        <v>53</v>
      </c>
      <c r="E3" s="36" t="s">
        <v>53</v>
      </c>
      <c r="F3" s="36" t="s">
        <v>53</v>
      </c>
      <c r="G3" s="36" t="s">
        <v>53</v>
      </c>
      <c r="H3" s="36" t="s">
        <v>53</v>
      </c>
      <c r="I3" s="36" t="s">
        <v>53</v>
      </c>
      <c r="J3" s="36" t="s">
        <v>53</v>
      </c>
      <c r="K3" s="418" t="s">
        <v>870</v>
      </c>
      <c r="L3" s="198" t="s">
        <v>870</v>
      </c>
      <c r="M3" s="513" t="s">
        <v>65</v>
      </c>
      <c r="N3" s="514" t="s">
        <v>66</v>
      </c>
      <c r="O3" s="35" t="s">
        <v>42</v>
      </c>
      <c r="P3" s="35" t="s">
        <v>44</v>
      </c>
      <c r="Q3" s="513" t="s">
        <v>65</v>
      </c>
      <c r="R3" s="514" t="s">
        <v>66</v>
      </c>
      <c r="S3" s="35" t="s">
        <v>42</v>
      </c>
      <c r="T3" s="46" t="s">
        <v>44</v>
      </c>
      <c r="U3" s="514" t="s">
        <v>65</v>
      </c>
      <c r="V3" s="514" t="s">
        <v>188</v>
      </c>
      <c r="W3" s="45" t="s">
        <v>42</v>
      </c>
      <c r="X3" s="35" t="s">
        <v>44</v>
      </c>
      <c r="Y3" s="513" t="s">
        <v>65</v>
      </c>
      <c r="Z3" s="514" t="s">
        <v>188</v>
      </c>
      <c r="AA3" s="45" t="s">
        <v>42</v>
      </c>
      <c r="AB3" s="46" t="s">
        <v>44</v>
      </c>
      <c r="AC3" s="513" t="s">
        <v>65</v>
      </c>
      <c r="AD3" s="514" t="s">
        <v>188</v>
      </c>
      <c r="AE3" s="514" t="s">
        <v>348</v>
      </c>
      <c r="AF3" s="515" t="s">
        <v>356</v>
      </c>
      <c r="AG3" s="513" t="s">
        <v>65</v>
      </c>
      <c r="AH3" s="514" t="s">
        <v>188</v>
      </c>
      <c r="AI3" s="514" t="s">
        <v>348</v>
      </c>
      <c r="AJ3" s="515" t="s">
        <v>356</v>
      </c>
      <c r="AK3" s="514" t="s">
        <v>65</v>
      </c>
      <c r="AL3" s="514" t="s">
        <v>188</v>
      </c>
      <c r="AM3" s="514" t="s">
        <v>348</v>
      </c>
      <c r="AN3" s="199" t="s">
        <v>356</v>
      </c>
      <c r="AO3" s="514" t="s">
        <v>65</v>
      </c>
      <c r="AP3" s="514" t="s">
        <v>188</v>
      </c>
      <c r="AQ3" s="514" t="s">
        <v>348</v>
      </c>
      <c r="AR3" s="199" t="s">
        <v>356</v>
      </c>
      <c r="AS3" s="513" t="s">
        <v>65</v>
      </c>
      <c r="AT3" s="514" t="s">
        <v>188</v>
      </c>
    </row>
    <row r="4" spans="1:47" s="5" customFormat="1" ht="15" customHeight="1" x14ac:dyDescent="0.15">
      <c r="A4" s="8" t="s">
        <v>111</v>
      </c>
      <c r="B4" s="8"/>
      <c r="C4" s="830">
        <f>C5+C13+C19+C24</f>
        <v>10000</v>
      </c>
      <c r="D4" s="829">
        <f>'10生産'!D4</f>
        <v>117.5</v>
      </c>
      <c r="E4" s="829">
        <f>'10生産'!D5</f>
        <v>110.2</v>
      </c>
      <c r="F4" s="829">
        <f>'10生産'!D6</f>
        <v>100</v>
      </c>
      <c r="G4" s="829">
        <f>'10生産'!D7</f>
        <v>102</v>
      </c>
      <c r="H4" s="829">
        <f>'10生産'!D8</f>
        <v>102.1</v>
      </c>
      <c r="I4" s="829">
        <f>'10生産'!$D$9</f>
        <v>97.9</v>
      </c>
      <c r="J4" s="829">
        <f>'10生産'!$D$10</f>
        <v>96.9</v>
      </c>
      <c r="K4" s="844">
        <f>ROUND((J4-I4)/I4*100,1)</f>
        <v>-1</v>
      </c>
      <c r="L4" s="845">
        <f>ROUND((J4-I4)/I4*(C4/$C$4)*100,2)</f>
        <v>-1.02</v>
      </c>
      <c r="M4" s="849">
        <f>'10生産'!$D370</f>
        <v>117</v>
      </c>
      <c r="N4" s="788">
        <f>'10生産'!$D371</f>
        <v>119.7</v>
      </c>
      <c r="O4" s="788">
        <f>'10生産'!$D372</f>
        <v>116</v>
      </c>
      <c r="P4" s="788">
        <f>'10生産'!$D373</f>
        <v>116.6</v>
      </c>
      <c r="Q4" s="849">
        <f>'10生産'!$D374</f>
        <v>111.3</v>
      </c>
      <c r="R4" s="788">
        <f>'10生産'!$D375</f>
        <v>112.4</v>
      </c>
      <c r="S4" s="788">
        <f>'10生産'!$D376</f>
        <v>112.8</v>
      </c>
      <c r="T4" s="850">
        <f>'10生産'!$D377</f>
        <v>106.8</v>
      </c>
      <c r="U4" s="788">
        <f>'10生産'!$D378</f>
        <v>108.4</v>
      </c>
      <c r="V4" s="788">
        <f>'10生産'!$D379</f>
        <v>92.2</v>
      </c>
      <c r="W4" s="788">
        <f>'10生産'!$D380</f>
        <v>97.3</v>
      </c>
      <c r="X4" s="788">
        <f>'10生産'!$D381</f>
        <v>101.5</v>
      </c>
      <c r="Y4" s="849">
        <f>'10生産'!$D382</f>
        <v>103.7</v>
      </c>
      <c r="Z4" s="788">
        <f>'10生産'!$D383</f>
        <v>103.5</v>
      </c>
      <c r="AA4" s="788">
        <f>'10生産'!$D384</f>
        <v>101</v>
      </c>
      <c r="AB4" s="850">
        <f>'10生産'!$D385</f>
        <v>100.1</v>
      </c>
      <c r="AC4" s="849">
        <f>'10生産'!$D386</f>
        <v>101.3</v>
      </c>
      <c r="AD4" s="788">
        <f>'10生産'!$D387</f>
        <v>101.2</v>
      </c>
      <c r="AE4" s="788">
        <f>'10生産'!$D388</f>
        <v>103.5</v>
      </c>
      <c r="AF4" s="850">
        <f>'10生産'!$D389</f>
        <v>103.5</v>
      </c>
      <c r="AG4" s="849">
        <f>'10生産'!$D390</f>
        <v>99.8</v>
      </c>
      <c r="AH4" s="788">
        <f>'10生産'!$D391</f>
        <v>99.2</v>
      </c>
      <c r="AI4" s="788">
        <f>'10生産'!$D392</f>
        <v>96.2</v>
      </c>
      <c r="AJ4" s="850">
        <f>'10生産'!$D393</f>
        <v>95.7</v>
      </c>
      <c r="AK4" s="788">
        <f>'10生産'!$D394</f>
        <v>96.3</v>
      </c>
      <c r="AL4" s="788">
        <f>'10生産'!$D395</f>
        <v>94.6</v>
      </c>
      <c r="AM4" s="788">
        <f>'10生産'!$D396</f>
        <v>98.1</v>
      </c>
      <c r="AN4" s="851">
        <f>'10生産'!$D397</f>
        <v>97.1</v>
      </c>
      <c r="AO4" s="788">
        <f>'10生産'!$D398</f>
        <v>96.2</v>
      </c>
      <c r="AP4" s="788">
        <f>'10生産'!$D399</f>
        <v>98.5</v>
      </c>
      <c r="AQ4" s="788">
        <f>'10生産'!$D400</f>
        <v>96.3</v>
      </c>
      <c r="AR4" s="850">
        <f>'10生産'!$D401</f>
        <v>94.5</v>
      </c>
      <c r="AS4" s="849">
        <f>'10生産'!$D402</f>
        <v>100.4</v>
      </c>
      <c r="AT4" s="788">
        <f>'10生産'!$D403</f>
        <v>104.8</v>
      </c>
    </row>
    <row r="5" spans="1:47" s="5" customFormat="1" ht="15" customHeight="1" x14ac:dyDescent="0.15">
      <c r="A5" s="9" t="s">
        <v>78</v>
      </c>
      <c r="B5" s="9"/>
      <c r="C5" s="831">
        <f>SUM(C6:C12)</f>
        <v>4216.7</v>
      </c>
      <c r="D5" s="832">
        <f>SUM(D6*$C$6+D7*$C$7+D8*$C$8+D9*$C$9+D10*$C$10+D11*$C$11+D12*$C$12)/$C$5</f>
        <v>122.80812483695783</v>
      </c>
      <c r="E5" s="832">
        <f t="shared" ref="E5:H5" si="0">SUM(E6*$C$6+E7*$C$7+E8*$C$8+E9*$C$9+E10*$C$10+E11*$C$11+E12*$C$12)/$C$5</f>
        <v>111.67837882704484</v>
      </c>
      <c r="F5" s="832">
        <f t="shared" si="0"/>
        <v>100</v>
      </c>
      <c r="G5" s="832">
        <f t="shared" si="0"/>
        <v>98.5496383427799</v>
      </c>
      <c r="H5" s="832">
        <f t="shared" si="0"/>
        <v>100.84560675409682</v>
      </c>
      <c r="I5" s="832">
        <f>SUM(I6*$C$6+I7*$C$7+I8*$C$8+I9*$C$9+I10*$C$10+I11*$C$11+I12*$C$12)/$C$5</f>
        <v>96.69351151374299</v>
      </c>
      <c r="J5" s="832">
        <f>SUM(J6*$C$6+J7*$C$7+J8*$C$8+J9*$C$10+J10*$C$10+J11*$C$11+J12*$C$12)/$C$5</f>
        <v>104.12027177650772</v>
      </c>
      <c r="K5" s="842">
        <f t="shared" ref="K5:K23" si="1">ROUND((J5-I5)/I5*100,1)</f>
        <v>7.7</v>
      </c>
      <c r="L5" s="846">
        <f>ROUND((J5-I5)/I5*(C5/$C$4)*100,2)</f>
        <v>3.24</v>
      </c>
      <c r="M5" s="852">
        <f t="shared" ref="M5:AL5" si="2">SUM(M6*$C$6+M7*$C$7+M8*$C$8+M9*$C$9+M10*$C$10+M11*$C$11+M12*$C$12)/$C$5</f>
        <v>120.46674650793277</v>
      </c>
      <c r="N5" s="853">
        <f t="shared" si="2"/>
        <v>129.33058078592265</v>
      </c>
      <c r="O5" s="853">
        <f t="shared" si="2"/>
        <v>121.3777053145825</v>
      </c>
      <c r="P5" s="853">
        <f t="shared" si="2"/>
        <v>119.70027035359405</v>
      </c>
      <c r="Q5" s="852">
        <f t="shared" si="2"/>
        <v>109.88759456446985</v>
      </c>
      <c r="R5" s="853">
        <f t="shared" si="2"/>
        <v>112.64145184623048</v>
      </c>
      <c r="S5" s="853">
        <f t="shared" si="2"/>
        <v>119.77003818151636</v>
      </c>
      <c r="T5" s="854">
        <f t="shared" si="2"/>
        <v>107.83218156378213</v>
      </c>
      <c r="U5" s="853">
        <f t="shared" si="2"/>
        <v>110.63792539189413</v>
      </c>
      <c r="V5" s="853">
        <f>SUM(V6*$C$6+V7*$C$7+V8*$C$8+V9*$C$9+V10*$C$10+V11*$C$11+V12*$C$12)/$C$5</f>
        <v>88.83585505252924</v>
      </c>
      <c r="W5" s="853">
        <f t="shared" si="2"/>
        <v>98.464156805084556</v>
      </c>
      <c r="X5" s="853">
        <f t="shared" si="2"/>
        <v>99.861294377119549</v>
      </c>
      <c r="Y5" s="852">
        <f t="shared" si="2"/>
        <v>100.58384755851733</v>
      </c>
      <c r="Z5" s="853">
        <f t="shared" si="2"/>
        <v>100.4608627599782</v>
      </c>
      <c r="AA5" s="853">
        <f>SUM(AA6*$C$6+AA7*$C$7+AA8*$C$8+AA9*$C$9+AA10*$C$10+AA11*$C$11+AA12*$C$12)/$C$5</f>
        <v>94.912097137572047</v>
      </c>
      <c r="AB5" s="854">
        <f t="shared" si="2"/>
        <v>97.875459482533742</v>
      </c>
      <c r="AC5" s="852">
        <f t="shared" si="2"/>
        <v>98.432345198852204</v>
      </c>
      <c r="AD5" s="853">
        <f t="shared" si="2"/>
        <v>97.297894087793779</v>
      </c>
      <c r="AE5" s="853">
        <f t="shared" si="2"/>
        <v>103.87453458865939</v>
      </c>
      <c r="AF5" s="854">
        <f t="shared" si="2"/>
        <v>104.26836625797426</v>
      </c>
      <c r="AG5" s="852">
        <f t="shared" si="2"/>
        <v>98.025152370336997</v>
      </c>
      <c r="AH5" s="853">
        <f>SUM(AH6*$C$6+AH7*$C$7+AH8*$C$8+AH9*$C$9+AH10*$C$10+AH11*$C$11+AH12*$C$12)/$C$5</f>
        <v>99.731002916972997</v>
      </c>
      <c r="AI5" s="853">
        <f t="shared" si="2"/>
        <v>92.442777527450403</v>
      </c>
      <c r="AJ5" s="854">
        <f t="shared" si="2"/>
        <v>94.239447909502687</v>
      </c>
      <c r="AK5" s="853">
        <f t="shared" si="2"/>
        <v>94.97407925629048</v>
      </c>
      <c r="AL5" s="853">
        <f t="shared" si="2"/>
        <v>90.035985486280751</v>
      </c>
      <c r="AM5" s="853">
        <f t="shared" ref="AM5:AS5" si="3">SUM(AM6*$C$6+AM7*$C$7+AM8*$C$8+AM9*$C$9+AM10*$C$10+AM11*$C$11+AM12*$C$12)/$C$5</f>
        <v>94.982775630232183</v>
      </c>
      <c r="AN5" s="854">
        <f t="shared" si="3"/>
        <v>93.688163729930992</v>
      </c>
      <c r="AO5" s="853">
        <f t="shared" si="3"/>
        <v>91.069798657718124</v>
      </c>
      <c r="AP5" s="853">
        <f t="shared" si="3"/>
        <v>96.778902933573661</v>
      </c>
      <c r="AQ5" s="853">
        <f t="shared" si="3"/>
        <v>92.147276306116169</v>
      </c>
      <c r="AR5" s="854">
        <f t="shared" si="3"/>
        <v>90.684554272298229</v>
      </c>
      <c r="AS5" s="852">
        <f t="shared" si="3"/>
        <v>100.3136765717267</v>
      </c>
      <c r="AT5" s="853">
        <f t="shared" ref="AT5" si="4">SUM(AT6*$C$6+AT7*$C$7+AT8*$C$8+AT9*$C$9+AT10*$C$10+AT11*$C$11+AT12*$C$12)/$C$5</f>
        <v>110.45174662650889</v>
      </c>
    </row>
    <row r="6" spans="1:47" s="5" customFormat="1" ht="15" customHeight="1" x14ac:dyDescent="0.15">
      <c r="A6" s="8"/>
      <c r="B6" s="37" t="s">
        <v>476</v>
      </c>
      <c r="C6" s="833">
        <f>'10生産'!I3</f>
        <v>1121.8000000000002</v>
      </c>
      <c r="D6" s="834">
        <f>'10生産'!I4</f>
        <v>108.4</v>
      </c>
      <c r="E6" s="834">
        <f>'10生産'!I5</f>
        <v>96.4</v>
      </c>
      <c r="F6" s="834">
        <f>'10生産'!I6</f>
        <v>100</v>
      </c>
      <c r="G6" s="834">
        <f>'10生産'!I7</f>
        <v>89</v>
      </c>
      <c r="H6" s="834">
        <f>'10生産'!I8</f>
        <v>96.9</v>
      </c>
      <c r="I6" s="834">
        <f>'10生産'!$I$9</f>
        <v>85.3</v>
      </c>
      <c r="J6" s="834">
        <f>'10生産'!$I$10</f>
        <v>81.599999999999994</v>
      </c>
      <c r="K6" s="847">
        <f t="shared" si="1"/>
        <v>-4.3</v>
      </c>
      <c r="L6" s="848">
        <f t="shared" ref="L6:L22" si="5">ROUND((J6-I6)/I6*(C6/$C$4)*100,2)</f>
        <v>-0.49</v>
      </c>
      <c r="M6" s="836">
        <f>'10生産'!$I370</f>
        <v>94.4</v>
      </c>
      <c r="N6" s="857">
        <f>'10生産'!$I371</f>
        <v>127.3</v>
      </c>
      <c r="O6" s="857">
        <f>'10生産'!$I372</f>
        <v>111.2</v>
      </c>
      <c r="P6" s="857">
        <f>'10生産'!$I373</f>
        <v>99.2</v>
      </c>
      <c r="Q6" s="836">
        <f>'10生産'!$I374</f>
        <v>86.8</v>
      </c>
      <c r="R6" s="857">
        <f>'10生産'!$I375</f>
        <v>93.4</v>
      </c>
      <c r="S6" s="857">
        <f>'10生産'!$I376</f>
        <v>115.3</v>
      </c>
      <c r="T6" s="841">
        <f>'10生産'!$I377</f>
        <v>101.3</v>
      </c>
      <c r="U6" s="857">
        <f>'10生産'!$I378</f>
        <v>112.6</v>
      </c>
      <c r="V6" s="857">
        <f>'10生産'!$I379</f>
        <v>91.4</v>
      </c>
      <c r="W6" s="857">
        <f>'10生産'!$I380</f>
        <v>106.8</v>
      </c>
      <c r="X6" s="857">
        <f>'10生産'!$I381</f>
        <v>87.2</v>
      </c>
      <c r="Y6" s="836">
        <f>'10生産'!$I382</f>
        <v>92.2</v>
      </c>
      <c r="Z6" s="857">
        <f>'10生産'!$I383</f>
        <v>88.5</v>
      </c>
      <c r="AA6" s="857">
        <f>'10生産'!$I384</f>
        <v>84.2</v>
      </c>
      <c r="AB6" s="841">
        <f>'10生産'!$I385</f>
        <v>92</v>
      </c>
      <c r="AC6" s="836">
        <f>'10生産'!$I386</f>
        <v>91</v>
      </c>
      <c r="AD6" s="857">
        <f>'10生産'!$I387</f>
        <v>89.1</v>
      </c>
      <c r="AE6" s="857">
        <f>'10生産'!$I388</f>
        <v>102.2</v>
      </c>
      <c r="AF6" s="841">
        <f>'10生産'!$I389</f>
        <v>105.9</v>
      </c>
      <c r="AG6" s="836">
        <f>'10生産'!$I390</f>
        <v>86</v>
      </c>
      <c r="AH6" s="857">
        <f>'10生産'!$I391</f>
        <v>95.5</v>
      </c>
      <c r="AI6" s="857">
        <f>'10生産'!$I392</f>
        <v>75</v>
      </c>
      <c r="AJ6" s="841">
        <f>'10生産'!$I393</f>
        <v>77.3</v>
      </c>
      <c r="AK6" s="857">
        <f>'10生産'!$I394</f>
        <v>84.3</v>
      </c>
      <c r="AL6" s="857">
        <f>'10生産'!$I395</f>
        <v>74</v>
      </c>
      <c r="AM6" s="857">
        <f>'10生産'!$I396</f>
        <v>83.1</v>
      </c>
      <c r="AN6" s="841">
        <f>'10生産'!$I397</f>
        <v>80.599999999999994</v>
      </c>
      <c r="AO6" s="857">
        <f>'10生産'!$I398</f>
        <v>73.5</v>
      </c>
      <c r="AP6" s="857">
        <f>'10生産'!$I399</f>
        <v>87.6</v>
      </c>
      <c r="AQ6" s="857">
        <f>'10生産'!$I400</f>
        <v>78.3</v>
      </c>
      <c r="AR6" s="841">
        <f>'10生産'!$I401</f>
        <v>64.599999999999994</v>
      </c>
      <c r="AS6" s="836">
        <f>'10生産'!$I402</f>
        <v>101.3</v>
      </c>
      <c r="AT6" s="857">
        <f>'10生産'!$I403</f>
        <v>121.5</v>
      </c>
    </row>
    <row r="7" spans="1:47" s="5" customFormat="1" ht="15" customHeight="1" x14ac:dyDescent="0.15">
      <c r="A7" s="8"/>
      <c r="B7" s="38" t="s">
        <v>51</v>
      </c>
      <c r="C7" s="835">
        <f>'10生産'!J3</f>
        <v>703.80000000000007</v>
      </c>
      <c r="D7" s="836">
        <f>'10生産'!J4</f>
        <v>121.9</v>
      </c>
      <c r="E7" s="836">
        <f>'10生産'!J5</f>
        <v>114.2</v>
      </c>
      <c r="F7" s="836">
        <f>'10生産'!J6</f>
        <v>100</v>
      </c>
      <c r="G7" s="836">
        <f>'10生産'!J7</f>
        <v>118.4</v>
      </c>
      <c r="H7" s="836">
        <f>'10生産'!J8</f>
        <v>123.5</v>
      </c>
      <c r="I7" s="836">
        <f>'10生産'!$J$9</f>
        <v>99.3</v>
      </c>
      <c r="J7" s="836">
        <f>'10生産'!$J$10</f>
        <v>92.1</v>
      </c>
      <c r="K7" s="847">
        <f t="shared" si="1"/>
        <v>-7.3</v>
      </c>
      <c r="L7" s="848">
        <f>ROUND((J7-I7)/I7*(C7/$C$4)*100,2)</f>
        <v>-0.51</v>
      </c>
      <c r="M7" s="836">
        <f>'10生産'!$J370</f>
        <v>118.8</v>
      </c>
      <c r="N7" s="857">
        <f>'10生産'!$J371</f>
        <v>123.3</v>
      </c>
      <c r="O7" s="857">
        <f>'10生産'!$J372</f>
        <v>119.7</v>
      </c>
      <c r="P7" s="857">
        <f>'10生産'!$J373</f>
        <v>126.5</v>
      </c>
      <c r="Q7" s="836">
        <f>'10生産'!$J374</f>
        <v>113.7</v>
      </c>
      <c r="R7" s="857">
        <f>'10生産'!$J375</f>
        <v>120</v>
      </c>
      <c r="S7" s="857">
        <f>'10生産'!$J376</f>
        <v>123.2</v>
      </c>
      <c r="T7" s="841">
        <f>'10生産'!$J377</f>
        <v>100.1</v>
      </c>
      <c r="U7" s="857">
        <f>'10生産'!$J378</f>
        <v>106.4</v>
      </c>
      <c r="V7" s="857">
        <f>'10生産'!$J379</f>
        <v>93.1</v>
      </c>
      <c r="W7" s="857">
        <f>'10生産'!$J380</f>
        <v>90.5</v>
      </c>
      <c r="X7" s="857">
        <f>'10生産'!$J381</f>
        <v>107.4</v>
      </c>
      <c r="Y7" s="836">
        <f>'10生産'!$J382</f>
        <v>114.3</v>
      </c>
      <c r="Z7" s="857">
        <f>'10生産'!$J383</f>
        <v>120</v>
      </c>
      <c r="AA7" s="857">
        <f>'10生産'!$J384</f>
        <v>119.7</v>
      </c>
      <c r="AB7" s="841">
        <f>'10生産'!$J385</f>
        <v>118.8</v>
      </c>
      <c r="AC7" s="836">
        <f>'10生産'!$J386</f>
        <v>119.1</v>
      </c>
      <c r="AD7" s="857">
        <f>'10生産'!$J387</f>
        <v>113.8</v>
      </c>
      <c r="AE7" s="857">
        <f>'10生産'!$J388</f>
        <v>128.6</v>
      </c>
      <c r="AF7" s="841">
        <f>'10生産'!$J389</f>
        <v>133.30000000000001</v>
      </c>
      <c r="AG7" s="836">
        <f>'10生産'!$J390</f>
        <v>115.3</v>
      </c>
      <c r="AH7" s="857">
        <f>'10生産'!$J391</f>
        <v>105.3</v>
      </c>
      <c r="AI7" s="857">
        <f>'10生産'!$J392</f>
        <v>88.9</v>
      </c>
      <c r="AJ7" s="841">
        <f>'10生産'!$J393</f>
        <v>86.3</v>
      </c>
      <c r="AK7" s="857">
        <f>'10生産'!$J394</f>
        <v>87.4</v>
      </c>
      <c r="AL7" s="857">
        <f>'10生産'!$J395</f>
        <v>88.6</v>
      </c>
      <c r="AM7" s="857">
        <f>'10生産'!$J396</f>
        <v>101.3</v>
      </c>
      <c r="AN7" s="841">
        <f>'10生産'!$J397</f>
        <v>91.6</v>
      </c>
      <c r="AO7" s="857">
        <f>'10生産'!$J398</f>
        <v>90.4</v>
      </c>
      <c r="AP7" s="857">
        <f>'10生産'!$J399</f>
        <v>100.4</v>
      </c>
      <c r="AQ7" s="857">
        <f>'10生産'!$J400</f>
        <v>91.8</v>
      </c>
      <c r="AR7" s="841">
        <f>'10生産'!$J401</f>
        <v>89.1</v>
      </c>
      <c r="AS7" s="836">
        <f>'10生産'!$J402</f>
        <v>91.4</v>
      </c>
      <c r="AT7" s="857">
        <f>'10生産'!$J403</f>
        <v>93.3</v>
      </c>
    </row>
    <row r="8" spans="1:47" s="5" customFormat="1" ht="15" customHeight="1" x14ac:dyDescent="0.15">
      <c r="A8" s="8"/>
      <c r="B8" s="38" t="s">
        <v>52</v>
      </c>
      <c r="C8" s="835">
        <f>'10生産'!K3</f>
        <v>213.4</v>
      </c>
      <c r="D8" s="836">
        <f>'10生産'!K4</f>
        <v>98</v>
      </c>
      <c r="E8" s="836">
        <f>'10生産'!K5</f>
        <v>102.5</v>
      </c>
      <c r="F8" s="836">
        <f>'10生産'!K6</f>
        <v>100</v>
      </c>
      <c r="G8" s="836">
        <f>'10生産'!K7</f>
        <v>98.8</v>
      </c>
      <c r="H8" s="836">
        <f>'10生産'!K8</f>
        <v>100.3</v>
      </c>
      <c r="I8" s="836">
        <f>'10生産'!$K$9</f>
        <v>101.8</v>
      </c>
      <c r="J8" s="836">
        <f>'10生産'!$K$10</f>
        <v>100</v>
      </c>
      <c r="K8" s="847">
        <f t="shared" si="1"/>
        <v>-1.8</v>
      </c>
      <c r="L8" s="848">
        <f t="shared" si="5"/>
        <v>-0.04</v>
      </c>
      <c r="M8" s="836">
        <f>'10生産'!$K370</f>
        <v>93.2</v>
      </c>
      <c r="N8" s="857">
        <f>'10生産'!$K371</f>
        <v>105.5</v>
      </c>
      <c r="O8" s="857">
        <f>'10生産'!$K372</f>
        <v>98.9</v>
      </c>
      <c r="P8" s="857">
        <f>'10生産'!$K373</f>
        <v>94.4</v>
      </c>
      <c r="Q8" s="836">
        <f>'10生産'!$K374</f>
        <v>101.1</v>
      </c>
      <c r="R8" s="857">
        <f>'10生産'!$K375</f>
        <v>99.3</v>
      </c>
      <c r="S8" s="857">
        <f>'10生産'!$K376</f>
        <v>100.2</v>
      </c>
      <c r="T8" s="841">
        <f>'10生産'!$K377</f>
        <v>110</v>
      </c>
      <c r="U8" s="857">
        <f>'10生産'!$K378</f>
        <v>93.6</v>
      </c>
      <c r="V8" s="857">
        <f>'10生産'!$K379</f>
        <v>97</v>
      </c>
      <c r="W8" s="857">
        <f>'10生産'!$K380</f>
        <v>103</v>
      </c>
      <c r="X8" s="857">
        <f>'10生産'!$K381</f>
        <v>106.1</v>
      </c>
      <c r="Y8" s="836">
        <f>'10生産'!$K382</f>
        <v>96</v>
      </c>
      <c r="Z8" s="857">
        <f>'10生産'!$K383</f>
        <v>103.3</v>
      </c>
      <c r="AA8" s="857">
        <f>'10生産'!$K384</f>
        <v>94.4</v>
      </c>
      <c r="AB8" s="841">
        <f>'10生産'!$K385</f>
        <v>100.9</v>
      </c>
      <c r="AC8" s="836">
        <f>'10生産'!$K386</f>
        <v>108.6</v>
      </c>
      <c r="AD8" s="857">
        <f>'10生産'!$K387</f>
        <v>93.4</v>
      </c>
      <c r="AE8" s="857">
        <f>'10生産'!$K388</f>
        <v>102.8</v>
      </c>
      <c r="AF8" s="841">
        <f>'10生産'!$K389</f>
        <v>94.6</v>
      </c>
      <c r="AG8" s="836">
        <f>'10生産'!$K390</f>
        <v>98.8</v>
      </c>
      <c r="AH8" s="857">
        <f>'10生産'!$K391</f>
        <v>111.8</v>
      </c>
      <c r="AI8" s="857">
        <f>'10生産'!$K392</f>
        <v>97.2</v>
      </c>
      <c r="AJ8" s="841">
        <f>'10生産'!$K393</f>
        <v>100.2</v>
      </c>
      <c r="AK8" s="857">
        <f>'10生産'!$K394</f>
        <v>99.8</v>
      </c>
      <c r="AL8" s="857">
        <f>'10生産'!$K395</f>
        <v>92.1</v>
      </c>
      <c r="AM8" s="857">
        <f>'10生産'!$K396</f>
        <v>100.1</v>
      </c>
      <c r="AN8" s="841">
        <f>'10生産'!$K397</f>
        <v>107.4</v>
      </c>
      <c r="AO8" s="857">
        <f>'10生産'!$K398</f>
        <v>98.6</v>
      </c>
      <c r="AP8" s="857">
        <f>'10生産'!$K399</f>
        <v>103.5</v>
      </c>
      <c r="AQ8" s="857">
        <f>'10生産'!$K400</f>
        <v>104</v>
      </c>
      <c r="AR8" s="841">
        <f>'10生産'!$K401</f>
        <v>103.8</v>
      </c>
      <c r="AS8" s="836">
        <f>'10生産'!$K402</f>
        <v>97.8</v>
      </c>
      <c r="AT8" s="857">
        <f>'10生産'!$K403</f>
        <v>113</v>
      </c>
    </row>
    <row r="9" spans="1:47" s="5" customFormat="1" ht="15" customHeight="1" x14ac:dyDescent="0.15">
      <c r="A9" s="8" t="s">
        <v>91</v>
      </c>
      <c r="B9" s="39" t="s">
        <v>22</v>
      </c>
      <c r="C9" s="835">
        <f>'10生産'!L3</f>
        <v>193.6</v>
      </c>
      <c r="D9" s="836">
        <f>'10生産'!L4</f>
        <v>136.4</v>
      </c>
      <c r="E9" s="836">
        <f>'10生産'!L5</f>
        <v>102.1</v>
      </c>
      <c r="F9" s="836">
        <f>'10生産'!L6</f>
        <v>100</v>
      </c>
      <c r="G9" s="836">
        <f>'10生産'!L7</f>
        <v>111.1</v>
      </c>
      <c r="H9" s="836">
        <f>'10生産'!L8</f>
        <v>95.3</v>
      </c>
      <c r="I9" s="836">
        <f>'10生産'!$L$9</f>
        <v>74</v>
      </c>
      <c r="J9" s="836">
        <f>'10生産'!$L$10</f>
        <v>69.5</v>
      </c>
      <c r="K9" s="847">
        <f t="shared" si="1"/>
        <v>-6.1</v>
      </c>
      <c r="L9" s="848">
        <f t="shared" si="5"/>
        <v>-0.12</v>
      </c>
      <c r="M9" s="836">
        <f>'10生産'!$L370</f>
        <v>144.6</v>
      </c>
      <c r="N9" s="857">
        <f>'10生産'!$L371</f>
        <v>149</v>
      </c>
      <c r="O9" s="857">
        <f>'10生産'!$L372</f>
        <v>135.80000000000001</v>
      </c>
      <c r="P9" s="857">
        <f>'10生産'!$L373</f>
        <v>117.1</v>
      </c>
      <c r="Q9" s="836">
        <f>'10生産'!$L374</f>
        <v>107.9</v>
      </c>
      <c r="R9" s="857">
        <f>'10生産'!$L375</f>
        <v>101.7</v>
      </c>
      <c r="S9" s="857">
        <f>'10生産'!$L376</f>
        <v>97.9</v>
      </c>
      <c r="T9" s="841">
        <f>'10生産'!$L377</f>
        <v>101.2</v>
      </c>
      <c r="U9" s="857">
        <f>'10生産'!$L378</f>
        <v>103.3</v>
      </c>
      <c r="V9" s="857">
        <f>'10生産'!$L379</f>
        <v>96.4</v>
      </c>
      <c r="W9" s="857">
        <f>'10生産'!$L380</f>
        <v>97.2</v>
      </c>
      <c r="X9" s="857">
        <f>'10生産'!$L381</f>
        <v>101.7</v>
      </c>
      <c r="Y9" s="836">
        <f>'10生産'!$L382</f>
        <v>108.4</v>
      </c>
      <c r="Z9" s="857">
        <f>'10生産'!$L383</f>
        <v>112</v>
      </c>
      <c r="AA9" s="857">
        <f>'10生産'!$L384</f>
        <v>112</v>
      </c>
      <c r="AB9" s="841">
        <f>'10生産'!$L385</f>
        <v>111.5</v>
      </c>
      <c r="AC9" s="836">
        <f>'10生産'!$L386</f>
        <v>105.8</v>
      </c>
      <c r="AD9" s="857">
        <f>'10生産'!$L387</f>
        <v>100</v>
      </c>
      <c r="AE9" s="857">
        <f>'10生産'!$L388</f>
        <v>91.8</v>
      </c>
      <c r="AF9" s="841">
        <f>'10生産'!$L389</f>
        <v>84.3</v>
      </c>
      <c r="AG9" s="836">
        <f>'10生産'!$L390</f>
        <v>76.900000000000006</v>
      </c>
      <c r="AH9" s="857">
        <f>'10生産'!$L391</f>
        <v>71.599999999999994</v>
      </c>
      <c r="AI9" s="857">
        <f>'10生産'!$L392</f>
        <v>72.8</v>
      </c>
      <c r="AJ9" s="841">
        <f>'10生産'!$L393</f>
        <v>75.400000000000006</v>
      </c>
      <c r="AK9" s="857">
        <f>'10生産'!$L394</f>
        <v>63.9</v>
      </c>
      <c r="AL9" s="857">
        <f>'10生産'!$L395</f>
        <v>70</v>
      </c>
      <c r="AM9" s="857">
        <f>'10生産'!$L396</f>
        <v>70.7</v>
      </c>
      <c r="AN9" s="841">
        <f>'10生産'!$L397</f>
        <v>72.3</v>
      </c>
      <c r="AO9" s="857">
        <f>'10生産'!$L398</f>
        <v>69.900000000000006</v>
      </c>
      <c r="AP9" s="857">
        <f>'10生産'!$L399</f>
        <v>69.5</v>
      </c>
      <c r="AQ9" s="857">
        <f>'10生産'!$L400</f>
        <v>69.599999999999994</v>
      </c>
      <c r="AR9" s="841">
        <f>'10生産'!$L401</f>
        <v>66.7</v>
      </c>
      <c r="AS9" s="836">
        <f>'10生産'!$L402</f>
        <v>67.900000000000006</v>
      </c>
      <c r="AT9" s="857">
        <f>'10生産'!$L403</f>
        <v>72.099999999999994</v>
      </c>
    </row>
    <row r="10" spans="1:47" s="5" customFormat="1" ht="15" customHeight="1" x14ac:dyDescent="0.15">
      <c r="A10" s="8"/>
      <c r="B10" s="38" t="s">
        <v>20</v>
      </c>
      <c r="C10" s="835">
        <f>'10生産'!M3</f>
        <v>817.1</v>
      </c>
      <c r="D10" s="836">
        <f>'10生産'!M4</f>
        <v>145.19999999999999</v>
      </c>
      <c r="E10" s="836">
        <f>'10生産'!M5</f>
        <v>123.2</v>
      </c>
      <c r="F10" s="836">
        <f>'10生産'!M6</f>
        <v>100</v>
      </c>
      <c r="G10" s="836">
        <f>'10生産'!M7</f>
        <v>93.2</v>
      </c>
      <c r="H10" s="836">
        <f>'10生産'!M8</f>
        <v>92.3</v>
      </c>
      <c r="I10" s="836">
        <f>'10生産'!$M$9</f>
        <v>112.7</v>
      </c>
      <c r="J10" s="836">
        <f>'10生産'!$M$10</f>
        <v>114.4</v>
      </c>
      <c r="K10" s="847">
        <f t="shared" si="1"/>
        <v>1.5</v>
      </c>
      <c r="L10" s="848">
        <f t="shared" si="5"/>
        <v>0.12</v>
      </c>
      <c r="M10" s="836">
        <f>'10生産'!$M370</f>
        <v>153.30000000000001</v>
      </c>
      <c r="N10" s="857">
        <f>'10生産'!$M371</f>
        <v>145.6</v>
      </c>
      <c r="O10" s="857">
        <f>'10生産'!$M372</f>
        <v>142.30000000000001</v>
      </c>
      <c r="P10" s="857">
        <f>'10生産'!$M373</f>
        <v>139.1</v>
      </c>
      <c r="Q10" s="836">
        <f>'10生産'!$M374</f>
        <v>120.6</v>
      </c>
      <c r="R10" s="857">
        <f>'10生産'!$M375</f>
        <v>123.1</v>
      </c>
      <c r="S10" s="857">
        <f>'10生産'!$M376</f>
        <v>133.6</v>
      </c>
      <c r="T10" s="841">
        <f>'10生産'!$M377</f>
        <v>115.4</v>
      </c>
      <c r="U10" s="857">
        <f>'10生産'!$M378</f>
        <v>114.8</v>
      </c>
      <c r="V10" s="857">
        <f>'10生産'!$M379</f>
        <v>89.3</v>
      </c>
      <c r="W10" s="857">
        <f>'10生産'!$M380</f>
        <v>95.9</v>
      </c>
      <c r="X10" s="857">
        <f>'10生産'!$M381</f>
        <v>99.2</v>
      </c>
      <c r="Y10" s="836">
        <f>'10生産'!$M382</f>
        <v>95.5</v>
      </c>
      <c r="Z10" s="857">
        <f>'10生産'!$M383</f>
        <v>100.4</v>
      </c>
      <c r="AA10" s="857">
        <f>'10生産'!$M384</f>
        <v>89.6</v>
      </c>
      <c r="AB10" s="841">
        <f>'10生産'!$M385</f>
        <v>87.1</v>
      </c>
      <c r="AC10" s="836">
        <f>'10生産'!$M386</f>
        <v>91.1</v>
      </c>
      <c r="AD10" s="857">
        <f>'10生産'!$M387</f>
        <v>94.5</v>
      </c>
      <c r="AE10" s="857">
        <f>'10生産'!$M388</f>
        <v>89.1</v>
      </c>
      <c r="AF10" s="841">
        <f>'10生産'!$M389</f>
        <v>94.6</v>
      </c>
      <c r="AG10" s="836">
        <f>'10生産'!$M390</f>
        <v>108.2</v>
      </c>
      <c r="AH10" s="857">
        <f>'10生産'!$M391</f>
        <v>113.8</v>
      </c>
      <c r="AI10" s="857">
        <f>'10生産'!$M392</f>
        <v>114</v>
      </c>
      <c r="AJ10" s="841">
        <f>'10生産'!$M393</f>
        <v>115.6</v>
      </c>
      <c r="AK10" s="857">
        <f>'10生産'!$M394</f>
        <v>114.8</v>
      </c>
      <c r="AL10" s="857">
        <f>'10生産'!$M395</f>
        <v>109.2</v>
      </c>
      <c r="AM10" s="857">
        <f>'10生産'!$M396</f>
        <v>114.3</v>
      </c>
      <c r="AN10" s="841">
        <f>'10生産'!$M397</f>
        <v>118.4</v>
      </c>
      <c r="AO10" s="857">
        <f>'10生産'!$M398</f>
        <v>120.4</v>
      </c>
      <c r="AP10" s="857">
        <f>'10生産'!$M399</f>
        <v>120.8</v>
      </c>
      <c r="AQ10" s="857">
        <f>'10生産'!$M400</f>
        <v>125</v>
      </c>
      <c r="AR10" s="841">
        <f>'10生産'!$M401</f>
        <v>142.19999999999999</v>
      </c>
      <c r="AS10" s="836">
        <f>'10生産'!$M402</f>
        <v>135</v>
      </c>
      <c r="AT10" s="857">
        <f>'10生産'!$M403</f>
        <v>152</v>
      </c>
    </row>
    <row r="11" spans="1:47" s="5" customFormat="1" ht="15" customHeight="1" x14ac:dyDescent="0.15">
      <c r="A11" s="8"/>
      <c r="B11" s="38" t="s">
        <v>21</v>
      </c>
      <c r="C11" s="835">
        <f>'10生産'!N3</f>
        <v>304.2</v>
      </c>
      <c r="D11" s="836">
        <f>'10生産'!N4</f>
        <v>105.4</v>
      </c>
      <c r="E11" s="836">
        <f>'10生産'!N5</f>
        <v>116.2</v>
      </c>
      <c r="F11" s="836">
        <f>'10生産'!N6</f>
        <v>100</v>
      </c>
      <c r="G11" s="836">
        <f>'10生産'!N7</f>
        <v>90.5</v>
      </c>
      <c r="H11" s="836">
        <f>'10生産'!N8</f>
        <v>79.2</v>
      </c>
      <c r="I11" s="836">
        <f>'10生産'!$N$9</f>
        <v>75</v>
      </c>
      <c r="J11" s="836">
        <f>'10生産'!$N$10</f>
        <v>56</v>
      </c>
      <c r="K11" s="847">
        <f t="shared" si="1"/>
        <v>-25.3</v>
      </c>
      <c r="L11" s="848">
        <f t="shared" si="5"/>
        <v>-0.77</v>
      </c>
      <c r="M11" s="836">
        <f>'10生産'!$N370</f>
        <v>105.3</v>
      </c>
      <c r="N11" s="857">
        <f>'10生産'!$N371</f>
        <v>121</v>
      </c>
      <c r="O11" s="857">
        <f>'10生産'!$N372</f>
        <v>94.4</v>
      </c>
      <c r="P11" s="857">
        <f>'10生産'!$N373</f>
        <v>102.9</v>
      </c>
      <c r="Q11" s="836">
        <f>'10生産'!$N374</f>
        <v>106.4</v>
      </c>
      <c r="R11" s="857">
        <f>'10生産'!$N375</f>
        <v>134.5</v>
      </c>
      <c r="S11" s="857">
        <f>'10生産'!$N376</f>
        <v>119.3</v>
      </c>
      <c r="T11" s="841">
        <f>'10生産'!$N377</f>
        <v>109.3</v>
      </c>
      <c r="U11" s="857">
        <f>'10生産'!$N378</f>
        <v>95.5</v>
      </c>
      <c r="V11" s="857">
        <f>'10生産'!$N379</f>
        <v>94.7</v>
      </c>
      <c r="W11" s="857">
        <f>'10生産'!$N380</f>
        <v>98.5</v>
      </c>
      <c r="X11" s="857">
        <f>'10生産'!$N381</f>
        <v>111.9</v>
      </c>
      <c r="Y11" s="836">
        <f>'10生産'!$N382</f>
        <v>110.2</v>
      </c>
      <c r="Z11" s="857">
        <f>'10生産'!$N383</f>
        <v>93.2</v>
      </c>
      <c r="AA11" s="857">
        <f>'10生産'!$N384</f>
        <v>78.3</v>
      </c>
      <c r="AB11" s="841">
        <f>'10生産'!$N385</f>
        <v>77.3</v>
      </c>
      <c r="AC11" s="836">
        <f>'10生産'!$N386</f>
        <v>80.599999999999994</v>
      </c>
      <c r="AD11" s="857">
        <f>'10生産'!$N387</f>
        <v>74.900000000000006</v>
      </c>
      <c r="AE11" s="857">
        <f>'10生産'!$N388</f>
        <v>88.7</v>
      </c>
      <c r="AF11" s="841">
        <f>'10生産'!$N389</f>
        <v>72.2</v>
      </c>
      <c r="AG11" s="836">
        <f>'10生産'!$N390</f>
        <v>76.7</v>
      </c>
      <c r="AH11" s="857">
        <f>'10生産'!$N391</f>
        <v>73.900000000000006</v>
      </c>
      <c r="AI11" s="857">
        <f>'10生産'!$N392</f>
        <v>73.8</v>
      </c>
      <c r="AJ11" s="841">
        <f>'10生産'!$N393</f>
        <v>74</v>
      </c>
      <c r="AK11" s="857">
        <f>'10生産'!$N394</f>
        <v>59.9</v>
      </c>
      <c r="AL11" s="857">
        <f>'10生産'!$N395</f>
        <v>57.4</v>
      </c>
      <c r="AM11" s="857">
        <f>'10生産'!$N396</f>
        <v>53.2</v>
      </c>
      <c r="AN11" s="841">
        <f>'10生産'!$N397</f>
        <v>52.6</v>
      </c>
      <c r="AO11" s="857">
        <f>'10生産'!$N398</f>
        <v>54.4</v>
      </c>
      <c r="AP11" s="857">
        <f>'10生産'!$N399</f>
        <v>56.7</v>
      </c>
      <c r="AQ11" s="857">
        <f>'10生産'!$N400</f>
        <v>55.7</v>
      </c>
      <c r="AR11" s="841">
        <f>'10生産'!$N401</f>
        <v>52.8</v>
      </c>
      <c r="AS11" s="836">
        <f>'10生産'!$N402</f>
        <v>68.400000000000006</v>
      </c>
      <c r="AT11" s="857">
        <f>'10生産'!$N403</f>
        <v>61.4</v>
      </c>
    </row>
    <row r="12" spans="1:47" s="5" customFormat="1" ht="15" customHeight="1" x14ac:dyDescent="0.15">
      <c r="A12" s="8"/>
      <c r="B12" s="40" t="s">
        <v>23</v>
      </c>
      <c r="C12" s="835">
        <f>'10生産'!O3</f>
        <v>862.8</v>
      </c>
      <c r="D12" s="836">
        <f>'10生産'!O4</f>
        <v>130.30000000000001</v>
      </c>
      <c r="E12" s="836">
        <f>'10生産'!O5</f>
        <v>121.4</v>
      </c>
      <c r="F12" s="836">
        <f>'10生産'!O6</f>
        <v>100</v>
      </c>
      <c r="G12" s="836">
        <f>'10生産'!O7</f>
        <v>99.8</v>
      </c>
      <c r="H12" s="836">
        <f>'10生産'!O8</f>
        <v>104.6</v>
      </c>
      <c r="I12" s="836">
        <f>'10生産'!$O$9</f>
        <v>105.7</v>
      </c>
      <c r="J12" s="836">
        <f>'10生産'!$O$10</f>
        <v>109</v>
      </c>
      <c r="K12" s="847">
        <f t="shared" si="1"/>
        <v>3.1</v>
      </c>
      <c r="L12" s="848">
        <f>ROUND((J12-I12)/I12*(C12/$C$4)*100,2)</f>
        <v>0.27</v>
      </c>
      <c r="M12" s="836">
        <f>'10生産'!$O370</f>
        <v>131.30000000000001</v>
      </c>
      <c r="N12" s="857">
        <f>'10生産'!$O371</f>
        <v>125.9</v>
      </c>
      <c r="O12" s="857">
        <f>'10生産'!$O372</f>
        <v>128</v>
      </c>
      <c r="P12" s="857">
        <f>'10生産'!$O373</f>
        <v>135.19999999999999</v>
      </c>
      <c r="Q12" s="836">
        <f>'10生産'!$O374</f>
        <v>130.5</v>
      </c>
      <c r="R12" s="857">
        <f>'10生産'!$O375</f>
        <v>119.8</v>
      </c>
      <c r="S12" s="857">
        <f>'10生産'!$O376</f>
        <v>119.6</v>
      </c>
      <c r="T12" s="841">
        <f>'10生産'!$O377</f>
        <v>115.9</v>
      </c>
      <c r="U12" s="857">
        <f>'10生産'!$O378</f>
        <v>118.8</v>
      </c>
      <c r="V12" s="857">
        <f>'10生産'!$O379</f>
        <v>75.8</v>
      </c>
      <c r="W12" s="857">
        <f>'10生産'!$O380</f>
        <v>95.7</v>
      </c>
      <c r="X12" s="857">
        <f>'10生産'!$O381</f>
        <v>104.6</v>
      </c>
      <c r="Y12" s="836">
        <f>'10生産'!$O382</f>
        <v>101.1</v>
      </c>
      <c r="Z12" s="857">
        <f>'10生産'!$O383</f>
        <v>99.4</v>
      </c>
      <c r="AA12" s="857">
        <f>'10生産'!$O384</f>
        <v>95.8</v>
      </c>
      <c r="AB12" s="841">
        <f>'10生産'!$O385</f>
        <v>102.1</v>
      </c>
      <c r="AC12" s="836">
        <f>'10生産'!$O386</f>
        <v>100.3</v>
      </c>
      <c r="AD12" s="857">
        <f>'10生産'!$O387</f>
        <v>105.4</v>
      </c>
      <c r="AE12" s="857">
        <f>'10生産'!$O388</f>
        <v>108.2</v>
      </c>
      <c r="AF12" s="841">
        <f>'10生産'!$O389</f>
        <v>105.8</v>
      </c>
      <c r="AG12" s="836">
        <f>'10生産'!$O390</f>
        <v>102</v>
      </c>
      <c r="AH12" s="857">
        <f>'10生産'!$O391</f>
        <v>99.8</v>
      </c>
      <c r="AI12" s="857">
        <f>'10生産'!$O392</f>
        <v>107.4</v>
      </c>
      <c r="AJ12" s="841">
        <f>'10生産'!$O393</f>
        <v>112.4</v>
      </c>
      <c r="AK12" s="857">
        <f>'10生産'!$O394</f>
        <v>114.4</v>
      </c>
      <c r="AL12" s="857">
        <f>'10生産'!$O395</f>
        <v>109.4</v>
      </c>
      <c r="AM12" s="857">
        <f>'10生産'!$O396</f>
        <v>105.9</v>
      </c>
      <c r="AN12" s="841">
        <f>'10生産'!$O397</f>
        <v>104.9</v>
      </c>
      <c r="AO12" s="857">
        <f>'10生産'!$O398</f>
        <v>102.5</v>
      </c>
      <c r="AP12" s="857">
        <f>'10生産'!$O399</f>
        <v>101.6</v>
      </c>
      <c r="AQ12" s="857">
        <f>'10生産'!$O400</f>
        <v>94.3</v>
      </c>
      <c r="AR12" s="841">
        <f>'10生産'!$O401</f>
        <v>92.6</v>
      </c>
      <c r="AS12" s="836">
        <f>'10生産'!$O401</f>
        <v>92.6</v>
      </c>
      <c r="AT12" s="857">
        <f>'10生産'!$O403</f>
        <v>96</v>
      </c>
    </row>
    <row r="13" spans="1:47" s="5" customFormat="1" ht="15" customHeight="1" x14ac:dyDescent="0.15">
      <c r="A13" s="9" t="s">
        <v>79</v>
      </c>
      <c r="B13" s="8"/>
      <c r="C13" s="831">
        <f>SUM(C14:C18)</f>
        <v>3014.8</v>
      </c>
      <c r="D13" s="837">
        <f>SUM(D14*$C$14+D15*$C$15+D16*$C$16+D17*$C$17+D18*$C$18)/$C$13</f>
        <v>117.92984277564015</v>
      </c>
      <c r="E13" s="837">
        <f t="shared" ref="E13:I13" si="6">SUM(E14*$C$14+E15*$C$15+E16*$C$16+E17*$C$17+E18*$C$18)/$C$13</f>
        <v>113.17826389810268</v>
      </c>
      <c r="F13" s="837">
        <f t="shared" si="6"/>
        <v>100</v>
      </c>
      <c r="G13" s="837">
        <f t="shared" si="6"/>
        <v>108.06480695236831</v>
      </c>
      <c r="H13" s="837">
        <f t="shared" si="6"/>
        <v>104.700242138782</v>
      </c>
      <c r="I13" s="837">
        <f t="shared" si="6"/>
        <v>102.32657887753747</v>
      </c>
      <c r="J13" s="837">
        <f>SUM(J14*$C$14+J15*$C$15+J16*$C$16+J17*$C$17+J18*$C$18)/$C$13</f>
        <v>103.08553801247179</v>
      </c>
      <c r="K13" s="842">
        <f t="shared" si="1"/>
        <v>0.7</v>
      </c>
      <c r="L13" s="846">
        <f t="shared" si="5"/>
        <v>0.22</v>
      </c>
      <c r="M13" s="852">
        <f>SUM(M14*$C$14+M15*$C$15+M16*$C$16+M17*$C$17+M18*$C$18)/$C$13</f>
        <v>117.45403011808411</v>
      </c>
      <c r="N13" s="853">
        <f t="shared" ref="N13:AK13" si="7">SUM(N14*$C$14+N15*$C$15+N16*$C$16+N17*$C$17+N18*$C$18)/$C$13</f>
        <v>118.90988125248772</v>
      </c>
      <c r="O13" s="853">
        <f t="shared" si="7"/>
        <v>115.73709367122197</v>
      </c>
      <c r="P13" s="853">
        <f t="shared" si="7"/>
        <v>119.3336805094865</v>
      </c>
      <c r="Q13" s="852">
        <f t="shared" si="7"/>
        <v>116.6012438636062</v>
      </c>
      <c r="R13" s="853">
        <f t="shared" si="7"/>
        <v>116.74573437707308</v>
      </c>
      <c r="S13" s="853">
        <f t="shared" si="7"/>
        <v>112.06615032506301</v>
      </c>
      <c r="T13" s="854">
        <f t="shared" si="7"/>
        <v>108.29675600371498</v>
      </c>
      <c r="U13" s="853">
        <f t="shared" si="7"/>
        <v>107.13401884038743</v>
      </c>
      <c r="V13" s="853">
        <f t="shared" si="7"/>
        <v>93.528661934456679</v>
      </c>
      <c r="W13" s="853">
        <f t="shared" si="7"/>
        <v>93.584081862810123</v>
      </c>
      <c r="X13" s="853">
        <f t="shared" si="7"/>
        <v>105.15414289505108</v>
      </c>
      <c r="Y13" s="852">
        <f t="shared" si="7"/>
        <v>107.24604285524744</v>
      </c>
      <c r="Z13" s="853">
        <f t="shared" si="7"/>
        <v>109.1217792225023</v>
      </c>
      <c r="AA13" s="853">
        <f t="shared" si="7"/>
        <v>108.93066870107467</v>
      </c>
      <c r="AB13" s="854">
        <f t="shared" si="7"/>
        <v>107.37488390606342</v>
      </c>
      <c r="AC13" s="852">
        <f t="shared" si="7"/>
        <v>105.73266551678385</v>
      </c>
      <c r="AD13" s="853">
        <f t="shared" si="7"/>
        <v>106.4643624784397</v>
      </c>
      <c r="AE13" s="853">
        <f t="shared" si="7"/>
        <v>103.75547299986731</v>
      </c>
      <c r="AF13" s="854">
        <f t="shared" si="7"/>
        <v>103.48308013798592</v>
      </c>
      <c r="AG13" s="852">
        <f t="shared" si="7"/>
        <v>103.0739816903277</v>
      </c>
      <c r="AH13" s="853">
        <f t="shared" si="7"/>
        <v>102.5021062757065</v>
      </c>
      <c r="AI13" s="853">
        <f t="shared" si="7"/>
        <v>103.24969815576489</v>
      </c>
      <c r="AJ13" s="854">
        <f t="shared" si="7"/>
        <v>100.47881119808943</v>
      </c>
      <c r="AK13" s="853">
        <f t="shared" si="7"/>
        <v>101.90606673742867</v>
      </c>
      <c r="AL13" s="853">
        <f t="shared" ref="AL13:AM13" si="8">SUM(AL14*$C$14+AL15*$C$15+AL16*$C$16+AL17*$C$17+AL18*$C$18)/$C$13</f>
        <v>101.39420525407986</v>
      </c>
      <c r="AM13" s="853">
        <f t="shared" si="8"/>
        <v>103.80654769802305</v>
      </c>
      <c r="AN13" s="854">
        <f>SUM(AN14*$C$14+AN15*$C$15+AN16*$C$16+AN17*$C$17+AN18*$C$18)/$C$13</f>
        <v>104.17900026535756</v>
      </c>
      <c r="AO13" s="853">
        <f t="shared" ref="AO13" si="9">SUM(AO14*$C$14+AO15*$C$15+AO16*$C$16+AO17*$C$17+AO18*$C$18)/$C$13</f>
        <v>104.22551413029055</v>
      </c>
      <c r="AP13" s="853">
        <f>SUM(AP14*$C$14+AP15*$C$15+AP16*$C$16+AP17*$C$17+AP18*$C$18)/$C$13</f>
        <v>103.72711622661537</v>
      </c>
      <c r="AQ13" s="853">
        <f>SUM(AQ14*$C$14+AQ15*$C$15+AQ16*$C$16+AQ17*$C$17+AQ18*$C$18)/$C$13</f>
        <v>102.8689133607536</v>
      </c>
      <c r="AR13" s="854">
        <f>SUM(AR14*$C$14+AR15*$C$15+AR16*$C$16+AR17*$C$17+AR18*$C$18)/$C$13</f>
        <v>98.95588762106938</v>
      </c>
      <c r="AS13" s="852">
        <f>SUM(AS14*$C$14+AS15*$C$15+AS16*$C$16+AS17*$C$17+AS18*$C$18)/$C$13</f>
        <v>103.84221838927955</v>
      </c>
      <c r="AT13" s="853">
        <f>SUM(AT14*$C$14+AT15*$C$15+AT16*$C$16+AT17*$C$17+AT18*$C$18)/$C$13</f>
        <v>105.41189465304498</v>
      </c>
      <c r="AU13" s="514"/>
    </row>
    <row r="14" spans="1:47" s="5" customFormat="1" ht="15" customHeight="1" x14ac:dyDescent="0.15">
      <c r="A14" s="8"/>
      <c r="B14" s="41" t="s">
        <v>17</v>
      </c>
      <c r="C14" s="833">
        <f>'10生産'!F3</f>
        <v>852.80000000000007</v>
      </c>
      <c r="D14" s="834">
        <f>'10生産'!F4</f>
        <v>129.19999999999999</v>
      </c>
      <c r="E14" s="834">
        <f>'10生産'!F5</f>
        <v>122.2</v>
      </c>
      <c r="F14" s="834">
        <f>'10生産'!F6</f>
        <v>100</v>
      </c>
      <c r="G14" s="834">
        <f>'10生産'!F7</f>
        <v>119.9</v>
      </c>
      <c r="H14" s="834">
        <f>'10生産'!F8</f>
        <v>110.7</v>
      </c>
      <c r="I14" s="834">
        <f>'10生産'!$F$9</f>
        <v>105.8</v>
      </c>
      <c r="J14" s="834">
        <f>'10生産'!$F$10</f>
        <v>105.6</v>
      </c>
      <c r="K14" s="847">
        <f>ROUND((J14-I14)/I14*100,1)</f>
        <v>-0.2</v>
      </c>
      <c r="L14" s="848">
        <f t="shared" si="5"/>
        <v>-0.02</v>
      </c>
      <c r="M14" s="836">
        <f>'10生産'!$F370</f>
        <v>129</v>
      </c>
      <c r="N14" s="857">
        <f>'10生産'!$F371</f>
        <v>129.6</v>
      </c>
      <c r="O14" s="857">
        <f>'10生産'!$F372</f>
        <v>126.3</v>
      </c>
      <c r="P14" s="857">
        <f>'10生産'!$F373</f>
        <v>131.5</v>
      </c>
      <c r="Q14" s="836">
        <f>'10生産'!$F374</f>
        <v>128.9</v>
      </c>
      <c r="R14" s="857">
        <f>'10生産'!$F375</f>
        <v>126.1</v>
      </c>
      <c r="S14" s="857">
        <f>'10生産'!$F376</f>
        <v>118.5</v>
      </c>
      <c r="T14" s="841">
        <f>'10生産'!$F377</f>
        <v>115</v>
      </c>
      <c r="U14" s="857">
        <f>'10生産'!$F378</f>
        <v>110.9</v>
      </c>
      <c r="V14" s="857">
        <f>'10生産'!$F379</f>
        <v>84.2</v>
      </c>
      <c r="W14" s="857">
        <f>'10生産'!$F380</f>
        <v>90</v>
      </c>
      <c r="X14" s="857">
        <f>'10生産'!$F381</f>
        <v>114.7</v>
      </c>
      <c r="Y14" s="836">
        <f>'10生産'!$F382</f>
        <v>120</v>
      </c>
      <c r="Z14" s="857">
        <f>'10生産'!$F383</f>
        <v>119.8</v>
      </c>
      <c r="AA14" s="857">
        <f>'10生産'!$F384</f>
        <v>121</v>
      </c>
      <c r="AB14" s="841">
        <f>'10生産'!$F385</f>
        <v>118.6</v>
      </c>
      <c r="AC14" s="836">
        <f>'10生産'!$F386</f>
        <v>111.9</v>
      </c>
      <c r="AD14" s="857">
        <f>'10生産'!$F387</f>
        <v>112.9</v>
      </c>
      <c r="AE14" s="857">
        <f>'10生産'!$F388</f>
        <v>110.1</v>
      </c>
      <c r="AF14" s="841">
        <f>'10生産'!$F389</f>
        <v>107.9</v>
      </c>
      <c r="AG14" s="836">
        <f>'10生産'!$F390</f>
        <v>107.7</v>
      </c>
      <c r="AH14" s="857">
        <f>'10生産'!$F391</f>
        <v>106.6</v>
      </c>
      <c r="AI14" s="857">
        <f>'10生産'!$F392</f>
        <v>105.9</v>
      </c>
      <c r="AJ14" s="841">
        <f>'10生産'!$F393</f>
        <v>102.8</v>
      </c>
      <c r="AK14" s="857">
        <f>'10生産'!$F394</f>
        <v>106.3</v>
      </c>
      <c r="AL14" s="857">
        <f>'10生産'!$F395</f>
        <v>103.4</v>
      </c>
      <c r="AM14" s="857">
        <f>'10生産'!$F396</f>
        <v>105.8</v>
      </c>
      <c r="AN14" s="841">
        <f>'10生産'!$F397</f>
        <v>106.8</v>
      </c>
      <c r="AO14" s="857">
        <f>'10生産'!$F398</f>
        <v>103.1</v>
      </c>
      <c r="AP14" s="857">
        <f>'10生産'!$F399</f>
        <v>106.4</v>
      </c>
      <c r="AQ14" s="857">
        <f>'10生産'!$F400</f>
        <v>104.3</v>
      </c>
      <c r="AR14" s="841">
        <f>'10生産'!$F401</f>
        <v>101.2</v>
      </c>
      <c r="AS14" s="836">
        <f>'10生産'!$F402</f>
        <v>105.5</v>
      </c>
      <c r="AT14" s="857">
        <f>'10生産'!$F403</f>
        <v>102</v>
      </c>
    </row>
    <row r="15" spans="1:47" s="5" customFormat="1" ht="15" customHeight="1" x14ac:dyDescent="0.15">
      <c r="A15" s="8"/>
      <c r="B15" s="38" t="s">
        <v>18</v>
      </c>
      <c r="C15" s="835">
        <f>'10生産'!G3</f>
        <v>231.7</v>
      </c>
      <c r="D15" s="836">
        <f>'10生産'!G4</f>
        <v>146.4</v>
      </c>
      <c r="E15" s="836">
        <f>'10生産'!G5</f>
        <v>136.9</v>
      </c>
      <c r="F15" s="836">
        <f>'10生産'!G6</f>
        <v>100</v>
      </c>
      <c r="G15" s="836">
        <f>'10生産'!G7</f>
        <v>96.5</v>
      </c>
      <c r="H15" s="836">
        <f>'10生産'!G8</f>
        <v>90.9</v>
      </c>
      <c r="I15" s="836">
        <f>'10生産'!$G$9</f>
        <v>87.7</v>
      </c>
      <c r="J15" s="836">
        <f>'10生産'!$G$10</f>
        <v>82.3</v>
      </c>
      <c r="K15" s="847">
        <f t="shared" si="1"/>
        <v>-6.2</v>
      </c>
      <c r="L15" s="848">
        <f t="shared" si="5"/>
        <v>-0.14000000000000001</v>
      </c>
      <c r="M15" s="836">
        <f>'10生産'!$G370</f>
        <v>149.9</v>
      </c>
      <c r="N15" s="857">
        <f>'10生産'!$G371</f>
        <v>149.6</v>
      </c>
      <c r="O15" s="857">
        <f>'10生産'!$G372</f>
        <v>144.5</v>
      </c>
      <c r="P15" s="857">
        <f>'10生産'!$G373</f>
        <v>141.69999999999999</v>
      </c>
      <c r="Q15" s="836">
        <f>'10生産'!$G374</f>
        <v>137.6</v>
      </c>
      <c r="R15" s="857">
        <f>'10生産'!$G375</f>
        <v>142.30000000000001</v>
      </c>
      <c r="S15" s="857">
        <f>'10生産'!$G376</f>
        <v>138.6</v>
      </c>
      <c r="T15" s="841">
        <f>'10生産'!$G377</f>
        <v>129.69999999999999</v>
      </c>
      <c r="U15" s="857">
        <f>'10生産'!$G378</f>
        <v>110.9</v>
      </c>
      <c r="V15" s="857">
        <f>'10生産'!$G379</f>
        <v>90.7</v>
      </c>
      <c r="W15" s="857">
        <f>'10生産'!$G380</f>
        <v>93.5</v>
      </c>
      <c r="X15" s="857">
        <f>'10生産'!$G381</f>
        <v>103.2</v>
      </c>
      <c r="Y15" s="836">
        <f>'10生産'!$G382</f>
        <v>101.7</v>
      </c>
      <c r="Z15" s="857">
        <f>'10生産'!$G383</f>
        <v>99.4</v>
      </c>
      <c r="AA15" s="857">
        <f>'10生産'!$G384</f>
        <v>93.8</v>
      </c>
      <c r="AB15" s="841">
        <f>'10生産'!$G385</f>
        <v>91.2</v>
      </c>
      <c r="AC15" s="836">
        <f>'10生産'!$G386</f>
        <v>91.9</v>
      </c>
      <c r="AD15" s="857">
        <f>'10生産'!$G387</f>
        <v>90.2</v>
      </c>
      <c r="AE15" s="857">
        <f>'10生産'!$G388</f>
        <v>91.7</v>
      </c>
      <c r="AF15" s="841">
        <f>'10生産'!$G389</f>
        <v>90.8</v>
      </c>
      <c r="AG15" s="836">
        <f>'10生産'!$G390</f>
        <v>91.1</v>
      </c>
      <c r="AH15" s="857">
        <f>'10生産'!$G391</f>
        <v>91</v>
      </c>
      <c r="AI15" s="857">
        <f>'10生産'!$G392</f>
        <v>87.5</v>
      </c>
      <c r="AJ15" s="841">
        <f>'10生産'!$G393</f>
        <v>82.2</v>
      </c>
      <c r="AK15" s="857">
        <f>'10生産'!$G394</f>
        <v>79.599999999999994</v>
      </c>
      <c r="AL15" s="857">
        <f>'10生産'!$G395</f>
        <v>84.7</v>
      </c>
      <c r="AM15" s="857">
        <f>'10生産'!$G396</f>
        <v>82.3</v>
      </c>
      <c r="AN15" s="841">
        <f>'10生産'!$G397</f>
        <v>81.400000000000006</v>
      </c>
      <c r="AO15" s="857">
        <f>'10生産'!$G398</f>
        <v>110.9</v>
      </c>
      <c r="AP15" s="857">
        <f>'10生産'!$G399</f>
        <v>106.7</v>
      </c>
      <c r="AQ15" s="857">
        <f>'10生産'!$G400</f>
        <v>105</v>
      </c>
      <c r="AR15" s="841">
        <f>'10生産'!$G401</f>
        <v>101.7</v>
      </c>
      <c r="AS15" s="836">
        <f>'10生産'!$G402</f>
        <v>111.9</v>
      </c>
      <c r="AT15" s="857">
        <f>'10生産'!$G403</f>
        <v>117.7</v>
      </c>
    </row>
    <row r="16" spans="1:47" s="5" customFormat="1" ht="15" customHeight="1" x14ac:dyDescent="0.15">
      <c r="A16" s="8"/>
      <c r="B16" s="38" t="s">
        <v>24</v>
      </c>
      <c r="C16" s="835">
        <f>'10生産'!P3</f>
        <v>277.80000000000007</v>
      </c>
      <c r="D16" s="836">
        <f>'10生産'!P4</f>
        <v>109.6</v>
      </c>
      <c r="E16" s="836">
        <f>'10生産'!P5</f>
        <v>103.3</v>
      </c>
      <c r="F16" s="836">
        <f>'10生産'!P6</f>
        <v>100</v>
      </c>
      <c r="G16" s="836">
        <f>'10生産'!P7</f>
        <v>100.6</v>
      </c>
      <c r="H16" s="836">
        <f>'10生産'!P8</f>
        <v>98.2</v>
      </c>
      <c r="I16" s="836">
        <f>'10生産'!$P$9</f>
        <v>84.2</v>
      </c>
      <c r="J16" s="836">
        <f>'10生産'!$P$10</f>
        <v>81.2</v>
      </c>
      <c r="K16" s="847">
        <f t="shared" si="1"/>
        <v>-3.6</v>
      </c>
      <c r="L16" s="848">
        <f>ROUND((J16-I16)/I16*(C16/$C$4)*100,2)</f>
        <v>-0.1</v>
      </c>
      <c r="M16" s="836">
        <f>'10生産'!$P370</f>
        <v>106.4</v>
      </c>
      <c r="N16" s="857">
        <f>'10生産'!$P371</f>
        <v>108.7</v>
      </c>
      <c r="O16" s="857">
        <f>'10生産'!$P372</f>
        <v>111.1</v>
      </c>
      <c r="P16" s="857">
        <f>'10生産'!$P373</f>
        <v>111.8</v>
      </c>
      <c r="Q16" s="836">
        <f>'10生産'!$P374</f>
        <v>105.8</v>
      </c>
      <c r="R16" s="857">
        <f>'10生産'!$P375</f>
        <v>106.2</v>
      </c>
      <c r="S16" s="857">
        <f>'10生産'!$P376</f>
        <v>102.1</v>
      </c>
      <c r="T16" s="841">
        <f>'10生産'!$P377</f>
        <v>101.3</v>
      </c>
      <c r="U16" s="857">
        <f>'10生産'!$P378</f>
        <v>104.3</v>
      </c>
      <c r="V16" s="857">
        <f>'10生産'!$P379</f>
        <v>98.7</v>
      </c>
      <c r="W16" s="857">
        <f>'10生産'!$P380</f>
        <v>97.3</v>
      </c>
      <c r="X16" s="857">
        <f>'10生産'!$P381</f>
        <v>99.3</v>
      </c>
      <c r="Y16" s="836">
        <f>'10生産'!$P382</f>
        <v>100.9</v>
      </c>
      <c r="Z16" s="857">
        <f>'10生産'!$P383</f>
        <v>102.6</v>
      </c>
      <c r="AA16" s="857">
        <f>'10生産'!$P384</f>
        <v>100.7</v>
      </c>
      <c r="AB16" s="841">
        <f>'10生産'!$P385</f>
        <v>98.8</v>
      </c>
      <c r="AC16" s="836">
        <f>'10生産'!$P386</f>
        <v>98.3</v>
      </c>
      <c r="AD16" s="857">
        <f>'10生産'!$P387</f>
        <v>97.9</v>
      </c>
      <c r="AE16" s="857">
        <f>'10生産'!$P388</f>
        <v>100.3</v>
      </c>
      <c r="AF16" s="841">
        <f>'10生産'!$P389</f>
        <v>97.5</v>
      </c>
      <c r="AG16" s="836">
        <f>'10生産'!$P390</f>
        <v>88.1</v>
      </c>
      <c r="AH16" s="857">
        <f>'10生産'!$P391</f>
        <v>86</v>
      </c>
      <c r="AI16" s="857">
        <f>'10生産'!$P392</f>
        <v>84.1</v>
      </c>
      <c r="AJ16" s="841">
        <f>'10生産'!$P393</f>
        <v>78.8</v>
      </c>
      <c r="AK16" s="857">
        <f>'10生産'!$P394</f>
        <v>80.400000000000006</v>
      </c>
      <c r="AL16" s="857">
        <f>'10生産'!$P395</f>
        <v>81.3</v>
      </c>
      <c r="AM16" s="857">
        <f>'10生産'!$P396</f>
        <v>80.5</v>
      </c>
      <c r="AN16" s="841">
        <f>'10生産'!$P397</f>
        <v>81.2</v>
      </c>
      <c r="AO16" s="857">
        <f>'10生産'!$P398</f>
        <v>81.400000000000006</v>
      </c>
      <c r="AP16" s="857">
        <f>'10生産'!$P399</f>
        <v>82.9</v>
      </c>
      <c r="AQ16" s="857">
        <f>'10生産'!$P400</f>
        <v>80.7</v>
      </c>
      <c r="AR16" s="841">
        <f>'10生産'!$P401</f>
        <v>81.5</v>
      </c>
      <c r="AS16" s="836">
        <f>'10生産'!$P402</f>
        <v>79.099999999999994</v>
      </c>
      <c r="AT16" s="857">
        <f>'10生産'!$P403</f>
        <v>87.2</v>
      </c>
    </row>
    <row r="17" spans="1:46" s="5" customFormat="1" ht="15" customHeight="1" x14ac:dyDescent="0.15">
      <c r="A17" s="8"/>
      <c r="B17" s="39" t="s">
        <v>25</v>
      </c>
      <c r="C17" s="835">
        <f>'10生産'!Q3</f>
        <v>1420.6999999999998</v>
      </c>
      <c r="D17" s="836">
        <f>'10生産'!Q4</f>
        <v>111.5</v>
      </c>
      <c r="E17" s="836">
        <f>'10生産'!Q5</f>
        <v>108.4</v>
      </c>
      <c r="F17" s="836">
        <f>'10生産'!Q6</f>
        <v>100</v>
      </c>
      <c r="G17" s="836">
        <f>'10生産'!Q7</f>
        <v>105.1</v>
      </c>
      <c r="H17" s="836">
        <f>'10生産'!Q8</f>
        <v>104.8</v>
      </c>
      <c r="I17" s="836">
        <f>'10生産'!$Q$9</f>
        <v>106.6</v>
      </c>
      <c r="J17" s="836">
        <f>'10生産'!$Q$10</f>
        <v>109.7</v>
      </c>
      <c r="K17" s="847">
        <f t="shared" si="1"/>
        <v>2.9</v>
      </c>
      <c r="L17" s="848">
        <f t="shared" si="5"/>
        <v>0.41</v>
      </c>
      <c r="M17" s="836">
        <f>'10生産'!$Q370</f>
        <v>110.6</v>
      </c>
      <c r="N17" s="857">
        <f>'10生産'!$Q371</f>
        <v>112.7</v>
      </c>
      <c r="O17" s="857">
        <f>'10生産'!$Q372</f>
        <v>108.8</v>
      </c>
      <c r="P17" s="857">
        <f>'10生産'!$Q373</f>
        <v>113.5</v>
      </c>
      <c r="Q17" s="836">
        <f>'10生産'!$Q374</f>
        <v>111.3</v>
      </c>
      <c r="R17" s="857">
        <f>'10生産'!$Q375</f>
        <v>112.1</v>
      </c>
      <c r="S17" s="857">
        <f>'10生産'!$Q376</f>
        <v>108.3</v>
      </c>
      <c r="T17" s="841">
        <f>'10生産'!$Q377</f>
        <v>103.7</v>
      </c>
      <c r="U17" s="857">
        <f>'10生産'!$Q378</f>
        <v>105.7</v>
      </c>
      <c r="V17" s="857">
        <f>'10生産'!$Q379</f>
        <v>97.8</v>
      </c>
      <c r="W17" s="857">
        <f>'10生産'!$Q380</f>
        <v>94.4</v>
      </c>
      <c r="X17" s="857">
        <f>'10生産'!$Q381</f>
        <v>101.5</v>
      </c>
      <c r="Y17" s="836">
        <f>'10生産'!$Q382</f>
        <v>102.2</v>
      </c>
      <c r="Z17" s="857">
        <f>'10生産'!$Q383</f>
        <v>106.8</v>
      </c>
      <c r="AA17" s="857">
        <f>'10生産'!$Q384</f>
        <v>106.6</v>
      </c>
      <c r="AB17" s="841">
        <f>'10生産'!$Q385</f>
        <v>105.6</v>
      </c>
      <c r="AC17" s="836">
        <f>'10生産'!$Q386</f>
        <v>106.3</v>
      </c>
      <c r="AD17" s="857">
        <f>'10生産'!$Q387</f>
        <v>107.2</v>
      </c>
      <c r="AE17" s="857">
        <f>'10生産'!$Q388</f>
        <v>102.5</v>
      </c>
      <c r="AF17" s="841">
        <f>'10生産'!$Q389</f>
        <v>104.1</v>
      </c>
      <c r="AG17" s="836">
        <f>'10生産'!$Q390</f>
        <v>105.5</v>
      </c>
      <c r="AH17" s="857">
        <f>'10生産'!$Q391</f>
        <v>105.7</v>
      </c>
      <c r="AI17" s="857">
        <f>'10生産'!$Q392</f>
        <v>108.6</v>
      </c>
      <c r="AJ17" s="841">
        <f>'10生産'!$Q393</f>
        <v>106.4</v>
      </c>
      <c r="AK17" s="857">
        <f>'10生産'!$Q394</f>
        <v>107.7</v>
      </c>
      <c r="AL17" s="857">
        <f>'10生産'!$Q395</f>
        <v>107.2</v>
      </c>
      <c r="AM17" s="857">
        <f>'10生産'!$Q396</f>
        <v>111.1</v>
      </c>
      <c r="AN17" s="841">
        <f>'10生産'!$Q397</f>
        <v>111.3</v>
      </c>
      <c r="AO17" s="857">
        <f>'10生産'!$Q398</f>
        <v>108.9</v>
      </c>
      <c r="AP17" s="857">
        <f>'10生産'!$Q399</f>
        <v>106.4</v>
      </c>
      <c r="AQ17" s="857">
        <f>'10生産'!$Q400</f>
        <v>106.4</v>
      </c>
      <c r="AR17" s="841">
        <f>'10生産'!$Q401</f>
        <v>100.6</v>
      </c>
      <c r="AS17" s="836">
        <f>'10生産'!$Q402</f>
        <v>106.9</v>
      </c>
      <c r="AT17" s="857">
        <f>'10生産'!$Q403</f>
        <v>109.9</v>
      </c>
    </row>
    <row r="18" spans="1:46" s="5" customFormat="1" ht="15" customHeight="1" x14ac:dyDescent="0.15">
      <c r="A18" s="8"/>
      <c r="B18" s="40" t="s">
        <v>80</v>
      </c>
      <c r="C18" s="835">
        <f>'10生産'!S3</f>
        <v>231.79999999999998</v>
      </c>
      <c r="D18" s="836">
        <f>'10生産'!S4</f>
        <v>97.4</v>
      </c>
      <c r="E18" s="836">
        <f>'10生産'!S5</f>
        <v>97.4</v>
      </c>
      <c r="F18" s="836">
        <f>'10生産'!S6</f>
        <v>100</v>
      </c>
      <c r="G18" s="836">
        <f>'10生産'!S7</f>
        <v>103.2</v>
      </c>
      <c r="H18" s="836">
        <f>'10生産'!S8</f>
        <v>103.6</v>
      </c>
      <c r="I18" s="836">
        <f>'10生産'!$S$9</f>
        <v>99.7</v>
      </c>
      <c r="J18" s="836">
        <f>'10生産'!$S$10</f>
        <v>100.3</v>
      </c>
      <c r="K18" s="847">
        <f t="shared" si="1"/>
        <v>0.6</v>
      </c>
      <c r="L18" s="848">
        <f t="shared" si="5"/>
        <v>0.01</v>
      </c>
      <c r="M18" s="836">
        <f>'10生産'!$S370</f>
        <v>97.8</v>
      </c>
      <c r="N18" s="857">
        <f>'10生産'!$S371</f>
        <v>99.2</v>
      </c>
      <c r="O18" s="857">
        <f>'10生産'!$S372</f>
        <v>96.2</v>
      </c>
      <c r="P18" s="857">
        <f>'10生産'!$S373</f>
        <v>97</v>
      </c>
      <c r="Q18" s="836">
        <f>'10生産'!$S374</f>
        <v>95.8</v>
      </c>
      <c r="R18" s="857">
        <f>'10生産'!$S375</f>
        <v>97.9</v>
      </c>
      <c r="S18" s="857">
        <f>'10生産'!$S376</f>
        <v>96.9</v>
      </c>
      <c r="T18" s="841">
        <f>'10生産'!$S377</f>
        <v>98.8</v>
      </c>
      <c r="U18" s="857">
        <f>'10生産'!$S378</f>
        <v>101.7</v>
      </c>
      <c r="V18" s="857">
        <f>'10生産'!$S379</f>
        <v>98.3</v>
      </c>
      <c r="W18" s="857">
        <f>'10生産'!$S380</f>
        <v>97.4</v>
      </c>
      <c r="X18" s="857">
        <f>'10生産'!$S381</f>
        <v>101.4</v>
      </c>
      <c r="Y18" s="836">
        <f>'10生産'!$S382</f>
        <v>104.4</v>
      </c>
      <c r="Z18" s="857">
        <f>'10生産'!$S383</f>
        <v>101.6</v>
      </c>
      <c r="AA18" s="857">
        <f>'10生産'!$S384</f>
        <v>103.8</v>
      </c>
      <c r="AB18" s="841">
        <f>'10生産'!$S385</f>
        <v>103.4</v>
      </c>
      <c r="AC18" s="836">
        <f>'10生産'!$S386</f>
        <v>102.3</v>
      </c>
      <c r="AD18" s="857">
        <f>'10生産'!$S387</f>
        <v>104.8</v>
      </c>
      <c r="AE18" s="857">
        <f>'10生産'!$S388</f>
        <v>104.3</v>
      </c>
      <c r="AF18" s="841">
        <f>'10生産'!$S389</f>
        <v>103.3</v>
      </c>
      <c r="AG18" s="836">
        <f>'10生産'!$S390</f>
        <v>101.1</v>
      </c>
      <c r="AH18" s="857">
        <f>'10生産'!$S391</f>
        <v>99.1</v>
      </c>
      <c r="AI18" s="857">
        <f>'10生産'!$S392</f>
        <v>99.4</v>
      </c>
      <c r="AJ18" s="841">
        <f>'10生産'!$S393</f>
        <v>99.9</v>
      </c>
      <c r="AK18" s="857">
        <f>'10生産'!$S394</f>
        <v>98.3</v>
      </c>
      <c r="AL18" s="857">
        <f>'10生産'!$S395</f>
        <v>99.2</v>
      </c>
      <c r="AM18" s="857">
        <f>'10生産'!$S396</f>
        <v>101.2</v>
      </c>
      <c r="AN18" s="841">
        <f>'10生産'!$S397</f>
        <v>101.2</v>
      </c>
      <c r="AO18" s="857">
        <f>'10生産'!$S398</f>
        <v>100.4</v>
      </c>
      <c r="AP18" s="857">
        <f>'10生産'!$S399</f>
        <v>99.5</v>
      </c>
      <c r="AQ18" s="857">
        <f>'10生産'!$S400</f>
        <v>100.4</v>
      </c>
      <c r="AR18" s="841">
        <f>'10生産'!$S401</f>
        <v>98.8</v>
      </c>
      <c r="AS18" s="836">
        <f>'10生産'!$S402</f>
        <v>100.6</v>
      </c>
      <c r="AT18" s="857">
        <f>'10生産'!$S403</f>
        <v>100</v>
      </c>
    </row>
    <row r="19" spans="1:46" s="5" customFormat="1" ht="15" customHeight="1" x14ac:dyDescent="0.15">
      <c r="A19" s="9" t="s">
        <v>81</v>
      </c>
      <c r="B19" s="9"/>
      <c r="C19" s="831">
        <f>SUM(C20:C23)</f>
        <v>2766.8</v>
      </c>
      <c r="D19" s="837">
        <f>SUM(D20*$C$20+D21*$C$21+D22*$C$22+D23*$C$23)/$C$19</f>
        <v>108.90028552840825</v>
      </c>
      <c r="E19" s="837">
        <f t="shared" ref="E19:I19" si="10">SUM(E20*$C$20+E21*$C$21+E22*$C$22+E23*$C$23)/$C$19</f>
        <v>104.76335839236661</v>
      </c>
      <c r="F19" s="837">
        <f t="shared" si="10"/>
        <v>99.999999999999972</v>
      </c>
      <c r="G19" s="837">
        <f t="shared" si="10"/>
        <v>100.56843284660977</v>
      </c>
      <c r="H19" s="837">
        <f t="shared" si="10"/>
        <v>101.13358753794996</v>
      </c>
      <c r="I19" s="837">
        <f t="shared" si="10"/>
        <v>94.783583923666313</v>
      </c>
      <c r="J19" s="837">
        <f>SUM(J20*$C$20+J21*$C$21+J22*$C$22+J23*$C$23)/$C$19</f>
        <v>94.850159028480547</v>
      </c>
      <c r="K19" s="842">
        <f>ROUND((J19-I19)/I19*100,1)</f>
        <v>0.1</v>
      </c>
      <c r="L19" s="846">
        <f t="shared" si="5"/>
        <v>0.02</v>
      </c>
      <c r="M19" s="852">
        <f>SUM(M20*$C$20+M21*$C$21+M22*$C$22+M23*$C$23)/$C$19</f>
        <v>108.66944123174785</v>
      </c>
      <c r="N19" s="853">
        <f t="shared" ref="N19:AK19" si="11">SUM(N20*$C$20+N21*$C$21+N22*$C$22+N23*$C$23)/$C$19</f>
        <v>108.92539757120137</v>
      </c>
      <c r="O19" s="853">
        <f t="shared" si="11"/>
        <v>109.02339164377619</v>
      </c>
      <c r="P19" s="853">
        <f t="shared" si="11"/>
        <v>109.36148257915279</v>
      </c>
      <c r="Q19" s="852">
        <f t="shared" si="11"/>
        <v>106.27108573080814</v>
      </c>
      <c r="R19" s="853">
        <f t="shared" si="11"/>
        <v>106.05017348561515</v>
      </c>
      <c r="S19" s="853">
        <f t="shared" si="11"/>
        <v>104.7944014746277</v>
      </c>
      <c r="T19" s="854">
        <f t="shared" si="11"/>
        <v>103.00425401185481</v>
      </c>
      <c r="U19" s="853">
        <f t="shared" si="11"/>
        <v>104.06447882029781</v>
      </c>
      <c r="V19" s="853">
        <f t="shared" si="11"/>
        <v>96.574949400028885</v>
      </c>
      <c r="W19" s="853">
        <f t="shared" si="11"/>
        <v>98.174530143125622</v>
      </c>
      <c r="X19" s="853">
        <f t="shared" si="11"/>
        <v>100.17318562960818</v>
      </c>
      <c r="Y19" s="852">
        <f t="shared" si="11"/>
        <v>102.49298828972096</v>
      </c>
      <c r="Z19" s="853">
        <f t="shared" si="11"/>
        <v>103.69591224519299</v>
      </c>
      <c r="AA19" s="853">
        <f t="shared" si="11"/>
        <v>100.14879644354487</v>
      </c>
      <c r="AB19" s="854">
        <f t="shared" si="11"/>
        <v>96.416094405088899</v>
      </c>
      <c r="AC19" s="852">
        <f t="shared" si="11"/>
        <v>98.953234783865824</v>
      </c>
      <c r="AD19" s="853">
        <f t="shared" si="11"/>
        <v>103.63547057973106</v>
      </c>
      <c r="AE19" s="853">
        <f t="shared" si="11"/>
        <v>101.5988795720688</v>
      </c>
      <c r="AF19" s="854">
        <f t="shared" si="11"/>
        <v>101.23562960821164</v>
      </c>
      <c r="AG19" s="852">
        <f t="shared" si="11"/>
        <v>97.348836200665019</v>
      </c>
      <c r="AH19" s="853">
        <f t="shared" si="11"/>
        <v>95.991090790805245</v>
      </c>
      <c r="AI19" s="853">
        <f t="shared" si="11"/>
        <v>93.953068526817972</v>
      </c>
      <c r="AJ19" s="854">
        <f t="shared" si="11"/>
        <v>92.331379210640435</v>
      </c>
      <c r="AK19" s="853">
        <f t="shared" si="11"/>
        <v>92.992753361283775</v>
      </c>
      <c r="AL19" s="853">
        <f t="shared" ref="AL19:AM19" si="12">SUM(AL20*$C$20+AL21*$C$21+AL22*$C$22+AL23*$C$23)/$C$19</f>
        <v>94.472582044238806</v>
      </c>
      <c r="AM19" s="853">
        <f t="shared" si="12"/>
        <v>94.854611825936075</v>
      </c>
      <c r="AN19" s="854">
        <f>SUM(AN20*$C$20+AN21*$C$21+AN22*$C$22+AN23*$C$23)/$C$19</f>
        <v>95.999360271794117</v>
      </c>
      <c r="AO19" s="853">
        <f t="shared" ref="AO19" si="13">SUM(AO20*$C$20+AO21*$C$21+AO22*$C$22+AO23*$C$23)/$C$19</f>
        <v>96.486847621801346</v>
      </c>
      <c r="AP19" s="853">
        <f>SUM(AP20*$C$20+AP21*$C$21+AP22*$C$22+AP23*$C$23)/$C$19</f>
        <v>94.211525950556592</v>
      </c>
      <c r="AQ19" s="853">
        <f>SUM(AQ20*$C$20+AQ21*$C$21+AQ22*$C$22+AQ23*$C$23)/$C$19</f>
        <v>95.98062021107414</v>
      </c>
      <c r="AR19" s="854">
        <f>SUM(AR20*$C$20+AR21*$C$21+AR22*$C$22+AR23*$C$23)/$C$19</f>
        <v>95.354741940147463</v>
      </c>
      <c r="AS19" s="852">
        <f>SUM(AS20*$C$20+AS21*$C$21+AS22*$C$22+AS23*$C$23)/$C$19</f>
        <v>95.407134595923068</v>
      </c>
      <c r="AT19" s="853">
        <f>SUM(AT20*$C$20+AT21*$C$21+AT22*$C$22+AT23*$C$23)/$C$19</f>
        <v>96.13697773601271</v>
      </c>
    </row>
    <row r="20" spans="1:46" s="5" customFormat="1" ht="15" customHeight="1" x14ac:dyDescent="0.15">
      <c r="A20" s="8" t="s">
        <v>92</v>
      </c>
      <c r="B20" s="41" t="s">
        <v>19</v>
      </c>
      <c r="C20" s="840">
        <f>'10生産'!H3</f>
        <v>722.09999999999991</v>
      </c>
      <c r="D20" s="834">
        <f>'10生産'!H4</f>
        <v>118.1</v>
      </c>
      <c r="E20" s="834">
        <f>'10生産'!H5</f>
        <v>113.1</v>
      </c>
      <c r="F20" s="834">
        <f>'10生産'!H6</f>
        <v>100</v>
      </c>
      <c r="G20" s="834">
        <f>'10生産'!H7</f>
        <v>98.6</v>
      </c>
      <c r="H20" s="834">
        <f>'10生産'!H8</f>
        <v>105.9</v>
      </c>
      <c r="I20" s="834">
        <f>'10生産'!$H$9</f>
        <v>90.4</v>
      </c>
      <c r="J20" s="834">
        <f>'10生産'!$H$10</f>
        <v>86.6</v>
      </c>
      <c r="K20" s="847">
        <f t="shared" si="1"/>
        <v>-4.2</v>
      </c>
      <c r="L20" s="848">
        <f>ROUND((J20-I20)/I20*(C20/$C$4)*100,2)</f>
        <v>-0.3</v>
      </c>
      <c r="M20" s="836">
        <f>'10生産'!$H370</f>
        <v>116.4</v>
      </c>
      <c r="N20" s="857">
        <f>'10生産'!$H371</f>
        <v>118.8</v>
      </c>
      <c r="O20" s="857">
        <f>'10生産'!$H372</f>
        <v>118.9</v>
      </c>
      <c r="P20" s="857">
        <f>'10生産'!$H373</f>
        <v>118.2</v>
      </c>
      <c r="Q20" s="836">
        <f>'10生産'!$H374</f>
        <v>115.8</v>
      </c>
      <c r="R20" s="857">
        <f>'10生産'!$H375</f>
        <v>116.6</v>
      </c>
      <c r="S20" s="857">
        <f>'10生産'!$H376</f>
        <v>112.1</v>
      </c>
      <c r="T20" s="841">
        <f>'10生産'!$H377</f>
        <v>109.6</v>
      </c>
      <c r="U20" s="857">
        <f>'10生産'!$H378</f>
        <v>105</v>
      </c>
      <c r="V20" s="857">
        <f>'10生産'!$H379</f>
        <v>92.5</v>
      </c>
      <c r="W20" s="857">
        <f>'10生産'!$H380</f>
        <v>98.1</v>
      </c>
      <c r="X20" s="857">
        <f>'10生産'!$H381</f>
        <v>103.1</v>
      </c>
      <c r="Y20" s="836">
        <f>'10生産'!$H382</f>
        <v>105.7</v>
      </c>
      <c r="Z20" s="857">
        <f>'10生産'!$H383</f>
        <v>109.7</v>
      </c>
      <c r="AA20" s="857">
        <f>'10生産'!$H384</f>
        <v>98.1</v>
      </c>
      <c r="AB20" s="841">
        <f>'10生産'!$H385</f>
        <v>82.6</v>
      </c>
      <c r="AC20" s="836">
        <f>'10生産'!$H386</f>
        <v>95.2</v>
      </c>
      <c r="AD20" s="857">
        <f>'10生産'!$H387</f>
        <v>113.6</v>
      </c>
      <c r="AE20" s="857">
        <f>'10生産'!$H388</f>
        <v>108.3</v>
      </c>
      <c r="AF20" s="841">
        <f>'10生産'!$H389</f>
        <v>107.7</v>
      </c>
      <c r="AG20" s="836">
        <f>'10生産'!$H390</f>
        <v>97.7</v>
      </c>
      <c r="AH20" s="857">
        <f>'10生産'!$H391</f>
        <v>92.4</v>
      </c>
      <c r="AI20" s="857">
        <f>'10生産'!$H392</f>
        <v>87.4</v>
      </c>
      <c r="AJ20" s="841">
        <f>'10生産'!$H393</f>
        <v>84.5</v>
      </c>
      <c r="AK20" s="857">
        <f>'10生産'!$H394</f>
        <v>86.2</v>
      </c>
      <c r="AL20" s="857">
        <f>'10生産'!$H395</f>
        <v>86.3</v>
      </c>
      <c r="AM20" s="857">
        <f>'10生産'!$H396</f>
        <v>85.1</v>
      </c>
      <c r="AN20" s="841">
        <f>'10生産'!$H397</f>
        <v>87.7</v>
      </c>
      <c r="AO20" s="857">
        <f>'10生産'!$H398</f>
        <v>89.7</v>
      </c>
      <c r="AP20" s="857">
        <f>'10生産'!$H399</f>
        <v>84.9</v>
      </c>
      <c r="AQ20" s="857">
        <f>'10生産'!$H400</f>
        <v>87.5</v>
      </c>
      <c r="AR20" s="841">
        <f>'10生産'!$H401</f>
        <v>91.1</v>
      </c>
      <c r="AS20" s="836">
        <f>'10生産'!$H402</f>
        <v>88</v>
      </c>
      <c r="AT20" s="857">
        <f>'10生産'!$H403</f>
        <v>89.1</v>
      </c>
    </row>
    <row r="21" spans="1:46" s="5" customFormat="1" ht="15" customHeight="1" x14ac:dyDescent="0.15">
      <c r="A21" s="8"/>
      <c r="B21" s="39" t="s">
        <v>26</v>
      </c>
      <c r="C21" s="841">
        <f>'10生産'!R3</f>
        <v>364.5</v>
      </c>
      <c r="D21" s="836">
        <f>'10生産'!R4</f>
        <v>92.6</v>
      </c>
      <c r="E21" s="836">
        <f>'10生産'!R5</f>
        <v>89.1</v>
      </c>
      <c r="F21" s="836">
        <f>'10生産'!R6</f>
        <v>100</v>
      </c>
      <c r="G21" s="836">
        <f>'10生産'!R7</f>
        <v>104.8</v>
      </c>
      <c r="H21" s="836">
        <f>'10生産'!R8</f>
        <v>100</v>
      </c>
      <c r="I21" s="836">
        <f>'10生産'!$R$9</f>
        <v>93.8</v>
      </c>
      <c r="J21" s="836">
        <f>'10生産'!$R$10</f>
        <v>96.8</v>
      </c>
      <c r="K21" s="847">
        <f t="shared" si="1"/>
        <v>3.2</v>
      </c>
      <c r="L21" s="848">
        <f t="shared" si="5"/>
        <v>0.12</v>
      </c>
      <c r="M21" s="836">
        <f>'10生産'!$R370</f>
        <v>89.5</v>
      </c>
      <c r="N21" s="857">
        <f>'10生産'!$R371</f>
        <v>93.3</v>
      </c>
      <c r="O21" s="857">
        <f>'10生産'!$R372</f>
        <v>92.5</v>
      </c>
      <c r="P21" s="857">
        <f>'10生産'!$R373</f>
        <v>95.3</v>
      </c>
      <c r="Q21" s="836">
        <f>'10生産'!$R374</f>
        <v>90</v>
      </c>
      <c r="R21" s="857">
        <f>'10生産'!$R375</f>
        <v>88.6</v>
      </c>
      <c r="S21" s="857">
        <f>'10生産'!$R376</f>
        <v>88.8</v>
      </c>
      <c r="T21" s="841">
        <f>'10生産'!$R377</f>
        <v>89.1</v>
      </c>
      <c r="U21" s="857">
        <f>'10生産'!$R378</f>
        <v>108</v>
      </c>
      <c r="V21" s="857">
        <f>'10生産'!$R379</f>
        <v>97</v>
      </c>
      <c r="W21" s="857">
        <f>'10生産'!$R380</f>
        <v>95.6</v>
      </c>
      <c r="X21" s="857">
        <f>'10生産'!$R381</f>
        <v>98.4</v>
      </c>
      <c r="Y21" s="836">
        <f>'10生産'!$R382</f>
        <v>104.9</v>
      </c>
      <c r="Z21" s="857">
        <f>'10生産'!$R383</f>
        <v>104.6</v>
      </c>
      <c r="AA21" s="857">
        <f>'10生産'!$R384</f>
        <v>104.2</v>
      </c>
      <c r="AB21" s="841">
        <f>'10生産'!$R385</f>
        <v>105.9</v>
      </c>
      <c r="AC21" s="836">
        <f>'10生産'!$R386</f>
        <v>103.3</v>
      </c>
      <c r="AD21" s="857">
        <f>'10生産'!$R387</f>
        <v>99.8</v>
      </c>
      <c r="AE21" s="857">
        <f>'10生産'!$R388</f>
        <v>101.1</v>
      </c>
      <c r="AF21" s="841">
        <f>'10生産'!$R389</f>
        <v>96.5</v>
      </c>
      <c r="AG21" s="836">
        <f>'10生産'!$R390</f>
        <v>95.3</v>
      </c>
      <c r="AH21" s="857">
        <f>'10生産'!$R391</f>
        <v>94.5</v>
      </c>
      <c r="AI21" s="857">
        <f>'10生産'!$R392</f>
        <v>93.9</v>
      </c>
      <c r="AJ21" s="841">
        <f>'10生産'!$R393</f>
        <v>92.3</v>
      </c>
      <c r="AK21" s="857">
        <f>'10生産'!$R394</f>
        <v>91.1</v>
      </c>
      <c r="AL21" s="857">
        <f>'10生産'!$R395</f>
        <v>97.1</v>
      </c>
      <c r="AM21" s="857">
        <f>'10生産'!$R396</f>
        <v>98.9</v>
      </c>
      <c r="AN21" s="841">
        <f>'10生産'!$R397</f>
        <v>99</v>
      </c>
      <c r="AO21" s="857">
        <f>'10生産'!$R398</f>
        <v>100</v>
      </c>
      <c r="AP21" s="857">
        <f>'10生産'!$R399</f>
        <v>99.4</v>
      </c>
      <c r="AQ21" s="857">
        <f>'10生産'!$R400</f>
        <v>101.9</v>
      </c>
      <c r="AR21" s="841">
        <f>'10生産'!$R401</f>
        <v>97.5</v>
      </c>
      <c r="AS21" s="836">
        <f>'10生産'!$R402</f>
        <v>104.2</v>
      </c>
      <c r="AT21" s="857">
        <f>'10生産'!$R403</f>
        <v>110.2</v>
      </c>
    </row>
    <row r="22" spans="1:46" s="5" customFormat="1" ht="15" customHeight="1" x14ac:dyDescent="0.15">
      <c r="A22" s="8"/>
      <c r="B22" s="39" t="s">
        <v>82</v>
      </c>
      <c r="C22" s="841">
        <f>'10生産'!T3</f>
        <v>1098.3999999999999</v>
      </c>
      <c r="D22" s="836">
        <f>'10生産'!T4</f>
        <v>102.7</v>
      </c>
      <c r="E22" s="836">
        <f>'10生産'!T5</f>
        <v>99.8</v>
      </c>
      <c r="F22" s="836">
        <f>'10生産'!T6</f>
        <v>100</v>
      </c>
      <c r="G22" s="836">
        <f>'10生産'!T7</f>
        <v>99.7</v>
      </c>
      <c r="H22" s="836">
        <f>'10生産'!T8</f>
        <v>98.5</v>
      </c>
      <c r="I22" s="836">
        <f>'10生産'!$T$9</f>
        <v>96.5</v>
      </c>
      <c r="J22" s="836">
        <f>'10生産'!$T$10</f>
        <v>98.7</v>
      </c>
      <c r="K22" s="847">
        <f t="shared" si="1"/>
        <v>2.2999999999999998</v>
      </c>
      <c r="L22" s="848">
        <f t="shared" si="5"/>
        <v>0.25</v>
      </c>
      <c r="M22" s="836">
        <f>'10生産'!$T370</f>
        <v>104</v>
      </c>
      <c r="N22" s="857">
        <f>'10生産'!$T371</f>
        <v>101.7</v>
      </c>
      <c r="O22" s="857">
        <f>'10生産'!$T372</f>
        <v>103.1</v>
      </c>
      <c r="P22" s="857">
        <f>'10生産'!$T373</f>
        <v>102.9</v>
      </c>
      <c r="Q22" s="836">
        <f>'10生産'!$T374</f>
        <v>100.2</v>
      </c>
      <c r="R22" s="857">
        <f>'10生産'!$T375</f>
        <v>99.9</v>
      </c>
      <c r="S22" s="857">
        <f>'10生産'!$T376</f>
        <v>100.9</v>
      </c>
      <c r="T22" s="841">
        <f>'10生産'!$T377</f>
        <v>99.1</v>
      </c>
      <c r="U22" s="857">
        <f>'10生産'!$T378</f>
        <v>99.9</v>
      </c>
      <c r="V22" s="857">
        <f>'10生産'!$T379</f>
        <v>100</v>
      </c>
      <c r="W22" s="857">
        <f>'10生産'!$T380</f>
        <v>99.7</v>
      </c>
      <c r="X22" s="857">
        <f>'10生産'!$T381</f>
        <v>99.3</v>
      </c>
      <c r="Y22" s="836">
        <f>'10生産'!$T382</f>
        <v>99.9</v>
      </c>
      <c r="Z22" s="857">
        <f>'10生産'!$T383</f>
        <v>100.4</v>
      </c>
      <c r="AA22" s="857">
        <f>'10生産'!$T384</f>
        <v>98.8</v>
      </c>
      <c r="AB22" s="841">
        <f>'10生産'!$T385</f>
        <v>99.5</v>
      </c>
      <c r="AC22" s="836">
        <f>'10生産'!$T386</f>
        <v>99</v>
      </c>
      <c r="AD22" s="857">
        <f>'10生産'!$T387</f>
        <v>98.8</v>
      </c>
      <c r="AE22" s="857">
        <f>'10生産'!$T388</f>
        <v>98.1</v>
      </c>
      <c r="AF22" s="841">
        <f>'10生産'!$T389</f>
        <v>99</v>
      </c>
      <c r="AG22" s="836">
        <f>'10生産'!$T390</f>
        <v>97.4</v>
      </c>
      <c r="AH22" s="857">
        <f>'10生産'!$T391</f>
        <v>97.2</v>
      </c>
      <c r="AI22" s="857">
        <f>'10生産'!$T392</f>
        <v>96.4</v>
      </c>
      <c r="AJ22" s="841">
        <f>'10生産'!$T393</f>
        <v>95.6</v>
      </c>
      <c r="AK22" s="857">
        <f>'10生産'!$T394</f>
        <v>97.5</v>
      </c>
      <c r="AL22" s="857">
        <f>'10生産'!$T395</f>
        <v>98.8</v>
      </c>
      <c r="AM22" s="857">
        <f>'10生産'!$T396</f>
        <v>98.1</v>
      </c>
      <c r="AN22" s="841">
        <f>'10生産'!$T397</f>
        <v>99.4</v>
      </c>
      <c r="AO22" s="857">
        <f>'10生産'!$T398</f>
        <v>101.1</v>
      </c>
      <c r="AP22" s="857">
        <f>'10生産'!$T399</f>
        <v>99.2</v>
      </c>
      <c r="AQ22" s="857">
        <f>'10生産'!$T400</f>
        <v>101.7</v>
      </c>
      <c r="AR22" s="841">
        <f>'10生産'!$T401</f>
        <v>100.7</v>
      </c>
      <c r="AS22" s="836">
        <f>'10生産'!$T402</f>
        <v>101.6</v>
      </c>
      <c r="AT22" s="857">
        <f>'10生産'!$T403</f>
        <v>99.4</v>
      </c>
    </row>
    <row r="23" spans="1:46" s="5" customFormat="1" ht="15" customHeight="1" x14ac:dyDescent="0.15">
      <c r="A23" s="8"/>
      <c r="B23" s="40" t="s">
        <v>83</v>
      </c>
      <c r="C23" s="841">
        <f>'10生産'!U3</f>
        <v>581.79999999999995</v>
      </c>
      <c r="D23" s="836">
        <f>'10生産'!U4</f>
        <v>119.4</v>
      </c>
      <c r="E23" s="836">
        <f>'10生産'!U5</f>
        <v>113.6</v>
      </c>
      <c r="F23" s="836">
        <f>'10生産'!U6</f>
        <v>100</v>
      </c>
      <c r="G23" s="836">
        <f>'10生産'!U7</f>
        <v>102</v>
      </c>
      <c r="H23" s="836">
        <f>'10生産'!U8</f>
        <v>100.9</v>
      </c>
      <c r="I23" s="836">
        <f>'10生産'!$U$9</f>
        <v>97.6</v>
      </c>
      <c r="J23" s="836">
        <f>'10生産'!$U$10</f>
        <v>96.6</v>
      </c>
      <c r="K23" s="847">
        <f t="shared" si="1"/>
        <v>-1</v>
      </c>
      <c r="L23" s="848">
        <f>ROUND((J23-I23)/I23*(C23/$C$4)*100,2)</f>
        <v>-0.06</v>
      </c>
      <c r="M23" s="836">
        <f>'10生産'!$U370</f>
        <v>119.9</v>
      </c>
      <c r="N23" s="857">
        <f>'10生産'!$U371</f>
        <v>120.1</v>
      </c>
      <c r="O23" s="857">
        <f>'10生産'!$U372</f>
        <v>118.3</v>
      </c>
      <c r="P23" s="857">
        <f>'10生産'!$U373</f>
        <v>119.4</v>
      </c>
      <c r="Q23" s="836">
        <f>'10生産'!$U374</f>
        <v>116.1</v>
      </c>
      <c r="R23" s="857">
        <f>'10生産'!$U375</f>
        <v>115.5</v>
      </c>
      <c r="S23" s="857">
        <f>'10生産'!$U376</f>
        <v>113.1</v>
      </c>
      <c r="T23" s="841">
        <f>'10生産'!$U377</f>
        <v>110.9</v>
      </c>
      <c r="U23" s="857">
        <f>'10生産'!$U378</f>
        <v>108.3</v>
      </c>
      <c r="V23" s="857">
        <f>'10生産'!$U379</f>
        <v>94.9</v>
      </c>
      <c r="W23" s="857">
        <f>'10生産'!$U380</f>
        <v>97</v>
      </c>
      <c r="X23" s="857">
        <f>'10生産'!$U381</f>
        <v>99.3</v>
      </c>
      <c r="Y23" s="836">
        <f>'10生産'!$U382</f>
        <v>101.9</v>
      </c>
      <c r="Z23" s="857">
        <f>'10生産'!$U383</f>
        <v>101.9</v>
      </c>
      <c r="AA23" s="857">
        <f>'10生産'!$U384</f>
        <v>102.7</v>
      </c>
      <c r="AB23" s="841">
        <f>'10生産'!$U385</f>
        <v>101.8</v>
      </c>
      <c r="AC23" s="836">
        <f>'10生産'!$U386</f>
        <v>100.8</v>
      </c>
      <c r="AD23" s="857">
        <f>'10生産'!$U387</f>
        <v>102.8</v>
      </c>
      <c r="AE23" s="857">
        <f>'10生産'!$U388</f>
        <v>100.2</v>
      </c>
      <c r="AF23" s="841">
        <f>'10生産'!$U389</f>
        <v>100.4</v>
      </c>
      <c r="AG23" s="836">
        <f>'10生産'!$U390</f>
        <v>98.1</v>
      </c>
      <c r="AH23" s="857">
        <f>'10生産'!$U391</f>
        <v>99.1</v>
      </c>
      <c r="AI23" s="857">
        <f>'10生産'!$U392</f>
        <v>97.5</v>
      </c>
      <c r="AJ23" s="841">
        <f>'10生産'!$U393</f>
        <v>95.9</v>
      </c>
      <c r="AK23" s="857">
        <f>'10生産'!$U394</f>
        <v>94.1</v>
      </c>
      <c r="AL23" s="857">
        <f>'10生産'!$U395</f>
        <v>94.8</v>
      </c>
      <c r="AM23" s="857">
        <f>'10生産'!$U396</f>
        <v>98.3</v>
      </c>
      <c r="AN23" s="841">
        <f>'10生産'!$U397</f>
        <v>98</v>
      </c>
      <c r="AO23" s="857">
        <f>'10生産'!$U398</f>
        <v>94</v>
      </c>
      <c r="AP23" s="857">
        <f>'10生産'!$U399</f>
        <v>93.1</v>
      </c>
      <c r="AQ23" s="857">
        <f>'10生産'!$U400</f>
        <v>92</v>
      </c>
      <c r="AR23" s="841">
        <f>'10生産'!$U401</f>
        <v>89.2</v>
      </c>
      <c r="AS23" s="836">
        <f>'10生産'!$U402</f>
        <v>87.4</v>
      </c>
      <c r="AT23" s="857">
        <f>'10生産'!$U403</f>
        <v>89.9</v>
      </c>
    </row>
    <row r="24" spans="1:46" s="6" customFormat="1" ht="15" customHeight="1" x14ac:dyDescent="0.15">
      <c r="A24" s="42" t="s">
        <v>114</v>
      </c>
      <c r="B24" s="510"/>
      <c r="C24" s="838">
        <f>'10生産'!AB3</f>
        <v>1.7000000000000002</v>
      </c>
      <c r="D24" s="839">
        <f>'10生産'!AB4</f>
        <v>144.19999999999999</v>
      </c>
      <c r="E24" s="839">
        <f>'10生産'!AB5</f>
        <v>130.69999999999999</v>
      </c>
      <c r="F24" s="839">
        <f>'10生産'!AB6</f>
        <v>100</v>
      </c>
      <c r="G24" s="839">
        <f>'10生産'!AB7</f>
        <v>126.9</v>
      </c>
      <c r="H24" s="839">
        <f>'10生産'!AB8</f>
        <v>126.7</v>
      </c>
      <c r="I24" s="839">
        <f>'10生産'!$AB$9</f>
        <v>96.2</v>
      </c>
      <c r="J24" s="839">
        <f>'10生産'!$AB$10</f>
        <v>120.2</v>
      </c>
      <c r="K24" s="842">
        <f>ROUND((J24-I24)/I24*100,1)</f>
        <v>24.9</v>
      </c>
      <c r="L24" s="843">
        <f>ROUND((J24-I24)/I24*(C24/$C$4)*100,2)</f>
        <v>0</v>
      </c>
      <c r="M24" s="839">
        <f>'10生産'!$AB370</f>
        <v>146.69999999999999</v>
      </c>
      <c r="N24" s="855">
        <f>'10生産'!$AB371</f>
        <v>145.9</v>
      </c>
      <c r="O24" s="855">
        <f>'10生産'!$AB372</f>
        <v>140.69999999999999</v>
      </c>
      <c r="P24" s="855">
        <f>'10生産'!$AB373</f>
        <v>144.4</v>
      </c>
      <c r="Q24" s="839">
        <f>'10生産'!$AB374</f>
        <v>138.1</v>
      </c>
      <c r="R24" s="855">
        <f>'10生産'!$AB375</f>
        <v>132.30000000000001</v>
      </c>
      <c r="S24" s="855">
        <f>'10生産'!$AB376</f>
        <v>129.19999999999999</v>
      </c>
      <c r="T24" s="856">
        <f>'10生産'!$AB377</f>
        <v>123.5</v>
      </c>
      <c r="U24" s="855">
        <f>'10生産'!$AB378</f>
        <v>118.6</v>
      </c>
      <c r="V24" s="855">
        <f>'10生産'!$AB379</f>
        <v>104.1</v>
      </c>
      <c r="W24" s="855">
        <f>'10生産'!$AB380</f>
        <v>89.4</v>
      </c>
      <c r="X24" s="855">
        <f>'10生産'!$AB381</f>
        <v>87.5</v>
      </c>
      <c r="Y24" s="839">
        <f>'10生産'!$AB382</f>
        <v>105.2</v>
      </c>
      <c r="Z24" s="855">
        <f>'10生産'!$AB383</f>
        <v>126.2</v>
      </c>
      <c r="AA24" s="855">
        <f>'10生産'!$AB384</f>
        <v>140.1</v>
      </c>
      <c r="AB24" s="856">
        <f>'10生産'!$AB385</f>
        <v>136.6</v>
      </c>
      <c r="AC24" s="839">
        <f>'10生産'!$AB386</f>
        <v>131.4</v>
      </c>
      <c r="AD24" s="855">
        <f>'10生産'!$AB387</f>
        <v>128.80000000000001</v>
      </c>
      <c r="AE24" s="855">
        <f>'10生産'!$AB388</f>
        <v>128.19999999999999</v>
      </c>
      <c r="AF24" s="856">
        <f>'10生産'!$AB389</f>
        <v>118.1</v>
      </c>
      <c r="AG24" s="839">
        <f>'10生産'!$AB390</f>
        <v>94.1</v>
      </c>
      <c r="AH24" s="855">
        <f>'10生産'!$AB391</f>
        <v>92.4</v>
      </c>
      <c r="AI24" s="855">
        <f>'10生産'!$AB392</f>
        <v>95.2</v>
      </c>
      <c r="AJ24" s="856">
        <f>'10生産'!$AB393</f>
        <v>102.8</v>
      </c>
      <c r="AK24" s="855">
        <f>'10生産'!$AB394</f>
        <v>120.4</v>
      </c>
      <c r="AL24" s="855">
        <f>'10生産'!$AB395</f>
        <v>120</v>
      </c>
      <c r="AM24" s="855">
        <f>'10生産'!$AB396</f>
        <v>127.4</v>
      </c>
      <c r="AN24" s="856">
        <f>'10生産'!$AB397</f>
        <v>113</v>
      </c>
      <c r="AO24" s="855">
        <f>'10生産'!$AB398</f>
        <v>111.2</v>
      </c>
      <c r="AP24" s="855">
        <f>'10生産'!$AB399</f>
        <v>110.8</v>
      </c>
      <c r="AQ24" s="855">
        <f>'10生産'!$AB400</f>
        <v>110.5</v>
      </c>
      <c r="AR24" s="856">
        <f>'10生産'!$AB401</f>
        <v>109.3</v>
      </c>
      <c r="AS24" s="839">
        <f>'10生産'!$AB402</f>
        <v>108.7</v>
      </c>
      <c r="AT24" s="855">
        <f>'10生産'!$AB403</f>
        <v>115.5</v>
      </c>
    </row>
    <row r="25" spans="1:46" s="5" customFormat="1" ht="12" x14ac:dyDescent="0.1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73"/>
      <c r="AT25" s="33"/>
    </row>
    <row r="26" spans="1:46" x14ac:dyDescent="0.1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</row>
    <row r="27" spans="1:46" ht="18.95" customHeight="1" x14ac:dyDescent="0.15"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6" ht="13.5" x14ac:dyDescent="0.15"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</sheetData>
  <mergeCells count="2">
    <mergeCell ref="C2:C3"/>
    <mergeCell ref="A2:B3"/>
  </mergeCells>
  <phoneticPr fontId="4"/>
  <pageMargins left="0.25" right="0.25" top="0.75" bottom="0.75" header="0.3" footer="0.3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AT34"/>
  <sheetViews>
    <sheetView workbookViewId="0">
      <pane xSplit="4" ySplit="3" topLeftCell="AG25" activePane="bottomRight" state="frozen"/>
      <selection activeCell="B9" sqref="B9"/>
      <selection pane="topRight" activeCell="B9" sqref="B9"/>
      <selection pane="bottomLeft" activeCell="B9" sqref="B9"/>
      <selection pane="bottomRight" activeCell="AT44" sqref="AT44"/>
    </sheetView>
  </sheetViews>
  <sheetFormatPr defaultColWidth="9.33203125" defaultRowHeight="13.5" x14ac:dyDescent="0.15"/>
  <cols>
    <col min="1" max="2" width="3.33203125" style="3" customWidth="1"/>
    <col min="3" max="3" width="5" style="3" customWidth="1"/>
    <col min="4" max="4" width="18.6640625" style="3" customWidth="1"/>
    <col min="5" max="8" width="10" style="3" customWidth="1"/>
    <col min="9" max="12" width="9.83203125" style="3" customWidth="1"/>
    <col min="13" max="28" width="9.33203125" style="3" customWidth="1"/>
    <col min="29" max="32" width="10.33203125" style="3" customWidth="1"/>
    <col min="33" max="36" width="10.5" style="3" customWidth="1"/>
    <col min="37" max="16384" width="9.33203125" style="3"/>
  </cols>
  <sheetData>
    <row r="1" spans="1:46" x14ac:dyDescent="0.15">
      <c r="A1" s="10" t="s">
        <v>805</v>
      </c>
      <c r="B1" s="10"/>
      <c r="C1" s="33"/>
      <c r="D1" s="20"/>
      <c r="E1" s="20"/>
      <c r="F1" s="135"/>
      <c r="G1" s="135"/>
      <c r="H1" s="135"/>
      <c r="I1" s="683"/>
      <c r="J1" s="683"/>
      <c r="K1" s="683"/>
      <c r="L1" s="683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46" ht="15" customHeight="1" x14ac:dyDescent="0.15">
      <c r="A2" s="1071" t="s">
        <v>190</v>
      </c>
      <c r="B2" s="1072"/>
      <c r="C2" s="1072"/>
      <c r="D2" s="1073"/>
      <c r="E2" s="110" t="s">
        <v>151</v>
      </c>
      <c r="F2" s="265" t="s">
        <v>494</v>
      </c>
      <c r="G2" s="684" t="s">
        <v>495</v>
      </c>
      <c r="H2" s="684" t="s">
        <v>496</v>
      </c>
      <c r="I2" s="684" t="s">
        <v>497</v>
      </c>
      <c r="J2" s="684" t="s">
        <v>498</v>
      </c>
      <c r="K2" s="684" t="s">
        <v>499</v>
      </c>
      <c r="L2" s="684" t="s">
        <v>500</v>
      </c>
      <c r="M2" s="15" t="s">
        <v>494</v>
      </c>
      <c r="N2" s="65"/>
      <c r="O2" s="65"/>
      <c r="P2" s="56"/>
      <c r="Q2" s="15" t="s">
        <v>495</v>
      </c>
      <c r="R2" s="65"/>
      <c r="S2" s="65"/>
      <c r="T2" s="56"/>
      <c r="U2" s="15" t="s">
        <v>496</v>
      </c>
      <c r="V2" s="65"/>
      <c r="W2" s="65"/>
      <c r="X2" s="65"/>
      <c r="Y2" s="63" t="s">
        <v>497</v>
      </c>
      <c r="Z2" s="32" t="s">
        <v>50</v>
      </c>
      <c r="AA2" s="32" t="s">
        <v>50</v>
      </c>
      <c r="AB2" s="56"/>
      <c r="AC2" s="32" t="s">
        <v>498</v>
      </c>
      <c r="AD2" s="65"/>
      <c r="AE2" s="65"/>
      <c r="AF2" s="56" t="s">
        <v>4</v>
      </c>
      <c r="AG2" s="63" t="s">
        <v>499</v>
      </c>
      <c r="AH2" s="66"/>
      <c r="AI2" s="66"/>
      <c r="AJ2" s="32" t="s">
        <v>4</v>
      </c>
      <c r="AK2" s="70" t="s">
        <v>500</v>
      </c>
      <c r="AL2" s="72" t="s">
        <v>1</v>
      </c>
      <c r="AM2" s="72"/>
      <c r="AN2" s="71"/>
      <c r="AO2" s="70" t="s">
        <v>879</v>
      </c>
      <c r="AP2" s="72" t="s">
        <v>1</v>
      </c>
      <c r="AQ2" s="72"/>
      <c r="AR2" s="71"/>
      <c r="AS2" s="1026" t="s">
        <v>471</v>
      </c>
      <c r="AT2" s="72" t="s">
        <v>1</v>
      </c>
    </row>
    <row r="3" spans="1:46" ht="15" customHeight="1" x14ac:dyDescent="0.15">
      <c r="A3" s="1074"/>
      <c r="B3" s="1075"/>
      <c r="C3" s="1075"/>
      <c r="D3" s="1076"/>
      <c r="E3" s="111" t="s">
        <v>13</v>
      </c>
      <c r="F3" s="685" t="s">
        <v>64</v>
      </c>
      <c r="G3" s="686" t="s">
        <v>64</v>
      </c>
      <c r="H3" s="686" t="s">
        <v>64</v>
      </c>
      <c r="I3" s="686" t="s">
        <v>64</v>
      </c>
      <c r="J3" s="686" t="s">
        <v>64</v>
      </c>
      <c r="K3" s="686" t="s">
        <v>64</v>
      </c>
      <c r="L3" s="686" t="s">
        <v>64</v>
      </c>
      <c r="M3" s="60" t="s">
        <v>65</v>
      </c>
      <c r="N3" s="61" t="s">
        <v>66</v>
      </c>
      <c r="O3" s="61" t="s">
        <v>42</v>
      </c>
      <c r="P3" s="62" t="s">
        <v>67</v>
      </c>
      <c r="Q3" s="60" t="s">
        <v>65</v>
      </c>
      <c r="R3" s="61" t="s">
        <v>66</v>
      </c>
      <c r="S3" s="61" t="s">
        <v>42</v>
      </c>
      <c r="T3" s="62" t="s">
        <v>67</v>
      </c>
      <c r="U3" s="60" t="s">
        <v>65</v>
      </c>
      <c r="V3" s="61" t="s">
        <v>66</v>
      </c>
      <c r="W3" s="61" t="s">
        <v>42</v>
      </c>
      <c r="X3" s="67" t="s">
        <v>67</v>
      </c>
      <c r="Y3" s="60" t="s">
        <v>65</v>
      </c>
      <c r="Z3" s="67" t="s">
        <v>66</v>
      </c>
      <c r="AA3" s="61" t="s">
        <v>42</v>
      </c>
      <c r="AB3" s="68" t="s">
        <v>44</v>
      </c>
      <c r="AC3" s="67" t="s">
        <v>65</v>
      </c>
      <c r="AD3" s="67" t="s">
        <v>66</v>
      </c>
      <c r="AE3" s="61" t="s">
        <v>42</v>
      </c>
      <c r="AF3" s="68" t="s">
        <v>44</v>
      </c>
      <c r="AG3" s="60" t="s">
        <v>65</v>
      </c>
      <c r="AH3" s="67" t="s">
        <v>66</v>
      </c>
      <c r="AI3" s="61" t="s">
        <v>42</v>
      </c>
      <c r="AJ3" s="61" t="s">
        <v>44</v>
      </c>
      <c r="AK3" s="131" t="s">
        <v>65</v>
      </c>
      <c r="AL3" s="132" t="s">
        <v>66</v>
      </c>
      <c r="AM3" s="132" t="s">
        <v>42</v>
      </c>
      <c r="AN3" s="133" t="s">
        <v>44</v>
      </c>
      <c r="AO3" s="131" t="s">
        <v>65</v>
      </c>
      <c r="AP3" s="132" t="s">
        <v>66</v>
      </c>
      <c r="AQ3" s="132" t="s">
        <v>42</v>
      </c>
      <c r="AR3" s="133" t="s">
        <v>44</v>
      </c>
      <c r="AS3" s="693" t="s">
        <v>922</v>
      </c>
      <c r="AT3" s="1082" t="s">
        <v>66</v>
      </c>
    </row>
    <row r="4" spans="1:46" ht="15" customHeight="1" x14ac:dyDescent="0.15">
      <c r="A4" s="324" t="s">
        <v>111</v>
      </c>
      <c r="B4" s="141"/>
      <c r="C4" s="141"/>
      <c r="D4" s="325"/>
      <c r="E4" s="858">
        <f>'10生産'!AH3</f>
        <v>9999.9999999999982</v>
      </c>
      <c r="F4" s="859">
        <f>'10生産'!$AH4</f>
        <v>117.5</v>
      </c>
      <c r="G4" s="860">
        <f>'10生産'!$AH5</f>
        <v>110.2</v>
      </c>
      <c r="H4" s="860">
        <f>'10生産'!$AH6</f>
        <v>100</v>
      </c>
      <c r="I4" s="860">
        <f>'10生産'!$AH7</f>
        <v>102</v>
      </c>
      <c r="J4" s="860">
        <f>'10生産'!$AH8</f>
        <v>102.1</v>
      </c>
      <c r="K4" s="860">
        <f>'10生産'!$AH9</f>
        <v>97.9</v>
      </c>
      <c r="L4" s="860">
        <f>'10生産'!$AH10</f>
        <v>96.9</v>
      </c>
      <c r="M4" s="875">
        <f>'10生産'!$AH370</f>
        <v>117</v>
      </c>
      <c r="N4" s="859">
        <f>'10生産'!$AH371</f>
        <v>119.7</v>
      </c>
      <c r="O4" s="859">
        <f>'10生産'!$AH372</f>
        <v>116</v>
      </c>
      <c r="P4" s="876">
        <f>'10生産'!$AH373</f>
        <v>116.6</v>
      </c>
      <c r="Q4" s="875">
        <f>'10生産'!$AH374</f>
        <v>111.3</v>
      </c>
      <c r="R4" s="859">
        <f>'10生産'!$AH375</f>
        <v>112.4</v>
      </c>
      <c r="S4" s="859">
        <f>'10生産'!$AH376</f>
        <v>112.8</v>
      </c>
      <c r="T4" s="876">
        <f>'10生産'!$AH377</f>
        <v>106.8</v>
      </c>
      <c r="U4" s="875">
        <f>'10生産'!$AH378</f>
        <v>108.4</v>
      </c>
      <c r="V4" s="859">
        <f>'10生産'!$AH379</f>
        <v>92.2</v>
      </c>
      <c r="W4" s="859">
        <f>'10生産'!$AH380</f>
        <v>97.3</v>
      </c>
      <c r="X4" s="859">
        <f>'10生産'!$AH381</f>
        <v>101.5</v>
      </c>
      <c r="Y4" s="875">
        <f>'10生産'!$AH382</f>
        <v>103.7</v>
      </c>
      <c r="Z4" s="859">
        <f>'10生産'!$AH383</f>
        <v>103.5</v>
      </c>
      <c r="AA4" s="859">
        <f>'10生産'!$AH384</f>
        <v>101</v>
      </c>
      <c r="AB4" s="876">
        <f>'10生産'!$AH385</f>
        <v>100.1</v>
      </c>
      <c r="AC4" s="859">
        <f>'10生産'!$AH386</f>
        <v>101.3</v>
      </c>
      <c r="AD4" s="859">
        <f>'10生産'!$AH387</f>
        <v>101.2</v>
      </c>
      <c r="AE4" s="859">
        <f>'10生産'!$AH388</f>
        <v>103.5</v>
      </c>
      <c r="AF4" s="876">
        <f>'10生産'!$AH389</f>
        <v>103.5</v>
      </c>
      <c r="AG4" s="859">
        <f>'10生産'!$AH390</f>
        <v>99.8</v>
      </c>
      <c r="AH4" s="859">
        <f>'10生産'!$AH391</f>
        <v>99.2</v>
      </c>
      <c r="AI4" s="859">
        <f>'10生産'!$AH392</f>
        <v>96.2</v>
      </c>
      <c r="AJ4" s="859">
        <f>'10生産'!$AH393</f>
        <v>95.7</v>
      </c>
      <c r="AK4" s="877">
        <f>'10生産'!$AH394</f>
        <v>96.3</v>
      </c>
      <c r="AL4" s="862">
        <f>'10生産'!$AH395</f>
        <v>94.6</v>
      </c>
      <c r="AM4" s="862">
        <f>'10生産'!$AH396</f>
        <v>98.1</v>
      </c>
      <c r="AN4" s="878">
        <f>'10生産'!$AH397</f>
        <v>97.1</v>
      </c>
      <c r="AO4" s="877">
        <f>'10生産'!$AH398</f>
        <v>96.2</v>
      </c>
      <c r="AP4" s="862">
        <f>'10生産'!$AH399</f>
        <v>98.5</v>
      </c>
      <c r="AQ4" s="862">
        <f>'10生産'!$AH400</f>
        <v>96.3</v>
      </c>
      <c r="AR4" s="878">
        <f>'10生産'!$AH401</f>
        <v>94.5</v>
      </c>
      <c r="AS4" s="862">
        <f>'10生産'!$AH402</f>
        <v>100.4</v>
      </c>
      <c r="AT4" s="862">
        <f>'10生産'!$AH403</f>
        <v>104.8</v>
      </c>
    </row>
    <row r="5" spans="1:46" ht="15" customHeight="1" x14ac:dyDescent="0.15">
      <c r="A5" s="321" t="s">
        <v>72</v>
      </c>
      <c r="B5" s="323"/>
      <c r="C5" s="323"/>
      <c r="D5" s="322"/>
      <c r="E5" s="861">
        <f>'10生産'!$AI$3</f>
        <v>4606.8000000000011</v>
      </c>
      <c r="F5" s="862">
        <f>'10生産'!$AI4</f>
        <v>112.1</v>
      </c>
      <c r="G5" s="861">
        <f>'10生産'!$AI5</f>
        <v>105.4</v>
      </c>
      <c r="H5" s="861">
        <f>'10生産'!$AI6</f>
        <v>100</v>
      </c>
      <c r="I5" s="861">
        <f>'10生産'!$AI7</f>
        <v>99.8</v>
      </c>
      <c r="J5" s="861">
        <f>'10生産'!$AI8</f>
        <v>103.4</v>
      </c>
      <c r="K5" s="861">
        <f>'10生産'!$AI9</f>
        <v>95.8</v>
      </c>
      <c r="L5" s="861">
        <f>'10生産'!$AI10</f>
        <v>94.9</v>
      </c>
      <c r="M5" s="877">
        <f>'10生産'!$AI370</f>
        <v>111.5</v>
      </c>
      <c r="N5" s="862">
        <f>'10生産'!$AI371</f>
        <v>116.6</v>
      </c>
      <c r="O5" s="862">
        <f>'10生産'!$AI372</f>
        <v>108.1</v>
      </c>
      <c r="P5" s="878">
        <f>'10生産'!$AI373</f>
        <v>111.1</v>
      </c>
      <c r="Q5" s="877">
        <f>'10生産'!$AI374</f>
        <v>104</v>
      </c>
      <c r="R5" s="862">
        <f>'10生産'!$AI375</f>
        <v>107.8</v>
      </c>
      <c r="S5" s="862">
        <f>'10生産'!$AI376</f>
        <v>110.3</v>
      </c>
      <c r="T5" s="878">
        <f>'10生産'!$AI377</f>
        <v>102.3</v>
      </c>
      <c r="U5" s="877">
        <f>'10生産'!$AI378</f>
        <v>100.1</v>
      </c>
      <c r="V5" s="862">
        <f>'10生産'!$AI379</f>
        <v>98.1</v>
      </c>
      <c r="W5" s="862">
        <f>'10生産'!$AI380</f>
        <v>101.8</v>
      </c>
      <c r="X5" s="862">
        <f>'10生産'!$AI381</f>
        <v>100.1</v>
      </c>
      <c r="Y5" s="877">
        <f>'10生産'!$AI382</f>
        <v>101.2</v>
      </c>
      <c r="Z5" s="862">
        <f>'10生産'!$AI383</f>
        <v>102</v>
      </c>
      <c r="AA5" s="862">
        <f>'10生産'!$AI384</f>
        <v>97.6</v>
      </c>
      <c r="AB5" s="878">
        <f>'10生産'!$AI385</f>
        <v>98.4</v>
      </c>
      <c r="AC5" s="862">
        <f>'10生産'!$AI386</f>
        <v>101.7</v>
      </c>
      <c r="AD5" s="862">
        <f>'10生産'!$AI387</f>
        <v>100.8</v>
      </c>
      <c r="AE5" s="862">
        <f>'10生産'!$AI388</f>
        <v>105.5</v>
      </c>
      <c r="AF5" s="878">
        <f>'10生産'!$AI389</f>
        <v>106.8</v>
      </c>
      <c r="AG5" s="862">
        <f>'10生産'!$AI390</f>
        <v>99.5</v>
      </c>
      <c r="AH5" s="862">
        <f>'10生産'!$AI391</f>
        <v>98.1</v>
      </c>
      <c r="AI5" s="862">
        <f>'10生産'!$AI392</f>
        <v>91.7</v>
      </c>
      <c r="AJ5" s="862">
        <f>'10生産'!$AI393</f>
        <v>92.6</v>
      </c>
      <c r="AK5" s="879">
        <f>'10生産'!$AI394</f>
        <v>94.5</v>
      </c>
      <c r="AL5" s="880">
        <f>'10生産'!$AI395</f>
        <v>91.2</v>
      </c>
      <c r="AM5" s="880">
        <f>'10生産'!$AI396</f>
        <v>94.7</v>
      </c>
      <c r="AN5" s="881">
        <f>'10生産'!$AI397</f>
        <v>96.9</v>
      </c>
      <c r="AO5" s="879">
        <f>'10生産'!$AI398</f>
        <v>96.9</v>
      </c>
      <c r="AP5" s="880">
        <f>'10生産'!$AI399</f>
        <v>101.3</v>
      </c>
      <c r="AQ5" s="880">
        <f>'10生産'!$AI400</f>
        <v>96.4</v>
      </c>
      <c r="AR5" s="881">
        <f>'10生産'!$AI401</f>
        <v>92.8</v>
      </c>
      <c r="AS5" s="880">
        <f>'10生産'!$AI402</f>
        <v>103.1</v>
      </c>
      <c r="AT5" s="880">
        <f>'10生産'!$AI403</f>
        <v>106.9</v>
      </c>
    </row>
    <row r="6" spans="1:46" ht="14.25" customHeight="1" x14ac:dyDescent="0.15">
      <c r="A6" s="495"/>
      <c r="B6" s="135"/>
      <c r="C6" s="135"/>
      <c r="D6" s="682" t="s">
        <v>95</v>
      </c>
      <c r="E6" s="112" t="s">
        <v>14</v>
      </c>
      <c r="F6" s="687"/>
      <c r="G6" s="873">
        <f t="shared" ref="G6:L6" si="0">ROUND((G5-F5)/F5*100,1)</f>
        <v>-6</v>
      </c>
      <c r="H6" s="873">
        <f t="shared" si="0"/>
        <v>-5.0999999999999996</v>
      </c>
      <c r="I6" s="873">
        <f t="shared" si="0"/>
        <v>-0.2</v>
      </c>
      <c r="J6" s="873">
        <f t="shared" si="0"/>
        <v>3.6</v>
      </c>
      <c r="K6" s="873">
        <f t="shared" si="0"/>
        <v>-7.4</v>
      </c>
      <c r="L6" s="873">
        <f t="shared" si="0"/>
        <v>-0.9</v>
      </c>
      <c r="M6" s="59"/>
      <c r="N6" s="882">
        <f>ROUND((N5-M5)/M5*100,1)</f>
        <v>4.5999999999999996</v>
      </c>
      <c r="O6" s="882">
        <f t="shared" ref="O6:AM6" si="1">ROUND((O5-N5)/N5*100,1)</f>
        <v>-7.3</v>
      </c>
      <c r="P6" s="882">
        <f t="shared" si="1"/>
        <v>2.8</v>
      </c>
      <c r="Q6" s="883">
        <f t="shared" si="1"/>
        <v>-6.4</v>
      </c>
      <c r="R6" s="882">
        <f t="shared" si="1"/>
        <v>3.7</v>
      </c>
      <c r="S6" s="882">
        <f t="shared" si="1"/>
        <v>2.2999999999999998</v>
      </c>
      <c r="T6" s="884">
        <f t="shared" si="1"/>
        <v>-7.3</v>
      </c>
      <c r="U6" s="882">
        <f t="shared" si="1"/>
        <v>-2.2000000000000002</v>
      </c>
      <c r="V6" s="882">
        <f t="shared" si="1"/>
        <v>-2</v>
      </c>
      <c r="W6" s="882">
        <f t="shared" si="1"/>
        <v>3.8</v>
      </c>
      <c r="X6" s="882">
        <f t="shared" si="1"/>
        <v>-1.7</v>
      </c>
      <c r="Y6" s="883">
        <f t="shared" si="1"/>
        <v>1.1000000000000001</v>
      </c>
      <c r="Z6" s="882">
        <f t="shared" si="1"/>
        <v>0.8</v>
      </c>
      <c r="AA6" s="882">
        <f t="shared" si="1"/>
        <v>-4.3</v>
      </c>
      <c r="AB6" s="884">
        <f t="shared" si="1"/>
        <v>0.8</v>
      </c>
      <c r="AC6" s="882">
        <f>ROUND((AC5-AB5)/AB5*100,1)</f>
        <v>3.4</v>
      </c>
      <c r="AD6" s="882">
        <f t="shared" si="1"/>
        <v>-0.9</v>
      </c>
      <c r="AE6" s="882">
        <f t="shared" si="1"/>
        <v>4.7</v>
      </c>
      <c r="AF6" s="884">
        <f t="shared" si="1"/>
        <v>1.2</v>
      </c>
      <c r="AG6" s="882">
        <f t="shared" si="1"/>
        <v>-6.8</v>
      </c>
      <c r="AH6" s="882">
        <f t="shared" si="1"/>
        <v>-1.4</v>
      </c>
      <c r="AI6" s="882">
        <f t="shared" si="1"/>
        <v>-6.5</v>
      </c>
      <c r="AJ6" s="882">
        <f t="shared" si="1"/>
        <v>1</v>
      </c>
      <c r="AK6" s="885">
        <f t="shared" si="1"/>
        <v>2.1</v>
      </c>
      <c r="AL6" s="886">
        <f t="shared" si="1"/>
        <v>-3.5</v>
      </c>
      <c r="AM6" s="886">
        <f t="shared" si="1"/>
        <v>3.8</v>
      </c>
      <c r="AN6" s="887">
        <f t="shared" ref="AN6:AT6" si="2">ROUND((AN5-AM5)/AM5*100,1)</f>
        <v>2.2999999999999998</v>
      </c>
      <c r="AO6" s="885">
        <f t="shared" si="2"/>
        <v>0</v>
      </c>
      <c r="AP6" s="886">
        <f t="shared" si="2"/>
        <v>4.5</v>
      </c>
      <c r="AQ6" s="886">
        <f t="shared" si="2"/>
        <v>-4.8</v>
      </c>
      <c r="AR6" s="887">
        <f t="shared" si="2"/>
        <v>-3.7</v>
      </c>
      <c r="AS6" s="886">
        <f t="shared" si="2"/>
        <v>11.1</v>
      </c>
      <c r="AT6" s="886">
        <f t="shared" si="2"/>
        <v>3.7</v>
      </c>
    </row>
    <row r="7" spans="1:46" ht="14.25" customHeight="1" x14ac:dyDescent="0.15">
      <c r="A7" s="495"/>
      <c r="B7" s="240"/>
      <c r="C7" s="240"/>
      <c r="D7" s="269" t="s">
        <v>69</v>
      </c>
      <c r="E7" s="113" t="s">
        <v>14</v>
      </c>
      <c r="F7" s="688" t="s">
        <v>14</v>
      </c>
      <c r="G7" s="688" t="s">
        <v>14</v>
      </c>
      <c r="H7" s="688" t="s">
        <v>14</v>
      </c>
      <c r="I7" s="688" t="s">
        <v>14</v>
      </c>
      <c r="J7" s="688" t="s">
        <v>14</v>
      </c>
      <c r="K7" s="688" t="s">
        <v>14</v>
      </c>
      <c r="L7" s="688" t="s">
        <v>14</v>
      </c>
      <c r="M7" s="49"/>
      <c r="N7" s="21"/>
      <c r="O7" s="21"/>
      <c r="P7" s="21"/>
      <c r="Q7" s="888">
        <f>ROUND((Q5-M5)/M5*100,1)</f>
        <v>-6.7</v>
      </c>
      <c r="R7" s="889">
        <f t="shared" ref="R7:AM7" si="3">ROUND((R5-N5)/N5*100,1)</f>
        <v>-7.5</v>
      </c>
      <c r="S7" s="889">
        <f t="shared" si="3"/>
        <v>2</v>
      </c>
      <c r="T7" s="890">
        <f t="shared" si="3"/>
        <v>-7.9</v>
      </c>
      <c r="U7" s="889">
        <f t="shared" si="3"/>
        <v>-3.8</v>
      </c>
      <c r="V7" s="889">
        <f t="shared" si="3"/>
        <v>-9</v>
      </c>
      <c r="W7" s="889">
        <f t="shared" si="3"/>
        <v>-7.7</v>
      </c>
      <c r="X7" s="889">
        <f t="shared" si="3"/>
        <v>-2.2000000000000002</v>
      </c>
      <c r="Y7" s="888">
        <f t="shared" si="3"/>
        <v>1.1000000000000001</v>
      </c>
      <c r="Z7" s="889">
        <f t="shared" si="3"/>
        <v>4</v>
      </c>
      <c r="AA7" s="889">
        <f t="shared" si="3"/>
        <v>-4.0999999999999996</v>
      </c>
      <c r="AB7" s="890">
        <f t="shared" si="3"/>
        <v>-1.7</v>
      </c>
      <c r="AC7" s="889">
        <f>ROUND((AC5-Y5)/Y5*100,1)</f>
        <v>0.5</v>
      </c>
      <c r="AD7" s="889">
        <f>ROUND((AD5-Z5)/Z5*100,1)</f>
        <v>-1.2</v>
      </c>
      <c r="AE7" s="889">
        <f>ROUND((AE5-AA5)/AA5*100,1)</f>
        <v>8.1</v>
      </c>
      <c r="AF7" s="890">
        <f>ROUND((AF5-AB5)/AB5*100,1)</f>
        <v>8.5</v>
      </c>
      <c r="AG7" s="889">
        <f t="shared" si="3"/>
        <v>-2.2000000000000002</v>
      </c>
      <c r="AH7" s="889">
        <f t="shared" si="3"/>
        <v>-2.7</v>
      </c>
      <c r="AI7" s="889">
        <f t="shared" si="3"/>
        <v>-13.1</v>
      </c>
      <c r="AJ7" s="889">
        <f t="shared" si="3"/>
        <v>-13.3</v>
      </c>
      <c r="AK7" s="885">
        <f t="shared" si="3"/>
        <v>-5</v>
      </c>
      <c r="AL7" s="886">
        <f t="shared" si="3"/>
        <v>-7</v>
      </c>
      <c r="AM7" s="886">
        <f t="shared" si="3"/>
        <v>3.3</v>
      </c>
      <c r="AN7" s="887">
        <f t="shared" ref="AN7:AT7" si="4">ROUND((AN5-AJ5)/AJ5*100,1)</f>
        <v>4.5999999999999996</v>
      </c>
      <c r="AO7" s="885">
        <f t="shared" si="4"/>
        <v>2.5</v>
      </c>
      <c r="AP7" s="886">
        <f t="shared" si="4"/>
        <v>11.1</v>
      </c>
      <c r="AQ7" s="886">
        <f t="shared" si="4"/>
        <v>1.8</v>
      </c>
      <c r="AR7" s="887">
        <f t="shared" si="4"/>
        <v>-4.2</v>
      </c>
      <c r="AS7" s="886">
        <f t="shared" si="4"/>
        <v>6.4</v>
      </c>
      <c r="AT7" s="886">
        <f t="shared" si="4"/>
        <v>5.5</v>
      </c>
    </row>
    <row r="8" spans="1:46" ht="14.25" customHeight="1" x14ac:dyDescent="0.15">
      <c r="A8" s="270"/>
      <c r="B8" s="135" t="s">
        <v>801</v>
      </c>
      <c r="C8" s="135"/>
      <c r="D8" s="133"/>
      <c r="E8" s="863">
        <f>'10生産'!$AJ$3</f>
        <v>2897.9000000000005</v>
      </c>
      <c r="F8" s="864">
        <f>'10生産'!$AJ$4</f>
        <v>114.7</v>
      </c>
      <c r="G8" s="863">
        <f>'10生産'!$AJ$5</f>
        <v>105.4</v>
      </c>
      <c r="H8" s="864">
        <f>'10生産'!$AJ$6</f>
        <v>100</v>
      </c>
      <c r="I8" s="863">
        <f>'10生産'!$AJ$7</f>
        <v>98</v>
      </c>
      <c r="J8" s="864">
        <f>'10生産'!$AJ$8</f>
        <v>102.4</v>
      </c>
      <c r="K8" s="863">
        <f>'10生産'!$AJ$9</f>
        <v>91.2</v>
      </c>
      <c r="L8" s="863">
        <f>'10生産'!$AJ$10</f>
        <v>87.4</v>
      </c>
      <c r="M8" s="864">
        <f>'10生産'!$AJ$370</f>
        <v>114.5</v>
      </c>
      <c r="N8" s="894">
        <f>'10生産'!$AJ$371</f>
        <v>123.5</v>
      </c>
      <c r="O8" s="894">
        <f>'10生産'!$AJ$372</f>
        <v>107.7</v>
      </c>
      <c r="P8" s="894">
        <f>'10生産'!$AJ$373</f>
        <v>112.1</v>
      </c>
      <c r="Q8" s="864">
        <f>'10生産'!$AJ$374</f>
        <v>102.7</v>
      </c>
      <c r="R8" s="894">
        <f>'10生産'!$AJ$375</f>
        <v>107.5</v>
      </c>
      <c r="S8" s="894">
        <f>'10生産'!$AJ$376</f>
        <v>112.5</v>
      </c>
      <c r="T8" s="895">
        <f>'10生産'!$AJ$377</f>
        <v>102.8</v>
      </c>
      <c r="U8" s="894">
        <f>'10生産'!$AJ$378</f>
        <v>99.5</v>
      </c>
      <c r="V8" s="894">
        <f>'10生産'!$AJ$379</f>
        <v>97.9</v>
      </c>
      <c r="W8" s="894">
        <f>'10生産'!$AJ$380</f>
        <v>103.2</v>
      </c>
      <c r="X8" s="894">
        <f>'10生産'!$AJ$381</f>
        <v>100.1</v>
      </c>
      <c r="Y8" s="864">
        <f>'10生産'!$AJ$382</f>
        <v>101.4</v>
      </c>
      <c r="Z8" s="894">
        <f>'10生産'!$AJ$383</f>
        <v>102</v>
      </c>
      <c r="AA8" s="894">
        <f>'10生産'!$AJ$384</f>
        <v>94.8</v>
      </c>
      <c r="AB8" s="895">
        <f>'10生産'!$AJ$385</f>
        <v>94.1</v>
      </c>
      <c r="AC8" s="894">
        <f>'10生産'!$AJ$386</f>
        <v>99.8</v>
      </c>
      <c r="AD8" s="894">
        <f>'10生産'!$AJ$387</f>
        <v>97</v>
      </c>
      <c r="AE8" s="894">
        <f>'10生産'!$AJ$388</f>
        <v>105.4</v>
      </c>
      <c r="AF8" s="896">
        <f>'10生産'!$AJ$389</f>
        <v>108.7</v>
      </c>
      <c r="AG8" s="894">
        <f>'10生産'!$AJ$390</f>
        <v>96.6</v>
      </c>
      <c r="AH8" s="894">
        <f>'10生産'!$AJ$391</f>
        <v>95.4</v>
      </c>
      <c r="AI8" s="894">
        <f>'10生産'!$AJ$392</f>
        <v>84.3</v>
      </c>
      <c r="AJ8" s="894">
        <f>'10生産'!$AJ$393</f>
        <v>85.6</v>
      </c>
      <c r="AK8" s="897">
        <f>'10生産'!$AJ$394</f>
        <v>87.9</v>
      </c>
      <c r="AL8" s="869">
        <f>'10生産'!$AJ$395</f>
        <v>82.2</v>
      </c>
      <c r="AM8" s="869">
        <f>'10生産'!$AJ$396</f>
        <v>87.8</v>
      </c>
      <c r="AN8" s="896">
        <f>'10生産'!$AJ$397</f>
        <v>88.8</v>
      </c>
      <c r="AO8" s="897">
        <f>'10生産'!$AJ$398</f>
        <v>88</v>
      </c>
      <c r="AP8" s="869">
        <f>'10生産'!$AJ$399</f>
        <v>93.9</v>
      </c>
      <c r="AQ8" s="869">
        <f>'10生産'!$AJ$400</f>
        <v>87.4</v>
      </c>
      <c r="AR8" s="896">
        <f>'10生産'!$AJ$401</f>
        <v>82.8</v>
      </c>
      <c r="AS8" s="869">
        <f>'10生産'!$AJ$402</f>
        <v>96.2</v>
      </c>
      <c r="AT8" s="869">
        <f>'10生産'!$AJ$403</f>
        <v>103.2</v>
      </c>
    </row>
    <row r="9" spans="1:46" ht="14.25" customHeight="1" x14ac:dyDescent="0.15">
      <c r="A9" s="270"/>
      <c r="B9" s="135"/>
      <c r="C9" s="135"/>
      <c r="D9" s="682" t="s">
        <v>95</v>
      </c>
      <c r="E9" s="112" t="s">
        <v>14</v>
      </c>
      <c r="F9" s="687"/>
      <c r="G9" s="873">
        <f>ROUND((G8-F8)/F8*100,1)</f>
        <v>-8.1</v>
      </c>
      <c r="H9" s="873">
        <f t="shared" ref="H9:J9" si="5">ROUND((H8-G8)/G8*100,1)</f>
        <v>-5.0999999999999996</v>
      </c>
      <c r="I9" s="873">
        <f t="shared" si="5"/>
        <v>-2</v>
      </c>
      <c r="J9" s="873">
        <f t="shared" si="5"/>
        <v>4.5</v>
      </c>
      <c r="K9" s="873">
        <f>ROUND((K8-J8)/J8*100,1)</f>
        <v>-10.9</v>
      </c>
      <c r="L9" s="873">
        <f>ROUND((L8-K8)/K8*100,1)</f>
        <v>-4.2</v>
      </c>
      <c r="M9" s="692"/>
      <c r="N9" s="882">
        <f>ROUND((N8-M8)/M8*100,1)</f>
        <v>7.9</v>
      </c>
      <c r="O9" s="882">
        <f t="shared" ref="O9" si="6">ROUND((O8-N8)/N8*100,1)</f>
        <v>-12.8</v>
      </c>
      <c r="P9" s="882">
        <f>ROUND((P8-O8)/O8*100,1)</f>
        <v>4.0999999999999996</v>
      </c>
      <c r="Q9" s="883">
        <f t="shared" ref="Q9:S9" si="7">ROUND((Q8-P8)/P8*100,1)</f>
        <v>-8.4</v>
      </c>
      <c r="R9" s="882">
        <f t="shared" si="7"/>
        <v>4.7</v>
      </c>
      <c r="S9" s="882">
        <f t="shared" si="7"/>
        <v>4.7</v>
      </c>
      <c r="T9" s="884">
        <f>ROUND((T8-S8)/S8*100,1)</f>
        <v>-8.6</v>
      </c>
      <c r="U9" s="882">
        <f t="shared" ref="U9:W9" si="8">ROUND((U8-T8)/T8*100,1)</f>
        <v>-3.2</v>
      </c>
      <c r="V9" s="882">
        <f t="shared" si="8"/>
        <v>-1.6</v>
      </c>
      <c r="W9" s="882">
        <f t="shared" si="8"/>
        <v>5.4</v>
      </c>
      <c r="X9" s="882">
        <f>ROUND((X8-W8)/W8*100,1)</f>
        <v>-3</v>
      </c>
      <c r="Y9" s="883">
        <f t="shared" ref="Y9:AB9" si="9">ROUND((Y8-X8)/X8*100,1)</f>
        <v>1.3</v>
      </c>
      <c r="Z9" s="882">
        <f t="shared" si="9"/>
        <v>0.6</v>
      </c>
      <c r="AA9" s="882">
        <f t="shared" si="9"/>
        <v>-7.1</v>
      </c>
      <c r="AB9" s="884">
        <f t="shared" si="9"/>
        <v>-0.7</v>
      </c>
      <c r="AC9" s="882">
        <f>ROUND((AC8-AB8)/AB8*100,1)</f>
        <v>6.1</v>
      </c>
      <c r="AD9" s="882">
        <f t="shared" ref="AD9:AJ9" si="10">ROUND((AD8-AC8)/AC8*100,1)</f>
        <v>-2.8</v>
      </c>
      <c r="AE9" s="882">
        <f t="shared" si="10"/>
        <v>8.6999999999999993</v>
      </c>
      <c r="AF9" s="884">
        <f t="shared" si="10"/>
        <v>3.1</v>
      </c>
      <c r="AG9" s="882">
        <f t="shared" si="10"/>
        <v>-11.1</v>
      </c>
      <c r="AH9" s="882">
        <f t="shared" si="10"/>
        <v>-1.2</v>
      </c>
      <c r="AI9" s="882">
        <f t="shared" si="10"/>
        <v>-11.6</v>
      </c>
      <c r="AJ9" s="882">
        <f t="shared" si="10"/>
        <v>1.5</v>
      </c>
      <c r="AK9" s="885">
        <f t="shared" ref="AK9:AQ9" si="11">ROUND((AK8-AJ8)/AJ8*100,1)</f>
        <v>2.7</v>
      </c>
      <c r="AL9" s="886">
        <f t="shared" si="11"/>
        <v>-6.5</v>
      </c>
      <c r="AM9" s="886">
        <f t="shared" si="11"/>
        <v>6.8</v>
      </c>
      <c r="AN9" s="887">
        <f t="shared" si="11"/>
        <v>1.1000000000000001</v>
      </c>
      <c r="AO9" s="885">
        <f t="shared" si="11"/>
        <v>-0.9</v>
      </c>
      <c r="AP9" s="886">
        <f t="shared" si="11"/>
        <v>6.7</v>
      </c>
      <c r="AQ9" s="886">
        <f t="shared" si="11"/>
        <v>-6.9</v>
      </c>
      <c r="AR9" s="887">
        <f>ROUND((AR8-AQ8)/AQ8*100,1)</f>
        <v>-5.3</v>
      </c>
      <c r="AS9" s="886">
        <f>ROUND((AS8-AR8)/AR8*100,1)</f>
        <v>16.2</v>
      </c>
      <c r="AT9" s="886">
        <f>ROUND((AT8-AS8)/AS8*100,1)</f>
        <v>7.3</v>
      </c>
    </row>
    <row r="10" spans="1:46" ht="14.25" customHeight="1" x14ac:dyDescent="0.15">
      <c r="A10" s="270"/>
      <c r="B10" s="135"/>
      <c r="C10" s="135"/>
      <c r="D10" s="269" t="s">
        <v>69</v>
      </c>
      <c r="E10" s="114" t="s">
        <v>14</v>
      </c>
      <c r="F10" s="688" t="s">
        <v>14</v>
      </c>
      <c r="G10" s="688" t="s">
        <v>14</v>
      </c>
      <c r="H10" s="688" t="s">
        <v>14</v>
      </c>
      <c r="I10" s="688" t="s">
        <v>14</v>
      </c>
      <c r="J10" s="688" t="s">
        <v>14</v>
      </c>
      <c r="K10" s="688" t="s">
        <v>14</v>
      </c>
      <c r="L10" s="688" t="s">
        <v>14</v>
      </c>
      <c r="M10" s="689"/>
      <c r="N10" s="691"/>
      <c r="O10" s="691"/>
      <c r="P10" s="691"/>
      <c r="Q10" s="888">
        <f>ROUND((Q8-M8)/M8*100,1)</f>
        <v>-10.3</v>
      </c>
      <c r="R10" s="889">
        <f t="shared" ref="R10:S10" si="12">ROUND((R8-N8)/N8*100,1)</f>
        <v>-13</v>
      </c>
      <c r="S10" s="889">
        <f t="shared" si="12"/>
        <v>4.5</v>
      </c>
      <c r="T10" s="890">
        <f>ROUND((T8-P8)/P8*100,1)</f>
        <v>-8.3000000000000007</v>
      </c>
      <c r="U10" s="889">
        <f t="shared" ref="U10:W10" si="13">ROUND((U8-Q8)/Q8*100,1)</f>
        <v>-3.1</v>
      </c>
      <c r="V10" s="889">
        <f t="shared" si="13"/>
        <v>-8.9</v>
      </c>
      <c r="W10" s="889">
        <f t="shared" si="13"/>
        <v>-8.3000000000000007</v>
      </c>
      <c r="X10" s="889">
        <f>ROUND((X8-T8)/T8*100,1)</f>
        <v>-2.6</v>
      </c>
      <c r="Y10" s="888">
        <f t="shared" ref="Y10:AB10" si="14">ROUND((Y8-U8)/U8*100,1)</f>
        <v>1.9</v>
      </c>
      <c r="Z10" s="889">
        <f t="shared" si="14"/>
        <v>4.2</v>
      </c>
      <c r="AA10" s="889">
        <f t="shared" si="14"/>
        <v>-8.1</v>
      </c>
      <c r="AB10" s="890">
        <f t="shared" si="14"/>
        <v>-6</v>
      </c>
      <c r="AC10" s="889">
        <f>ROUND((AC8-Y8)/Y8*100,1)</f>
        <v>-1.6</v>
      </c>
      <c r="AD10" s="889">
        <f>ROUND((AD8-Z8)/Z8*100,1)</f>
        <v>-4.9000000000000004</v>
      </c>
      <c r="AE10" s="889">
        <f>ROUND((AE8-AA8)/AA8*100,1)</f>
        <v>11.2</v>
      </c>
      <c r="AF10" s="890">
        <f>ROUND((AF8-AB8)/AB8*100,1)</f>
        <v>15.5</v>
      </c>
      <c r="AG10" s="889">
        <f t="shared" ref="AG10:AK10" si="15">ROUND((AG8-AC8)/AC8*100,1)</f>
        <v>-3.2</v>
      </c>
      <c r="AH10" s="889">
        <f t="shared" si="15"/>
        <v>-1.6</v>
      </c>
      <c r="AI10" s="889">
        <f t="shared" si="15"/>
        <v>-20</v>
      </c>
      <c r="AJ10" s="889">
        <f t="shared" si="15"/>
        <v>-21.3</v>
      </c>
      <c r="AK10" s="885">
        <f t="shared" si="15"/>
        <v>-9</v>
      </c>
      <c r="AL10" s="886">
        <f t="shared" ref="AL10:AQ10" si="16">ROUND((AL8-AH8)/AH8*100,1)</f>
        <v>-13.8</v>
      </c>
      <c r="AM10" s="886">
        <f t="shared" si="16"/>
        <v>4.2</v>
      </c>
      <c r="AN10" s="887">
        <f t="shared" si="16"/>
        <v>3.7</v>
      </c>
      <c r="AO10" s="885">
        <f t="shared" si="16"/>
        <v>0.1</v>
      </c>
      <c r="AP10" s="886">
        <f t="shared" si="16"/>
        <v>14.2</v>
      </c>
      <c r="AQ10" s="886">
        <f t="shared" si="16"/>
        <v>-0.5</v>
      </c>
      <c r="AR10" s="887">
        <f>ROUND((AR8-AN8)/AN8*100,1)</f>
        <v>-6.8</v>
      </c>
      <c r="AS10" s="886">
        <f>ROUND((AS8-AO8)/AO8*100,1)</f>
        <v>9.3000000000000007</v>
      </c>
      <c r="AT10" s="886">
        <f>ROUND((AT8-AP8)/AP8*100,1)</f>
        <v>9.9</v>
      </c>
    </row>
    <row r="11" spans="1:46" ht="15" customHeight="1" x14ac:dyDescent="0.15">
      <c r="A11" s="270"/>
      <c r="B11" s="135"/>
      <c r="C11" s="70" t="s">
        <v>73</v>
      </c>
      <c r="D11" s="459"/>
      <c r="E11" s="865">
        <f>'10生産'!AK3</f>
        <v>2068.4000000000005</v>
      </c>
      <c r="F11" s="866">
        <f>'10生産'!$AK4</f>
        <v>116.3</v>
      </c>
      <c r="G11" s="867">
        <f>'10生産'!$AK5</f>
        <v>104.5</v>
      </c>
      <c r="H11" s="867">
        <f>'10生産'!$AK6</f>
        <v>100</v>
      </c>
      <c r="I11" s="867">
        <f>'10生産'!$AK7</f>
        <v>99.7</v>
      </c>
      <c r="J11" s="867">
        <f>'10生産'!$AK8</f>
        <v>104</v>
      </c>
      <c r="K11" s="867">
        <f>'10生産'!$AK9</f>
        <v>91.4</v>
      </c>
      <c r="L11" s="867">
        <f>'10生産'!$AK10</f>
        <v>87.8</v>
      </c>
      <c r="M11" s="879">
        <f>'10生産'!$AK370</f>
        <v>116.1</v>
      </c>
      <c r="N11" s="880">
        <f>'10生産'!$AK371</f>
        <v>128.9</v>
      </c>
      <c r="O11" s="880">
        <f>'10生産'!$AK372</f>
        <v>106.6</v>
      </c>
      <c r="P11" s="881">
        <f>'10生産'!$AK373</f>
        <v>112.6</v>
      </c>
      <c r="Q11" s="891">
        <f>'10生産'!$AK374</f>
        <v>100.8</v>
      </c>
      <c r="R11" s="892">
        <f>'10生産'!$AK375</f>
        <v>107.1</v>
      </c>
      <c r="S11" s="892">
        <f>'10生産'!$AK376</f>
        <v>114.5</v>
      </c>
      <c r="T11" s="893">
        <f>'10生産'!$AK377</f>
        <v>100.7</v>
      </c>
      <c r="U11" s="891">
        <f>'10生産'!$AK378</f>
        <v>97.1</v>
      </c>
      <c r="V11" s="892">
        <f>'10生産'!$AK379</f>
        <v>99.2</v>
      </c>
      <c r="W11" s="892">
        <f>'10生産'!$AK380</f>
        <v>105.8</v>
      </c>
      <c r="X11" s="892">
        <f>'10生産'!$AK381</f>
        <v>99.3</v>
      </c>
      <c r="Y11" s="891">
        <f>'10生産'!$AK382</f>
        <v>101.3</v>
      </c>
      <c r="Z11" s="892">
        <f>'10生産'!$AK383</f>
        <v>103.3</v>
      </c>
      <c r="AA11" s="892">
        <f>'10生産'!$AK384</f>
        <v>96.3</v>
      </c>
      <c r="AB11" s="893">
        <f>'10生産'!$AK385</f>
        <v>98</v>
      </c>
      <c r="AC11" s="892">
        <f>'10生産'!$AK386</f>
        <v>103.9</v>
      </c>
      <c r="AD11" s="892">
        <f>'10生産'!$AK387</f>
        <v>96.1</v>
      </c>
      <c r="AE11" s="892">
        <f>'10生産'!$AK388</f>
        <v>106.9</v>
      </c>
      <c r="AF11" s="892">
        <f>'10生産'!$AK389</f>
        <v>111</v>
      </c>
      <c r="AG11" s="891">
        <f>'10生産'!$AK390</f>
        <v>96.8</v>
      </c>
      <c r="AH11" s="892">
        <f>'10生産'!$AK391</f>
        <v>96.8</v>
      </c>
      <c r="AI11" s="892">
        <f>'10生産'!$AK392</f>
        <v>82.9</v>
      </c>
      <c r="AJ11" s="892">
        <f>'10生産'!$AK393</f>
        <v>84.7</v>
      </c>
      <c r="AK11" s="879">
        <f>'10生産'!$AK394</f>
        <v>89.8</v>
      </c>
      <c r="AL11" s="880">
        <f>'10生産'!$AK395</f>
        <v>80.599999999999994</v>
      </c>
      <c r="AM11" s="880">
        <f>'10生産'!$AK396</f>
        <v>88.7</v>
      </c>
      <c r="AN11" s="881">
        <f>'10生産'!$AK397</f>
        <v>88.4</v>
      </c>
      <c r="AO11" s="879">
        <f>'10生産'!$AK398</f>
        <v>89</v>
      </c>
      <c r="AP11" s="880">
        <f>'10生産'!$AK399</f>
        <v>97.8</v>
      </c>
      <c r="AQ11" s="880">
        <f>'10生産'!$AK400</f>
        <v>88.2</v>
      </c>
      <c r="AR11" s="881">
        <f>'10生産'!$AK401</f>
        <v>82.4</v>
      </c>
      <c r="AS11" s="880">
        <f>'10生産'!$AK402</f>
        <v>101.4</v>
      </c>
      <c r="AT11" s="880">
        <f>'10生産'!$AK403</f>
        <v>110.2</v>
      </c>
    </row>
    <row r="12" spans="1:46" ht="14.25" customHeight="1" x14ac:dyDescent="0.15">
      <c r="A12" s="270"/>
      <c r="B12" s="135"/>
      <c r="C12" s="495"/>
      <c r="D12" s="682" t="s">
        <v>95</v>
      </c>
      <c r="E12" s="112" t="s">
        <v>14</v>
      </c>
      <c r="F12" s="690"/>
      <c r="G12" s="874">
        <f t="shared" ref="G12:K12" si="17">ROUND((G11-F11)/F11*100,1)</f>
        <v>-10.1</v>
      </c>
      <c r="H12" s="874">
        <f t="shared" si="17"/>
        <v>-4.3</v>
      </c>
      <c r="I12" s="874">
        <f t="shared" si="17"/>
        <v>-0.3</v>
      </c>
      <c r="J12" s="874">
        <f t="shared" si="17"/>
        <v>4.3</v>
      </c>
      <c r="K12" s="874">
        <f t="shared" si="17"/>
        <v>-12.1</v>
      </c>
      <c r="L12" s="874">
        <f>ROUND((L11-K11)/K11*100,1)</f>
        <v>-3.9</v>
      </c>
      <c r="M12" s="59"/>
      <c r="N12" s="882">
        <f t="shared" ref="N12:AM12" si="18">ROUND((N11-M11)/M11*100,1)</f>
        <v>11</v>
      </c>
      <c r="O12" s="882">
        <f t="shared" si="18"/>
        <v>-17.3</v>
      </c>
      <c r="P12" s="882">
        <f t="shared" si="18"/>
        <v>5.6</v>
      </c>
      <c r="Q12" s="883">
        <f t="shared" si="18"/>
        <v>-10.5</v>
      </c>
      <c r="R12" s="882">
        <f t="shared" si="18"/>
        <v>6.3</v>
      </c>
      <c r="S12" s="882">
        <f t="shared" si="18"/>
        <v>6.9</v>
      </c>
      <c r="T12" s="884">
        <f t="shared" si="18"/>
        <v>-12.1</v>
      </c>
      <c r="U12" s="882">
        <f t="shared" si="18"/>
        <v>-3.6</v>
      </c>
      <c r="V12" s="882">
        <f t="shared" si="18"/>
        <v>2.2000000000000002</v>
      </c>
      <c r="W12" s="882">
        <f t="shared" si="18"/>
        <v>6.7</v>
      </c>
      <c r="X12" s="882">
        <f t="shared" si="18"/>
        <v>-6.1</v>
      </c>
      <c r="Y12" s="883">
        <f t="shared" si="18"/>
        <v>2</v>
      </c>
      <c r="Z12" s="882">
        <f t="shared" si="18"/>
        <v>2</v>
      </c>
      <c r="AA12" s="882">
        <f t="shared" si="18"/>
        <v>-6.8</v>
      </c>
      <c r="AB12" s="884">
        <f t="shared" si="18"/>
        <v>1.8</v>
      </c>
      <c r="AC12" s="882">
        <f>ROUND((AC11-AB11)/AB11*100,1)</f>
        <v>6</v>
      </c>
      <c r="AD12" s="882">
        <f t="shared" si="18"/>
        <v>-7.5</v>
      </c>
      <c r="AE12" s="882">
        <f t="shared" si="18"/>
        <v>11.2</v>
      </c>
      <c r="AF12" s="884">
        <f t="shared" si="18"/>
        <v>3.8</v>
      </c>
      <c r="AG12" s="882">
        <f t="shared" si="18"/>
        <v>-12.8</v>
      </c>
      <c r="AH12" s="882">
        <f t="shared" si="18"/>
        <v>0</v>
      </c>
      <c r="AI12" s="882">
        <f t="shared" si="18"/>
        <v>-14.4</v>
      </c>
      <c r="AJ12" s="882">
        <f t="shared" si="18"/>
        <v>2.2000000000000002</v>
      </c>
      <c r="AK12" s="885">
        <f t="shared" si="18"/>
        <v>6</v>
      </c>
      <c r="AL12" s="886">
        <f t="shared" si="18"/>
        <v>-10.199999999999999</v>
      </c>
      <c r="AM12" s="886">
        <f t="shared" si="18"/>
        <v>10</v>
      </c>
      <c r="AN12" s="887">
        <f t="shared" ref="AN12:AT12" si="19">ROUND((AN11-AM11)/AM11*100,1)</f>
        <v>-0.3</v>
      </c>
      <c r="AO12" s="885">
        <f t="shared" si="19"/>
        <v>0.7</v>
      </c>
      <c r="AP12" s="886">
        <f t="shared" si="19"/>
        <v>9.9</v>
      </c>
      <c r="AQ12" s="886">
        <f t="shared" si="19"/>
        <v>-9.8000000000000007</v>
      </c>
      <c r="AR12" s="887">
        <f t="shared" si="19"/>
        <v>-6.6</v>
      </c>
      <c r="AS12" s="886">
        <f t="shared" si="19"/>
        <v>23.1</v>
      </c>
      <c r="AT12" s="886">
        <f t="shared" si="19"/>
        <v>8.6999999999999993</v>
      </c>
    </row>
    <row r="13" spans="1:46" ht="14.25" customHeight="1" x14ac:dyDescent="0.15">
      <c r="A13" s="270"/>
      <c r="B13" s="135"/>
      <c r="C13" s="466"/>
      <c r="D13" s="269" t="s">
        <v>69</v>
      </c>
      <c r="E13" s="114" t="s">
        <v>14</v>
      </c>
      <c r="F13" s="688" t="s">
        <v>14</v>
      </c>
      <c r="G13" s="688" t="s">
        <v>14</v>
      </c>
      <c r="H13" s="688" t="s">
        <v>14</v>
      </c>
      <c r="I13" s="688" t="s">
        <v>14</v>
      </c>
      <c r="J13" s="688" t="s">
        <v>14</v>
      </c>
      <c r="K13" s="688" t="s">
        <v>14</v>
      </c>
      <c r="L13" s="688" t="s">
        <v>14</v>
      </c>
      <c r="M13" s="49"/>
      <c r="N13" s="21"/>
      <c r="O13" s="21"/>
      <c r="P13" s="21"/>
      <c r="Q13" s="888">
        <f t="shared" ref="Q13:AM13" si="20">ROUND((Q11-M11)/M11*100,1)</f>
        <v>-13.2</v>
      </c>
      <c r="R13" s="889">
        <f t="shared" si="20"/>
        <v>-16.899999999999999</v>
      </c>
      <c r="S13" s="889">
        <f t="shared" si="20"/>
        <v>7.4</v>
      </c>
      <c r="T13" s="890">
        <f t="shared" si="20"/>
        <v>-10.6</v>
      </c>
      <c r="U13" s="889">
        <f t="shared" si="20"/>
        <v>-3.7</v>
      </c>
      <c r="V13" s="889">
        <f t="shared" si="20"/>
        <v>-7.4</v>
      </c>
      <c r="W13" s="889">
        <f t="shared" si="20"/>
        <v>-7.6</v>
      </c>
      <c r="X13" s="889">
        <f t="shared" si="20"/>
        <v>-1.4</v>
      </c>
      <c r="Y13" s="888">
        <f t="shared" si="20"/>
        <v>4.3</v>
      </c>
      <c r="Z13" s="889">
        <f t="shared" si="20"/>
        <v>4.0999999999999996</v>
      </c>
      <c r="AA13" s="889">
        <f t="shared" si="20"/>
        <v>-9</v>
      </c>
      <c r="AB13" s="890">
        <f t="shared" si="20"/>
        <v>-1.3</v>
      </c>
      <c r="AC13" s="889">
        <f>ROUND((AC11-Y11)/Y11*100,1)</f>
        <v>2.6</v>
      </c>
      <c r="AD13" s="889">
        <f>ROUND((AD11-Z11)/Z11*100,1)</f>
        <v>-7</v>
      </c>
      <c r="AE13" s="889">
        <f>ROUND((AE11-AA11)/AA11*100,1)</f>
        <v>11</v>
      </c>
      <c r="AF13" s="890">
        <f>ROUND((AF11-AB11)/AB11*100,1)</f>
        <v>13.3</v>
      </c>
      <c r="AG13" s="889">
        <f t="shared" si="20"/>
        <v>-6.8</v>
      </c>
      <c r="AH13" s="889">
        <f t="shared" si="20"/>
        <v>0.7</v>
      </c>
      <c r="AI13" s="889">
        <f t="shared" si="20"/>
        <v>-22.5</v>
      </c>
      <c r="AJ13" s="889">
        <f t="shared" si="20"/>
        <v>-23.7</v>
      </c>
      <c r="AK13" s="885">
        <f t="shared" si="20"/>
        <v>-7.2</v>
      </c>
      <c r="AL13" s="886">
        <f t="shared" si="20"/>
        <v>-16.7</v>
      </c>
      <c r="AM13" s="886">
        <f t="shared" si="20"/>
        <v>7</v>
      </c>
      <c r="AN13" s="887">
        <f t="shared" ref="AN13:AT13" si="21">ROUND((AN11-AJ11)/AJ11*100,1)</f>
        <v>4.4000000000000004</v>
      </c>
      <c r="AO13" s="885">
        <f t="shared" si="21"/>
        <v>-0.9</v>
      </c>
      <c r="AP13" s="886">
        <f t="shared" si="21"/>
        <v>21.3</v>
      </c>
      <c r="AQ13" s="886">
        <f t="shared" si="21"/>
        <v>-0.6</v>
      </c>
      <c r="AR13" s="887">
        <f t="shared" si="21"/>
        <v>-6.8</v>
      </c>
      <c r="AS13" s="886">
        <f t="shared" si="21"/>
        <v>13.9</v>
      </c>
      <c r="AT13" s="886">
        <f t="shared" si="21"/>
        <v>12.7</v>
      </c>
    </row>
    <row r="14" spans="1:46" ht="15" customHeight="1" x14ac:dyDescent="0.15">
      <c r="A14" s="270"/>
      <c r="B14" s="135"/>
      <c r="C14" s="70" t="s">
        <v>74</v>
      </c>
      <c r="D14" s="459"/>
      <c r="E14" s="865">
        <f>'10生産'!AL3</f>
        <v>829.49999999999989</v>
      </c>
      <c r="F14" s="868">
        <f>'10生産'!$AL4</f>
        <v>110.8</v>
      </c>
      <c r="G14" s="861">
        <f>'10生産'!$AL5</f>
        <v>107.5</v>
      </c>
      <c r="H14" s="861">
        <f>'10生産'!$AL6</f>
        <v>100</v>
      </c>
      <c r="I14" s="861">
        <f>'10生産'!$AL7</f>
        <v>93.7</v>
      </c>
      <c r="J14" s="861">
        <f>'10生産'!$AL8</f>
        <v>98.2</v>
      </c>
      <c r="K14" s="861">
        <f>'10生産'!$AL9</f>
        <v>90.6</v>
      </c>
      <c r="L14" s="861">
        <f>'10生産'!$AL10</f>
        <v>86.3</v>
      </c>
      <c r="M14" s="879">
        <f>'10生産'!$AL370</f>
        <v>108.7</v>
      </c>
      <c r="N14" s="880">
        <f>'10生産'!$AL371</f>
        <v>112.5</v>
      </c>
      <c r="O14" s="880">
        <f>'10生産'!$AL372</f>
        <v>110.5</v>
      </c>
      <c r="P14" s="881">
        <f>'10生産'!$AL373</f>
        <v>111.9</v>
      </c>
      <c r="Q14" s="879">
        <f>'10生産'!$AL374</f>
        <v>106.5</v>
      </c>
      <c r="R14" s="880">
        <f>'10生産'!$AL375</f>
        <v>109.1</v>
      </c>
      <c r="S14" s="880">
        <f>'10生産'!$AL376</f>
        <v>107.7</v>
      </c>
      <c r="T14" s="881">
        <f>'10生産'!$AL377</f>
        <v>107.1</v>
      </c>
      <c r="U14" s="879">
        <f>'10生産'!$AL378</f>
        <v>104.2</v>
      </c>
      <c r="V14" s="880">
        <f>'10生産'!$AL379</f>
        <v>96.4</v>
      </c>
      <c r="W14" s="880">
        <f>'10生産'!$AL380</f>
        <v>97</v>
      </c>
      <c r="X14" s="880">
        <f>'10生産'!$AL381</f>
        <v>101</v>
      </c>
      <c r="Y14" s="879">
        <f>'10生産'!$AL382</f>
        <v>101.7</v>
      </c>
      <c r="Z14" s="880">
        <f>'10生産'!$AL383</f>
        <v>100.4</v>
      </c>
      <c r="AA14" s="880">
        <f>'10生産'!$AL384</f>
        <v>90.7</v>
      </c>
      <c r="AB14" s="881">
        <f>'10生産'!$AL385</f>
        <v>82.7</v>
      </c>
      <c r="AC14" s="880">
        <f>'10生産'!$AL386</f>
        <v>90.5</v>
      </c>
      <c r="AD14" s="880">
        <f>'10生産'!$AL387</f>
        <v>101.2</v>
      </c>
      <c r="AE14" s="880">
        <f>'10生産'!$AL388</f>
        <v>101.4</v>
      </c>
      <c r="AF14" s="880">
        <f>'10生産'!$AL389</f>
        <v>100.5</v>
      </c>
      <c r="AG14" s="879">
        <f>'10生産'!$AL390</f>
        <v>95.2</v>
      </c>
      <c r="AH14" s="880">
        <f>'10生産'!$AL391</f>
        <v>93.7</v>
      </c>
      <c r="AI14" s="880">
        <f>'10生産'!$AL392</f>
        <v>88.6</v>
      </c>
      <c r="AJ14" s="880">
        <f>'10生産'!$AL393</f>
        <v>85.7</v>
      </c>
      <c r="AK14" s="879">
        <f>'10生産'!$AL394</f>
        <v>81.900000000000006</v>
      </c>
      <c r="AL14" s="880">
        <f>'10生産'!$AL395</f>
        <v>86.5</v>
      </c>
      <c r="AM14" s="880">
        <f>'10生産'!$AL396</f>
        <v>85.7</v>
      </c>
      <c r="AN14" s="881">
        <f>'10生産'!$AL397</f>
        <v>89.9</v>
      </c>
      <c r="AO14" s="879">
        <f>'10生産'!$AL398</f>
        <v>85.6</v>
      </c>
      <c r="AP14" s="880">
        <f>'10生産'!$AL399</f>
        <v>84.9</v>
      </c>
      <c r="AQ14" s="880">
        <f>'10生産'!$AL400</f>
        <v>84.9</v>
      </c>
      <c r="AR14" s="881">
        <f>'10生産'!$AL401</f>
        <v>83.3</v>
      </c>
      <c r="AS14" s="880">
        <f>'10生産'!$AL402</f>
        <v>82.5</v>
      </c>
      <c r="AT14" s="880">
        <f>'10生産'!$AL403</f>
        <v>88.5</v>
      </c>
    </row>
    <row r="15" spans="1:46" ht="14.25" customHeight="1" x14ac:dyDescent="0.15">
      <c r="A15" s="270"/>
      <c r="B15" s="135"/>
      <c r="C15" s="495"/>
      <c r="D15" s="682" t="s">
        <v>95</v>
      </c>
      <c r="E15" s="112" t="s">
        <v>14</v>
      </c>
      <c r="F15" s="687"/>
      <c r="G15" s="873">
        <f t="shared" ref="G15:K15" si="22">ROUND((G14-F14)/F14*100,1)</f>
        <v>-3</v>
      </c>
      <c r="H15" s="873">
        <f t="shared" si="22"/>
        <v>-7</v>
      </c>
      <c r="I15" s="873">
        <f t="shared" si="22"/>
        <v>-6.3</v>
      </c>
      <c r="J15" s="873">
        <f t="shared" si="22"/>
        <v>4.8</v>
      </c>
      <c r="K15" s="873">
        <f t="shared" si="22"/>
        <v>-7.7</v>
      </c>
      <c r="L15" s="873">
        <f>ROUND((L14-K14)/K14*100,1)</f>
        <v>-4.7</v>
      </c>
      <c r="M15" s="59"/>
      <c r="N15" s="882">
        <f t="shared" ref="N15:AM15" si="23">ROUND((N14-M14)/M14*100,1)</f>
        <v>3.5</v>
      </c>
      <c r="O15" s="882">
        <f t="shared" si="23"/>
        <v>-1.8</v>
      </c>
      <c r="P15" s="882">
        <f t="shared" si="23"/>
        <v>1.3</v>
      </c>
      <c r="Q15" s="883">
        <f t="shared" si="23"/>
        <v>-4.8</v>
      </c>
      <c r="R15" s="882">
        <f t="shared" si="23"/>
        <v>2.4</v>
      </c>
      <c r="S15" s="882">
        <f t="shared" si="23"/>
        <v>-1.3</v>
      </c>
      <c r="T15" s="884">
        <f t="shared" si="23"/>
        <v>-0.6</v>
      </c>
      <c r="U15" s="882">
        <f t="shared" si="23"/>
        <v>-2.7</v>
      </c>
      <c r="V15" s="882">
        <f t="shared" si="23"/>
        <v>-7.5</v>
      </c>
      <c r="W15" s="882">
        <f t="shared" si="23"/>
        <v>0.6</v>
      </c>
      <c r="X15" s="882">
        <f t="shared" si="23"/>
        <v>4.0999999999999996</v>
      </c>
      <c r="Y15" s="883">
        <f t="shared" si="23"/>
        <v>0.7</v>
      </c>
      <c r="Z15" s="882">
        <f t="shared" si="23"/>
        <v>-1.3</v>
      </c>
      <c r="AA15" s="882">
        <f t="shared" si="23"/>
        <v>-9.6999999999999993</v>
      </c>
      <c r="AB15" s="884">
        <f t="shared" si="23"/>
        <v>-8.8000000000000007</v>
      </c>
      <c r="AC15" s="882">
        <f>ROUND((AC14-AB14)/AB14*100,1)</f>
        <v>9.4</v>
      </c>
      <c r="AD15" s="882">
        <f t="shared" si="23"/>
        <v>11.8</v>
      </c>
      <c r="AE15" s="882">
        <f t="shared" si="23"/>
        <v>0.2</v>
      </c>
      <c r="AF15" s="884">
        <f t="shared" si="23"/>
        <v>-0.9</v>
      </c>
      <c r="AG15" s="882">
        <f t="shared" si="23"/>
        <v>-5.3</v>
      </c>
      <c r="AH15" s="882">
        <f t="shared" si="23"/>
        <v>-1.6</v>
      </c>
      <c r="AI15" s="882">
        <f t="shared" si="23"/>
        <v>-5.4</v>
      </c>
      <c r="AJ15" s="882">
        <f t="shared" si="23"/>
        <v>-3.3</v>
      </c>
      <c r="AK15" s="885">
        <f t="shared" si="23"/>
        <v>-4.4000000000000004</v>
      </c>
      <c r="AL15" s="886">
        <f t="shared" si="23"/>
        <v>5.6</v>
      </c>
      <c r="AM15" s="886">
        <f t="shared" si="23"/>
        <v>-0.9</v>
      </c>
      <c r="AN15" s="887">
        <f t="shared" ref="AN15:AT15" si="24">ROUND((AN14-AM14)/AM14*100,1)</f>
        <v>4.9000000000000004</v>
      </c>
      <c r="AO15" s="885">
        <f t="shared" si="24"/>
        <v>-4.8</v>
      </c>
      <c r="AP15" s="886">
        <f t="shared" si="24"/>
        <v>-0.8</v>
      </c>
      <c r="AQ15" s="886">
        <f t="shared" si="24"/>
        <v>0</v>
      </c>
      <c r="AR15" s="887">
        <f t="shared" si="24"/>
        <v>-1.9</v>
      </c>
      <c r="AS15" s="886">
        <f t="shared" si="24"/>
        <v>-1</v>
      </c>
      <c r="AT15" s="886">
        <f t="shared" si="24"/>
        <v>7.3</v>
      </c>
    </row>
    <row r="16" spans="1:46" ht="14.25" customHeight="1" x14ac:dyDescent="0.15">
      <c r="A16" s="270"/>
      <c r="B16" s="135"/>
      <c r="C16" s="466"/>
      <c r="D16" s="269" t="s">
        <v>69</v>
      </c>
      <c r="E16" s="114" t="s">
        <v>14</v>
      </c>
      <c r="F16" s="688" t="s">
        <v>14</v>
      </c>
      <c r="G16" s="688" t="s">
        <v>14</v>
      </c>
      <c r="H16" s="688" t="s">
        <v>14</v>
      </c>
      <c r="I16" s="688" t="s">
        <v>14</v>
      </c>
      <c r="J16" s="688" t="s">
        <v>14</v>
      </c>
      <c r="K16" s="688" t="s">
        <v>14</v>
      </c>
      <c r="L16" s="688" t="s">
        <v>14</v>
      </c>
      <c r="M16" s="49"/>
      <c r="N16" s="21"/>
      <c r="O16" s="21"/>
      <c r="P16" s="21"/>
      <c r="Q16" s="888">
        <f t="shared" ref="Q16:AM16" si="25">ROUND((Q14-M14)/M14*100,1)</f>
        <v>-2</v>
      </c>
      <c r="R16" s="889">
        <f t="shared" si="25"/>
        <v>-3</v>
      </c>
      <c r="S16" s="889">
        <f t="shared" si="25"/>
        <v>-2.5</v>
      </c>
      <c r="T16" s="890">
        <f t="shared" si="25"/>
        <v>-4.3</v>
      </c>
      <c r="U16" s="889">
        <f t="shared" si="25"/>
        <v>-2.2000000000000002</v>
      </c>
      <c r="V16" s="889">
        <f t="shared" si="25"/>
        <v>-11.6</v>
      </c>
      <c r="W16" s="889">
        <f t="shared" si="25"/>
        <v>-9.9</v>
      </c>
      <c r="X16" s="889">
        <f t="shared" si="25"/>
        <v>-5.7</v>
      </c>
      <c r="Y16" s="888">
        <f t="shared" si="25"/>
        <v>-2.4</v>
      </c>
      <c r="Z16" s="889">
        <f t="shared" si="25"/>
        <v>4.0999999999999996</v>
      </c>
      <c r="AA16" s="889">
        <f t="shared" si="25"/>
        <v>-6.5</v>
      </c>
      <c r="AB16" s="890">
        <f t="shared" si="25"/>
        <v>-18.100000000000001</v>
      </c>
      <c r="AC16" s="889">
        <f>ROUND((AC14-Y14)/Y14*100,1)</f>
        <v>-11</v>
      </c>
      <c r="AD16" s="889">
        <f>ROUND((AD14-Z14)/Z14*100,1)</f>
        <v>0.8</v>
      </c>
      <c r="AE16" s="889">
        <f>ROUND((AE14-AA14)/AA14*100,1)</f>
        <v>11.8</v>
      </c>
      <c r="AF16" s="890">
        <f>ROUND((AF14-AB14)/AB14*100,1)</f>
        <v>21.5</v>
      </c>
      <c r="AG16" s="889">
        <f t="shared" si="25"/>
        <v>5.2</v>
      </c>
      <c r="AH16" s="889">
        <f t="shared" si="25"/>
        <v>-7.4</v>
      </c>
      <c r="AI16" s="889">
        <f t="shared" si="25"/>
        <v>-12.6</v>
      </c>
      <c r="AJ16" s="889">
        <f t="shared" si="25"/>
        <v>-14.7</v>
      </c>
      <c r="AK16" s="888">
        <f t="shared" si="25"/>
        <v>-14</v>
      </c>
      <c r="AL16" s="889">
        <f t="shared" si="25"/>
        <v>-7.7</v>
      </c>
      <c r="AM16" s="889">
        <f t="shared" si="25"/>
        <v>-3.3</v>
      </c>
      <c r="AN16" s="890">
        <f t="shared" ref="AN16:AT16" si="26">ROUND((AN14-AJ14)/AJ14*100,1)</f>
        <v>4.9000000000000004</v>
      </c>
      <c r="AO16" s="888">
        <f t="shared" si="26"/>
        <v>4.5</v>
      </c>
      <c r="AP16" s="889">
        <f t="shared" si="26"/>
        <v>-1.8</v>
      </c>
      <c r="AQ16" s="889">
        <f t="shared" si="26"/>
        <v>-0.9</v>
      </c>
      <c r="AR16" s="890">
        <f t="shared" si="26"/>
        <v>-7.3</v>
      </c>
      <c r="AS16" s="889">
        <f t="shared" si="26"/>
        <v>-3.6</v>
      </c>
      <c r="AT16" s="889">
        <f t="shared" si="26"/>
        <v>4.2</v>
      </c>
    </row>
    <row r="17" spans="1:46" ht="14.25" customHeight="1" x14ac:dyDescent="0.15">
      <c r="A17" s="270"/>
      <c r="B17" s="135" t="s">
        <v>802</v>
      </c>
      <c r="C17" s="135"/>
      <c r="D17" s="133"/>
      <c r="E17" s="863">
        <f>'10生産'!$AM$3</f>
        <v>1708.9</v>
      </c>
      <c r="F17" s="869">
        <f>'10生産'!$AM$4</f>
        <v>107.6</v>
      </c>
      <c r="G17" s="870">
        <f>'10生産'!$AM$5</f>
        <v>105.4</v>
      </c>
      <c r="H17" s="870">
        <f>'10生産'!$AM$6</f>
        <v>100</v>
      </c>
      <c r="I17" s="870">
        <f>'10生産'!$AM$7</f>
        <v>102.8</v>
      </c>
      <c r="J17" s="870">
        <f>'10生産'!$AM$8</f>
        <v>105.2</v>
      </c>
      <c r="K17" s="870">
        <f>'10生産'!$AM$9</f>
        <v>103.7</v>
      </c>
      <c r="L17" s="870">
        <f>'10生産'!$AM$10</f>
        <v>107.7</v>
      </c>
      <c r="M17" s="864">
        <f>'10生産'!$AM$370</f>
        <v>106</v>
      </c>
      <c r="N17" s="894">
        <f>'10生産'!$AM$371</f>
        <v>105.9</v>
      </c>
      <c r="O17" s="894">
        <f>'10生産'!$AM$372</f>
        <v>108.4</v>
      </c>
      <c r="P17" s="894">
        <f>'10生産'!$AM$373</f>
        <v>109.6</v>
      </c>
      <c r="Q17" s="864">
        <f>'10生産'!$AM$374</f>
        <v>106.7</v>
      </c>
      <c r="R17" s="894">
        <f>'10生産'!$AM$375</f>
        <v>108.3</v>
      </c>
      <c r="S17" s="894">
        <f>'10生産'!$AM$376</f>
        <v>106.4</v>
      </c>
      <c r="T17" s="895">
        <f>'10生産'!$AM$377</f>
        <v>101.9</v>
      </c>
      <c r="U17" s="894">
        <f>'10生産'!$AM$378</f>
        <v>101.3</v>
      </c>
      <c r="V17" s="894">
        <f>'10生産'!$AM$379</f>
        <v>98.2</v>
      </c>
      <c r="W17" s="894">
        <f>'10生産'!$AM$380</f>
        <v>99.1</v>
      </c>
      <c r="X17" s="894">
        <f>'10生産'!$AM$381</f>
        <v>100.6</v>
      </c>
      <c r="Y17" s="864">
        <f>'10生産'!$AM$382</f>
        <v>100.7</v>
      </c>
      <c r="Z17" s="894">
        <f>'10生産'!$AM$383</f>
        <v>102</v>
      </c>
      <c r="AA17" s="894">
        <f>'10生産'!$AM$384</f>
        <v>102.5</v>
      </c>
      <c r="AB17" s="895">
        <f>'10生産'!$AM$385</f>
        <v>105.5</v>
      </c>
      <c r="AC17" s="894">
        <f>'10生産'!$AM$386</f>
        <v>104.8</v>
      </c>
      <c r="AD17" s="894">
        <f>'10生産'!$AM$387</f>
        <v>107</v>
      </c>
      <c r="AE17" s="894">
        <f>'10生産'!$AM$388</f>
        <v>105.8</v>
      </c>
      <c r="AF17" s="894">
        <f>'10生産'!$AM$389</f>
        <v>104.1</v>
      </c>
      <c r="AG17" s="894">
        <f>'10生産'!$AM$390</f>
        <v>103.9</v>
      </c>
      <c r="AH17" s="894">
        <f>'10生産'!$AM$391</f>
        <v>103.1</v>
      </c>
      <c r="AI17" s="894">
        <f>'10生産'!$AM$392</f>
        <v>104.1</v>
      </c>
      <c r="AJ17" s="894">
        <f>'10生産'!$AM$393</f>
        <v>103.8</v>
      </c>
      <c r="AK17" s="864">
        <f>'10生産'!$AM$394</f>
        <v>105.9</v>
      </c>
      <c r="AL17" s="894">
        <f>'10生産'!$AM$395</f>
        <v>106</v>
      </c>
      <c r="AM17" s="894">
        <f>'10生産'!$AM$396</f>
        <v>106.9</v>
      </c>
      <c r="AN17" s="895">
        <f>'10生産'!$AM$397</f>
        <v>110.1</v>
      </c>
      <c r="AO17" s="864">
        <f>'10生産'!$AM$398</f>
        <v>113.6</v>
      </c>
      <c r="AP17" s="894">
        <f>'10生産'!$AM$399</f>
        <v>113</v>
      </c>
      <c r="AQ17" s="894">
        <f>'10生産'!$AM$400</f>
        <v>111.3</v>
      </c>
      <c r="AR17" s="895">
        <f>'10生産'!$AM$401</f>
        <v>109</v>
      </c>
      <c r="AS17" s="894">
        <f>'10生産'!$AM$402</f>
        <v>116.1</v>
      </c>
      <c r="AT17" s="894">
        <f>'10生産'!$AM$403</f>
        <v>113.4</v>
      </c>
    </row>
    <row r="18" spans="1:46" ht="14.25" customHeight="1" x14ac:dyDescent="0.15">
      <c r="A18" s="270"/>
      <c r="B18" s="135"/>
      <c r="C18" s="135"/>
      <c r="D18" s="682" t="s">
        <v>95</v>
      </c>
      <c r="E18" s="112" t="s">
        <v>14</v>
      </c>
      <c r="F18" s="687"/>
      <c r="G18" s="873">
        <f>ROUND((G17-F17)/F17*100,1)</f>
        <v>-2</v>
      </c>
      <c r="H18" s="873">
        <f t="shared" ref="H18:J18" si="27">ROUND((H17-G17)/G17*100,1)</f>
        <v>-5.0999999999999996</v>
      </c>
      <c r="I18" s="873">
        <f t="shared" si="27"/>
        <v>2.8</v>
      </c>
      <c r="J18" s="873">
        <f t="shared" si="27"/>
        <v>2.2999999999999998</v>
      </c>
      <c r="K18" s="873">
        <f>ROUND((K17-J17)/J17*100,1)</f>
        <v>-1.4</v>
      </c>
      <c r="L18" s="873">
        <f>ROUND((L17-K17)/K17*100,1)</f>
        <v>3.9</v>
      </c>
      <c r="M18" s="692"/>
      <c r="N18" s="882">
        <f>ROUND((N17-M17)/M17*100,1)</f>
        <v>-0.1</v>
      </c>
      <c r="O18" s="882">
        <f t="shared" ref="O18:P18" si="28">ROUND((O17-N17)/N17*100,1)</f>
        <v>2.4</v>
      </c>
      <c r="P18" s="882">
        <f t="shared" si="28"/>
        <v>1.1000000000000001</v>
      </c>
      <c r="Q18" s="883">
        <f>ROUND((Q17-P17)/P17*100,1)</f>
        <v>-2.6</v>
      </c>
      <c r="R18" s="882">
        <f t="shared" ref="R18:AB18" si="29">ROUND((R17-Q17)/Q17*100,1)</f>
        <v>1.5</v>
      </c>
      <c r="S18" s="882">
        <f t="shared" si="29"/>
        <v>-1.8</v>
      </c>
      <c r="T18" s="884">
        <f t="shared" si="29"/>
        <v>-4.2</v>
      </c>
      <c r="U18" s="882">
        <f t="shared" si="29"/>
        <v>-0.6</v>
      </c>
      <c r="V18" s="882">
        <f t="shared" si="29"/>
        <v>-3.1</v>
      </c>
      <c r="W18" s="882">
        <f t="shared" si="29"/>
        <v>0.9</v>
      </c>
      <c r="X18" s="882">
        <f t="shared" si="29"/>
        <v>1.5</v>
      </c>
      <c r="Y18" s="883">
        <f t="shared" si="29"/>
        <v>0.1</v>
      </c>
      <c r="Z18" s="882">
        <f t="shared" si="29"/>
        <v>1.3</v>
      </c>
      <c r="AA18" s="882">
        <f t="shared" si="29"/>
        <v>0.5</v>
      </c>
      <c r="AB18" s="884">
        <f t="shared" si="29"/>
        <v>2.9</v>
      </c>
      <c r="AC18" s="882">
        <f>ROUND((AC17-AB17)/AB17*100,1)</f>
        <v>-0.7</v>
      </c>
      <c r="AD18" s="882">
        <f t="shared" ref="AD18:AK18" si="30">ROUND((AD17-AC17)/AC17*100,1)</f>
        <v>2.1</v>
      </c>
      <c r="AE18" s="882">
        <f t="shared" si="30"/>
        <v>-1.1000000000000001</v>
      </c>
      <c r="AF18" s="884">
        <f t="shared" si="30"/>
        <v>-1.6</v>
      </c>
      <c r="AG18" s="882">
        <f t="shared" si="30"/>
        <v>-0.2</v>
      </c>
      <c r="AH18" s="882">
        <f t="shared" si="30"/>
        <v>-0.8</v>
      </c>
      <c r="AI18" s="882">
        <f t="shared" si="30"/>
        <v>1</v>
      </c>
      <c r="AJ18" s="882">
        <f t="shared" si="30"/>
        <v>-0.3</v>
      </c>
      <c r="AK18" s="885">
        <f t="shared" si="30"/>
        <v>2</v>
      </c>
      <c r="AL18" s="886">
        <f t="shared" ref="AL18:AQ18" si="31">ROUND((AL17-AK17)/AK17*100,1)</f>
        <v>0.1</v>
      </c>
      <c r="AM18" s="886">
        <f t="shared" si="31"/>
        <v>0.8</v>
      </c>
      <c r="AN18" s="887">
        <f t="shared" si="31"/>
        <v>3</v>
      </c>
      <c r="AO18" s="885">
        <f t="shared" si="31"/>
        <v>3.2</v>
      </c>
      <c r="AP18" s="886">
        <f t="shared" si="31"/>
        <v>-0.5</v>
      </c>
      <c r="AQ18" s="886">
        <f t="shared" si="31"/>
        <v>-1.5</v>
      </c>
      <c r="AR18" s="887">
        <f>ROUND((AR17-AQ17)/AQ17*100,1)</f>
        <v>-2.1</v>
      </c>
      <c r="AS18" s="886">
        <f>ROUND((AS17-AR17)/AR17*100,1)</f>
        <v>6.5</v>
      </c>
      <c r="AT18" s="886">
        <f>ROUND((AT17-AS17)/AS17*100,1)</f>
        <v>-2.2999999999999998</v>
      </c>
    </row>
    <row r="19" spans="1:46" ht="14.25" customHeight="1" x14ac:dyDescent="0.15">
      <c r="A19" s="270"/>
      <c r="B19" s="135"/>
      <c r="C19" s="463"/>
      <c r="D19" s="269" t="s">
        <v>69</v>
      </c>
      <c r="E19" s="114" t="s">
        <v>14</v>
      </c>
      <c r="F19" s="688" t="s">
        <v>14</v>
      </c>
      <c r="G19" s="688" t="s">
        <v>14</v>
      </c>
      <c r="H19" s="688" t="s">
        <v>14</v>
      </c>
      <c r="I19" s="688" t="s">
        <v>14</v>
      </c>
      <c r="J19" s="688" t="s">
        <v>14</v>
      </c>
      <c r="K19" s="688" t="s">
        <v>14</v>
      </c>
      <c r="L19" s="688" t="s">
        <v>14</v>
      </c>
      <c r="M19" s="689"/>
      <c r="N19" s="691"/>
      <c r="O19" s="691"/>
      <c r="P19" s="691"/>
      <c r="Q19" s="888">
        <f>ROUND((Q17-M17)/M17*100,1)</f>
        <v>0.7</v>
      </c>
      <c r="R19" s="889">
        <f t="shared" ref="R19:AB19" si="32">ROUND((R17-N17)/N17*100,1)</f>
        <v>2.2999999999999998</v>
      </c>
      <c r="S19" s="889">
        <f t="shared" si="32"/>
        <v>-1.8</v>
      </c>
      <c r="T19" s="890">
        <f t="shared" si="32"/>
        <v>-7</v>
      </c>
      <c r="U19" s="889">
        <f t="shared" si="32"/>
        <v>-5.0999999999999996</v>
      </c>
      <c r="V19" s="889">
        <f t="shared" si="32"/>
        <v>-9.3000000000000007</v>
      </c>
      <c r="W19" s="889">
        <f t="shared" si="32"/>
        <v>-6.9</v>
      </c>
      <c r="X19" s="889">
        <f t="shared" si="32"/>
        <v>-1.3</v>
      </c>
      <c r="Y19" s="888">
        <f t="shared" si="32"/>
        <v>-0.6</v>
      </c>
      <c r="Z19" s="889">
        <f t="shared" si="32"/>
        <v>3.9</v>
      </c>
      <c r="AA19" s="889">
        <f t="shared" si="32"/>
        <v>3.4</v>
      </c>
      <c r="AB19" s="890">
        <f t="shared" si="32"/>
        <v>4.9000000000000004</v>
      </c>
      <c r="AC19" s="889">
        <f>ROUND((AC17-Y17)/Y17*100,1)</f>
        <v>4.0999999999999996</v>
      </c>
      <c r="AD19" s="889">
        <f>ROUND((AD17-Z17)/Z17*100,1)</f>
        <v>4.9000000000000004</v>
      </c>
      <c r="AE19" s="889">
        <f>ROUND((AE17-AA17)/AA17*100,1)</f>
        <v>3.2</v>
      </c>
      <c r="AF19" s="890">
        <f>ROUND((AF17-AB17)/AB17*100,1)</f>
        <v>-1.3</v>
      </c>
      <c r="AG19" s="889">
        <f t="shared" ref="AG19:AK19" si="33">ROUND((AG17-AC17)/AC17*100,1)</f>
        <v>-0.9</v>
      </c>
      <c r="AH19" s="889">
        <f t="shared" si="33"/>
        <v>-3.6</v>
      </c>
      <c r="AI19" s="889">
        <f t="shared" si="33"/>
        <v>-1.6</v>
      </c>
      <c r="AJ19" s="889">
        <f t="shared" si="33"/>
        <v>-0.3</v>
      </c>
      <c r="AK19" s="885">
        <f t="shared" si="33"/>
        <v>1.9</v>
      </c>
      <c r="AL19" s="886">
        <f t="shared" ref="AL19:AQ19" si="34">ROUND((AL17-AH17)/AH17*100,1)</f>
        <v>2.8</v>
      </c>
      <c r="AM19" s="886">
        <f t="shared" si="34"/>
        <v>2.7</v>
      </c>
      <c r="AN19" s="887">
        <f t="shared" si="34"/>
        <v>6.1</v>
      </c>
      <c r="AO19" s="885">
        <f t="shared" si="34"/>
        <v>7.3</v>
      </c>
      <c r="AP19" s="886">
        <f t="shared" si="34"/>
        <v>6.6</v>
      </c>
      <c r="AQ19" s="886">
        <f t="shared" si="34"/>
        <v>4.0999999999999996</v>
      </c>
      <c r="AR19" s="887">
        <f>ROUND((AR17-AN17)/AN17*100,1)</f>
        <v>-1</v>
      </c>
      <c r="AS19" s="886">
        <f>ROUND((AS17-AO17)/AO17*100,1)</f>
        <v>2.2000000000000002</v>
      </c>
      <c r="AT19" s="886">
        <f>ROUND((AT17-AP17)/AP17*100,1)</f>
        <v>0.4</v>
      </c>
    </row>
    <row r="20" spans="1:46" ht="15" customHeight="1" x14ac:dyDescent="0.15">
      <c r="A20" s="495"/>
      <c r="B20" s="495"/>
      <c r="C20" s="495" t="s">
        <v>75</v>
      </c>
      <c r="D20" s="133"/>
      <c r="E20" s="871">
        <f>'10生産'!AN3</f>
        <v>274.90000000000003</v>
      </c>
      <c r="F20" s="872">
        <f>'10生産'!$AN4</f>
        <v>120.8</v>
      </c>
      <c r="G20" s="860">
        <f>'10生産'!$AN5</f>
        <v>117.8</v>
      </c>
      <c r="H20" s="860">
        <f>'10生産'!$AN6</f>
        <v>100</v>
      </c>
      <c r="I20" s="860">
        <f>'10生産'!$AN7</f>
        <v>115.1</v>
      </c>
      <c r="J20" s="860">
        <f>'10生産'!$AN8</f>
        <v>118.3</v>
      </c>
      <c r="K20" s="860">
        <f>'10生産'!$AN9</f>
        <v>91.3</v>
      </c>
      <c r="L20" s="860">
        <f>'10生産'!$AN10</f>
        <v>90.8</v>
      </c>
      <c r="M20" s="879">
        <f>'10生産'!$AN370</f>
        <v>118.4</v>
      </c>
      <c r="N20" s="880">
        <f>'10生産'!$AN371</f>
        <v>112.8</v>
      </c>
      <c r="O20" s="880">
        <f>'10生産'!$AN372</f>
        <v>125</v>
      </c>
      <c r="P20" s="881">
        <f>'10生産'!$AN373</f>
        <v>124.4</v>
      </c>
      <c r="Q20" s="879">
        <f>'10生産'!$AN374</f>
        <v>123.1</v>
      </c>
      <c r="R20" s="880">
        <f>'10生産'!$AN375</f>
        <v>124.6</v>
      </c>
      <c r="S20" s="880">
        <f>'10生産'!$AN376</f>
        <v>115.9</v>
      </c>
      <c r="T20" s="881">
        <f>'10生産'!$AN377</f>
        <v>113.1</v>
      </c>
      <c r="U20" s="879">
        <f>'10生産'!$AN378</f>
        <v>109.9</v>
      </c>
      <c r="V20" s="880">
        <f>'10生産'!$AN379</f>
        <v>78.099999999999994</v>
      </c>
      <c r="W20" s="880">
        <f>'10生産'!$AN380</f>
        <v>93.6</v>
      </c>
      <c r="X20" s="880">
        <f>'10生産'!$AN381</f>
        <v>113.1</v>
      </c>
      <c r="Y20" s="879">
        <f>'10生産'!$AN382</f>
        <v>118.3</v>
      </c>
      <c r="Z20" s="880">
        <f>'10生産'!$AN383</f>
        <v>109.3</v>
      </c>
      <c r="AA20" s="880">
        <f>'10生産'!$AN384</f>
        <v>109.8</v>
      </c>
      <c r="AB20" s="881">
        <f>'10生産'!$AN385</f>
        <v>121.5</v>
      </c>
      <c r="AC20" s="880">
        <f>'10生産'!$AN386</f>
        <v>109.8</v>
      </c>
      <c r="AD20" s="880">
        <f>'10生産'!$AN387</f>
        <v>131.69999999999999</v>
      </c>
      <c r="AE20" s="880">
        <f>'10生産'!$AN388</f>
        <v>125.2</v>
      </c>
      <c r="AF20" s="880">
        <f>'10生産'!$AN389</f>
        <v>110.8</v>
      </c>
      <c r="AG20" s="879">
        <f>'10生産'!$AN390</f>
        <v>97.5</v>
      </c>
      <c r="AH20" s="880">
        <f>'10生産'!$AN391</f>
        <v>81.900000000000006</v>
      </c>
      <c r="AI20" s="880">
        <f>'10生産'!$AN392</f>
        <v>87.2</v>
      </c>
      <c r="AJ20" s="880">
        <f>'10生産'!$AN393</f>
        <v>94.8</v>
      </c>
      <c r="AK20" s="879">
        <f>'10生産'!$AN394</f>
        <v>93</v>
      </c>
      <c r="AL20" s="880">
        <f>'10生産'!$AN395</f>
        <v>92.5</v>
      </c>
      <c r="AM20" s="880">
        <f>'10生産'!$AN396</f>
        <v>85.2</v>
      </c>
      <c r="AN20" s="881">
        <f>'10生産'!$AN397</f>
        <v>89.7</v>
      </c>
      <c r="AO20" s="879">
        <f>'10生産'!$AN398</f>
        <v>102</v>
      </c>
      <c r="AP20" s="880">
        <f>'10生産'!$AN399</f>
        <v>105.7</v>
      </c>
      <c r="AQ20" s="880">
        <f>'10生産'!$AN400</f>
        <v>90</v>
      </c>
      <c r="AR20" s="881">
        <f>'10生産'!$AN401</f>
        <v>95.1</v>
      </c>
      <c r="AS20" s="880">
        <f>'10生産'!$AN402</f>
        <v>89.8</v>
      </c>
      <c r="AT20" s="880">
        <f>'10生産'!$AN403</f>
        <v>79</v>
      </c>
    </row>
    <row r="21" spans="1:46" ht="14.25" customHeight="1" x14ac:dyDescent="0.15">
      <c r="A21" s="495"/>
      <c r="B21" s="495"/>
      <c r="C21" s="495"/>
      <c r="D21" s="682" t="s">
        <v>95</v>
      </c>
      <c r="E21" s="112" t="s">
        <v>14</v>
      </c>
      <c r="F21" s="687"/>
      <c r="G21" s="873">
        <f t="shared" ref="G21:K21" si="35">ROUND((G20-F20)/F20*100,1)</f>
        <v>-2.5</v>
      </c>
      <c r="H21" s="873">
        <f t="shared" si="35"/>
        <v>-15.1</v>
      </c>
      <c r="I21" s="873">
        <f t="shared" si="35"/>
        <v>15.1</v>
      </c>
      <c r="J21" s="873">
        <f t="shared" si="35"/>
        <v>2.8</v>
      </c>
      <c r="K21" s="873">
        <f t="shared" si="35"/>
        <v>-22.8</v>
      </c>
      <c r="L21" s="873">
        <f>ROUND((L20-K20)/K20*100,1)</f>
        <v>-0.5</v>
      </c>
      <c r="M21" s="59"/>
      <c r="N21" s="882">
        <f t="shared" ref="N21:AM21" si="36">ROUND((N20-M20)/M20*100,1)</f>
        <v>-4.7</v>
      </c>
      <c r="O21" s="882">
        <f t="shared" si="36"/>
        <v>10.8</v>
      </c>
      <c r="P21" s="882">
        <f t="shared" si="36"/>
        <v>-0.5</v>
      </c>
      <c r="Q21" s="883">
        <f t="shared" si="36"/>
        <v>-1</v>
      </c>
      <c r="R21" s="882">
        <f t="shared" si="36"/>
        <v>1.2</v>
      </c>
      <c r="S21" s="882">
        <f t="shared" si="36"/>
        <v>-7</v>
      </c>
      <c r="T21" s="884">
        <f t="shared" si="36"/>
        <v>-2.4</v>
      </c>
      <c r="U21" s="882">
        <f t="shared" si="36"/>
        <v>-2.8</v>
      </c>
      <c r="V21" s="882">
        <f t="shared" si="36"/>
        <v>-28.9</v>
      </c>
      <c r="W21" s="882">
        <f t="shared" si="36"/>
        <v>19.8</v>
      </c>
      <c r="X21" s="882">
        <f t="shared" si="36"/>
        <v>20.8</v>
      </c>
      <c r="Y21" s="883">
        <f t="shared" si="36"/>
        <v>4.5999999999999996</v>
      </c>
      <c r="Z21" s="882">
        <f t="shared" si="36"/>
        <v>-7.6</v>
      </c>
      <c r="AA21" s="882">
        <f t="shared" si="36"/>
        <v>0.5</v>
      </c>
      <c r="AB21" s="884">
        <f t="shared" si="36"/>
        <v>10.7</v>
      </c>
      <c r="AC21" s="882">
        <f>ROUND((AC20-AB20)/AB20*100,1)</f>
        <v>-9.6</v>
      </c>
      <c r="AD21" s="882">
        <f t="shared" si="36"/>
        <v>19.899999999999999</v>
      </c>
      <c r="AE21" s="882">
        <f t="shared" si="36"/>
        <v>-4.9000000000000004</v>
      </c>
      <c r="AF21" s="884">
        <f t="shared" si="36"/>
        <v>-11.5</v>
      </c>
      <c r="AG21" s="882">
        <f t="shared" si="36"/>
        <v>-12</v>
      </c>
      <c r="AH21" s="882">
        <f t="shared" si="36"/>
        <v>-16</v>
      </c>
      <c r="AI21" s="882">
        <f t="shared" si="36"/>
        <v>6.5</v>
      </c>
      <c r="AJ21" s="882">
        <f t="shared" si="36"/>
        <v>8.6999999999999993</v>
      </c>
      <c r="AK21" s="885">
        <f t="shared" si="36"/>
        <v>-1.9</v>
      </c>
      <c r="AL21" s="886">
        <f t="shared" si="36"/>
        <v>-0.5</v>
      </c>
      <c r="AM21" s="886">
        <f t="shared" si="36"/>
        <v>-7.9</v>
      </c>
      <c r="AN21" s="887">
        <f t="shared" ref="AN21:AT21" si="37">ROUND((AN20-AM20)/AM20*100,1)</f>
        <v>5.3</v>
      </c>
      <c r="AO21" s="885">
        <f t="shared" si="37"/>
        <v>13.7</v>
      </c>
      <c r="AP21" s="886">
        <f t="shared" si="37"/>
        <v>3.6</v>
      </c>
      <c r="AQ21" s="886">
        <f t="shared" si="37"/>
        <v>-14.9</v>
      </c>
      <c r="AR21" s="887">
        <f t="shared" si="37"/>
        <v>5.7</v>
      </c>
      <c r="AS21" s="886">
        <f t="shared" si="37"/>
        <v>-5.6</v>
      </c>
      <c r="AT21" s="886">
        <f t="shared" si="37"/>
        <v>-12</v>
      </c>
    </row>
    <row r="22" spans="1:46" ht="14.25" customHeight="1" x14ac:dyDescent="0.15">
      <c r="A22" s="495"/>
      <c r="B22" s="495"/>
      <c r="C22" s="495"/>
      <c r="D22" s="269" t="s">
        <v>69</v>
      </c>
      <c r="E22" s="114" t="s">
        <v>14</v>
      </c>
      <c r="F22" s="688" t="s">
        <v>14</v>
      </c>
      <c r="G22" s="688" t="s">
        <v>14</v>
      </c>
      <c r="H22" s="688" t="s">
        <v>14</v>
      </c>
      <c r="I22" s="688" t="s">
        <v>14</v>
      </c>
      <c r="J22" s="688" t="s">
        <v>14</v>
      </c>
      <c r="K22" s="688" t="s">
        <v>14</v>
      </c>
      <c r="L22" s="688" t="s">
        <v>14</v>
      </c>
      <c r="M22" s="49"/>
      <c r="N22" s="21"/>
      <c r="O22" s="21"/>
      <c r="P22" s="21"/>
      <c r="Q22" s="888">
        <f t="shared" ref="Q22:AM22" si="38">ROUND((Q20-M20)/M20*100,1)</f>
        <v>4</v>
      </c>
      <c r="R22" s="889">
        <f t="shared" si="38"/>
        <v>10.5</v>
      </c>
      <c r="S22" s="889">
        <f t="shared" si="38"/>
        <v>-7.3</v>
      </c>
      <c r="T22" s="890">
        <f t="shared" si="38"/>
        <v>-9.1</v>
      </c>
      <c r="U22" s="889">
        <f t="shared" si="38"/>
        <v>-10.7</v>
      </c>
      <c r="V22" s="889">
        <f t="shared" si="38"/>
        <v>-37.299999999999997</v>
      </c>
      <c r="W22" s="889">
        <f t="shared" si="38"/>
        <v>-19.2</v>
      </c>
      <c r="X22" s="889">
        <f t="shared" si="38"/>
        <v>0</v>
      </c>
      <c r="Y22" s="888">
        <f t="shared" si="38"/>
        <v>7.6</v>
      </c>
      <c r="Z22" s="889">
        <f t="shared" si="38"/>
        <v>39.9</v>
      </c>
      <c r="AA22" s="889">
        <f t="shared" si="38"/>
        <v>17.3</v>
      </c>
      <c r="AB22" s="890">
        <f t="shared" si="38"/>
        <v>7.4</v>
      </c>
      <c r="AC22" s="889">
        <f>ROUND((AC20-Y20)/Y20*100,1)</f>
        <v>-7.2</v>
      </c>
      <c r="AD22" s="889">
        <f>ROUND((AD20-Z20)/Z20*100,1)</f>
        <v>20.5</v>
      </c>
      <c r="AE22" s="889">
        <f>ROUND((AE20-AA20)/AA20*100,1)</f>
        <v>14</v>
      </c>
      <c r="AF22" s="890">
        <f>ROUND((AF20-AB20)/AB20*100,1)</f>
        <v>-8.8000000000000007</v>
      </c>
      <c r="AG22" s="889">
        <f t="shared" si="38"/>
        <v>-11.2</v>
      </c>
      <c r="AH22" s="889">
        <f t="shared" si="38"/>
        <v>-37.799999999999997</v>
      </c>
      <c r="AI22" s="889">
        <f t="shared" si="38"/>
        <v>-30.4</v>
      </c>
      <c r="AJ22" s="889">
        <f t="shared" si="38"/>
        <v>-14.4</v>
      </c>
      <c r="AK22" s="885">
        <f t="shared" si="38"/>
        <v>-4.5999999999999996</v>
      </c>
      <c r="AL22" s="886">
        <f t="shared" si="38"/>
        <v>12.9</v>
      </c>
      <c r="AM22" s="886">
        <f t="shared" si="38"/>
        <v>-2.2999999999999998</v>
      </c>
      <c r="AN22" s="887">
        <f t="shared" ref="AN22:AT22" si="39">ROUND((AN20-AJ20)/AJ20*100,1)</f>
        <v>-5.4</v>
      </c>
      <c r="AO22" s="885">
        <f t="shared" si="39"/>
        <v>9.6999999999999993</v>
      </c>
      <c r="AP22" s="886">
        <f t="shared" si="39"/>
        <v>14.3</v>
      </c>
      <c r="AQ22" s="886">
        <f t="shared" si="39"/>
        <v>5.6</v>
      </c>
      <c r="AR22" s="887">
        <f t="shared" si="39"/>
        <v>6</v>
      </c>
      <c r="AS22" s="886">
        <f t="shared" si="39"/>
        <v>-12</v>
      </c>
      <c r="AT22" s="886">
        <f t="shared" si="39"/>
        <v>-25.3</v>
      </c>
    </row>
    <row r="23" spans="1:46" ht="15" customHeight="1" x14ac:dyDescent="0.15">
      <c r="A23" s="495"/>
      <c r="B23" s="495"/>
      <c r="C23" s="70" t="s">
        <v>76</v>
      </c>
      <c r="D23" s="459"/>
      <c r="E23" s="865">
        <f>'10生産'!AO3</f>
        <v>1434</v>
      </c>
      <c r="F23" s="868">
        <f>'10生産'!$AO4</f>
        <v>105.1</v>
      </c>
      <c r="G23" s="861">
        <f>'10生産'!$AO5</f>
        <v>103</v>
      </c>
      <c r="H23" s="861">
        <f>'10生産'!$AO6</f>
        <v>100</v>
      </c>
      <c r="I23" s="861">
        <f>'10生産'!$AO7</f>
        <v>100.4</v>
      </c>
      <c r="J23" s="861">
        <f>'10生産'!$AO8</f>
        <v>102.6</v>
      </c>
      <c r="K23" s="861">
        <f>'10生産'!$AO9</f>
        <v>106.1</v>
      </c>
      <c r="L23" s="861">
        <f>'10生産'!$AO10</f>
        <v>111</v>
      </c>
      <c r="M23" s="879">
        <f>'10生産'!$AO370</f>
        <v>104.1</v>
      </c>
      <c r="N23" s="880">
        <f>'10生産'!$AO371</f>
        <v>104.2</v>
      </c>
      <c r="O23" s="880">
        <f>'10生産'!$AO372</f>
        <v>105.2</v>
      </c>
      <c r="P23" s="881">
        <f>'10生産'!$AO373</f>
        <v>106.7</v>
      </c>
      <c r="Q23" s="879">
        <f>'10生産'!$AO374</f>
        <v>104.3</v>
      </c>
      <c r="R23" s="880">
        <f>'10生産'!$AO375</f>
        <v>105</v>
      </c>
      <c r="S23" s="880">
        <f>'10生産'!$AO376</f>
        <v>104.4</v>
      </c>
      <c r="T23" s="881">
        <f>'10生産'!$AO377</f>
        <v>100</v>
      </c>
      <c r="U23" s="879">
        <f>'10生産'!$AO378</f>
        <v>100</v>
      </c>
      <c r="V23" s="880">
        <f>'10生産'!$AO379</f>
        <v>101</v>
      </c>
      <c r="W23" s="880">
        <f>'10生産'!$AO380</f>
        <v>99.8</v>
      </c>
      <c r="X23" s="880">
        <f>'10生産'!$AO381</f>
        <v>98.4</v>
      </c>
      <c r="Y23" s="879">
        <f>'10生産'!$AO382</f>
        <v>97.4</v>
      </c>
      <c r="Z23" s="880">
        <f>'10生産'!$AO383</f>
        <v>100.2</v>
      </c>
      <c r="AA23" s="880">
        <f>'10生産'!$AO384</f>
        <v>101.1</v>
      </c>
      <c r="AB23" s="881">
        <f>'10生産'!$AO385</f>
        <v>102.7</v>
      </c>
      <c r="AC23" s="880">
        <f>'10生産'!$AO386</f>
        <v>104</v>
      </c>
      <c r="AD23" s="880">
        <f>'10生産'!$AO387</f>
        <v>102.4</v>
      </c>
      <c r="AE23" s="880">
        <f>'10生産'!$AO388</f>
        <v>101.9</v>
      </c>
      <c r="AF23" s="880">
        <f>'10生産'!$AO389</f>
        <v>103.3</v>
      </c>
      <c r="AG23" s="879">
        <f>'10生産'!$AO390</f>
        <v>105.3</v>
      </c>
      <c r="AH23" s="880">
        <f>'10生産'!$AO391</f>
        <v>106.5</v>
      </c>
      <c r="AI23" s="880">
        <f>'10生産'!$AO392</f>
        <v>107.1</v>
      </c>
      <c r="AJ23" s="880">
        <f>'10生産'!$AO393</f>
        <v>105.7</v>
      </c>
      <c r="AK23" s="879">
        <f>'10生産'!$AO394</f>
        <v>108.1</v>
      </c>
      <c r="AL23" s="880">
        <f>'10生産'!$AO395</f>
        <v>108.5</v>
      </c>
      <c r="AM23" s="880">
        <f>'10生産'!$AO396</f>
        <v>110.7</v>
      </c>
      <c r="AN23" s="881">
        <f>'10生産'!$AO397</f>
        <v>114.7</v>
      </c>
      <c r="AO23" s="879">
        <f>'10生産'!$AO398</f>
        <v>116</v>
      </c>
      <c r="AP23" s="880">
        <f>'10生産'!$AO399</f>
        <v>114.4</v>
      </c>
      <c r="AQ23" s="880">
        <f>'10生産'!$AO400</f>
        <v>115.3</v>
      </c>
      <c r="AR23" s="881">
        <f>'10生産'!$AO401</f>
        <v>111.7</v>
      </c>
      <c r="AS23" s="880">
        <f>'10生産'!$AO402</f>
        <v>121.5</v>
      </c>
      <c r="AT23" s="880">
        <f>'10生産'!$AO403</f>
        <v>119.1</v>
      </c>
    </row>
    <row r="24" spans="1:46" ht="14.25" customHeight="1" x14ac:dyDescent="0.15">
      <c r="A24" s="495"/>
      <c r="B24" s="495"/>
      <c r="C24" s="495"/>
      <c r="D24" s="682" t="s">
        <v>95</v>
      </c>
      <c r="E24" s="112" t="s">
        <v>14</v>
      </c>
      <c r="F24" s="687"/>
      <c r="G24" s="873">
        <f t="shared" ref="G24:K24" si="40">ROUND((G23-F23)/F23*100,1)</f>
        <v>-2</v>
      </c>
      <c r="H24" s="873">
        <f t="shared" si="40"/>
        <v>-2.9</v>
      </c>
      <c r="I24" s="873">
        <f t="shared" si="40"/>
        <v>0.4</v>
      </c>
      <c r="J24" s="873">
        <f t="shared" si="40"/>
        <v>2.2000000000000002</v>
      </c>
      <c r="K24" s="873">
        <f t="shared" si="40"/>
        <v>3.4</v>
      </c>
      <c r="L24" s="873">
        <f>ROUND((L23-K23)/K23*100,1)</f>
        <v>4.5999999999999996</v>
      </c>
      <c r="M24" s="59"/>
      <c r="N24" s="882">
        <f t="shared" ref="N24:AM24" si="41">ROUND((N23-M23)/M23*100,1)</f>
        <v>0.1</v>
      </c>
      <c r="O24" s="882">
        <f t="shared" si="41"/>
        <v>1</v>
      </c>
      <c r="P24" s="882">
        <f t="shared" si="41"/>
        <v>1.4</v>
      </c>
      <c r="Q24" s="883">
        <f t="shared" si="41"/>
        <v>-2.2000000000000002</v>
      </c>
      <c r="R24" s="882">
        <f t="shared" si="41"/>
        <v>0.7</v>
      </c>
      <c r="S24" s="882">
        <f t="shared" si="41"/>
        <v>-0.6</v>
      </c>
      <c r="T24" s="884">
        <f t="shared" si="41"/>
        <v>-4.2</v>
      </c>
      <c r="U24" s="882">
        <f t="shared" si="41"/>
        <v>0</v>
      </c>
      <c r="V24" s="882">
        <f t="shared" si="41"/>
        <v>1</v>
      </c>
      <c r="W24" s="882">
        <f t="shared" si="41"/>
        <v>-1.2</v>
      </c>
      <c r="X24" s="882">
        <f t="shared" si="41"/>
        <v>-1.4</v>
      </c>
      <c r="Y24" s="883">
        <f t="shared" si="41"/>
        <v>-1</v>
      </c>
      <c r="Z24" s="882">
        <f t="shared" si="41"/>
        <v>2.9</v>
      </c>
      <c r="AA24" s="882">
        <f t="shared" si="41"/>
        <v>0.9</v>
      </c>
      <c r="AB24" s="884">
        <f t="shared" si="41"/>
        <v>1.6</v>
      </c>
      <c r="AC24" s="882">
        <f>ROUND((AC23-AB23)/AB23*100,1)</f>
        <v>1.3</v>
      </c>
      <c r="AD24" s="882">
        <f t="shared" si="41"/>
        <v>-1.5</v>
      </c>
      <c r="AE24" s="882">
        <f t="shared" si="41"/>
        <v>-0.5</v>
      </c>
      <c r="AF24" s="884">
        <f t="shared" si="41"/>
        <v>1.4</v>
      </c>
      <c r="AG24" s="882">
        <f t="shared" si="41"/>
        <v>1.9</v>
      </c>
      <c r="AH24" s="882">
        <f t="shared" si="41"/>
        <v>1.1000000000000001</v>
      </c>
      <c r="AI24" s="882">
        <f t="shared" si="41"/>
        <v>0.6</v>
      </c>
      <c r="AJ24" s="882">
        <f t="shared" si="41"/>
        <v>-1.3</v>
      </c>
      <c r="AK24" s="885">
        <f t="shared" si="41"/>
        <v>2.2999999999999998</v>
      </c>
      <c r="AL24" s="886">
        <f t="shared" si="41"/>
        <v>0.4</v>
      </c>
      <c r="AM24" s="886">
        <f t="shared" si="41"/>
        <v>2</v>
      </c>
      <c r="AN24" s="887">
        <f t="shared" ref="AN24:AT24" si="42">ROUND((AN23-AM23)/AM23*100,1)</f>
        <v>3.6</v>
      </c>
      <c r="AO24" s="885">
        <f t="shared" si="42"/>
        <v>1.1000000000000001</v>
      </c>
      <c r="AP24" s="886">
        <f t="shared" si="42"/>
        <v>-1.4</v>
      </c>
      <c r="AQ24" s="886">
        <f t="shared" si="42"/>
        <v>0.8</v>
      </c>
      <c r="AR24" s="887">
        <f t="shared" si="42"/>
        <v>-3.1</v>
      </c>
      <c r="AS24" s="886">
        <f t="shared" si="42"/>
        <v>8.8000000000000007</v>
      </c>
      <c r="AT24" s="886">
        <f t="shared" si="42"/>
        <v>-2</v>
      </c>
    </row>
    <row r="25" spans="1:46" ht="14.25" customHeight="1" x14ac:dyDescent="0.15">
      <c r="A25" s="495"/>
      <c r="B25" s="495"/>
      <c r="C25" s="466"/>
      <c r="D25" s="269" t="s">
        <v>69</v>
      </c>
      <c r="E25" s="114" t="s">
        <v>14</v>
      </c>
      <c r="F25" s="688" t="s">
        <v>14</v>
      </c>
      <c r="G25" s="688" t="s">
        <v>14</v>
      </c>
      <c r="H25" s="688" t="s">
        <v>14</v>
      </c>
      <c r="I25" s="688" t="s">
        <v>14</v>
      </c>
      <c r="J25" s="688" t="s">
        <v>14</v>
      </c>
      <c r="K25" s="688" t="s">
        <v>14</v>
      </c>
      <c r="L25" s="688" t="s">
        <v>14</v>
      </c>
      <c r="M25" s="49"/>
      <c r="N25" s="21"/>
      <c r="O25" s="21"/>
      <c r="P25" s="21"/>
      <c r="Q25" s="888">
        <f t="shared" ref="Q25:AM25" si="43">ROUND((Q23-M23)/M23*100,1)</f>
        <v>0.2</v>
      </c>
      <c r="R25" s="889">
        <f t="shared" si="43"/>
        <v>0.8</v>
      </c>
      <c r="S25" s="889">
        <f t="shared" si="43"/>
        <v>-0.8</v>
      </c>
      <c r="T25" s="890">
        <f t="shared" si="43"/>
        <v>-6.3</v>
      </c>
      <c r="U25" s="889">
        <f t="shared" si="43"/>
        <v>-4.0999999999999996</v>
      </c>
      <c r="V25" s="889">
        <f t="shared" si="43"/>
        <v>-3.8</v>
      </c>
      <c r="W25" s="889">
        <f t="shared" si="43"/>
        <v>-4.4000000000000004</v>
      </c>
      <c r="X25" s="889">
        <f t="shared" si="43"/>
        <v>-1.6</v>
      </c>
      <c r="Y25" s="888">
        <f t="shared" si="43"/>
        <v>-2.6</v>
      </c>
      <c r="Z25" s="889">
        <f t="shared" si="43"/>
        <v>-0.8</v>
      </c>
      <c r="AA25" s="889">
        <f t="shared" si="43"/>
        <v>1.3</v>
      </c>
      <c r="AB25" s="890">
        <f t="shared" si="43"/>
        <v>4.4000000000000004</v>
      </c>
      <c r="AC25" s="889">
        <f>ROUND((AC23-Y23)/Y23*100,1)</f>
        <v>6.8</v>
      </c>
      <c r="AD25" s="889">
        <f>ROUND((AD23-Z23)/Z23*100,1)</f>
        <v>2.2000000000000002</v>
      </c>
      <c r="AE25" s="889">
        <f>ROUND((AE23-AA23)/AA23*100,1)</f>
        <v>0.8</v>
      </c>
      <c r="AF25" s="890">
        <f>ROUND((AF23-AB23)/AB23*100,1)</f>
        <v>0.6</v>
      </c>
      <c r="AG25" s="889">
        <f t="shared" si="43"/>
        <v>1.3</v>
      </c>
      <c r="AH25" s="889">
        <f t="shared" si="43"/>
        <v>4</v>
      </c>
      <c r="AI25" s="889">
        <f t="shared" si="43"/>
        <v>5.0999999999999996</v>
      </c>
      <c r="AJ25" s="889">
        <f t="shared" si="43"/>
        <v>2.2999999999999998</v>
      </c>
      <c r="AK25" s="885">
        <f t="shared" si="43"/>
        <v>2.7</v>
      </c>
      <c r="AL25" s="886">
        <f t="shared" si="43"/>
        <v>1.9</v>
      </c>
      <c r="AM25" s="886">
        <f t="shared" si="43"/>
        <v>3.4</v>
      </c>
      <c r="AN25" s="887">
        <f t="shared" ref="AN25:AT25" si="44">ROUND((AN23-AJ23)/AJ23*100,1)</f>
        <v>8.5</v>
      </c>
      <c r="AO25" s="885">
        <f t="shared" si="44"/>
        <v>7.3</v>
      </c>
      <c r="AP25" s="886">
        <f t="shared" si="44"/>
        <v>5.4</v>
      </c>
      <c r="AQ25" s="886">
        <f t="shared" si="44"/>
        <v>4.2</v>
      </c>
      <c r="AR25" s="887">
        <f t="shared" si="44"/>
        <v>-2.6</v>
      </c>
      <c r="AS25" s="886">
        <f t="shared" si="44"/>
        <v>4.7</v>
      </c>
      <c r="AT25" s="886">
        <f t="shared" si="44"/>
        <v>4.0999999999999996</v>
      </c>
    </row>
    <row r="26" spans="1:46" ht="15" customHeight="1" x14ac:dyDescent="0.15">
      <c r="A26" s="321" t="s">
        <v>77</v>
      </c>
      <c r="B26" s="323"/>
      <c r="C26" s="323"/>
      <c r="D26" s="322"/>
      <c r="E26" s="861">
        <f>'10生産'!AP3</f>
        <v>5393.1999999999989</v>
      </c>
      <c r="F26" s="862">
        <f>'10生産'!$AP4</f>
        <v>122.1</v>
      </c>
      <c r="G26" s="861">
        <f>'10生産'!$AP5</f>
        <v>114.4</v>
      </c>
      <c r="H26" s="861">
        <f>'10生産'!$AP6</f>
        <v>100</v>
      </c>
      <c r="I26" s="861">
        <f>'10生産'!$AP7</f>
        <v>103.9</v>
      </c>
      <c r="J26" s="861">
        <f>'10生産'!$AP8</f>
        <v>101</v>
      </c>
      <c r="K26" s="861">
        <f>'10生産'!$AP9</f>
        <v>99.6</v>
      </c>
      <c r="L26" s="861">
        <f>'10生産'!$AP10</f>
        <v>98.6</v>
      </c>
      <c r="M26" s="879">
        <f>'10生産'!$AP370</f>
        <v>121</v>
      </c>
      <c r="N26" s="880">
        <f>'10生産'!$AP371</f>
        <v>123.1</v>
      </c>
      <c r="O26" s="880">
        <f>'10生産'!$AP372</f>
        <v>122.4</v>
      </c>
      <c r="P26" s="881">
        <f>'10生産'!$AP373</f>
        <v>121.8</v>
      </c>
      <c r="Q26" s="879">
        <f>'10生産'!$AP374</f>
        <v>117.1</v>
      </c>
      <c r="R26" s="880">
        <f>'10生産'!$AP375</f>
        <v>116.3</v>
      </c>
      <c r="S26" s="880">
        <f>'10生産'!$AP376</f>
        <v>114.8</v>
      </c>
      <c r="T26" s="881">
        <f>'10生産'!$AP377</f>
        <v>111</v>
      </c>
      <c r="U26" s="879">
        <f>'10生産'!$AP378</f>
        <v>115.3</v>
      </c>
      <c r="V26" s="880">
        <f>'10生産'!$AP379</f>
        <v>87.5</v>
      </c>
      <c r="W26" s="880">
        <f>'10生産'!$AP380</f>
        <v>93.2</v>
      </c>
      <c r="X26" s="880">
        <f>'10生産'!$AP381</f>
        <v>102.7</v>
      </c>
      <c r="Y26" s="879">
        <f>'10生産'!$AP382</f>
        <v>106.1</v>
      </c>
      <c r="Z26" s="880">
        <f>'10生産'!$AP383</f>
        <v>104.9</v>
      </c>
      <c r="AA26" s="880">
        <f>'10生産'!$AP384</f>
        <v>103.4</v>
      </c>
      <c r="AB26" s="881">
        <f>'10生産'!$AP385</f>
        <v>101.4</v>
      </c>
      <c r="AC26" s="880">
        <f>'10生産'!$AP386</f>
        <v>101.3</v>
      </c>
      <c r="AD26" s="880">
        <f>'10生産'!$AP387</f>
        <v>101.7</v>
      </c>
      <c r="AE26" s="880">
        <f>'10生産'!$AP388</f>
        <v>101.4</v>
      </c>
      <c r="AF26" s="880">
        <f>'10生産'!$AP389</f>
        <v>100.4</v>
      </c>
      <c r="AG26" s="879">
        <f>'10生産'!$AP390</f>
        <v>99.8</v>
      </c>
      <c r="AH26" s="880">
        <f>'10生産'!$AP391</f>
        <v>99.9</v>
      </c>
      <c r="AI26" s="880">
        <f>'10生産'!$AP392</f>
        <v>99.7</v>
      </c>
      <c r="AJ26" s="880">
        <f>'10生産'!$AP393</f>
        <v>98.9</v>
      </c>
      <c r="AK26" s="879">
        <f>'10生産'!$AP394</f>
        <v>98.4</v>
      </c>
      <c r="AL26" s="880">
        <f>'10生産'!$AP395</f>
        <v>97.5</v>
      </c>
      <c r="AM26" s="880">
        <f>'10生産'!$AP396</f>
        <v>100</v>
      </c>
      <c r="AN26" s="881">
        <f>'10生産'!$AP397</f>
        <v>97.4</v>
      </c>
      <c r="AO26" s="879">
        <f>'10生産'!$AP398</f>
        <v>96</v>
      </c>
      <c r="AP26" s="880">
        <f>'10生産'!$AP399</f>
        <v>95.3</v>
      </c>
      <c r="AQ26" s="880">
        <f>'10生産'!$AP400</f>
        <v>96.7</v>
      </c>
      <c r="AR26" s="881">
        <f>'10生産'!$AP401</f>
        <v>96.3</v>
      </c>
      <c r="AS26" s="880">
        <f>'10生産'!$AP402</f>
        <v>98.6</v>
      </c>
      <c r="AT26" s="880">
        <f>'10生産'!$AP403</f>
        <v>101.8</v>
      </c>
    </row>
    <row r="27" spans="1:46" ht="14.25" customHeight="1" x14ac:dyDescent="0.15">
      <c r="A27" s="495"/>
      <c r="B27" s="135"/>
      <c r="C27" s="135"/>
      <c r="D27" s="682" t="s">
        <v>95</v>
      </c>
      <c r="E27" s="112" t="s">
        <v>14</v>
      </c>
      <c r="F27" s="687"/>
      <c r="G27" s="873">
        <f t="shared" ref="G27:K27" si="45">ROUND((G26-F26)/F26*100,1)</f>
        <v>-6.3</v>
      </c>
      <c r="H27" s="873">
        <f t="shared" si="45"/>
        <v>-12.6</v>
      </c>
      <c r="I27" s="873">
        <f t="shared" si="45"/>
        <v>3.9</v>
      </c>
      <c r="J27" s="873">
        <f t="shared" si="45"/>
        <v>-2.8</v>
      </c>
      <c r="K27" s="873">
        <f t="shared" si="45"/>
        <v>-1.4</v>
      </c>
      <c r="L27" s="873">
        <f>ROUND((L26-K26)/K26*100,1)</f>
        <v>-1</v>
      </c>
      <c r="M27" s="59"/>
      <c r="N27" s="882">
        <f t="shared" ref="N27:AM27" si="46">ROUND((N26-M26)/M26*100,1)</f>
        <v>1.7</v>
      </c>
      <c r="O27" s="882">
        <f t="shared" si="46"/>
        <v>-0.6</v>
      </c>
      <c r="P27" s="882">
        <f t="shared" si="46"/>
        <v>-0.5</v>
      </c>
      <c r="Q27" s="883">
        <f t="shared" si="46"/>
        <v>-3.9</v>
      </c>
      <c r="R27" s="882">
        <f t="shared" si="46"/>
        <v>-0.7</v>
      </c>
      <c r="S27" s="882">
        <f t="shared" si="46"/>
        <v>-1.3</v>
      </c>
      <c r="T27" s="884">
        <f t="shared" si="46"/>
        <v>-3.3</v>
      </c>
      <c r="U27" s="882">
        <f t="shared" si="46"/>
        <v>3.9</v>
      </c>
      <c r="V27" s="882">
        <f t="shared" si="46"/>
        <v>-24.1</v>
      </c>
      <c r="W27" s="882">
        <f t="shared" si="46"/>
        <v>6.5</v>
      </c>
      <c r="X27" s="882">
        <f t="shared" si="46"/>
        <v>10.199999999999999</v>
      </c>
      <c r="Y27" s="883">
        <f t="shared" si="46"/>
        <v>3.3</v>
      </c>
      <c r="Z27" s="882">
        <f t="shared" si="46"/>
        <v>-1.1000000000000001</v>
      </c>
      <c r="AA27" s="882">
        <f t="shared" si="46"/>
        <v>-1.4</v>
      </c>
      <c r="AB27" s="884">
        <f t="shared" si="46"/>
        <v>-1.9</v>
      </c>
      <c r="AC27" s="882">
        <f>ROUND((AC26-AB26)/AB26*100,1)</f>
        <v>-0.1</v>
      </c>
      <c r="AD27" s="882">
        <f t="shared" si="46"/>
        <v>0.4</v>
      </c>
      <c r="AE27" s="882">
        <f t="shared" si="46"/>
        <v>-0.3</v>
      </c>
      <c r="AF27" s="884">
        <f t="shared" si="46"/>
        <v>-1</v>
      </c>
      <c r="AG27" s="882">
        <f t="shared" si="46"/>
        <v>-0.6</v>
      </c>
      <c r="AH27" s="882">
        <f t="shared" si="46"/>
        <v>0.1</v>
      </c>
      <c r="AI27" s="882">
        <f t="shared" si="46"/>
        <v>-0.2</v>
      </c>
      <c r="AJ27" s="882">
        <f t="shared" si="46"/>
        <v>-0.8</v>
      </c>
      <c r="AK27" s="885">
        <f t="shared" si="46"/>
        <v>-0.5</v>
      </c>
      <c r="AL27" s="886">
        <f t="shared" si="46"/>
        <v>-0.9</v>
      </c>
      <c r="AM27" s="886">
        <f t="shared" si="46"/>
        <v>2.6</v>
      </c>
      <c r="AN27" s="887">
        <f t="shared" ref="AN27:AT27" si="47">ROUND((AN26-AM26)/AM26*100,1)</f>
        <v>-2.6</v>
      </c>
      <c r="AO27" s="885">
        <f t="shared" si="47"/>
        <v>-1.4</v>
      </c>
      <c r="AP27" s="886">
        <f t="shared" si="47"/>
        <v>-0.7</v>
      </c>
      <c r="AQ27" s="886">
        <f t="shared" si="47"/>
        <v>1.5</v>
      </c>
      <c r="AR27" s="887">
        <f t="shared" si="47"/>
        <v>-0.4</v>
      </c>
      <c r="AS27" s="886">
        <f t="shared" si="47"/>
        <v>2.4</v>
      </c>
      <c r="AT27" s="886">
        <f t="shared" si="47"/>
        <v>3.2</v>
      </c>
    </row>
    <row r="28" spans="1:46" ht="14.25" customHeight="1" x14ac:dyDescent="0.15">
      <c r="A28" s="495"/>
      <c r="B28" s="240"/>
      <c r="C28" s="240"/>
      <c r="D28" s="269" t="s">
        <v>69</v>
      </c>
      <c r="E28" s="114" t="s">
        <v>14</v>
      </c>
      <c r="F28" s="688" t="s">
        <v>14</v>
      </c>
      <c r="G28" s="688" t="s">
        <v>14</v>
      </c>
      <c r="H28" s="688" t="s">
        <v>14</v>
      </c>
      <c r="I28" s="688" t="s">
        <v>14</v>
      </c>
      <c r="J28" s="688" t="s">
        <v>14</v>
      </c>
      <c r="K28" s="688" t="s">
        <v>14</v>
      </c>
      <c r="L28" s="688" t="s">
        <v>14</v>
      </c>
      <c r="M28" s="49"/>
      <c r="N28" s="21"/>
      <c r="O28" s="21"/>
      <c r="P28" s="21"/>
      <c r="Q28" s="888">
        <f t="shared" ref="Q28:AM28" si="48">ROUND((Q26-M26)/M26*100,1)</f>
        <v>-3.2</v>
      </c>
      <c r="R28" s="889">
        <f t="shared" si="48"/>
        <v>-5.5</v>
      </c>
      <c r="S28" s="889">
        <f t="shared" si="48"/>
        <v>-6.2</v>
      </c>
      <c r="T28" s="890">
        <f t="shared" si="48"/>
        <v>-8.9</v>
      </c>
      <c r="U28" s="889">
        <f t="shared" si="48"/>
        <v>-1.5</v>
      </c>
      <c r="V28" s="889">
        <f t="shared" si="48"/>
        <v>-24.8</v>
      </c>
      <c r="W28" s="889">
        <f t="shared" si="48"/>
        <v>-18.8</v>
      </c>
      <c r="X28" s="889">
        <f t="shared" si="48"/>
        <v>-7.5</v>
      </c>
      <c r="Y28" s="888">
        <f t="shared" si="48"/>
        <v>-8</v>
      </c>
      <c r="Z28" s="889">
        <f t="shared" si="48"/>
        <v>19.899999999999999</v>
      </c>
      <c r="AA28" s="889">
        <f t="shared" si="48"/>
        <v>10.9</v>
      </c>
      <c r="AB28" s="890">
        <f t="shared" si="48"/>
        <v>-1.3</v>
      </c>
      <c r="AC28" s="889">
        <f>ROUND((AC26-Y26)/Y26*100,1)</f>
        <v>-4.5</v>
      </c>
      <c r="AD28" s="889">
        <f>ROUND((AD26-Z26)/Z26*100,1)</f>
        <v>-3.1</v>
      </c>
      <c r="AE28" s="889">
        <f>ROUND((AE26-AA26)/AA26*100,1)</f>
        <v>-1.9</v>
      </c>
      <c r="AF28" s="890">
        <f>ROUND((AF26-AB26)/AB26*100,1)</f>
        <v>-1</v>
      </c>
      <c r="AG28" s="889">
        <f t="shared" si="48"/>
        <v>-1.5</v>
      </c>
      <c r="AH28" s="889">
        <f t="shared" si="48"/>
        <v>-1.8</v>
      </c>
      <c r="AI28" s="889">
        <f t="shared" si="48"/>
        <v>-1.7</v>
      </c>
      <c r="AJ28" s="889">
        <f t="shared" si="48"/>
        <v>-1.5</v>
      </c>
      <c r="AK28" s="888">
        <f t="shared" si="48"/>
        <v>-1.4</v>
      </c>
      <c r="AL28" s="889">
        <f t="shared" si="48"/>
        <v>-2.4</v>
      </c>
      <c r="AM28" s="889">
        <f t="shared" si="48"/>
        <v>0.3</v>
      </c>
      <c r="AN28" s="890">
        <f t="shared" ref="AN28:AT28" si="49">ROUND((AN26-AJ26)/AJ26*100,1)</f>
        <v>-1.5</v>
      </c>
      <c r="AO28" s="888">
        <f t="shared" si="49"/>
        <v>-2.4</v>
      </c>
      <c r="AP28" s="889">
        <f t="shared" si="49"/>
        <v>-2.2999999999999998</v>
      </c>
      <c r="AQ28" s="889">
        <f t="shared" si="49"/>
        <v>-3.3</v>
      </c>
      <c r="AR28" s="890">
        <f t="shared" si="49"/>
        <v>-1.1000000000000001</v>
      </c>
      <c r="AS28" s="889">
        <f t="shared" si="49"/>
        <v>2.7</v>
      </c>
      <c r="AT28" s="889">
        <f t="shared" si="49"/>
        <v>6.8</v>
      </c>
    </row>
    <row r="29" spans="1:46" ht="15" customHeight="1" x14ac:dyDescent="0.15">
      <c r="A29" s="495"/>
      <c r="B29" s="70" t="s">
        <v>803</v>
      </c>
      <c r="C29" s="135"/>
      <c r="D29" s="133"/>
      <c r="E29" s="865">
        <f>'10生産'!$AQ$3</f>
        <v>5180.6999999999989</v>
      </c>
      <c r="F29" s="866">
        <f>'10生産'!$AQ$4</f>
        <v>122.4</v>
      </c>
      <c r="G29" s="867">
        <f>'10生産'!$AQ$5</f>
        <v>114.6</v>
      </c>
      <c r="H29" s="867">
        <f>'10生産'!$AQ$6</f>
        <v>100</v>
      </c>
      <c r="I29" s="867">
        <f>'10生産'!$AQ$7</f>
        <v>104</v>
      </c>
      <c r="J29" s="867">
        <f>'10生産'!$AQ$8</f>
        <v>101</v>
      </c>
      <c r="K29" s="867">
        <f>'10生産'!$AQ$9</f>
        <v>99.6</v>
      </c>
      <c r="L29" s="867">
        <f>'10生産'!$AQ$10</f>
        <v>98.6</v>
      </c>
      <c r="M29" s="879">
        <f>'10生産'!$AQ$370</f>
        <v>121.1</v>
      </c>
      <c r="N29" s="880">
        <f>'10生産'!$AQ$371</f>
        <v>123.4</v>
      </c>
      <c r="O29" s="880">
        <f>'10生産'!$AQ$372</f>
        <v>122.9</v>
      </c>
      <c r="P29" s="881">
        <f>'10生産'!$AQ$373</f>
        <v>122.2</v>
      </c>
      <c r="Q29" s="891">
        <f>'10生産'!$AQ$374</f>
        <v>117.2</v>
      </c>
      <c r="R29" s="892">
        <f>'10生産'!$AQ$375</f>
        <v>116.7</v>
      </c>
      <c r="S29" s="892">
        <f>'10生産'!$AQ$376</f>
        <v>115</v>
      </c>
      <c r="T29" s="893">
        <f>'10生産'!$AQ$377</f>
        <v>111.3</v>
      </c>
      <c r="U29" s="891">
        <f>'10生産'!$AQ$378</f>
        <v>115.7</v>
      </c>
      <c r="V29" s="892">
        <f>'10生産'!$AQ$379</f>
        <v>87.2</v>
      </c>
      <c r="W29" s="892">
        <f>'10生産'!$AQ$380</f>
        <v>93</v>
      </c>
      <c r="X29" s="892">
        <f>'10生産'!$AQ$381</f>
        <v>102.8</v>
      </c>
      <c r="Y29" s="891">
        <f>'10生産'!$AQ$382</f>
        <v>106.3</v>
      </c>
      <c r="Z29" s="892">
        <f>'10生産'!$AQ$383</f>
        <v>105</v>
      </c>
      <c r="AA29" s="892">
        <f>'10生産'!$AQ$384</f>
        <v>103.6</v>
      </c>
      <c r="AB29" s="893">
        <f>'10生産'!$AQ$385</f>
        <v>101.6</v>
      </c>
      <c r="AC29" s="892">
        <f>'10生産'!$AQ$386</f>
        <v>101.4</v>
      </c>
      <c r="AD29" s="892">
        <f>'10生産'!$AQ$387</f>
        <v>101.5</v>
      </c>
      <c r="AE29" s="892">
        <f>'10生産'!$AQ$388</f>
        <v>101.5</v>
      </c>
      <c r="AF29" s="892">
        <f>'10生産'!$AQ$389</f>
        <v>100.4</v>
      </c>
      <c r="AG29" s="891">
        <f>'10生産'!$AQ$390</f>
        <v>99.9</v>
      </c>
      <c r="AH29" s="892">
        <f>'10生産'!$AQ$391</f>
        <v>99.9</v>
      </c>
      <c r="AI29" s="892">
        <f>'10生産'!$AQ$392</f>
        <v>99.8</v>
      </c>
      <c r="AJ29" s="892">
        <f>'10生産'!$AQ$393</f>
        <v>98.9</v>
      </c>
      <c r="AK29" s="879">
        <f>'10生産'!$AQ$394</f>
        <v>98.4</v>
      </c>
      <c r="AL29" s="880">
        <f>'10生産'!$AQ$395</f>
        <v>97.5</v>
      </c>
      <c r="AM29" s="880">
        <f>'10生産'!$AQ$396</f>
        <v>99.9</v>
      </c>
      <c r="AN29" s="881">
        <f>'10生産'!$AQ$397</f>
        <v>97.2</v>
      </c>
      <c r="AO29" s="879">
        <f>'10生産'!$AQ$398</f>
        <v>96</v>
      </c>
      <c r="AP29" s="880">
        <f>'10生産'!$AQ$399</f>
        <v>95.3</v>
      </c>
      <c r="AQ29" s="880">
        <f>'10生産'!$AQ$400</f>
        <v>96.8</v>
      </c>
      <c r="AR29" s="881">
        <f>'10生産'!$AQ$401</f>
        <v>96.6</v>
      </c>
      <c r="AS29" s="880">
        <f>'10生産'!$AQ$402</f>
        <v>98.9</v>
      </c>
      <c r="AT29" s="880">
        <f>'10生産'!$AQ$403</f>
        <v>102.4</v>
      </c>
    </row>
    <row r="30" spans="1:46" ht="14.25" customHeight="1" x14ac:dyDescent="0.15">
      <c r="A30" s="495"/>
      <c r="B30" s="495"/>
      <c r="C30" s="135"/>
      <c r="D30" s="682" t="s">
        <v>95</v>
      </c>
      <c r="E30" s="112" t="s">
        <v>14</v>
      </c>
      <c r="F30" s="690"/>
      <c r="G30" s="874">
        <f>ROUND((G29-F29)/F29*100,1)</f>
        <v>-6.4</v>
      </c>
      <c r="H30" s="874">
        <f>ROUND((H29-G29)/G29*100,1)</f>
        <v>-12.7</v>
      </c>
      <c r="I30" s="874">
        <f t="shared" ref="I30:J30" si="50">ROUND((I29-H29)/H29*100,1)</f>
        <v>4</v>
      </c>
      <c r="J30" s="874">
        <f t="shared" si="50"/>
        <v>-2.9</v>
      </c>
      <c r="K30" s="874">
        <f>ROUND((K29-J29)/J29*100,1)</f>
        <v>-1.4</v>
      </c>
      <c r="L30" s="874">
        <f>ROUND((L29-K29)/K29*100,1)</f>
        <v>-1</v>
      </c>
      <c r="M30" s="692"/>
      <c r="N30" s="882">
        <f>ROUND((N29-M29)/M29*100,1)</f>
        <v>1.9</v>
      </c>
      <c r="O30" s="882">
        <f t="shared" ref="O30" si="51">ROUND((O29-N29)/N29*100,1)</f>
        <v>-0.4</v>
      </c>
      <c r="P30" s="882">
        <f>ROUND((P29-O29)/O29*100,1)</f>
        <v>-0.6</v>
      </c>
      <c r="Q30" s="883">
        <f>ROUND((Q29-P29)/P29*100,1)</f>
        <v>-4.0999999999999996</v>
      </c>
      <c r="R30" s="882">
        <f t="shared" ref="R30:AB30" si="52">ROUND((R29-Q29)/Q29*100,1)</f>
        <v>-0.4</v>
      </c>
      <c r="S30" s="882">
        <f t="shared" si="52"/>
        <v>-1.5</v>
      </c>
      <c r="T30" s="884">
        <f t="shared" si="52"/>
        <v>-3.2</v>
      </c>
      <c r="U30" s="882">
        <f t="shared" si="52"/>
        <v>4</v>
      </c>
      <c r="V30" s="882">
        <f t="shared" si="52"/>
        <v>-24.6</v>
      </c>
      <c r="W30" s="882">
        <f t="shared" si="52"/>
        <v>6.7</v>
      </c>
      <c r="X30" s="882">
        <f t="shared" si="52"/>
        <v>10.5</v>
      </c>
      <c r="Y30" s="883">
        <f t="shared" si="52"/>
        <v>3.4</v>
      </c>
      <c r="Z30" s="882">
        <f t="shared" si="52"/>
        <v>-1.2</v>
      </c>
      <c r="AA30" s="882">
        <f t="shared" si="52"/>
        <v>-1.3</v>
      </c>
      <c r="AB30" s="884">
        <f t="shared" si="52"/>
        <v>-1.9</v>
      </c>
      <c r="AC30" s="882">
        <f>ROUND((AC29-AB29)/AB29*100,1)</f>
        <v>-0.2</v>
      </c>
      <c r="AD30" s="882">
        <f t="shared" ref="AD30:AF30" si="53">ROUND((AD29-AC29)/AC29*100,1)</f>
        <v>0.1</v>
      </c>
      <c r="AE30" s="882">
        <f t="shared" si="53"/>
        <v>0</v>
      </c>
      <c r="AF30" s="884">
        <f t="shared" si="53"/>
        <v>-1.1000000000000001</v>
      </c>
      <c r="AG30" s="882">
        <f>ROUND((AG29-AF29)/AF29*100,1)</f>
        <v>-0.5</v>
      </c>
      <c r="AH30" s="882">
        <f t="shared" ref="AH30:AK30" si="54">ROUND((AH29-AG29)/AG29*100,1)</f>
        <v>0</v>
      </c>
      <c r="AI30" s="882">
        <f t="shared" si="54"/>
        <v>-0.1</v>
      </c>
      <c r="AJ30" s="882">
        <f t="shared" si="54"/>
        <v>-0.9</v>
      </c>
      <c r="AK30" s="885">
        <f t="shared" si="54"/>
        <v>-0.5</v>
      </c>
      <c r="AL30" s="886">
        <f t="shared" ref="AL30:AQ30" si="55">ROUND((AL29-AK29)/AK29*100,1)</f>
        <v>-0.9</v>
      </c>
      <c r="AM30" s="886">
        <f t="shared" si="55"/>
        <v>2.5</v>
      </c>
      <c r="AN30" s="887">
        <f t="shared" si="55"/>
        <v>-2.7</v>
      </c>
      <c r="AO30" s="885">
        <f t="shared" si="55"/>
        <v>-1.2</v>
      </c>
      <c r="AP30" s="886">
        <f t="shared" si="55"/>
        <v>-0.7</v>
      </c>
      <c r="AQ30" s="886">
        <f t="shared" si="55"/>
        <v>1.6</v>
      </c>
      <c r="AR30" s="887">
        <f>ROUND((AR29-AQ29)/AQ29*100,1)</f>
        <v>-0.2</v>
      </c>
      <c r="AS30" s="886">
        <f>ROUND((AS29-AR29)/AR29*100,1)</f>
        <v>2.4</v>
      </c>
      <c r="AT30" s="886">
        <f>ROUND((AT29-AS29)/AS29*100,1)</f>
        <v>3.5</v>
      </c>
    </row>
    <row r="31" spans="1:46" ht="14.25" customHeight="1" x14ac:dyDescent="0.15">
      <c r="A31" s="495"/>
      <c r="B31" s="466"/>
      <c r="C31" s="463"/>
      <c r="D31" s="269" t="s">
        <v>69</v>
      </c>
      <c r="E31" s="114" t="s">
        <v>14</v>
      </c>
      <c r="F31" s="688" t="s">
        <v>14</v>
      </c>
      <c r="G31" s="688" t="s">
        <v>14</v>
      </c>
      <c r="H31" s="688" t="s">
        <v>14</v>
      </c>
      <c r="I31" s="688" t="s">
        <v>14</v>
      </c>
      <c r="J31" s="688" t="s">
        <v>14</v>
      </c>
      <c r="K31" s="688" t="s">
        <v>14</v>
      </c>
      <c r="L31" s="688" t="s">
        <v>14</v>
      </c>
      <c r="M31" s="689"/>
      <c r="N31" s="691"/>
      <c r="O31" s="691"/>
      <c r="P31" s="691"/>
      <c r="Q31" s="888">
        <f>ROUND((Q29-M29)/M29*100,1)</f>
        <v>-3.2</v>
      </c>
      <c r="R31" s="889">
        <f t="shared" ref="R31:AB31" si="56">ROUND((R29-N29)/N29*100,1)</f>
        <v>-5.4</v>
      </c>
      <c r="S31" s="889">
        <f t="shared" si="56"/>
        <v>-6.4</v>
      </c>
      <c r="T31" s="890">
        <f t="shared" si="56"/>
        <v>-8.9</v>
      </c>
      <c r="U31" s="889">
        <f t="shared" si="56"/>
        <v>-1.3</v>
      </c>
      <c r="V31" s="889">
        <f t="shared" si="56"/>
        <v>-25.3</v>
      </c>
      <c r="W31" s="889">
        <f t="shared" si="56"/>
        <v>-19.100000000000001</v>
      </c>
      <c r="X31" s="889">
        <f t="shared" si="56"/>
        <v>-7.6</v>
      </c>
      <c r="Y31" s="888">
        <f t="shared" si="56"/>
        <v>-8.1</v>
      </c>
      <c r="Z31" s="889">
        <f t="shared" si="56"/>
        <v>20.399999999999999</v>
      </c>
      <c r="AA31" s="889">
        <f t="shared" si="56"/>
        <v>11.4</v>
      </c>
      <c r="AB31" s="890">
        <f t="shared" si="56"/>
        <v>-1.2</v>
      </c>
      <c r="AC31" s="889">
        <f>ROUND((AC29-Y29)/Y29*100,1)</f>
        <v>-4.5999999999999996</v>
      </c>
      <c r="AD31" s="889">
        <f>ROUND((AD29-Z29)/Z29*100,1)</f>
        <v>-3.3</v>
      </c>
      <c r="AE31" s="889">
        <f>ROUND((AE29-AA29)/AA29*100,1)</f>
        <v>-2</v>
      </c>
      <c r="AF31" s="890">
        <f>ROUND((AF29-AB29)/AB29*100,1)</f>
        <v>-1.2</v>
      </c>
      <c r="AG31" s="889">
        <f>ROUND((AG29-AC29)/AC29*100,1)</f>
        <v>-1.5</v>
      </c>
      <c r="AH31" s="889">
        <f t="shared" ref="AH31:AK31" si="57">ROUND((AH29-AD29)/AD29*100,1)</f>
        <v>-1.6</v>
      </c>
      <c r="AI31" s="889">
        <f t="shared" si="57"/>
        <v>-1.7</v>
      </c>
      <c r="AJ31" s="889">
        <f t="shared" si="57"/>
        <v>-1.5</v>
      </c>
      <c r="AK31" s="885">
        <f t="shared" si="57"/>
        <v>-1.5</v>
      </c>
      <c r="AL31" s="889">
        <f t="shared" ref="AL31:AQ31" si="58">ROUND((AL29-AH29)/AH29*100,1)</f>
        <v>-2.4</v>
      </c>
      <c r="AM31" s="886">
        <f t="shared" si="58"/>
        <v>0.1</v>
      </c>
      <c r="AN31" s="887">
        <f t="shared" si="58"/>
        <v>-1.7</v>
      </c>
      <c r="AO31" s="885">
        <f t="shared" si="58"/>
        <v>-2.4</v>
      </c>
      <c r="AP31" s="889">
        <f t="shared" si="58"/>
        <v>-2.2999999999999998</v>
      </c>
      <c r="AQ31" s="889">
        <f t="shared" si="58"/>
        <v>-3.1</v>
      </c>
      <c r="AR31" s="887">
        <f>ROUND((AR29-AN29)/AN29*100,1)</f>
        <v>-0.6</v>
      </c>
      <c r="AS31" s="886">
        <f>ROUND((AS29-AO29)/AO29*100,1)</f>
        <v>3</v>
      </c>
      <c r="AT31" s="886">
        <f>ROUND((AT29-AP29)/AP29*100,1)</f>
        <v>7.5</v>
      </c>
    </row>
    <row r="32" spans="1:46" ht="15" customHeight="1" x14ac:dyDescent="0.15">
      <c r="A32" s="495"/>
      <c r="B32" s="495" t="s">
        <v>804</v>
      </c>
      <c r="C32" s="135"/>
      <c r="D32" s="133"/>
      <c r="E32" s="865">
        <f>'10生産'!$AR$3</f>
        <v>212.49999999999997</v>
      </c>
      <c r="F32" s="868">
        <f>'10生産'!$AR$4</f>
        <v>114.4</v>
      </c>
      <c r="G32" s="861">
        <f>'10生産'!$AR$5</f>
        <v>108.1</v>
      </c>
      <c r="H32" s="861">
        <f>'10生産'!$AR$6</f>
        <v>100</v>
      </c>
      <c r="I32" s="861">
        <f>'10生産'!$AR$7</f>
        <v>100.7</v>
      </c>
      <c r="J32" s="861">
        <f>'10生産'!$AR$8</f>
        <v>100.2</v>
      </c>
      <c r="K32" s="861">
        <f>'10生産'!$AR$9</f>
        <v>99.1</v>
      </c>
      <c r="L32" s="861">
        <f>'10生産'!$AR$10</f>
        <v>99.9</v>
      </c>
      <c r="M32" s="879">
        <f>'10生産'!$AR$370</f>
        <v>116.6</v>
      </c>
      <c r="N32" s="880">
        <f>'10生産'!$AR$371</f>
        <v>117</v>
      </c>
      <c r="O32" s="880">
        <f>'10生産'!$AR$372</f>
        <v>111.7</v>
      </c>
      <c r="P32" s="881">
        <f>'10生産'!$AR$373</f>
        <v>113.4</v>
      </c>
      <c r="Q32" s="879">
        <f>'10生産'!$AR$374</f>
        <v>112.5</v>
      </c>
      <c r="R32" s="880">
        <f>'10生産'!$AR$375</f>
        <v>108</v>
      </c>
      <c r="S32" s="880">
        <f>'10生産'!$AR$376</f>
        <v>108.1</v>
      </c>
      <c r="T32" s="881">
        <f>'10生産'!$AR$377</f>
        <v>104.1</v>
      </c>
      <c r="U32" s="879">
        <f>'10生産'!$AR$378</f>
        <v>105.3</v>
      </c>
      <c r="V32" s="880">
        <f>'10生産'!$AR$379</f>
        <v>95.7</v>
      </c>
      <c r="W32" s="880">
        <f>'10生産'!$AR$380</f>
        <v>98.9</v>
      </c>
      <c r="X32" s="880">
        <f>'10生産'!$AR$381</f>
        <v>99.6</v>
      </c>
      <c r="Y32" s="879">
        <f>'10生産'!$AR$382</f>
        <v>100.3</v>
      </c>
      <c r="Z32" s="880">
        <f>'10生産'!$AR$383</f>
        <v>101.7</v>
      </c>
      <c r="AA32" s="880">
        <f>'10生産'!$AR$384</f>
        <v>100.5</v>
      </c>
      <c r="AB32" s="881">
        <f>'10生産'!$AR$385</f>
        <v>100.5</v>
      </c>
      <c r="AC32" s="880">
        <f>'10生産'!$AR$386</f>
        <v>97.7</v>
      </c>
      <c r="AD32" s="880">
        <f>'10生産'!$AR$387</f>
        <v>103.4</v>
      </c>
      <c r="AE32" s="880">
        <f>'10生産'!$AR$388</f>
        <v>98.8</v>
      </c>
      <c r="AF32" s="880">
        <f>'10生産'!$AR$389</f>
        <v>101.1</v>
      </c>
      <c r="AG32" s="879">
        <f>'10生産'!$AR$390</f>
        <v>96.5</v>
      </c>
      <c r="AH32" s="880">
        <f>'10生産'!$AR$391</f>
        <v>100.8</v>
      </c>
      <c r="AI32" s="880">
        <f>'10生産'!$AR$392</f>
        <v>99.1</v>
      </c>
      <c r="AJ32" s="880">
        <f>'10生産'!$AR$393</f>
        <v>100</v>
      </c>
      <c r="AK32" s="879">
        <f>'10生産'!$AR$394</f>
        <v>98.9</v>
      </c>
      <c r="AL32" s="880">
        <f>'10生産'!$AR$395</f>
        <v>96.9</v>
      </c>
      <c r="AM32" s="880">
        <f>'10生産'!$AR$396</f>
        <v>102.6</v>
      </c>
      <c r="AN32" s="881">
        <f>'10生産'!$AR$397</f>
        <v>100.3</v>
      </c>
      <c r="AO32" s="879">
        <f>'10生産'!$AR$398</f>
        <v>95.6</v>
      </c>
      <c r="AP32" s="880">
        <f>'10生産'!$AR$399</f>
        <v>95</v>
      </c>
      <c r="AQ32" s="880">
        <f>'10生産'!$AR$400</f>
        <v>93.7</v>
      </c>
      <c r="AR32" s="881">
        <f>'10生産'!$AR$401</f>
        <v>88.3</v>
      </c>
      <c r="AS32" s="880">
        <f>'10生産'!$AR$402</f>
        <v>89.1</v>
      </c>
      <c r="AT32" s="880">
        <f>'10生産'!$AR$403</f>
        <v>88.5</v>
      </c>
    </row>
    <row r="33" spans="1:46" ht="14.25" customHeight="1" x14ac:dyDescent="0.15">
      <c r="A33" s="495"/>
      <c r="B33" s="495"/>
      <c r="C33" s="135"/>
      <c r="D33" s="682" t="s">
        <v>95</v>
      </c>
      <c r="E33" s="112" t="s">
        <v>14</v>
      </c>
      <c r="F33" s="687"/>
      <c r="G33" s="873">
        <f>ROUND((G32-F32)/F32*100,1)</f>
        <v>-5.5</v>
      </c>
      <c r="H33" s="873">
        <f t="shared" ref="H33:J33" si="59">ROUND((H32-G32)/G32*100,1)</f>
        <v>-7.5</v>
      </c>
      <c r="I33" s="873">
        <f t="shared" si="59"/>
        <v>0.7</v>
      </c>
      <c r="J33" s="873">
        <f t="shared" si="59"/>
        <v>-0.5</v>
      </c>
      <c r="K33" s="873">
        <f>ROUND((K32-J32)/J32*100,1)</f>
        <v>-1.1000000000000001</v>
      </c>
      <c r="L33" s="873">
        <f>ROUND((L32-K32)/K32*100,1)</f>
        <v>0.8</v>
      </c>
      <c r="M33" s="692"/>
      <c r="N33" s="882">
        <f t="shared" ref="N33:AB33" si="60">ROUND((N32-M32)/M32*100,1)</f>
        <v>0.3</v>
      </c>
      <c r="O33" s="882">
        <f t="shared" si="60"/>
        <v>-4.5</v>
      </c>
      <c r="P33" s="882">
        <f t="shared" si="60"/>
        <v>1.5</v>
      </c>
      <c r="Q33" s="883">
        <f t="shared" si="60"/>
        <v>-0.8</v>
      </c>
      <c r="R33" s="882">
        <f t="shared" si="60"/>
        <v>-4</v>
      </c>
      <c r="S33" s="882">
        <f t="shared" si="60"/>
        <v>0.1</v>
      </c>
      <c r="T33" s="884">
        <f t="shared" si="60"/>
        <v>-3.7</v>
      </c>
      <c r="U33" s="882">
        <f t="shared" si="60"/>
        <v>1.2</v>
      </c>
      <c r="V33" s="882">
        <f t="shared" si="60"/>
        <v>-9.1</v>
      </c>
      <c r="W33" s="882">
        <f t="shared" si="60"/>
        <v>3.3</v>
      </c>
      <c r="X33" s="882">
        <f t="shared" si="60"/>
        <v>0.7</v>
      </c>
      <c r="Y33" s="883">
        <f t="shared" si="60"/>
        <v>0.7</v>
      </c>
      <c r="Z33" s="882">
        <f t="shared" si="60"/>
        <v>1.4</v>
      </c>
      <c r="AA33" s="882">
        <f t="shared" si="60"/>
        <v>-1.2</v>
      </c>
      <c r="AB33" s="884">
        <f t="shared" si="60"/>
        <v>0</v>
      </c>
      <c r="AC33" s="882">
        <f>ROUND((AC32-AB32)/AB32*100,1)</f>
        <v>-2.8</v>
      </c>
      <c r="AD33" s="882">
        <f t="shared" ref="AD33:AK33" si="61">ROUND((AD32-AC32)/AC32*100,1)</f>
        <v>5.8</v>
      </c>
      <c r="AE33" s="882">
        <f t="shared" si="61"/>
        <v>-4.4000000000000004</v>
      </c>
      <c r="AF33" s="884">
        <f t="shared" si="61"/>
        <v>2.2999999999999998</v>
      </c>
      <c r="AG33" s="882">
        <f t="shared" si="61"/>
        <v>-4.5</v>
      </c>
      <c r="AH33" s="882">
        <f t="shared" si="61"/>
        <v>4.5</v>
      </c>
      <c r="AI33" s="882">
        <f t="shared" si="61"/>
        <v>-1.7</v>
      </c>
      <c r="AJ33" s="882">
        <f t="shared" si="61"/>
        <v>0.9</v>
      </c>
      <c r="AK33" s="885">
        <f t="shared" si="61"/>
        <v>-1.1000000000000001</v>
      </c>
      <c r="AL33" s="886">
        <f t="shared" ref="AL33:AQ33" si="62">ROUND((AL32-AK32)/AK32*100,1)</f>
        <v>-2</v>
      </c>
      <c r="AM33" s="886">
        <f t="shared" si="62"/>
        <v>5.9</v>
      </c>
      <c r="AN33" s="887">
        <f t="shared" si="62"/>
        <v>-2.2000000000000002</v>
      </c>
      <c r="AO33" s="885">
        <f t="shared" si="62"/>
        <v>-4.7</v>
      </c>
      <c r="AP33" s="886">
        <f t="shared" si="62"/>
        <v>-0.6</v>
      </c>
      <c r="AQ33" s="886">
        <f t="shared" si="62"/>
        <v>-1.4</v>
      </c>
      <c r="AR33" s="887">
        <f>ROUND((AR32-AQ32)/AQ32*100,1)</f>
        <v>-5.8</v>
      </c>
      <c r="AS33" s="886">
        <f>ROUND((AS32-AR32)/AR32*100,1)</f>
        <v>0.9</v>
      </c>
      <c r="AT33" s="886">
        <f>ROUND((AT32-AS32)/AS32*100,1)</f>
        <v>-0.7</v>
      </c>
    </row>
    <row r="34" spans="1:46" ht="14.25" customHeight="1" x14ac:dyDescent="0.15">
      <c r="A34" s="466"/>
      <c r="B34" s="466"/>
      <c r="C34" s="463"/>
      <c r="D34" s="269" t="s">
        <v>69</v>
      </c>
      <c r="E34" s="114" t="s">
        <v>14</v>
      </c>
      <c r="F34" s="688" t="s">
        <v>14</v>
      </c>
      <c r="G34" s="688" t="s">
        <v>14</v>
      </c>
      <c r="H34" s="688" t="s">
        <v>14</v>
      </c>
      <c r="I34" s="688" t="s">
        <v>14</v>
      </c>
      <c r="J34" s="688" t="s">
        <v>14</v>
      </c>
      <c r="K34" s="688" t="s">
        <v>14</v>
      </c>
      <c r="L34" s="688" t="s">
        <v>14</v>
      </c>
      <c r="M34" s="689"/>
      <c r="N34" s="691"/>
      <c r="O34" s="691"/>
      <c r="P34" s="691"/>
      <c r="Q34" s="888">
        <f t="shared" ref="Q34:AB34" si="63">ROUND((Q32-M32)/M32*100,1)</f>
        <v>-3.5</v>
      </c>
      <c r="R34" s="889">
        <f t="shared" si="63"/>
        <v>-7.7</v>
      </c>
      <c r="S34" s="889">
        <f t="shared" si="63"/>
        <v>-3.2</v>
      </c>
      <c r="T34" s="890">
        <f t="shared" si="63"/>
        <v>-8.1999999999999993</v>
      </c>
      <c r="U34" s="889">
        <f t="shared" si="63"/>
        <v>-6.4</v>
      </c>
      <c r="V34" s="889">
        <f t="shared" si="63"/>
        <v>-11.4</v>
      </c>
      <c r="W34" s="889">
        <f t="shared" si="63"/>
        <v>-8.5</v>
      </c>
      <c r="X34" s="889">
        <f t="shared" si="63"/>
        <v>-4.3</v>
      </c>
      <c r="Y34" s="888">
        <f t="shared" si="63"/>
        <v>-4.7</v>
      </c>
      <c r="Z34" s="889">
        <f t="shared" si="63"/>
        <v>6.3</v>
      </c>
      <c r="AA34" s="889">
        <f t="shared" si="63"/>
        <v>1.6</v>
      </c>
      <c r="AB34" s="890">
        <f t="shared" si="63"/>
        <v>0.9</v>
      </c>
      <c r="AC34" s="889">
        <f>ROUND((AC32-Y32)/Y32*100,1)</f>
        <v>-2.6</v>
      </c>
      <c r="AD34" s="889">
        <f>ROUND((AD32-Z32)/Z32*100,1)</f>
        <v>1.7</v>
      </c>
      <c r="AE34" s="889">
        <f>ROUND((AE32-AA32)/AA32*100,1)</f>
        <v>-1.7</v>
      </c>
      <c r="AF34" s="890">
        <f>ROUND((AF32-AB32)/AB32*100,1)</f>
        <v>0.6</v>
      </c>
      <c r="AG34" s="889">
        <f t="shared" ref="AG34:AK34" si="64">ROUND((AG32-AC32)/AC32*100,1)</f>
        <v>-1.2</v>
      </c>
      <c r="AH34" s="889">
        <f t="shared" si="64"/>
        <v>-2.5</v>
      </c>
      <c r="AI34" s="889">
        <f t="shared" si="64"/>
        <v>0.3</v>
      </c>
      <c r="AJ34" s="889">
        <f t="shared" si="64"/>
        <v>-1.1000000000000001</v>
      </c>
      <c r="AK34" s="888">
        <f t="shared" si="64"/>
        <v>2.5</v>
      </c>
      <c r="AL34" s="889">
        <f t="shared" ref="AL34:AQ34" si="65">ROUND((AL32-AH32)/AH32*100,1)</f>
        <v>-3.9</v>
      </c>
      <c r="AM34" s="889">
        <f t="shared" si="65"/>
        <v>3.5</v>
      </c>
      <c r="AN34" s="890">
        <f t="shared" si="65"/>
        <v>0.3</v>
      </c>
      <c r="AO34" s="888">
        <f t="shared" si="65"/>
        <v>-3.3</v>
      </c>
      <c r="AP34" s="889">
        <f t="shared" si="65"/>
        <v>-2</v>
      </c>
      <c r="AQ34" s="889">
        <f t="shared" si="65"/>
        <v>-8.6999999999999993</v>
      </c>
      <c r="AR34" s="890">
        <f>ROUND((AR32-AN32)/AN32*100,1)</f>
        <v>-12</v>
      </c>
      <c r="AS34" s="889">
        <f>ROUND((AS32-AO32)/AO32*100,1)</f>
        <v>-6.8</v>
      </c>
      <c r="AT34" s="889">
        <f>ROUND((AT32-AP32)/AP32*100,1)</f>
        <v>-6.8</v>
      </c>
    </row>
  </sheetData>
  <mergeCells count="1">
    <mergeCell ref="A2:D3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BV595"/>
  <sheetViews>
    <sheetView topLeftCell="AE306" zoomScale="70" zoomScaleNormal="70" workbookViewId="0">
      <selection activeCell="B9" sqref="B9"/>
    </sheetView>
  </sheetViews>
  <sheetFormatPr defaultColWidth="9.33203125" defaultRowHeight="12" outlineLevelRow="1" x14ac:dyDescent="0.15"/>
  <cols>
    <col min="1" max="1" width="5" style="135" customWidth="1"/>
    <col min="2" max="2" width="7.5" style="135" customWidth="1"/>
    <col min="3" max="3" width="7" style="135" customWidth="1"/>
    <col min="4" max="8" width="11.33203125" style="135" customWidth="1"/>
    <col min="9" max="9" width="11.5" style="135" customWidth="1"/>
    <col min="10" max="29" width="11.33203125" style="135" customWidth="1"/>
    <col min="30" max="30" width="9" style="135" customWidth="1"/>
    <col min="31" max="31" width="6.1640625" style="135" customWidth="1"/>
    <col min="32" max="32" width="8" style="135" customWidth="1"/>
    <col min="33" max="33" width="7" style="135" customWidth="1"/>
    <col min="34" max="44" width="11.33203125" style="135" customWidth="1"/>
    <col min="45" max="45" width="9.33203125" style="135"/>
    <col min="46" max="46" width="5.5" style="135" customWidth="1"/>
    <col min="47" max="47" width="9.33203125" style="135"/>
    <col min="48" max="48" width="7" style="135" customWidth="1"/>
    <col min="49" max="49" width="10.1640625" style="135" customWidth="1"/>
    <col min="50" max="57" width="9.33203125" style="135"/>
    <col min="58" max="58" width="0" style="135" hidden="1" customWidth="1"/>
    <col min="59" max="16384" width="9.33203125" style="135"/>
  </cols>
  <sheetData>
    <row r="1" spans="1:74" x14ac:dyDescent="0.15">
      <c r="A1" s="200"/>
      <c r="B1" s="201" t="s">
        <v>772</v>
      </c>
      <c r="C1" s="200"/>
      <c r="D1" s="200"/>
      <c r="E1" s="200"/>
      <c r="F1" s="200"/>
      <c r="G1" s="200"/>
      <c r="H1" s="200"/>
      <c r="I1" s="200" t="s">
        <v>421</v>
      </c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504"/>
      <c r="AE1" s="200"/>
      <c r="AF1" s="201" t="s">
        <v>934</v>
      </c>
      <c r="AG1" s="200"/>
      <c r="AH1" s="200"/>
      <c r="AI1" s="200"/>
      <c r="AJ1" s="200"/>
      <c r="AK1" s="200"/>
      <c r="AL1" s="200"/>
      <c r="AM1" s="200"/>
      <c r="AN1" s="200"/>
      <c r="AO1" s="200"/>
      <c r="AP1" s="200" t="s">
        <v>133</v>
      </c>
      <c r="AQ1" s="200"/>
      <c r="AR1" s="200"/>
      <c r="AT1" s="200"/>
      <c r="AU1" s="201" t="s">
        <v>777</v>
      </c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</row>
    <row r="2" spans="1:74" ht="36" customHeight="1" x14ac:dyDescent="0.15">
      <c r="A2" s="204" t="s">
        <v>85</v>
      </c>
      <c r="B2" s="205"/>
      <c r="C2" s="204"/>
      <c r="D2" s="496" t="s">
        <v>474</v>
      </c>
      <c r="E2" s="496" t="s">
        <v>475</v>
      </c>
      <c r="F2" s="496" t="s">
        <v>17</v>
      </c>
      <c r="G2" s="496" t="s">
        <v>18</v>
      </c>
      <c r="H2" s="496" t="s">
        <v>19</v>
      </c>
      <c r="I2" s="496" t="s">
        <v>476</v>
      </c>
      <c r="J2" s="496" t="s">
        <v>51</v>
      </c>
      <c r="K2" s="496" t="s">
        <v>52</v>
      </c>
      <c r="L2" s="496" t="s">
        <v>22</v>
      </c>
      <c r="M2" s="496" t="s">
        <v>20</v>
      </c>
      <c r="N2" s="496" t="s">
        <v>21</v>
      </c>
      <c r="O2" s="496" t="s">
        <v>23</v>
      </c>
      <c r="P2" s="496" t="s">
        <v>24</v>
      </c>
      <c r="Q2" s="496" t="s">
        <v>25</v>
      </c>
      <c r="R2" s="496" t="s">
        <v>26</v>
      </c>
      <c r="S2" s="496" t="s">
        <v>477</v>
      </c>
      <c r="T2" s="496" t="s">
        <v>118</v>
      </c>
      <c r="U2" s="496" t="s">
        <v>478</v>
      </c>
      <c r="V2" s="254" t="s">
        <v>479</v>
      </c>
      <c r="W2" s="254" t="s">
        <v>480</v>
      </c>
      <c r="X2" s="254" t="s">
        <v>481</v>
      </c>
      <c r="Y2" s="254" t="s">
        <v>28</v>
      </c>
      <c r="Z2" s="254" t="s">
        <v>29</v>
      </c>
      <c r="AA2" s="254" t="s">
        <v>32</v>
      </c>
      <c r="AB2" s="496" t="s">
        <v>33</v>
      </c>
      <c r="AC2" s="496" t="s">
        <v>482</v>
      </c>
      <c r="AD2" s="500"/>
      <c r="AE2" s="204" t="s">
        <v>85</v>
      </c>
      <c r="AF2" s="205"/>
      <c r="AG2" s="204"/>
      <c r="AH2" s="206" t="s">
        <v>15</v>
      </c>
      <c r="AI2" s="206" t="s">
        <v>483</v>
      </c>
      <c r="AJ2" s="206" t="s">
        <v>484</v>
      </c>
      <c r="AK2" s="206" t="s">
        <v>485</v>
      </c>
      <c r="AL2" s="206" t="s">
        <v>486</v>
      </c>
      <c r="AM2" s="206" t="s">
        <v>487</v>
      </c>
      <c r="AN2" s="206" t="s">
        <v>488</v>
      </c>
      <c r="AO2" s="206" t="s">
        <v>489</v>
      </c>
      <c r="AP2" s="206" t="s">
        <v>490</v>
      </c>
      <c r="AQ2" s="206" t="s">
        <v>491</v>
      </c>
      <c r="AR2" s="206" t="s">
        <v>492</v>
      </c>
      <c r="AT2" s="204" t="s">
        <v>85</v>
      </c>
      <c r="AU2" s="205"/>
      <c r="AV2" s="204"/>
      <c r="AW2" s="496" t="s">
        <v>474</v>
      </c>
      <c r="AX2" s="496" t="s">
        <v>475</v>
      </c>
      <c r="AY2" s="496" t="s">
        <v>17</v>
      </c>
      <c r="AZ2" s="496" t="s">
        <v>18</v>
      </c>
      <c r="BA2" s="496" t="s">
        <v>19</v>
      </c>
      <c r="BB2" s="496" t="s">
        <v>476</v>
      </c>
      <c r="BC2" s="496" t="s">
        <v>51</v>
      </c>
      <c r="BD2" s="496" t="s">
        <v>52</v>
      </c>
      <c r="BE2" s="496" t="s">
        <v>22</v>
      </c>
      <c r="BF2" s="496" t="s">
        <v>20</v>
      </c>
      <c r="BG2" s="496" t="s">
        <v>21</v>
      </c>
      <c r="BH2" s="496" t="s">
        <v>23</v>
      </c>
      <c r="BI2" s="496" t="s">
        <v>24</v>
      </c>
      <c r="BJ2" s="496" t="s">
        <v>25</v>
      </c>
      <c r="BK2" s="496" t="s">
        <v>26</v>
      </c>
      <c r="BL2" s="496" t="s">
        <v>477</v>
      </c>
      <c r="BM2" s="496" t="s">
        <v>118</v>
      </c>
      <c r="BN2" s="496" t="s">
        <v>478</v>
      </c>
      <c r="BO2" s="254" t="s">
        <v>479</v>
      </c>
      <c r="BP2" s="254" t="s">
        <v>480</v>
      </c>
      <c r="BQ2" s="254" t="s">
        <v>481</v>
      </c>
      <c r="BR2" s="254" t="s">
        <v>28</v>
      </c>
      <c r="BS2" s="254" t="s">
        <v>29</v>
      </c>
      <c r="BT2" s="254" t="s">
        <v>32</v>
      </c>
      <c r="BU2" s="496" t="s">
        <v>33</v>
      </c>
      <c r="BV2" s="496" t="s">
        <v>482</v>
      </c>
    </row>
    <row r="3" spans="1:74" ht="11.25" customHeight="1" x14ac:dyDescent="0.15">
      <c r="A3" s="511" t="s">
        <v>404</v>
      </c>
      <c r="B3" s="512"/>
      <c r="C3" s="511"/>
      <c r="D3" s="911">
        <v>9999.9999999999982</v>
      </c>
      <c r="E3" s="911">
        <v>9998.2999999999975</v>
      </c>
      <c r="F3" s="911">
        <v>852.80000000000007</v>
      </c>
      <c r="G3" s="911">
        <v>231.7</v>
      </c>
      <c r="H3" s="911">
        <v>722.09999999999991</v>
      </c>
      <c r="I3" s="911">
        <v>1121.8000000000002</v>
      </c>
      <c r="J3" s="911">
        <v>703.80000000000007</v>
      </c>
      <c r="K3" s="911">
        <v>213.4</v>
      </c>
      <c r="L3" s="911">
        <v>193.6</v>
      </c>
      <c r="M3" s="911">
        <v>817.1</v>
      </c>
      <c r="N3" s="911">
        <v>304.2</v>
      </c>
      <c r="O3" s="911">
        <v>862.8</v>
      </c>
      <c r="P3" s="911">
        <v>277.80000000000007</v>
      </c>
      <c r="Q3" s="911">
        <v>1420.6999999999998</v>
      </c>
      <c r="R3" s="911">
        <v>364.5</v>
      </c>
      <c r="S3" s="911">
        <v>231.79999999999998</v>
      </c>
      <c r="T3" s="911">
        <v>1098.3999999999999</v>
      </c>
      <c r="U3" s="911">
        <v>581.79999999999995</v>
      </c>
      <c r="V3" s="911">
        <v>117.29999999999998</v>
      </c>
      <c r="W3" s="911">
        <v>148.39999999999998</v>
      </c>
      <c r="X3" s="911">
        <v>74.900000000000006</v>
      </c>
      <c r="Y3" s="911">
        <v>85.8</v>
      </c>
      <c r="Z3" s="911">
        <v>33.1</v>
      </c>
      <c r="AA3" s="911">
        <v>122.3</v>
      </c>
      <c r="AB3" s="911">
        <v>1.7000000000000002</v>
      </c>
      <c r="AC3" s="911">
        <v>2039.0000000000005</v>
      </c>
      <c r="AD3" s="500"/>
      <c r="AE3" s="511" t="s">
        <v>404</v>
      </c>
      <c r="AF3" s="512"/>
      <c r="AG3" s="511"/>
      <c r="AH3" s="912">
        <f>D3</f>
        <v>9999.9999999999982</v>
      </c>
      <c r="AI3" s="912">
        <v>4606.8000000000011</v>
      </c>
      <c r="AJ3" s="912">
        <v>2897.9000000000005</v>
      </c>
      <c r="AK3" s="912">
        <v>2068.4000000000005</v>
      </c>
      <c r="AL3" s="912">
        <v>829.49999999999989</v>
      </c>
      <c r="AM3" s="912">
        <v>1708.9</v>
      </c>
      <c r="AN3" s="912">
        <v>274.90000000000003</v>
      </c>
      <c r="AO3" s="912">
        <v>1434</v>
      </c>
      <c r="AP3" s="912">
        <v>5393.1999999999989</v>
      </c>
      <c r="AQ3" s="912">
        <v>5180.6999999999989</v>
      </c>
      <c r="AR3" s="912">
        <v>212.49999999999997</v>
      </c>
      <c r="AT3" s="200"/>
      <c r="AU3" s="207"/>
      <c r="AV3" s="200"/>
      <c r="AW3" s="255">
        <f>D3</f>
        <v>9999.9999999999982</v>
      </c>
      <c r="AX3" s="255">
        <f t="shared" ref="AX3:BV3" si="0">E3</f>
        <v>9998.2999999999975</v>
      </c>
      <c r="AY3" s="255">
        <f t="shared" si="0"/>
        <v>852.80000000000007</v>
      </c>
      <c r="AZ3" s="255">
        <f t="shared" si="0"/>
        <v>231.7</v>
      </c>
      <c r="BA3" s="255">
        <f t="shared" si="0"/>
        <v>722.09999999999991</v>
      </c>
      <c r="BB3" s="255">
        <f t="shared" si="0"/>
        <v>1121.8000000000002</v>
      </c>
      <c r="BC3" s="255">
        <f t="shared" si="0"/>
        <v>703.80000000000007</v>
      </c>
      <c r="BD3" s="255">
        <f t="shared" si="0"/>
        <v>213.4</v>
      </c>
      <c r="BE3" s="255">
        <f t="shared" si="0"/>
        <v>193.6</v>
      </c>
      <c r="BF3" s="255">
        <f t="shared" si="0"/>
        <v>817.1</v>
      </c>
      <c r="BG3" s="255">
        <f t="shared" si="0"/>
        <v>304.2</v>
      </c>
      <c r="BH3" s="255">
        <f t="shared" si="0"/>
        <v>862.8</v>
      </c>
      <c r="BI3" s="255">
        <f t="shared" si="0"/>
        <v>277.80000000000007</v>
      </c>
      <c r="BJ3" s="255">
        <f t="shared" si="0"/>
        <v>1420.6999999999998</v>
      </c>
      <c r="BK3" s="255">
        <f t="shared" si="0"/>
        <v>364.5</v>
      </c>
      <c r="BL3" s="255">
        <f t="shared" si="0"/>
        <v>231.79999999999998</v>
      </c>
      <c r="BM3" s="255">
        <f t="shared" si="0"/>
        <v>1098.3999999999999</v>
      </c>
      <c r="BN3" s="255">
        <f t="shared" si="0"/>
        <v>581.79999999999995</v>
      </c>
      <c r="BO3" s="255">
        <f t="shared" si="0"/>
        <v>117.29999999999998</v>
      </c>
      <c r="BP3" s="255">
        <f t="shared" si="0"/>
        <v>148.39999999999998</v>
      </c>
      <c r="BQ3" s="255">
        <f t="shared" si="0"/>
        <v>74.900000000000006</v>
      </c>
      <c r="BR3" s="255">
        <f t="shared" si="0"/>
        <v>85.8</v>
      </c>
      <c r="BS3" s="255">
        <f t="shared" si="0"/>
        <v>33.1</v>
      </c>
      <c r="BT3" s="255">
        <f t="shared" si="0"/>
        <v>122.3</v>
      </c>
      <c r="BU3" s="255">
        <f t="shared" si="0"/>
        <v>1.7000000000000002</v>
      </c>
      <c r="BV3" s="255">
        <f t="shared" si="0"/>
        <v>2039.0000000000005</v>
      </c>
    </row>
    <row r="4" spans="1:74" x14ac:dyDescent="0.15">
      <c r="A4" s="203"/>
      <c r="B4" s="208" t="s">
        <v>444</v>
      </c>
      <c r="C4" s="208"/>
      <c r="D4" s="260">
        <f>ROUND(SUM(D31:D42)/12,1)</f>
        <v>117.5</v>
      </c>
      <c r="E4" s="260">
        <f t="shared" ref="E4:AC4" si="1">ROUND(SUM(E31:E42)/12,1)</f>
        <v>117.5</v>
      </c>
      <c r="F4" s="260">
        <f t="shared" si="1"/>
        <v>129.19999999999999</v>
      </c>
      <c r="G4" s="260">
        <f t="shared" si="1"/>
        <v>146.4</v>
      </c>
      <c r="H4" s="260">
        <f t="shared" si="1"/>
        <v>118.1</v>
      </c>
      <c r="I4" s="260">
        <f t="shared" si="1"/>
        <v>108.4</v>
      </c>
      <c r="J4" s="260">
        <f t="shared" si="1"/>
        <v>121.9</v>
      </c>
      <c r="K4" s="260">
        <f t="shared" si="1"/>
        <v>98</v>
      </c>
      <c r="L4" s="260">
        <f t="shared" si="1"/>
        <v>136.4</v>
      </c>
      <c r="M4" s="260">
        <f t="shared" si="1"/>
        <v>145.19999999999999</v>
      </c>
      <c r="N4" s="260">
        <f t="shared" si="1"/>
        <v>105.4</v>
      </c>
      <c r="O4" s="260">
        <f t="shared" si="1"/>
        <v>130.30000000000001</v>
      </c>
      <c r="P4" s="260">
        <f t="shared" si="1"/>
        <v>109.6</v>
      </c>
      <c r="Q4" s="260">
        <f t="shared" si="1"/>
        <v>111.5</v>
      </c>
      <c r="R4" s="260">
        <f t="shared" si="1"/>
        <v>92.6</v>
      </c>
      <c r="S4" s="260">
        <f t="shared" si="1"/>
        <v>97.4</v>
      </c>
      <c r="T4" s="260">
        <f t="shared" si="1"/>
        <v>102.7</v>
      </c>
      <c r="U4" s="260">
        <f t="shared" si="1"/>
        <v>119.4</v>
      </c>
      <c r="V4" s="260">
        <f t="shared" si="1"/>
        <v>119</v>
      </c>
      <c r="W4" s="260">
        <f t="shared" si="1"/>
        <v>113.5</v>
      </c>
      <c r="X4" s="260">
        <f t="shared" si="1"/>
        <v>104.1</v>
      </c>
      <c r="Y4" s="260">
        <f t="shared" si="1"/>
        <v>135.19999999999999</v>
      </c>
      <c r="Z4" s="260">
        <f t="shared" si="1"/>
        <v>151.19999999999999</v>
      </c>
      <c r="AA4" s="260">
        <f t="shared" si="1"/>
        <v>116.8</v>
      </c>
      <c r="AB4" s="260">
        <f t="shared" si="1"/>
        <v>144.19999999999999</v>
      </c>
      <c r="AC4" s="260">
        <f t="shared" si="1"/>
        <v>112</v>
      </c>
      <c r="AD4" s="229"/>
      <c r="AE4" s="203"/>
      <c r="AF4" s="208" t="s">
        <v>444</v>
      </c>
      <c r="AG4" s="208"/>
      <c r="AH4" s="260">
        <f t="shared" ref="AH4:AR4" si="2">ROUND(SUM(AH31:AH42)/12,1)</f>
        <v>117.5</v>
      </c>
      <c r="AI4" s="260">
        <f t="shared" si="2"/>
        <v>112.1</v>
      </c>
      <c r="AJ4" s="260">
        <f t="shared" si="2"/>
        <v>114.7</v>
      </c>
      <c r="AK4" s="260">
        <f t="shared" si="2"/>
        <v>116.3</v>
      </c>
      <c r="AL4" s="260">
        <f t="shared" si="2"/>
        <v>110.8</v>
      </c>
      <c r="AM4" s="260">
        <f t="shared" si="2"/>
        <v>107.6</v>
      </c>
      <c r="AN4" s="260">
        <f t="shared" si="2"/>
        <v>120.8</v>
      </c>
      <c r="AO4" s="260">
        <f t="shared" si="2"/>
        <v>105.1</v>
      </c>
      <c r="AP4" s="260">
        <f t="shared" si="2"/>
        <v>122.1</v>
      </c>
      <c r="AQ4" s="260">
        <f t="shared" si="2"/>
        <v>122.4</v>
      </c>
      <c r="AR4" s="260">
        <f t="shared" si="2"/>
        <v>114.4</v>
      </c>
      <c r="AT4" s="917"/>
      <c r="AU4" s="918" t="s">
        <v>444</v>
      </c>
      <c r="AV4" s="918"/>
      <c r="AW4" s="919"/>
      <c r="AX4" s="919"/>
      <c r="AY4" s="919"/>
      <c r="AZ4" s="919"/>
      <c r="BA4" s="919"/>
      <c r="BB4" s="919"/>
      <c r="BC4" s="919"/>
      <c r="BD4" s="919"/>
      <c r="BE4" s="919"/>
      <c r="BF4" s="919"/>
      <c r="BG4" s="919"/>
      <c r="BH4" s="919"/>
      <c r="BI4" s="919"/>
      <c r="BJ4" s="919"/>
      <c r="BK4" s="919"/>
      <c r="BL4" s="919"/>
      <c r="BM4" s="919"/>
      <c r="BN4" s="919"/>
      <c r="BO4" s="919"/>
      <c r="BP4" s="919"/>
      <c r="BQ4" s="919"/>
      <c r="BR4" s="919"/>
      <c r="BS4" s="919"/>
      <c r="BT4" s="919"/>
      <c r="BU4" s="919"/>
      <c r="BV4" s="919"/>
    </row>
    <row r="5" spans="1:74" x14ac:dyDescent="0.15">
      <c r="A5" s="203"/>
      <c r="B5" s="208" t="s">
        <v>445</v>
      </c>
      <c r="C5" s="208"/>
      <c r="D5" s="260">
        <f>ROUND(SUM(D43:D54)/12,1)</f>
        <v>110.2</v>
      </c>
      <c r="E5" s="260">
        <f t="shared" ref="E5:AC5" si="3">ROUND(SUM(E43:E54)/12,1)</f>
        <v>110.2</v>
      </c>
      <c r="F5" s="260">
        <f t="shared" si="3"/>
        <v>122.2</v>
      </c>
      <c r="G5" s="260">
        <f t="shared" si="3"/>
        <v>136.9</v>
      </c>
      <c r="H5" s="260">
        <f t="shared" si="3"/>
        <v>113.1</v>
      </c>
      <c r="I5" s="260">
        <f t="shared" si="3"/>
        <v>96.4</v>
      </c>
      <c r="J5" s="260">
        <f t="shared" si="3"/>
        <v>114.2</v>
      </c>
      <c r="K5" s="260">
        <f t="shared" si="3"/>
        <v>102.5</v>
      </c>
      <c r="L5" s="260">
        <f t="shared" si="3"/>
        <v>102.1</v>
      </c>
      <c r="M5" s="260">
        <f t="shared" si="3"/>
        <v>123.2</v>
      </c>
      <c r="N5" s="260">
        <f t="shared" si="3"/>
        <v>116.2</v>
      </c>
      <c r="O5" s="260">
        <f t="shared" si="3"/>
        <v>121.4</v>
      </c>
      <c r="P5" s="260">
        <f t="shared" si="3"/>
        <v>103.3</v>
      </c>
      <c r="Q5" s="260">
        <f t="shared" si="3"/>
        <v>108.4</v>
      </c>
      <c r="R5" s="260">
        <f t="shared" si="3"/>
        <v>89.1</v>
      </c>
      <c r="S5" s="260">
        <f t="shared" si="3"/>
        <v>97.4</v>
      </c>
      <c r="T5" s="260">
        <f t="shared" si="3"/>
        <v>99.8</v>
      </c>
      <c r="U5" s="260">
        <f t="shared" si="3"/>
        <v>113.6</v>
      </c>
      <c r="V5" s="260">
        <f t="shared" si="3"/>
        <v>111.8</v>
      </c>
      <c r="W5" s="260">
        <f t="shared" si="3"/>
        <v>108</v>
      </c>
      <c r="X5" s="260">
        <f t="shared" si="3"/>
        <v>104.4</v>
      </c>
      <c r="Y5" s="260">
        <f t="shared" si="3"/>
        <v>124.1</v>
      </c>
      <c r="Z5" s="260">
        <f t="shared" si="3"/>
        <v>125.6</v>
      </c>
      <c r="AA5" s="260">
        <f t="shared" si="3"/>
        <v>117</v>
      </c>
      <c r="AB5" s="260">
        <f t="shared" si="3"/>
        <v>130.69999999999999</v>
      </c>
      <c r="AC5" s="260">
        <f t="shared" si="3"/>
        <v>103.2</v>
      </c>
      <c r="AD5" s="229"/>
      <c r="AE5" s="203"/>
      <c r="AF5" s="208" t="s">
        <v>445</v>
      </c>
      <c r="AG5" s="208"/>
      <c r="AH5" s="260">
        <f t="shared" ref="AH5:AR5" si="4">ROUND(SUM(AH43:AH54)/12,1)</f>
        <v>110.2</v>
      </c>
      <c r="AI5" s="260">
        <f t="shared" si="4"/>
        <v>105.4</v>
      </c>
      <c r="AJ5" s="260">
        <f t="shared" si="4"/>
        <v>105.4</v>
      </c>
      <c r="AK5" s="260">
        <f t="shared" si="4"/>
        <v>104.5</v>
      </c>
      <c r="AL5" s="260">
        <f t="shared" si="4"/>
        <v>107.5</v>
      </c>
      <c r="AM5" s="260">
        <f t="shared" si="4"/>
        <v>105.4</v>
      </c>
      <c r="AN5" s="260">
        <f t="shared" si="4"/>
        <v>117.8</v>
      </c>
      <c r="AO5" s="260">
        <f t="shared" si="4"/>
        <v>103</v>
      </c>
      <c r="AP5" s="260">
        <f t="shared" si="4"/>
        <v>114.4</v>
      </c>
      <c r="AQ5" s="260">
        <f t="shared" si="4"/>
        <v>114.6</v>
      </c>
      <c r="AR5" s="260">
        <f t="shared" si="4"/>
        <v>108.1</v>
      </c>
      <c r="AT5" s="917"/>
      <c r="AU5" s="918" t="s">
        <v>445</v>
      </c>
      <c r="AV5" s="918"/>
      <c r="AW5" s="919"/>
      <c r="AX5" s="919"/>
      <c r="AY5" s="919"/>
      <c r="AZ5" s="919"/>
      <c r="BA5" s="919"/>
      <c r="BB5" s="919"/>
      <c r="BC5" s="919"/>
      <c r="BD5" s="919"/>
      <c r="BE5" s="919"/>
      <c r="BF5" s="919"/>
      <c r="BG5" s="919"/>
      <c r="BH5" s="919"/>
      <c r="BI5" s="919"/>
      <c r="BJ5" s="919"/>
      <c r="BK5" s="919"/>
      <c r="BL5" s="919"/>
      <c r="BM5" s="919"/>
      <c r="BN5" s="919"/>
      <c r="BO5" s="919"/>
      <c r="BP5" s="919"/>
      <c r="BQ5" s="919"/>
      <c r="BR5" s="919"/>
      <c r="BS5" s="919"/>
      <c r="BT5" s="919"/>
      <c r="BU5" s="919"/>
      <c r="BV5" s="919"/>
    </row>
    <row r="6" spans="1:74" x14ac:dyDescent="0.15">
      <c r="A6" s="203"/>
      <c r="B6" s="208" t="s">
        <v>446</v>
      </c>
      <c r="C6" s="208"/>
      <c r="D6" s="260">
        <f>ROUND(SUM(D55:D66)/12,1)</f>
        <v>100</v>
      </c>
      <c r="E6" s="260">
        <f t="shared" ref="E6:AC6" si="5">ROUND(SUM(E55:E66)/12,1)</f>
        <v>100</v>
      </c>
      <c r="F6" s="260">
        <f t="shared" si="5"/>
        <v>100</v>
      </c>
      <c r="G6" s="260">
        <f t="shared" si="5"/>
        <v>100</v>
      </c>
      <c r="H6" s="260">
        <f t="shared" si="5"/>
        <v>100</v>
      </c>
      <c r="I6" s="260">
        <f t="shared" si="5"/>
        <v>100</v>
      </c>
      <c r="J6" s="260">
        <f t="shared" si="5"/>
        <v>100</v>
      </c>
      <c r="K6" s="260">
        <f t="shared" si="5"/>
        <v>100</v>
      </c>
      <c r="L6" s="260">
        <f t="shared" si="5"/>
        <v>100</v>
      </c>
      <c r="M6" s="260">
        <f t="shared" si="5"/>
        <v>100</v>
      </c>
      <c r="N6" s="260">
        <f t="shared" si="5"/>
        <v>100</v>
      </c>
      <c r="O6" s="260">
        <f t="shared" si="5"/>
        <v>100</v>
      </c>
      <c r="P6" s="260">
        <f t="shared" si="5"/>
        <v>100</v>
      </c>
      <c r="Q6" s="260">
        <f t="shared" si="5"/>
        <v>100</v>
      </c>
      <c r="R6" s="260">
        <f t="shared" si="5"/>
        <v>100</v>
      </c>
      <c r="S6" s="260">
        <f t="shared" si="5"/>
        <v>100</v>
      </c>
      <c r="T6" s="260">
        <f t="shared" si="5"/>
        <v>100</v>
      </c>
      <c r="U6" s="260">
        <f t="shared" si="5"/>
        <v>100</v>
      </c>
      <c r="V6" s="260">
        <f t="shared" si="5"/>
        <v>100</v>
      </c>
      <c r="W6" s="260">
        <f t="shared" si="5"/>
        <v>100</v>
      </c>
      <c r="X6" s="260">
        <f t="shared" si="5"/>
        <v>100</v>
      </c>
      <c r="Y6" s="260">
        <f t="shared" si="5"/>
        <v>100</v>
      </c>
      <c r="Z6" s="260">
        <f t="shared" si="5"/>
        <v>100</v>
      </c>
      <c r="AA6" s="260">
        <f t="shared" si="5"/>
        <v>100</v>
      </c>
      <c r="AB6" s="260">
        <f t="shared" si="5"/>
        <v>100</v>
      </c>
      <c r="AC6" s="260">
        <f t="shared" si="5"/>
        <v>100</v>
      </c>
      <c r="AD6" s="229"/>
      <c r="AE6" s="203"/>
      <c r="AF6" s="208" t="s">
        <v>446</v>
      </c>
      <c r="AG6" s="208"/>
      <c r="AH6" s="260">
        <f t="shared" ref="AH6:AR6" si="6">ROUND(SUM(AH55:AH66)/12,1)</f>
        <v>100</v>
      </c>
      <c r="AI6" s="260">
        <f t="shared" si="6"/>
        <v>100</v>
      </c>
      <c r="AJ6" s="260">
        <f t="shared" si="6"/>
        <v>100</v>
      </c>
      <c r="AK6" s="260">
        <f t="shared" si="6"/>
        <v>100</v>
      </c>
      <c r="AL6" s="260">
        <f t="shared" si="6"/>
        <v>100</v>
      </c>
      <c r="AM6" s="260">
        <f t="shared" si="6"/>
        <v>100</v>
      </c>
      <c r="AN6" s="260">
        <f t="shared" si="6"/>
        <v>100</v>
      </c>
      <c r="AO6" s="260">
        <f t="shared" si="6"/>
        <v>100</v>
      </c>
      <c r="AP6" s="260">
        <f t="shared" si="6"/>
        <v>100</v>
      </c>
      <c r="AQ6" s="260">
        <f t="shared" si="6"/>
        <v>100</v>
      </c>
      <c r="AR6" s="260">
        <f t="shared" si="6"/>
        <v>100</v>
      </c>
      <c r="AT6" s="917"/>
      <c r="AU6" s="918" t="s">
        <v>446</v>
      </c>
      <c r="AV6" s="918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</row>
    <row r="7" spans="1:74" x14ac:dyDescent="0.15">
      <c r="A7" s="203" t="s">
        <v>122</v>
      </c>
      <c r="B7" s="208" t="s">
        <v>447</v>
      </c>
      <c r="C7" s="208"/>
      <c r="D7" s="260">
        <f>ROUND(SUM(D67:D78)/12,1)</f>
        <v>102</v>
      </c>
      <c r="E7" s="260">
        <f t="shared" ref="E7:AC7" si="7">ROUND(SUM(E67:E78)/12,1)</f>
        <v>102</v>
      </c>
      <c r="F7" s="260">
        <f t="shared" si="7"/>
        <v>119.9</v>
      </c>
      <c r="G7" s="260">
        <f t="shared" si="7"/>
        <v>96.5</v>
      </c>
      <c r="H7" s="260">
        <f t="shared" si="7"/>
        <v>98.6</v>
      </c>
      <c r="I7" s="260">
        <f t="shared" si="7"/>
        <v>89</v>
      </c>
      <c r="J7" s="260">
        <f t="shared" si="7"/>
        <v>118.4</v>
      </c>
      <c r="K7" s="260">
        <f t="shared" si="7"/>
        <v>98.8</v>
      </c>
      <c r="L7" s="260">
        <f t="shared" si="7"/>
        <v>111.1</v>
      </c>
      <c r="M7" s="260">
        <f t="shared" si="7"/>
        <v>93.2</v>
      </c>
      <c r="N7" s="260">
        <f t="shared" si="7"/>
        <v>90.5</v>
      </c>
      <c r="O7" s="260">
        <f t="shared" si="7"/>
        <v>99.8</v>
      </c>
      <c r="P7" s="260">
        <f t="shared" si="7"/>
        <v>100.6</v>
      </c>
      <c r="Q7" s="260">
        <f t="shared" si="7"/>
        <v>105.1</v>
      </c>
      <c r="R7" s="260">
        <f t="shared" si="7"/>
        <v>104.8</v>
      </c>
      <c r="S7" s="260">
        <f t="shared" si="7"/>
        <v>103.2</v>
      </c>
      <c r="T7" s="260">
        <f t="shared" si="7"/>
        <v>99.7</v>
      </c>
      <c r="U7" s="260">
        <f t="shared" si="7"/>
        <v>102</v>
      </c>
      <c r="V7" s="260">
        <f t="shared" si="7"/>
        <v>99.2</v>
      </c>
      <c r="W7" s="260">
        <f t="shared" si="7"/>
        <v>101.3</v>
      </c>
      <c r="X7" s="260">
        <f t="shared" si="7"/>
        <v>100.3</v>
      </c>
      <c r="Y7" s="260">
        <f t="shared" si="7"/>
        <v>109.2</v>
      </c>
      <c r="Z7" s="260">
        <f t="shared" si="7"/>
        <v>94</v>
      </c>
      <c r="AA7" s="260">
        <f t="shared" si="7"/>
        <v>103.9</v>
      </c>
      <c r="AB7" s="260">
        <f t="shared" si="7"/>
        <v>126.9</v>
      </c>
      <c r="AC7" s="260">
        <f t="shared" si="7"/>
        <v>100.2</v>
      </c>
      <c r="AD7" s="229"/>
      <c r="AE7" s="203" t="s">
        <v>1</v>
      </c>
      <c r="AF7" s="208" t="s">
        <v>447</v>
      </c>
      <c r="AG7" s="208"/>
      <c r="AH7" s="260">
        <f>ROUND(AVERAGE(AH67:AH78),1)</f>
        <v>102</v>
      </c>
      <c r="AI7" s="260">
        <f>ROUND(AVERAGE(AI67:AI78),1)</f>
        <v>99.8</v>
      </c>
      <c r="AJ7" s="260">
        <f>ROUND(AVERAGE(AJ67:AJ78),1)</f>
        <v>98</v>
      </c>
      <c r="AK7" s="260">
        <f>ROUND(AVERAGE(AK67:AK78),1)</f>
        <v>99.7</v>
      </c>
      <c r="AL7" s="260">
        <f>ROUND(AVERAGE(AL67:AL78),1)</f>
        <v>93.7</v>
      </c>
      <c r="AM7" s="260">
        <f t="shared" ref="AM7:AR7" si="8">ROUND(AVERAGE(AM67:AM78),1)</f>
        <v>102.8</v>
      </c>
      <c r="AN7" s="260">
        <f t="shared" si="8"/>
        <v>115.1</v>
      </c>
      <c r="AO7" s="260">
        <f t="shared" si="8"/>
        <v>100.4</v>
      </c>
      <c r="AP7" s="260">
        <f t="shared" si="8"/>
        <v>103.9</v>
      </c>
      <c r="AQ7" s="260">
        <f t="shared" si="8"/>
        <v>104</v>
      </c>
      <c r="AR7" s="260">
        <f t="shared" si="8"/>
        <v>100.7</v>
      </c>
      <c r="AT7" s="917" t="s">
        <v>1</v>
      </c>
      <c r="AU7" s="918" t="s">
        <v>447</v>
      </c>
      <c r="AV7" s="918"/>
      <c r="AW7" s="919"/>
      <c r="AX7" s="919"/>
      <c r="AY7" s="919"/>
      <c r="AZ7" s="919"/>
      <c r="BA7" s="919"/>
      <c r="BB7" s="919"/>
      <c r="BC7" s="919"/>
      <c r="BD7" s="919"/>
      <c r="BE7" s="919"/>
      <c r="BF7" s="919"/>
      <c r="BG7" s="919"/>
      <c r="BH7" s="919"/>
      <c r="BI7" s="919"/>
      <c r="BJ7" s="919"/>
      <c r="BK7" s="919"/>
      <c r="BL7" s="919"/>
      <c r="BM7" s="919"/>
      <c r="BN7" s="919"/>
      <c r="BO7" s="919"/>
      <c r="BP7" s="919"/>
      <c r="BQ7" s="919"/>
      <c r="BR7" s="919"/>
      <c r="BS7" s="919"/>
      <c r="BT7" s="919"/>
      <c r="BU7" s="919"/>
      <c r="BV7" s="919"/>
    </row>
    <row r="8" spans="1:74" x14ac:dyDescent="0.15">
      <c r="A8" s="203"/>
      <c r="B8" s="208" t="s">
        <v>448</v>
      </c>
      <c r="C8" s="208"/>
      <c r="D8" s="260">
        <f>ROUND(AVERAGE(D79:D90),1)</f>
        <v>102.1</v>
      </c>
      <c r="E8" s="260">
        <f t="shared" ref="E8:AC8" si="9">ROUND(AVERAGE(E79:E90),1)</f>
        <v>102.1</v>
      </c>
      <c r="F8" s="260">
        <f t="shared" si="9"/>
        <v>110.7</v>
      </c>
      <c r="G8" s="260">
        <f t="shared" si="9"/>
        <v>90.9</v>
      </c>
      <c r="H8" s="260">
        <f t="shared" si="9"/>
        <v>105.9</v>
      </c>
      <c r="I8" s="260">
        <f t="shared" si="9"/>
        <v>96.9</v>
      </c>
      <c r="J8" s="260">
        <f t="shared" si="9"/>
        <v>123.5</v>
      </c>
      <c r="K8" s="260">
        <f t="shared" si="9"/>
        <v>100.3</v>
      </c>
      <c r="L8" s="260">
        <f t="shared" si="9"/>
        <v>95.3</v>
      </c>
      <c r="M8" s="260">
        <f t="shared" si="9"/>
        <v>92.3</v>
      </c>
      <c r="N8" s="260">
        <f t="shared" si="9"/>
        <v>79.2</v>
      </c>
      <c r="O8" s="260">
        <f t="shared" si="9"/>
        <v>104.6</v>
      </c>
      <c r="P8" s="260">
        <f t="shared" si="9"/>
        <v>98.2</v>
      </c>
      <c r="Q8" s="260">
        <f t="shared" si="9"/>
        <v>104.8</v>
      </c>
      <c r="R8" s="260">
        <f t="shared" si="9"/>
        <v>100</v>
      </c>
      <c r="S8" s="260">
        <f t="shared" si="9"/>
        <v>103.6</v>
      </c>
      <c r="T8" s="260">
        <f t="shared" si="9"/>
        <v>98.5</v>
      </c>
      <c r="U8" s="260">
        <f t="shared" si="9"/>
        <v>100.9</v>
      </c>
      <c r="V8" s="260">
        <f t="shared" si="9"/>
        <v>101.9</v>
      </c>
      <c r="W8" s="260">
        <f t="shared" si="9"/>
        <v>101.1</v>
      </c>
      <c r="X8" s="260">
        <f t="shared" si="9"/>
        <v>95.7</v>
      </c>
      <c r="Y8" s="260">
        <f t="shared" si="9"/>
        <v>109.4</v>
      </c>
      <c r="Z8" s="260">
        <f t="shared" si="9"/>
        <v>103.1</v>
      </c>
      <c r="AA8" s="260">
        <f t="shared" si="9"/>
        <v>96.4</v>
      </c>
      <c r="AB8" s="260">
        <f t="shared" si="9"/>
        <v>126.7</v>
      </c>
      <c r="AC8" s="260">
        <f t="shared" si="9"/>
        <v>106.5</v>
      </c>
      <c r="AD8" s="229"/>
      <c r="AE8" s="203"/>
      <c r="AF8" s="208" t="s">
        <v>448</v>
      </c>
      <c r="AG8" s="208"/>
      <c r="AH8" s="260">
        <f t="shared" ref="AH8:AR8" si="10">ROUND(AVERAGE(AH79:AH90),1)</f>
        <v>102.1</v>
      </c>
      <c r="AI8" s="260">
        <f t="shared" si="10"/>
        <v>103.4</v>
      </c>
      <c r="AJ8" s="260">
        <f t="shared" si="10"/>
        <v>102.4</v>
      </c>
      <c r="AK8" s="260">
        <f t="shared" si="10"/>
        <v>104</v>
      </c>
      <c r="AL8" s="260">
        <f t="shared" si="10"/>
        <v>98.2</v>
      </c>
      <c r="AM8" s="260">
        <f t="shared" si="10"/>
        <v>105.2</v>
      </c>
      <c r="AN8" s="260">
        <f t="shared" si="10"/>
        <v>118.3</v>
      </c>
      <c r="AO8" s="260">
        <f t="shared" si="10"/>
        <v>102.6</v>
      </c>
      <c r="AP8" s="260">
        <f t="shared" si="10"/>
        <v>101</v>
      </c>
      <c r="AQ8" s="260">
        <f t="shared" si="10"/>
        <v>101</v>
      </c>
      <c r="AR8" s="260">
        <f t="shared" si="10"/>
        <v>100.2</v>
      </c>
      <c r="AT8" s="917"/>
      <c r="AU8" s="918" t="s">
        <v>448</v>
      </c>
      <c r="AV8" s="918"/>
      <c r="AW8" s="919"/>
      <c r="AX8" s="919"/>
      <c r="AY8" s="919"/>
      <c r="AZ8" s="919"/>
      <c r="BA8" s="919"/>
      <c r="BB8" s="919"/>
      <c r="BC8" s="919"/>
      <c r="BD8" s="919"/>
      <c r="BE8" s="919"/>
      <c r="BF8" s="919"/>
      <c r="BG8" s="919"/>
      <c r="BH8" s="919"/>
      <c r="BI8" s="919"/>
      <c r="BJ8" s="919"/>
      <c r="BK8" s="919"/>
      <c r="BL8" s="919"/>
      <c r="BM8" s="919"/>
      <c r="BN8" s="919"/>
      <c r="BO8" s="919"/>
      <c r="BP8" s="919"/>
      <c r="BQ8" s="919"/>
      <c r="BR8" s="919"/>
      <c r="BS8" s="919"/>
      <c r="BT8" s="919"/>
      <c r="BU8" s="919"/>
      <c r="BV8" s="919"/>
    </row>
    <row r="9" spans="1:74" x14ac:dyDescent="0.15">
      <c r="A9" s="203"/>
      <c r="B9" s="208" t="s">
        <v>449</v>
      </c>
      <c r="C9" s="208"/>
      <c r="D9" s="260">
        <f>ROUND(AVERAGE(D91:D102),1)</f>
        <v>97.9</v>
      </c>
      <c r="E9" s="260">
        <f t="shared" ref="E9:AC9" si="11">ROUND(AVERAGE(E91:E102),1)</f>
        <v>97.9</v>
      </c>
      <c r="F9" s="260">
        <f t="shared" si="11"/>
        <v>105.8</v>
      </c>
      <c r="G9" s="260">
        <f t="shared" si="11"/>
        <v>87.7</v>
      </c>
      <c r="H9" s="260">
        <f t="shared" si="11"/>
        <v>90.4</v>
      </c>
      <c r="I9" s="260">
        <f t="shared" si="11"/>
        <v>85.3</v>
      </c>
      <c r="J9" s="260">
        <f t="shared" si="11"/>
        <v>99.3</v>
      </c>
      <c r="K9" s="260">
        <f t="shared" si="11"/>
        <v>101.8</v>
      </c>
      <c r="L9" s="260">
        <f t="shared" si="11"/>
        <v>74</v>
      </c>
      <c r="M9" s="260">
        <f t="shared" si="11"/>
        <v>112.7</v>
      </c>
      <c r="N9" s="260">
        <f t="shared" si="11"/>
        <v>75</v>
      </c>
      <c r="O9" s="260">
        <f t="shared" si="11"/>
        <v>105.7</v>
      </c>
      <c r="P9" s="260">
        <f t="shared" si="11"/>
        <v>84.2</v>
      </c>
      <c r="Q9" s="260">
        <f t="shared" si="11"/>
        <v>106.6</v>
      </c>
      <c r="R9" s="260">
        <f t="shared" si="11"/>
        <v>93.8</v>
      </c>
      <c r="S9" s="260">
        <f t="shared" si="11"/>
        <v>99.7</v>
      </c>
      <c r="T9" s="260">
        <f t="shared" si="11"/>
        <v>96.5</v>
      </c>
      <c r="U9" s="260">
        <f t="shared" si="11"/>
        <v>97.6</v>
      </c>
      <c r="V9" s="260">
        <f t="shared" si="11"/>
        <v>97.7</v>
      </c>
      <c r="W9" s="260">
        <f t="shared" si="11"/>
        <v>100.9</v>
      </c>
      <c r="X9" s="260">
        <f t="shared" si="11"/>
        <v>85.1</v>
      </c>
      <c r="Y9" s="260">
        <f t="shared" si="11"/>
        <v>103.5</v>
      </c>
      <c r="Z9" s="260">
        <f t="shared" si="11"/>
        <v>92.1</v>
      </c>
      <c r="AA9" s="260">
        <f t="shared" si="11"/>
        <v>98.7</v>
      </c>
      <c r="AB9" s="260">
        <f t="shared" si="11"/>
        <v>96.2</v>
      </c>
      <c r="AC9" s="260">
        <f t="shared" si="11"/>
        <v>91.9</v>
      </c>
      <c r="AD9" s="229"/>
      <c r="AE9" s="203"/>
      <c r="AF9" s="208" t="s">
        <v>449</v>
      </c>
      <c r="AG9" s="208"/>
      <c r="AH9" s="260">
        <f t="shared" ref="AH9:AR9" si="12">ROUND(AVERAGE(AH91:AH102),1)</f>
        <v>97.9</v>
      </c>
      <c r="AI9" s="260">
        <f t="shared" si="12"/>
        <v>95.8</v>
      </c>
      <c r="AJ9" s="260">
        <f t="shared" si="12"/>
        <v>91.2</v>
      </c>
      <c r="AK9" s="260">
        <f t="shared" si="12"/>
        <v>91.4</v>
      </c>
      <c r="AL9" s="260">
        <f t="shared" si="12"/>
        <v>90.6</v>
      </c>
      <c r="AM9" s="260">
        <f t="shared" si="12"/>
        <v>103.7</v>
      </c>
      <c r="AN9" s="260">
        <f t="shared" si="12"/>
        <v>91.3</v>
      </c>
      <c r="AO9" s="260">
        <f t="shared" si="12"/>
        <v>106.1</v>
      </c>
      <c r="AP9" s="260">
        <f t="shared" si="12"/>
        <v>99.6</v>
      </c>
      <c r="AQ9" s="260">
        <f t="shared" si="12"/>
        <v>99.6</v>
      </c>
      <c r="AR9" s="260">
        <f t="shared" si="12"/>
        <v>99.1</v>
      </c>
      <c r="AT9" s="917"/>
      <c r="AU9" s="918" t="s">
        <v>449</v>
      </c>
      <c r="AV9" s="918"/>
      <c r="AW9" s="919"/>
      <c r="AX9" s="919"/>
      <c r="AY9" s="919"/>
      <c r="AZ9" s="919"/>
      <c r="BA9" s="919"/>
      <c r="BB9" s="919"/>
      <c r="BC9" s="919"/>
      <c r="BD9" s="919"/>
      <c r="BE9" s="919"/>
      <c r="BF9" s="919"/>
      <c r="BG9" s="919"/>
      <c r="BH9" s="919"/>
      <c r="BI9" s="919"/>
      <c r="BJ9" s="919"/>
      <c r="BK9" s="919"/>
      <c r="BL9" s="919"/>
      <c r="BM9" s="919"/>
      <c r="BN9" s="919"/>
      <c r="BO9" s="919"/>
      <c r="BP9" s="919"/>
      <c r="BQ9" s="919"/>
      <c r="BR9" s="919"/>
      <c r="BS9" s="919"/>
      <c r="BT9" s="919"/>
      <c r="BU9" s="919"/>
      <c r="BV9" s="919"/>
    </row>
    <row r="10" spans="1:74" x14ac:dyDescent="0.15">
      <c r="A10" s="203"/>
      <c r="B10" s="208" t="s">
        <v>450</v>
      </c>
      <c r="C10" s="208"/>
      <c r="D10" s="260">
        <f>ROUND(AVERAGE(D103:D114),1)</f>
        <v>96.9</v>
      </c>
      <c r="E10" s="260">
        <f t="shared" ref="E10:AC10" si="13">ROUND(AVERAGE(E103:E114),1)</f>
        <v>96.9</v>
      </c>
      <c r="F10" s="260">
        <f t="shared" si="13"/>
        <v>105.6</v>
      </c>
      <c r="G10" s="260">
        <f t="shared" si="13"/>
        <v>82.3</v>
      </c>
      <c r="H10" s="260">
        <f t="shared" si="13"/>
        <v>86.6</v>
      </c>
      <c r="I10" s="260">
        <f t="shared" si="13"/>
        <v>81.599999999999994</v>
      </c>
      <c r="J10" s="260">
        <f t="shared" si="13"/>
        <v>92.1</v>
      </c>
      <c r="K10" s="260">
        <f t="shared" si="13"/>
        <v>100</v>
      </c>
      <c r="L10" s="260">
        <f t="shared" si="13"/>
        <v>69.5</v>
      </c>
      <c r="M10" s="260">
        <f t="shared" si="13"/>
        <v>114.4</v>
      </c>
      <c r="N10" s="260">
        <f t="shared" si="13"/>
        <v>56</v>
      </c>
      <c r="O10" s="260">
        <f t="shared" si="13"/>
        <v>109</v>
      </c>
      <c r="P10" s="260">
        <f t="shared" si="13"/>
        <v>81.2</v>
      </c>
      <c r="Q10" s="260">
        <f t="shared" si="13"/>
        <v>109.7</v>
      </c>
      <c r="R10" s="260">
        <f t="shared" si="13"/>
        <v>96.8</v>
      </c>
      <c r="S10" s="260">
        <f t="shared" si="13"/>
        <v>100.3</v>
      </c>
      <c r="T10" s="260">
        <f t="shared" si="13"/>
        <v>98.7</v>
      </c>
      <c r="U10" s="260">
        <f t="shared" si="13"/>
        <v>96.6</v>
      </c>
      <c r="V10" s="260">
        <f t="shared" si="13"/>
        <v>95.2</v>
      </c>
      <c r="W10" s="260">
        <f t="shared" si="13"/>
        <v>102.9</v>
      </c>
      <c r="X10" s="260">
        <f t="shared" si="13"/>
        <v>84</v>
      </c>
      <c r="Y10" s="260">
        <f t="shared" si="13"/>
        <v>95</v>
      </c>
      <c r="Z10" s="260">
        <f t="shared" si="13"/>
        <v>86.8</v>
      </c>
      <c r="AA10" s="260">
        <f t="shared" si="13"/>
        <v>101.8</v>
      </c>
      <c r="AB10" s="260">
        <f>ROUND(AVERAGE(AB103:AB114),1)</f>
        <v>120.2</v>
      </c>
      <c r="AC10" s="260">
        <f t="shared" si="13"/>
        <v>87.1</v>
      </c>
      <c r="AD10" s="229"/>
      <c r="AE10" s="203"/>
      <c r="AF10" s="208" t="s">
        <v>450</v>
      </c>
      <c r="AG10" s="208"/>
      <c r="AH10" s="260">
        <f t="shared" ref="AH10:AR10" si="14">ROUND(AVERAGE(AH103:AH114),1)</f>
        <v>96.9</v>
      </c>
      <c r="AI10" s="260">
        <f t="shared" si="14"/>
        <v>94.9</v>
      </c>
      <c r="AJ10" s="260">
        <f t="shared" si="14"/>
        <v>87.4</v>
      </c>
      <c r="AK10" s="260">
        <f t="shared" si="14"/>
        <v>87.8</v>
      </c>
      <c r="AL10" s="260">
        <f t="shared" si="14"/>
        <v>86.3</v>
      </c>
      <c r="AM10" s="260">
        <f t="shared" si="14"/>
        <v>107.7</v>
      </c>
      <c r="AN10" s="260">
        <f t="shared" si="14"/>
        <v>90.8</v>
      </c>
      <c r="AO10" s="260">
        <f t="shared" si="14"/>
        <v>111</v>
      </c>
      <c r="AP10" s="260">
        <f t="shared" si="14"/>
        <v>98.6</v>
      </c>
      <c r="AQ10" s="260">
        <f t="shared" si="14"/>
        <v>98.6</v>
      </c>
      <c r="AR10" s="260">
        <f t="shared" si="14"/>
        <v>99.9</v>
      </c>
      <c r="AT10" s="917"/>
      <c r="AU10" s="918" t="s">
        <v>450</v>
      </c>
      <c r="AV10" s="918"/>
      <c r="AW10" s="919"/>
      <c r="AX10" s="919"/>
      <c r="AY10" s="919"/>
      <c r="AZ10" s="919"/>
      <c r="BA10" s="919"/>
      <c r="BB10" s="919"/>
      <c r="BC10" s="919"/>
      <c r="BD10" s="919"/>
      <c r="BE10" s="919"/>
      <c r="BF10" s="919"/>
      <c r="BG10" s="919"/>
      <c r="BH10" s="919"/>
      <c r="BI10" s="919"/>
      <c r="BJ10" s="919"/>
      <c r="BK10" s="919"/>
      <c r="BL10" s="919"/>
      <c r="BM10" s="919"/>
      <c r="BN10" s="919"/>
      <c r="BO10" s="919"/>
      <c r="BP10" s="919"/>
      <c r="BQ10" s="919"/>
      <c r="BR10" s="919"/>
      <c r="BS10" s="919"/>
      <c r="BT10" s="919"/>
      <c r="BU10" s="919"/>
      <c r="BV10" s="919"/>
    </row>
    <row r="11" spans="1:74" x14ac:dyDescent="0.15">
      <c r="A11" s="203"/>
      <c r="B11" s="214" t="s">
        <v>451</v>
      </c>
      <c r="C11" s="214"/>
      <c r="D11" s="261">
        <f>ROUND(AVERAGE(D115:D126),1)</f>
        <v>96.2</v>
      </c>
      <c r="E11" s="261">
        <f t="shared" ref="E11:AC11" si="15">ROUND(AVERAGE(E115:E126),1)</f>
        <v>96.2</v>
      </c>
      <c r="F11" s="261">
        <f t="shared" si="15"/>
        <v>103.7</v>
      </c>
      <c r="G11" s="261">
        <f t="shared" si="15"/>
        <v>106.1</v>
      </c>
      <c r="H11" s="261">
        <f t="shared" si="15"/>
        <v>88.4</v>
      </c>
      <c r="I11" s="261">
        <f t="shared" si="15"/>
        <v>74.5</v>
      </c>
      <c r="J11" s="261">
        <f t="shared" si="15"/>
        <v>93</v>
      </c>
      <c r="K11" s="261">
        <f t="shared" si="15"/>
        <v>102.8</v>
      </c>
      <c r="L11" s="261">
        <f t="shared" si="15"/>
        <v>69</v>
      </c>
      <c r="M11" s="261">
        <f t="shared" si="15"/>
        <v>127.1</v>
      </c>
      <c r="N11" s="261">
        <f t="shared" si="15"/>
        <v>55</v>
      </c>
      <c r="O11" s="261">
        <f t="shared" si="15"/>
        <v>97.6</v>
      </c>
      <c r="P11" s="261">
        <f t="shared" si="15"/>
        <v>81.599999999999994</v>
      </c>
      <c r="Q11" s="261">
        <f t="shared" si="15"/>
        <v>105.6</v>
      </c>
      <c r="R11" s="261">
        <f t="shared" si="15"/>
        <v>99.7</v>
      </c>
      <c r="S11" s="261">
        <f t="shared" si="15"/>
        <v>99.7</v>
      </c>
      <c r="T11" s="261">
        <f t="shared" si="15"/>
        <v>100.6</v>
      </c>
      <c r="U11" s="261">
        <f t="shared" si="15"/>
        <v>92</v>
      </c>
      <c r="V11" s="261">
        <f t="shared" si="15"/>
        <v>90</v>
      </c>
      <c r="W11" s="261">
        <f t="shared" si="15"/>
        <v>94.5</v>
      </c>
      <c r="X11" s="261">
        <f t="shared" si="15"/>
        <v>89.2</v>
      </c>
      <c r="Y11" s="261">
        <f t="shared" si="15"/>
        <v>92.4</v>
      </c>
      <c r="Z11" s="261">
        <f t="shared" si="15"/>
        <v>87.8</v>
      </c>
      <c r="AA11" s="261">
        <f t="shared" si="15"/>
        <v>93.7</v>
      </c>
      <c r="AB11" s="261">
        <f t="shared" si="15"/>
        <v>110.5</v>
      </c>
      <c r="AC11" s="261">
        <f t="shared" si="15"/>
        <v>83.9</v>
      </c>
      <c r="AD11" s="229"/>
      <c r="AE11" s="203"/>
      <c r="AF11" s="208" t="s">
        <v>451</v>
      </c>
      <c r="AG11" s="208"/>
      <c r="AH11" s="260">
        <f>ROUND(AVERAGE(AH115:AH126),1)</f>
        <v>96.2</v>
      </c>
      <c r="AI11" s="260">
        <f t="shared" ref="AI11:AR11" si="16">ROUND(AVERAGE(AI115:AI126),1)</f>
        <v>96.5</v>
      </c>
      <c r="AJ11" s="260">
        <f t="shared" si="16"/>
        <v>87.5</v>
      </c>
      <c r="AK11" s="260">
        <f t="shared" si="16"/>
        <v>88.7</v>
      </c>
      <c r="AL11" s="260">
        <f t="shared" si="16"/>
        <v>84.7</v>
      </c>
      <c r="AM11" s="260">
        <f t="shared" si="16"/>
        <v>111.6</v>
      </c>
      <c r="AN11" s="260">
        <f t="shared" si="16"/>
        <v>98.1</v>
      </c>
      <c r="AO11" s="260">
        <f t="shared" si="16"/>
        <v>114.2</v>
      </c>
      <c r="AP11" s="260">
        <f t="shared" si="16"/>
        <v>96</v>
      </c>
      <c r="AQ11" s="260">
        <f t="shared" si="16"/>
        <v>96.1</v>
      </c>
      <c r="AR11" s="260">
        <f t="shared" si="16"/>
        <v>93</v>
      </c>
      <c r="AT11" s="917"/>
      <c r="AU11" s="918" t="s">
        <v>451</v>
      </c>
      <c r="AV11" s="918"/>
      <c r="AW11" s="919"/>
      <c r="AX11" s="919"/>
      <c r="AY11" s="919"/>
      <c r="AZ11" s="919"/>
      <c r="BA11" s="919"/>
      <c r="BB11" s="919"/>
      <c r="BC11" s="919"/>
      <c r="BD11" s="919"/>
      <c r="BE11" s="919"/>
      <c r="BF11" s="919"/>
      <c r="BG11" s="919"/>
      <c r="BH11" s="919"/>
      <c r="BI11" s="919"/>
      <c r="BJ11" s="919"/>
      <c r="BK11" s="919"/>
      <c r="BL11" s="919"/>
      <c r="BM11" s="919"/>
      <c r="BN11" s="919"/>
      <c r="BO11" s="919"/>
      <c r="BP11" s="919"/>
      <c r="BQ11" s="919"/>
      <c r="BR11" s="919"/>
      <c r="BS11" s="919"/>
      <c r="BT11" s="919"/>
      <c r="BU11" s="919"/>
      <c r="BV11" s="919"/>
    </row>
    <row r="12" spans="1:74" hidden="1" x14ac:dyDescent="0.15">
      <c r="A12" s="203"/>
      <c r="B12" s="208" t="s">
        <v>452</v>
      </c>
      <c r="C12" s="208"/>
      <c r="D12" s="209">
        <f>ROUND(AVERAGE(D127:D138),1)</f>
        <v>101.3</v>
      </c>
      <c r="E12" s="209">
        <f t="shared" ref="E12:AC12" si="17">ROUND(AVERAGE(E127:E138),1)</f>
        <v>101.3</v>
      </c>
      <c r="F12" s="209">
        <f t="shared" si="17"/>
        <v>102.8</v>
      </c>
      <c r="G12" s="209">
        <f t="shared" si="17"/>
        <v>113.7</v>
      </c>
      <c r="H12" s="209">
        <f t="shared" si="17"/>
        <v>88</v>
      </c>
      <c r="I12" s="209">
        <f t="shared" si="17"/>
        <v>103.9</v>
      </c>
      <c r="J12" s="209">
        <f t="shared" si="17"/>
        <v>93.4</v>
      </c>
      <c r="K12" s="209">
        <f t="shared" si="17"/>
        <v>103.3</v>
      </c>
      <c r="L12" s="209">
        <f t="shared" si="17"/>
        <v>69</v>
      </c>
      <c r="M12" s="209">
        <f t="shared" si="17"/>
        <v>142.4</v>
      </c>
      <c r="N12" s="209">
        <f t="shared" si="17"/>
        <v>69.400000000000006</v>
      </c>
      <c r="O12" s="209">
        <f t="shared" si="17"/>
        <v>94.5</v>
      </c>
      <c r="P12" s="209">
        <f t="shared" si="17"/>
        <v>81.5</v>
      </c>
      <c r="Q12" s="209">
        <f t="shared" si="17"/>
        <v>109.1</v>
      </c>
      <c r="R12" s="209">
        <f t="shared" si="17"/>
        <v>107.4</v>
      </c>
      <c r="S12" s="209">
        <f t="shared" si="17"/>
        <v>98.2</v>
      </c>
      <c r="T12" s="209">
        <f t="shared" si="17"/>
        <v>98.6</v>
      </c>
      <c r="U12" s="209">
        <f t="shared" si="17"/>
        <v>86.7</v>
      </c>
      <c r="V12" s="209">
        <f t="shared" si="17"/>
        <v>77.099999999999994</v>
      </c>
      <c r="W12" s="209">
        <f t="shared" si="17"/>
        <v>87.7</v>
      </c>
      <c r="X12" s="209">
        <f t="shared" si="17"/>
        <v>88.3</v>
      </c>
      <c r="Y12" s="209">
        <f t="shared" si="17"/>
        <v>85.2</v>
      </c>
      <c r="Z12" s="209">
        <f t="shared" si="17"/>
        <v>86.5</v>
      </c>
      <c r="AA12" s="209">
        <f t="shared" si="17"/>
        <v>94.7</v>
      </c>
      <c r="AB12" s="209">
        <f t="shared" si="17"/>
        <v>111</v>
      </c>
      <c r="AC12" s="209">
        <f t="shared" si="17"/>
        <v>100.2</v>
      </c>
      <c r="AD12" s="229"/>
      <c r="AE12" s="203"/>
      <c r="AF12" s="208" t="s">
        <v>452</v>
      </c>
      <c r="AG12" s="208"/>
      <c r="AH12" s="260">
        <f>ROUND(AVERAGE(AH127:AH138),1)</f>
        <v>101.3</v>
      </c>
      <c r="AI12" s="260">
        <f t="shared" ref="AI12:AR12" si="18">ROUND(AVERAGE(AI127:AI138),1)</f>
        <v>104</v>
      </c>
      <c r="AJ12" s="260">
        <f t="shared" si="18"/>
        <v>99.1</v>
      </c>
      <c r="AK12" s="260">
        <f t="shared" si="18"/>
        <v>105.1</v>
      </c>
      <c r="AL12" s="260">
        <f t="shared" si="18"/>
        <v>84.3</v>
      </c>
      <c r="AM12" s="260">
        <f t="shared" si="18"/>
        <v>112.2</v>
      </c>
      <c r="AN12" s="260">
        <f t="shared" si="18"/>
        <v>81.7</v>
      </c>
      <c r="AO12" s="260">
        <f t="shared" si="18"/>
        <v>118.1</v>
      </c>
      <c r="AP12" s="260">
        <f t="shared" si="18"/>
        <v>99</v>
      </c>
      <c r="AQ12" s="260">
        <f t="shared" si="18"/>
        <v>99.4</v>
      </c>
      <c r="AR12" s="260">
        <f t="shared" si="18"/>
        <v>87.6</v>
      </c>
      <c r="AT12" s="917"/>
      <c r="AU12" s="918" t="s">
        <v>452</v>
      </c>
      <c r="AV12" s="918"/>
      <c r="AW12" s="919"/>
      <c r="AX12" s="919"/>
      <c r="AY12" s="919"/>
      <c r="AZ12" s="919"/>
      <c r="BA12" s="919"/>
      <c r="BB12" s="919"/>
      <c r="BC12" s="919"/>
      <c r="BD12" s="919"/>
      <c r="BE12" s="919"/>
      <c r="BF12" s="919"/>
      <c r="BG12" s="919"/>
      <c r="BH12" s="919"/>
      <c r="BI12" s="919"/>
      <c r="BJ12" s="919"/>
      <c r="BK12" s="919"/>
      <c r="BL12" s="919"/>
      <c r="BM12" s="919"/>
      <c r="BN12" s="919"/>
      <c r="BO12" s="919"/>
      <c r="BP12" s="919"/>
      <c r="BQ12" s="919"/>
      <c r="BR12" s="919"/>
      <c r="BS12" s="919"/>
      <c r="BT12" s="919"/>
      <c r="BU12" s="919"/>
      <c r="BV12" s="919"/>
    </row>
    <row r="13" spans="1:74" hidden="1" x14ac:dyDescent="0.15">
      <c r="A13" s="203"/>
      <c r="B13" s="208" t="s">
        <v>453</v>
      </c>
      <c r="C13" s="208"/>
      <c r="D13" s="209" t="e">
        <f>ROUND(AVERAGE(D139:D150),1)</f>
        <v>#DIV/0!</v>
      </c>
      <c r="E13" s="209" t="e">
        <f t="shared" ref="E13:AC13" si="19">ROUND(AVERAGE(E139:E150),1)</f>
        <v>#DIV/0!</v>
      </c>
      <c r="F13" s="209" t="e">
        <f t="shared" si="19"/>
        <v>#DIV/0!</v>
      </c>
      <c r="G13" s="209" t="e">
        <f t="shared" si="19"/>
        <v>#DIV/0!</v>
      </c>
      <c r="H13" s="209" t="e">
        <f t="shared" si="19"/>
        <v>#DIV/0!</v>
      </c>
      <c r="I13" s="209" t="e">
        <f t="shared" si="19"/>
        <v>#DIV/0!</v>
      </c>
      <c r="J13" s="209" t="e">
        <f t="shared" si="19"/>
        <v>#DIV/0!</v>
      </c>
      <c r="K13" s="209" t="e">
        <f t="shared" si="19"/>
        <v>#DIV/0!</v>
      </c>
      <c r="L13" s="209" t="e">
        <f t="shared" si="19"/>
        <v>#DIV/0!</v>
      </c>
      <c r="M13" s="209" t="e">
        <f t="shared" si="19"/>
        <v>#DIV/0!</v>
      </c>
      <c r="N13" s="209" t="e">
        <f t="shared" si="19"/>
        <v>#DIV/0!</v>
      </c>
      <c r="O13" s="209" t="e">
        <f t="shared" si="19"/>
        <v>#DIV/0!</v>
      </c>
      <c r="P13" s="209" t="e">
        <f t="shared" si="19"/>
        <v>#DIV/0!</v>
      </c>
      <c r="Q13" s="209" t="e">
        <f t="shared" si="19"/>
        <v>#DIV/0!</v>
      </c>
      <c r="R13" s="209" t="e">
        <f t="shared" si="19"/>
        <v>#DIV/0!</v>
      </c>
      <c r="S13" s="209" t="e">
        <f t="shared" si="19"/>
        <v>#DIV/0!</v>
      </c>
      <c r="T13" s="209" t="e">
        <f t="shared" si="19"/>
        <v>#DIV/0!</v>
      </c>
      <c r="U13" s="209" t="e">
        <f t="shared" si="19"/>
        <v>#DIV/0!</v>
      </c>
      <c r="V13" s="209" t="e">
        <f t="shared" si="19"/>
        <v>#DIV/0!</v>
      </c>
      <c r="W13" s="209" t="e">
        <f t="shared" si="19"/>
        <v>#DIV/0!</v>
      </c>
      <c r="X13" s="209" t="e">
        <f t="shared" si="19"/>
        <v>#DIV/0!</v>
      </c>
      <c r="Y13" s="209" t="e">
        <f t="shared" si="19"/>
        <v>#DIV/0!</v>
      </c>
      <c r="Z13" s="209" t="e">
        <f t="shared" si="19"/>
        <v>#DIV/0!</v>
      </c>
      <c r="AA13" s="209" t="e">
        <f t="shared" si="19"/>
        <v>#DIV/0!</v>
      </c>
      <c r="AB13" s="209" t="e">
        <f t="shared" si="19"/>
        <v>#DIV/0!</v>
      </c>
      <c r="AC13" s="209" t="e">
        <f t="shared" si="19"/>
        <v>#DIV/0!</v>
      </c>
      <c r="AD13" s="229"/>
      <c r="AE13" s="203"/>
      <c r="AF13" s="208" t="s">
        <v>453</v>
      </c>
      <c r="AG13" s="208"/>
      <c r="AH13" s="260" t="e">
        <f t="shared" ref="AH13:AR13" si="20">ROUND(AVERAGE(AH139:AH150),1)</f>
        <v>#DIV/0!</v>
      </c>
      <c r="AI13" s="260" t="e">
        <f t="shared" si="20"/>
        <v>#DIV/0!</v>
      </c>
      <c r="AJ13" s="260" t="e">
        <f t="shared" si="20"/>
        <v>#DIV/0!</v>
      </c>
      <c r="AK13" s="260" t="e">
        <f t="shared" si="20"/>
        <v>#DIV/0!</v>
      </c>
      <c r="AL13" s="260" t="e">
        <f t="shared" si="20"/>
        <v>#DIV/0!</v>
      </c>
      <c r="AM13" s="260" t="e">
        <f t="shared" si="20"/>
        <v>#DIV/0!</v>
      </c>
      <c r="AN13" s="260" t="e">
        <f t="shared" si="20"/>
        <v>#DIV/0!</v>
      </c>
      <c r="AO13" s="260" t="e">
        <f t="shared" si="20"/>
        <v>#DIV/0!</v>
      </c>
      <c r="AP13" s="260" t="e">
        <f t="shared" si="20"/>
        <v>#DIV/0!</v>
      </c>
      <c r="AQ13" s="260" t="e">
        <f t="shared" si="20"/>
        <v>#DIV/0!</v>
      </c>
      <c r="AR13" s="260" t="e">
        <f t="shared" si="20"/>
        <v>#DIV/0!</v>
      </c>
      <c r="AT13" s="917"/>
      <c r="AU13" s="918" t="s">
        <v>453</v>
      </c>
      <c r="AV13" s="918"/>
      <c r="AW13" s="919"/>
      <c r="AX13" s="919"/>
      <c r="AY13" s="919"/>
      <c r="AZ13" s="919"/>
      <c r="BA13" s="919"/>
      <c r="BB13" s="919"/>
      <c r="BC13" s="919"/>
      <c r="BD13" s="919"/>
      <c r="BE13" s="919"/>
      <c r="BF13" s="919"/>
      <c r="BG13" s="919"/>
      <c r="BH13" s="919"/>
      <c r="BI13" s="919"/>
      <c r="BJ13" s="919"/>
      <c r="BK13" s="919"/>
      <c r="BL13" s="919"/>
      <c r="BM13" s="919"/>
      <c r="BN13" s="919"/>
      <c r="BO13" s="919"/>
      <c r="BP13" s="919"/>
      <c r="BQ13" s="919"/>
      <c r="BR13" s="919"/>
      <c r="BS13" s="919"/>
      <c r="BT13" s="919"/>
      <c r="BU13" s="919"/>
      <c r="BV13" s="919"/>
    </row>
    <row r="14" spans="1:74" hidden="1" x14ac:dyDescent="0.15">
      <c r="A14" s="203"/>
      <c r="B14" s="208" t="s">
        <v>454</v>
      </c>
      <c r="C14" s="208"/>
      <c r="D14" s="209" t="e">
        <f>ROUND(AVERAGE(D151:D162),1)</f>
        <v>#DIV/0!</v>
      </c>
      <c r="E14" s="209" t="e">
        <f t="shared" ref="E14:AC14" si="21">ROUND(AVERAGE(E151:E162),1)</f>
        <v>#DIV/0!</v>
      </c>
      <c r="F14" s="209" t="e">
        <f t="shared" si="21"/>
        <v>#DIV/0!</v>
      </c>
      <c r="G14" s="209" t="e">
        <f t="shared" si="21"/>
        <v>#DIV/0!</v>
      </c>
      <c r="H14" s="209" t="e">
        <f t="shared" si="21"/>
        <v>#DIV/0!</v>
      </c>
      <c r="I14" s="209" t="e">
        <f t="shared" si="21"/>
        <v>#DIV/0!</v>
      </c>
      <c r="J14" s="209" t="e">
        <f t="shared" si="21"/>
        <v>#DIV/0!</v>
      </c>
      <c r="K14" s="209" t="e">
        <f t="shared" si="21"/>
        <v>#DIV/0!</v>
      </c>
      <c r="L14" s="209" t="e">
        <f t="shared" si="21"/>
        <v>#DIV/0!</v>
      </c>
      <c r="M14" s="209" t="e">
        <f t="shared" si="21"/>
        <v>#DIV/0!</v>
      </c>
      <c r="N14" s="209" t="e">
        <f t="shared" si="21"/>
        <v>#DIV/0!</v>
      </c>
      <c r="O14" s="209" t="e">
        <f t="shared" si="21"/>
        <v>#DIV/0!</v>
      </c>
      <c r="P14" s="209" t="e">
        <f t="shared" si="21"/>
        <v>#DIV/0!</v>
      </c>
      <c r="Q14" s="209" t="e">
        <f t="shared" si="21"/>
        <v>#DIV/0!</v>
      </c>
      <c r="R14" s="209" t="e">
        <f t="shared" si="21"/>
        <v>#DIV/0!</v>
      </c>
      <c r="S14" s="209" t="e">
        <f t="shared" si="21"/>
        <v>#DIV/0!</v>
      </c>
      <c r="T14" s="209" t="e">
        <f t="shared" si="21"/>
        <v>#DIV/0!</v>
      </c>
      <c r="U14" s="209" t="e">
        <f t="shared" si="21"/>
        <v>#DIV/0!</v>
      </c>
      <c r="V14" s="209" t="e">
        <f t="shared" si="21"/>
        <v>#DIV/0!</v>
      </c>
      <c r="W14" s="209" t="e">
        <f t="shared" si="21"/>
        <v>#DIV/0!</v>
      </c>
      <c r="X14" s="209" t="e">
        <f t="shared" si="21"/>
        <v>#DIV/0!</v>
      </c>
      <c r="Y14" s="209" t="e">
        <f t="shared" si="21"/>
        <v>#DIV/0!</v>
      </c>
      <c r="Z14" s="209" t="e">
        <f t="shared" si="21"/>
        <v>#DIV/0!</v>
      </c>
      <c r="AA14" s="209" t="e">
        <f t="shared" si="21"/>
        <v>#DIV/0!</v>
      </c>
      <c r="AB14" s="209" t="e">
        <f t="shared" si="21"/>
        <v>#DIV/0!</v>
      </c>
      <c r="AC14" s="209" t="e">
        <f t="shared" si="21"/>
        <v>#DIV/0!</v>
      </c>
      <c r="AD14" s="229"/>
      <c r="AE14" s="203"/>
      <c r="AF14" s="208" t="s">
        <v>454</v>
      </c>
      <c r="AG14" s="208"/>
      <c r="AH14" s="260" t="e">
        <f>ROUND(AVERAGE(AH151:AH162),1)</f>
        <v>#DIV/0!</v>
      </c>
      <c r="AI14" s="260" t="e">
        <f t="shared" ref="AI14:AR14" si="22">ROUND(AVERAGE(AI151:AI162),1)</f>
        <v>#DIV/0!</v>
      </c>
      <c r="AJ14" s="260" t="e">
        <f t="shared" si="22"/>
        <v>#DIV/0!</v>
      </c>
      <c r="AK14" s="260" t="e">
        <f t="shared" si="22"/>
        <v>#DIV/0!</v>
      </c>
      <c r="AL14" s="260" t="e">
        <f t="shared" si="22"/>
        <v>#DIV/0!</v>
      </c>
      <c r="AM14" s="260" t="e">
        <f t="shared" si="22"/>
        <v>#DIV/0!</v>
      </c>
      <c r="AN14" s="260" t="e">
        <f t="shared" si="22"/>
        <v>#DIV/0!</v>
      </c>
      <c r="AO14" s="260" t="e">
        <f t="shared" si="22"/>
        <v>#DIV/0!</v>
      </c>
      <c r="AP14" s="260" t="e">
        <f t="shared" si="22"/>
        <v>#DIV/0!</v>
      </c>
      <c r="AQ14" s="260" t="e">
        <f t="shared" si="22"/>
        <v>#DIV/0!</v>
      </c>
      <c r="AR14" s="260" t="e">
        <f t="shared" si="22"/>
        <v>#DIV/0!</v>
      </c>
      <c r="AT14" s="917"/>
      <c r="AU14" s="918" t="s">
        <v>454</v>
      </c>
      <c r="AV14" s="918"/>
      <c r="AW14" s="919"/>
      <c r="AX14" s="919"/>
      <c r="AY14" s="919"/>
      <c r="AZ14" s="919"/>
      <c r="BA14" s="919"/>
      <c r="BB14" s="919"/>
      <c r="BC14" s="919"/>
      <c r="BD14" s="919"/>
      <c r="BE14" s="919"/>
      <c r="BF14" s="919"/>
      <c r="BG14" s="919"/>
      <c r="BH14" s="919"/>
      <c r="BI14" s="919"/>
      <c r="BJ14" s="919"/>
      <c r="BK14" s="919"/>
      <c r="BL14" s="919"/>
      <c r="BM14" s="919"/>
      <c r="BN14" s="919"/>
      <c r="BO14" s="919"/>
      <c r="BP14" s="919"/>
      <c r="BQ14" s="919"/>
      <c r="BR14" s="919"/>
      <c r="BS14" s="919"/>
      <c r="BT14" s="919"/>
      <c r="BU14" s="919"/>
      <c r="BV14" s="919"/>
    </row>
    <row r="15" spans="1:74" hidden="1" x14ac:dyDescent="0.15">
      <c r="A15" s="203"/>
      <c r="B15" s="208" t="s">
        <v>198</v>
      </c>
      <c r="C15" s="208"/>
      <c r="D15" s="209" t="e">
        <f t="shared" ref="D15:AC15" si="23">ROUND(AVERAGE(D163:D174),1)</f>
        <v>#DIV/0!</v>
      </c>
      <c r="E15" s="209" t="e">
        <f t="shared" si="23"/>
        <v>#DIV/0!</v>
      </c>
      <c r="F15" s="209" t="e">
        <f t="shared" si="23"/>
        <v>#DIV/0!</v>
      </c>
      <c r="G15" s="209" t="e">
        <f t="shared" si="23"/>
        <v>#DIV/0!</v>
      </c>
      <c r="H15" s="209" t="e">
        <f t="shared" si="23"/>
        <v>#DIV/0!</v>
      </c>
      <c r="I15" s="209" t="e">
        <f t="shared" si="23"/>
        <v>#DIV/0!</v>
      </c>
      <c r="J15" s="209" t="e">
        <f t="shared" si="23"/>
        <v>#DIV/0!</v>
      </c>
      <c r="K15" s="209" t="e">
        <f t="shared" si="23"/>
        <v>#DIV/0!</v>
      </c>
      <c r="L15" s="209" t="e">
        <f t="shared" si="23"/>
        <v>#DIV/0!</v>
      </c>
      <c r="M15" s="209" t="e">
        <f t="shared" si="23"/>
        <v>#DIV/0!</v>
      </c>
      <c r="N15" s="209" t="e">
        <f t="shared" si="23"/>
        <v>#DIV/0!</v>
      </c>
      <c r="O15" s="209" t="e">
        <f t="shared" si="23"/>
        <v>#DIV/0!</v>
      </c>
      <c r="P15" s="209" t="e">
        <f t="shared" si="23"/>
        <v>#DIV/0!</v>
      </c>
      <c r="Q15" s="209" t="e">
        <f t="shared" si="23"/>
        <v>#DIV/0!</v>
      </c>
      <c r="R15" s="209" t="e">
        <f t="shared" si="23"/>
        <v>#DIV/0!</v>
      </c>
      <c r="S15" s="209" t="e">
        <f t="shared" si="23"/>
        <v>#DIV/0!</v>
      </c>
      <c r="T15" s="209" t="e">
        <f t="shared" si="23"/>
        <v>#DIV/0!</v>
      </c>
      <c r="U15" s="209" t="e">
        <f t="shared" si="23"/>
        <v>#DIV/0!</v>
      </c>
      <c r="V15" s="209" t="e">
        <f t="shared" si="23"/>
        <v>#DIV/0!</v>
      </c>
      <c r="W15" s="209" t="e">
        <f t="shared" si="23"/>
        <v>#DIV/0!</v>
      </c>
      <c r="X15" s="209" t="e">
        <f t="shared" si="23"/>
        <v>#DIV/0!</v>
      </c>
      <c r="Y15" s="209" t="e">
        <f t="shared" si="23"/>
        <v>#DIV/0!</v>
      </c>
      <c r="Z15" s="209" t="e">
        <f t="shared" si="23"/>
        <v>#DIV/0!</v>
      </c>
      <c r="AA15" s="209" t="e">
        <f t="shared" si="23"/>
        <v>#DIV/0!</v>
      </c>
      <c r="AB15" s="209" t="e">
        <f t="shared" si="23"/>
        <v>#DIV/0!</v>
      </c>
      <c r="AC15" s="209" t="e">
        <f t="shared" si="23"/>
        <v>#DIV/0!</v>
      </c>
      <c r="AD15" s="229"/>
      <c r="AE15" s="203"/>
      <c r="AF15" s="208" t="s">
        <v>198</v>
      </c>
      <c r="AG15" s="208"/>
      <c r="AH15" s="260" t="e">
        <f t="shared" ref="AH15:AR15" si="24">ROUND(AVERAGE(AH163:AH174),1)</f>
        <v>#DIV/0!</v>
      </c>
      <c r="AI15" s="260" t="e">
        <f t="shared" si="24"/>
        <v>#DIV/0!</v>
      </c>
      <c r="AJ15" s="260" t="e">
        <f t="shared" si="24"/>
        <v>#DIV/0!</v>
      </c>
      <c r="AK15" s="260" t="e">
        <f t="shared" si="24"/>
        <v>#DIV/0!</v>
      </c>
      <c r="AL15" s="260" t="e">
        <f t="shared" si="24"/>
        <v>#DIV/0!</v>
      </c>
      <c r="AM15" s="260" t="e">
        <f t="shared" si="24"/>
        <v>#DIV/0!</v>
      </c>
      <c r="AN15" s="260" t="e">
        <f t="shared" si="24"/>
        <v>#DIV/0!</v>
      </c>
      <c r="AO15" s="260" t="e">
        <f t="shared" si="24"/>
        <v>#DIV/0!</v>
      </c>
      <c r="AP15" s="260" t="e">
        <f t="shared" si="24"/>
        <v>#DIV/0!</v>
      </c>
      <c r="AQ15" s="260" t="e">
        <f t="shared" si="24"/>
        <v>#DIV/0!</v>
      </c>
      <c r="AR15" s="260" t="e">
        <f t="shared" si="24"/>
        <v>#DIV/0!</v>
      </c>
      <c r="AT15" s="917"/>
      <c r="AU15" s="918" t="s">
        <v>198</v>
      </c>
      <c r="AV15" s="918"/>
      <c r="AW15" s="919"/>
      <c r="AX15" s="919"/>
      <c r="AY15" s="919"/>
      <c r="AZ15" s="919"/>
      <c r="BA15" s="919"/>
      <c r="BB15" s="919"/>
      <c r="BC15" s="919"/>
      <c r="BD15" s="919"/>
      <c r="BE15" s="919"/>
      <c r="BF15" s="919"/>
      <c r="BG15" s="919"/>
      <c r="BH15" s="919"/>
      <c r="BI15" s="919"/>
      <c r="BJ15" s="919"/>
      <c r="BK15" s="919"/>
      <c r="BL15" s="919"/>
      <c r="BM15" s="919"/>
      <c r="BN15" s="919"/>
      <c r="BO15" s="919"/>
      <c r="BP15" s="919"/>
      <c r="BQ15" s="919"/>
      <c r="BR15" s="919"/>
      <c r="BS15" s="919"/>
      <c r="BT15" s="919"/>
      <c r="BU15" s="919"/>
      <c r="BV15" s="919"/>
    </row>
    <row r="16" spans="1:74" hidden="1" x14ac:dyDescent="0.15">
      <c r="A16" s="203"/>
      <c r="B16" s="208" t="s">
        <v>199</v>
      </c>
      <c r="C16" s="208"/>
      <c r="D16" s="209" t="e">
        <f>ROUND(AVERAGE(D175:D186),1)</f>
        <v>#DIV/0!</v>
      </c>
      <c r="E16" s="209" t="e">
        <f t="shared" ref="E16:AC16" si="25">ROUND(AVERAGE(E175:E186),1)</f>
        <v>#DIV/0!</v>
      </c>
      <c r="F16" s="209" t="e">
        <f t="shared" si="25"/>
        <v>#DIV/0!</v>
      </c>
      <c r="G16" s="209" t="e">
        <f t="shared" si="25"/>
        <v>#DIV/0!</v>
      </c>
      <c r="H16" s="209" t="e">
        <f t="shared" si="25"/>
        <v>#DIV/0!</v>
      </c>
      <c r="I16" s="209" t="e">
        <f t="shared" si="25"/>
        <v>#DIV/0!</v>
      </c>
      <c r="J16" s="209" t="e">
        <f t="shared" si="25"/>
        <v>#DIV/0!</v>
      </c>
      <c r="K16" s="209" t="e">
        <f t="shared" si="25"/>
        <v>#DIV/0!</v>
      </c>
      <c r="L16" s="209" t="e">
        <f t="shared" si="25"/>
        <v>#DIV/0!</v>
      </c>
      <c r="M16" s="209" t="e">
        <f t="shared" si="25"/>
        <v>#DIV/0!</v>
      </c>
      <c r="N16" s="209" t="e">
        <f t="shared" si="25"/>
        <v>#DIV/0!</v>
      </c>
      <c r="O16" s="209" t="e">
        <f t="shared" si="25"/>
        <v>#DIV/0!</v>
      </c>
      <c r="P16" s="209" t="e">
        <f t="shared" si="25"/>
        <v>#DIV/0!</v>
      </c>
      <c r="Q16" s="209" t="e">
        <f t="shared" si="25"/>
        <v>#DIV/0!</v>
      </c>
      <c r="R16" s="209" t="e">
        <f t="shared" si="25"/>
        <v>#DIV/0!</v>
      </c>
      <c r="S16" s="209" t="e">
        <f t="shared" si="25"/>
        <v>#DIV/0!</v>
      </c>
      <c r="T16" s="209" t="e">
        <f t="shared" si="25"/>
        <v>#DIV/0!</v>
      </c>
      <c r="U16" s="209" t="e">
        <f t="shared" si="25"/>
        <v>#DIV/0!</v>
      </c>
      <c r="V16" s="209" t="e">
        <f t="shared" si="25"/>
        <v>#DIV/0!</v>
      </c>
      <c r="W16" s="209" t="e">
        <f t="shared" si="25"/>
        <v>#DIV/0!</v>
      </c>
      <c r="X16" s="209" t="e">
        <f t="shared" si="25"/>
        <v>#DIV/0!</v>
      </c>
      <c r="Y16" s="209" t="e">
        <f t="shared" si="25"/>
        <v>#DIV/0!</v>
      </c>
      <c r="Z16" s="209" t="e">
        <f t="shared" si="25"/>
        <v>#DIV/0!</v>
      </c>
      <c r="AA16" s="209" t="e">
        <f t="shared" si="25"/>
        <v>#DIV/0!</v>
      </c>
      <c r="AB16" s="209" t="e">
        <f t="shared" si="25"/>
        <v>#DIV/0!</v>
      </c>
      <c r="AC16" s="209" t="e">
        <f t="shared" si="25"/>
        <v>#DIV/0!</v>
      </c>
      <c r="AD16" s="229"/>
      <c r="AE16" s="203"/>
      <c r="AF16" s="208" t="s">
        <v>199</v>
      </c>
      <c r="AG16" s="208"/>
      <c r="AH16" s="260" t="e">
        <f t="shared" ref="AH16:AR16" si="26">ROUND(AVERAGE(AH175:AH186),1)</f>
        <v>#DIV/0!</v>
      </c>
      <c r="AI16" s="260" t="e">
        <f t="shared" si="26"/>
        <v>#DIV/0!</v>
      </c>
      <c r="AJ16" s="260" t="e">
        <f t="shared" si="26"/>
        <v>#DIV/0!</v>
      </c>
      <c r="AK16" s="260" t="e">
        <f t="shared" si="26"/>
        <v>#DIV/0!</v>
      </c>
      <c r="AL16" s="260" t="e">
        <f t="shared" si="26"/>
        <v>#DIV/0!</v>
      </c>
      <c r="AM16" s="260" t="e">
        <f t="shared" si="26"/>
        <v>#DIV/0!</v>
      </c>
      <c r="AN16" s="260" t="e">
        <f t="shared" si="26"/>
        <v>#DIV/0!</v>
      </c>
      <c r="AO16" s="260" t="e">
        <f t="shared" si="26"/>
        <v>#DIV/0!</v>
      </c>
      <c r="AP16" s="260" t="e">
        <f t="shared" si="26"/>
        <v>#DIV/0!</v>
      </c>
      <c r="AQ16" s="260" t="e">
        <f t="shared" si="26"/>
        <v>#DIV/0!</v>
      </c>
      <c r="AR16" s="260" t="e">
        <f t="shared" si="26"/>
        <v>#DIV/0!</v>
      </c>
      <c r="AT16" s="917"/>
      <c r="AU16" s="918" t="s">
        <v>199</v>
      </c>
      <c r="AV16" s="918"/>
      <c r="AW16" s="919"/>
      <c r="AX16" s="919"/>
      <c r="AY16" s="919"/>
      <c r="AZ16" s="919"/>
      <c r="BA16" s="919"/>
      <c r="BB16" s="919"/>
      <c r="BC16" s="919"/>
      <c r="BD16" s="919"/>
      <c r="BE16" s="919"/>
      <c r="BF16" s="919"/>
      <c r="BG16" s="919"/>
      <c r="BH16" s="919"/>
      <c r="BI16" s="919"/>
      <c r="BJ16" s="919"/>
      <c r="BK16" s="919"/>
      <c r="BL16" s="919"/>
      <c r="BM16" s="919"/>
      <c r="BN16" s="919"/>
      <c r="BO16" s="919"/>
      <c r="BP16" s="919"/>
      <c r="BQ16" s="919"/>
      <c r="BR16" s="919"/>
      <c r="BS16" s="919"/>
      <c r="BT16" s="919"/>
      <c r="BU16" s="919"/>
      <c r="BV16" s="919"/>
    </row>
    <row r="17" spans="1:74" hidden="1" x14ac:dyDescent="0.15">
      <c r="A17" s="203"/>
      <c r="B17" s="210" t="s">
        <v>200</v>
      </c>
      <c r="C17" s="210"/>
      <c r="D17" s="211" t="e">
        <f>ROUND(AVERAGE(D187:D198),1)</f>
        <v>#DIV/0!</v>
      </c>
      <c r="E17" s="211" t="e">
        <f t="shared" ref="E17:AC17" si="27">ROUND(AVERAGE(E187:E198),1)</f>
        <v>#DIV/0!</v>
      </c>
      <c r="F17" s="211" t="e">
        <f t="shared" si="27"/>
        <v>#DIV/0!</v>
      </c>
      <c r="G17" s="211" t="e">
        <f t="shared" si="27"/>
        <v>#DIV/0!</v>
      </c>
      <c r="H17" s="211" t="e">
        <f t="shared" si="27"/>
        <v>#DIV/0!</v>
      </c>
      <c r="I17" s="211" t="e">
        <f t="shared" si="27"/>
        <v>#DIV/0!</v>
      </c>
      <c r="J17" s="211" t="e">
        <f t="shared" si="27"/>
        <v>#DIV/0!</v>
      </c>
      <c r="K17" s="211" t="e">
        <f t="shared" si="27"/>
        <v>#DIV/0!</v>
      </c>
      <c r="L17" s="211" t="e">
        <f t="shared" si="27"/>
        <v>#DIV/0!</v>
      </c>
      <c r="M17" s="211" t="e">
        <f t="shared" si="27"/>
        <v>#DIV/0!</v>
      </c>
      <c r="N17" s="211" t="e">
        <f t="shared" si="27"/>
        <v>#DIV/0!</v>
      </c>
      <c r="O17" s="211" t="e">
        <f t="shared" si="27"/>
        <v>#DIV/0!</v>
      </c>
      <c r="P17" s="211" t="e">
        <f t="shared" si="27"/>
        <v>#DIV/0!</v>
      </c>
      <c r="Q17" s="211" t="e">
        <f t="shared" si="27"/>
        <v>#DIV/0!</v>
      </c>
      <c r="R17" s="211" t="e">
        <f t="shared" si="27"/>
        <v>#DIV/0!</v>
      </c>
      <c r="S17" s="211" t="e">
        <f t="shared" si="27"/>
        <v>#DIV/0!</v>
      </c>
      <c r="T17" s="211" t="e">
        <f t="shared" si="27"/>
        <v>#DIV/0!</v>
      </c>
      <c r="U17" s="211" t="e">
        <f t="shared" si="27"/>
        <v>#DIV/0!</v>
      </c>
      <c r="V17" s="211" t="e">
        <f t="shared" si="27"/>
        <v>#DIV/0!</v>
      </c>
      <c r="W17" s="211" t="e">
        <f t="shared" si="27"/>
        <v>#DIV/0!</v>
      </c>
      <c r="X17" s="211" t="e">
        <f t="shared" si="27"/>
        <v>#DIV/0!</v>
      </c>
      <c r="Y17" s="211" t="e">
        <f t="shared" si="27"/>
        <v>#DIV/0!</v>
      </c>
      <c r="Z17" s="211" t="e">
        <f t="shared" si="27"/>
        <v>#DIV/0!</v>
      </c>
      <c r="AA17" s="211" t="e">
        <f t="shared" si="27"/>
        <v>#DIV/0!</v>
      </c>
      <c r="AB17" s="211" t="e">
        <f t="shared" si="27"/>
        <v>#DIV/0!</v>
      </c>
      <c r="AC17" s="211" t="e">
        <f t="shared" si="27"/>
        <v>#DIV/0!</v>
      </c>
      <c r="AD17" s="229"/>
      <c r="AE17" s="203"/>
      <c r="AF17" s="210" t="s">
        <v>200</v>
      </c>
      <c r="AG17" s="210"/>
      <c r="AH17" s="261" t="e">
        <f t="shared" ref="AH17:AR17" si="28">ROUND(AVERAGE(AH187:AH198),1)</f>
        <v>#DIV/0!</v>
      </c>
      <c r="AI17" s="261" t="e">
        <f t="shared" si="28"/>
        <v>#DIV/0!</v>
      </c>
      <c r="AJ17" s="261" t="e">
        <f t="shared" si="28"/>
        <v>#DIV/0!</v>
      </c>
      <c r="AK17" s="261" t="e">
        <f t="shared" si="28"/>
        <v>#DIV/0!</v>
      </c>
      <c r="AL17" s="261" t="e">
        <f t="shared" si="28"/>
        <v>#DIV/0!</v>
      </c>
      <c r="AM17" s="261" t="e">
        <f t="shared" si="28"/>
        <v>#DIV/0!</v>
      </c>
      <c r="AN17" s="261" t="e">
        <f t="shared" si="28"/>
        <v>#DIV/0!</v>
      </c>
      <c r="AO17" s="261" t="e">
        <f t="shared" si="28"/>
        <v>#DIV/0!</v>
      </c>
      <c r="AP17" s="261" t="e">
        <f t="shared" si="28"/>
        <v>#DIV/0!</v>
      </c>
      <c r="AQ17" s="261" t="e">
        <f t="shared" si="28"/>
        <v>#DIV/0!</v>
      </c>
      <c r="AR17" s="261" t="e">
        <f t="shared" si="28"/>
        <v>#DIV/0!</v>
      </c>
      <c r="AT17" s="917"/>
      <c r="AU17" s="920" t="s">
        <v>200</v>
      </c>
      <c r="AV17" s="920"/>
      <c r="AW17" s="921"/>
      <c r="AX17" s="921"/>
      <c r="AY17" s="921"/>
      <c r="AZ17" s="921"/>
      <c r="BA17" s="921"/>
      <c r="BB17" s="921"/>
      <c r="BC17" s="921"/>
      <c r="BD17" s="921"/>
      <c r="BE17" s="921"/>
      <c r="BF17" s="921"/>
      <c r="BG17" s="921"/>
      <c r="BH17" s="921"/>
      <c r="BI17" s="921"/>
      <c r="BJ17" s="921"/>
      <c r="BK17" s="921"/>
      <c r="BL17" s="921"/>
      <c r="BM17" s="921"/>
      <c r="BN17" s="921"/>
      <c r="BO17" s="921"/>
      <c r="BP17" s="921"/>
      <c r="BQ17" s="921"/>
      <c r="BR17" s="921"/>
      <c r="BS17" s="921"/>
      <c r="BT17" s="921"/>
      <c r="BU17" s="921"/>
      <c r="BV17" s="921"/>
    </row>
    <row r="18" spans="1:74" x14ac:dyDescent="0.15">
      <c r="A18" s="203"/>
      <c r="B18" s="208" t="s">
        <v>455</v>
      </c>
      <c r="C18" s="208"/>
      <c r="D18" s="260">
        <f>ROUND(SUM(D34:D45)/12,1)</f>
        <v>115.8</v>
      </c>
      <c r="E18" s="260">
        <f t="shared" ref="E18:AC18" si="29">ROUND(SUM(E34:E45)/12,1)</f>
        <v>115.8</v>
      </c>
      <c r="F18" s="260">
        <f t="shared" si="29"/>
        <v>129</v>
      </c>
      <c r="G18" s="260">
        <f t="shared" si="29"/>
        <v>143.19999999999999</v>
      </c>
      <c r="H18" s="260">
        <f t="shared" si="29"/>
        <v>117.8</v>
      </c>
      <c r="I18" s="260">
        <f t="shared" si="29"/>
        <v>105.2</v>
      </c>
      <c r="J18" s="260">
        <f t="shared" si="29"/>
        <v>120.5</v>
      </c>
      <c r="K18" s="260">
        <f t="shared" si="29"/>
        <v>99.6</v>
      </c>
      <c r="L18" s="260">
        <f t="shared" si="29"/>
        <v>127.2</v>
      </c>
      <c r="M18" s="260">
        <f t="shared" si="29"/>
        <v>135.5</v>
      </c>
      <c r="N18" s="260">
        <f t="shared" si="29"/>
        <v>105.7</v>
      </c>
      <c r="O18" s="260">
        <f t="shared" si="29"/>
        <v>129.9</v>
      </c>
      <c r="P18" s="260">
        <f t="shared" si="29"/>
        <v>109.3</v>
      </c>
      <c r="Q18" s="260">
        <f t="shared" si="29"/>
        <v>111.6</v>
      </c>
      <c r="R18" s="260">
        <f t="shared" si="29"/>
        <v>92.7</v>
      </c>
      <c r="S18" s="260">
        <f t="shared" si="29"/>
        <v>97</v>
      </c>
      <c r="T18" s="260">
        <f t="shared" si="29"/>
        <v>101.8</v>
      </c>
      <c r="U18" s="260">
        <f t="shared" si="29"/>
        <v>118.4</v>
      </c>
      <c r="V18" s="260">
        <f t="shared" si="29"/>
        <v>118.3</v>
      </c>
      <c r="W18" s="260">
        <f t="shared" si="29"/>
        <v>112.3</v>
      </c>
      <c r="X18" s="260">
        <f t="shared" si="29"/>
        <v>103.7</v>
      </c>
      <c r="Y18" s="260">
        <f t="shared" si="29"/>
        <v>132.9</v>
      </c>
      <c r="Z18" s="260">
        <f t="shared" si="29"/>
        <v>144.69999999999999</v>
      </c>
      <c r="AA18" s="260">
        <f t="shared" si="29"/>
        <v>117.9</v>
      </c>
      <c r="AB18" s="260">
        <f t="shared" si="29"/>
        <v>142.30000000000001</v>
      </c>
      <c r="AC18" s="260">
        <f t="shared" si="29"/>
        <v>109.9</v>
      </c>
      <c r="AD18" s="229"/>
      <c r="AE18" s="203"/>
      <c r="AF18" s="208" t="s">
        <v>455</v>
      </c>
      <c r="AG18" s="208"/>
      <c r="AH18" s="260">
        <f t="shared" ref="AH18:AR18" si="30">ROUND(SUM(AH34:AH45)/12,1)</f>
        <v>115.8</v>
      </c>
      <c r="AI18" s="260">
        <f t="shared" si="30"/>
        <v>109.7</v>
      </c>
      <c r="AJ18" s="260">
        <f t="shared" si="30"/>
        <v>110.9</v>
      </c>
      <c r="AK18" s="260">
        <f t="shared" si="30"/>
        <v>111.3</v>
      </c>
      <c r="AL18" s="260">
        <f t="shared" si="30"/>
        <v>110</v>
      </c>
      <c r="AM18" s="260">
        <f t="shared" si="30"/>
        <v>107.7</v>
      </c>
      <c r="AN18" s="260">
        <f t="shared" si="30"/>
        <v>121.7</v>
      </c>
      <c r="AO18" s="260">
        <f t="shared" si="30"/>
        <v>105</v>
      </c>
      <c r="AP18" s="260">
        <f t="shared" si="30"/>
        <v>121</v>
      </c>
      <c r="AQ18" s="260">
        <f t="shared" si="30"/>
        <v>121.3</v>
      </c>
      <c r="AR18" s="260">
        <f t="shared" si="30"/>
        <v>113.6</v>
      </c>
      <c r="AT18" s="917"/>
      <c r="AU18" s="918" t="s">
        <v>455</v>
      </c>
      <c r="AV18" s="918"/>
      <c r="AW18" s="919"/>
      <c r="AX18" s="919"/>
      <c r="AY18" s="919"/>
      <c r="AZ18" s="919"/>
      <c r="BA18" s="919"/>
      <c r="BB18" s="919"/>
      <c r="BC18" s="919"/>
      <c r="BD18" s="919"/>
      <c r="BE18" s="919"/>
      <c r="BF18" s="919"/>
      <c r="BG18" s="919"/>
      <c r="BH18" s="919"/>
      <c r="BI18" s="919"/>
      <c r="BJ18" s="919"/>
      <c r="BK18" s="919"/>
      <c r="BL18" s="919"/>
      <c r="BM18" s="919"/>
      <c r="BN18" s="919"/>
      <c r="BO18" s="919"/>
      <c r="BP18" s="919"/>
      <c r="BQ18" s="919"/>
      <c r="BR18" s="919"/>
      <c r="BS18" s="919"/>
      <c r="BT18" s="919"/>
      <c r="BU18" s="919"/>
      <c r="BV18" s="919"/>
    </row>
    <row r="19" spans="1:74" x14ac:dyDescent="0.15">
      <c r="A19" s="203"/>
      <c r="B19" s="208" t="s">
        <v>456</v>
      </c>
      <c r="C19" s="208"/>
      <c r="D19" s="260">
        <f>ROUND(SUM(D46:D57)/12,1)</f>
        <v>109.8</v>
      </c>
      <c r="E19" s="260">
        <f t="shared" ref="E19:AC19" si="31">ROUND(SUM(E46:E57)/12,1)</f>
        <v>109.8</v>
      </c>
      <c r="F19" s="260">
        <f t="shared" si="31"/>
        <v>117.6</v>
      </c>
      <c r="G19" s="260">
        <f t="shared" si="31"/>
        <v>130.69999999999999</v>
      </c>
      <c r="H19" s="260">
        <f t="shared" si="31"/>
        <v>110.6</v>
      </c>
      <c r="I19" s="260">
        <f t="shared" si="31"/>
        <v>104.6</v>
      </c>
      <c r="J19" s="260">
        <f t="shared" si="31"/>
        <v>112.3</v>
      </c>
      <c r="K19" s="260">
        <f t="shared" si="31"/>
        <v>100.9</v>
      </c>
      <c r="L19" s="260">
        <f t="shared" si="31"/>
        <v>101.5</v>
      </c>
      <c r="M19" s="260">
        <f t="shared" si="31"/>
        <v>121.3</v>
      </c>
      <c r="N19" s="260">
        <f t="shared" si="31"/>
        <v>113.3</v>
      </c>
      <c r="O19" s="260">
        <f t="shared" si="31"/>
        <v>118.9</v>
      </c>
      <c r="P19" s="260">
        <f t="shared" si="31"/>
        <v>103.2</v>
      </c>
      <c r="Q19" s="260">
        <f t="shared" si="31"/>
        <v>107.4</v>
      </c>
      <c r="R19" s="260">
        <f t="shared" si="31"/>
        <v>93.9</v>
      </c>
      <c r="S19" s="260">
        <f t="shared" si="31"/>
        <v>99.1</v>
      </c>
      <c r="T19" s="260">
        <f t="shared" si="31"/>
        <v>100.2</v>
      </c>
      <c r="U19" s="260">
        <f t="shared" si="31"/>
        <v>111.9</v>
      </c>
      <c r="V19" s="260">
        <f t="shared" si="31"/>
        <v>111.8</v>
      </c>
      <c r="W19" s="260">
        <f t="shared" si="31"/>
        <v>106.6</v>
      </c>
      <c r="X19" s="260">
        <f t="shared" si="31"/>
        <v>104.3</v>
      </c>
      <c r="Y19" s="260">
        <f t="shared" si="31"/>
        <v>121.1</v>
      </c>
      <c r="Z19" s="260">
        <f t="shared" si="31"/>
        <v>122.4</v>
      </c>
      <c r="AA19" s="260">
        <f t="shared" si="31"/>
        <v>113.9</v>
      </c>
      <c r="AB19" s="260">
        <f t="shared" si="31"/>
        <v>125.9</v>
      </c>
      <c r="AC19" s="260">
        <f t="shared" si="31"/>
        <v>106.9</v>
      </c>
      <c r="AD19" s="229"/>
      <c r="AE19" s="203"/>
      <c r="AF19" s="208" t="s">
        <v>456</v>
      </c>
      <c r="AG19" s="208"/>
      <c r="AH19" s="260">
        <f t="shared" ref="AH19:AR19" si="32">ROUND(SUM(AH46:AH57)/12,1)</f>
        <v>109.8</v>
      </c>
      <c r="AI19" s="260">
        <f t="shared" si="32"/>
        <v>104.5</v>
      </c>
      <c r="AJ19" s="260">
        <f t="shared" si="32"/>
        <v>104.6</v>
      </c>
      <c r="AK19" s="260">
        <f t="shared" si="32"/>
        <v>103.5</v>
      </c>
      <c r="AL19" s="260">
        <f t="shared" si="32"/>
        <v>107.2</v>
      </c>
      <c r="AM19" s="260">
        <f t="shared" si="32"/>
        <v>104.3</v>
      </c>
      <c r="AN19" s="260">
        <f t="shared" si="32"/>
        <v>114.9</v>
      </c>
      <c r="AO19" s="260">
        <f t="shared" si="32"/>
        <v>102.3</v>
      </c>
      <c r="AP19" s="260">
        <f t="shared" si="32"/>
        <v>114.4</v>
      </c>
      <c r="AQ19" s="260">
        <f t="shared" si="32"/>
        <v>114.7</v>
      </c>
      <c r="AR19" s="260">
        <f t="shared" si="32"/>
        <v>106.6</v>
      </c>
      <c r="AT19" s="917"/>
      <c r="AU19" s="918" t="s">
        <v>456</v>
      </c>
      <c r="AV19" s="918"/>
      <c r="AW19" s="919"/>
      <c r="AX19" s="919"/>
      <c r="AY19" s="919"/>
      <c r="AZ19" s="919"/>
      <c r="BA19" s="919"/>
      <c r="BB19" s="919"/>
      <c r="BC19" s="919"/>
      <c r="BD19" s="919"/>
      <c r="BE19" s="919"/>
      <c r="BF19" s="919"/>
      <c r="BG19" s="919"/>
      <c r="BH19" s="919"/>
      <c r="BI19" s="919"/>
      <c r="BJ19" s="919"/>
      <c r="BK19" s="919"/>
      <c r="BL19" s="919"/>
      <c r="BM19" s="919"/>
      <c r="BN19" s="919"/>
      <c r="BO19" s="919"/>
      <c r="BP19" s="919"/>
      <c r="BQ19" s="919"/>
      <c r="BR19" s="919"/>
      <c r="BS19" s="919"/>
      <c r="BT19" s="919"/>
      <c r="BU19" s="919"/>
      <c r="BV19" s="919"/>
    </row>
    <row r="20" spans="1:74" x14ac:dyDescent="0.15">
      <c r="A20" s="203"/>
      <c r="B20" s="208" t="s">
        <v>457</v>
      </c>
      <c r="C20" s="208"/>
      <c r="D20" s="260">
        <f>ROUND(SUM(D58:D69)/12,1)</f>
        <v>98.7</v>
      </c>
      <c r="E20" s="260">
        <f t="shared" ref="E20:AC20" si="33">ROUND(SUM(E58:E69)/12,1)</f>
        <v>98.7</v>
      </c>
      <c r="F20" s="260">
        <f t="shared" si="33"/>
        <v>102.2</v>
      </c>
      <c r="G20" s="260">
        <f t="shared" si="33"/>
        <v>97.5</v>
      </c>
      <c r="H20" s="260">
        <f t="shared" si="33"/>
        <v>100.1</v>
      </c>
      <c r="I20" s="260">
        <f t="shared" si="33"/>
        <v>94.4</v>
      </c>
      <c r="J20" s="260">
        <f t="shared" si="33"/>
        <v>102.3</v>
      </c>
      <c r="K20" s="260">
        <f t="shared" si="33"/>
        <v>100.7</v>
      </c>
      <c r="L20" s="260">
        <f t="shared" si="33"/>
        <v>101.2</v>
      </c>
      <c r="M20" s="260">
        <f t="shared" si="33"/>
        <v>95.2</v>
      </c>
      <c r="N20" s="260">
        <f t="shared" si="33"/>
        <v>104.6</v>
      </c>
      <c r="O20" s="260">
        <f t="shared" si="33"/>
        <v>95</v>
      </c>
      <c r="P20" s="260">
        <f t="shared" si="33"/>
        <v>99.1</v>
      </c>
      <c r="Q20" s="260">
        <f t="shared" si="33"/>
        <v>99.1</v>
      </c>
      <c r="R20" s="260">
        <f t="shared" si="33"/>
        <v>99</v>
      </c>
      <c r="S20" s="260">
        <f t="shared" si="33"/>
        <v>100.4</v>
      </c>
      <c r="T20" s="260">
        <f t="shared" si="33"/>
        <v>99.8</v>
      </c>
      <c r="U20" s="260">
        <f t="shared" si="33"/>
        <v>98.2</v>
      </c>
      <c r="V20" s="260">
        <f t="shared" si="33"/>
        <v>96.4</v>
      </c>
      <c r="W20" s="260">
        <f t="shared" si="33"/>
        <v>98.8</v>
      </c>
      <c r="X20" s="260">
        <f t="shared" si="33"/>
        <v>99.4</v>
      </c>
      <c r="Y20" s="260">
        <f t="shared" si="33"/>
        <v>98.4</v>
      </c>
      <c r="Z20" s="260">
        <f t="shared" si="33"/>
        <v>94.8</v>
      </c>
      <c r="AA20" s="260">
        <f t="shared" si="33"/>
        <v>99.4</v>
      </c>
      <c r="AB20" s="260">
        <f t="shared" si="33"/>
        <v>96.6</v>
      </c>
      <c r="AC20" s="260">
        <f t="shared" si="33"/>
        <v>97.8</v>
      </c>
      <c r="AD20" s="229"/>
      <c r="AE20" s="203"/>
      <c r="AF20" s="208" t="s">
        <v>457</v>
      </c>
      <c r="AG20" s="208"/>
      <c r="AH20" s="260">
        <f t="shared" ref="AH20:AR20" si="34">ROUND(SUM(AH58:AH69)/12,1)</f>
        <v>98.7</v>
      </c>
      <c r="AI20" s="260">
        <f t="shared" si="34"/>
        <v>100.2</v>
      </c>
      <c r="AJ20" s="260">
        <f t="shared" si="34"/>
        <v>100.4</v>
      </c>
      <c r="AK20" s="260">
        <f t="shared" si="34"/>
        <v>100.9</v>
      </c>
      <c r="AL20" s="260">
        <f t="shared" si="34"/>
        <v>99.2</v>
      </c>
      <c r="AM20" s="260">
        <f t="shared" si="34"/>
        <v>99.8</v>
      </c>
      <c r="AN20" s="260">
        <f t="shared" si="34"/>
        <v>102</v>
      </c>
      <c r="AO20" s="260">
        <f t="shared" si="34"/>
        <v>99.3</v>
      </c>
      <c r="AP20" s="260">
        <f t="shared" si="34"/>
        <v>97.5</v>
      </c>
      <c r="AQ20" s="260">
        <f t="shared" si="34"/>
        <v>97.4</v>
      </c>
      <c r="AR20" s="260">
        <f t="shared" si="34"/>
        <v>98.5</v>
      </c>
      <c r="AT20" s="917"/>
      <c r="AU20" s="918" t="s">
        <v>457</v>
      </c>
      <c r="AV20" s="918"/>
      <c r="AW20" s="919"/>
      <c r="AX20" s="919"/>
      <c r="AY20" s="919"/>
      <c r="AZ20" s="919"/>
      <c r="BA20" s="919"/>
      <c r="BB20" s="919"/>
      <c r="BC20" s="919"/>
      <c r="BD20" s="919"/>
      <c r="BE20" s="919"/>
      <c r="BF20" s="919"/>
      <c r="BG20" s="919"/>
      <c r="BH20" s="919"/>
      <c r="BI20" s="919"/>
      <c r="BJ20" s="919"/>
      <c r="BK20" s="919"/>
      <c r="BL20" s="919"/>
      <c r="BM20" s="919"/>
      <c r="BN20" s="919"/>
      <c r="BO20" s="919"/>
      <c r="BP20" s="919"/>
      <c r="BQ20" s="919"/>
      <c r="BR20" s="919"/>
      <c r="BS20" s="919"/>
      <c r="BT20" s="919"/>
      <c r="BU20" s="919"/>
      <c r="BV20" s="919"/>
    </row>
    <row r="21" spans="1:74" x14ac:dyDescent="0.15">
      <c r="A21" s="203"/>
      <c r="B21" s="208" t="s">
        <v>458</v>
      </c>
      <c r="C21" s="208"/>
      <c r="D21" s="260">
        <f>ROUND(SUM(D70:D81)/12,1)</f>
        <v>101.4</v>
      </c>
      <c r="E21" s="260">
        <f t="shared" ref="E21:AC21" si="35">ROUND(SUM(E70:E81)/12,1)</f>
        <v>101.4</v>
      </c>
      <c r="F21" s="260">
        <f t="shared" si="35"/>
        <v>117.8</v>
      </c>
      <c r="G21" s="260">
        <f t="shared" si="35"/>
        <v>94.1</v>
      </c>
      <c r="H21" s="260">
        <f t="shared" si="35"/>
        <v>96</v>
      </c>
      <c r="I21" s="260">
        <f t="shared" si="35"/>
        <v>88.6</v>
      </c>
      <c r="J21" s="260">
        <f t="shared" si="35"/>
        <v>119.3</v>
      </c>
      <c r="K21" s="260">
        <f t="shared" si="35"/>
        <v>102.2</v>
      </c>
      <c r="L21" s="260">
        <f t="shared" si="35"/>
        <v>110.4</v>
      </c>
      <c r="M21" s="260">
        <f t="shared" si="35"/>
        <v>92.2</v>
      </c>
      <c r="N21" s="260">
        <f t="shared" si="35"/>
        <v>81.900000000000006</v>
      </c>
      <c r="O21" s="260">
        <f t="shared" si="35"/>
        <v>99.5</v>
      </c>
      <c r="P21" s="260">
        <f t="shared" si="35"/>
        <v>100</v>
      </c>
      <c r="Q21" s="260">
        <f t="shared" si="35"/>
        <v>106.2</v>
      </c>
      <c r="R21" s="260">
        <f t="shared" si="35"/>
        <v>104.5</v>
      </c>
      <c r="S21" s="260">
        <f t="shared" si="35"/>
        <v>102.7</v>
      </c>
      <c r="T21" s="260">
        <f t="shared" si="35"/>
        <v>99.4</v>
      </c>
      <c r="U21" s="260">
        <f t="shared" si="35"/>
        <v>101.8</v>
      </c>
      <c r="V21" s="260">
        <f t="shared" si="35"/>
        <v>101.5</v>
      </c>
      <c r="W21" s="260">
        <f t="shared" si="35"/>
        <v>101.1</v>
      </c>
      <c r="X21" s="260">
        <f t="shared" si="35"/>
        <v>98.9</v>
      </c>
      <c r="Y21" s="260">
        <f t="shared" si="35"/>
        <v>109</v>
      </c>
      <c r="Z21" s="260">
        <f t="shared" si="35"/>
        <v>94.1</v>
      </c>
      <c r="AA21" s="260">
        <f t="shared" si="35"/>
        <v>101.5</v>
      </c>
      <c r="AB21" s="260">
        <f t="shared" si="35"/>
        <v>133.4</v>
      </c>
      <c r="AC21" s="260">
        <f t="shared" si="35"/>
        <v>100.6</v>
      </c>
      <c r="AD21" s="229"/>
      <c r="AE21" s="203"/>
      <c r="AF21" s="208" t="s">
        <v>458</v>
      </c>
      <c r="AG21" s="208"/>
      <c r="AH21" s="260">
        <f t="shared" ref="AH21:AR21" si="36">ROUND(SUM(AH70:AH81)/12,1)</f>
        <v>101.4</v>
      </c>
      <c r="AI21" s="260">
        <f t="shared" si="36"/>
        <v>99.8</v>
      </c>
      <c r="AJ21" s="260">
        <f t="shared" si="36"/>
        <v>97.5</v>
      </c>
      <c r="AK21" s="260">
        <f t="shared" si="36"/>
        <v>100.2</v>
      </c>
      <c r="AL21" s="260">
        <f t="shared" si="36"/>
        <v>91</v>
      </c>
      <c r="AM21" s="260">
        <f t="shared" si="36"/>
        <v>103.7</v>
      </c>
      <c r="AN21" s="260">
        <f t="shared" si="36"/>
        <v>112.8</v>
      </c>
      <c r="AO21" s="260">
        <f t="shared" si="36"/>
        <v>101.9</v>
      </c>
      <c r="AP21" s="260">
        <f t="shared" si="36"/>
        <v>102.6</v>
      </c>
      <c r="AQ21" s="260">
        <f t="shared" si="36"/>
        <v>102.8</v>
      </c>
      <c r="AR21" s="260">
        <f t="shared" si="36"/>
        <v>100</v>
      </c>
      <c r="AT21" s="917"/>
      <c r="AU21" s="918" t="s">
        <v>458</v>
      </c>
      <c r="AV21" s="918"/>
      <c r="AW21" s="919"/>
      <c r="AX21" s="919"/>
      <c r="AY21" s="919"/>
      <c r="AZ21" s="919"/>
      <c r="BA21" s="919"/>
      <c r="BB21" s="919"/>
      <c r="BC21" s="919"/>
      <c r="BD21" s="919"/>
      <c r="BE21" s="919"/>
      <c r="BF21" s="919"/>
      <c r="BG21" s="919"/>
      <c r="BH21" s="919"/>
      <c r="BI21" s="919"/>
      <c r="BJ21" s="919"/>
      <c r="BK21" s="919"/>
      <c r="BL21" s="919"/>
      <c r="BM21" s="919"/>
      <c r="BN21" s="919"/>
      <c r="BO21" s="919"/>
      <c r="BP21" s="919"/>
      <c r="BQ21" s="919"/>
      <c r="BR21" s="919"/>
      <c r="BS21" s="919"/>
      <c r="BT21" s="919"/>
      <c r="BU21" s="919"/>
      <c r="BV21" s="919"/>
    </row>
    <row r="22" spans="1:74" x14ac:dyDescent="0.15">
      <c r="A22" s="203"/>
      <c r="B22" s="208" t="s">
        <v>459</v>
      </c>
      <c r="C22" s="208"/>
      <c r="D22" s="260">
        <f>ROUND(AVERAGE(D82:D93),1)</f>
        <v>101.8</v>
      </c>
      <c r="E22" s="260">
        <f t="shared" ref="E22:AC22" si="37">ROUND(AVERAGE(E82:E93),1)</f>
        <v>101.8</v>
      </c>
      <c r="F22" s="260">
        <f t="shared" si="37"/>
        <v>109.5</v>
      </c>
      <c r="G22" s="260">
        <f t="shared" si="37"/>
        <v>90.7</v>
      </c>
      <c r="H22" s="260">
        <f t="shared" si="37"/>
        <v>106.2</v>
      </c>
      <c r="I22" s="260">
        <f t="shared" si="37"/>
        <v>96</v>
      </c>
      <c r="J22" s="260">
        <f t="shared" si="37"/>
        <v>122.8</v>
      </c>
      <c r="K22" s="260">
        <f t="shared" si="37"/>
        <v>97</v>
      </c>
      <c r="L22" s="260">
        <f t="shared" si="37"/>
        <v>88.1</v>
      </c>
      <c r="M22" s="260">
        <f t="shared" si="37"/>
        <v>97.4</v>
      </c>
      <c r="N22" s="260">
        <f t="shared" si="37"/>
        <v>79.3</v>
      </c>
      <c r="O22" s="260">
        <f t="shared" si="37"/>
        <v>105</v>
      </c>
      <c r="P22" s="260">
        <f t="shared" si="37"/>
        <v>95.4</v>
      </c>
      <c r="Q22" s="260">
        <f t="shared" si="37"/>
        <v>104.5</v>
      </c>
      <c r="R22" s="260">
        <f t="shared" si="37"/>
        <v>98.1</v>
      </c>
      <c r="S22" s="260">
        <f t="shared" si="37"/>
        <v>103.3</v>
      </c>
      <c r="T22" s="260">
        <f t="shared" si="37"/>
        <v>98.2</v>
      </c>
      <c r="U22" s="260">
        <f t="shared" si="37"/>
        <v>100.1</v>
      </c>
      <c r="V22" s="260">
        <f t="shared" si="37"/>
        <v>101.1</v>
      </c>
      <c r="W22" s="260">
        <f t="shared" si="37"/>
        <v>99.3</v>
      </c>
      <c r="X22" s="260">
        <f t="shared" si="37"/>
        <v>94.5</v>
      </c>
      <c r="Y22" s="260">
        <f t="shared" si="37"/>
        <v>108.7</v>
      </c>
      <c r="Z22" s="260">
        <f t="shared" si="37"/>
        <v>102.3</v>
      </c>
      <c r="AA22" s="260">
        <f t="shared" si="37"/>
        <v>97.1</v>
      </c>
      <c r="AB22" s="260">
        <f t="shared" si="37"/>
        <v>117</v>
      </c>
      <c r="AC22" s="260">
        <f t="shared" si="37"/>
        <v>105.3</v>
      </c>
      <c r="AD22" s="229"/>
      <c r="AE22" s="203"/>
      <c r="AF22" s="208" t="s">
        <v>459</v>
      </c>
      <c r="AG22" s="208"/>
      <c r="AH22" s="260">
        <f t="shared" ref="AH22:AR22" si="38">ROUND(AVERAGE(AH82:AH93),1)</f>
        <v>101.8</v>
      </c>
      <c r="AI22" s="260">
        <f t="shared" si="38"/>
        <v>103.1</v>
      </c>
      <c r="AJ22" s="260">
        <f t="shared" si="38"/>
        <v>102</v>
      </c>
      <c r="AK22" s="260">
        <f t="shared" si="38"/>
        <v>103</v>
      </c>
      <c r="AL22" s="260">
        <f t="shared" si="38"/>
        <v>99.6</v>
      </c>
      <c r="AM22" s="260">
        <f t="shared" si="38"/>
        <v>105</v>
      </c>
      <c r="AN22" s="260">
        <f t="shared" si="38"/>
        <v>115.3</v>
      </c>
      <c r="AO22" s="260">
        <f t="shared" si="38"/>
        <v>103.1</v>
      </c>
      <c r="AP22" s="260">
        <f t="shared" si="38"/>
        <v>100.7</v>
      </c>
      <c r="AQ22" s="260">
        <f t="shared" si="38"/>
        <v>100.8</v>
      </c>
      <c r="AR22" s="260">
        <f t="shared" si="38"/>
        <v>99.5</v>
      </c>
      <c r="AT22" s="917"/>
      <c r="AU22" s="918" t="s">
        <v>459</v>
      </c>
      <c r="AV22" s="918"/>
      <c r="AW22" s="919"/>
      <c r="AX22" s="919"/>
      <c r="AY22" s="919"/>
      <c r="AZ22" s="919"/>
      <c r="BA22" s="919"/>
      <c r="BB22" s="919"/>
      <c r="BC22" s="919"/>
      <c r="BD22" s="919"/>
      <c r="BE22" s="919"/>
      <c r="BF22" s="919"/>
      <c r="BG22" s="919"/>
      <c r="BH22" s="919"/>
      <c r="BI22" s="919"/>
      <c r="BJ22" s="919"/>
      <c r="BK22" s="919"/>
      <c r="BL22" s="919"/>
      <c r="BM22" s="919"/>
      <c r="BN22" s="919"/>
      <c r="BO22" s="919"/>
      <c r="BP22" s="919"/>
      <c r="BQ22" s="919"/>
      <c r="BR22" s="919"/>
      <c r="BS22" s="919"/>
      <c r="BT22" s="919"/>
      <c r="BU22" s="919"/>
      <c r="BV22" s="919"/>
    </row>
    <row r="23" spans="1:74" x14ac:dyDescent="0.15">
      <c r="A23" s="203"/>
      <c r="B23" s="208" t="s">
        <v>460</v>
      </c>
      <c r="C23" s="208"/>
      <c r="D23" s="260">
        <f>ROUND(AVERAGE(D94:D105),1)</f>
        <v>97.1</v>
      </c>
      <c r="E23" s="260">
        <f t="shared" ref="E23:AC23" si="39">ROUND(AVERAGE(E94:E105),1)</f>
        <v>97.1</v>
      </c>
      <c r="F23" s="260">
        <f t="shared" si="39"/>
        <v>105.4</v>
      </c>
      <c r="G23" s="260">
        <f t="shared" si="39"/>
        <v>84.7</v>
      </c>
      <c r="H23" s="260">
        <f t="shared" si="39"/>
        <v>87.6</v>
      </c>
      <c r="I23" s="260">
        <f t="shared" si="39"/>
        <v>84.8</v>
      </c>
      <c r="J23" s="260">
        <f t="shared" si="39"/>
        <v>91.5</v>
      </c>
      <c r="K23" s="260">
        <f t="shared" si="39"/>
        <v>102.8</v>
      </c>
      <c r="L23" s="260">
        <f t="shared" si="39"/>
        <v>70.8</v>
      </c>
      <c r="M23" s="260">
        <f t="shared" si="39"/>
        <v>114.1</v>
      </c>
      <c r="N23" s="260">
        <f t="shared" si="39"/>
        <v>69.099999999999994</v>
      </c>
      <c r="O23" s="260">
        <f t="shared" si="39"/>
        <v>109.4</v>
      </c>
      <c r="P23" s="260">
        <f t="shared" si="39"/>
        <v>82.2</v>
      </c>
      <c r="Q23" s="260">
        <f t="shared" si="39"/>
        <v>107</v>
      </c>
      <c r="R23" s="260">
        <f t="shared" si="39"/>
        <v>92.7</v>
      </c>
      <c r="S23" s="260">
        <f t="shared" si="39"/>
        <v>99.1</v>
      </c>
      <c r="T23" s="260">
        <f t="shared" si="39"/>
        <v>96.5</v>
      </c>
      <c r="U23" s="260">
        <f t="shared" si="39"/>
        <v>96.6</v>
      </c>
      <c r="V23" s="260">
        <f t="shared" si="39"/>
        <v>96.1</v>
      </c>
      <c r="W23" s="260">
        <f t="shared" si="39"/>
        <v>102.5</v>
      </c>
      <c r="X23" s="260">
        <f t="shared" si="39"/>
        <v>81.7</v>
      </c>
      <c r="Y23" s="260">
        <f t="shared" si="39"/>
        <v>100</v>
      </c>
      <c r="Z23" s="260">
        <f t="shared" si="39"/>
        <v>89.8</v>
      </c>
      <c r="AA23" s="260">
        <f t="shared" si="39"/>
        <v>98.7</v>
      </c>
      <c r="AB23" s="260">
        <f t="shared" si="39"/>
        <v>102.3</v>
      </c>
      <c r="AC23" s="260">
        <f t="shared" si="39"/>
        <v>89</v>
      </c>
      <c r="AD23" s="229"/>
      <c r="AE23" s="203"/>
      <c r="AF23" s="208" t="s">
        <v>460</v>
      </c>
      <c r="AG23" s="208"/>
      <c r="AH23" s="260">
        <f t="shared" ref="AH23:AR23" si="40">ROUND(AVERAGE(AH94:AH105),1)</f>
        <v>97.1</v>
      </c>
      <c r="AI23" s="260">
        <f t="shared" si="40"/>
        <v>94.5</v>
      </c>
      <c r="AJ23" s="260">
        <f t="shared" si="40"/>
        <v>88.8</v>
      </c>
      <c r="AK23" s="260">
        <f t="shared" si="40"/>
        <v>89.5</v>
      </c>
      <c r="AL23" s="260">
        <f t="shared" si="40"/>
        <v>87.1</v>
      </c>
      <c r="AM23" s="260">
        <f t="shared" si="40"/>
        <v>104.1</v>
      </c>
      <c r="AN23" s="260">
        <f t="shared" si="40"/>
        <v>90.3</v>
      </c>
      <c r="AO23" s="260">
        <f t="shared" si="40"/>
        <v>106.8</v>
      </c>
      <c r="AP23" s="260">
        <f t="shared" si="40"/>
        <v>99.2</v>
      </c>
      <c r="AQ23" s="260">
        <f t="shared" si="40"/>
        <v>99.2</v>
      </c>
      <c r="AR23" s="260">
        <f t="shared" si="40"/>
        <v>99.9</v>
      </c>
      <c r="AS23" s="209"/>
      <c r="AT23" s="922"/>
      <c r="AU23" s="920" t="s">
        <v>460</v>
      </c>
      <c r="AV23" s="920"/>
      <c r="AW23" s="919"/>
      <c r="AX23" s="919"/>
      <c r="AY23" s="919"/>
      <c r="AZ23" s="919"/>
      <c r="BA23" s="919"/>
      <c r="BB23" s="919"/>
      <c r="BC23" s="919"/>
      <c r="BD23" s="919"/>
      <c r="BE23" s="919"/>
      <c r="BF23" s="919"/>
      <c r="BG23" s="919"/>
      <c r="BH23" s="919"/>
      <c r="BI23" s="919"/>
      <c r="BJ23" s="919"/>
      <c r="BK23" s="919"/>
      <c r="BL23" s="919"/>
      <c r="BM23" s="919"/>
      <c r="BN23" s="919"/>
      <c r="BO23" s="919"/>
      <c r="BP23" s="919"/>
      <c r="BQ23" s="919"/>
      <c r="BR23" s="919"/>
      <c r="BS23" s="919"/>
      <c r="BT23" s="919"/>
      <c r="BU23" s="919"/>
      <c r="BV23" s="919"/>
    </row>
    <row r="24" spans="1:74" x14ac:dyDescent="0.15">
      <c r="A24" s="203"/>
      <c r="B24" s="208" t="s">
        <v>461</v>
      </c>
      <c r="C24" s="208"/>
      <c r="D24" s="260">
        <f>ROUND(AVERAGE(D106:D117),1)</f>
        <v>96.5</v>
      </c>
      <c r="E24" s="260">
        <f t="shared" ref="E24:AC24" si="41">ROUND(AVERAGE(E106:E117),1)</f>
        <v>96.5</v>
      </c>
      <c r="F24" s="260">
        <f t="shared" si="41"/>
        <v>104.7</v>
      </c>
      <c r="G24" s="260">
        <f t="shared" si="41"/>
        <v>89.7</v>
      </c>
      <c r="H24" s="260">
        <f t="shared" si="41"/>
        <v>87.3</v>
      </c>
      <c r="I24" s="260">
        <f t="shared" si="41"/>
        <v>77.599999999999994</v>
      </c>
      <c r="J24" s="260">
        <f t="shared" si="41"/>
        <v>92.6</v>
      </c>
      <c r="K24" s="260">
        <f t="shared" si="41"/>
        <v>99.2</v>
      </c>
      <c r="L24" s="260">
        <f t="shared" si="41"/>
        <v>70.7</v>
      </c>
      <c r="M24" s="260">
        <f t="shared" si="41"/>
        <v>115.6</v>
      </c>
      <c r="N24" s="260">
        <f t="shared" si="41"/>
        <v>54.7</v>
      </c>
      <c r="O24" s="260">
        <f t="shared" si="41"/>
        <v>105.2</v>
      </c>
      <c r="P24" s="260">
        <f t="shared" si="41"/>
        <v>81.2</v>
      </c>
      <c r="Q24" s="260">
        <f t="shared" si="41"/>
        <v>109.7</v>
      </c>
      <c r="R24" s="260">
        <f t="shared" si="41"/>
        <v>98.7</v>
      </c>
      <c r="S24" s="260">
        <f t="shared" si="41"/>
        <v>100.5</v>
      </c>
      <c r="T24" s="260">
        <f t="shared" si="41"/>
        <v>99.3</v>
      </c>
      <c r="U24" s="260">
        <f t="shared" si="41"/>
        <v>96.2</v>
      </c>
      <c r="V24" s="260">
        <f t="shared" si="41"/>
        <v>93.9</v>
      </c>
      <c r="W24" s="260">
        <f t="shared" si="41"/>
        <v>101.6</v>
      </c>
      <c r="X24" s="260">
        <f t="shared" si="41"/>
        <v>87.2</v>
      </c>
      <c r="Y24" s="260">
        <f t="shared" si="41"/>
        <v>94.7</v>
      </c>
      <c r="Z24" s="260">
        <f t="shared" si="41"/>
        <v>86.9</v>
      </c>
      <c r="AA24" s="260">
        <f t="shared" si="41"/>
        <v>100.7</v>
      </c>
      <c r="AB24" s="260">
        <f t="shared" si="41"/>
        <v>117.8</v>
      </c>
      <c r="AC24" s="260">
        <f t="shared" si="41"/>
        <v>85.1</v>
      </c>
      <c r="AD24" s="229"/>
      <c r="AE24" s="203"/>
      <c r="AF24" s="214" t="s">
        <v>461</v>
      </c>
      <c r="AG24" s="214"/>
      <c r="AH24" s="260">
        <f t="shared" ref="AH24:AR24" si="42">ROUND(AVERAGE(AH106:AH117),1)</f>
        <v>96.5</v>
      </c>
      <c r="AI24" s="260">
        <f t="shared" si="42"/>
        <v>95.2</v>
      </c>
      <c r="AJ24" s="260">
        <f>ROUND(AVERAGE(AJ106:AJ117),1)</f>
        <v>86.9</v>
      </c>
      <c r="AK24" s="260">
        <f t="shared" si="42"/>
        <v>86.9</v>
      </c>
      <c r="AL24" s="260">
        <f t="shared" si="42"/>
        <v>86.9</v>
      </c>
      <c r="AM24" s="260">
        <f t="shared" si="42"/>
        <v>109.3</v>
      </c>
      <c r="AN24" s="260">
        <f t="shared" si="42"/>
        <v>92.7</v>
      </c>
      <c r="AO24" s="260">
        <f t="shared" si="42"/>
        <v>112.5</v>
      </c>
      <c r="AP24" s="260">
        <f t="shared" si="42"/>
        <v>97.6</v>
      </c>
      <c r="AQ24" s="260">
        <f t="shared" si="42"/>
        <v>97.5</v>
      </c>
      <c r="AR24" s="260">
        <f t="shared" si="42"/>
        <v>98.6</v>
      </c>
      <c r="AS24" s="209"/>
      <c r="AT24" s="203"/>
      <c r="AU24" s="208" t="s">
        <v>201</v>
      </c>
      <c r="AV24" s="208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</row>
    <row r="25" spans="1:74" ht="9.6" customHeight="1" x14ac:dyDescent="0.15">
      <c r="A25" s="203"/>
      <c r="B25" s="214" t="s">
        <v>462</v>
      </c>
      <c r="C25" s="214"/>
      <c r="D25" s="261">
        <f>ROUND(AVERAGE(D118:D129),1)</f>
        <v>97.4</v>
      </c>
      <c r="E25" s="261">
        <f t="shared" ref="E25:AC25" si="43">ROUND(AVERAGE(E118:E129),1)</f>
        <v>97.4</v>
      </c>
      <c r="F25" s="261">
        <f t="shared" si="43"/>
        <v>104.3</v>
      </c>
      <c r="G25" s="261">
        <f t="shared" si="43"/>
        <v>106.3</v>
      </c>
      <c r="H25" s="261">
        <f t="shared" si="43"/>
        <v>88</v>
      </c>
      <c r="I25" s="261">
        <f t="shared" si="43"/>
        <v>82.4</v>
      </c>
      <c r="J25" s="261">
        <f t="shared" si="43"/>
        <v>93</v>
      </c>
      <c r="K25" s="261">
        <f t="shared" si="43"/>
        <v>102.3</v>
      </c>
      <c r="L25" s="261">
        <f t="shared" si="43"/>
        <v>68.5</v>
      </c>
      <c r="M25" s="261">
        <f t="shared" si="43"/>
        <v>131.5</v>
      </c>
      <c r="N25" s="261">
        <f t="shared" si="43"/>
        <v>59.7</v>
      </c>
      <c r="O25" s="261">
        <f t="shared" si="43"/>
        <v>96.4</v>
      </c>
      <c r="P25" s="261">
        <f t="shared" si="43"/>
        <v>81.099999999999994</v>
      </c>
      <c r="Q25" s="261">
        <f t="shared" si="43"/>
        <v>105.1</v>
      </c>
      <c r="R25" s="261">
        <f t="shared" si="43"/>
        <v>100.8</v>
      </c>
      <c r="S25" s="261">
        <f t="shared" si="43"/>
        <v>99.8</v>
      </c>
      <c r="T25" s="261">
        <f t="shared" si="43"/>
        <v>100.8</v>
      </c>
      <c r="U25" s="261">
        <f t="shared" si="43"/>
        <v>90.4</v>
      </c>
      <c r="V25" s="261">
        <f t="shared" si="43"/>
        <v>85.5</v>
      </c>
      <c r="W25" s="261">
        <f t="shared" si="43"/>
        <v>92.3</v>
      </c>
      <c r="X25" s="261">
        <f t="shared" si="43"/>
        <v>88.6</v>
      </c>
      <c r="Y25" s="261">
        <f t="shared" si="43"/>
        <v>91.3</v>
      </c>
      <c r="Z25" s="261">
        <f t="shared" si="43"/>
        <v>87.8</v>
      </c>
      <c r="AA25" s="261">
        <f t="shared" si="43"/>
        <v>94.1</v>
      </c>
      <c r="AB25" s="261">
        <f t="shared" si="43"/>
        <v>109.8</v>
      </c>
      <c r="AC25" s="261">
        <f t="shared" si="43"/>
        <v>88.1</v>
      </c>
      <c r="AD25" s="229"/>
      <c r="AE25" s="203"/>
      <c r="AF25" s="208" t="s">
        <v>462</v>
      </c>
      <c r="AG25" s="208"/>
      <c r="AH25" s="261">
        <f t="shared" ref="AH25:AR25" si="44">ROUND(AVERAGE(AH118:AH129),1)</f>
        <v>97.4</v>
      </c>
      <c r="AI25" s="261">
        <f t="shared" si="44"/>
        <v>98.2</v>
      </c>
      <c r="AJ25" s="261">
        <f t="shared" si="44"/>
        <v>89.9</v>
      </c>
      <c r="AK25" s="261">
        <f t="shared" si="44"/>
        <v>92.3</v>
      </c>
      <c r="AL25" s="261">
        <f t="shared" si="44"/>
        <v>84</v>
      </c>
      <c r="AM25" s="261">
        <f t="shared" si="44"/>
        <v>112.2</v>
      </c>
      <c r="AN25" s="261">
        <f t="shared" si="44"/>
        <v>95</v>
      </c>
      <c r="AO25" s="261">
        <f t="shared" si="44"/>
        <v>115.5</v>
      </c>
      <c r="AP25" s="261">
        <f t="shared" si="44"/>
        <v>96.7</v>
      </c>
      <c r="AQ25" s="261">
        <f t="shared" si="44"/>
        <v>96.9</v>
      </c>
      <c r="AR25" s="261">
        <f t="shared" si="44"/>
        <v>91.5</v>
      </c>
      <c r="AS25" s="209"/>
      <c r="AT25" s="203"/>
      <c r="AU25" s="208" t="s">
        <v>202</v>
      </c>
      <c r="AV25" s="208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</row>
    <row r="26" spans="1:74" ht="11.45" hidden="1" customHeight="1" x14ac:dyDescent="0.15">
      <c r="A26" s="203"/>
      <c r="B26" s="208" t="s">
        <v>463</v>
      </c>
      <c r="C26" s="208"/>
      <c r="D26" s="209">
        <f>ROUND(AVERAGE(D130:D141),1)</f>
        <v>100.9</v>
      </c>
      <c r="E26" s="209">
        <f t="shared" ref="E26:AC26" si="45">ROUND(AVERAGE(E130:E141),1)</f>
        <v>100.9</v>
      </c>
      <c r="F26" s="209">
        <f t="shared" si="45"/>
        <v>100.7</v>
      </c>
      <c r="G26" s="209">
        <f t="shared" si="45"/>
        <v>118</v>
      </c>
      <c r="H26" s="209">
        <f t="shared" si="45"/>
        <v>86</v>
      </c>
      <c r="I26" s="209">
        <f t="shared" si="45"/>
        <v>101.8</v>
      </c>
      <c r="J26" s="209">
        <f t="shared" si="45"/>
        <v>89.5</v>
      </c>
      <c r="K26" s="209">
        <f t="shared" si="45"/>
        <v>107.9</v>
      </c>
      <c r="L26" s="209">
        <f t="shared" si="45"/>
        <v>69.7</v>
      </c>
      <c r="M26" s="209">
        <f t="shared" si="45"/>
        <v>139.5</v>
      </c>
      <c r="N26" s="209">
        <f t="shared" si="45"/>
        <v>55.3</v>
      </c>
      <c r="O26" s="209">
        <f t="shared" si="45"/>
        <v>89</v>
      </c>
      <c r="P26" s="209">
        <f t="shared" si="45"/>
        <v>86.5</v>
      </c>
      <c r="Q26" s="209">
        <f t="shared" si="45"/>
        <v>113</v>
      </c>
      <c r="R26" s="209">
        <f t="shared" si="45"/>
        <v>112.7</v>
      </c>
      <c r="S26" s="209">
        <f t="shared" si="45"/>
        <v>100.6</v>
      </c>
      <c r="T26" s="209">
        <f t="shared" si="45"/>
        <v>101.1</v>
      </c>
      <c r="U26" s="209">
        <f t="shared" si="45"/>
        <v>89</v>
      </c>
      <c r="V26" s="209">
        <f t="shared" si="45"/>
        <v>84.6</v>
      </c>
      <c r="W26" s="209">
        <f t="shared" si="45"/>
        <v>90.3</v>
      </c>
      <c r="X26" s="209">
        <f t="shared" si="45"/>
        <v>89.2</v>
      </c>
      <c r="Y26" s="209">
        <f t="shared" si="45"/>
        <v>83.7</v>
      </c>
      <c r="Z26" s="209">
        <f t="shared" si="45"/>
        <v>89.1</v>
      </c>
      <c r="AA26" s="209">
        <f t="shared" si="45"/>
        <v>95</v>
      </c>
      <c r="AB26" s="209">
        <f t="shared" si="45"/>
        <v>117.6</v>
      </c>
      <c r="AC26" s="209">
        <f t="shared" si="45"/>
        <v>98.2</v>
      </c>
      <c r="AD26" s="229"/>
      <c r="AE26" s="203"/>
      <c r="AF26" s="208" t="s">
        <v>463</v>
      </c>
      <c r="AG26" s="208"/>
      <c r="AH26" s="209">
        <f t="shared" ref="AH26:AR26" si="46">ROUND(AVERAGE(AH130:AH141),1)</f>
        <v>100.9</v>
      </c>
      <c r="AI26" s="209">
        <f t="shared" si="46"/>
        <v>102.5</v>
      </c>
      <c r="AJ26" s="209">
        <f t="shared" si="46"/>
        <v>96.2</v>
      </c>
      <c r="AK26" s="209">
        <f t="shared" si="46"/>
        <v>100.4</v>
      </c>
      <c r="AL26" s="209">
        <f t="shared" si="46"/>
        <v>85.8</v>
      </c>
      <c r="AM26" s="209">
        <f t="shared" si="46"/>
        <v>113.2</v>
      </c>
      <c r="AN26" s="209">
        <f t="shared" si="46"/>
        <v>69.7</v>
      </c>
      <c r="AO26" s="209">
        <f t="shared" si="46"/>
        <v>121.6</v>
      </c>
      <c r="AP26" s="209">
        <f t="shared" si="46"/>
        <v>99.4</v>
      </c>
      <c r="AQ26" s="209">
        <f t="shared" si="46"/>
        <v>99.9</v>
      </c>
      <c r="AR26" s="209">
        <f t="shared" si="46"/>
        <v>89.2</v>
      </c>
      <c r="AS26" s="209"/>
      <c r="AT26" s="203"/>
      <c r="AU26" s="208" t="s">
        <v>203</v>
      </c>
      <c r="AV26" s="208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</row>
    <row r="27" spans="1:74" ht="11.45" hidden="1" customHeight="1" x14ac:dyDescent="0.15">
      <c r="A27" s="203"/>
      <c r="B27" s="208" t="s">
        <v>464</v>
      </c>
      <c r="C27" s="208"/>
      <c r="D27" s="209" t="e">
        <f>ROUND(AVERAGE(D142:D153),1)</f>
        <v>#DIV/0!</v>
      </c>
      <c r="E27" s="209" t="e">
        <f t="shared" ref="E27:AC27" si="47">ROUND(AVERAGE(E142:E153),1)</f>
        <v>#DIV/0!</v>
      </c>
      <c r="F27" s="209" t="e">
        <f t="shared" si="47"/>
        <v>#DIV/0!</v>
      </c>
      <c r="G27" s="209" t="e">
        <f t="shared" si="47"/>
        <v>#DIV/0!</v>
      </c>
      <c r="H27" s="209" t="e">
        <f t="shared" si="47"/>
        <v>#DIV/0!</v>
      </c>
      <c r="I27" s="209" t="e">
        <f t="shared" si="47"/>
        <v>#DIV/0!</v>
      </c>
      <c r="J27" s="209" t="e">
        <f t="shared" si="47"/>
        <v>#DIV/0!</v>
      </c>
      <c r="K27" s="209" t="e">
        <f t="shared" si="47"/>
        <v>#DIV/0!</v>
      </c>
      <c r="L27" s="209" t="e">
        <f t="shared" si="47"/>
        <v>#DIV/0!</v>
      </c>
      <c r="M27" s="209" t="e">
        <f t="shared" si="47"/>
        <v>#DIV/0!</v>
      </c>
      <c r="N27" s="209" t="e">
        <f t="shared" si="47"/>
        <v>#DIV/0!</v>
      </c>
      <c r="O27" s="209" t="e">
        <f t="shared" si="47"/>
        <v>#DIV/0!</v>
      </c>
      <c r="P27" s="209" t="e">
        <f t="shared" si="47"/>
        <v>#DIV/0!</v>
      </c>
      <c r="Q27" s="209" t="e">
        <f t="shared" si="47"/>
        <v>#DIV/0!</v>
      </c>
      <c r="R27" s="209" t="e">
        <f t="shared" si="47"/>
        <v>#DIV/0!</v>
      </c>
      <c r="S27" s="209" t="e">
        <f t="shared" si="47"/>
        <v>#DIV/0!</v>
      </c>
      <c r="T27" s="209" t="e">
        <f t="shared" si="47"/>
        <v>#DIV/0!</v>
      </c>
      <c r="U27" s="209" t="e">
        <f t="shared" si="47"/>
        <v>#DIV/0!</v>
      </c>
      <c r="V27" s="209" t="e">
        <f t="shared" si="47"/>
        <v>#DIV/0!</v>
      </c>
      <c r="W27" s="209" t="e">
        <f t="shared" si="47"/>
        <v>#DIV/0!</v>
      </c>
      <c r="X27" s="209" t="e">
        <f t="shared" si="47"/>
        <v>#DIV/0!</v>
      </c>
      <c r="Y27" s="209" t="e">
        <f t="shared" si="47"/>
        <v>#DIV/0!</v>
      </c>
      <c r="Z27" s="209" t="e">
        <f t="shared" si="47"/>
        <v>#DIV/0!</v>
      </c>
      <c r="AA27" s="209" t="e">
        <f t="shared" si="47"/>
        <v>#DIV/0!</v>
      </c>
      <c r="AB27" s="209" t="e">
        <f t="shared" si="47"/>
        <v>#DIV/0!</v>
      </c>
      <c r="AC27" s="209" t="e">
        <f t="shared" si="47"/>
        <v>#DIV/0!</v>
      </c>
      <c r="AD27" s="229"/>
      <c r="AE27" s="203"/>
      <c r="AF27" s="208" t="s">
        <v>464</v>
      </c>
      <c r="AG27" s="208"/>
      <c r="AH27" s="209" t="e">
        <f t="shared" ref="AH27:AR27" si="48">ROUND(AVERAGE(AH142:AH153),1)</f>
        <v>#DIV/0!</v>
      </c>
      <c r="AI27" s="209" t="e">
        <f t="shared" si="48"/>
        <v>#DIV/0!</v>
      </c>
      <c r="AJ27" s="209" t="e">
        <f t="shared" si="48"/>
        <v>#DIV/0!</v>
      </c>
      <c r="AK27" s="209" t="e">
        <f t="shared" si="48"/>
        <v>#DIV/0!</v>
      </c>
      <c r="AL27" s="209" t="e">
        <f t="shared" si="48"/>
        <v>#DIV/0!</v>
      </c>
      <c r="AM27" s="209" t="e">
        <f t="shared" si="48"/>
        <v>#DIV/0!</v>
      </c>
      <c r="AN27" s="209" t="e">
        <f t="shared" si="48"/>
        <v>#DIV/0!</v>
      </c>
      <c r="AO27" s="209" t="e">
        <f t="shared" si="48"/>
        <v>#DIV/0!</v>
      </c>
      <c r="AP27" s="209" t="e">
        <f t="shared" si="48"/>
        <v>#DIV/0!</v>
      </c>
      <c r="AQ27" s="209" t="e">
        <f t="shared" si="48"/>
        <v>#DIV/0!</v>
      </c>
      <c r="AR27" s="209" t="e">
        <f t="shared" si="48"/>
        <v>#DIV/0!</v>
      </c>
      <c r="AS27" s="209"/>
      <c r="AT27" s="203"/>
      <c r="AU27" s="208" t="s">
        <v>204</v>
      </c>
      <c r="AV27" s="208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</row>
    <row r="28" spans="1:74" ht="11.45" hidden="1" customHeight="1" x14ac:dyDescent="0.15">
      <c r="A28" s="203"/>
      <c r="B28" s="208" t="s">
        <v>465</v>
      </c>
      <c r="C28" s="208"/>
      <c r="D28" s="209" t="e">
        <f>ROUND(AVERAGE(D154:D165),1)</f>
        <v>#DIV/0!</v>
      </c>
      <c r="E28" s="209" t="e">
        <f t="shared" ref="E28:AC28" si="49">ROUND(AVERAGE(E154:E165),1)</f>
        <v>#DIV/0!</v>
      </c>
      <c r="F28" s="209" t="e">
        <f t="shared" si="49"/>
        <v>#DIV/0!</v>
      </c>
      <c r="G28" s="209" t="e">
        <f t="shared" si="49"/>
        <v>#DIV/0!</v>
      </c>
      <c r="H28" s="209" t="e">
        <f t="shared" si="49"/>
        <v>#DIV/0!</v>
      </c>
      <c r="I28" s="209" t="e">
        <f t="shared" si="49"/>
        <v>#DIV/0!</v>
      </c>
      <c r="J28" s="209" t="e">
        <f t="shared" si="49"/>
        <v>#DIV/0!</v>
      </c>
      <c r="K28" s="209" t="e">
        <f t="shared" si="49"/>
        <v>#DIV/0!</v>
      </c>
      <c r="L28" s="209" t="e">
        <f t="shared" si="49"/>
        <v>#DIV/0!</v>
      </c>
      <c r="M28" s="209" t="e">
        <f t="shared" si="49"/>
        <v>#DIV/0!</v>
      </c>
      <c r="N28" s="209" t="e">
        <f t="shared" si="49"/>
        <v>#DIV/0!</v>
      </c>
      <c r="O28" s="209" t="e">
        <f t="shared" si="49"/>
        <v>#DIV/0!</v>
      </c>
      <c r="P28" s="209" t="e">
        <f t="shared" si="49"/>
        <v>#DIV/0!</v>
      </c>
      <c r="Q28" s="209" t="e">
        <f t="shared" si="49"/>
        <v>#DIV/0!</v>
      </c>
      <c r="R28" s="209" t="e">
        <f t="shared" si="49"/>
        <v>#DIV/0!</v>
      </c>
      <c r="S28" s="209" t="e">
        <f t="shared" si="49"/>
        <v>#DIV/0!</v>
      </c>
      <c r="T28" s="209" t="e">
        <f t="shared" si="49"/>
        <v>#DIV/0!</v>
      </c>
      <c r="U28" s="209" t="e">
        <f t="shared" si="49"/>
        <v>#DIV/0!</v>
      </c>
      <c r="V28" s="209" t="e">
        <f t="shared" si="49"/>
        <v>#DIV/0!</v>
      </c>
      <c r="W28" s="209" t="e">
        <f t="shared" si="49"/>
        <v>#DIV/0!</v>
      </c>
      <c r="X28" s="209" t="e">
        <f t="shared" si="49"/>
        <v>#DIV/0!</v>
      </c>
      <c r="Y28" s="209" t="e">
        <f t="shared" si="49"/>
        <v>#DIV/0!</v>
      </c>
      <c r="Z28" s="209" t="e">
        <f t="shared" si="49"/>
        <v>#DIV/0!</v>
      </c>
      <c r="AA28" s="209" t="e">
        <f t="shared" si="49"/>
        <v>#DIV/0!</v>
      </c>
      <c r="AB28" s="209" t="e">
        <f t="shared" si="49"/>
        <v>#DIV/0!</v>
      </c>
      <c r="AC28" s="209" t="e">
        <f t="shared" si="49"/>
        <v>#DIV/0!</v>
      </c>
      <c r="AD28" s="229"/>
      <c r="AE28" s="203"/>
      <c r="AF28" s="208" t="s">
        <v>465</v>
      </c>
      <c r="AG28" s="208"/>
      <c r="AH28" s="209" t="e">
        <f t="shared" ref="AH28:AR28" si="50">ROUND(AVERAGE(AH154:AH165),1)</f>
        <v>#DIV/0!</v>
      </c>
      <c r="AI28" s="209" t="e">
        <f t="shared" si="50"/>
        <v>#DIV/0!</v>
      </c>
      <c r="AJ28" s="209" t="e">
        <f t="shared" si="50"/>
        <v>#DIV/0!</v>
      </c>
      <c r="AK28" s="209" t="e">
        <f t="shared" si="50"/>
        <v>#DIV/0!</v>
      </c>
      <c r="AL28" s="209" t="e">
        <f t="shared" si="50"/>
        <v>#DIV/0!</v>
      </c>
      <c r="AM28" s="209" t="e">
        <f t="shared" si="50"/>
        <v>#DIV/0!</v>
      </c>
      <c r="AN28" s="209" t="e">
        <f t="shared" si="50"/>
        <v>#DIV/0!</v>
      </c>
      <c r="AO28" s="209" t="e">
        <f t="shared" si="50"/>
        <v>#DIV/0!</v>
      </c>
      <c r="AP28" s="209" t="e">
        <f t="shared" si="50"/>
        <v>#DIV/0!</v>
      </c>
      <c r="AQ28" s="209" t="e">
        <f t="shared" si="50"/>
        <v>#DIV/0!</v>
      </c>
      <c r="AR28" s="209" t="e">
        <f t="shared" si="50"/>
        <v>#DIV/0!</v>
      </c>
      <c r="AS28" s="209"/>
      <c r="AT28" s="203"/>
      <c r="AU28" s="208" t="s">
        <v>205</v>
      </c>
      <c r="AV28" s="208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</row>
    <row r="29" spans="1:74" ht="11.45" hidden="1" customHeight="1" x14ac:dyDescent="0.15">
      <c r="A29" s="203"/>
      <c r="B29" s="208" t="s">
        <v>206</v>
      </c>
      <c r="C29" s="208"/>
      <c r="D29" s="209" t="e">
        <f>ROUND(AVERAGE(D166:D177),1)</f>
        <v>#DIV/0!</v>
      </c>
      <c r="E29" s="209" t="e">
        <f t="shared" ref="E29:AC29" si="51">ROUND(AVERAGE(E166:E177),1)</f>
        <v>#DIV/0!</v>
      </c>
      <c r="F29" s="209" t="e">
        <f t="shared" si="51"/>
        <v>#DIV/0!</v>
      </c>
      <c r="G29" s="209" t="e">
        <f t="shared" si="51"/>
        <v>#DIV/0!</v>
      </c>
      <c r="H29" s="209" t="e">
        <f t="shared" si="51"/>
        <v>#DIV/0!</v>
      </c>
      <c r="I29" s="209" t="e">
        <f t="shared" si="51"/>
        <v>#DIV/0!</v>
      </c>
      <c r="J29" s="209" t="e">
        <f t="shared" si="51"/>
        <v>#DIV/0!</v>
      </c>
      <c r="K29" s="209" t="e">
        <f t="shared" si="51"/>
        <v>#DIV/0!</v>
      </c>
      <c r="L29" s="209" t="e">
        <f t="shared" si="51"/>
        <v>#DIV/0!</v>
      </c>
      <c r="M29" s="209" t="e">
        <f t="shared" si="51"/>
        <v>#DIV/0!</v>
      </c>
      <c r="N29" s="209" t="e">
        <f t="shared" si="51"/>
        <v>#DIV/0!</v>
      </c>
      <c r="O29" s="209" t="e">
        <f t="shared" si="51"/>
        <v>#DIV/0!</v>
      </c>
      <c r="P29" s="209" t="e">
        <f t="shared" si="51"/>
        <v>#DIV/0!</v>
      </c>
      <c r="Q29" s="209" t="e">
        <f t="shared" si="51"/>
        <v>#DIV/0!</v>
      </c>
      <c r="R29" s="209" t="e">
        <f t="shared" si="51"/>
        <v>#DIV/0!</v>
      </c>
      <c r="S29" s="209" t="e">
        <f t="shared" si="51"/>
        <v>#DIV/0!</v>
      </c>
      <c r="T29" s="209" t="e">
        <f t="shared" si="51"/>
        <v>#DIV/0!</v>
      </c>
      <c r="U29" s="209" t="e">
        <f t="shared" si="51"/>
        <v>#DIV/0!</v>
      </c>
      <c r="V29" s="209" t="e">
        <f t="shared" si="51"/>
        <v>#DIV/0!</v>
      </c>
      <c r="W29" s="209" t="e">
        <f t="shared" si="51"/>
        <v>#DIV/0!</v>
      </c>
      <c r="X29" s="209" t="e">
        <f t="shared" si="51"/>
        <v>#DIV/0!</v>
      </c>
      <c r="Y29" s="209" t="e">
        <f t="shared" si="51"/>
        <v>#DIV/0!</v>
      </c>
      <c r="Z29" s="209" t="e">
        <f t="shared" si="51"/>
        <v>#DIV/0!</v>
      </c>
      <c r="AA29" s="209" t="e">
        <f t="shared" si="51"/>
        <v>#DIV/0!</v>
      </c>
      <c r="AB29" s="209" t="e">
        <f t="shared" si="51"/>
        <v>#DIV/0!</v>
      </c>
      <c r="AC29" s="209" t="e">
        <f t="shared" si="51"/>
        <v>#DIV/0!</v>
      </c>
      <c r="AD29" s="229"/>
      <c r="AE29" s="203"/>
      <c r="AF29" s="208" t="s">
        <v>206</v>
      </c>
      <c r="AG29" s="208"/>
      <c r="AH29" s="209" t="e">
        <f t="shared" ref="AH29:AR29" si="52">ROUND(AVERAGE(AH166:AH177),1)</f>
        <v>#DIV/0!</v>
      </c>
      <c r="AI29" s="209" t="e">
        <f t="shared" si="52"/>
        <v>#DIV/0!</v>
      </c>
      <c r="AJ29" s="209" t="e">
        <f t="shared" si="52"/>
        <v>#DIV/0!</v>
      </c>
      <c r="AK29" s="209" t="e">
        <f t="shared" si="52"/>
        <v>#DIV/0!</v>
      </c>
      <c r="AL29" s="209" t="e">
        <f t="shared" si="52"/>
        <v>#DIV/0!</v>
      </c>
      <c r="AM29" s="209" t="e">
        <f t="shared" si="52"/>
        <v>#DIV/0!</v>
      </c>
      <c r="AN29" s="209" t="e">
        <f t="shared" si="52"/>
        <v>#DIV/0!</v>
      </c>
      <c r="AO29" s="209" t="e">
        <f t="shared" si="52"/>
        <v>#DIV/0!</v>
      </c>
      <c r="AP29" s="209" t="e">
        <f t="shared" si="52"/>
        <v>#DIV/0!</v>
      </c>
      <c r="AQ29" s="209" t="e">
        <f t="shared" si="52"/>
        <v>#DIV/0!</v>
      </c>
      <c r="AR29" s="209" t="e">
        <f t="shared" si="52"/>
        <v>#DIV/0!</v>
      </c>
      <c r="AS29" s="209"/>
      <c r="AT29" s="203"/>
      <c r="AU29" s="208" t="s">
        <v>206</v>
      </c>
      <c r="AV29" s="208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</row>
    <row r="30" spans="1:74" ht="11.45" hidden="1" customHeight="1" x14ac:dyDescent="0.15">
      <c r="A30" s="213"/>
      <c r="B30" s="214" t="s">
        <v>207</v>
      </c>
      <c r="C30" s="214"/>
      <c r="D30" s="212" t="e">
        <f>ROUND(AVERAGE(D178:D189),1)</f>
        <v>#DIV/0!</v>
      </c>
      <c r="E30" s="212" t="e">
        <f t="shared" ref="E30:AC30" si="53">ROUND(AVERAGE(E178:E189),1)</f>
        <v>#DIV/0!</v>
      </c>
      <c r="F30" s="212" t="e">
        <f t="shared" si="53"/>
        <v>#DIV/0!</v>
      </c>
      <c r="G30" s="212" t="e">
        <f t="shared" si="53"/>
        <v>#DIV/0!</v>
      </c>
      <c r="H30" s="212" t="e">
        <f t="shared" si="53"/>
        <v>#DIV/0!</v>
      </c>
      <c r="I30" s="212" t="e">
        <f t="shared" si="53"/>
        <v>#DIV/0!</v>
      </c>
      <c r="J30" s="212" t="e">
        <f t="shared" si="53"/>
        <v>#DIV/0!</v>
      </c>
      <c r="K30" s="212" t="e">
        <f t="shared" si="53"/>
        <v>#DIV/0!</v>
      </c>
      <c r="L30" s="212" t="e">
        <f t="shared" si="53"/>
        <v>#DIV/0!</v>
      </c>
      <c r="M30" s="212" t="e">
        <f t="shared" si="53"/>
        <v>#DIV/0!</v>
      </c>
      <c r="N30" s="212" t="e">
        <f t="shared" si="53"/>
        <v>#DIV/0!</v>
      </c>
      <c r="O30" s="212" t="e">
        <f t="shared" si="53"/>
        <v>#DIV/0!</v>
      </c>
      <c r="P30" s="212" t="e">
        <f t="shared" si="53"/>
        <v>#DIV/0!</v>
      </c>
      <c r="Q30" s="212" t="e">
        <f t="shared" si="53"/>
        <v>#DIV/0!</v>
      </c>
      <c r="R30" s="212" t="e">
        <f t="shared" si="53"/>
        <v>#DIV/0!</v>
      </c>
      <c r="S30" s="212" t="e">
        <f t="shared" si="53"/>
        <v>#DIV/0!</v>
      </c>
      <c r="T30" s="212" t="e">
        <f t="shared" si="53"/>
        <v>#DIV/0!</v>
      </c>
      <c r="U30" s="212" t="e">
        <f t="shared" si="53"/>
        <v>#DIV/0!</v>
      </c>
      <c r="V30" s="212" t="e">
        <f t="shared" si="53"/>
        <v>#DIV/0!</v>
      </c>
      <c r="W30" s="212" t="e">
        <f t="shared" si="53"/>
        <v>#DIV/0!</v>
      </c>
      <c r="X30" s="212" t="e">
        <f t="shared" si="53"/>
        <v>#DIV/0!</v>
      </c>
      <c r="Y30" s="212" t="e">
        <f t="shared" si="53"/>
        <v>#DIV/0!</v>
      </c>
      <c r="Z30" s="212" t="e">
        <f t="shared" si="53"/>
        <v>#DIV/0!</v>
      </c>
      <c r="AA30" s="212" t="e">
        <f t="shared" si="53"/>
        <v>#DIV/0!</v>
      </c>
      <c r="AB30" s="212" t="e">
        <f t="shared" si="53"/>
        <v>#DIV/0!</v>
      </c>
      <c r="AC30" s="212" t="e">
        <f t="shared" si="53"/>
        <v>#DIV/0!</v>
      </c>
      <c r="AD30" s="229"/>
      <c r="AE30" s="213"/>
      <c r="AF30" s="214" t="s">
        <v>207</v>
      </c>
      <c r="AG30" s="214"/>
      <c r="AH30" s="212" t="e">
        <f t="shared" ref="AH30:AR30" si="54">ROUND(AVERAGE(AH178:AH189),1)</f>
        <v>#DIV/0!</v>
      </c>
      <c r="AI30" s="212" t="e">
        <f t="shared" si="54"/>
        <v>#DIV/0!</v>
      </c>
      <c r="AJ30" s="212" t="e">
        <f t="shared" si="54"/>
        <v>#DIV/0!</v>
      </c>
      <c r="AK30" s="212" t="e">
        <f t="shared" si="54"/>
        <v>#DIV/0!</v>
      </c>
      <c r="AL30" s="212" t="e">
        <f t="shared" si="54"/>
        <v>#DIV/0!</v>
      </c>
      <c r="AM30" s="212" t="e">
        <f t="shared" si="54"/>
        <v>#DIV/0!</v>
      </c>
      <c r="AN30" s="212" t="e">
        <f t="shared" si="54"/>
        <v>#DIV/0!</v>
      </c>
      <c r="AO30" s="212" t="e">
        <f t="shared" si="54"/>
        <v>#DIV/0!</v>
      </c>
      <c r="AP30" s="212" t="e">
        <f t="shared" si="54"/>
        <v>#DIV/0!</v>
      </c>
      <c r="AQ30" s="212" t="e">
        <f t="shared" si="54"/>
        <v>#DIV/0!</v>
      </c>
      <c r="AR30" s="212" t="e">
        <f t="shared" si="54"/>
        <v>#DIV/0!</v>
      </c>
      <c r="AS30" s="209"/>
      <c r="AT30" s="203"/>
      <c r="AU30" s="208" t="s">
        <v>207</v>
      </c>
      <c r="AV30" s="208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</row>
    <row r="31" spans="1:74" x14ac:dyDescent="0.15">
      <c r="A31" s="203" t="s">
        <v>123</v>
      </c>
      <c r="B31" s="208" t="s">
        <v>466</v>
      </c>
      <c r="C31" s="203" t="s">
        <v>99</v>
      </c>
      <c r="D31" s="898">
        <v>106.2</v>
      </c>
      <c r="E31" s="898">
        <v>106.2</v>
      </c>
      <c r="F31" s="898">
        <v>129.69999999999999</v>
      </c>
      <c r="G31" s="898">
        <v>144.4</v>
      </c>
      <c r="H31" s="898">
        <v>114.3</v>
      </c>
      <c r="I31" s="898">
        <v>67.599999999999994</v>
      </c>
      <c r="J31" s="898">
        <v>109.4</v>
      </c>
      <c r="K31" s="898">
        <v>90.4</v>
      </c>
      <c r="L31" s="898">
        <v>140.19999999999999</v>
      </c>
      <c r="M31" s="898">
        <v>139.9</v>
      </c>
      <c r="N31" s="898">
        <v>96</v>
      </c>
      <c r="O31" s="898">
        <v>127.2</v>
      </c>
      <c r="P31" s="898">
        <v>101.3</v>
      </c>
      <c r="Q31" s="898">
        <v>102.1</v>
      </c>
      <c r="R31" s="898">
        <v>79</v>
      </c>
      <c r="S31" s="898">
        <v>85.5</v>
      </c>
      <c r="T31" s="898">
        <v>87</v>
      </c>
      <c r="U31" s="898">
        <v>112.8</v>
      </c>
      <c r="V31" s="898">
        <v>111.9</v>
      </c>
      <c r="W31" s="898">
        <v>105.4</v>
      </c>
      <c r="X31" s="898">
        <v>107.2</v>
      </c>
      <c r="Y31" s="898">
        <v>124.9</v>
      </c>
      <c r="Z31" s="898">
        <v>150.30000000000001</v>
      </c>
      <c r="AA31" s="898">
        <v>107.4</v>
      </c>
      <c r="AB31" s="898">
        <v>149.5</v>
      </c>
      <c r="AC31" s="898">
        <v>84.4</v>
      </c>
      <c r="AD31" s="229"/>
      <c r="AE31" s="203" t="s">
        <v>123</v>
      </c>
      <c r="AF31" s="208" t="s">
        <v>466</v>
      </c>
      <c r="AG31" s="203" t="s">
        <v>99</v>
      </c>
      <c r="AH31" s="903">
        <v>106.2</v>
      </c>
      <c r="AI31" s="899">
        <v>96.3</v>
      </c>
      <c r="AJ31" s="899">
        <v>97.1</v>
      </c>
      <c r="AK31" s="899">
        <v>94.2</v>
      </c>
      <c r="AL31" s="899">
        <v>104.1</v>
      </c>
      <c r="AM31" s="899">
        <v>95.1</v>
      </c>
      <c r="AN31" s="899">
        <v>131.80000000000001</v>
      </c>
      <c r="AO31" s="899">
        <v>88.1</v>
      </c>
      <c r="AP31" s="899">
        <v>114.7</v>
      </c>
      <c r="AQ31" s="899">
        <v>115.1</v>
      </c>
      <c r="AR31" s="899">
        <v>105.8</v>
      </c>
      <c r="AT31" s="256" t="s">
        <v>123</v>
      </c>
      <c r="AU31" s="215" t="s">
        <v>466</v>
      </c>
      <c r="AV31" s="216" t="s">
        <v>99</v>
      </c>
      <c r="AW31" s="923">
        <f>D31/D200*100</f>
        <v>92.5893635571055</v>
      </c>
      <c r="AX31" s="923">
        <f t="shared" ref="AX31:BV41" si="55">E31/E200*100</f>
        <v>92.5893635571055</v>
      </c>
      <c r="AY31" s="923">
        <f t="shared" si="55"/>
        <v>101.01246105919002</v>
      </c>
      <c r="AZ31" s="923">
        <f t="shared" si="55"/>
        <v>96.718017414601462</v>
      </c>
      <c r="BA31" s="923">
        <f t="shared" si="55"/>
        <v>100.88261253309796</v>
      </c>
      <c r="BB31" s="923">
        <f t="shared" si="55"/>
        <v>79.716981132075475</v>
      </c>
      <c r="BC31" s="923">
        <f t="shared" si="55"/>
        <v>92.476754015215562</v>
      </c>
      <c r="BD31" s="923">
        <f t="shared" si="55"/>
        <v>91.963377416073257</v>
      </c>
      <c r="BE31" s="923">
        <f t="shared" si="55"/>
        <v>96.756383712905432</v>
      </c>
      <c r="BF31" s="923">
        <f t="shared" si="55"/>
        <v>93.204530313124593</v>
      </c>
      <c r="BG31" s="923">
        <f t="shared" si="55"/>
        <v>95.427435387673967</v>
      </c>
      <c r="BH31" s="923">
        <f t="shared" si="55"/>
        <v>98.299845440494593</v>
      </c>
      <c r="BI31" s="923">
        <f t="shared" si="55"/>
        <v>95.746691871455582</v>
      </c>
      <c r="BJ31" s="923">
        <f t="shared" si="55"/>
        <v>93.755739210284645</v>
      </c>
      <c r="BK31" s="923">
        <f t="shared" si="55"/>
        <v>90.285714285714278</v>
      </c>
      <c r="BL31" s="923">
        <f t="shared" si="55"/>
        <v>88.144329896907209</v>
      </c>
      <c r="BM31" s="923">
        <f t="shared" si="55"/>
        <v>84.05797101449275</v>
      </c>
      <c r="BN31" s="923">
        <f t="shared" si="55"/>
        <v>93.921731890091593</v>
      </c>
      <c r="BO31" s="923">
        <f t="shared" si="55"/>
        <v>96.883116883116898</v>
      </c>
      <c r="BP31" s="923">
        <f t="shared" si="55"/>
        <v>89.322033898305079</v>
      </c>
      <c r="BQ31" s="923">
        <f t="shared" si="55"/>
        <v>103.17613089509143</v>
      </c>
      <c r="BR31" s="923">
        <f t="shared" si="55"/>
        <v>92.518518518518519</v>
      </c>
      <c r="BS31" s="923">
        <f t="shared" si="55"/>
        <v>95.428571428571445</v>
      </c>
      <c r="BT31" s="923">
        <f t="shared" si="55"/>
        <v>94.045534150612966</v>
      </c>
      <c r="BU31" s="923">
        <f t="shared" si="55"/>
        <v>100.201072386059</v>
      </c>
      <c r="BV31" s="923">
        <f t="shared" si="55"/>
        <v>86.564102564102569</v>
      </c>
    </row>
    <row r="32" spans="1:74" x14ac:dyDescent="0.15">
      <c r="A32" s="203" t="s">
        <v>124</v>
      </c>
      <c r="B32" s="208"/>
      <c r="C32" s="203" t="s">
        <v>101</v>
      </c>
      <c r="D32" s="898">
        <v>113.4</v>
      </c>
      <c r="E32" s="898">
        <v>113.4</v>
      </c>
      <c r="F32" s="898">
        <v>123.2</v>
      </c>
      <c r="G32" s="898">
        <v>148.69999999999999</v>
      </c>
      <c r="H32" s="898">
        <v>119.8</v>
      </c>
      <c r="I32" s="898">
        <v>92.1</v>
      </c>
      <c r="J32" s="898">
        <v>126.6</v>
      </c>
      <c r="K32" s="898">
        <v>86.4</v>
      </c>
      <c r="L32" s="898">
        <v>140.4</v>
      </c>
      <c r="M32" s="898">
        <v>128.80000000000001</v>
      </c>
      <c r="N32" s="898">
        <v>106.6</v>
      </c>
      <c r="O32" s="898">
        <v>137.9</v>
      </c>
      <c r="P32" s="898">
        <v>105</v>
      </c>
      <c r="Q32" s="898">
        <v>112.2</v>
      </c>
      <c r="R32" s="898">
        <v>86.8</v>
      </c>
      <c r="S32" s="898">
        <v>92.4</v>
      </c>
      <c r="T32" s="898">
        <v>95.5</v>
      </c>
      <c r="U32" s="898">
        <v>113.7</v>
      </c>
      <c r="V32" s="898">
        <v>95.9</v>
      </c>
      <c r="W32" s="898">
        <v>111.9</v>
      </c>
      <c r="X32" s="898">
        <v>99.8</v>
      </c>
      <c r="Y32" s="898">
        <v>138</v>
      </c>
      <c r="Z32" s="898">
        <v>156.6</v>
      </c>
      <c r="AA32" s="898">
        <v>112.6</v>
      </c>
      <c r="AB32" s="898">
        <v>150.4</v>
      </c>
      <c r="AC32" s="898">
        <v>103.4</v>
      </c>
      <c r="AD32" s="229"/>
      <c r="AE32" s="203" t="s">
        <v>124</v>
      </c>
      <c r="AF32" s="208"/>
      <c r="AG32" s="203" t="s">
        <v>101</v>
      </c>
      <c r="AH32" s="902">
        <v>113.4</v>
      </c>
      <c r="AI32" s="898">
        <v>111</v>
      </c>
      <c r="AJ32" s="898">
        <v>114.8</v>
      </c>
      <c r="AK32" s="898">
        <v>116.4</v>
      </c>
      <c r="AL32" s="898">
        <v>110.8</v>
      </c>
      <c r="AM32" s="898">
        <v>104.5</v>
      </c>
      <c r="AN32" s="898">
        <v>132.69999999999999</v>
      </c>
      <c r="AO32" s="898">
        <v>99.1</v>
      </c>
      <c r="AP32" s="898">
        <v>115.4</v>
      </c>
      <c r="AQ32" s="898">
        <v>115.6</v>
      </c>
      <c r="AR32" s="898">
        <v>111.2</v>
      </c>
      <c r="AT32" s="258" t="s">
        <v>124</v>
      </c>
      <c r="AU32" s="208"/>
      <c r="AV32" s="203" t="s">
        <v>101</v>
      </c>
      <c r="AW32" s="260">
        <f t="shared" ref="AW32:AW95" si="56">D32/D201*100</f>
        <v>97.84296807592753</v>
      </c>
      <c r="AX32" s="260">
        <f t="shared" si="55"/>
        <v>97.84296807592753</v>
      </c>
      <c r="AY32" s="260">
        <f t="shared" si="55"/>
        <v>96.25</v>
      </c>
      <c r="AZ32" s="260">
        <f t="shared" si="55"/>
        <v>98.935462408516287</v>
      </c>
      <c r="BA32" s="260">
        <f t="shared" si="55"/>
        <v>102.39316239316238</v>
      </c>
      <c r="BB32" s="260">
        <f t="shared" si="55"/>
        <v>100.76586433260393</v>
      </c>
      <c r="BC32" s="260">
        <f t="shared" si="55"/>
        <v>104.11184210526316</v>
      </c>
      <c r="BD32" s="260">
        <f t="shared" si="55"/>
        <v>101.28956623681127</v>
      </c>
      <c r="BE32" s="260">
        <f t="shared" si="55"/>
        <v>96.894409937888199</v>
      </c>
      <c r="BF32" s="260">
        <f t="shared" si="55"/>
        <v>92.197566213314261</v>
      </c>
      <c r="BG32" s="260">
        <f t="shared" si="55"/>
        <v>102.79652844744453</v>
      </c>
      <c r="BH32" s="260">
        <f t="shared" si="55"/>
        <v>103.06427503736921</v>
      </c>
      <c r="BI32" s="260">
        <f t="shared" si="55"/>
        <v>96.863468634686342</v>
      </c>
      <c r="BJ32" s="260">
        <f t="shared" si="55"/>
        <v>99.292035398230098</v>
      </c>
      <c r="BK32" s="260">
        <f t="shared" si="55"/>
        <v>96.875</v>
      </c>
      <c r="BL32" s="260">
        <f t="shared" si="55"/>
        <v>93.61702127659575</v>
      </c>
      <c r="BM32" s="260">
        <f t="shared" si="55"/>
        <v>90.779467680608363</v>
      </c>
      <c r="BN32" s="260">
        <f t="shared" si="55"/>
        <v>94.75</v>
      </c>
      <c r="BO32" s="260">
        <f t="shared" si="55"/>
        <v>84.344766930518915</v>
      </c>
      <c r="BP32" s="260">
        <f t="shared" si="55"/>
        <v>94.271272114574558</v>
      </c>
      <c r="BQ32" s="260">
        <f t="shared" si="55"/>
        <v>93.621013133208251</v>
      </c>
      <c r="BR32" s="260">
        <f t="shared" si="55"/>
        <v>99.783080260303677</v>
      </c>
      <c r="BS32" s="260">
        <f t="shared" si="55"/>
        <v>100.77220077220078</v>
      </c>
      <c r="BT32" s="260">
        <f t="shared" si="55"/>
        <v>99.0325417766051</v>
      </c>
      <c r="BU32" s="260">
        <f t="shared" si="55"/>
        <v>103.79572118702553</v>
      </c>
      <c r="BV32" s="260">
        <f t="shared" si="55"/>
        <v>103.29670329670331</v>
      </c>
    </row>
    <row r="33" spans="1:74" ht="12.6" customHeight="1" x14ac:dyDescent="0.15">
      <c r="A33" s="203" t="s">
        <v>125</v>
      </c>
      <c r="B33" s="208"/>
      <c r="C33" s="203" t="s">
        <v>102</v>
      </c>
      <c r="D33" s="898">
        <v>137.80000000000001</v>
      </c>
      <c r="E33" s="898">
        <v>137.80000000000001</v>
      </c>
      <c r="F33" s="898">
        <v>138.19999999999999</v>
      </c>
      <c r="G33" s="898">
        <v>153.1</v>
      </c>
      <c r="H33" s="898">
        <v>126.1</v>
      </c>
      <c r="I33" s="898">
        <v>142.5</v>
      </c>
      <c r="J33" s="898">
        <v>152.5</v>
      </c>
      <c r="K33" s="898">
        <v>114.5</v>
      </c>
      <c r="L33" s="898">
        <v>152.4</v>
      </c>
      <c r="M33" s="898">
        <v>230.2</v>
      </c>
      <c r="N33" s="898">
        <v>158.4</v>
      </c>
      <c r="O33" s="898">
        <v>144</v>
      </c>
      <c r="P33" s="898">
        <v>109.3</v>
      </c>
      <c r="Q33" s="898">
        <v>116.2</v>
      </c>
      <c r="R33" s="898">
        <v>97.8</v>
      </c>
      <c r="S33" s="898">
        <v>103.4</v>
      </c>
      <c r="T33" s="898">
        <v>111.2</v>
      </c>
      <c r="U33" s="898">
        <v>127.7</v>
      </c>
      <c r="V33" s="898">
        <v>121.9</v>
      </c>
      <c r="W33" s="898">
        <v>128.5</v>
      </c>
      <c r="X33" s="898">
        <v>108.6</v>
      </c>
      <c r="Y33" s="898">
        <v>146.6</v>
      </c>
      <c r="Z33" s="898">
        <v>158.6</v>
      </c>
      <c r="AA33" s="898">
        <v>122.3</v>
      </c>
      <c r="AB33" s="898">
        <v>135.4</v>
      </c>
      <c r="AC33" s="898">
        <v>143</v>
      </c>
      <c r="AD33" s="229"/>
      <c r="AE33" s="203" t="s">
        <v>125</v>
      </c>
      <c r="AF33" s="208"/>
      <c r="AG33" s="203" t="s">
        <v>102</v>
      </c>
      <c r="AH33" s="902">
        <v>137.80000000000001</v>
      </c>
      <c r="AI33" s="898">
        <v>141.4</v>
      </c>
      <c r="AJ33" s="898">
        <v>160.4</v>
      </c>
      <c r="AK33" s="898">
        <v>177.3</v>
      </c>
      <c r="AL33" s="898">
        <v>118.4</v>
      </c>
      <c r="AM33" s="898">
        <v>109</v>
      </c>
      <c r="AN33" s="898">
        <v>105</v>
      </c>
      <c r="AO33" s="898">
        <v>109.8</v>
      </c>
      <c r="AP33" s="898">
        <v>134.69999999999999</v>
      </c>
      <c r="AQ33" s="898">
        <v>135</v>
      </c>
      <c r="AR33" s="898">
        <v>128.69999999999999</v>
      </c>
      <c r="AT33" s="258" t="s">
        <v>125</v>
      </c>
      <c r="AU33" s="208"/>
      <c r="AV33" s="203" t="s">
        <v>102</v>
      </c>
      <c r="AW33" s="260">
        <f t="shared" si="56"/>
        <v>114.35684647302907</v>
      </c>
      <c r="AX33" s="260">
        <f t="shared" si="55"/>
        <v>114.35684647302907</v>
      </c>
      <c r="AY33" s="260">
        <f t="shared" si="55"/>
        <v>105.81929555895866</v>
      </c>
      <c r="AZ33" s="260">
        <f t="shared" si="55"/>
        <v>102.06666666666666</v>
      </c>
      <c r="BA33" s="260">
        <f t="shared" si="55"/>
        <v>106.05550883095036</v>
      </c>
      <c r="BB33" s="260">
        <f t="shared" si="55"/>
        <v>133.17757009345794</v>
      </c>
      <c r="BC33" s="260">
        <f t="shared" si="55"/>
        <v>131.01374570446737</v>
      </c>
      <c r="BD33" s="260">
        <f t="shared" si="55"/>
        <v>119.14672216441208</v>
      </c>
      <c r="BE33" s="260">
        <f t="shared" si="55"/>
        <v>105.90687977762335</v>
      </c>
      <c r="BF33" s="260">
        <f t="shared" si="55"/>
        <v>135.25264394829611</v>
      </c>
      <c r="BG33" s="260">
        <f t="shared" si="55"/>
        <v>142.06278026905829</v>
      </c>
      <c r="BH33" s="260">
        <f t="shared" si="55"/>
        <v>110.09174311926604</v>
      </c>
      <c r="BI33" s="260">
        <f t="shared" si="55"/>
        <v>104.09523809523809</v>
      </c>
      <c r="BJ33" s="260">
        <f t="shared" si="55"/>
        <v>105.73248407643312</v>
      </c>
      <c r="BK33" s="260">
        <f t="shared" si="55"/>
        <v>107.11938663745893</v>
      </c>
      <c r="BL33" s="260">
        <f t="shared" si="55"/>
        <v>105.83418628454453</v>
      </c>
      <c r="BM33" s="260">
        <f t="shared" si="55"/>
        <v>107.75193798449611</v>
      </c>
      <c r="BN33" s="260">
        <f t="shared" si="55"/>
        <v>106.77257525083613</v>
      </c>
      <c r="BO33" s="260">
        <f t="shared" si="55"/>
        <v>105.63258232235701</v>
      </c>
      <c r="BP33" s="260">
        <f t="shared" si="55"/>
        <v>111.44839549002603</v>
      </c>
      <c r="BQ33" s="260">
        <f t="shared" si="55"/>
        <v>102.64650283553875</v>
      </c>
      <c r="BR33" s="260">
        <f t="shared" si="55"/>
        <v>109.15860014892031</v>
      </c>
      <c r="BS33" s="260">
        <f t="shared" si="55"/>
        <v>102.6537216828479</v>
      </c>
      <c r="BT33" s="260">
        <f t="shared" si="55"/>
        <v>104.35153583617746</v>
      </c>
      <c r="BU33" s="260">
        <f t="shared" si="55"/>
        <v>92.676249144421647</v>
      </c>
      <c r="BV33" s="260">
        <f t="shared" si="55"/>
        <v>127.56467439785905</v>
      </c>
    </row>
    <row r="34" spans="1:74" ht="12.6" customHeight="1" outlineLevel="1" x14ac:dyDescent="0.15">
      <c r="A34" s="203"/>
      <c r="B34" s="208"/>
      <c r="C34" s="203" t="s">
        <v>103</v>
      </c>
      <c r="D34" s="898">
        <v>121.6</v>
      </c>
      <c r="E34" s="898">
        <v>121.6</v>
      </c>
      <c r="F34" s="898">
        <v>124.7</v>
      </c>
      <c r="G34" s="898">
        <v>147.6</v>
      </c>
      <c r="H34" s="898">
        <v>120.3</v>
      </c>
      <c r="I34" s="898">
        <v>153.4</v>
      </c>
      <c r="J34" s="898">
        <v>127.4</v>
      </c>
      <c r="K34" s="898">
        <v>102.8</v>
      </c>
      <c r="L34" s="898">
        <v>143.19999999999999</v>
      </c>
      <c r="M34" s="898">
        <v>136.69999999999999</v>
      </c>
      <c r="N34" s="898">
        <v>100.2</v>
      </c>
      <c r="O34" s="898">
        <v>110.4</v>
      </c>
      <c r="P34" s="898">
        <v>111.1</v>
      </c>
      <c r="Q34" s="898">
        <v>114</v>
      </c>
      <c r="R34" s="898">
        <v>94.3</v>
      </c>
      <c r="S34" s="898">
        <v>104.7</v>
      </c>
      <c r="T34" s="898">
        <v>106.1</v>
      </c>
      <c r="U34" s="898">
        <v>122.9</v>
      </c>
      <c r="V34" s="898">
        <v>120.1</v>
      </c>
      <c r="W34" s="898">
        <v>115.4</v>
      </c>
      <c r="X34" s="898">
        <v>105.6</v>
      </c>
      <c r="Y34" s="898">
        <v>138.1</v>
      </c>
      <c r="Z34" s="898">
        <v>164.7</v>
      </c>
      <c r="AA34" s="898">
        <v>123.5</v>
      </c>
      <c r="AB34" s="898">
        <v>160</v>
      </c>
      <c r="AC34" s="898">
        <v>139.1</v>
      </c>
      <c r="AD34" s="229"/>
      <c r="AE34" s="203"/>
      <c r="AF34" s="208"/>
      <c r="AG34" s="203" t="s">
        <v>103</v>
      </c>
      <c r="AH34" s="902">
        <v>121.6</v>
      </c>
      <c r="AI34" s="898">
        <v>126.1</v>
      </c>
      <c r="AJ34" s="898">
        <v>137.19999999999999</v>
      </c>
      <c r="AK34" s="898">
        <v>148.5</v>
      </c>
      <c r="AL34" s="898">
        <v>109</v>
      </c>
      <c r="AM34" s="898">
        <v>107.2</v>
      </c>
      <c r="AN34" s="898">
        <v>96.4</v>
      </c>
      <c r="AO34" s="898">
        <v>109.3</v>
      </c>
      <c r="AP34" s="898">
        <v>117.8</v>
      </c>
      <c r="AQ34" s="898">
        <v>117.7</v>
      </c>
      <c r="AR34" s="898">
        <v>120.6</v>
      </c>
      <c r="AT34" s="258" t="s">
        <v>354</v>
      </c>
      <c r="AU34" s="208"/>
      <c r="AV34" s="203" t="s">
        <v>103</v>
      </c>
      <c r="AW34" s="260">
        <f t="shared" si="56"/>
        <v>96.969696969696955</v>
      </c>
      <c r="AX34" s="260">
        <f t="shared" si="55"/>
        <v>96.969696969696955</v>
      </c>
      <c r="AY34" s="260">
        <f t="shared" si="55"/>
        <v>94.68488990129083</v>
      </c>
      <c r="AZ34" s="260">
        <f t="shared" si="55"/>
        <v>98.72909698996655</v>
      </c>
      <c r="BA34" s="260">
        <f t="shared" si="55"/>
        <v>98.36467702371219</v>
      </c>
      <c r="BB34" s="260">
        <f t="shared" si="55"/>
        <v>86.276715410573672</v>
      </c>
      <c r="BC34" s="260">
        <f t="shared" si="55"/>
        <v>97.549770290964787</v>
      </c>
      <c r="BD34" s="260">
        <f t="shared" si="55"/>
        <v>94.311926605504581</v>
      </c>
      <c r="BE34" s="260">
        <f t="shared" si="55"/>
        <v>96.88768606224626</v>
      </c>
      <c r="BF34" s="260">
        <f t="shared" si="55"/>
        <v>85.171339563862929</v>
      </c>
      <c r="BG34" s="260">
        <f t="shared" si="55"/>
        <v>88.908606921029275</v>
      </c>
      <c r="BH34" s="260">
        <f t="shared" si="55"/>
        <v>92.462311557788951</v>
      </c>
      <c r="BI34" s="260">
        <f t="shared" si="55"/>
        <v>102.49077490774907</v>
      </c>
      <c r="BJ34" s="260">
        <f t="shared" si="55"/>
        <v>102.5179856115108</v>
      </c>
      <c r="BK34" s="260">
        <f t="shared" si="55"/>
        <v>102.27765726681129</v>
      </c>
      <c r="BL34" s="260">
        <f t="shared" si="55"/>
        <v>105.65085771947528</v>
      </c>
      <c r="BM34" s="260">
        <f t="shared" si="55"/>
        <v>104.12168792934249</v>
      </c>
      <c r="BN34" s="260">
        <f t="shared" si="55"/>
        <v>102.33139050791009</v>
      </c>
      <c r="BO34" s="260">
        <f t="shared" si="55"/>
        <v>103.98268398268398</v>
      </c>
      <c r="BP34" s="260">
        <f t="shared" si="55"/>
        <v>100.34782608695653</v>
      </c>
      <c r="BQ34" s="260">
        <f t="shared" si="55"/>
        <v>99.435028248587571</v>
      </c>
      <c r="BR34" s="260">
        <f t="shared" si="55"/>
        <v>103.99096385542168</v>
      </c>
      <c r="BS34" s="260">
        <f t="shared" si="55"/>
        <v>105.71245186136071</v>
      </c>
      <c r="BT34" s="260">
        <f t="shared" si="55"/>
        <v>103.43383584589614</v>
      </c>
      <c r="BU34" s="260">
        <f t="shared" si="55"/>
        <v>107.5268817204301</v>
      </c>
      <c r="BV34" s="260">
        <f t="shared" si="55"/>
        <v>92.363877822045154</v>
      </c>
    </row>
    <row r="35" spans="1:74" ht="12.6" customHeight="1" outlineLevel="1" x14ac:dyDescent="0.15">
      <c r="A35" s="203"/>
      <c r="B35" s="208"/>
      <c r="C35" s="203" t="s">
        <v>104</v>
      </c>
      <c r="D35" s="898">
        <v>110.9</v>
      </c>
      <c r="E35" s="898">
        <v>110.9</v>
      </c>
      <c r="F35" s="898">
        <v>132.6</v>
      </c>
      <c r="G35" s="898">
        <v>141.5</v>
      </c>
      <c r="H35" s="898">
        <v>113.3</v>
      </c>
      <c r="I35" s="898">
        <v>71.8</v>
      </c>
      <c r="J35" s="898">
        <v>121.6</v>
      </c>
      <c r="K35" s="898">
        <v>104.9</v>
      </c>
      <c r="L35" s="898">
        <v>148.69999999999999</v>
      </c>
      <c r="M35" s="898">
        <v>130.5</v>
      </c>
      <c r="N35" s="898">
        <v>127.2</v>
      </c>
      <c r="O35" s="898">
        <v>114.3</v>
      </c>
      <c r="P35" s="898">
        <v>102.3</v>
      </c>
      <c r="Q35" s="898">
        <v>110.9</v>
      </c>
      <c r="R35" s="898">
        <v>91.7</v>
      </c>
      <c r="S35" s="898">
        <v>95.2</v>
      </c>
      <c r="T35" s="898">
        <v>101.1</v>
      </c>
      <c r="U35" s="898">
        <v>115.7</v>
      </c>
      <c r="V35" s="898">
        <v>118.5</v>
      </c>
      <c r="W35" s="898">
        <v>105.5</v>
      </c>
      <c r="X35" s="898">
        <v>107.6</v>
      </c>
      <c r="Y35" s="898">
        <v>130.1</v>
      </c>
      <c r="Z35" s="898">
        <v>152</v>
      </c>
      <c r="AA35" s="898">
        <v>110.6</v>
      </c>
      <c r="AB35" s="898">
        <v>139.19999999999999</v>
      </c>
      <c r="AC35" s="898">
        <v>92.5</v>
      </c>
      <c r="AD35" s="229"/>
      <c r="AE35" s="203"/>
      <c r="AF35" s="208"/>
      <c r="AG35" s="203" t="s">
        <v>104</v>
      </c>
      <c r="AH35" s="902">
        <v>110.9</v>
      </c>
      <c r="AI35" s="898">
        <v>101.5</v>
      </c>
      <c r="AJ35" s="898">
        <v>100.8</v>
      </c>
      <c r="AK35" s="898">
        <v>99</v>
      </c>
      <c r="AL35" s="898">
        <v>105.4</v>
      </c>
      <c r="AM35" s="898">
        <v>102.7</v>
      </c>
      <c r="AN35" s="898">
        <v>97.3</v>
      </c>
      <c r="AO35" s="898">
        <v>103.7</v>
      </c>
      <c r="AP35" s="898">
        <v>118.9</v>
      </c>
      <c r="AQ35" s="898">
        <v>119.3</v>
      </c>
      <c r="AR35" s="898">
        <v>110.5</v>
      </c>
      <c r="AT35" s="132" t="s">
        <v>126</v>
      </c>
      <c r="AU35" s="208"/>
      <c r="AV35" s="203" t="s">
        <v>104</v>
      </c>
      <c r="AW35" s="260">
        <f t="shared" si="56"/>
        <v>95.685936151855046</v>
      </c>
      <c r="AX35" s="260">
        <f t="shared" si="55"/>
        <v>95.685936151855046</v>
      </c>
      <c r="AY35" s="260">
        <f t="shared" si="55"/>
        <v>104.40944881889764</v>
      </c>
      <c r="AZ35" s="260">
        <f t="shared" si="55"/>
        <v>94.270486342438375</v>
      </c>
      <c r="BA35" s="260">
        <f t="shared" si="55"/>
        <v>94.181213632585198</v>
      </c>
      <c r="BB35" s="260">
        <f t="shared" si="55"/>
        <v>97.289972899728994</v>
      </c>
      <c r="BC35" s="260">
        <f t="shared" si="55"/>
        <v>92.401215805471125</v>
      </c>
      <c r="BD35" s="260">
        <f t="shared" si="55"/>
        <v>95.799086757990864</v>
      </c>
      <c r="BE35" s="260">
        <f t="shared" si="55"/>
        <v>96.872964169381106</v>
      </c>
      <c r="BF35" s="260">
        <f t="shared" si="55"/>
        <v>84.905660377358487</v>
      </c>
      <c r="BG35" s="260">
        <f t="shared" si="55"/>
        <v>88.394718554551758</v>
      </c>
      <c r="BH35" s="260">
        <f t="shared" si="55"/>
        <v>88.194444444444443</v>
      </c>
      <c r="BI35" s="260">
        <f t="shared" si="55"/>
        <v>93.424657534246563</v>
      </c>
      <c r="BJ35" s="260">
        <f t="shared" si="55"/>
        <v>98.141592920353986</v>
      </c>
      <c r="BK35" s="260">
        <f t="shared" si="55"/>
        <v>97.242841993637327</v>
      </c>
      <c r="BL35" s="260">
        <f t="shared" si="55"/>
        <v>94.820717131474098</v>
      </c>
      <c r="BM35" s="260">
        <f t="shared" si="55"/>
        <v>97.492767598842818</v>
      </c>
      <c r="BN35" s="260">
        <f t="shared" si="55"/>
        <v>96.739130434782624</v>
      </c>
      <c r="BO35" s="260">
        <f t="shared" si="55"/>
        <v>101.71673819742489</v>
      </c>
      <c r="BP35" s="260">
        <f t="shared" si="55"/>
        <v>91.898954703832757</v>
      </c>
      <c r="BQ35" s="260">
        <f t="shared" si="55"/>
        <v>102.28136882129277</v>
      </c>
      <c r="BR35" s="260">
        <f t="shared" si="55"/>
        <v>95.3113553113553</v>
      </c>
      <c r="BS35" s="260">
        <f t="shared" si="55"/>
        <v>95.059412132582864</v>
      </c>
      <c r="BT35" s="260">
        <f t="shared" si="55"/>
        <v>95.509499136442145</v>
      </c>
      <c r="BU35" s="260">
        <f t="shared" si="55"/>
        <v>97.138869504535919</v>
      </c>
      <c r="BV35" s="260">
        <f t="shared" si="55"/>
        <v>98.50905218317358</v>
      </c>
    </row>
    <row r="36" spans="1:74" ht="12.6" customHeight="1" outlineLevel="1" x14ac:dyDescent="0.15">
      <c r="A36" s="203"/>
      <c r="B36" s="208"/>
      <c r="C36" s="203" t="s">
        <v>105</v>
      </c>
      <c r="D36" s="898">
        <v>121.4</v>
      </c>
      <c r="E36" s="898">
        <v>121.4</v>
      </c>
      <c r="F36" s="898">
        <v>129.5</v>
      </c>
      <c r="G36" s="898">
        <v>153.1</v>
      </c>
      <c r="H36" s="898">
        <v>112.8</v>
      </c>
      <c r="I36" s="898">
        <v>145.6</v>
      </c>
      <c r="J36" s="898">
        <v>112.6</v>
      </c>
      <c r="K36" s="898">
        <v>99.4</v>
      </c>
      <c r="L36" s="898">
        <v>147.9</v>
      </c>
      <c r="M36" s="898">
        <v>135.6</v>
      </c>
      <c r="N36" s="898">
        <v>101.4</v>
      </c>
      <c r="O36" s="898">
        <v>128.80000000000001</v>
      </c>
      <c r="P36" s="898">
        <v>109</v>
      </c>
      <c r="Q36" s="898">
        <v>119.7</v>
      </c>
      <c r="R36" s="898">
        <v>101.1</v>
      </c>
      <c r="S36" s="898">
        <v>102.6</v>
      </c>
      <c r="T36" s="898">
        <v>100.4</v>
      </c>
      <c r="U36" s="898">
        <v>119.4</v>
      </c>
      <c r="V36" s="898">
        <v>119.7</v>
      </c>
      <c r="W36" s="898">
        <v>113.9</v>
      </c>
      <c r="X36" s="898">
        <v>103.2</v>
      </c>
      <c r="Y36" s="898">
        <v>134.30000000000001</v>
      </c>
      <c r="Z36" s="898">
        <v>152.9</v>
      </c>
      <c r="AA36" s="898">
        <v>116.4</v>
      </c>
      <c r="AB36" s="898">
        <v>144.80000000000001</v>
      </c>
      <c r="AC36" s="898">
        <v>129.4</v>
      </c>
      <c r="AD36" s="229"/>
      <c r="AE36" s="203"/>
      <c r="AF36" s="208"/>
      <c r="AG36" s="203" t="s">
        <v>105</v>
      </c>
      <c r="AH36" s="902">
        <v>121.4</v>
      </c>
      <c r="AI36" s="898">
        <v>111.9</v>
      </c>
      <c r="AJ36" s="898">
        <v>114.9</v>
      </c>
      <c r="AK36" s="898">
        <v>117.5</v>
      </c>
      <c r="AL36" s="898">
        <v>108.7</v>
      </c>
      <c r="AM36" s="898">
        <v>106.8</v>
      </c>
      <c r="AN36" s="898">
        <v>103.8</v>
      </c>
      <c r="AO36" s="898">
        <v>107.4</v>
      </c>
      <c r="AP36" s="898">
        <v>129.4</v>
      </c>
      <c r="AQ36" s="898">
        <v>130</v>
      </c>
      <c r="AR36" s="898">
        <v>116.1</v>
      </c>
      <c r="AT36" s="258" t="s">
        <v>127</v>
      </c>
      <c r="AU36" s="208"/>
      <c r="AV36" s="203" t="s">
        <v>105</v>
      </c>
      <c r="AW36" s="260">
        <f t="shared" si="56"/>
        <v>102.96861747243426</v>
      </c>
      <c r="AX36" s="260">
        <f t="shared" si="55"/>
        <v>102.96861747243426</v>
      </c>
      <c r="AY36" s="260">
        <f t="shared" si="55"/>
        <v>99.462365591397855</v>
      </c>
      <c r="AZ36" s="260">
        <f t="shared" si="55"/>
        <v>102.68276324614354</v>
      </c>
      <c r="BA36" s="260">
        <f t="shared" si="55"/>
        <v>99.034240561896397</v>
      </c>
      <c r="BB36" s="260">
        <f t="shared" si="55"/>
        <v>111.82795698924733</v>
      </c>
      <c r="BC36" s="260">
        <f t="shared" si="55"/>
        <v>104.45269016697587</v>
      </c>
      <c r="BD36" s="260">
        <f t="shared" si="55"/>
        <v>101.53217568947906</v>
      </c>
      <c r="BE36" s="260">
        <f t="shared" si="55"/>
        <v>101.57967032967035</v>
      </c>
      <c r="BF36" s="260">
        <f t="shared" si="55"/>
        <v>110.69387755102041</v>
      </c>
      <c r="BG36" s="260">
        <f t="shared" si="55"/>
        <v>95.211267605633807</v>
      </c>
      <c r="BH36" s="260">
        <f t="shared" si="55"/>
        <v>100.07770007770009</v>
      </c>
      <c r="BI36" s="260">
        <f t="shared" si="55"/>
        <v>100.64635272391504</v>
      </c>
      <c r="BJ36" s="260">
        <f t="shared" si="55"/>
        <v>105.0921861281826</v>
      </c>
      <c r="BK36" s="260">
        <f t="shared" si="55"/>
        <v>108.36012861736334</v>
      </c>
      <c r="BL36" s="260">
        <f t="shared" si="55"/>
        <v>104.69387755102039</v>
      </c>
      <c r="BM36" s="260">
        <f t="shared" si="55"/>
        <v>101.00603621730382</v>
      </c>
      <c r="BN36" s="260">
        <f t="shared" si="55"/>
        <v>99.087136929460584</v>
      </c>
      <c r="BO36" s="260">
        <f t="shared" si="55"/>
        <v>97.794117647058826</v>
      </c>
      <c r="BP36" s="260">
        <f t="shared" si="55"/>
        <v>99.47598253275109</v>
      </c>
      <c r="BQ36" s="260">
        <f t="shared" si="55"/>
        <v>98.285714285714292</v>
      </c>
      <c r="BR36" s="260">
        <f t="shared" si="55"/>
        <v>100.22388059701493</v>
      </c>
      <c r="BS36" s="260">
        <f t="shared" si="55"/>
        <v>101.52722443559097</v>
      </c>
      <c r="BT36" s="260">
        <f t="shared" si="55"/>
        <v>98.979591836734699</v>
      </c>
      <c r="BU36" s="260">
        <f t="shared" si="55"/>
        <v>99.45054945054946</v>
      </c>
      <c r="BV36" s="260">
        <f t="shared" si="55"/>
        <v>107.38589211618257</v>
      </c>
    </row>
    <row r="37" spans="1:74" ht="12.6" customHeight="1" outlineLevel="1" x14ac:dyDescent="0.15">
      <c r="A37" s="203"/>
      <c r="B37" s="208"/>
      <c r="C37" s="203" t="s">
        <v>106</v>
      </c>
      <c r="D37" s="898">
        <v>113.1</v>
      </c>
      <c r="E37" s="898">
        <v>113.1</v>
      </c>
      <c r="F37" s="898">
        <v>125.8</v>
      </c>
      <c r="G37" s="898">
        <v>150.1</v>
      </c>
      <c r="H37" s="898">
        <v>113.7</v>
      </c>
      <c r="I37" s="898">
        <v>91.4</v>
      </c>
      <c r="J37" s="898">
        <v>108.1</v>
      </c>
      <c r="K37" s="898">
        <v>94.5</v>
      </c>
      <c r="L37" s="898">
        <v>146.5</v>
      </c>
      <c r="M37" s="898">
        <v>132.30000000000001</v>
      </c>
      <c r="N37" s="898">
        <v>93.2</v>
      </c>
      <c r="O37" s="898">
        <v>120.8</v>
      </c>
      <c r="P37" s="898">
        <v>109.1</v>
      </c>
      <c r="Q37" s="898">
        <v>113.7</v>
      </c>
      <c r="R37" s="898">
        <v>97.3</v>
      </c>
      <c r="S37" s="898">
        <v>103.4</v>
      </c>
      <c r="T37" s="898">
        <v>106.2</v>
      </c>
      <c r="U37" s="898">
        <v>121.3</v>
      </c>
      <c r="V37" s="898">
        <v>123.7</v>
      </c>
      <c r="W37" s="898">
        <v>116.9</v>
      </c>
      <c r="X37" s="898">
        <v>106.2</v>
      </c>
      <c r="Y37" s="898">
        <v>135</v>
      </c>
      <c r="Z37" s="898">
        <v>153.80000000000001</v>
      </c>
      <c r="AA37" s="898">
        <v>115.4</v>
      </c>
      <c r="AB37" s="898">
        <v>135.80000000000001</v>
      </c>
      <c r="AC37" s="898">
        <v>97.5</v>
      </c>
      <c r="AD37" s="229"/>
      <c r="AE37" s="203"/>
      <c r="AF37" s="208"/>
      <c r="AG37" s="203" t="s">
        <v>106</v>
      </c>
      <c r="AH37" s="902">
        <v>113.1</v>
      </c>
      <c r="AI37" s="898">
        <v>103.8</v>
      </c>
      <c r="AJ37" s="898">
        <v>100.2</v>
      </c>
      <c r="AK37" s="898">
        <v>97.5</v>
      </c>
      <c r="AL37" s="898">
        <v>107.1</v>
      </c>
      <c r="AM37" s="898">
        <v>109.8</v>
      </c>
      <c r="AN37" s="898">
        <v>120.1</v>
      </c>
      <c r="AO37" s="898">
        <v>107.9</v>
      </c>
      <c r="AP37" s="898">
        <v>121</v>
      </c>
      <c r="AQ37" s="898">
        <v>121.3</v>
      </c>
      <c r="AR37" s="898">
        <v>114.3</v>
      </c>
      <c r="AT37" s="258" t="s">
        <v>124</v>
      </c>
      <c r="AU37" s="208"/>
      <c r="AV37" s="203" t="s">
        <v>106</v>
      </c>
      <c r="AW37" s="260">
        <f t="shared" si="56"/>
        <v>97.584124245038822</v>
      </c>
      <c r="AX37" s="260">
        <f t="shared" si="55"/>
        <v>97.584124245038822</v>
      </c>
      <c r="AY37" s="260">
        <f t="shared" si="55"/>
        <v>99.920571882446367</v>
      </c>
      <c r="AZ37" s="260">
        <f t="shared" si="55"/>
        <v>102.31765507839128</v>
      </c>
      <c r="BA37" s="260">
        <f t="shared" si="55"/>
        <v>97.764402407566635</v>
      </c>
      <c r="BB37" s="260">
        <f t="shared" si="55"/>
        <v>79.340277777777786</v>
      </c>
      <c r="BC37" s="260">
        <f t="shared" si="55"/>
        <v>93.836805555555543</v>
      </c>
      <c r="BD37" s="260">
        <f t="shared" si="55"/>
        <v>98.335067637877216</v>
      </c>
      <c r="BE37" s="260">
        <f t="shared" si="55"/>
        <v>104.19630156472262</v>
      </c>
      <c r="BF37" s="260">
        <f t="shared" si="55"/>
        <v>94.29793300071276</v>
      </c>
      <c r="BG37" s="260">
        <f t="shared" si="55"/>
        <v>97.184567257559948</v>
      </c>
      <c r="BH37" s="260">
        <f t="shared" si="55"/>
        <v>95.11811023622046</v>
      </c>
      <c r="BI37" s="260">
        <f t="shared" si="55"/>
        <v>101.58286778398508</v>
      </c>
      <c r="BJ37" s="260">
        <f t="shared" si="55"/>
        <v>102.34023402340236</v>
      </c>
      <c r="BK37" s="260">
        <f t="shared" si="55"/>
        <v>104.73627556512378</v>
      </c>
      <c r="BL37" s="260">
        <f t="shared" si="55"/>
        <v>105.51020408163265</v>
      </c>
      <c r="BM37" s="260">
        <f t="shared" si="55"/>
        <v>103.81231671554252</v>
      </c>
      <c r="BN37" s="260">
        <f t="shared" si="55"/>
        <v>102.10437710437709</v>
      </c>
      <c r="BO37" s="260">
        <f t="shared" si="55"/>
        <v>101.72697368421053</v>
      </c>
      <c r="BP37" s="260">
        <f t="shared" si="55"/>
        <v>102.9955947136564</v>
      </c>
      <c r="BQ37" s="260">
        <f t="shared" si="55"/>
        <v>101.04662226451001</v>
      </c>
      <c r="BR37" s="260">
        <f t="shared" si="55"/>
        <v>101.96374622356494</v>
      </c>
      <c r="BS37" s="260">
        <f t="shared" si="55"/>
        <v>103.778677462888</v>
      </c>
      <c r="BT37" s="260">
        <f t="shared" si="55"/>
        <v>100.43516100957355</v>
      </c>
      <c r="BU37" s="260">
        <f t="shared" si="55"/>
        <v>97.417503586800578</v>
      </c>
      <c r="BV37" s="260">
        <f t="shared" si="55"/>
        <v>87.131367292225193</v>
      </c>
    </row>
    <row r="38" spans="1:74" ht="12.6" customHeight="1" outlineLevel="1" x14ac:dyDescent="0.15">
      <c r="A38" s="203"/>
      <c r="B38" s="208"/>
      <c r="C38" s="203" t="s">
        <v>107</v>
      </c>
      <c r="D38" s="898">
        <v>109.9</v>
      </c>
      <c r="E38" s="898">
        <v>109.9</v>
      </c>
      <c r="F38" s="898">
        <v>129.30000000000001</v>
      </c>
      <c r="G38" s="898">
        <v>132</v>
      </c>
      <c r="H38" s="898">
        <v>106.1</v>
      </c>
      <c r="I38" s="898">
        <v>107.6</v>
      </c>
      <c r="J38" s="898">
        <v>113.8</v>
      </c>
      <c r="K38" s="898">
        <v>93.2</v>
      </c>
      <c r="L38" s="898">
        <v>144.1</v>
      </c>
      <c r="M38" s="898">
        <v>125.9</v>
      </c>
      <c r="N38" s="898">
        <v>87.9</v>
      </c>
      <c r="O38" s="898">
        <v>118.9</v>
      </c>
      <c r="P38" s="898">
        <v>103.8</v>
      </c>
      <c r="Q38" s="898">
        <v>104.3</v>
      </c>
      <c r="R38" s="898">
        <v>81</v>
      </c>
      <c r="S38" s="898">
        <v>90.6</v>
      </c>
      <c r="T38" s="898">
        <v>98.1</v>
      </c>
      <c r="U38" s="898">
        <v>112</v>
      </c>
      <c r="V38" s="898">
        <v>120.2</v>
      </c>
      <c r="W38" s="898">
        <v>103.9</v>
      </c>
      <c r="X38" s="898">
        <v>107.1</v>
      </c>
      <c r="Y38" s="898">
        <v>121.1</v>
      </c>
      <c r="Z38" s="898">
        <v>141</v>
      </c>
      <c r="AA38" s="898">
        <v>102.7</v>
      </c>
      <c r="AB38" s="898">
        <v>146.9</v>
      </c>
      <c r="AC38" s="898">
        <v>108.3</v>
      </c>
      <c r="AD38" s="229"/>
      <c r="AE38" s="203"/>
      <c r="AF38" s="208"/>
      <c r="AG38" s="203" t="s">
        <v>107</v>
      </c>
      <c r="AH38" s="902">
        <v>109.9</v>
      </c>
      <c r="AI38" s="898">
        <v>99.3</v>
      </c>
      <c r="AJ38" s="898">
        <v>98</v>
      </c>
      <c r="AK38" s="898">
        <v>95.9</v>
      </c>
      <c r="AL38" s="898">
        <v>103.3</v>
      </c>
      <c r="AM38" s="898">
        <v>101.6</v>
      </c>
      <c r="AN38" s="898">
        <v>114</v>
      </c>
      <c r="AO38" s="898">
        <v>99.3</v>
      </c>
      <c r="AP38" s="898">
        <v>118.9</v>
      </c>
      <c r="AQ38" s="898">
        <v>119.6</v>
      </c>
      <c r="AR38" s="898">
        <v>102.1</v>
      </c>
      <c r="AT38" s="258" t="s">
        <v>125</v>
      </c>
      <c r="AU38" s="208"/>
      <c r="AV38" s="203" t="s">
        <v>107</v>
      </c>
      <c r="AW38" s="260">
        <f t="shared" si="56"/>
        <v>95.316565481352995</v>
      </c>
      <c r="AX38" s="260">
        <f t="shared" si="55"/>
        <v>95.316565481352995</v>
      </c>
      <c r="AY38" s="260">
        <f t="shared" si="55"/>
        <v>101.09460516028147</v>
      </c>
      <c r="AZ38" s="260">
        <f t="shared" si="55"/>
        <v>91.349480968858131</v>
      </c>
      <c r="BA38" s="260">
        <f t="shared" si="55"/>
        <v>87.758478081058726</v>
      </c>
      <c r="BB38" s="260">
        <f t="shared" si="55"/>
        <v>101.12781954887218</v>
      </c>
      <c r="BC38" s="260">
        <f t="shared" si="55"/>
        <v>92.595606183889331</v>
      </c>
      <c r="BD38" s="260">
        <f t="shared" si="55"/>
        <v>96.680497925311201</v>
      </c>
      <c r="BE38" s="260">
        <f t="shared" si="55"/>
        <v>99.585348997926744</v>
      </c>
      <c r="BF38" s="260">
        <f t="shared" si="55"/>
        <v>88.724453840732906</v>
      </c>
      <c r="BG38" s="260">
        <f t="shared" si="55"/>
        <v>85.83984375</v>
      </c>
      <c r="BH38" s="260">
        <f t="shared" si="55"/>
        <v>93.254901960784323</v>
      </c>
      <c r="BI38" s="260">
        <f t="shared" si="55"/>
        <v>93.513513513513516</v>
      </c>
      <c r="BJ38" s="260">
        <f t="shared" si="55"/>
        <v>95.512820512820511</v>
      </c>
      <c r="BK38" s="260">
        <f t="shared" si="55"/>
        <v>87.096774193548384</v>
      </c>
      <c r="BL38" s="260">
        <f t="shared" si="55"/>
        <v>92.448979591836732</v>
      </c>
      <c r="BM38" s="260">
        <f t="shared" si="55"/>
        <v>92.459943449575874</v>
      </c>
      <c r="BN38" s="260">
        <f t="shared" si="55"/>
        <v>93.959731543624159</v>
      </c>
      <c r="BO38" s="260">
        <f t="shared" si="55"/>
        <v>97.564935064935071</v>
      </c>
      <c r="BP38" s="260">
        <f t="shared" si="55"/>
        <v>91.784452296819794</v>
      </c>
      <c r="BQ38" s="260">
        <f t="shared" si="55"/>
        <v>101.51658767772511</v>
      </c>
      <c r="BR38" s="260">
        <f t="shared" si="55"/>
        <v>89.109639440765264</v>
      </c>
      <c r="BS38" s="260">
        <f t="shared" si="55"/>
        <v>94.949494949494948</v>
      </c>
      <c r="BT38" s="260">
        <f t="shared" si="55"/>
        <v>89.537925021795999</v>
      </c>
      <c r="BU38" s="260">
        <f t="shared" si="55"/>
        <v>101.52038700760195</v>
      </c>
      <c r="BV38" s="260">
        <f t="shared" si="55"/>
        <v>98.009049773755649</v>
      </c>
    </row>
    <row r="39" spans="1:74" ht="12.6" customHeight="1" outlineLevel="1" x14ac:dyDescent="0.15">
      <c r="A39" s="203"/>
      <c r="B39" s="208"/>
      <c r="C39" s="203" t="s">
        <v>108</v>
      </c>
      <c r="D39" s="898">
        <v>117.4</v>
      </c>
      <c r="E39" s="898">
        <v>117.4</v>
      </c>
      <c r="F39" s="898">
        <v>122.9</v>
      </c>
      <c r="G39" s="898">
        <v>138.19999999999999</v>
      </c>
      <c r="H39" s="898">
        <v>117.6</v>
      </c>
      <c r="I39" s="898">
        <v>131.9</v>
      </c>
      <c r="J39" s="898">
        <v>122.8</v>
      </c>
      <c r="K39" s="898">
        <v>110.7</v>
      </c>
      <c r="L39" s="898">
        <v>121.6</v>
      </c>
      <c r="M39" s="898">
        <v>156.19999999999999</v>
      </c>
      <c r="N39" s="898">
        <v>91.5</v>
      </c>
      <c r="O39" s="898">
        <v>129.80000000000001</v>
      </c>
      <c r="P39" s="898">
        <v>111.9</v>
      </c>
      <c r="Q39" s="898">
        <v>99.8</v>
      </c>
      <c r="R39" s="898">
        <v>91.4</v>
      </c>
      <c r="S39" s="898">
        <v>92.5</v>
      </c>
      <c r="T39" s="898">
        <v>96.9</v>
      </c>
      <c r="U39" s="898">
        <v>118.4</v>
      </c>
      <c r="V39" s="898">
        <v>115.6</v>
      </c>
      <c r="W39" s="898">
        <v>120.1</v>
      </c>
      <c r="X39" s="898">
        <v>92.8</v>
      </c>
      <c r="Y39" s="898">
        <v>136.5</v>
      </c>
      <c r="Z39" s="898">
        <v>143.19999999999999</v>
      </c>
      <c r="AA39" s="898">
        <v>115.2</v>
      </c>
      <c r="AB39" s="898">
        <v>132.19999999999999</v>
      </c>
      <c r="AC39" s="898">
        <v>126.6</v>
      </c>
      <c r="AD39" s="229"/>
      <c r="AE39" s="203"/>
      <c r="AF39" s="208"/>
      <c r="AG39" s="203" t="s">
        <v>108</v>
      </c>
      <c r="AH39" s="902">
        <v>117.4</v>
      </c>
      <c r="AI39" s="898">
        <v>111.7</v>
      </c>
      <c r="AJ39" s="898">
        <v>115.9</v>
      </c>
      <c r="AK39" s="898">
        <v>120.2</v>
      </c>
      <c r="AL39" s="898">
        <v>105.1</v>
      </c>
      <c r="AM39" s="898">
        <v>104.5</v>
      </c>
      <c r="AN39" s="898">
        <v>126.4</v>
      </c>
      <c r="AO39" s="898">
        <v>100.3</v>
      </c>
      <c r="AP39" s="898">
        <v>122.3</v>
      </c>
      <c r="AQ39" s="898">
        <v>122.5</v>
      </c>
      <c r="AR39" s="898">
        <v>115.8</v>
      </c>
      <c r="AT39" s="203"/>
      <c r="AU39" s="208"/>
      <c r="AV39" s="203" t="s">
        <v>108</v>
      </c>
      <c r="AW39" s="260">
        <f t="shared" si="56"/>
        <v>100.59982862039418</v>
      </c>
      <c r="AX39" s="260">
        <f t="shared" si="55"/>
        <v>100.59982862039418</v>
      </c>
      <c r="AY39" s="260">
        <f t="shared" si="55"/>
        <v>98.162939297124609</v>
      </c>
      <c r="AZ39" s="260">
        <f t="shared" si="55"/>
        <v>97.187060478199712</v>
      </c>
      <c r="BA39" s="260">
        <f t="shared" si="55"/>
        <v>98.410041841004187</v>
      </c>
      <c r="BB39" s="260">
        <f t="shared" si="55"/>
        <v>117.87310098302055</v>
      </c>
      <c r="BC39" s="260">
        <f t="shared" si="55"/>
        <v>101.57154673283706</v>
      </c>
      <c r="BD39" s="260">
        <f t="shared" si="55"/>
        <v>106.34005763688761</v>
      </c>
      <c r="BE39" s="260">
        <f t="shared" si="55"/>
        <v>99.672131147540981</v>
      </c>
      <c r="BF39" s="260">
        <f t="shared" si="55"/>
        <v>107.94747753973739</v>
      </c>
      <c r="BG39" s="260">
        <f t="shared" si="55"/>
        <v>107.64705882352941</v>
      </c>
      <c r="BH39" s="260">
        <f t="shared" si="55"/>
        <v>100.15432098765433</v>
      </c>
      <c r="BI39" s="260">
        <f t="shared" si="55"/>
        <v>97.473867595818817</v>
      </c>
      <c r="BJ39" s="260">
        <f t="shared" si="55"/>
        <v>94.15094339622641</v>
      </c>
      <c r="BK39" s="260">
        <f t="shared" si="55"/>
        <v>99.781659388646304</v>
      </c>
      <c r="BL39" s="260">
        <f t="shared" si="55"/>
        <v>99.892008639308855</v>
      </c>
      <c r="BM39" s="260">
        <f t="shared" si="55"/>
        <v>96.130952380952394</v>
      </c>
      <c r="BN39" s="260">
        <f t="shared" si="55"/>
        <v>101.36986301369863</v>
      </c>
      <c r="BO39" s="260">
        <f t="shared" si="55"/>
        <v>94.67649467649467</v>
      </c>
      <c r="BP39" s="260">
        <f t="shared" si="55"/>
        <v>111.30676552363299</v>
      </c>
      <c r="BQ39" s="260">
        <f t="shared" si="55"/>
        <v>97.993664202745506</v>
      </c>
      <c r="BR39" s="260">
        <f t="shared" si="55"/>
        <v>100.7380073800738</v>
      </c>
      <c r="BS39" s="260">
        <f t="shared" si="55"/>
        <v>94.897282968853531</v>
      </c>
      <c r="BT39" s="260">
        <f t="shared" si="55"/>
        <v>98.545765611633868</v>
      </c>
      <c r="BU39" s="260">
        <f t="shared" si="55"/>
        <v>95.727733526430114</v>
      </c>
      <c r="BV39" s="260">
        <f t="shared" si="55"/>
        <v>108.11272416737832</v>
      </c>
    </row>
    <row r="40" spans="1:74" ht="12.6" customHeight="1" outlineLevel="1" x14ac:dyDescent="0.15">
      <c r="A40" s="203"/>
      <c r="B40" s="208"/>
      <c r="C40" s="203" t="s">
        <v>109</v>
      </c>
      <c r="D40" s="898">
        <v>124.1</v>
      </c>
      <c r="E40" s="898">
        <v>124.1</v>
      </c>
      <c r="F40" s="898">
        <v>136.4</v>
      </c>
      <c r="G40" s="898">
        <v>156.1</v>
      </c>
      <c r="H40" s="898">
        <v>126.8</v>
      </c>
      <c r="I40" s="898">
        <v>128.5</v>
      </c>
      <c r="J40" s="898">
        <v>126.7</v>
      </c>
      <c r="K40" s="898">
        <v>96.7</v>
      </c>
      <c r="L40" s="898">
        <v>126.3</v>
      </c>
      <c r="M40" s="898">
        <v>131.5</v>
      </c>
      <c r="N40" s="898">
        <v>91.7</v>
      </c>
      <c r="O40" s="898">
        <v>141.9</v>
      </c>
      <c r="P40" s="898">
        <v>121.3</v>
      </c>
      <c r="Q40" s="898">
        <v>120.5</v>
      </c>
      <c r="R40" s="898">
        <v>100</v>
      </c>
      <c r="S40" s="898">
        <v>100.7</v>
      </c>
      <c r="T40" s="898">
        <v>110.6</v>
      </c>
      <c r="U40" s="898">
        <v>127.1</v>
      </c>
      <c r="V40" s="898">
        <v>131.69999999999999</v>
      </c>
      <c r="W40" s="898">
        <v>116.8</v>
      </c>
      <c r="X40" s="898">
        <v>105.6</v>
      </c>
      <c r="Y40" s="898">
        <v>145.6</v>
      </c>
      <c r="Z40" s="898">
        <v>149.69999999999999</v>
      </c>
      <c r="AA40" s="898">
        <v>129.19999999999999</v>
      </c>
      <c r="AB40" s="898">
        <v>150.4</v>
      </c>
      <c r="AC40" s="898">
        <v>124.6</v>
      </c>
      <c r="AD40" s="229"/>
      <c r="AE40" s="203"/>
      <c r="AF40" s="208"/>
      <c r="AG40" s="203" t="s">
        <v>109</v>
      </c>
      <c r="AH40" s="902">
        <v>124.1</v>
      </c>
      <c r="AI40" s="898">
        <v>122.3</v>
      </c>
      <c r="AJ40" s="898">
        <v>124.5</v>
      </c>
      <c r="AK40" s="898">
        <v>124.8</v>
      </c>
      <c r="AL40" s="898">
        <v>123.8</v>
      </c>
      <c r="AM40" s="898">
        <v>118.4</v>
      </c>
      <c r="AN40" s="898">
        <v>141.5</v>
      </c>
      <c r="AO40" s="898">
        <v>113.9</v>
      </c>
      <c r="AP40" s="898">
        <v>125.6</v>
      </c>
      <c r="AQ40" s="898">
        <v>125.9</v>
      </c>
      <c r="AR40" s="898">
        <v>118.9</v>
      </c>
      <c r="AT40" s="203"/>
      <c r="AU40" s="208"/>
      <c r="AV40" s="203" t="s">
        <v>109</v>
      </c>
      <c r="AW40" s="260">
        <f t="shared" si="56"/>
        <v>102.90215588723051</v>
      </c>
      <c r="AX40" s="260">
        <f t="shared" si="55"/>
        <v>102.90215588723051</v>
      </c>
      <c r="AY40" s="260">
        <f t="shared" si="55"/>
        <v>98.270893371757921</v>
      </c>
      <c r="AZ40" s="260">
        <f t="shared" si="55"/>
        <v>107.95297372060857</v>
      </c>
      <c r="BA40" s="260">
        <f t="shared" si="55"/>
        <v>107.00421940928271</v>
      </c>
      <c r="BB40" s="260">
        <f t="shared" si="55"/>
        <v>93.454545454545453</v>
      </c>
      <c r="BC40" s="260">
        <f t="shared" si="55"/>
        <v>92.684711046086335</v>
      </c>
      <c r="BD40" s="260">
        <f t="shared" si="55"/>
        <v>102.0042194092827</v>
      </c>
      <c r="BE40" s="260">
        <f t="shared" si="55"/>
        <v>103.52459016393442</v>
      </c>
      <c r="BF40" s="260">
        <f t="shared" si="55"/>
        <v>98.134328358208961</v>
      </c>
      <c r="BG40" s="260">
        <f t="shared" si="55"/>
        <v>92.346424974823776</v>
      </c>
      <c r="BH40" s="260">
        <f t="shared" si="55"/>
        <v>105.34521158129178</v>
      </c>
      <c r="BI40" s="260">
        <f t="shared" si="55"/>
        <v>108.49731663685151</v>
      </c>
      <c r="BJ40" s="260">
        <f t="shared" si="55"/>
        <v>107.39750445632798</v>
      </c>
      <c r="BK40" s="260">
        <f t="shared" si="55"/>
        <v>105.3740779768177</v>
      </c>
      <c r="BL40" s="260">
        <f t="shared" si="55"/>
        <v>104.67775467775469</v>
      </c>
      <c r="BM40" s="260">
        <f t="shared" si="55"/>
        <v>106.34615384615384</v>
      </c>
      <c r="BN40" s="260">
        <f t="shared" si="55"/>
        <v>105.65253532834579</v>
      </c>
      <c r="BO40" s="260">
        <f t="shared" si="55"/>
        <v>109.20398009950247</v>
      </c>
      <c r="BP40" s="260">
        <f t="shared" si="55"/>
        <v>103.91459074733096</v>
      </c>
      <c r="BQ40" s="260">
        <f t="shared" si="55"/>
        <v>101.93050193050193</v>
      </c>
      <c r="BR40" s="260">
        <f t="shared" si="55"/>
        <v>106.90161527165934</v>
      </c>
      <c r="BS40" s="260">
        <f t="shared" si="55"/>
        <v>101.90605854322668</v>
      </c>
      <c r="BT40" s="260">
        <f t="shared" si="55"/>
        <v>108.66274179983178</v>
      </c>
      <c r="BU40" s="260">
        <f t="shared" si="55"/>
        <v>100.40053404539387</v>
      </c>
      <c r="BV40" s="260">
        <f t="shared" si="55"/>
        <v>96.664080682699762</v>
      </c>
    </row>
    <row r="41" spans="1:74" ht="12.6" customHeight="1" outlineLevel="1" x14ac:dyDescent="0.15">
      <c r="A41" s="203"/>
      <c r="B41" s="208"/>
      <c r="C41" s="203" t="s">
        <v>110</v>
      </c>
      <c r="D41" s="898">
        <v>119</v>
      </c>
      <c r="E41" s="898">
        <v>119</v>
      </c>
      <c r="F41" s="898">
        <v>129.4</v>
      </c>
      <c r="G41" s="898">
        <v>153</v>
      </c>
      <c r="H41" s="898">
        <v>127.7</v>
      </c>
      <c r="I41" s="898">
        <v>95.8</v>
      </c>
      <c r="J41" s="898">
        <v>118.4</v>
      </c>
      <c r="K41" s="898">
        <v>90.2</v>
      </c>
      <c r="L41" s="898">
        <v>120</v>
      </c>
      <c r="M41" s="898">
        <v>138</v>
      </c>
      <c r="N41" s="898">
        <v>104.9</v>
      </c>
      <c r="O41" s="898">
        <v>150.1</v>
      </c>
      <c r="P41" s="898">
        <v>117.4</v>
      </c>
      <c r="Q41" s="898">
        <v>112.2</v>
      </c>
      <c r="R41" s="898">
        <v>101.4</v>
      </c>
      <c r="S41" s="898">
        <v>100.3</v>
      </c>
      <c r="T41" s="898">
        <v>109.1</v>
      </c>
      <c r="U41" s="898">
        <v>123.6</v>
      </c>
      <c r="V41" s="898">
        <v>128.69999999999999</v>
      </c>
      <c r="W41" s="898">
        <v>114.4</v>
      </c>
      <c r="X41" s="898">
        <v>100</v>
      </c>
      <c r="Y41" s="898">
        <v>140.69999999999999</v>
      </c>
      <c r="Z41" s="898">
        <v>141.30000000000001</v>
      </c>
      <c r="AA41" s="898">
        <v>127.5</v>
      </c>
      <c r="AB41" s="898">
        <v>143.69999999999999</v>
      </c>
      <c r="AC41" s="898">
        <v>103</v>
      </c>
      <c r="AD41" s="229"/>
      <c r="AE41" s="203"/>
      <c r="AF41" s="208"/>
      <c r="AG41" s="203" t="s">
        <v>110</v>
      </c>
      <c r="AH41" s="902">
        <v>119</v>
      </c>
      <c r="AI41" s="898">
        <v>115.2</v>
      </c>
      <c r="AJ41" s="898">
        <v>112.6</v>
      </c>
      <c r="AK41" s="898">
        <v>108.4</v>
      </c>
      <c r="AL41" s="898">
        <v>123.1</v>
      </c>
      <c r="AM41" s="898">
        <v>119.5</v>
      </c>
      <c r="AN41" s="898">
        <v>153.80000000000001</v>
      </c>
      <c r="AO41" s="898">
        <v>112.9</v>
      </c>
      <c r="AP41" s="898">
        <v>122.2</v>
      </c>
      <c r="AQ41" s="898">
        <v>122.4</v>
      </c>
      <c r="AR41" s="898">
        <v>117.9</v>
      </c>
      <c r="AT41" s="203"/>
      <c r="AU41" s="208"/>
      <c r="AV41" s="203" t="s">
        <v>110</v>
      </c>
      <c r="AW41" s="260">
        <f t="shared" si="56"/>
        <v>103.11958405545927</v>
      </c>
      <c r="AX41" s="260">
        <f t="shared" si="55"/>
        <v>103.11958405545927</v>
      </c>
      <c r="AY41" s="260">
        <f t="shared" si="55"/>
        <v>101.41065830721003</v>
      </c>
      <c r="AZ41" s="260">
        <f t="shared" si="55"/>
        <v>107.51932536893885</v>
      </c>
      <c r="BA41" s="260">
        <f t="shared" si="55"/>
        <v>107.31092436974789</v>
      </c>
      <c r="BB41" s="260">
        <f t="shared" si="55"/>
        <v>113.10507674144037</v>
      </c>
      <c r="BC41" s="260">
        <f t="shared" ref="BC41:BC104" si="57">J41/J210*100</f>
        <v>94.947874899759427</v>
      </c>
      <c r="BD41" s="260">
        <f t="shared" ref="BD41:BD104" si="58">K41/K210*100</f>
        <v>97.830802603036886</v>
      </c>
      <c r="BE41" s="260">
        <f t="shared" ref="BE41:BE104" si="59">L41/L210*100</f>
        <v>102.73972602739727</v>
      </c>
      <c r="BF41" s="260">
        <f t="shared" ref="BF41:BF104" si="60">M41/M210*100</f>
        <v>101.02489019033676</v>
      </c>
      <c r="BG41" s="260">
        <f t="shared" ref="BG41:BG104" si="61">N41/N210*100</f>
        <v>95.799086757990864</v>
      </c>
      <c r="BH41" s="260">
        <f t="shared" ref="BH41:BH104" si="62">O41/O210*100</f>
        <v>108.68935553946415</v>
      </c>
      <c r="BI41" s="260">
        <f t="shared" ref="BI41:BI104" si="63">P41/P210*100</f>
        <v>105.95667870036102</v>
      </c>
      <c r="BJ41" s="260">
        <f t="shared" ref="BJ41:BJ104" si="64">Q41/Q210*100</f>
        <v>98.076923076923066</v>
      </c>
      <c r="BK41" s="260">
        <f t="shared" ref="BK41:BK104" si="65">R41/R210*100</f>
        <v>104.86039296794209</v>
      </c>
      <c r="BL41" s="260">
        <f t="shared" ref="BL41:BL104" si="66">S41/S210*100</f>
        <v>102.55623721881391</v>
      </c>
      <c r="BM41" s="260">
        <f t="shared" ref="BM41:BM104" si="67">T41/T210*100</f>
        <v>105.3088803088803</v>
      </c>
      <c r="BN41" s="260">
        <f t="shared" ref="BN41:BN104" si="68">U41/U210*100</f>
        <v>103.34448160535116</v>
      </c>
      <c r="BO41" s="260">
        <f t="shared" ref="BO41:BO104" si="69">V41/V210*100</f>
        <v>106.71641791044775</v>
      </c>
      <c r="BP41" s="260">
        <f t="shared" ref="BP41:BP104" si="70">W41/W210*100</f>
        <v>101.59857904085258</v>
      </c>
      <c r="BQ41" s="260">
        <f t="shared" ref="BQ41:BQ104" si="71">X41/X210*100</f>
        <v>96.339113680154142</v>
      </c>
      <c r="BR41" s="260">
        <f t="shared" ref="BR41:BR104" si="72">Y41/Y210*100</f>
        <v>103.30396475770924</v>
      </c>
      <c r="BS41" s="260">
        <f t="shared" ref="BS41:BS104" si="73">Z41/Z210*100</f>
        <v>99.858657243816268</v>
      </c>
      <c r="BT41" s="260">
        <f t="shared" ref="BT41:BT104" si="74">AA41/AA210*100</f>
        <v>106.42737896494157</v>
      </c>
      <c r="BU41" s="260">
        <f t="shared" ref="BU41:BU104" si="75">AB41/AB210*100</f>
        <v>100.20920502092051</v>
      </c>
      <c r="BV41" s="260">
        <f t="shared" ref="BV41:BV104" si="76">AC41/AC210*100</f>
        <v>103.62173038229376</v>
      </c>
    </row>
    <row r="42" spans="1:74" ht="12.6" customHeight="1" outlineLevel="1" x14ac:dyDescent="0.15">
      <c r="A42" s="203"/>
      <c r="B42" s="208"/>
      <c r="C42" s="203" t="s">
        <v>97</v>
      </c>
      <c r="D42" s="898">
        <v>115.3</v>
      </c>
      <c r="E42" s="898">
        <v>115.3</v>
      </c>
      <c r="F42" s="898">
        <v>128.1</v>
      </c>
      <c r="G42" s="898">
        <v>138.69999999999999</v>
      </c>
      <c r="H42" s="898">
        <v>118.6</v>
      </c>
      <c r="I42" s="898">
        <v>72.8</v>
      </c>
      <c r="J42" s="898">
        <v>122.3</v>
      </c>
      <c r="K42" s="898">
        <v>92.5</v>
      </c>
      <c r="L42" s="898">
        <v>106</v>
      </c>
      <c r="M42" s="898">
        <v>157.30000000000001</v>
      </c>
      <c r="N42" s="898">
        <v>106.3</v>
      </c>
      <c r="O42" s="898">
        <v>139.19999999999999</v>
      </c>
      <c r="P42" s="898">
        <v>113.4</v>
      </c>
      <c r="Q42" s="898">
        <v>112.3</v>
      </c>
      <c r="R42" s="898">
        <v>89.5</v>
      </c>
      <c r="S42" s="898">
        <v>97.9</v>
      </c>
      <c r="T42" s="898">
        <v>110.3</v>
      </c>
      <c r="U42" s="898">
        <v>118.3</v>
      </c>
      <c r="V42" s="898">
        <v>119.5</v>
      </c>
      <c r="W42" s="898">
        <v>109</v>
      </c>
      <c r="X42" s="898">
        <v>105.1</v>
      </c>
      <c r="Y42" s="898">
        <v>131.1</v>
      </c>
      <c r="Z42" s="898">
        <v>149.80000000000001</v>
      </c>
      <c r="AA42" s="898">
        <v>118.8</v>
      </c>
      <c r="AB42" s="898">
        <v>142.30000000000001</v>
      </c>
      <c r="AC42" s="898">
        <v>92</v>
      </c>
      <c r="AD42" s="229"/>
      <c r="AE42" s="203"/>
      <c r="AF42" s="208"/>
      <c r="AG42" s="203" t="s">
        <v>97</v>
      </c>
      <c r="AH42" s="905">
        <v>115.3</v>
      </c>
      <c r="AI42" s="900">
        <v>104.7</v>
      </c>
      <c r="AJ42" s="900">
        <v>100.4</v>
      </c>
      <c r="AK42" s="900">
        <v>96.1</v>
      </c>
      <c r="AL42" s="900">
        <v>111.2</v>
      </c>
      <c r="AM42" s="900">
        <v>111.9</v>
      </c>
      <c r="AN42" s="900">
        <v>126.9</v>
      </c>
      <c r="AO42" s="900">
        <v>109.1</v>
      </c>
      <c r="AP42" s="900">
        <v>124.3</v>
      </c>
      <c r="AQ42" s="900">
        <v>124.8</v>
      </c>
      <c r="AR42" s="900">
        <v>111.4</v>
      </c>
      <c r="AT42" s="213"/>
      <c r="AU42" s="214"/>
      <c r="AV42" s="213" t="s">
        <v>97</v>
      </c>
      <c r="AW42" s="261">
        <f t="shared" si="56"/>
        <v>101.22914837576822</v>
      </c>
      <c r="AX42" s="261">
        <f t="shared" ref="AX42:AX105" si="77">E42/E211*100</f>
        <v>101.22914837576822</v>
      </c>
      <c r="AY42" s="261">
        <f t="shared" ref="AY42:AY105" si="78">F42/F211*100</f>
        <v>100</v>
      </c>
      <c r="AZ42" s="261">
        <f t="shared" ref="AZ42:AZ105" si="79">G42/G211*100</f>
        <v>100.3617945007236</v>
      </c>
      <c r="BA42" s="261">
        <f t="shared" ref="BA42:BA105" si="80">H42/H211*100</f>
        <v>101.28095644748079</v>
      </c>
      <c r="BB42" s="261">
        <f t="shared" ref="BB42:BB105" si="81">I42/I211*100</f>
        <v>96.679946879150066</v>
      </c>
      <c r="BC42" s="261">
        <f t="shared" si="57"/>
        <v>103.46869712351945</v>
      </c>
      <c r="BD42" s="261">
        <f t="shared" si="58"/>
        <v>96.253902185223723</v>
      </c>
      <c r="BE42" s="261">
        <f t="shared" si="59"/>
        <v>94.222222222222214</v>
      </c>
      <c r="BF42" s="261">
        <f t="shared" si="60"/>
        <v>107.2987721691678</v>
      </c>
      <c r="BG42" s="261">
        <f t="shared" si="61"/>
        <v>106.40640640640639</v>
      </c>
      <c r="BH42" s="261">
        <f t="shared" si="62"/>
        <v>104.89826676714394</v>
      </c>
      <c r="BI42" s="261">
        <f t="shared" si="63"/>
        <v>100.53191489361704</v>
      </c>
      <c r="BJ42" s="261">
        <f t="shared" si="64"/>
        <v>98.68189806678383</v>
      </c>
      <c r="BK42" s="261">
        <f t="shared" si="65"/>
        <v>94.909862142099684</v>
      </c>
      <c r="BL42" s="261">
        <f t="shared" si="66"/>
        <v>101.03199174406605</v>
      </c>
      <c r="BM42" s="261">
        <f t="shared" si="67"/>
        <v>109.09990108803164</v>
      </c>
      <c r="BN42" s="261">
        <f t="shared" si="68"/>
        <v>100</v>
      </c>
      <c r="BO42" s="261">
        <f t="shared" si="69"/>
        <v>102.22412318220702</v>
      </c>
      <c r="BP42" s="261">
        <f t="shared" si="70"/>
        <v>100.09182736455465</v>
      </c>
      <c r="BQ42" s="261">
        <f t="shared" si="71"/>
        <v>100.76701821668263</v>
      </c>
      <c r="BR42" s="261">
        <f t="shared" si="72"/>
        <v>96.539027982326942</v>
      </c>
      <c r="BS42" s="261">
        <f t="shared" si="73"/>
        <v>102.81400137268362</v>
      </c>
      <c r="BT42" s="261">
        <f t="shared" si="74"/>
        <v>101.45175064047822</v>
      </c>
      <c r="BU42" s="261">
        <f t="shared" si="75"/>
        <v>101.64285714285714</v>
      </c>
      <c r="BV42" s="261">
        <f t="shared" si="76"/>
        <v>97.457627118644069</v>
      </c>
    </row>
    <row r="43" spans="1:74" ht="12.6" customHeight="1" outlineLevel="1" x14ac:dyDescent="0.15">
      <c r="A43" s="203"/>
      <c r="B43" s="215" t="s">
        <v>417</v>
      </c>
      <c r="C43" s="216" t="s">
        <v>99</v>
      </c>
      <c r="D43" s="899">
        <v>102</v>
      </c>
      <c r="E43" s="899">
        <v>102</v>
      </c>
      <c r="F43" s="899">
        <v>130.30000000000001</v>
      </c>
      <c r="G43" s="899">
        <v>131.69999999999999</v>
      </c>
      <c r="H43" s="899">
        <v>117.7</v>
      </c>
      <c r="I43" s="899">
        <v>64</v>
      </c>
      <c r="J43" s="899">
        <v>108.2</v>
      </c>
      <c r="K43" s="899">
        <v>100.7</v>
      </c>
      <c r="L43" s="899">
        <v>106.4</v>
      </c>
      <c r="M43" s="899">
        <v>98.5</v>
      </c>
      <c r="N43" s="899">
        <v>100.2</v>
      </c>
      <c r="O43" s="899">
        <v>128.69999999999999</v>
      </c>
      <c r="P43" s="899">
        <v>100.2</v>
      </c>
      <c r="Q43" s="899">
        <v>104</v>
      </c>
      <c r="R43" s="899">
        <v>80</v>
      </c>
      <c r="S43" s="899">
        <v>82</v>
      </c>
      <c r="T43" s="899">
        <v>85.2</v>
      </c>
      <c r="U43" s="899">
        <v>109.5</v>
      </c>
      <c r="V43" s="899">
        <v>109.1</v>
      </c>
      <c r="W43" s="899">
        <v>99</v>
      </c>
      <c r="X43" s="899">
        <v>108</v>
      </c>
      <c r="Y43" s="899">
        <v>118.2</v>
      </c>
      <c r="Z43" s="899">
        <v>123.4</v>
      </c>
      <c r="AA43" s="899">
        <v>113.9</v>
      </c>
      <c r="AB43" s="899">
        <v>144.80000000000001</v>
      </c>
      <c r="AC43" s="899">
        <v>83.1</v>
      </c>
      <c r="AD43" s="229"/>
      <c r="AE43" s="203"/>
      <c r="AF43" s="215" t="s">
        <v>417</v>
      </c>
      <c r="AG43" s="216" t="s">
        <v>99</v>
      </c>
      <c r="AH43" s="902">
        <v>102</v>
      </c>
      <c r="AI43" s="899">
        <v>90.1</v>
      </c>
      <c r="AJ43" s="899">
        <v>88.6</v>
      </c>
      <c r="AK43" s="899">
        <v>81.7</v>
      </c>
      <c r="AL43" s="899">
        <v>106</v>
      </c>
      <c r="AM43" s="899">
        <v>92.5</v>
      </c>
      <c r="AN43" s="899">
        <v>122.2</v>
      </c>
      <c r="AO43" s="899">
        <v>86.9</v>
      </c>
      <c r="AP43" s="899">
        <v>112.2</v>
      </c>
      <c r="AQ43" s="899">
        <v>112.7</v>
      </c>
      <c r="AR43" s="899">
        <v>99.6</v>
      </c>
      <c r="AT43" s="258" t="s">
        <v>123</v>
      </c>
      <c r="AU43" s="208" t="s">
        <v>417</v>
      </c>
      <c r="AV43" s="203" t="s">
        <v>99</v>
      </c>
      <c r="AW43" s="260">
        <f t="shared" si="56"/>
        <v>92.475067996373525</v>
      </c>
      <c r="AX43" s="260">
        <f t="shared" si="77"/>
        <v>92.475067996373525</v>
      </c>
      <c r="AY43" s="260">
        <f t="shared" si="78"/>
        <v>100.61776061776062</v>
      </c>
      <c r="AZ43" s="260">
        <f t="shared" si="79"/>
        <v>96.909492273730663</v>
      </c>
      <c r="BA43" s="260">
        <f t="shared" si="80"/>
        <v>100.42662116040955</v>
      </c>
      <c r="BB43" s="260">
        <f t="shared" si="81"/>
        <v>77.388149939540511</v>
      </c>
      <c r="BC43" s="260">
        <f t="shared" si="57"/>
        <v>92.557741659538067</v>
      </c>
      <c r="BD43" s="260">
        <f t="shared" si="58"/>
        <v>92.216117216117226</v>
      </c>
      <c r="BE43" s="260">
        <f t="shared" si="59"/>
        <v>97.168949771689512</v>
      </c>
      <c r="BF43" s="260">
        <f t="shared" si="60"/>
        <v>93.631178707224322</v>
      </c>
      <c r="BG43" s="260">
        <f t="shared" si="61"/>
        <v>98.235294117647072</v>
      </c>
      <c r="BH43" s="260">
        <f t="shared" si="62"/>
        <v>98.923904688700986</v>
      </c>
      <c r="BI43" s="260">
        <f t="shared" si="63"/>
        <v>95.885167464114843</v>
      </c>
      <c r="BJ43" s="260">
        <f t="shared" si="64"/>
        <v>94.459582198001826</v>
      </c>
      <c r="BK43" s="260">
        <f t="shared" si="65"/>
        <v>90.395480225988706</v>
      </c>
      <c r="BL43" s="260">
        <f t="shared" si="66"/>
        <v>88.362068965517253</v>
      </c>
      <c r="BM43" s="260">
        <f t="shared" si="67"/>
        <v>84.440039643211094</v>
      </c>
      <c r="BN43" s="260">
        <f t="shared" si="68"/>
        <v>94.153052450558903</v>
      </c>
      <c r="BO43" s="260">
        <f t="shared" si="69"/>
        <v>97.323818019625335</v>
      </c>
      <c r="BP43" s="260">
        <f t="shared" si="70"/>
        <v>90.659340659340657</v>
      </c>
      <c r="BQ43" s="260">
        <f t="shared" si="71"/>
        <v>103.44827586206895</v>
      </c>
      <c r="BR43" s="260">
        <f t="shared" si="72"/>
        <v>92.415949960906957</v>
      </c>
      <c r="BS43" s="260">
        <f t="shared" si="73"/>
        <v>96.40625</v>
      </c>
      <c r="BT43" s="260">
        <f t="shared" si="74"/>
        <v>93.131643499591178</v>
      </c>
      <c r="BU43" s="260">
        <f t="shared" si="75"/>
        <v>100.06910850034556</v>
      </c>
      <c r="BV43" s="260">
        <f t="shared" si="76"/>
        <v>85.143442622950815</v>
      </c>
    </row>
    <row r="44" spans="1:74" ht="12.6" customHeight="1" outlineLevel="1" x14ac:dyDescent="0.15">
      <c r="A44" s="203"/>
      <c r="B44" s="208"/>
      <c r="C44" s="203" t="s">
        <v>101</v>
      </c>
      <c r="D44" s="898">
        <v>111.9</v>
      </c>
      <c r="E44" s="898">
        <v>111.9</v>
      </c>
      <c r="F44" s="898">
        <v>122.4</v>
      </c>
      <c r="G44" s="898">
        <v>137</v>
      </c>
      <c r="H44" s="898">
        <v>119.5</v>
      </c>
      <c r="I44" s="898">
        <v>96.4</v>
      </c>
      <c r="J44" s="898">
        <v>118.1</v>
      </c>
      <c r="K44" s="898">
        <v>111</v>
      </c>
      <c r="L44" s="898">
        <v>106.9</v>
      </c>
      <c r="M44" s="898">
        <v>120.2</v>
      </c>
      <c r="N44" s="898">
        <v>117.2</v>
      </c>
      <c r="O44" s="898">
        <v>134.5</v>
      </c>
      <c r="P44" s="898">
        <v>103.6</v>
      </c>
      <c r="Q44" s="898">
        <v>111.7</v>
      </c>
      <c r="R44" s="898">
        <v>90.1</v>
      </c>
      <c r="S44" s="898">
        <v>91.4</v>
      </c>
      <c r="T44" s="898">
        <v>95.2</v>
      </c>
      <c r="U44" s="898">
        <v>110.6</v>
      </c>
      <c r="V44" s="898">
        <v>92.6</v>
      </c>
      <c r="W44" s="898">
        <v>107.4</v>
      </c>
      <c r="X44" s="898">
        <v>97</v>
      </c>
      <c r="Y44" s="898">
        <v>128.30000000000001</v>
      </c>
      <c r="Z44" s="898">
        <v>133.80000000000001</v>
      </c>
      <c r="AA44" s="898">
        <v>121.6</v>
      </c>
      <c r="AB44" s="898">
        <v>144.5</v>
      </c>
      <c r="AC44" s="898">
        <v>105.4</v>
      </c>
      <c r="AD44" s="229"/>
      <c r="AE44" s="203"/>
      <c r="AF44" s="208"/>
      <c r="AG44" s="203" t="s">
        <v>101</v>
      </c>
      <c r="AH44" s="902">
        <v>111.9</v>
      </c>
      <c r="AI44" s="898">
        <v>108.4</v>
      </c>
      <c r="AJ44" s="898">
        <v>109.6</v>
      </c>
      <c r="AK44" s="898">
        <v>110</v>
      </c>
      <c r="AL44" s="898">
        <v>108.5</v>
      </c>
      <c r="AM44" s="898">
        <v>106.5</v>
      </c>
      <c r="AN44" s="898">
        <v>133.80000000000001</v>
      </c>
      <c r="AO44" s="898">
        <v>101.3</v>
      </c>
      <c r="AP44" s="898">
        <v>114.8</v>
      </c>
      <c r="AQ44" s="898">
        <v>115</v>
      </c>
      <c r="AR44" s="898">
        <v>110.8</v>
      </c>
      <c r="AT44" s="258" t="s">
        <v>124</v>
      </c>
      <c r="AU44" s="208"/>
      <c r="AV44" s="203" t="s">
        <v>101</v>
      </c>
      <c r="AW44" s="260">
        <f t="shared" si="56"/>
        <v>97.90026246719161</v>
      </c>
      <c r="AX44" s="260">
        <f t="shared" si="77"/>
        <v>97.90026246719161</v>
      </c>
      <c r="AY44" s="260">
        <f t="shared" si="78"/>
        <v>96.075353218210353</v>
      </c>
      <c r="AZ44" s="260">
        <f t="shared" si="79"/>
        <v>99.060014461315973</v>
      </c>
      <c r="BA44" s="260">
        <f t="shared" si="80"/>
        <v>103.01724137931035</v>
      </c>
      <c r="BB44" s="260">
        <f t="shared" si="81"/>
        <v>98.871794871794876</v>
      </c>
      <c r="BC44" s="260">
        <f t="shared" si="57"/>
        <v>104.23654015887026</v>
      </c>
      <c r="BD44" s="260">
        <f t="shared" si="58"/>
        <v>99.640933572710949</v>
      </c>
      <c r="BE44" s="260">
        <f t="shared" si="59"/>
        <v>97.625570776255714</v>
      </c>
      <c r="BF44" s="260">
        <f t="shared" si="60"/>
        <v>92.036753445635526</v>
      </c>
      <c r="BG44" s="260">
        <f t="shared" si="61"/>
        <v>102.98769771529</v>
      </c>
      <c r="BH44" s="260">
        <f t="shared" si="62"/>
        <v>102.82874617737001</v>
      </c>
      <c r="BI44" s="260">
        <f t="shared" si="63"/>
        <v>96.641791044776113</v>
      </c>
      <c r="BJ44" s="260">
        <f t="shared" si="64"/>
        <v>99.37722419928825</v>
      </c>
      <c r="BK44" s="260">
        <f t="shared" si="65"/>
        <v>97.300215982721383</v>
      </c>
      <c r="BL44" s="260">
        <f t="shared" si="66"/>
        <v>93.839835728952764</v>
      </c>
      <c r="BM44" s="260">
        <f t="shared" si="67"/>
        <v>91.100478468899524</v>
      </c>
      <c r="BN44" s="260">
        <f t="shared" si="68"/>
        <v>94.854202401372206</v>
      </c>
      <c r="BO44" s="260">
        <f t="shared" si="69"/>
        <v>83.649503161698277</v>
      </c>
      <c r="BP44" s="260">
        <f t="shared" si="70"/>
        <v>94.960212201591517</v>
      </c>
      <c r="BQ44" s="260">
        <f t="shared" si="71"/>
        <v>93.810444874274651</v>
      </c>
      <c r="BR44" s="260">
        <f t="shared" si="72"/>
        <v>100.07800312012482</v>
      </c>
      <c r="BS44" s="260">
        <f t="shared" si="73"/>
        <v>100.90497737556564</v>
      </c>
      <c r="BT44" s="260">
        <f t="shared" si="74"/>
        <v>98.942229454841325</v>
      </c>
      <c r="BU44" s="260">
        <f t="shared" si="75"/>
        <v>105.16739446870452</v>
      </c>
      <c r="BV44" s="260">
        <f t="shared" si="76"/>
        <v>103.94477317554241</v>
      </c>
    </row>
    <row r="45" spans="1:74" ht="12.6" customHeight="1" outlineLevel="1" x14ac:dyDescent="0.15">
      <c r="A45" s="203"/>
      <c r="B45" s="208"/>
      <c r="C45" s="203" t="s">
        <v>102</v>
      </c>
      <c r="D45" s="898">
        <v>123.3</v>
      </c>
      <c r="E45" s="898">
        <v>123.3</v>
      </c>
      <c r="F45" s="898">
        <v>137.1</v>
      </c>
      <c r="G45" s="898">
        <v>138.80000000000001</v>
      </c>
      <c r="H45" s="898">
        <v>119.3</v>
      </c>
      <c r="I45" s="898">
        <v>103.6</v>
      </c>
      <c r="J45" s="898">
        <v>145.69999999999999</v>
      </c>
      <c r="K45" s="898">
        <v>98.3</v>
      </c>
      <c r="L45" s="898">
        <v>109.2</v>
      </c>
      <c r="M45" s="898">
        <v>163.4</v>
      </c>
      <c r="N45" s="898">
        <v>146.30000000000001</v>
      </c>
      <c r="O45" s="898">
        <v>141</v>
      </c>
      <c r="P45" s="898">
        <v>108.9</v>
      </c>
      <c r="Q45" s="898">
        <v>116.2</v>
      </c>
      <c r="R45" s="898">
        <v>94.4</v>
      </c>
      <c r="S45" s="898">
        <v>102.4</v>
      </c>
      <c r="T45" s="898">
        <v>102</v>
      </c>
      <c r="U45" s="898">
        <v>122.5</v>
      </c>
      <c r="V45" s="898">
        <v>119.9</v>
      </c>
      <c r="W45" s="898">
        <v>125.1</v>
      </c>
      <c r="X45" s="898">
        <v>106.1</v>
      </c>
      <c r="Y45" s="898">
        <v>136.30000000000001</v>
      </c>
      <c r="Z45" s="898">
        <v>131.1</v>
      </c>
      <c r="AA45" s="898">
        <v>120</v>
      </c>
      <c r="AB45" s="898">
        <v>123.1</v>
      </c>
      <c r="AC45" s="898">
        <v>117.6</v>
      </c>
      <c r="AD45" s="229"/>
      <c r="AE45" s="203"/>
      <c r="AF45" s="208"/>
      <c r="AG45" s="203" t="s">
        <v>102</v>
      </c>
      <c r="AH45" s="902">
        <v>123.3</v>
      </c>
      <c r="AI45" s="898">
        <v>121.6</v>
      </c>
      <c r="AJ45" s="898">
        <v>128</v>
      </c>
      <c r="AK45" s="898">
        <v>135.69999999999999</v>
      </c>
      <c r="AL45" s="898">
        <v>108.9</v>
      </c>
      <c r="AM45" s="898">
        <v>110.6</v>
      </c>
      <c r="AN45" s="898">
        <v>124.7</v>
      </c>
      <c r="AO45" s="898">
        <v>107.9</v>
      </c>
      <c r="AP45" s="898">
        <v>124.7</v>
      </c>
      <c r="AQ45" s="898">
        <v>124.7</v>
      </c>
      <c r="AR45" s="898">
        <v>124.8</v>
      </c>
      <c r="AT45" s="258" t="s">
        <v>125</v>
      </c>
      <c r="AU45" s="208"/>
      <c r="AV45" s="203" t="s">
        <v>102</v>
      </c>
      <c r="AW45" s="260">
        <f t="shared" si="56"/>
        <v>112.70566727605117</v>
      </c>
      <c r="AX45" s="260">
        <f t="shared" si="77"/>
        <v>112.70566727605117</v>
      </c>
      <c r="AY45" s="260">
        <f t="shared" si="78"/>
        <v>105.62403697996916</v>
      </c>
      <c r="AZ45" s="260">
        <f t="shared" si="79"/>
        <v>100.21660649819495</v>
      </c>
      <c r="BA45" s="260">
        <f t="shared" si="80"/>
        <v>104.37445319335083</v>
      </c>
      <c r="BB45" s="260">
        <f t="shared" si="81"/>
        <v>129.17705735660846</v>
      </c>
      <c r="BC45" s="260">
        <f t="shared" si="57"/>
        <v>131.49819494584838</v>
      </c>
      <c r="BD45" s="260">
        <f t="shared" si="58"/>
        <v>118.71980676328502</v>
      </c>
      <c r="BE45" s="260">
        <f t="shared" si="59"/>
        <v>104.29799426934096</v>
      </c>
      <c r="BF45" s="260">
        <f t="shared" si="60"/>
        <v>129.57969865186359</v>
      </c>
      <c r="BG45" s="260">
        <f t="shared" si="61"/>
        <v>141.35265700483092</v>
      </c>
      <c r="BH45" s="260">
        <f t="shared" si="62"/>
        <v>107.96324655436447</v>
      </c>
      <c r="BI45" s="260">
        <f t="shared" si="63"/>
        <v>103.125</v>
      </c>
      <c r="BJ45" s="260">
        <f t="shared" si="64"/>
        <v>104.21524663677131</v>
      </c>
      <c r="BK45" s="260">
        <f t="shared" si="65"/>
        <v>106.06741573033709</v>
      </c>
      <c r="BL45" s="260">
        <f t="shared" si="66"/>
        <v>105.34979423868313</v>
      </c>
      <c r="BM45" s="260">
        <f t="shared" si="67"/>
        <v>107.14285714285714</v>
      </c>
      <c r="BN45" s="260">
        <f t="shared" si="68"/>
        <v>106.15251299826689</v>
      </c>
      <c r="BO45" s="260">
        <f t="shared" si="69"/>
        <v>105.08326029798422</v>
      </c>
      <c r="BP45" s="260">
        <f t="shared" si="70"/>
        <v>111.19999999999999</v>
      </c>
      <c r="BQ45" s="260">
        <f t="shared" si="71"/>
        <v>102.51207729468599</v>
      </c>
      <c r="BR45" s="260">
        <f t="shared" si="72"/>
        <v>108.08881839809676</v>
      </c>
      <c r="BS45" s="260">
        <f t="shared" si="73"/>
        <v>101.54918667699458</v>
      </c>
      <c r="BT45" s="260">
        <f t="shared" si="74"/>
        <v>102.56410256410255</v>
      </c>
      <c r="BU45" s="260">
        <f t="shared" si="75"/>
        <v>93.116490166414522</v>
      </c>
      <c r="BV45" s="260">
        <f t="shared" si="76"/>
        <v>125.64102564102564</v>
      </c>
    </row>
    <row r="46" spans="1:74" ht="12.6" customHeight="1" outlineLevel="1" x14ac:dyDescent="0.15">
      <c r="A46" s="203"/>
      <c r="B46" s="208"/>
      <c r="C46" s="203" t="s">
        <v>103</v>
      </c>
      <c r="D46" s="898">
        <v>107.8</v>
      </c>
      <c r="E46" s="898">
        <v>107.8</v>
      </c>
      <c r="F46" s="898">
        <v>119.5</v>
      </c>
      <c r="G46" s="898">
        <v>136.5</v>
      </c>
      <c r="H46" s="898">
        <v>114.7</v>
      </c>
      <c r="I46" s="898">
        <v>79.400000000000006</v>
      </c>
      <c r="J46" s="898">
        <v>105.1</v>
      </c>
      <c r="K46" s="898">
        <v>91.6</v>
      </c>
      <c r="L46" s="898">
        <v>102.1</v>
      </c>
      <c r="M46" s="898">
        <v>92.3</v>
      </c>
      <c r="N46" s="898">
        <v>143.5</v>
      </c>
      <c r="O46" s="898">
        <v>111.4</v>
      </c>
      <c r="P46" s="898">
        <v>109.1</v>
      </c>
      <c r="Q46" s="898">
        <v>120</v>
      </c>
      <c r="R46" s="898">
        <v>91.5</v>
      </c>
      <c r="S46" s="898">
        <v>104.9</v>
      </c>
      <c r="T46" s="898">
        <v>105.5</v>
      </c>
      <c r="U46" s="898">
        <v>118.9</v>
      </c>
      <c r="V46" s="898">
        <v>121.2</v>
      </c>
      <c r="W46" s="898">
        <v>106</v>
      </c>
      <c r="X46" s="898">
        <v>103.7</v>
      </c>
      <c r="Y46" s="898">
        <v>135.69999999999999</v>
      </c>
      <c r="Z46" s="898">
        <v>137.5</v>
      </c>
      <c r="AA46" s="898">
        <v>125</v>
      </c>
      <c r="AB46" s="898">
        <v>149.1</v>
      </c>
      <c r="AC46" s="898">
        <v>89.6</v>
      </c>
      <c r="AD46" s="229"/>
      <c r="AE46" s="203"/>
      <c r="AF46" s="208"/>
      <c r="AG46" s="203" t="s">
        <v>103</v>
      </c>
      <c r="AH46" s="902">
        <v>107.8</v>
      </c>
      <c r="AI46" s="898">
        <v>101</v>
      </c>
      <c r="AJ46" s="898">
        <v>94.1</v>
      </c>
      <c r="AK46" s="898">
        <v>88.8</v>
      </c>
      <c r="AL46" s="898">
        <v>107.5</v>
      </c>
      <c r="AM46" s="898">
        <v>112.7</v>
      </c>
      <c r="AN46" s="898">
        <v>101.6</v>
      </c>
      <c r="AO46" s="898">
        <v>114.8</v>
      </c>
      <c r="AP46" s="898">
        <v>113.6</v>
      </c>
      <c r="AQ46" s="898">
        <v>113.7</v>
      </c>
      <c r="AR46" s="898">
        <v>110.8</v>
      </c>
      <c r="AT46" s="258" t="s">
        <v>354</v>
      </c>
      <c r="AU46" s="208"/>
      <c r="AV46" s="203" t="s">
        <v>103</v>
      </c>
      <c r="AW46" s="260">
        <f t="shared" si="56"/>
        <v>97.556561085972845</v>
      </c>
      <c r="AX46" s="260">
        <f t="shared" si="77"/>
        <v>97.644927536231876</v>
      </c>
      <c r="AY46" s="260">
        <f t="shared" si="78"/>
        <v>95.143312101910837</v>
      </c>
      <c r="AZ46" s="260">
        <f t="shared" si="79"/>
        <v>100</v>
      </c>
      <c r="BA46" s="260">
        <f t="shared" si="80"/>
        <v>99.479618386817009</v>
      </c>
      <c r="BB46" s="260">
        <f t="shared" si="81"/>
        <v>83.578947368421069</v>
      </c>
      <c r="BC46" s="260">
        <f t="shared" si="57"/>
        <v>97.495361781076056</v>
      </c>
      <c r="BD46" s="260">
        <f t="shared" si="58"/>
        <v>94.045174537987663</v>
      </c>
      <c r="BE46" s="260">
        <f t="shared" si="59"/>
        <v>99.319066147859928</v>
      </c>
      <c r="BF46" s="260">
        <f t="shared" si="60"/>
        <v>88.579654510556622</v>
      </c>
      <c r="BG46" s="260">
        <f t="shared" si="61"/>
        <v>89.519650655021834</v>
      </c>
      <c r="BH46" s="260">
        <f t="shared" si="62"/>
        <v>93.456375838926178</v>
      </c>
      <c r="BI46" s="260">
        <f t="shared" si="63"/>
        <v>103.2166508987701</v>
      </c>
      <c r="BJ46" s="260">
        <f t="shared" si="64"/>
        <v>103.18142734307824</v>
      </c>
      <c r="BK46" s="260">
        <f t="shared" si="65"/>
        <v>103.38983050847457</v>
      </c>
      <c r="BL46" s="260">
        <f t="shared" si="66"/>
        <v>107.25971370143151</v>
      </c>
      <c r="BM46" s="260">
        <f t="shared" si="67"/>
        <v>106.03015075376885</v>
      </c>
      <c r="BN46" s="260">
        <f t="shared" si="68"/>
        <v>102.23559759243336</v>
      </c>
      <c r="BO46" s="260">
        <f t="shared" si="69"/>
        <v>103.67835757057313</v>
      </c>
      <c r="BP46" s="260">
        <f t="shared" si="70"/>
        <v>101.14503816793894</v>
      </c>
      <c r="BQ46" s="260">
        <f t="shared" si="71"/>
        <v>99.234449760765557</v>
      </c>
      <c r="BR46" s="260">
        <f t="shared" si="72"/>
        <v>104.70679012345678</v>
      </c>
      <c r="BS46" s="260">
        <f t="shared" si="73"/>
        <v>106.2596599690881</v>
      </c>
      <c r="BT46" s="260">
        <f t="shared" si="74"/>
        <v>103.99334442595674</v>
      </c>
      <c r="BU46" s="260">
        <f t="shared" si="75"/>
        <v>108.59431900946829</v>
      </c>
      <c r="BV46" s="260">
        <f t="shared" si="76"/>
        <v>88.537549407114611</v>
      </c>
    </row>
    <row r="47" spans="1:74" ht="12.6" customHeight="1" outlineLevel="1" x14ac:dyDescent="0.15">
      <c r="A47" s="203"/>
      <c r="B47" s="208"/>
      <c r="C47" s="203" t="s">
        <v>104</v>
      </c>
      <c r="D47" s="898">
        <v>103.7</v>
      </c>
      <c r="E47" s="898">
        <v>103.7</v>
      </c>
      <c r="F47" s="898">
        <v>133.30000000000001</v>
      </c>
      <c r="G47" s="898">
        <v>139.19999999999999</v>
      </c>
      <c r="H47" s="898">
        <v>107.9</v>
      </c>
      <c r="I47" s="898">
        <v>67.3</v>
      </c>
      <c r="J47" s="898">
        <v>124.9</v>
      </c>
      <c r="K47" s="898">
        <v>100.3</v>
      </c>
      <c r="L47" s="898">
        <v>96.4</v>
      </c>
      <c r="M47" s="898">
        <v>104.8</v>
      </c>
      <c r="N47" s="898">
        <v>107.9</v>
      </c>
      <c r="O47" s="898">
        <v>104.7</v>
      </c>
      <c r="P47" s="898">
        <v>98.3</v>
      </c>
      <c r="Q47" s="898">
        <v>105.6</v>
      </c>
      <c r="R47" s="898">
        <v>86.5</v>
      </c>
      <c r="S47" s="898">
        <v>91.5</v>
      </c>
      <c r="T47" s="898">
        <v>96.8</v>
      </c>
      <c r="U47" s="898">
        <v>110.4</v>
      </c>
      <c r="V47" s="898">
        <v>106.6</v>
      </c>
      <c r="W47" s="898">
        <v>101.1</v>
      </c>
      <c r="X47" s="898">
        <v>108.3</v>
      </c>
      <c r="Y47" s="898">
        <v>123</v>
      </c>
      <c r="Z47" s="898">
        <v>119.7</v>
      </c>
      <c r="AA47" s="898">
        <v>115.3</v>
      </c>
      <c r="AB47" s="898">
        <v>132.4</v>
      </c>
      <c r="AC47" s="898">
        <v>90.6</v>
      </c>
      <c r="AD47" s="229"/>
      <c r="AE47" s="203"/>
      <c r="AF47" s="208"/>
      <c r="AG47" s="203" t="s">
        <v>104</v>
      </c>
      <c r="AH47" s="902">
        <v>103.7</v>
      </c>
      <c r="AI47" s="898">
        <v>96.4</v>
      </c>
      <c r="AJ47" s="898">
        <v>94.2</v>
      </c>
      <c r="AK47" s="898">
        <v>91.1</v>
      </c>
      <c r="AL47" s="898">
        <v>101.8</v>
      </c>
      <c r="AM47" s="898">
        <v>100.1</v>
      </c>
      <c r="AN47" s="898">
        <v>102.7</v>
      </c>
      <c r="AO47" s="898">
        <v>99.6</v>
      </c>
      <c r="AP47" s="898">
        <v>110</v>
      </c>
      <c r="AQ47" s="898">
        <v>110.2</v>
      </c>
      <c r="AR47" s="898">
        <v>104.6</v>
      </c>
      <c r="AT47" s="132" t="s">
        <v>126</v>
      </c>
      <c r="AU47" s="208"/>
      <c r="AV47" s="203" t="s">
        <v>104</v>
      </c>
      <c r="AW47" s="260">
        <f t="shared" si="56"/>
        <v>91.688770999115832</v>
      </c>
      <c r="AX47" s="260">
        <f t="shared" si="77"/>
        <v>91.688770999115832</v>
      </c>
      <c r="AY47" s="260">
        <f t="shared" si="78"/>
        <v>104.14062500000001</v>
      </c>
      <c r="AZ47" s="260">
        <f t="shared" si="79"/>
        <v>93.674293405114398</v>
      </c>
      <c r="BA47" s="260">
        <f t="shared" si="80"/>
        <v>91.98635976129583</v>
      </c>
      <c r="BB47" s="260">
        <f t="shared" si="81"/>
        <v>79.363207547169807</v>
      </c>
      <c r="BC47" s="260">
        <f t="shared" si="57"/>
        <v>90.507246376811594</v>
      </c>
      <c r="BD47" s="260">
        <f t="shared" si="58"/>
        <v>95.432921027592784</v>
      </c>
      <c r="BE47" s="260">
        <f t="shared" si="59"/>
        <v>96.4</v>
      </c>
      <c r="BF47" s="260">
        <f t="shared" si="60"/>
        <v>84.176706827309232</v>
      </c>
      <c r="BG47" s="260">
        <f t="shared" si="61"/>
        <v>86.736334405144703</v>
      </c>
      <c r="BH47" s="260">
        <f t="shared" si="62"/>
        <v>87.761944677284163</v>
      </c>
      <c r="BI47" s="260">
        <f t="shared" si="63"/>
        <v>90.682656826568248</v>
      </c>
      <c r="BJ47" s="260">
        <f t="shared" si="64"/>
        <v>95.306859205776178</v>
      </c>
      <c r="BK47" s="260">
        <f t="shared" si="65"/>
        <v>97.409909909909913</v>
      </c>
      <c r="BL47" s="260">
        <f t="shared" si="66"/>
        <v>94.232749742533471</v>
      </c>
      <c r="BM47" s="260">
        <f t="shared" si="67"/>
        <v>96.703296703296701</v>
      </c>
      <c r="BN47" s="260">
        <f t="shared" si="68"/>
        <v>95.336787564766851</v>
      </c>
      <c r="BO47" s="260">
        <f t="shared" si="69"/>
        <v>96.470588235294102</v>
      </c>
      <c r="BP47" s="260">
        <f t="shared" si="70"/>
        <v>92.160437556973548</v>
      </c>
      <c r="BQ47" s="260">
        <f t="shared" si="71"/>
        <v>102.16981132075472</v>
      </c>
      <c r="BR47" s="260">
        <f t="shared" si="72"/>
        <v>95.49689440993788</v>
      </c>
      <c r="BS47" s="260">
        <f t="shared" si="73"/>
        <v>94.549763033175367</v>
      </c>
      <c r="BT47" s="260">
        <f t="shared" si="74"/>
        <v>95.684647302904551</v>
      </c>
      <c r="BU47" s="260">
        <f t="shared" si="75"/>
        <v>98.805970149253724</v>
      </c>
      <c r="BV47" s="260">
        <f t="shared" si="76"/>
        <v>85.070422535211264</v>
      </c>
    </row>
    <row r="48" spans="1:74" ht="12.6" customHeight="1" outlineLevel="1" x14ac:dyDescent="0.15">
      <c r="A48" s="203"/>
      <c r="B48" s="208"/>
      <c r="C48" s="203" t="s">
        <v>105</v>
      </c>
      <c r="D48" s="898">
        <v>114.8</v>
      </c>
      <c r="E48" s="898">
        <v>114.8</v>
      </c>
      <c r="F48" s="898">
        <v>123.8</v>
      </c>
      <c r="G48" s="898">
        <v>142.5</v>
      </c>
      <c r="H48" s="898">
        <v>112.8</v>
      </c>
      <c r="I48" s="898">
        <v>108.6</v>
      </c>
      <c r="J48" s="898">
        <v>118.5</v>
      </c>
      <c r="K48" s="898">
        <v>96.3</v>
      </c>
      <c r="L48" s="898">
        <v>101.7</v>
      </c>
      <c r="M48" s="898">
        <v>150.30000000000001</v>
      </c>
      <c r="N48" s="898">
        <v>113.4</v>
      </c>
      <c r="O48" s="898">
        <v>119.3</v>
      </c>
      <c r="P48" s="898">
        <v>103.3</v>
      </c>
      <c r="Q48" s="898">
        <v>112.3</v>
      </c>
      <c r="R48" s="898">
        <v>94.4</v>
      </c>
      <c r="S48" s="898">
        <v>102.3</v>
      </c>
      <c r="T48" s="898">
        <v>99.9</v>
      </c>
      <c r="U48" s="898">
        <v>112.6</v>
      </c>
      <c r="V48" s="898">
        <v>108.5</v>
      </c>
      <c r="W48" s="898">
        <v>103.4</v>
      </c>
      <c r="X48" s="898">
        <v>105</v>
      </c>
      <c r="Y48" s="898">
        <v>124.3</v>
      </c>
      <c r="Z48" s="898">
        <v>130.69999999999999</v>
      </c>
      <c r="AA48" s="898">
        <v>119.2</v>
      </c>
      <c r="AB48" s="898">
        <v>126.6</v>
      </c>
      <c r="AC48" s="898">
        <v>110.7</v>
      </c>
      <c r="AD48" s="229"/>
      <c r="AE48" s="203"/>
      <c r="AF48" s="208"/>
      <c r="AG48" s="203" t="s">
        <v>105</v>
      </c>
      <c r="AH48" s="902">
        <v>114.8</v>
      </c>
      <c r="AI48" s="898">
        <v>109.9</v>
      </c>
      <c r="AJ48" s="898">
        <v>112</v>
      </c>
      <c r="AK48" s="898">
        <v>114.6</v>
      </c>
      <c r="AL48" s="898">
        <v>105.7</v>
      </c>
      <c r="AM48" s="898">
        <v>106.2</v>
      </c>
      <c r="AN48" s="898">
        <v>114.7</v>
      </c>
      <c r="AO48" s="898">
        <v>104.6</v>
      </c>
      <c r="AP48" s="898">
        <v>118.9</v>
      </c>
      <c r="AQ48" s="898">
        <v>119.5</v>
      </c>
      <c r="AR48" s="898">
        <v>105.9</v>
      </c>
      <c r="AT48" s="258" t="s">
        <v>127</v>
      </c>
      <c r="AU48" s="208"/>
      <c r="AV48" s="203" t="s">
        <v>105</v>
      </c>
      <c r="AW48" s="260">
        <f t="shared" si="56"/>
        <v>101.05633802816902</v>
      </c>
      <c r="AX48" s="260">
        <f t="shared" si="77"/>
        <v>101.05633802816902</v>
      </c>
      <c r="AY48" s="260">
        <f t="shared" si="78"/>
        <v>99.278267842822771</v>
      </c>
      <c r="AZ48" s="260">
        <f t="shared" si="79"/>
        <v>100.49365303244005</v>
      </c>
      <c r="BA48" s="260">
        <f t="shared" si="80"/>
        <v>96.327924850555078</v>
      </c>
      <c r="BB48" s="260">
        <f t="shared" si="81"/>
        <v>108.16733067729083</v>
      </c>
      <c r="BC48" s="260">
        <f t="shared" si="57"/>
        <v>103.76532399299474</v>
      </c>
      <c r="BD48" s="260">
        <f t="shared" si="58"/>
        <v>101.04931794333683</v>
      </c>
      <c r="BE48" s="260">
        <f t="shared" si="59"/>
        <v>99.413489736070375</v>
      </c>
      <c r="BF48" s="260">
        <f t="shared" si="60"/>
        <v>106.82302771855012</v>
      </c>
      <c r="BG48" s="260">
        <f t="shared" si="61"/>
        <v>95.374264087468461</v>
      </c>
      <c r="BH48" s="260">
        <f t="shared" si="62"/>
        <v>98.595041322314046</v>
      </c>
      <c r="BI48" s="260">
        <f t="shared" si="63"/>
        <v>98.946360153256691</v>
      </c>
      <c r="BJ48" s="260">
        <f t="shared" si="64"/>
        <v>102.83882783882783</v>
      </c>
      <c r="BK48" s="260">
        <f t="shared" si="65"/>
        <v>106.78733031674209</v>
      </c>
      <c r="BL48" s="260">
        <f t="shared" si="66"/>
        <v>103.43781597573305</v>
      </c>
      <c r="BM48" s="260">
        <f t="shared" si="67"/>
        <v>99.800199800199806</v>
      </c>
      <c r="BN48" s="260">
        <f t="shared" si="68"/>
        <v>98.512685914260715</v>
      </c>
      <c r="BO48" s="260">
        <f t="shared" si="69"/>
        <v>96.273291925465827</v>
      </c>
      <c r="BP48" s="260">
        <f t="shared" si="70"/>
        <v>99.42307692307692</v>
      </c>
      <c r="BQ48" s="260">
        <f t="shared" si="71"/>
        <v>98.314606741573044</v>
      </c>
      <c r="BR48" s="260">
        <f t="shared" si="72"/>
        <v>98.338607594936704</v>
      </c>
      <c r="BS48" s="260">
        <f t="shared" si="73"/>
        <v>100.6158583525789</v>
      </c>
      <c r="BT48" s="260">
        <f t="shared" si="74"/>
        <v>97.945768282662286</v>
      </c>
      <c r="BU48" s="260">
        <f t="shared" si="75"/>
        <v>100.71599045346062</v>
      </c>
      <c r="BV48" s="260">
        <f t="shared" si="76"/>
        <v>104.04135338345864</v>
      </c>
    </row>
    <row r="49" spans="1:74" ht="12.6" customHeight="1" outlineLevel="1" x14ac:dyDescent="0.15">
      <c r="A49" s="203"/>
      <c r="B49" s="208"/>
      <c r="C49" s="203" t="s">
        <v>106</v>
      </c>
      <c r="D49" s="898">
        <v>118.8</v>
      </c>
      <c r="E49" s="898">
        <v>118.8</v>
      </c>
      <c r="F49" s="898">
        <v>122.3</v>
      </c>
      <c r="G49" s="898">
        <v>148.80000000000001</v>
      </c>
      <c r="H49" s="898">
        <v>114.6</v>
      </c>
      <c r="I49" s="898">
        <v>130.4</v>
      </c>
      <c r="J49" s="898">
        <v>116.3</v>
      </c>
      <c r="K49" s="898">
        <v>100.9</v>
      </c>
      <c r="L49" s="898">
        <v>108</v>
      </c>
      <c r="M49" s="898">
        <v>141.6</v>
      </c>
      <c r="N49" s="898">
        <v>124.2</v>
      </c>
      <c r="O49" s="898">
        <v>119.3</v>
      </c>
      <c r="P49" s="898">
        <v>108.2</v>
      </c>
      <c r="Q49" s="898">
        <v>117.9</v>
      </c>
      <c r="R49" s="898">
        <v>95.1</v>
      </c>
      <c r="S49" s="898">
        <v>102.6</v>
      </c>
      <c r="T49" s="898">
        <v>105.2</v>
      </c>
      <c r="U49" s="898">
        <v>116.2</v>
      </c>
      <c r="V49" s="898">
        <v>109.3</v>
      </c>
      <c r="W49" s="898">
        <v>111.8</v>
      </c>
      <c r="X49" s="898">
        <v>106</v>
      </c>
      <c r="Y49" s="898">
        <v>131.69999999999999</v>
      </c>
      <c r="Z49" s="898">
        <v>134.9</v>
      </c>
      <c r="AA49" s="898">
        <v>118.7</v>
      </c>
      <c r="AB49" s="898">
        <v>123.9</v>
      </c>
      <c r="AC49" s="898">
        <v>122.4</v>
      </c>
      <c r="AD49" s="229"/>
      <c r="AE49" s="203"/>
      <c r="AF49" s="208"/>
      <c r="AG49" s="203" t="s">
        <v>106</v>
      </c>
      <c r="AH49" s="902">
        <v>118.8</v>
      </c>
      <c r="AI49" s="898">
        <v>116.1</v>
      </c>
      <c r="AJ49" s="898">
        <v>117</v>
      </c>
      <c r="AK49" s="898">
        <v>119.1</v>
      </c>
      <c r="AL49" s="898">
        <v>111.7</v>
      </c>
      <c r="AM49" s="898">
        <v>114.7</v>
      </c>
      <c r="AN49" s="898">
        <v>116.6</v>
      </c>
      <c r="AO49" s="898">
        <v>114.3</v>
      </c>
      <c r="AP49" s="898">
        <v>121.1</v>
      </c>
      <c r="AQ49" s="898">
        <v>121.5</v>
      </c>
      <c r="AR49" s="898">
        <v>110.7</v>
      </c>
      <c r="AT49" s="258" t="s">
        <v>124</v>
      </c>
      <c r="AU49" s="208"/>
      <c r="AV49" s="203" t="s">
        <v>106</v>
      </c>
      <c r="AW49" s="260">
        <f t="shared" si="56"/>
        <v>99.58088851634534</v>
      </c>
      <c r="AX49" s="260">
        <f t="shared" si="77"/>
        <v>99.58088851634534</v>
      </c>
      <c r="AY49" s="260">
        <f t="shared" si="78"/>
        <v>99.511798209926766</v>
      </c>
      <c r="AZ49" s="260">
        <f t="shared" si="79"/>
        <v>104.27470217238965</v>
      </c>
      <c r="BA49" s="260">
        <f t="shared" si="80"/>
        <v>99.825783972125436</v>
      </c>
      <c r="BB49" s="260">
        <f t="shared" si="81"/>
        <v>84.840598568640218</v>
      </c>
      <c r="BC49" s="260">
        <f t="shared" si="57"/>
        <v>93.189102564102569</v>
      </c>
      <c r="BD49" s="260">
        <f t="shared" si="58"/>
        <v>98.53515625</v>
      </c>
      <c r="BE49" s="260">
        <f t="shared" si="59"/>
        <v>106.61401776900297</v>
      </c>
      <c r="BF49" s="260">
        <f t="shared" si="60"/>
        <v>97.119341563785994</v>
      </c>
      <c r="BG49" s="260">
        <f t="shared" si="61"/>
        <v>99.201277955271564</v>
      </c>
      <c r="BH49" s="260">
        <f t="shared" si="62"/>
        <v>96.834415584415581</v>
      </c>
      <c r="BI49" s="260">
        <f t="shared" si="63"/>
        <v>102.65654648956357</v>
      </c>
      <c r="BJ49" s="260">
        <f t="shared" si="64"/>
        <v>103.87665198237886</v>
      </c>
      <c r="BK49" s="260">
        <f t="shared" si="65"/>
        <v>105.66666666666666</v>
      </c>
      <c r="BL49" s="260">
        <f t="shared" si="66"/>
        <v>105.99173553719008</v>
      </c>
      <c r="BM49" s="260">
        <f t="shared" si="67"/>
        <v>104.99001996007983</v>
      </c>
      <c r="BN49" s="260">
        <f t="shared" si="68"/>
        <v>102.46913580246913</v>
      </c>
      <c r="BO49" s="260">
        <f t="shared" si="69"/>
        <v>103.01602262016965</v>
      </c>
      <c r="BP49" s="260">
        <f t="shared" si="70"/>
        <v>102.19378427787933</v>
      </c>
      <c r="BQ49" s="260">
        <f t="shared" si="71"/>
        <v>100.56925996204933</v>
      </c>
      <c r="BR49" s="260">
        <f t="shared" si="72"/>
        <v>102.41057542768273</v>
      </c>
      <c r="BS49" s="260">
        <f t="shared" si="73"/>
        <v>104.41176470588236</v>
      </c>
      <c r="BT49" s="260">
        <f t="shared" si="74"/>
        <v>102.68166089965398</v>
      </c>
      <c r="BU49" s="260">
        <f t="shared" si="75"/>
        <v>95.897832817337473</v>
      </c>
      <c r="BV49" s="260">
        <f t="shared" si="76"/>
        <v>90.332103321033216</v>
      </c>
    </row>
    <row r="50" spans="1:74" ht="12.6" customHeight="1" outlineLevel="1" x14ac:dyDescent="0.15">
      <c r="A50" s="203"/>
      <c r="B50" s="208"/>
      <c r="C50" s="203" t="s">
        <v>107</v>
      </c>
      <c r="D50" s="898">
        <v>99.6</v>
      </c>
      <c r="E50" s="898">
        <v>99.6</v>
      </c>
      <c r="F50" s="898">
        <v>118.2</v>
      </c>
      <c r="G50" s="898">
        <v>123.5</v>
      </c>
      <c r="H50" s="898">
        <v>94.5</v>
      </c>
      <c r="I50" s="898">
        <v>93.5</v>
      </c>
      <c r="J50" s="898">
        <v>103.4</v>
      </c>
      <c r="K50" s="898">
        <v>91.9</v>
      </c>
      <c r="L50" s="898">
        <v>89.1</v>
      </c>
      <c r="M50" s="898">
        <v>116.4</v>
      </c>
      <c r="N50" s="898">
        <v>103.4</v>
      </c>
      <c r="O50" s="898">
        <v>105.9</v>
      </c>
      <c r="P50" s="898">
        <v>90.4</v>
      </c>
      <c r="Q50" s="898">
        <v>94.2</v>
      </c>
      <c r="R50" s="898">
        <v>73.2</v>
      </c>
      <c r="S50" s="898">
        <v>87.4</v>
      </c>
      <c r="T50" s="898">
        <v>91.3</v>
      </c>
      <c r="U50" s="898">
        <v>103.2</v>
      </c>
      <c r="V50" s="898">
        <v>100.8</v>
      </c>
      <c r="W50" s="898">
        <v>96.9</v>
      </c>
      <c r="X50" s="898">
        <v>107.6</v>
      </c>
      <c r="Y50" s="898">
        <v>109.9</v>
      </c>
      <c r="Z50" s="898">
        <v>113.6</v>
      </c>
      <c r="AA50" s="898">
        <v>103.1</v>
      </c>
      <c r="AB50" s="898">
        <v>131.9</v>
      </c>
      <c r="AC50" s="898">
        <v>96.7</v>
      </c>
      <c r="AD50" s="229"/>
      <c r="AE50" s="203"/>
      <c r="AF50" s="208"/>
      <c r="AG50" s="203" t="s">
        <v>107</v>
      </c>
      <c r="AH50" s="902">
        <v>99.6</v>
      </c>
      <c r="AI50" s="898">
        <v>92.8</v>
      </c>
      <c r="AJ50" s="898">
        <v>92.3</v>
      </c>
      <c r="AK50" s="898">
        <v>92.1</v>
      </c>
      <c r="AL50" s="898">
        <v>92.7</v>
      </c>
      <c r="AM50" s="898">
        <v>93.7</v>
      </c>
      <c r="AN50" s="898">
        <v>101.4</v>
      </c>
      <c r="AO50" s="898">
        <v>92.2</v>
      </c>
      <c r="AP50" s="898">
        <v>105.5</v>
      </c>
      <c r="AQ50" s="898">
        <v>106</v>
      </c>
      <c r="AR50" s="898">
        <v>92.6</v>
      </c>
      <c r="AT50" s="258" t="s">
        <v>125</v>
      </c>
      <c r="AU50" s="208"/>
      <c r="AV50" s="203" t="s">
        <v>107</v>
      </c>
      <c r="AW50" s="260">
        <f t="shared" si="56"/>
        <v>91.628334866605329</v>
      </c>
      <c r="AX50" s="260">
        <f t="shared" si="77"/>
        <v>91.628334866605329</v>
      </c>
      <c r="AY50" s="260">
        <f t="shared" si="78"/>
        <v>101.72117039586919</v>
      </c>
      <c r="AZ50" s="260">
        <f t="shared" si="79"/>
        <v>89.687726942628913</v>
      </c>
      <c r="BA50" s="260">
        <f t="shared" si="80"/>
        <v>84.450402144772113</v>
      </c>
      <c r="BB50" s="260">
        <f t="shared" si="81"/>
        <v>90.688651794374394</v>
      </c>
      <c r="BC50" s="260">
        <f t="shared" si="57"/>
        <v>92.90206648697216</v>
      </c>
      <c r="BD50" s="260">
        <f t="shared" si="58"/>
        <v>97.145877378435529</v>
      </c>
      <c r="BE50" s="260">
        <f t="shared" si="59"/>
        <v>95.703544575725033</v>
      </c>
      <c r="BF50" s="260">
        <f t="shared" si="60"/>
        <v>87.321830457614396</v>
      </c>
      <c r="BG50" s="260">
        <f t="shared" si="61"/>
        <v>85.10288065843622</v>
      </c>
      <c r="BH50" s="260">
        <f t="shared" si="62"/>
        <v>91.847354726799651</v>
      </c>
      <c r="BI50" s="260">
        <f t="shared" si="63"/>
        <v>90.581162324649313</v>
      </c>
      <c r="BJ50" s="260">
        <f t="shared" si="64"/>
        <v>92.352941176470594</v>
      </c>
      <c r="BK50" s="260">
        <f t="shared" si="65"/>
        <v>86.117647058823536</v>
      </c>
      <c r="BL50" s="260">
        <f t="shared" si="66"/>
        <v>91.327063740856858</v>
      </c>
      <c r="BM50" s="260">
        <f t="shared" si="67"/>
        <v>90.396039603960403</v>
      </c>
      <c r="BN50" s="260">
        <f t="shared" si="68"/>
        <v>91.896705253784503</v>
      </c>
      <c r="BO50" s="260">
        <f t="shared" si="69"/>
        <v>92.988929889298888</v>
      </c>
      <c r="BP50" s="260">
        <f t="shared" si="70"/>
        <v>90.56074766355141</v>
      </c>
      <c r="BQ50" s="260">
        <f t="shared" si="71"/>
        <v>101.50943396226415</v>
      </c>
      <c r="BR50" s="260">
        <f t="shared" si="72"/>
        <v>87.639553429027117</v>
      </c>
      <c r="BS50" s="260">
        <f t="shared" si="73"/>
        <v>93.114754098360649</v>
      </c>
      <c r="BT50" s="260">
        <f t="shared" si="74"/>
        <v>88.346186803770337</v>
      </c>
      <c r="BU50" s="260">
        <f t="shared" si="75"/>
        <v>100.84097859327217</v>
      </c>
      <c r="BV50" s="260">
        <f t="shared" si="76"/>
        <v>90.71294559099438</v>
      </c>
    </row>
    <row r="51" spans="1:74" ht="12.6" customHeight="1" outlineLevel="1" x14ac:dyDescent="0.15">
      <c r="A51" s="203"/>
      <c r="B51" s="208"/>
      <c r="C51" s="203" t="s">
        <v>108</v>
      </c>
      <c r="D51" s="898">
        <v>112.4</v>
      </c>
      <c r="E51" s="898">
        <v>112.4</v>
      </c>
      <c r="F51" s="898">
        <v>114.2</v>
      </c>
      <c r="G51" s="898">
        <v>133.5</v>
      </c>
      <c r="H51" s="898">
        <v>110.5</v>
      </c>
      <c r="I51" s="898">
        <v>105.7</v>
      </c>
      <c r="J51" s="898">
        <v>133.5</v>
      </c>
      <c r="K51" s="898">
        <v>110.1</v>
      </c>
      <c r="L51" s="898">
        <v>101.6</v>
      </c>
      <c r="M51" s="898">
        <v>134.1</v>
      </c>
      <c r="N51" s="898">
        <v>117.5</v>
      </c>
      <c r="O51" s="898">
        <v>122.4</v>
      </c>
      <c r="P51" s="898">
        <v>99.8</v>
      </c>
      <c r="Q51" s="898">
        <v>104.4</v>
      </c>
      <c r="R51" s="898">
        <v>92.7</v>
      </c>
      <c r="S51" s="898">
        <v>99.1</v>
      </c>
      <c r="T51" s="898">
        <v>99</v>
      </c>
      <c r="U51" s="898">
        <v>115.7</v>
      </c>
      <c r="V51" s="898">
        <v>103.9</v>
      </c>
      <c r="W51" s="898">
        <v>122.2</v>
      </c>
      <c r="X51" s="898">
        <v>102.2</v>
      </c>
      <c r="Y51" s="898">
        <v>125.8</v>
      </c>
      <c r="Z51" s="898">
        <v>115.6</v>
      </c>
      <c r="AA51" s="898">
        <v>120.2</v>
      </c>
      <c r="AB51" s="898">
        <v>121.2</v>
      </c>
      <c r="AC51" s="898">
        <v>115.8</v>
      </c>
      <c r="AD51" s="229"/>
      <c r="AE51" s="203"/>
      <c r="AF51" s="208"/>
      <c r="AG51" s="203" t="s">
        <v>108</v>
      </c>
      <c r="AH51" s="902">
        <v>112.4</v>
      </c>
      <c r="AI51" s="898">
        <v>112.5</v>
      </c>
      <c r="AJ51" s="898">
        <v>118.8</v>
      </c>
      <c r="AK51" s="898">
        <v>123.7</v>
      </c>
      <c r="AL51" s="898">
        <v>106.4</v>
      </c>
      <c r="AM51" s="898">
        <v>101.9</v>
      </c>
      <c r="AN51" s="898">
        <v>114.2</v>
      </c>
      <c r="AO51" s="898">
        <v>99.6</v>
      </c>
      <c r="AP51" s="898">
        <v>112.3</v>
      </c>
      <c r="AQ51" s="898">
        <v>112.1</v>
      </c>
      <c r="AR51" s="898">
        <v>116.7</v>
      </c>
      <c r="AT51" s="203"/>
      <c r="AU51" s="208"/>
      <c r="AV51" s="203" t="s">
        <v>108</v>
      </c>
      <c r="AW51" s="260">
        <f t="shared" si="56"/>
        <v>101.71945701357468</v>
      </c>
      <c r="AX51" s="260">
        <f t="shared" si="77"/>
        <v>101.71945701357468</v>
      </c>
      <c r="AY51" s="260">
        <f t="shared" si="78"/>
        <v>98.02575107296137</v>
      </c>
      <c r="AZ51" s="260">
        <f t="shared" si="79"/>
        <v>98.523985239852394</v>
      </c>
      <c r="BA51" s="260">
        <f t="shared" si="80"/>
        <v>100.72926162260711</v>
      </c>
      <c r="BB51" s="260">
        <f t="shared" si="81"/>
        <v>118.63075196408531</v>
      </c>
      <c r="BC51" s="260">
        <f t="shared" si="57"/>
        <v>99.925149700598809</v>
      </c>
      <c r="BD51" s="260">
        <f t="shared" si="58"/>
        <v>106.37681159420289</v>
      </c>
      <c r="BE51" s="260">
        <f t="shared" si="59"/>
        <v>102.21327967806839</v>
      </c>
      <c r="BF51" s="260">
        <f t="shared" si="60"/>
        <v>110.2796052631579</v>
      </c>
      <c r="BG51" s="260">
        <f t="shared" si="61"/>
        <v>105.57053009883199</v>
      </c>
      <c r="BH51" s="260">
        <f t="shared" si="62"/>
        <v>101.83028286189683</v>
      </c>
      <c r="BI51" s="260">
        <f t="shared" si="63"/>
        <v>98.811881188118804</v>
      </c>
      <c r="BJ51" s="260">
        <f t="shared" si="64"/>
        <v>95.516925892040263</v>
      </c>
      <c r="BK51" s="260">
        <f t="shared" si="65"/>
        <v>101.42231947483589</v>
      </c>
      <c r="BL51" s="260">
        <f t="shared" si="66"/>
        <v>100.81383519837233</v>
      </c>
      <c r="BM51" s="260">
        <f t="shared" si="67"/>
        <v>97.536945812807886</v>
      </c>
      <c r="BN51" s="260">
        <f t="shared" si="68"/>
        <v>101.93832599118944</v>
      </c>
      <c r="BO51" s="260">
        <f t="shared" si="69"/>
        <v>96.114708603145246</v>
      </c>
      <c r="BP51" s="260">
        <f t="shared" si="70"/>
        <v>110.48824593128393</v>
      </c>
      <c r="BQ51" s="260">
        <f t="shared" si="71"/>
        <v>98.269230769230774</v>
      </c>
      <c r="BR51" s="260">
        <f t="shared" si="72"/>
        <v>102.77777777777777</v>
      </c>
      <c r="BS51" s="260">
        <f t="shared" si="73"/>
        <v>95.69536423841059</v>
      </c>
      <c r="BT51" s="260">
        <f t="shared" si="74"/>
        <v>99.833887043189364</v>
      </c>
      <c r="BU51" s="260">
        <f t="shared" si="75"/>
        <v>94.984326018808787</v>
      </c>
      <c r="BV51" s="260">
        <f t="shared" si="76"/>
        <v>109.86717267552181</v>
      </c>
    </row>
    <row r="52" spans="1:74" ht="12.6" customHeight="1" outlineLevel="1" x14ac:dyDescent="0.15">
      <c r="A52" s="203"/>
      <c r="B52" s="208"/>
      <c r="C52" s="203" t="s">
        <v>109</v>
      </c>
      <c r="D52" s="898">
        <v>108.7</v>
      </c>
      <c r="E52" s="898">
        <v>108.7</v>
      </c>
      <c r="F52" s="898">
        <v>115.1</v>
      </c>
      <c r="G52" s="898">
        <v>143.5</v>
      </c>
      <c r="H52" s="898">
        <v>114.7</v>
      </c>
      <c r="I52" s="898">
        <v>77.3</v>
      </c>
      <c r="J52" s="898">
        <v>98.2</v>
      </c>
      <c r="K52" s="898">
        <v>135.80000000000001</v>
      </c>
      <c r="L52" s="898">
        <v>103.4</v>
      </c>
      <c r="M52" s="898">
        <v>127.4</v>
      </c>
      <c r="N52" s="898">
        <v>110.6</v>
      </c>
      <c r="O52" s="898">
        <v>118.3</v>
      </c>
      <c r="P52" s="898">
        <v>111.2</v>
      </c>
      <c r="Q52" s="898">
        <v>110.7</v>
      </c>
      <c r="R52" s="898">
        <v>94.5</v>
      </c>
      <c r="S52" s="898">
        <v>103.1</v>
      </c>
      <c r="T52" s="898">
        <v>103.8</v>
      </c>
      <c r="U52" s="898">
        <v>116.1</v>
      </c>
      <c r="V52" s="898">
        <v>122.3</v>
      </c>
      <c r="W52" s="898">
        <v>110.8</v>
      </c>
      <c r="X52" s="898">
        <v>107.9</v>
      </c>
      <c r="Y52" s="898">
        <v>123.8</v>
      </c>
      <c r="Z52" s="898">
        <v>122.9</v>
      </c>
      <c r="AA52" s="898">
        <v>114.4</v>
      </c>
      <c r="AB52" s="898">
        <v>120.5</v>
      </c>
      <c r="AC52" s="898">
        <v>90.6</v>
      </c>
      <c r="AD52" s="229"/>
      <c r="AE52" s="203"/>
      <c r="AF52" s="208"/>
      <c r="AG52" s="203" t="s">
        <v>109</v>
      </c>
      <c r="AH52" s="902">
        <v>108.7</v>
      </c>
      <c r="AI52" s="898">
        <v>103.2</v>
      </c>
      <c r="AJ52" s="898">
        <v>100.2</v>
      </c>
      <c r="AK52" s="898">
        <v>92.8</v>
      </c>
      <c r="AL52" s="898">
        <v>118.5</v>
      </c>
      <c r="AM52" s="898">
        <v>108.5</v>
      </c>
      <c r="AN52" s="898">
        <v>126.2</v>
      </c>
      <c r="AO52" s="898">
        <v>105.1</v>
      </c>
      <c r="AP52" s="898">
        <v>113.4</v>
      </c>
      <c r="AQ52" s="898">
        <v>113.5</v>
      </c>
      <c r="AR52" s="898">
        <v>109.9</v>
      </c>
      <c r="AT52" s="203"/>
      <c r="AU52" s="208"/>
      <c r="AV52" s="203" t="s">
        <v>109</v>
      </c>
      <c r="AW52" s="260">
        <f t="shared" si="56"/>
        <v>101.58878504672897</v>
      </c>
      <c r="AX52" s="260">
        <f t="shared" si="77"/>
        <v>101.58878504672897</v>
      </c>
      <c r="AY52" s="260">
        <f t="shared" si="78"/>
        <v>98.544520547945197</v>
      </c>
      <c r="AZ52" s="260">
        <f t="shared" si="79"/>
        <v>108.05722891566265</v>
      </c>
      <c r="BA52" s="260">
        <f t="shared" si="80"/>
        <v>106.30213160333642</v>
      </c>
      <c r="BB52" s="260">
        <f t="shared" si="81"/>
        <v>83.47732181425485</v>
      </c>
      <c r="BC52" s="260">
        <f t="shared" si="57"/>
        <v>96.180215475024482</v>
      </c>
      <c r="BD52" s="260">
        <f t="shared" si="58"/>
        <v>103.98162327718225</v>
      </c>
      <c r="BE52" s="260">
        <f t="shared" si="59"/>
        <v>102.78330019880717</v>
      </c>
      <c r="BF52" s="260">
        <f t="shared" si="60"/>
        <v>99.687010954616596</v>
      </c>
      <c r="BG52" s="260">
        <f t="shared" si="61"/>
        <v>93.333333333333329</v>
      </c>
      <c r="BH52" s="260">
        <f t="shared" si="62"/>
        <v>104.13732394366197</v>
      </c>
      <c r="BI52" s="260">
        <f t="shared" si="63"/>
        <v>106.61553211888784</v>
      </c>
      <c r="BJ52" s="260">
        <f t="shared" si="64"/>
        <v>106.03448275862068</v>
      </c>
      <c r="BK52" s="260">
        <f t="shared" si="65"/>
        <v>104.88346281908991</v>
      </c>
      <c r="BL52" s="260">
        <f t="shared" si="66"/>
        <v>104.98981670061099</v>
      </c>
      <c r="BM52" s="260">
        <f t="shared" si="67"/>
        <v>106.13496932515338</v>
      </c>
      <c r="BN52" s="260">
        <f t="shared" si="68"/>
        <v>104.97287522603978</v>
      </c>
      <c r="BO52" s="260">
        <f t="shared" si="69"/>
        <v>106.34782608695652</v>
      </c>
      <c r="BP52" s="260">
        <f t="shared" si="70"/>
        <v>104.62700661000943</v>
      </c>
      <c r="BQ52" s="260">
        <f t="shared" si="71"/>
        <v>102.56653992395437</v>
      </c>
      <c r="BR52" s="260">
        <f t="shared" si="72"/>
        <v>107.55864465682016</v>
      </c>
      <c r="BS52" s="260">
        <f t="shared" si="73"/>
        <v>101.82270091135047</v>
      </c>
      <c r="BT52" s="260">
        <f t="shared" si="74"/>
        <v>109.47368421052633</v>
      </c>
      <c r="BU52" s="260">
        <f t="shared" si="75"/>
        <v>98.689598689598697</v>
      </c>
      <c r="BV52" s="260">
        <f t="shared" si="76"/>
        <v>92.166836215666322</v>
      </c>
    </row>
    <row r="53" spans="1:74" ht="12.6" customHeight="1" outlineLevel="1" x14ac:dyDescent="0.15">
      <c r="A53" s="203"/>
      <c r="B53" s="208"/>
      <c r="C53" s="203" t="s">
        <v>110</v>
      </c>
      <c r="D53" s="898">
        <v>106.4</v>
      </c>
      <c r="E53" s="898">
        <v>106.4</v>
      </c>
      <c r="F53" s="898">
        <v>116.9</v>
      </c>
      <c r="G53" s="898">
        <v>138.6</v>
      </c>
      <c r="H53" s="898">
        <v>116.3</v>
      </c>
      <c r="I53" s="898">
        <v>109.7</v>
      </c>
      <c r="J53" s="898">
        <v>83.7</v>
      </c>
      <c r="K53" s="898">
        <v>95.6</v>
      </c>
      <c r="L53" s="898">
        <v>100.9</v>
      </c>
      <c r="M53" s="898">
        <v>96.3</v>
      </c>
      <c r="N53" s="898">
        <v>102.9</v>
      </c>
      <c r="O53" s="898">
        <v>124.3</v>
      </c>
      <c r="P53" s="898">
        <v>101.6</v>
      </c>
      <c r="Q53" s="898">
        <v>100.8</v>
      </c>
      <c r="R53" s="898">
        <v>92.3</v>
      </c>
      <c r="S53" s="898">
        <v>101.7</v>
      </c>
      <c r="T53" s="898">
        <v>103.2</v>
      </c>
      <c r="U53" s="898">
        <v>114.9</v>
      </c>
      <c r="V53" s="898">
        <v>123.3</v>
      </c>
      <c r="W53" s="898">
        <v>108.8</v>
      </c>
      <c r="X53" s="898">
        <v>99.8</v>
      </c>
      <c r="Y53" s="898">
        <v>119.2</v>
      </c>
      <c r="Z53" s="898">
        <v>120.9</v>
      </c>
      <c r="AA53" s="898">
        <v>118.8</v>
      </c>
      <c r="AB53" s="898">
        <v>120.1</v>
      </c>
      <c r="AC53" s="898">
        <v>99.3</v>
      </c>
      <c r="AD53" s="229"/>
      <c r="AE53" s="203"/>
      <c r="AF53" s="208"/>
      <c r="AG53" s="203" t="s">
        <v>110</v>
      </c>
      <c r="AH53" s="902">
        <v>106.4</v>
      </c>
      <c r="AI53" s="898">
        <v>100.8</v>
      </c>
      <c r="AJ53" s="898">
        <v>97.4</v>
      </c>
      <c r="AK53" s="898">
        <v>91.3</v>
      </c>
      <c r="AL53" s="898">
        <v>112.7</v>
      </c>
      <c r="AM53" s="898">
        <v>106.6</v>
      </c>
      <c r="AN53" s="898">
        <v>129.80000000000001</v>
      </c>
      <c r="AO53" s="898">
        <v>102.2</v>
      </c>
      <c r="AP53" s="898">
        <v>111.2</v>
      </c>
      <c r="AQ53" s="898">
        <v>111.3</v>
      </c>
      <c r="AR53" s="898">
        <v>107.8</v>
      </c>
      <c r="AT53" s="203"/>
      <c r="AU53" s="208"/>
      <c r="AV53" s="203" t="s">
        <v>110</v>
      </c>
      <c r="AW53" s="260">
        <f t="shared" si="56"/>
        <v>101.04463437796771</v>
      </c>
      <c r="AX53" s="260">
        <f t="shared" si="77"/>
        <v>101.04463437796771</v>
      </c>
      <c r="AY53" s="260">
        <f t="shared" si="78"/>
        <v>101.74064403829416</v>
      </c>
      <c r="AZ53" s="260">
        <f t="shared" si="79"/>
        <v>106.28834355828221</v>
      </c>
      <c r="BA53" s="260">
        <f t="shared" si="80"/>
        <v>104.68046804680469</v>
      </c>
      <c r="BB53" s="260">
        <f t="shared" si="81"/>
        <v>107.02439024390245</v>
      </c>
      <c r="BC53" s="260">
        <f t="shared" si="57"/>
        <v>93.729003359462496</v>
      </c>
      <c r="BD53" s="260">
        <f t="shared" si="58"/>
        <v>98.556701030927826</v>
      </c>
      <c r="BE53" s="260">
        <f t="shared" si="59"/>
        <v>99.900990099009917</v>
      </c>
      <c r="BF53" s="260">
        <f t="shared" si="60"/>
        <v>97.469635627530366</v>
      </c>
      <c r="BG53" s="260">
        <f t="shared" si="61"/>
        <v>96.438612933458302</v>
      </c>
      <c r="BH53" s="260">
        <f t="shared" si="62"/>
        <v>107.15517241379311</v>
      </c>
      <c r="BI53" s="260">
        <f t="shared" si="63"/>
        <v>104.7422680412371</v>
      </c>
      <c r="BJ53" s="260">
        <f t="shared" si="64"/>
        <v>96.367112810707454</v>
      </c>
      <c r="BK53" s="260">
        <f t="shared" si="65"/>
        <v>103.59147025813694</v>
      </c>
      <c r="BL53" s="260">
        <f t="shared" si="66"/>
        <v>101.49700598802396</v>
      </c>
      <c r="BM53" s="260">
        <f t="shared" si="67"/>
        <v>104.03225806451613</v>
      </c>
      <c r="BN53" s="260">
        <f t="shared" si="68"/>
        <v>103.04932735426009</v>
      </c>
      <c r="BO53" s="260">
        <f t="shared" si="69"/>
        <v>105.29461998292058</v>
      </c>
      <c r="BP53" s="260">
        <f t="shared" si="70"/>
        <v>102.06378986866793</v>
      </c>
      <c r="BQ53" s="260">
        <f t="shared" si="71"/>
        <v>96.239151398264227</v>
      </c>
      <c r="BR53" s="260">
        <f t="shared" si="72"/>
        <v>103.02506482281764</v>
      </c>
      <c r="BS53" s="260">
        <f t="shared" si="73"/>
        <v>99.752475247524757</v>
      </c>
      <c r="BT53" s="260">
        <f t="shared" si="74"/>
        <v>105.22586359610273</v>
      </c>
      <c r="BU53" s="260">
        <f t="shared" si="75"/>
        <v>100.33416875522138</v>
      </c>
      <c r="BV53" s="260">
        <f t="shared" si="76"/>
        <v>99.002991026919247</v>
      </c>
    </row>
    <row r="54" spans="1:74" ht="12.6" customHeight="1" outlineLevel="1" x14ac:dyDescent="0.15">
      <c r="A54" s="203"/>
      <c r="B54" s="214"/>
      <c r="C54" s="213" t="s">
        <v>97</v>
      </c>
      <c r="D54" s="900">
        <v>113.5</v>
      </c>
      <c r="E54" s="900">
        <v>113.4</v>
      </c>
      <c r="F54" s="900">
        <v>113.4</v>
      </c>
      <c r="G54" s="900">
        <v>129</v>
      </c>
      <c r="H54" s="900">
        <v>114.1</v>
      </c>
      <c r="I54" s="900">
        <v>121.4</v>
      </c>
      <c r="J54" s="900">
        <v>114.5</v>
      </c>
      <c r="K54" s="900">
        <v>97.6</v>
      </c>
      <c r="L54" s="900">
        <v>99.1</v>
      </c>
      <c r="M54" s="900">
        <v>133.6</v>
      </c>
      <c r="N54" s="900">
        <v>107.5</v>
      </c>
      <c r="O54" s="900">
        <v>127.5</v>
      </c>
      <c r="P54" s="900">
        <v>105.2</v>
      </c>
      <c r="Q54" s="900">
        <v>103.5</v>
      </c>
      <c r="R54" s="900">
        <v>84.3</v>
      </c>
      <c r="S54" s="900">
        <v>100</v>
      </c>
      <c r="T54" s="900">
        <v>110.5</v>
      </c>
      <c r="U54" s="900">
        <v>112.1</v>
      </c>
      <c r="V54" s="900">
        <v>124</v>
      </c>
      <c r="W54" s="900">
        <v>103.6</v>
      </c>
      <c r="X54" s="900">
        <v>101.1</v>
      </c>
      <c r="Y54" s="900">
        <v>112.9</v>
      </c>
      <c r="Z54" s="900">
        <v>122.9</v>
      </c>
      <c r="AA54" s="900">
        <v>114.1</v>
      </c>
      <c r="AB54" s="900">
        <v>130.69999999999999</v>
      </c>
      <c r="AC54" s="900">
        <v>116.5</v>
      </c>
      <c r="AD54" s="229"/>
      <c r="AE54" s="203"/>
      <c r="AF54" s="214"/>
      <c r="AG54" s="213" t="s">
        <v>97</v>
      </c>
      <c r="AH54" s="902">
        <v>113.5</v>
      </c>
      <c r="AI54" s="900">
        <v>111.7</v>
      </c>
      <c r="AJ54" s="900">
        <v>112.3</v>
      </c>
      <c r="AK54" s="900">
        <v>113.4</v>
      </c>
      <c r="AL54" s="900">
        <v>109.6</v>
      </c>
      <c r="AM54" s="900">
        <v>110.6</v>
      </c>
      <c r="AN54" s="900">
        <v>125.7</v>
      </c>
      <c r="AO54" s="900">
        <v>107.7</v>
      </c>
      <c r="AP54" s="900">
        <v>115</v>
      </c>
      <c r="AQ54" s="900">
        <v>115.5</v>
      </c>
      <c r="AR54" s="900">
        <v>102.9</v>
      </c>
      <c r="AT54" s="203"/>
      <c r="AU54" s="214"/>
      <c r="AV54" s="203" t="s">
        <v>97</v>
      </c>
      <c r="AW54" s="260">
        <f t="shared" si="56"/>
        <v>104.89833641404806</v>
      </c>
      <c r="AX54" s="260">
        <f t="shared" si="77"/>
        <v>104.80591497227356</v>
      </c>
      <c r="AY54" s="260">
        <f t="shared" si="78"/>
        <v>100.08826125330981</v>
      </c>
      <c r="AZ54" s="260">
        <f t="shared" si="79"/>
        <v>102.54372019077903</v>
      </c>
      <c r="BA54" s="260">
        <f t="shared" si="80"/>
        <v>103.82165605095541</v>
      </c>
      <c r="BB54" s="260">
        <f t="shared" si="81"/>
        <v>111.47842056932966</v>
      </c>
      <c r="BC54" s="260">
        <f t="shared" si="57"/>
        <v>105.14233241505968</v>
      </c>
      <c r="BD54" s="260">
        <f t="shared" si="58"/>
        <v>95.405669599217973</v>
      </c>
      <c r="BE54" s="260">
        <f t="shared" si="59"/>
        <v>97.061704211557299</v>
      </c>
      <c r="BF54" s="260">
        <f t="shared" si="60"/>
        <v>111.79916317991632</v>
      </c>
      <c r="BG54" s="260">
        <f t="shared" si="61"/>
        <v>104.67380720545276</v>
      </c>
      <c r="BH54" s="260">
        <f t="shared" si="62"/>
        <v>108.05084745762711</v>
      </c>
      <c r="BI54" s="260">
        <f t="shared" si="63"/>
        <v>102.53411306042885</v>
      </c>
      <c r="BJ54" s="260">
        <f t="shared" si="64"/>
        <v>101.47058823529412</v>
      </c>
      <c r="BK54" s="260">
        <f t="shared" si="65"/>
        <v>95.795454545454533</v>
      </c>
      <c r="BL54" s="260">
        <f t="shared" si="66"/>
        <v>101.93679918450562</v>
      </c>
      <c r="BM54" s="260">
        <f t="shared" si="67"/>
        <v>110.16949152542372</v>
      </c>
      <c r="BN54" s="260">
        <f t="shared" si="68"/>
        <v>101.26467931345979</v>
      </c>
      <c r="BO54" s="260">
        <f t="shared" si="69"/>
        <v>106.52920962199313</v>
      </c>
      <c r="BP54" s="260">
        <f t="shared" si="70"/>
        <v>99.233716475095775</v>
      </c>
      <c r="BQ54" s="260">
        <f t="shared" si="71"/>
        <v>100.89820359281435</v>
      </c>
      <c r="BR54" s="260">
        <f t="shared" si="72"/>
        <v>97.579948141745902</v>
      </c>
      <c r="BS54" s="260">
        <f t="shared" si="73"/>
        <v>104.59574468085107</v>
      </c>
      <c r="BT54" s="260">
        <f t="shared" si="74"/>
        <v>102.42369838420106</v>
      </c>
      <c r="BU54" s="260">
        <f t="shared" si="75"/>
        <v>101.63297045101088</v>
      </c>
      <c r="BV54" s="260">
        <f t="shared" si="76"/>
        <v>107.57156048014774</v>
      </c>
    </row>
    <row r="55" spans="1:74" ht="12.6" customHeight="1" outlineLevel="1" x14ac:dyDescent="0.15">
      <c r="A55" s="203"/>
      <c r="B55" s="208" t="s">
        <v>407</v>
      </c>
      <c r="C55" s="203" t="s">
        <v>99</v>
      </c>
      <c r="D55" s="898">
        <v>100.6</v>
      </c>
      <c r="E55" s="898">
        <v>100.6</v>
      </c>
      <c r="F55" s="898">
        <v>111.4</v>
      </c>
      <c r="G55" s="898">
        <v>114.9</v>
      </c>
      <c r="H55" s="898">
        <v>111.2</v>
      </c>
      <c r="I55" s="898">
        <v>73.3</v>
      </c>
      <c r="J55" s="898">
        <v>104.6</v>
      </c>
      <c r="K55" s="898">
        <v>90</v>
      </c>
      <c r="L55" s="898">
        <v>103.1</v>
      </c>
      <c r="M55" s="898">
        <v>110.1</v>
      </c>
      <c r="N55" s="898">
        <v>101.2</v>
      </c>
      <c r="O55" s="898">
        <v>119.8</v>
      </c>
      <c r="P55" s="898">
        <v>99.3</v>
      </c>
      <c r="Q55" s="898">
        <v>102.9</v>
      </c>
      <c r="R55" s="898">
        <v>99</v>
      </c>
      <c r="S55" s="898">
        <v>92.5</v>
      </c>
      <c r="T55" s="898">
        <v>84.6</v>
      </c>
      <c r="U55" s="898">
        <v>104.2</v>
      </c>
      <c r="V55" s="898">
        <v>115.2</v>
      </c>
      <c r="W55" s="898">
        <v>97.4</v>
      </c>
      <c r="X55" s="898">
        <v>107.1</v>
      </c>
      <c r="Y55" s="898">
        <v>107.5</v>
      </c>
      <c r="Z55" s="898">
        <v>116.6</v>
      </c>
      <c r="AA55" s="898">
        <v>94.5</v>
      </c>
      <c r="AB55" s="898">
        <v>116.4</v>
      </c>
      <c r="AC55" s="898">
        <v>85.9</v>
      </c>
      <c r="AD55" s="229"/>
      <c r="AE55" s="203"/>
      <c r="AF55" s="208" t="s">
        <v>407</v>
      </c>
      <c r="AG55" s="203" t="s">
        <v>99</v>
      </c>
      <c r="AH55" s="903">
        <v>100.6</v>
      </c>
      <c r="AI55" s="898">
        <v>90.9</v>
      </c>
      <c r="AJ55" s="898">
        <v>89.6</v>
      </c>
      <c r="AK55" s="898">
        <v>82.8</v>
      </c>
      <c r="AL55" s="898">
        <v>106.6</v>
      </c>
      <c r="AM55" s="898">
        <v>93.1</v>
      </c>
      <c r="AN55" s="898">
        <v>129.1</v>
      </c>
      <c r="AO55" s="898">
        <v>86.2</v>
      </c>
      <c r="AP55" s="898">
        <v>108.9</v>
      </c>
      <c r="AQ55" s="898">
        <v>109.4</v>
      </c>
      <c r="AR55" s="898">
        <v>97.1</v>
      </c>
      <c r="AT55" s="256" t="s">
        <v>123</v>
      </c>
      <c r="AU55" s="208" t="s">
        <v>407</v>
      </c>
      <c r="AV55" s="216" t="s">
        <v>99</v>
      </c>
      <c r="AW55" s="923">
        <f t="shared" si="56"/>
        <v>92.548298068077273</v>
      </c>
      <c r="AX55" s="923">
        <f t="shared" si="77"/>
        <v>92.548298068077273</v>
      </c>
      <c r="AY55" s="923">
        <f t="shared" si="78"/>
        <v>100.54151624548737</v>
      </c>
      <c r="AZ55" s="923">
        <f t="shared" si="79"/>
        <v>97.372881355932208</v>
      </c>
      <c r="BA55" s="923">
        <f t="shared" si="80"/>
        <v>100</v>
      </c>
      <c r="BB55" s="923">
        <f t="shared" si="81"/>
        <v>76.915005246589715</v>
      </c>
      <c r="BC55" s="923">
        <f t="shared" si="57"/>
        <v>92.484526967285589</v>
      </c>
      <c r="BD55" s="923">
        <f t="shared" si="58"/>
        <v>91.83673469387756</v>
      </c>
      <c r="BE55" s="923">
        <f t="shared" si="59"/>
        <v>97.817836812144193</v>
      </c>
      <c r="BF55" s="923">
        <f t="shared" si="60"/>
        <v>93.542905692438396</v>
      </c>
      <c r="BG55" s="923">
        <f t="shared" si="61"/>
        <v>100.89730807577268</v>
      </c>
      <c r="BH55" s="923">
        <f t="shared" si="62"/>
        <v>99.833333333333329</v>
      </c>
      <c r="BI55" s="923">
        <f t="shared" si="63"/>
        <v>96.127783155856733</v>
      </c>
      <c r="BJ55" s="923">
        <f t="shared" si="64"/>
        <v>95.277777777777786</v>
      </c>
      <c r="BK55" s="923">
        <f t="shared" si="65"/>
        <v>90.909090909090907</v>
      </c>
      <c r="BL55" s="923">
        <f t="shared" si="66"/>
        <v>88.686481303930975</v>
      </c>
      <c r="BM55" s="923">
        <f t="shared" si="67"/>
        <v>85.0251256281407</v>
      </c>
      <c r="BN55" s="923">
        <f t="shared" si="68"/>
        <v>94.384057971014485</v>
      </c>
      <c r="BO55" s="923">
        <f t="shared" si="69"/>
        <v>97.70992366412213</v>
      </c>
      <c r="BP55" s="923">
        <f t="shared" si="70"/>
        <v>91.627469426152402</v>
      </c>
      <c r="BQ55" s="923">
        <f t="shared" si="71"/>
        <v>103.37837837837837</v>
      </c>
      <c r="BR55" s="923">
        <f t="shared" si="72"/>
        <v>92.116538131962287</v>
      </c>
      <c r="BS55" s="923">
        <f t="shared" si="73"/>
        <v>96.92435577722361</v>
      </c>
      <c r="BT55" s="923">
        <f t="shared" si="74"/>
        <v>92.64705882352942</v>
      </c>
      <c r="BU55" s="923">
        <f t="shared" si="75"/>
        <v>99.828473413379086</v>
      </c>
      <c r="BV55" s="923">
        <f t="shared" si="76"/>
        <v>84.630541871921181</v>
      </c>
    </row>
    <row r="56" spans="1:74" ht="12.6" customHeight="1" outlineLevel="1" x14ac:dyDescent="0.15">
      <c r="A56" s="203"/>
      <c r="B56" s="208"/>
      <c r="C56" s="203" t="s">
        <v>101</v>
      </c>
      <c r="D56" s="898">
        <v>103</v>
      </c>
      <c r="E56" s="898">
        <v>103</v>
      </c>
      <c r="F56" s="898">
        <v>110.2</v>
      </c>
      <c r="G56" s="898">
        <v>107.9</v>
      </c>
      <c r="H56" s="898">
        <v>108.5</v>
      </c>
      <c r="I56" s="898">
        <v>78.5</v>
      </c>
      <c r="J56" s="898">
        <v>100.5</v>
      </c>
      <c r="K56" s="898">
        <v>89.5</v>
      </c>
      <c r="L56" s="898">
        <v>103.2</v>
      </c>
      <c r="M56" s="898">
        <v>123</v>
      </c>
      <c r="N56" s="898">
        <v>96.3</v>
      </c>
      <c r="O56" s="898">
        <v>121.4</v>
      </c>
      <c r="P56" s="898">
        <v>101</v>
      </c>
      <c r="Q56" s="898">
        <v>104.8</v>
      </c>
      <c r="R56" s="898">
        <v>106.3</v>
      </c>
      <c r="S56" s="898">
        <v>95.6</v>
      </c>
      <c r="T56" s="898">
        <v>92.3</v>
      </c>
      <c r="U56" s="898">
        <v>104.7</v>
      </c>
      <c r="V56" s="898">
        <v>91.3</v>
      </c>
      <c r="W56" s="898">
        <v>106.1</v>
      </c>
      <c r="X56" s="898">
        <v>99.1</v>
      </c>
      <c r="Y56" s="898">
        <v>116.1</v>
      </c>
      <c r="Z56" s="898">
        <v>119</v>
      </c>
      <c r="AA56" s="898">
        <v>107.3</v>
      </c>
      <c r="AB56" s="898">
        <v>127.8</v>
      </c>
      <c r="AC56" s="898">
        <v>87.2</v>
      </c>
      <c r="AD56" s="229"/>
      <c r="AE56" s="203"/>
      <c r="AF56" s="208"/>
      <c r="AG56" s="203" t="s">
        <v>101</v>
      </c>
      <c r="AH56" s="902">
        <v>103</v>
      </c>
      <c r="AI56" s="898">
        <v>94.9</v>
      </c>
      <c r="AJ56" s="898">
        <v>94.5</v>
      </c>
      <c r="AK56" s="898">
        <v>90.1</v>
      </c>
      <c r="AL56" s="898">
        <v>105.4</v>
      </c>
      <c r="AM56" s="898">
        <v>95.6</v>
      </c>
      <c r="AN56" s="898">
        <v>110.1</v>
      </c>
      <c r="AO56" s="898">
        <v>92.9</v>
      </c>
      <c r="AP56" s="898">
        <v>109.9</v>
      </c>
      <c r="AQ56" s="898">
        <v>110.1</v>
      </c>
      <c r="AR56" s="898">
        <v>106</v>
      </c>
      <c r="AT56" s="258" t="s">
        <v>124</v>
      </c>
      <c r="AU56" s="208"/>
      <c r="AV56" s="203" t="s">
        <v>101</v>
      </c>
      <c r="AW56" s="260">
        <f t="shared" si="56"/>
        <v>98.470363288718929</v>
      </c>
      <c r="AX56" s="260">
        <f t="shared" si="77"/>
        <v>98.470363288718929</v>
      </c>
      <c r="AY56" s="260">
        <f t="shared" si="78"/>
        <v>95.742832319721998</v>
      </c>
      <c r="AZ56" s="260">
        <f t="shared" si="79"/>
        <v>101.40977443609023</v>
      </c>
      <c r="BA56" s="260">
        <f t="shared" si="80"/>
        <v>104.52793834296725</v>
      </c>
      <c r="BB56" s="260">
        <f t="shared" si="81"/>
        <v>90.751445086705203</v>
      </c>
      <c r="BC56" s="260">
        <f t="shared" si="57"/>
        <v>104.90605427974948</v>
      </c>
      <c r="BD56" s="260">
        <f t="shared" si="58"/>
        <v>99.555061179087872</v>
      </c>
      <c r="BE56" s="260">
        <f t="shared" si="59"/>
        <v>100.09699321047528</v>
      </c>
      <c r="BF56" s="260">
        <f t="shared" si="60"/>
        <v>93.536121673003805</v>
      </c>
      <c r="BG56" s="260">
        <f t="shared" si="61"/>
        <v>103.99568034557237</v>
      </c>
      <c r="BH56" s="260">
        <f t="shared" si="62"/>
        <v>104.29553264604812</v>
      </c>
      <c r="BI56" s="260">
        <f t="shared" si="63"/>
        <v>97.490347490347489</v>
      </c>
      <c r="BJ56" s="260">
        <f t="shared" si="64"/>
        <v>100.28708133971291</v>
      </c>
      <c r="BK56" s="260">
        <f t="shared" si="65"/>
        <v>100.1885014137606</v>
      </c>
      <c r="BL56" s="260">
        <f t="shared" si="66"/>
        <v>96.565656565656553</v>
      </c>
      <c r="BM56" s="260">
        <f t="shared" si="67"/>
        <v>93.800813008130064</v>
      </c>
      <c r="BN56" s="260">
        <f t="shared" si="68"/>
        <v>96.854764107308057</v>
      </c>
      <c r="BO56" s="260">
        <f t="shared" si="69"/>
        <v>83.684692942254813</v>
      </c>
      <c r="BP56" s="260">
        <f t="shared" si="70"/>
        <v>95.32794249775381</v>
      </c>
      <c r="BQ56" s="260">
        <f t="shared" si="71"/>
        <v>97.061704211557299</v>
      </c>
      <c r="BR56" s="260">
        <f t="shared" si="72"/>
        <v>102.4713150926743</v>
      </c>
      <c r="BS56" s="260">
        <f t="shared" si="73"/>
        <v>103.65853658536585</v>
      </c>
      <c r="BT56" s="260">
        <f t="shared" si="74"/>
        <v>101.51371807000946</v>
      </c>
      <c r="BU56" s="260">
        <f t="shared" si="75"/>
        <v>105.61983471074382</v>
      </c>
      <c r="BV56" s="260">
        <f t="shared" si="76"/>
        <v>99.885452462772065</v>
      </c>
    </row>
    <row r="57" spans="1:74" ht="12.6" customHeight="1" outlineLevel="1" x14ac:dyDescent="0.15">
      <c r="A57" s="203"/>
      <c r="B57" s="208"/>
      <c r="C57" s="203" t="s">
        <v>102</v>
      </c>
      <c r="D57" s="898">
        <v>128.30000000000001</v>
      </c>
      <c r="E57" s="898">
        <v>128.30000000000001</v>
      </c>
      <c r="F57" s="898">
        <v>112.6</v>
      </c>
      <c r="G57" s="898">
        <v>110.6</v>
      </c>
      <c r="H57" s="898">
        <v>107</v>
      </c>
      <c r="I57" s="898">
        <v>209.8</v>
      </c>
      <c r="J57" s="898">
        <v>144.80000000000001</v>
      </c>
      <c r="K57" s="898">
        <v>110.6</v>
      </c>
      <c r="L57" s="898">
        <v>109.8</v>
      </c>
      <c r="M57" s="898">
        <v>125.6</v>
      </c>
      <c r="N57" s="898">
        <v>131.5</v>
      </c>
      <c r="O57" s="898">
        <v>132.1</v>
      </c>
      <c r="P57" s="898">
        <v>111.2</v>
      </c>
      <c r="Q57" s="898">
        <v>111.1</v>
      </c>
      <c r="R57" s="898">
        <v>117.4</v>
      </c>
      <c r="S57" s="898">
        <v>108.5</v>
      </c>
      <c r="T57" s="898">
        <v>110.6</v>
      </c>
      <c r="U57" s="898">
        <v>114.2</v>
      </c>
      <c r="V57" s="898">
        <v>115.5</v>
      </c>
      <c r="W57" s="898">
        <v>111.1</v>
      </c>
      <c r="X57" s="898">
        <v>104.2</v>
      </c>
      <c r="Y57" s="898">
        <v>123.2</v>
      </c>
      <c r="Z57" s="898">
        <v>115</v>
      </c>
      <c r="AA57" s="898">
        <v>116.2</v>
      </c>
      <c r="AB57" s="898">
        <v>110.2</v>
      </c>
      <c r="AC57" s="898">
        <v>177</v>
      </c>
      <c r="AD57" s="229"/>
      <c r="AE57" s="203"/>
      <c r="AF57" s="208"/>
      <c r="AG57" s="203" t="s">
        <v>102</v>
      </c>
      <c r="AH57" s="902">
        <v>128.30000000000001</v>
      </c>
      <c r="AI57" s="898">
        <v>123.4</v>
      </c>
      <c r="AJ57" s="898">
        <v>132.69999999999999</v>
      </c>
      <c r="AK57" s="898">
        <v>142.6</v>
      </c>
      <c r="AL57" s="898">
        <v>108</v>
      </c>
      <c r="AM57" s="898">
        <v>107.6</v>
      </c>
      <c r="AN57" s="898">
        <v>106.3</v>
      </c>
      <c r="AO57" s="898">
        <v>107.8</v>
      </c>
      <c r="AP57" s="898">
        <v>132.4</v>
      </c>
      <c r="AQ57" s="898">
        <v>133.19999999999999</v>
      </c>
      <c r="AR57" s="898">
        <v>114.1</v>
      </c>
      <c r="AT57" s="258" t="s">
        <v>125</v>
      </c>
      <c r="AU57" s="208"/>
      <c r="AV57" s="203" t="s">
        <v>102</v>
      </c>
      <c r="AW57" s="260">
        <f t="shared" si="56"/>
        <v>114.65594280607685</v>
      </c>
      <c r="AX57" s="260">
        <f t="shared" si="77"/>
        <v>114.65594280607685</v>
      </c>
      <c r="AY57" s="260">
        <f t="shared" si="78"/>
        <v>105.33208606173994</v>
      </c>
      <c r="AZ57" s="260">
        <f t="shared" si="79"/>
        <v>102.12373037857803</v>
      </c>
      <c r="BA57" s="260">
        <f t="shared" si="80"/>
        <v>106.89310689310689</v>
      </c>
      <c r="BB57" s="260">
        <f t="shared" si="81"/>
        <v>134.4871794871795</v>
      </c>
      <c r="BC57" s="260">
        <f t="shared" si="57"/>
        <v>131.27833182230282</v>
      </c>
      <c r="BD57" s="260">
        <f t="shared" si="58"/>
        <v>119.05274488697523</v>
      </c>
      <c r="BE57" s="260">
        <f t="shared" si="59"/>
        <v>108.28402366863905</v>
      </c>
      <c r="BF57" s="260">
        <f t="shared" si="60"/>
        <v>132.07150368033649</v>
      </c>
      <c r="BG57" s="260">
        <f t="shared" si="61"/>
        <v>140.491452991453</v>
      </c>
      <c r="BH57" s="260">
        <f t="shared" si="62"/>
        <v>110.08333333333333</v>
      </c>
      <c r="BI57" s="260">
        <f t="shared" si="63"/>
        <v>104.90566037735849</v>
      </c>
      <c r="BJ57" s="260">
        <f t="shared" si="64"/>
        <v>106.21414913957936</v>
      </c>
      <c r="BK57" s="260">
        <f t="shared" si="65"/>
        <v>107.80532598714416</v>
      </c>
      <c r="BL57" s="260">
        <f t="shared" si="66"/>
        <v>106.47693817468105</v>
      </c>
      <c r="BM57" s="260">
        <f t="shared" si="67"/>
        <v>108.75122910521139</v>
      </c>
      <c r="BN57" s="260">
        <f t="shared" si="68"/>
        <v>107.2300469483568</v>
      </c>
      <c r="BO57" s="260">
        <f t="shared" si="69"/>
        <v>107.74253731343283</v>
      </c>
      <c r="BP57" s="260">
        <f t="shared" si="70"/>
        <v>110.65737051792827</v>
      </c>
      <c r="BQ57" s="260">
        <f t="shared" si="71"/>
        <v>102.4582104228122</v>
      </c>
      <c r="BR57" s="260">
        <f t="shared" si="72"/>
        <v>110.09830205540661</v>
      </c>
      <c r="BS57" s="260">
        <f t="shared" si="73"/>
        <v>102.67857142857142</v>
      </c>
      <c r="BT57" s="260">
        <f t="shared" si="74"/>
        <v>103.5650623885918</v>
      </c>
      <c r="BU57" s="260">
        <f t="shared" si="75"/>
        <v>93.231810490693746</v>
      </c>
      <c r="BV57" s="260">
        <f t="shared" si="76"/>
        <v>129.38596491228068</v>
      </c>
    </row>
    <row r="58" spans="1:74" ht="12.6" customHeight="1" outlineLevel="1" x14ac:dyDescent="0.15">
      <c r="A58" s="203"/>
      <c r="B58" s="208"/>
      <c r="C58" s="203" t="s">
        <v>103</v>
      </c>
      <c r="D58" s="898">
        <v>92.9</v>
      </c>
      <c r="E58" s="898">
        <v>92.9</v>
      </c>
      <c r="F58" s="898">
        <v>88.8</v>
      </c>
      <c r="G58" s="898">
        <v>96.2</v>
      </c>
      <c r="H58" s="898">
        <v>97.7</v>
      </c>
      <c r="I58" s="898">
        <v>82.1</v>
      </c>
      <c r="J58" s="898">
        <v>94.4</v>
      </c>
      <c r="K58" s="898">
        <v>75.5</v>
      </c>
      <c r="L58" s="898">
        <v>95</v>
      </c>
      <c r="M58" s="898">
        <v>73.8</v>
      </c>
      <c r="N58" s="898">
        <v>85.6</v>
      </c>
      <c r="O58" s="898">
        <v>71.2</v>
      </c>
      <c r="P58" s="898">
        <v>111.7</v>
      </c>
      <c r="Q58" s="898">
        <v>102.8</v>
      </c>
      <c r="R58" s="898">
        <v>103.6</v>
      </c>
      <c r="S58" s="898">
        <v>108.9</v>
      </c>
      <c r="T58" s="898">
        <v>107.7</v>
      </c>
      <c r="U58" s="898">
        <v>104.8</v>
      </c>
      <c r="V58" s="898">
        <v>112.8</v>
      </c>
      <c r="W58" s="898">
        <v>99.8</v>
      </c>
      <c r="X58" s="898">
        <v>100.5</v>
      </c>
      <c r="Y58" s="898">
        <v>110.3</v>
      </c>
      <c r="Z58" s="898">
        <v>109.8</v>
      </c>
      <c r="AA58" s="898">
        <v>100.4</v>
      </c>
      <c r="AB58" s="898">
        <v>118.8</v>
      </c>
      <c r="AC58" s="898">
        <v>85.6</v>
      </c>
      <c r="AD58" s="229"/>
      <c r="AE58" s="203"/>
      <c r="AF58" s="208"/>
      <c r="AG58" s="203" t="s">
        <v>103</v>
      </c>
      <c r="AH58" s="902">
        <v>92.9</v>
      </c>
      <c r="AI58" s="898">
        <v>95.2</v>
      </c>
      <c r="AJ58" s="898">
        <v>92</v>
      </c>
      <c r="AK58" s="898">
        <v>89.2</v>
      </c>
      <c r="AL58" s="898">
        <v>98.9</v>
      </c>
      <c r="AM58" s="898">
        <v>100.7</v>
      </c>
      <c r="AN58" s="898">
        <v>63.2</v>
      </c>
      <c r="AO58" s="898">
        <v>107.9</v>
      </c>
      <c r="AP58" s="898">
        <v>90.9</v>
      </c>
      <c r="AQ58" s="898">
        <v>90.5</v>
      </c>
      <c r="AR58" s="898">
        <v>101.7</v>
      </c>
      <c r="AT58" s="258" t="s">
        <v>354</v>
      </c>
      <c r="AU58" s="208"/>
      <c r="AV58" s="203" t="s">
        <v>103</v>
      </c>
      <c r="AW58" s="260">
        <f t="shared" si="56"/>
        <v>100</v>
      </c>
      <c r="AX58" s="260">
        <f t="shared" si="77"/>
        <v>100</v>
      </c>
      <c r="AY58" s="260">
        <f t="shared" si="78"/>
        <v>95.176848874598079</v>
      </c>
      <c r="AZ58" s="260">
        <f t="shared" si="79"/>
        <v>99.27760577915376</v>
      </c>
      <c r="BA58" s="260">
        <f t="shared" si="80"/>
        <v>101.24352331606219</v>
      </c>
      <c r="BB58" s="260">
        <f t="shared" si="81"/>
        <v>94.913294797687854</v>
      </c>
      <c r="BC58" s="260">
        <f t="shared" si="57"/>
        <v>96.919917864476389</v>
      </c>
      <c r="BD58" s="260">
        <f t="shared" si="58"/>
        <v>93.094944512946981</v>
      </c>
      <c r="BE58" s="260">
        <f t="shared" si="59"/>
        <v>98.958333333333343</v>
      </c>
      <c r="BF58" s="260">
        <f t="shared" si="60"/>
        <v>89.130434782608688</v>
      </c>
      <c r="BG58" s="260">
        <f t="shared" si="61"/>
        <v>88.065843621399168</v>
      </c>
      <c r="BH58" s="260">
        <f t="shared" si="62"/>
        <v>92.708333333333343</v>
      </c>
      <c r="BI58" s="260">
        <f t="shared" si="63"/>
        <v>105.67644276253547</v>
      </c>
      <c r="BJ58" s="260">
        <f t="shared" si="64"/>
        <v>105.00510725229826</v>
      </c>
      <c r="BK58" s="260">
        <f t="shared" si="65"/>
        <v>103.29012961116651</v>
      </c>
      <c r="BL58" s="260">
        <f t="shared" si="66"/>
        <v>107.50246791707801</v>
      </c>
      <c r="BM58" s="260">
        <f t="shared" si="67"/>
        <v>106.63366336633663</v>
      </c>
      <c r="BN58" s="260">
        <f t="shared" si="68"/>
        <v>102.84592737978409</v>
      </c>
      <c r="BO58" s="260">
        <f t="shared" si="69"/>
        <v>106.21468926553672</v>
      </c>
      <c r="BP58" s="260">
        <f t="shared" si="70"/>
        <v>101.94075587334012</v>
      </c>
      <c r="BQ58" s="260">
        <f t="shared" si="71"/>
        <v>99.01477832512316</v>
      </c>
      <c r="BR58" s="260">
        <f t="shared" si="72"/>
        <v>104.54976303317535</v>
      </c>
      <c r="BS58" s="260">
        <f t="shared" si="73"/>
        <v>105.57692307692308</v>
      </c>
      <c r="BT58" s="260">
        <f t="shared" si="74"/>
        <v>102.65848670756648</v>
      </c>
      <c r="BU58" s="260">
        <f t="shared" si="75"/>
        <v>108.99082568807339</v>
      </c>
      <c r="BV58" s="260">
        <f t="shared" si="76"/>
        <v>94.900221729490013</v>
      </c>
    </row>
    <row r="59" spans="1:74" ht="12.6" customHeight="1" outlineLevel="1" x14ac:dyDescent="0.15">
      <c r="A59" s="203"/>
      <c r="B59" s="208"/>
      <c r="C59" s="203" t="s">
        <v>104</v>
      </c>
      <c r="D59" s="898">
        <v>82.8</v>
      </c>
      <c r="E59" s="898">
        <v>82.8</v>
      </c>
      <c r="F59" s="898">
        <v>84.2</v>
      </c>
      <c r="G59" s="898">
        <v>83</v>
      </c>
      <c r="H59" s="898">
        <v>83.9</v>
      </c>
      <c r="I59" s="898">
        <v>81.7</v>
      </c>
      <c r="J59" s="898">
        <v>72</v>
      </c>
      <c r="K59" s="898">
        <v>107.6</v>
      </c>
      <c r="L59" s="898">
        <v>87.1</v>
      </c>
      <c r="M59" s="898">
        <v>75.2</v>
      </c>
      <c r="N59" s="898">
        <v>77.7</v>
      </c>
      <c r="O59" s="898">
        <v>57.1</v>
      </c>
      <c r="P59" s="898">
        <v>83.6</v>
      </c>
      <c r="Q59" s="898">
        <v>92.3</v>
      </c>
      <c r="R59" s="898">
        <v>88.4</v>
      </c>
      <c r="S59" s="898">
        <v>89.7</v>
      </c>
      <c r="T59" s="898">
        <v>91.9</v>
      </c>
      <c r="U59" s="898">
        <v>88.3</v>
      </c>
      <c r="V59" s="898">
        <v>97.2</v>
      </c>
      <c r="W59" s="898">
        <v>86.4</v>
      </c>
      <c r="X59" s="898">
        <v>99.5</v>
      </c>
      <c r="Y59" s="898">
        <v>77.2</v>
      </c>
      <c r="Z59" s="898">
        <v>85.6</v>
      </c>
      <c r="AA59" s="898">
        <v>83.8</v>
      </c>
      <c r="AB59" s="898">
        <v>109.6</v>
      </c>
      <c r="AC59" s="898">
        <v>81</v>
      </c>
      <c r="AD59" s="229"/>
      <c r="AE59" s="203"/>
      <c r="AF59" s="208"/>
      <c r="AG59" s="203" t="s">
        <v>104</v>
      </c>
      <c r="AH59" s="902">
        <v>82.8</v>
      </c>
      <c r="AI59" s="898">
        <v>86.9</v>
      </c>
      <c r="AJ59" s="898">
        <v>85.5</v>
      </c>
      <c r="AK59" s="898">
        <v>86.2</v>
      </c>
      <c r="AL59" s="898">
        <v>83.7</v>
      </c>
      <c r="AM59" s="898">
        <v>89.1</v>
      </c>
      <c r="AN59" s="898">
        <v>64.3</v>
      </c>
      <c r="AO59" s="898">
        <v>93.9</v>
      </c>
      <c r="AP59" s="898">
        <v>79.3</v>
      </c>
      <c r="AQ59" s="898">
        <v>79</v>
      </c>
      <c r="AR59" s="898">
        <v>88.7</v>
      </c>
      <c r="AT59" s="132" t="s">
        <v>126</v>
      </c>
      <c r="AU59" s="208"/>
      <c r="AV59" s="203" t="s">
        <v>104</v>
      </c>
      <c r="AW59" s="260">
        <f t="shared" si="56"/>
        <v>89.804772234273315</v>
      </c>
      <c r="AX59" s="260">
        <f t="shared" si="77"/>
        <v>89.804772234273315</v>
      </c>
      <c r="AY59" s="260">
        <f t="shared" si="78"/>
        <v>103.95061728395063</v>
      </c>
      <c r="AZ59" s="260">
        <f t="shared" si="79"/>
        <v>89.826839826839816</v>
      </c>
      <c r="BA59" s="260">
        <f t="shared" si="80"/>
        <v>89.828693790149899</v>
      </c>
      <c r="BB59" s="260">
        <f t="shared" si="81"/>
        <v>80.57199211045365</v>
      </c>
      <c r="BC59" s="260">
        <f t="shared" si="57"/>
        <v>88.343558282208591</v>
      </c>
      <c r="BD59" s="260">
        <f t="shared" si="58"/>
        <v>93.646649260226283</v>
      </c>
      <c r="BE59" s="260">
        <f t="shared" si="59"/>
        <v>90.918580375782881</v>
      </c>
      <c r="BF59" s="260">
        <f t="shared" si="60"/>
        <v>78.578892371995821</v>
      </c>
      <c r="BG59" s="260">
        <f t="shared" si="61"/>
        <v>84.273318872017356</v>
      </c>
      <c r="BH59" s="260">
        <f t="shared" si="62"/>
        <v>83.847283406754784</v>
      </c>
      <c r="BI59" s="260">
        <f t="shared" si="63"/>
        <v>89.699570815450642</v>
      </c>
      <c r="BJ59" s="260">
        <f t="shared" si="64"/>
        <v>93.232323232323239</v>
      </c>
      <c r="BK59" s="260">
        <f t="shared" si="65"/>
        <v>94.849785407725335</v>
      </c>
      <c r="BL59" s="260">
        <f t="shared" si="66"/>
        <v>92.18910585817062</v>
      </c>
      <c r="BM59" s="260">
        <f t="shared" si="67"/>
        <v>93.775510204081641</v>
      </c>
      <c r="BN59" s="260">
        <f t="shared" si="68"/>
        <v>94.742489270386272</v>
      </c>
      <c r="BO59" s="260">
        <f t="shared" si="69"/>
        <v>95.200783545543587</v>
      </c>
      <c r="BP59" s="260">
        <f t="shared" si="70"/>
        <v>92.604501607717054</v>
      </c>
      <c r="BQ59" s="260">
        <f t="shared" si="71"/>
        <v>101.94672131147541</v>
      </c>
      <c r="BR59" s="260">
        <f t="shared" si="72"/>
        <v>92.677070828331338</v>
      </c>
      <c r="BS59" s="260">
        <f t="shared" si="73"/>
        <v>92.241379310344826</v>
      </c>
      <c r="BT59" s="260">
        <f t="shared" si="74"/>
        <v>93.007769145394008</v>
      </c>
      <c r="BU59" s="260">
        <f t="shared" si="75"/>
        <v>99.908842297174104</v>
      </c>
      <c r="BV59" s="260">
        <f t="shared" si="76"/>
        <v>84.551148225469731</v>
      </c>
    </row>
    <row r="60" spans="1:74" ht="12.6" customHeight="1" outlineLevel="1" x14ac:dyDescent="0.15">
      <c r="A60" s="203"/>
      <c r="B60" s="208"/>
      <c r="C60" s="203" t="s">
        <v>105</v>
      </c>
      <c r="D60" s="898">
        <v>95.6</v>
      </c>
      <c r="E60" s="898">
        <v>95.6</v>
      </c>
      <c r="F60" s="898">
        <v>77.5</v>
      </c>
      <c r="G60" s="898">
        <v>86.4</v>
      </c>
      <c r="H60" s="898">
        <v>87.2</v>
      </c>
      <c r="I60" s="898">
        <v>97.2</v>
      </c>
      <c r="J60" s="898">
        <v>103.8</v>
      </c>
      <c r="K60" s="898">
        <v>96.1</v>
      </c>
      <c r="L60" s="898">
        <v>102.7</v>
      </c>
      <c r="M60" s="898">
        <v>101.2</v>
      </c>
      <c r="N60" s="898">
        <v>91</v>
      </c>
      <c r="O60" s="898">
        <v>84.8</v>
      </c>
      <c r="P60" s="898">
        <v>98.4</v>
      </c>
      <c r="Q60" s="898">
        <v>102.4</v>
      </c>
      <c r="R60" s="898">
        <v>106.2</v>
      </c>
      <c r="S60" s="898">
        <v>101.2</v>
      </c>
      <c r="T60" s="898">
        <v>103.3</v>
      </c>
      <c r="U60" s="898">
        <v>89.8</v>
      </c>
      <c r="V60" s="898">
        <v>84.6</v>
      </c>
      <c r="W60" s="898">
        <v>93.8</v>
      </c>
      <c r="X60" s="898">
        <v>91.9</v>
      </c>
      <c r="Y60" s="898">
        <v>87.9</v>
      </c>
      <c r="Z60" s="898">
        <v>87.5</v>
      </c>
      <c r="AA60" s="898">
        <v>90.6</v>
      </c>
      <c r="AB60" s="898">
        <v>95.8</v>
      </c>
      <c r="AC60" s="898">
        <v>99.3</v>
      </c>
      <c r="AD60" s="229"/>
      <c r="AE60" s="203"/>
      <c r="AF60" s="208"/>
      <c r="AG60" s="203" t="s">
        <v>105</v>
      </c>
      <c r="AH60" s="902">
        <v>95.6</v>
      </c>
      <c r="AI60" s="898">
        <v>102.9</v>
      </c>
      <c r="AJ60" s="898">
        <v>102.6</v>
      </c>
      <c r="AK60" s="898">
        <v>104.7</v>
      </c>
      <c r="AL60" s="898">
        <v>97.4</v>
      </c>
      <c r="AM60" s="898">
        <v>103.3</v>
      </c>
      <c r="AN60" s="898">
        <v>78.099999999999994</v>
      </c>
      <c r="AO60" s="898">
        <v>108.1</v>
      </c>
      <c r="AP60" s="898">
        <v>89.4</v>
      </c>
      <c r="AQ60" s="898">
        <v>89.1</v>
      </c>
      <c r="AR60" s="898">
        <v>95.4</v>
      </c>
      <c r="AT60" s="258" t="s">
        <v>127</v>
      </c>
      <c r="AU60" s="208"/>
      <c r="AV60" s="203" t="s">
        <v>105</v>
      </c>
      <c r="AW60" s="260">
        <f t="shared" si="56"/>
        <v>104.36681222707425</v>
      </c>
      <c r="AX60" s="260">
        <f t="shared" si="77"/>
        <v>104.36681222707425</v>
      </c>
      <c r="AY60" s="260">
        <f t="shared" si="78"/>
        <v>98.852040816326522</v>
      </c>
      <c r="AZ60" s="260">
        <f t="shared" si="79"/>
        <v>104.22195416164053</v>
      </c>
      <c r="BA60" s="260">
        <f t="shared" si="80"/>
        <v>99.429874572405936</v>
      </c>
      <c r="BB60" s="260">
        <f t="shared" si="81"/>
        <v>112.5</v>
      </c>
      <c r="BC60" s="260">
        <f t="shared" si="57"/>
        <v>103.28358208955224</v>
      </c>
      <c r="BD60" s="260">
        <f t="shared" si="58"/>
        <v>101.1578947368421</v>
      </c>
      <c r="BE60" s="260">
        <f t="shared" si="59"/>
        <v>105.33333333333334</v>
      </c>
      <c r="BF60" s="260">
        <f t="shared" si="60"/>
        <v>113.07262569832403</v>
      </c>
      <c r="BG60" s="260">
        <f t="shared" si="61"/>
        <v>95.991561181434605</v>
      </c>
      <c r="BH60" s="260">
        <f t="shared" si="62"/>
        <v>102.91262135922329</v>
      </c>
      <c r="BI60" s="260">
        <f t="shared" si="63"/>
        <v>101.1305241521069</v>
      </c>
      <c r="BJ60" s="260">
        <f t="shared" si="64"/>
        <v>106.00414078674949</v>
      </c>
      <c r="BK60" s="260">
        <f t="shared" si="65"/>
        <v>108.92307692307692</v>
      </c>
      <c r="BL60" s="260">
        <f t="shared" si="66"/>
        <v>105.19750519750519</v>
      </c>
      <c r="BM60" s="260">
        <f t="shared" si="67"/>
        <v>102.37859266600593</v>
      </c>
      <c r="BN60" s="260">
        <f t="shared" si="68"/>
        <v>100.33519553072625</v>
      </c>
      <c r="BO60" s="260">
        <f t="shared" si="69"/>
        <v>99.412455934195066</v>
      </c>
      <c r="BP60" s="260">
        <f t="shared" si="70"/>
        <v>99.893503727369534</v>
      </c>
      <c r="BQ60" s="260">
        <f t="shared" si="71"/>
        <v>98.605150214592271</v>
      </c>
      <c r="BR60" s="260">
        <f t="shared" si="72"/>
        <v>100.68728522336772</v>
      </c>
      <c r="BS60" s="260">
        <f t="shared" si="73"/>
        <v>103.06242638398115</v>
      </c>
      <c r="BT60" s="260">
        <f t="shared" si="74"/>
        <v>101.56950672645739</v>
      </c>
      <c r="BU60" s="260">
        <f t="shared" si="75"/>
        <v>102.35042735042737</v>
      </c>
      <c r="BV60" s="260">
        <f t="shared" si="76"/>
        <v>107.35135135135134</v>
      </c>
    </row>
    <row r="61" spans="1:74" ht="12.6" customHeight="1" outlineLevel="1" x14ac:dyDescent="0.15">
      <c r="A61" s="203"/>
      <c r="B61" s="208"/>
      <c r="C61" s="203" t="s">
        <v>106</v>
      </c>
      <c r="D61" s="898">
        <v>92.3</v>
      </c>
      <c r="E61" s="898">
        <v>92.3</v>
      </c>
      <c r="F61" s="898">
        <v>83.3</v>
      </c>
      <c r="G61" s="898">
        <v>91.9</v>
      </c>
      <c r="H61" s="898">
        <v>95.5</v>
      </c>
      <c r="I61" s="898">
        <v>68.900000000000006</v>
      </c>
      <c r="J61" s="898">
        <v>85</v>
      </c>
      <c r="K61" s="898">
        <v>101.2</v>
      </c>
      <c r="L61" s="898">
        <v>102.3</v>
      </c>
      <c r="M61" s="898">
        <v>87.8</v>
      </c>
      <c r="N61" s="898">
        <v>99.4</v>
      </c>
      <c r="O61" s="898">
        <v>86.3</v>
      </c>
      <c r="P61" s="898">
        <v>98.3</v>
      </c>
      <c r="Q61" s="898">
        <v>103.1</v>
      </c>
      <c r="R61" s="898">
        <v>96.7</v>
      </c>
      <c r="S61" s="898">
        <v>104</v>
      </c>
      <c r="T61" s="898">
        <v>105.8</v>
      </c>
      <c r="U61" s="898">
        <v>97.6</v>
      </c>
      <c r="V61" s="898">
        <v>106.4</v>
      </c>
      <c r="W61" s="898">
        <v>93.6</v>
      </c>
      <c r="X61" s="898">
        <v>92.3</v>
      </c>
      <c r="Y61" s="898">
        <v>92.3</v>
      </c>
      <c r="Z61" s="898">
        <v>96.8</v>
      </c>
      <c r="AA61" s="898">
        <v>101.2</v>
      </c>
      <c r="AB61" s="898">
        <v>82.6</v>
      </c>
      <c r="AC61" s="898">
        <v>77.900000000000006</v>
      </c>
      <c r="AD61" s="229"/>
      <c r="AE61" s="203"/>
      <c r="AF61" s="208"/>
      <c r="AG61" s="203" t="s">
        <v>106</v>
      </c>
      <c r="AH61" s="902">
        <v>92.3</v>
      </c>
      <c r="AI61" s="898">
        <v>96.7</v>
      </c>
      <c r="AJ61" s="898">
        <v>89.7</v>
      </c>
      <c r="AK61" s="898">
        <v>86.8</v>
      </c>
      <c r="AL61" s="898">
        <v>96.8</v>
      </c>
      <c r="AM61" s="898">
        <v>108.6</v>
      </c>
      <c r="AN61" s="898">
        <v>84.7</v>
      </c>
      <c r="AO61" s="898">
        <v>113.2</v>
      </c>
      <c r="AP61" s="898">
        <v>88.5</v>
      </c>
      <c r="AQ61" s="898">
        <v>88.2</v>
      </c>
      <c r="AR61" s="898">
        <v>96.4</v>
      </c>
      <c r="AT61" s="258" t="s">
        <v>124</v>
      </c>
      <c r="AU61" s="208"/>
      <c r="AV61" s="203" t="s">
        <v>106</v>
      </c>
      <c r="AW61" s="260">
        <f t="shared" si="56"/>
        <v>98.191489361702125</v>
      </c>
      <c r="AX61" s="260">
        <f t="shared" si="77"/>
        <v>98.191489361702125</v>
      </c>
      <c r="AY61" s="260">
        <f t="shared" si="78"/>
        <v>99.522102747909187</v>
      </c>
      <c r="AZ61" s="260">
        <f t="shared" si="79"/>
        <v>104.55062571103527</v>
      </c>
      <c r="BA61" s="260">
        <f t="shared" si="80"/>
        <v>98.963730569948183</v>
      </c>
      <c r="BB61" s="260">
        <f t="shared" si="81"/>
        <v>79.561200923787538</v>
      </c>
      <c r="BC61" s="260">
        <f t="shared" si="57"/>
        <v>93.304061470911094</v>
      </c>
      <c r="BD61" s="260">
        <f t="shared" si="58"/>
        <v>98.731707317073173</v>
      </c>
      <c r="BE61" s="260">
        <f t="shared" si="59"/>
        <v>105.79110651499481</v>
      </c>
      <c r="BF61" s="260">
        <f t="shared" si="60"/>
        <v>97.231450719822803</v>
      </c>
      <c r="BG61" s="260">
        <f t="shared" si="61"/>
        <v>102.05338809034907</v>
      </c>
      <c r="BH61" s="260">
        <f t="shared" si="62"/>
        <v>97.07536557930257</v>
      </c>
      <c r="BI61" s="260">
        <f t="shared" si="63"/>
        <v>101.44478844169247</v>
      </c>
      <c r="BJ61" s="260">
        <f t="shared" si="64"/>
        <v>102.28174603174602</v>
      </c>
      <c r="BK61" s="260">
        <f t="shared" si="65"/>
        <v>105.10869565217391</v>
      </c>
      <c r="BL61" s="260">
        <f t="shared" si="66"/>
        <v>105.6910569105691</v>
      </c>
      <c r="BM61" s="260">
        <f t="shared" si="67"/>
        <v>104.96031746031747</v>
      </c>
      <c r="BN61" s="260">
        <f t="shared" si="68"/>
        <v>101.34994807892004</v>
      </c>
      <c r="BO61" s="260">
        <f t="shared" si="69"/>
        <v>100.47214353163361</v>
      </c>
      <c r="BP61" s="260">
        <f t="shared" si="70"/>
        <v>101.7391304347826</v>
      </c>
      <c r="BQ61" s="260">
        <f t="shared" si="71"/>
        <v>100.10845986984816</v>
      </c>
      <c r="BR61" s="260">
        <f t="shared" si="72"/>
        <v>101.76405733186328</v>
      </c>
      <c r="BS61" s="260">
        <f t="shared" si="73"/>
        <v>104.19806243272336</v>
      </c>
      <c r="BT61" s="260">
        <f t="shared" si="74"/>
        <v>103.47648261758692</v>
      </c>
      <c r="BU61" s="260">
        <f t="shared" si="75"/>
        <v>94.833524684270955</v>
      </c>
      <c r="BV61" s="260">
        <f t="shared" si="76"/>
        <v>85.982339955849895</v>
      </c>
    </row>
    <row r="62" spans="1:74" ht="12.6" customHeight="1" outlineLevel="1" x14ac:dyDescent="0.15">
      <c r="A62" s="203"/>
      <c r="B62" s="208"/>
      <c r="C62" s="203" t="s">
        <v>107</v>
      </c>
      <c r="D62" s="898">
        <v>90.6</v>
      </c>
      <c r="E62" s="898">
        <v>90.6</v>
      </c>
      <c r="F62" s="898">
        <v>92.6</v>
      </c>
      <c r="G62" s="898">
        <v>79.099999999999994</v>
      </c>
      <c r="H62" s="898">
        <v>78.900000000000006</v>
      </c>
      <c r="I62" s="898">
        <v>127.8</v>
      </c>
      <c r="J62" s="898">
        <v>84.7</v>
      </c>
      <c r="K62" s="898">
        <v>105</v>
      </c>
      <c r="L62" s="898">
        <v>87.9</v>
      </c>
      <c r="M62" s="898">
        <v>86</v>
      </c>
      <c r="N62" s="898">
        <v>79.900000000000006</v>
      </c>
      <c r="O62" s="898">
        <v>89.7</v>
      </c>
      <c r="P62" s="898">
        <v>87.4</v>
      </c>
      <c r="Q62" s="898">
        <v>81.7</v>
      </c>
      <c r="R62" s="898">
        <v>82.3</v>
      </c>
      <c r="S62" s="898">
        <v>85.3</v>
      </c>
      <c r="T62" s="898">
        <v>86.8</v>
      </c>
      <c r="U62" s="898">
        <v>88.7</v>
      </c>
      <c r="V62" s="898">
        <v>87.4</v>
      </c>
      <c r="W62" s="898">
        <v>95.2</v>
      </c>
      <c r="X62" s="898">
        <v>98.8</v>
      </c>
      <c r="Y62" s="898">
        <v>81.5</v>
      </c>
      <c r="Z62" s="898">
        <v>86.2</v>
      </c>
      <c r="AA62" s="898">
        <v>81.7</v>
      </c>
      <c r="AB62" s="898">
        <v>85.9</v>
      </c>
      <c r="AC62" s="898">
        <v>110.5</v>
      </c>
      <c r="AD62" s="229"/>
      <c r="AE62" s="203"/>
      <c r="AF62" s="208"/>
      <c r="AG62" s="203" t="s">
        <v>107</v>
      </c>
      <c r="AH62" s="902">
        <v>90.6</v>
      </c>
      <c r="AI62" s="898">
        <v>92.9</v>
      </c>
      <c r="AJ62" s="898">
        <v>98.8</v>
      </c>
      <c r="AK62" s="898">
        <v>105.7</v>
      </c>
      <c r="AL62" s="898">
        <v>81.7</v>
      </c>
      <c r="AM62" s="898">
        <v>82.8</v>
      </c>
      <c r="AN62" s="898">
        <v>86</v>
      </c>
      <c r="AO62" s="898">
        <v>82.2</v>
      </c>
      <c r="AP62" s="898">
        <v>88.6</v>
      </c>
      <c r="AQ62" s="898">
        <v>88.6</v>
      </c>
      <c r="AR62" s="898">
        <v>90</v>
      </c>
      <c r="AT62" s="258" t="s">
        <v>125</v>
      </c>
      <c r="AU62" s="208"/>
      <c r="AV62" s="203" t="s">
        <v>107</v>
      </c>
      <c r="AW62" s="260">
        <f t="shared" si="56"/>
        <v>89.791873141724466</v>
      </c>
      <c r="AX62" s="260">
        <f t="shared" si="77"/>
        <v>89.791873141724466</v>
      </c>
      <c r="AY62" s="260">
        <f t="shared" si="78"/>
        <v>102.09481808158765</v>
      </c>
      <c r="AZ62" s="260">
        <f t="shared" si="79"/>
        <v>87.986651835372626</v>
      </c>
      <c r="BA62" s="260">
        <f t="shared" si="80"/>
        <v>82.359081419624232</v>
      </c>
      <c r="BB62" s="260">
        <f t="shared" si="81"/>
        <v>89.621318373071531</v>
      </c>
      <c r="BC62" s="260">
        <f t="shared" si="57"/>
        <v>93.384785005512683</v>
      </c>
      <c r="BD62" s="260">
        <f t="shared" si="58"/>
        <v>97.674418604651152</v>
      </c>
      <c r="BE62" s="260">
        <f t="shared" si="59"/>
        <v>92.138364779874209</v>
      </c>
      <c r="BF62" s="260">
        <f t="shared" si="60"/>
        <v>85.657370517928271</v>
      </c>
      <c r="BG62" s="260">
        <f t="shared" si="61"/>
        <v>85.454545454545467</v>
      </c>
      <c r="BH62" s="260">
        <f t="shared" si="62"/>
        <v>90.423387096774206</v>
      </c>
      <c r="BI62" s="260">
        <f t="shared" si="63"/>
        <v>89.366053169734158</v>
      </c>
      <c r="BJ62" s="260">
        <f t="shared" si="64"/>
        <v>90.476190476190482</v>
      </c>
      <c r="BK62" s="260">
        <f t="shared" si="65"/>
        <v>85.284974093264239</v>
      </c>
      <c r="BL62" s="260">
        <f t="shared" si="66"/>
        <v>90.360169491525411</v>
      </c>
      <c r="BM62" s="260">
        <f t="shared" si="67"/>
        <v>88.571428571428569</v>
      </c>
      <c r="BN62" s="260">
        <f t="shared" si="68"/>
        <v>90.788126919140225</v>
      </c>
      <c r="BO62" s="260">
        <f t="shared" si="69"/>
        <v>90.852390852390855</v>
      </c>
      <c r="BP62" s="260">
        <f t="shared" si="70"/>
        <v>89.642184557438796</v>
      </c>
      <c r="BQ62" s="260">
        <f t="shared" si="71"/>
        <v>101.43737166324433</v>
      </c>
      <c r="BR62" s="260">
        <f t="shared" si="72"/>
        <v>86.152219873150116</v>
      </c>
      <c r="BS62" s="260">
        <f t="shared" si="73"/>
        <v>91.604675876726887</v>
      </c>
      <c r="BT62" s="260">
        <f t="shared" si="74"/>
        <v>87.66094420600858</v>
      </c>
      <c r="BU62" s="260">
        <f t="shared" si="75"/>
        <v>100.46783625730995</v>
      </c>
      <c r="BV62" s="260">
        <f t="shared" si="76"/>
        <v>89.618815896188167</v>
      </c>
    </row>
    <row r="63" spans="1:74" ht="12.6" customHeight="1" outlineLevel="1" x14ac:dyDescent="0.15">
      <c r="A63" s="203"/>
      <c r="B63" s="208"/>
      <c r="C63" s="203" t="s">
        <v>108</v>
      </c>
      <c r="D63" s="898">
        <v>100</v>
      </c>
      <c r="E63" s="898">
        <v>100</v>
      </c>
      <c r="F63" s="898">
        <v>94</v>
      </c>
      <c r="G63" s="898">
        <v>102.6</v>
      </c>
      <c r="H63" s="898">
        <v>105.2</v>
      </c>
      <c r="I63" s="898">
        <v>109.1</v>
      </c>
      <c r="J63" s="898">
        <v>88.6</v>
      </c>
      <c r="K63" s="898">
        <v>105.2</v>
      </c>
      <c r="L63" s="898">
        <v>104.3</v>
      </c>
      <c r="M63" s="898">
        <v>109.5</v>
      </c>
      <c r="N63" s="898">
        <v>108.1</v>
      </c>
      <c r="O63" s="898">
        <v>102.9</v>
      </c>
      <c r="P63" s="898">
        <v>97.2</v>
      </c>
      <c r="Q63" s="898">
        <v>89.4</v>
      </c>
      <c r="R63" s="898">
        <v>101.3</v>
      </c>
      <c r="S63" s="898">
        <v>101.2</v>
      </c>
      <c r="T63" s="898">
        <v>99.3</v>
      </c>
      <c r="U63" s="898">
        <v>99.7</v>
      </c>
      <c r="V63" s="898">
        <v>90.8</v>
      </c>
      <c r="W63" s="898">
        <v>109.1</v>
      </c>
      <c r="X63" s="898">
        <v>97</v>
      </c>
      <c r="Y63" s="898">
        <v>101.8</v>
      </c>
      <c r="Z63" s="898">
        <v>89.3</v>
      </c>
      <c r="AA63" s="898">
        <v>99.8</v>
      </c>
      <c r="AB63" s="898">
        <v>91</v>
      </c>
      <c r="AC63" s="898">
        <v>101.6</v>
      </c>
      <c r="AD63" s="229"/>
      <c r="AE63" s="203"/>
      <c r="AF63" s="208"/>
      <c r="AG63" s="203" t="s">
        <v>108</v>
      </c>
      <c r="AH63" s="902">
        <v>100</v>
      </c>
      <c r="AI63" s="898">
        <v>104.3</v>
      </c>
      <c r="AJ63" s="898">
        <v>109.4</v>
      </c>
      <c r="AK63" s="898">
        <v>112.3</v>
      </c>
      <c r="AL63" s="898">
        <v>102.3</v>
      </c>
      <c r="AM63" s="898">
        <v>95.6</v>
      </c>
      <c r="AN63" s="898">
        <v>91.9</v>
      </c>
      <c r="AO63" s="898">
        <v>96.3</v>
      </c>
      <c r="AP63" s="898">
        <v>96.3</v>
      </c>
      <c r="AQ63" s="898">
        <v>96</v>
      </c>
      <c r="AR63" s="898">
        <v>103.7</v>
      </c>
      <c r="AT63" s="203"/>
      <c r="AU63" s="208"/>
      <c r="AV63" s="203" t="s">
        <v>108</v>
      </c>
      <c r="AW63" s="260">
        <f t="shared" si="56"/>
        <v>103.19917440660473</v>
      </c>
      <c r="AX63" s="260">
        <f t="shared" si="77"/>
        <v>103.19917440660473</v>
      </c>
      <c r="AY63" s="260">
        <f t="shared" si="78"/>
        <v>98.223615464994779</v>
      </c>
      <c r="AZ63" s="260">
        <f t="shared" si="79"/>
        <v>100</v>
      </c>
      <c r="BA63" s="260">
        <f t="shared" si="80"/>
        <v>103.03623898139081</v>
      </c>
      <c r="BB63" s="260">
        <f t="shared" si="81"/>
        <v>119.62719298245612</v>
      </c>
      <c r="BC63" s="260">
        <f t="shared" si="57"/>
        <v>98.883928571428569</v>
      </c>
      <c r="BD63" s="260">
        <f t="shared" si="58"/>
        <v>106.15539858728557</v>
      </c>
      <c r="BE63" s="260">
        <f t="shared" si="59"/>
        <v>104.92957746478872</v>
      </c>
      <c r="BF63" s="260">
        <f t="shared" si="60"/>
        <v>112.77033985581875</v>
      </c>
      <c r="BG63" s="260">
        <f t="shared" si="61"/>
        <v>103.34608030592733</v>
      </c>
      <c r="BH63" s="260">
        <f t="shared" si="62"/>
        <v>103.83451059535824</v>
      </c>
      <c r="BI63" s="260">
        <f t="shared" si="63"/>
        <v>99.897225077081202</v>
      </c>
      <c r="BJ63" s="260">
        <f t="shared" si="64"/>
        <v>97.173913043478265</v>
      </c>
      <c r="BK63" s="260">
        <f t="shared" si="65"/>
        <v>103.05188199389623</v>
      </c>
      <c r="BL63" s="260">
        <f t="shared" si="66"/>
        <v>101.70854271356784</v>
      </c>
      <c r="BM63" s="260">
        <f t="shared" si="67"/>
        <v>99.101796407185631</v>
      </c>
      <c r="BN63" s="260">
        <f t="shared" si="68"/>
        <v>102.78350515463919</v>
      </c>
      <c r="BO63" s="260">
        <f t="shared" si="69"/>
        <v>97.84482758620689</v>
      </c>
      <c r="BP63" s="260">
        <f t="shared" si="70"/>
        <v>109.75855130784706</v>
      </c>
      <c r="BQ63" s="260">
        <f t="shared" si="71"/>
        <v>98.577235772357724</v>
      </c>
      <c r="BR63" s="260">
        <f t="shared" si="72"/>
        <v>104.73251028806582</v>
      </c>
      <c r="BS63" s="260">
        <f t="shared" si="73"/>
        <v>96.74972914409534</v>
      </c>
      <c r="BT63" s="260">
        <f t="shared" si="74"/>
        <v>100.91001011122344</v>
      </c>
      <c r="BU63" s="260">
        <f t="shared" si="75"/>
        <v>95.08881922675026</v>
      </c>
      <c r="BV63" s="260">
        <f t="shared" si="76"/>
        <v>111.52579582875961</v>
      </c>
    </row>
    <row r="64" spans="1:74" ht="12.6" customHeight="1" outlineLevel="1" x14ac:dyDescent="0.15">
      <c r="A64" s="203"/>
      <c r="B64" s="208"/>
      <c r="C64" s="203" t="s">
        <v>109</v>
      </c>
      <c r="D64" s="898">
        <v>104.8</v>
      </c>
      <c r="E64" s="898">
        <v>104.8</v>
      </c>
      <c r="F64" s="898">
        <v>110.3</v>
      </c>
      <c r="G64" s="898">
        <v>114.3</v>
      </c>
      <c r="H64" s="898">
        <v>110.4</v>
      </c>
      <c r="I64" s="898">
        <v>81.400000000000006</v>
      </c>
      <c r="J64" s="898">
        <v>125</v>
      </c>
      <c r="K64" s="898">
        <v>115.5</v>
      </c>
      <c r="L64" s="898">
        <v>98.3</v>
      </c>
      <c r="M64" s="898">
        <v>99.4</v>
      </c>
      <c r="N64" s="898">
        <v>107.3</v>
      </c>
      <c r="O64" s="898">
        <v>102.6</v>
      </c>
      <c r="P64" s="898">
        <v>108.7</v>
      </c>
      <c r="Q64" s="898">
        <v>109.1</v>
      </c>
      <c r="R64" s="898">
        <v>101.3</v>
      </c>
      <c r="S64" s="898">
        <v>106.5</v>
      </c>
      <c r="T64" s="898">
        <v>103.6</v>
      </c>
      <c r="U64" s="898">
        <v>106.3</v>
      </c>
      <c r="V64" s="898">
        <v>102.6</v>
      </c>
      <c r="W64" s="898">
        <v>108.8</v>
      </c>
      <c r="X64" s="898">
        <v>103.9</v>
      </c>
      <c r="Y64" s="898">
        <v>105</v>
      </c>
      <c r="Z64" s="898">
        <v>96.1</v>
      </c>
      <c r="AA64" s="898">
        <v>112</v>
      </c>
      <c r="AB64" s="898">
        <v>81</v>
      </c>
      <c r="AC64" s="898">
        <v>100</v>
      </c>
      <c r="AD64" s="229"/>
      <c r="AE64" s="203"/>
      <c r="AF64" s="208"/>
      <c r="AG64" s="203" t="s">
        <v>109</v>
      </c>
      <c r="AH64" s="902">
        <v>104.8</v>
      </c>
      <c r="AI64" s="898">
        <v>106.8</v>
      </c>
      <c r="AJ64" s="898">
        <v>107</v>
      </c>
      <c r="AK64" s="898">
        <v>105.4</v>
      </c>
      <c r="AL64" s="898">
        <v>111</v>
      </c>
      <c r="AM64" s="898">
        <v>106.4</v>
      </c>
      <c r="AN64" s="898">
        <v>124</v>
      </c>
      <c r="AO64" s="898">
        <v>103</v>
      </c>
      <c r="AP64" s="898">
        <v>103.1</v>
      </c>
      <c r="AQ64" s="898">
        <v>102.9</v>
      </c>
      <c r="AR64" s="898">
        <v>108.9</v>
      </c>
      <c r="AT64" s="203"/>
      <c r="AU64" s="208"/>
      <c r="AV64" s="203" t="s">
        <v>109</v>
      </c>
      <c r="AW64" s="260">
        <f t="shared" si="56"/>
        <v>104.07149950347568</v>
      </c>
      <c r="AX64" s="260">
        <f t="shared" si="77"/>
        <v>104.07149950347568</v>
      </c>
      <c r="AY64" s="260">
        <f t="shared" si="78"/>
        <v>98.835125448028677</v>
      </c>
      <c r="AZ64" s="260">
        <f t="shared" si="79"/>
        <v>106.02968460111317</v>
      </c>
      <c r="BA64" s="260">
        <f t="shared" si="80"/>
        <v>107.60233918128657</v>
      </c>
      <c r="BB64" s="260">
        <f t="shared" si="81"/>
        <v>97.719087635054038</v>
      </c>
      <c r="BC64" s="260">
        <f t="shared" si="57"/>
        <v>99.443118536197289</v>
      </c>
      <c r="BD64" s="260">
        <f t="shared" si="58"/>
        <v>105.86617781851513</v>
      </c>
      <c r="BE64" s="260">
        <f t="shared" si="59"/>
        <v>99.59473150962512</v>
      </c>
      <c r="BF64" s="260">
        <f t="shared" si="60"/>
        <v>97.260273972602747</v>
      </c>
      <c r="BG64" s="260">
        <f t="shared" si="61"/>
        <v>94.371152154793307</v>
      </c>
      <c r="BH64" s="260">
        <f t="shared" si="62"/>
        <v>101.08374384236454</v>
      </c>
      <c r="BI64" s="260">
        <f t="shared" si="63"/>
        <v>108.26693227091633</v>
      </c>
      <c r="BJ64" s="260">
        <f t="shared" si="64"/>
        <v>107.17092337917484</v>
      </c>
      <c r="BK64" s="260">
        <f t="shared" si="65"/>
        <v>103.15682281059063</v>
      </c>
      <c r="BL64" s="260">
        <f t="shared" si="66"/>
        <v>104.41176470588236</v>
      </c>
      <c r="BM64" s="260">
        <f t="shared" si="67"/>
        <v>104.54086781029264</v>
      </c>
      <c r="BN64" s="260">
        <f t="shared" si="68"/>
        <v>105.98205383848453</v>
      </c>
      <c r="BO64" s="260">
        <f t="shared" si="69"/>
        <v>109.14893617021275</v>
      </c>
      <c r="BP64" s="260">
        <f t="shared" si="70"/>
        <v>104.91803278688525</v>
      </c>
      <c r="BQ64" s="260">
        <f t="shared" si="71"/>
        <v>102.97324083250743</v>
      </c>
      <c r="BR64" s="260">
        <f t="shared" si="72"/>
        <v>106.49087221095334</v>
      </c>
      <c r="BS64" s="260">
        <f t="shared" si="73"/>
        <v>100.6282722513089</v>
      </c>
      <c r="BT64" s="260">
        <f t="shared" si="74"/>
        <v>108.42207163601162</v>
      </c>
      <c r="BU64" s="260">
        <f t="shared" si="75"/>
        <v>97.708082026537994</v>
      </c>
      <c r="BV64" s="260">
        <f t="shared" si="76"/>
        <v>103.95010395010395</v>
      </c>
    </row>
    <row r="65" spans="1:74" ht="12.6" customHeight="1" outlineLevel="1" x14ac:dyDescent="0.15">
      <c r="A65" s="203"/>
      <c r="B65" s="208"/>
      <c r="C65" s="203" t="s">
        <v>110</v>
      </c>
      <c r="D65" s="898">
        <v>99.6</v>
      </c>
      <c r="E65" s="898">
        <v>99.6</v>
      </c>
      <c r="F65" s="898">
        <v>117.2</v>
      </c>
      <c r="G65" s="898">
        <v>108.8</v>
      </c>
      <c r="H65" s="898">
        <v>105.1</v>
      </c>
      <c r="I65" s="898">
        <v>79.3</v>
      </c>
      <c r="J65" s="898">
        <v>85.2</v>
      </c>
      <c r="K65" s="898">
        <v>111.5</v>
      </c>
      <c r="L65" s="898">
        <v>100.5</v>
      </c>
      <c r="M65" s="898">
        <v>96.2</v>
      </c>
      <c r="N65" s="898">
        <v>101.9</v>
      </c>
      <c r="O65" s="898">
        <v>113.9</v>
      </c>
      <c r="P65" s="898">
        <v>102.3</v>
      </c>
      <c r="Q65" s="898">
        <v>94.9</v>
      </c>
      <c r="R65" s="898">
        <v>102.2</v>
      </c>
      <c r="S65" s="898">
        <v>101.2</v>
      </c>
      <c r="T65" s="898">
        <v>102.8</v>
      </c>
      <c r="U65" s="898">
        <v>99.9</v>
      </c>
      <c r="V65" s="898">
        <v>94.4</v>
      </c>
      <c r="W65" s="898">
        <v>99.8</v>
      </c>
      <c r="X65" s="898">
        <v>101.6</v>
      </c>
      <c r="Y65" s="898">
        <v>97.6</v>
      </c>
      <c r="Z65" s="898">
        <v>97.3</v>
      </c>
      <c r="AA65" s="898">
        <v>106.4</v>
      </c>
      <c r="AB65" s="898">
        <v>82.4</v>
      </c>
      <c r="AC65" s="898">
        <v>84.7</v>
      </c>
      <c r="AD65" s="229"/>
      <c r="AE65" s="203"/>
      <c r="AF65" s="208"/>
      <c r="AG65" s="203" t="s">
        <v>110</v>
      </c>
      <c r="AH65" s="902">
        <v>99.6</v>
      </c>
      <c r="AI65" s="898">
        <v>97.9</v>
      </c>
      <c r="AJ65" s="898">
        <v>93.7</v>
      </c>
      <c r="AK65" s="898">
        <v>89.5</v>
      </c>
      <c r="AL65" s="898">
        <v>104.4</v>
      </c>
      <c r="AM65" s="898">
        <v>104.9</v>
      </c>
      <c r="AN65" s="898">
        <v>122.4</v>
      </c>
      <c r="AO65" s="898">
        <v>101.5</v>
      </c>
      <c r="AP65" s="898">
        <v>101.1</v>
      </c>
      <c r="AQ65" s="898">
        <v>101.2</v>
      </c>
      <c r="AR65" s="898">
        <v>98.4</v>
      </c>
      <c r="AT65" s="203"/>
      <c r="AU65" s="208"/>
      <c r="AV65" s="203" t="s">
        <v>110</v>
      </c>
      <c r="AW65" s="260">
        <f t="shared" si="56"/>
        <v>98.809523809523796</v>
      </c>
      <c r="AX65" s="260">
        <f t="shared" si="77"/>
        <v>98.90764647467725</v>
      </c>
      <c r="AY65" s="260">
        <f t="shared" si="78"/>
        <v>102.17959895379249</v>
      </c>
      <c r="AZ65" s="260">
        <f t="shared" si="79"/>
        <v>106.66666666666667</v>
      </c>
      <c r="BA65" s="260">
        <f t="shared" si="80"/>
        <v>102.63671874999997</v>
      </c>
      <c r="BB65" s="260">
        <f t="shared" si="81"/>
        <v>94.970059880239518</v>
      </c>
      <c r="BC65" s="260">
        <f t="shared" si="57"/>
        <v>93.216630196936549</v>
      </c>
      <c r="BD65" s="260">
        <f t="shared" si="58"/>
        <v>99.111111111111114</v>
      </c>
      <c r="BE65" s="260">
        <f t="shared" si="59"/>
        <v>100.09960159362549</v>
      </c>
      <c r="BF65" s="260">
        <f t="shared" si="60"/>
        <v>96.878147029204428</v>
      </c>
      <c r="BG65" s="260">
        <f t="shared" si="61"/>
        <v>96.404919583727533</v>
      </c>
      <c r="BH65" s="260">
        <f t="shared" si="62"/>
        <v>107.45283018867926</v>
      </c>
      <c r="BI65" s="260">
        <f t="shared" si="63"/>
        <v>103.125</v>
      </c>
      <c r="BJ65" s="260">
        <f t="shared" si="64"/>
        <v>94.9</v>
      </c>
      <c r="BK65" s="260">
        <f t="shared" si="65"/>
        <v>103.65111561866127</v>
      </c>
      <c r="BL65" s="260">
        <f t="shared" si="66"/>
        <v>101.40280561122246</v>
      </c>
      <c r="BM65" s="260">
        <f t="shared" si="67"/>
        <v>103.83838383838383</v>
      </c>
      <c r="BN65" s="260">
        <f t="shared" si="68"/>
        <v>102.56673511293634</v>
      </c>
      <c r="BO65" s="260">
        <f t="shared" si="69"/>
        <v>103.05676855895199</v>
      </c>
      <c r="BP65" s="260">
        <f t="shared" si="70"/>
        <v>102.35897435897436</v>
      </c>
      <c r="BQ65" s="260">
        <f t="shared" si="71"/>
        <v>96.394686907020869</v>
      </c>
      <c r="BR65" s="260">
        <f t="shared" si="72"/>
        <v>103.71944739638683</v>
      </c>
      <c r="BS65" s="260">
        <f t="shared" si="73"/>
        <v>100</v>
      </c>
      <c r="BT65" s="260">
        <f t="shared" si="74"/>
        <v>105.45094152626362</v>
      </c>
      <c r="BU65" s="260">
        <f t="shared" si="75"/>
        <v>100.12150668286756</v>
      </c>
      <c r="BV65" s="260">
        <f t="shared" si="76"/>
        <v>91.865509761388282</v>
      </c>
    </row>
    <row r="66" spans="1:74" ht="12.6" customHeight="1" outlineLevel="1" x14ac:dyDescent="0.15">
      <c r="A66" s="203"/>
      <c r="B66" s="217" t="s">
        <v>112</v>
      </c>
      <c r="C66" s="203" t="s">
        <v>97</v>
      </c>
      <c r="D66" s="898">
        <v>109.5</v>
      </c>
      <c r="E66" s="898">
        <v>109.5</v>
      </c>
      <c r="F66" s="898">
        <v>117.9</v>
      </c>
      <c r="G66" s="898">
        <v>104.3</v>
      </c>
      <c r="H66" s="898">
        <v>109.4</v>
      </c>
      <c r="I66" s="898">
        <v>111</v>
      </c>
      <c r="J66" s="898">
        <v>111.5</v>
      </c>
      <c r="K66" s="898">
        <v>92.2</v>
      </c>
      <c r="L66" s="898">
        <v>105.7</v>
      </c>
      <c r="M66" s="898">
        <v>112</v>
      </c>
      <c r="N66" s="898">
        <v>120.1</v>
      </c>
      <c r="O66" s="898">
        <v>118.2</v>
      </c>
      <c r="P66" s="898">
        <v>100.9</v>
      </c>
      <c r="Q66" s="898">
        <v>105.4</v>
      </c>
      <c r="R66" s="898">
        <v>95.3</v>
      </c>
      <c r="S66" s="898">
        <v>105.4</v>
      </c>
      <c r="T66" s="898">
        <v>111.3</v>
      </c>
      <c r="U66" s="898">
        <v>101.8</v>
      </c>
      <c r="V66" s="898">
        <v>101.8</v>
      </c>
      <c r="W66" s="898">
        <v>98.7</v>
      </c>
      <c r="X66" s="898">
        <v>104.1</v>
      </c>
      <c r="Y66" s="898">
        <v>99.6</v>
      </c>
      <c r="Z66" s="898">
        <v>100.9</v>
      </c>
      <c r="AA66" s="898">
        <v>105.9</v>
      </c>
      <c r="AB66" s="898">
        <v>98.6</v>
      </c>
      <c r="AC66" s="898">
        <v>109.2</v>
      </c>
      <c r="AD66" s="229"/>
      <c r="AE66" s="203"/>
      <c r="AF66" s="217" t="s">
        <v>4</v>
      </c>
      <c r="AG66" s="203" t="s">
        <v>97</v>
      </c>
      <c r="AH66" s="905">
        <v>109.5</v>
      </c>
      <c r="AI66" s="898">
        <v>107.4</v>
      </c>
      <c r="AJ66" s="898">
        <v>104.5</v>
      </c>
      <c r="AK66" s="898">
        <v>104.7</v>
      </c>
      <c r="AL66" s="898">
        <v>104.1</v>
      </c>
      <c r="AM66" s="898">
        <v>112.4</v>
      </c>
      <c r="AN66" s="898">
        <v>140.1</v>
      </c>
      <c r="AO66" s="898">
        <v>107.1</v>
      </c>
      <c r="AP66" s="898">
        <v>111.3</v>
      </c>
      <c r="AQ66" s="898">
        <v>111.8</v>
      </c>
      <c r="AR66" s="898">
        <v>99.8</v>
      </c>
      <c r="AT66" s="213"/>
      <c r="AU66" s="217" t="s">
        <v>4</v>
      </c>
      <c r="AV66" s="213" t="s">
        <v>97</v>
      </c>
      <c r="AW66" s="261">
        <f t="shared" si="56"/>
        <v>106.4139941690962</v>
      </c>
      <c r="AX66" s="261">
        <f t="shared" si="77"/>
        <v>106.4139941690962</v>
      </c>
      <c r="AY66" s="261">
        <f t="shared" si="78"/>
        <v>100.08488964346351</v>
      </c>
      <c r="AZ66" s="261">
        <f t="shared" si="79"/>
        <v>104.50901803607215</v>
      </c>
      <c r="BA66" s="261">
        <f t="shared" si="80"/>
        <v>104.88974113135188</v>
      </c>
      <c r="BB66" s="261">
        <f t="shared" si="81"/>
        <v>116.96522655426764</v>
      </c>
      <c r="BC66" s="261">
        <f t="shared" si="57"/>
        <v>105.98859315589353</v>
      </c>
      <c r="BD66" s="261">
        <f t="shared" si="58"/>
        <v>95.445134575569369</v>
      </c>
      <c r="BE66" s="261">
        <f t="shared" si="59"/>
        <v>99.811142587346552</v>
      </c>
      <c r="BF66" s="261">
        <f t="shared" si="60"/>
        <v>116.42411642411643</v>
      </c>
      <c r="BG66" s="261">
        <f t="shared" si="61"/>
        <v>103.35628227194491</v>
      </c>
      <c r="BH66" s="261">
        <f t="shared" si="62"/>
        <v>111.19473189087489</v>
      </c>
      <c r="BI66" s="261">
        <f t="shared" si="63"/>
        <v>102.64496439471007</v>
      </c>
      <c r="BJ66" s="261">
        <f t="shared" si="64"/>
        <v>102.52918287937744</v>
      </c>
      <c r="BK66" s="261">
        <f t="shared" si="65"/>
        <v>96.751269035532999</v>
      </c>
      <c r="BL66" s="261">
        <f t="shared" si="66"/>
        <v>102.82926829268293</v>
      </c>
      <c r="BM66" s="261">
        <f t="shared" si="67"/>
        <v>111.41141141141139</v>
      </c>
      <c r="BN66" s="261">
        <f t="shared" si="68"/>
        <v>101.59680638722554</v>
      </c>
      <c r="BO66" s="261">
        <f t="shared" si="69"/>
        <v>108.18278427205101</v>
      </c>
      <c r="BP66" s="261">
        <f t="shared" si="70"/>
        <v>98.6013986013986</v>
      </c>
      <c r="BQ66" s="261">
        <f t="shared" si="71"/>
        <v>100.96993210475267</v>
      </c>
      <c r="BR66" s="261">
        <f t="shared" si="72"/>
        <v>98.418972332015798</v>
      </c>
      <c r="BS66" s="261">
        <f t="shared" si="73"/>
        <v>106.0988433228181</v>
      </c>
      <c r="BT66" s="261">
        <f t="shared" si="74"/>
        <v>103.41796875</v>
      </c>
      <c r="BU66" s="261">
        <f t="shared" si="75"/>
        <v>101.440329218107</v>
      </c>
      <c r="BV66" s="261">
        <f t="shared" si="76"/>
        <v>110.86294416243656</v>
      </c>
    </row>
    <row r="67" spans="1:74" ht="12.6" customHeight="1" outlineLevel="1" x14ac:dyDescent="0.15">
      <c r="A67" s="203"/>
      <c r="B67" s="219" t="s">
        <v>467</v>
      </c>
      <c r="C67" s="216" t="s">
        <v>99</v>
      </c>
      <c r="D67" s="899">
        <v>93.2</v>
      </c>
      <c r="E67" s="899">
        <v>93.2</v>
      </c>
      <c r="F67" s="899">
        <v>117.7</v>
      </c>
      <c r="G67" s="899">
        <v>94.1</v>
      </c>
      <c r="H67" s="899">
        <v>99.8</v>
      </c>
      <c r="I67" s="899">
        <v>67.7</v>
      </c>
      <c r="J67" s="899">
        <v>97.6</v>
      </c>
      <c r="K67" s="899">
        <v>88.9</v>
      </c>
      <c r="L67" s="899">
        <v>98.3</v>
      </c>
      <c r="M67" s="899">
        <v>87.7</v>
      </c>
      <c r="N67" s="899">
        <v>116.4</v>
      </c>
      <c r="O67" s="899">
        <v>93.7</v>
      </c>
      <c r="P67" s="899">
        <v>96.4</v>
      </c>
      <c r="Q67" s="899">
        <v>95.5</v>
      </c>
      <c r="R67" s="899">
        <v>94.8</v>
      </c>
      <c r="S67" s="899">
        <v>93.6</v>
      </c>
      <c r="T67" s="899">
        <v>84.2</v>
      </c>
      <c r="U67" s="899">
        <v>95.3</v>
      </c>
      <c r="V67" s="899">
        <v>89.9</v>
      </c>
      <c r="W67" s="899">
        <v>95.7</v>
      </c>
      <c r="X67" s="899">
        <v>105.4</v>
      </c>
      <c r="Y67" s="899">
        <v>95</v>
      </c>
      <c r="Z67" s="899">
        <v>89.2</v>
      </c>
      <c r="AA67" s="899">
        <v>95.5</v>
      </c>
      <c r="AB67" s="899">
        <v>103</v>
      </c>
      <c r="AC67" s="899">
        <v>80.3</v>
      </c>
      <c r="AD67" s="229"/>
      <c r="AE67" s="203"/>
      <c r="AF67" s="219" t="s">
        <v>467</v>
      </c>
      <c r="AG67" s="216" t="s">
        <v>99</v>
      </c>
      <c r="AH67" s="902">
        <v>93.2</v>
      </c>
      <c r="AI67" s="899">
        <v>89.3</v>
      </c>
      <c r="AJ67" s="899">
        <v>89.4</v>
      </c>
      <c r="AK67" s="899">
        <v>87.2</v>
      </c>
      <c r="AL67" s="899">
        <v>94.9</v>
      </c>
      <c r="AM67" s="899">
        <v>89</v>
      </c>
      <c r="AN67" s="899">
        <v>130.1</v>
      </c>
      <c r="AO67" s="899">
        <v>81.2</v>
      </c>
      <c r="AP67" s="899">
        <v>96.5</v>
      </c>
      <c r="AQ67" s="899">
        <v>96.6</v>
      </c>
      <c r="AR67" s="899">
        <v>93.1</v>
      </c>
      <c r="AT67" s="256" t="s">
        <v>123</v>
      </c>
      <c r="AU67" s="219" t="s">
        <v>467</v>
      </c>
      <c r="AV67" s="203" t="s">
        <v>99</v>
      </c>
      <c r="AW67" s="260">
        <f t="shared" si="56"/>
        <v>89.701636188642922</v>
      </c>
      <c r="AX67" s="260">
        <f t="shared" si="77"/>
        <v>89.78805394990367</v>
      </c>
      <c r="AY67" s="260">
        <f t="shared" si="78"/>
        <v>100.51238257899233</v>
      </c>
      <c r="AZ67" s="260">
        <f t="shared" si="79"/>
        <v>94.383149448345023</v>
      </c>
      <c r="BA67" s="260">
        <f t="shared" si="80"/>
        <v>95.961538461538453</v>
      </c>
      <c r="BB67" s="260">
        <f t="shared" si="81"/>
        <v>72.795698924731184</v>
      </c>
      <c r="BC67" s="260">
        <f t="shared" si="57"/>
        <v>92.424242424242422</v>
      </c>
      <c r="BD67" s="260">
        <f t="shared" si="58"/>
        <v>90.89979550102251</v>
      </c>
      <c r="BE67" s="260">
        <f t="shared" si="59"/>
        <v>93.44106463878326</v>
      </c>
      <c r="BF67" s="260">
        <f t="shared" si="60"/>
        <v>87.963891675025081</v>
      </c>
      <c r="BG67" s="260">
        <f t="shared" si="61"/>
        <v>103.65093499554764</v>
      </c>
      <c r="BH67" s="260">
        <f t="shared" si="62"/>
        <v>96.697626418988648</v>
      </c>
      <c r="BI67" s="260">
        <f t="shared" si="63"/>
        <v>94.324853228962823</v>
      </c>
      <c r="BJ67" s="260">
        <f t="shared" si="64"/>
        <v>93.170731707317074</v>
      </c>
      <c r="BK67" s="260">
        <f t="shared" si="65"/>
        <v>89.265536723163848</v>
      </c>
      <c r="BL67" s="260">
        <f t="shared" si="66"/>
        <v>87.476635514018682</v>
      </c>
      <c r="BM67" s="260">
        <f t="shared" si="67"/>
        <v>83.36633663366338</v>
      </c>
      <c r="BN67" s="260">
        <f t="shared" si="68"/>
        <v>92.975609756097555</v>
      </c>
      <c r="BO67" s="260">
        <f t="shared" si="69"/>
        <v>95.031712473572952</v>
      </c>
      <c r="BP67" s="260">
        <f t="shared" si="70"/>
        <v>92.374517374517382</v>
      </c>
      <c r="BQ67" s="260">
        <f t="shared" si="71"/>
        <v>103.13111545988258</v>
      </c>
      <c r="BR67" s="260">
        <f t="shared" si="72"/>
        <v>89.538171536286526</v>
      </c>
      <c r="BS67" s="260">
        <f t="shared" si="73"/>
        <v>95.503211991434682</v>
      </c>
      <c r="BT67" s="260">
        <f t="shared" si="74"/>
        <v>89.335827876520113</v>
      </c>
      <c r="BU67" s="260">
        <f t="shared" si="75"/>
        <v>98.943323727185401</v>
      </c>
      <c r="BV67" s="260">
        <f t="shared" si="76"/>
        <v>80.460921843687373</v>
      </c>
    </row>
    <row r="68" spans="1:74" ht="12.6" customHeight="1" outlineLevel="1" x14ac:dyDescent="0.15">
      <c r="A68" s="203"/>
      <c r="B68" s="222" t="s">
        <v>100</v>
      </c>
      <c r="C68" s="203" t="s">
        <v>101</v>
      </c>
      <c r="D68" s="898">
        <v>99.2</v>
      </c>
      <c r="E68" s="898">
        <v>99.2</v>
      </c>
      <c r="F68" s="898">
        <v>114.3</v>
      </c>
      <c r="G68" s="898">
        <v>106.1</v>
      </c>
      <c r="H68" s="898">
        <v>108.3</v>
      </c>
      <c r="I68" s="898">
        <v>82.1</v>
      </c>
      <c r="J68" s="898">
        <v>123.3</v>
      </c>
      <c r="K68" s="898">
        <v>92.3</v>
      </c>
      <c r="L68" s="898">
        <v>107.3</v>
      </c>
      <c r="M68" s="898">
        <v>86.6</v>
      </c>
      <c r="N68" s="898">
        <v>114</v>
      </c>
      <c r="O68" s="898">
        <v>105.1</v>
      </c>
      <c r="P68" s="898">
        <v>92.4</v>
      </c>
      <c r="Q68" s="898">
        <v>97.4</v>
      </c>
      <c r="R68" s="898">
        <v>101.4</v>
      </c>
      <c r="S68" s="898">
        <v>97.2</v>
      </c>
      <c r="T68" s="898">
        <v>89</v>
      </c>
      <c r="U68" s="898">
        <v>94.2</v>
      </c>
      <c r="V68" s="898">
        <v>78.2</v>
      </c>
      <c r="W68" s="898">
        <v>93.4</v>
      </c>
      <c r="X68" s="898">
        <v>95.1</v>
      </c>
      <c r="Y68" s="898">
        <v>103.9</v>
      </c>
      <c r="Z68" s="898">
        <v>99</v>
      </c>
      <c r="AA68" s="898">
        <v>101.9</v>
      </c>
      <c r="AB68" s="898">
        <v>109.6</v>
      </c>
      <c r="AC68" s="898">
        <v>97.4</v>
      </c>
      <c r="AD68" s="229"/>
      <c r="AE68" s="203"/>
      <c r="AF68" s="222" t="s">
        <v>100</v>
      </c>
      <c r="AG68" s="203" t="s">
        <v>101</v>
      </c>
      <c r="AH68" s="902">
        <v>99.2</v>
      </c>
      <c r="AI68" s="898">
        <v>95.5</v>
      </c>
      <c r="AJ68" s="898">
        <v>97.9</v>
      </c>
      <c r="AK68" s="898">
        <v>96.5</v>
      </c>
      <c r="AL68" s="898">
        <v>101.4</v>
      </c>
      <c r="AM68" s="898">
        <v>91.3</v>
      </c>
      <c r="AN68" s="898">
        <v>116.8</v>
      </c>
      <c r="AO68" s="898">
        <v>86.4</v>
      </c>
      <c r="AP68" s="898">
        <v>102.4</v>
      </c>
      <c r="AQ68" s="898">
        <v>102.7</v>
      </c>
      <c r="AR68" s="898">
        <v>94.5</v>
      </c>
      <c r="AT68" s="258" t="s">
        <v>124</v>
      </c>
      <c r="AU68" s="222" t="s">
        <v>100</v>
      </c>
      <c r="AV68" s="203" t="s">
        <v>101</v>
      </c>
      <c r="AW68" s="260">
        <f t="shared" si="56"/>
        <v>96.310679611650485</v>
      </c>
      <c r="AX68" s="260">
        <f t="shared" si="77"/>
        <v>96.310679611650485</v>
      </c>
      <c r="AY68" s="260">
        <f t="shared" si="78"/>
        <v>95.488721804511272</v>
      </c>
      <c r="AZ68" s="260">
        <f t="shared" si="79"/>
        <v>99.437675726335513</v>
      </c>
      <c r="BA68" s="260">
        <f t="shared" si="80"/>
        <v>102.75142314990511</v>
      </c>
      <c r="BB68" s="260">
        <f t="shared" si="81"/>
        <v>89.142236699239959</v>
      </c>
      <c r="BC68" s="260">
        <f t="shared" si="57"/>
        <v>105.02555366269164</v>
      </c>
      <c r="BD68" s="260">
        <f t="shared" si="58"/>
        <v>99.78378378378379</v>
      </c>
      <c r="BE68" s="260">
        <f t="shared" si="59"/>
        <v>99.076638965835642</v>
      </c>
      <c r="BF68" s="260">
        <f t="shared" si="60"/>
        <v>93.018259935553175</v>
      </c>
      <c r="BG68" s="260">
        <f t="shared" si="61"/>
        <v>105.1660516605166</v>
      </c>
      <c r="BH68" s="260">
        <f t="shared" si="62"/>
        <v>101.35004821600771</v>
      </c>
      <c r="BI68" s="260">
        <f t="shared" si="63"/>
        <v>95.159629248197746</v>
      </c>
      <c r="BJ68" s="260">
        <f t="shared" si="64"/>
        <v>97.987927565392354</v>
      </c>
      <c r="BK68" s="260">
        <f t="shared" si="65"/>
        <v>97.593840230991333</v>
      </c>
      <c r="BL68" s="260">
        <f t="shared" si="66"/>
        <v>93.641618497109832</v>
      </c>
      <c r="BM68" s="260">
        <f t="shared" si="67"/>
        <v>91.563786008230451</v>
      </c>
      <c r="BN68" s="260">
        <f t="shared" si="68"/>
        <v>94.105894105894123</v>
      </c>
      <c r="BO68" s="260">
        <f t="shared" si="69"/>
        <v>82.05666316894019</v>
      </c>
      <c r="BP68" s="260">
        <f t="shared" si="70"/>
        <v>95.208970438328251</v>
      </c>
      <c r="BQ68" s="260">
        <f t="shared" si="71"/>
        <v>93.602362204724415</v>
      </c>
      <c r="BR68" s="260">
        <f t="shared" si="72"/>
        <v>99.712092130518243</v>
      </c>
      <c r="BS68" s="260">
        <f t="shared" si="73"/>
        <v>100.50761421319795</v>
      </c>
      <c r="BT68" s="260">
        <f t="shared" si="74"/>
        <v>99.028182701652085</v>
      </c>
      <c r="BU68" s="260">
        <f t="shared" si="75"/>
        <v>105.89371980676327</v>
      </c>
      <c r="BV68" s="260">
        <f t="shared" si="76"/>
        <v>98.086606243705958</v>
      </c>
    </row>
    <row r="69" spans="1:74" ht="12.6" customHeight="1" outlineLevel="1" x14ac:dyDescent="0.15">
      <c r="A69" s="203" t="s">
        <v>112</v>
      </c>
      <c r="B69" s="222" t="s">
        <v>100</v>
      </c>
      <c r="C69" s="203" t="s">
        <v>102</v>
      </c>
      <c r="D69" s="898">
        <v>124.1</v>
      </c>
      <c r="E69" s="898">
        <v>124.1</v>
      </c>
      <c r="F69" s="898">
        <v>128.9</v>
      </c>
      <c r="G69" s="898">
        <v>102.9</v>
      </c>
      <c r="H69" s="898">
        <v>119.8</v>
      </c>
      <c r="I69" s="898">
        <v>143.9</v>
      </c>
      <c r="J69" s="898">
        <v>156.80000000000001</v>
      </c>
      <c r="K69" s="898">
        <v>116.8</v>
      </c>
      <c r="L69" s="898">
        <v>125.1</v>
      </c>
      <c r="M69" s="898">
        <v>127.1</v>
      </c>
      <c r="N69" s="898">
        <v>153.5</v>
      </c>
      <c r="O69" s="898">
        <v>114.8</v>
      </c>
      <c r="P69" s="898">
        <v>112.2</v>
      </c>
      <c r="Q69" s="898">
        <v>114.9</v>
      </c>
      <c r="R69" s="898">
        <v>114.6</v>
      </c>
      <c r="S69" s="898">
        <v>110.2</v>
      </c>
      <c r="T69" s="898">
        <v>111.7</v>
      </c>
      <c r="U69" s="898">
        <v>112.4</v>
      </c>
      <c r="V69" s="898">
        <v>110.9</v>
      </c>
      <c r="W69" s="898">
        <v>111</v>
      </c>
      <c r="X69" s="898">
        <v>102.6</v>
      </c>
      <c r="Y69" s="898">
        <v>129.1</v>
      </c>
      <c r="Z69" s="898">
        <v>99.3</v>
      </c>
      <c r="AA69" s="898">
        <v>113.3</v>
      </c>
      <c r="AB69" s="898">
        <v>100.9</v>
      </c>
      <c r="AC69" s="898">
        <v>145.5</v>
      </c>
      <c r="AD69" s="229"/>
      <c r="AE69" s="203" t="s">
        <v>4</v>
      </c>
      <c r="AF69" s="222" t="s">
        <v>100</v>
      </c>
      <c r="AG69" s="203" t="s">
        <v>102</v>
      </c>
      <c r="AH69" s="902">
        <v>124.1</v>
      </c>
      <c r="AI69" s="898">
        <v>126.4</v>
      </c>
      <c r="AJ69" s="898">
        <v>134.19999999999999</v>
      </c>
      <c r="AK69" s="898">
        <v>142.6</v>
      </c>
      <c r="AL69" s="898">
        <v>113.3</v>
      </c>
      <c r="AM69" s="898">
        <v>113</v>
      </c>
      <c r="AN69" s="898">
        <v>122.7</v>
      </c>
      <c r="AO69" s="898">
        <v>111.2</v>
      </c>
      <c r="AP69" s="898">
        <v>122.1</v>
      </c>
      <c r="AQ69" s="898">
        <v>122.6</v>
      </c>
      <c r="AR69" s="898">
        <v>111.3</v>
      </c>
      <c r="AT69" s="258" t="s">
        <v>125</v>
      </c>
      <c r="AU69" s="222" t="s">
        <v>100</v>
      </c>
      <c r="AV69" s="203" t="s">
        <v>102</v>
      </c>
      <c r="AW69" s="260">
        <f t="shared" si="56"/>
        <v>118.98370086289549</v>
      </c>
      <c r="AX69" s="260">
        <f t="shared" si="77"/>
        <v>118.98370086289549</v>
      </c>
      <c r="AY69" s="260">
        <f t="shared" si="78"/>
        <v>104.71161657189279</v>
      </c>
      <c r="AZ69" s="260">
        <f t="shared" si="79"/>
        <v>104.25531914893618</v>
      </c>
      <c r="BA69" s="260">
        <f t="shared" si="80"/>
        <v>111.23491179201486</v>
      </c>
      <c r="BB69" s="260">
        <f t="shared" si="81"/>
        <v>157.43982494529541</v>
      </c>
      <c r="BC69" s="260">
        <f t="shared" si="57"/>
        <v>130.77564637197665</v>
      </c>
      <c r="BD69" s="260">
        <f t="shared" si="58"/>
        <v>119.5496417604913</v>
      </c>
      <c r="BE69" s="260">
        <f t="shared" si="59"/>
        <v>111.89624329159213</v>
      </c>
      <c r="BF69" s="260">
        <f t="shared" si="60"/>
        <v>135.50106609808103</v>
      </c>
      <c r="BG69" s="260">
        <f t="shared" si="61"/>
        <v>139.54545454545456</v>
      </c>
      <c r="BH69" s="260">
        <f t="shared" si="62"/>
        <v>111.67315175097276</v>
      </c>
      <c r="BI69" s="260">
        <f t="shared" si="63"/>
        <v>108.40579710144928</v>
      </c>
      <c r="BJ69" s="260">
        <f t="shared" si="64"/>
        <v>109.74212034383955</v>
      </c>
      <c r="BK69" s="260">
        <f t="shared" si="65"/>
        <v>109.66507177033493</v>
      </c>
      <c r="BL69" s="260">
        <f t="shared" si="66"/>
        <v>107.51219512195122</v>
      </c>
      <c r="BM69" s="260">
        <f t="shared" si="67"/>
        <v>110.04926108374384</v>
      </c>
      <c r="BN69" s="260">
        <f t="shared" si="68"/>
        <v>109.12621359223303</v>
      </c>
      <c r="BO69" s="260">
        <f t="shared" si="69"/>
        <v>112.36068895643363</v>
      </c>
      <c r="BP69" s="260">
        <f t="shared" si="70"/>
        <v>110.11904761904762</v>
      </c>
      <c r="BQ69" s="260">
        <f t="shared" si="71"/>
        <v>102.4975024975025</v>
      </c>
      <c r="BR69" s="260">
        <f t="shared" si="72"/>
        <v>112.35857267188858</v>
      </c>
      <c r="BS69" s="260">
        <f t="shared" si="73"/>
        <v>104.08805031446539</v>
      </c>
      <c r="BT69" s="260">
        <f t="shared" si="74"/>
        <v>104.9074074074074</v>
      </c>
      <c r="BU69" s="260">
        <f t="shared" si="75"/>
        <v>93.425925925925938</v>
      </c>
      <c r="BV69" s="260">
        <f t="shared" si="76"/>
        <v>143.06784660766959</v>
      </c>
    </row>
    <row r="70" spans="1:74" ht="12.6" customHeight="1" outlineLevel="1" x14ac:dyDescent="0.15">
      <c r="A70" s="203"/>
      <c r="B70" s="222" t="s">
        <v>100</v>
      </c>
      <c r="C70" s="203" t="s">
        <v>103</v>
      </c>
      <c r="D70" s="898">
        <v>104.6</v>
      </c>
      <c r="E70" s="898">
        <v>104.6</v>
      </c>
      <c r="F70" s="898">
        <v>114.6</v>
      </c>
      <c r="G70" s="898">
        <v>99.9</v>
      </c>
      <c r="H70" s="898">
        <v>110.2</v>
      </c>
      <c r="I70" s="898">
        <v>90.3</v>
      </c>
      <c r="J70" s="898">
        <v>118.8</v>
      </c>
      <c r="K70" s="898">
        <v>101.9</v>
      </c>
      <c r="L70" s="898">
        <v>112.8</v>
      </c>
      <c r="M70" s="898">
        <v>92.1</v>
      </c>
      <c r="N70" s="898">
        <v>83.7</v>
      </c>
      <c r="O70" s="898">
        <v>92.3</v>
      </c>
      <c r="P70" s="898">
        <v>110.4</v>
      </c>
      <c r="Q70" s="898">
        <v>112</v>
      </c>
      <c r="R70" s="898">
        <v>108.4</v>
      </c>
      <c r="S70" s="898">
        <v>109.2</v>
      </c>
      <c r="T70" s="898">
        <v>110.1</v>
      </c>
      <c r="U70" s="898">
        <v>103.9</v>
      </c>
      <c r="V70" s="898">
        <v>100.9</v>
      </c>
      <c r="W70" s="898">
        <v>105.6</v>
      </c>
      <c r="X70" s="898">
        <v>99.6</v>
      </c>
      <c r="Y70" s="898">
        <v>111.4</v>
      </c>
      <c r="Z70" s="898">
        <v>98.8</v>
      </c>
      <c r="AA70" s="898">
        <v>103.7</v>
      </c>
      <c r="AB70" s="898">
        <v>128.6</v>
      </c>
      <c r="AC70" s="898">
        <v>101.3</v>
      </c>
      <c r="AD70" s="229"/>
      <c r="AE70" s="203"/>
      <c r="AF70" s="222" t="s">
        <v>100</v>
      </c>
      <c r="AG70" s="203" t="s">
        <v>103</v>
      </c>
      <c r="AH70" s="902">
        <v>104.6</v>
      </c>
      <c r="AI70" s="898">
        <v>104</v>
      </c>
      <c r="AJ70" s="898">
        <v>101.2</v>
      </c>
      <c r="AK70" s="898">
        <v>101</v>
      </c>
      <c r="AL70" s="898">
        <v>101.7</v>
      </c>
      <c r="AM70" s="898">
        <v>108.9</v>
      </c>
      <c r="AN70" s="898">
        <v>96.7</v>
      </c>
      <c r="AO70" s="898">
        <v>111.3</v>
      </c>
      <c r="AP70" s="898">
        <v>105</v>
      </c>
      <c r="AQ70" s="898">
        <v>105</v>
      </c>
      <c r="AR70" s="898">
        <v>105</v>
      </c>
      <c r="AT70" s="258" t="s">
        <v>354</v>
      </c>
      <c r="AU70" s="222" t="s">
        <v>100</v>
      </c>
      <c r="AV70" s="203" t="s">
        <v>103</v>
      </c>
      <c r="AW70" s="260">
        <f t="shared" si="56"/>
        <v>100.48030739673391</v>
      </c>
      <c r="AX70" s="260">
        <f t="shared" si="77"/>
        <v>100.57692307692308</v>
      </c>
      <c r="AY70" s="260">
        <f t="shared" si="78"/>
        <v>95.261845386533665</v>
      </c>
      <c r="AZ70" s="260">
        <f t="shared" si="79"/>
        <v>98.910891089108915</v>
      </c>
      <c r="BA70" s="260">
        <f t="shared" si="80"/>
        <v>101.56682027649771</v>
      </c>
      <c r="BB70" s="260">
        <f t="shared" si="81"/>
        <v>95.961742826780025</v>
      </c>
      <c r="BC70" s="260">
        <f t="shared" si="57"/>
        <v>96.27228525121555</v>
      </c>
      <c r="BD70" s="260">
        <f t="shared" si="58"/>
        <v>91.967509025270772</v>
      </c>
      <c r="BE70" s="260">
        <f t="shared" si="59"/>
        <v>98.515283842794759</v>
      </c>
      <c r="BF70" s="260">
        <f t="shared" si="60"/>
        <v>89.244186046511615</v>
      </c>
      <c r="BG70" s="260">
        <f t="shared" si="61"/>
        <v>86.288659793814432</v>
      </c>
      <c r="BH70" s="260">
        <f t="shared" si="62"/>
        <v>92.577733199598782</v>
      </c>
      <c r="BI70" s="260">
        <f t="shared" si="63"/>
        <v>105.95009596928983</v>
      </c>
      <c r="BJ70" s="260">
        <f t="shared" si="64"/>
        <v>105.0656660412758</v>
      </c>
      <c r="BK70" s="260">
        <f t="shared" si="65"/>
        <v>103.04182509505704</v>
      </c>
      <c r="BL70" s="260">
        <f t="shared" si="66"/>
        <v>107.69230769230769</v>
      </c>
      <c r="BM70" s="260">
        <f t="shared" si="67"/>
        <v>107.41463414634144</v>
      </c>
      <c r="BN70" s="260">
        <f t="shared" si="68"/>
        <v>102.76953511374877</v>
      </c>
      <c r="BO70" s="260">
        <f t="shared" si="69"/>
        <v>105.87618048268625</v>
      </c>
      <c r="BP70" s="260">
        <f t="shared" si="70"/>
        <v>102.92397660818713</v>
      </c>
      <c r="BQ70" s="260">
        <f t="shared" si="71"/>
        <v>98.809523809523796</v>
      </c>
      <c r="BR70" s="260">
        <f t="shared" si="72"/>
        <v>104.50281425891184</v>
      </c>
      <c r="BS70" s="260">
        <f t="shared" si="73"/>
        <v>104.99468650371946</v>
      </c>
      <c r="BT70" s="260">
        <f t="shared" si="74"/>
        <v>101.56709108716946</v>
      </c>
      <c r="BU70" s="260">
        <f t="shared" si="75"/>
        <v>108.61486486486484</v>
      </c>
      <c r="BV70" s="260">
        <f t="shared" si="76"/>
        <v>95.117370892018783</v>
      </c>
    </row>
    <row r="71" spans="1:74" ht="12.6" customHeight="1" outlineLevel="1" x14ac:dyDescent="0.15">
      <c r="A71" s="203"/>
      <c r="B71" s="222" t="s">
        <v>100</v>
      </c>
      <c r="C71" s="203" t="s">
        <v>104</v>
      </c>
      <c r="D71" s="898">
        <v>92.7</v>
      </c>
      <c r="E71" s="898">
        <v>92.7</v>
      </c>
      <c r="F71" s="898">
        <v>123.5</v>
      </c>
      <c r="G71" s="898">
        <v>89</v>
      </c>
      <c r="H71" s="898">
        <v>101.1</v>
      </c>
      <c r="I71" s="898">
        <v>69.900000000000006</v>
      </c>
      <c r="J71" s="898">
        <v>100</v>
      </c>
      <c r="K71" s="898">
        <v>82.8</v>
      </c>
      <c r="L71" s="898">
        <v>101.5</v>
      </c>
      <c r="M71" s="898">
        <v>78.2</v>
      </c>
      <c r="N71" s="898">
        <v>76.8</v>
      </c>
      <c r="O71" s="898">
        <v>82.6</v>
      </c>
      <c r="P71" s="898">
        <v>90.7</v>
      </c>
      <c r="Q71" s="898">
        <v>99.6</v>
      </c>
      <c r="R71" s="898">
        <v>99.6</v>
      </c>
      <c r="S71" s="898">
        <v>93.2</v>
      </c>
      <c r="T71" s="898">
        <v>92.7</v>
      </c>
      <c r="U71" s="898">
        <v>96.9</v>
      </c>
      <c r="V71" s="898">
        <v>100.6</v>
      </c>
      <c r="W71" s="898">
        <v>94.2</v>
      </c>
      <c r="X71" s="898">
        <v>102.7</v>
      </c>
      <c r="Y71" s="898">
        <v>96.4</v>
      </c>
      <c r="Z71" s="898">
        <v>88.1</v>
      </c>
      <c r="AA71" s="898">
        <v>95.7</v>
      </c>
      <c r="AB71" s="898">
        <v>124.7</v>
      </c>
      <c r="AC71" s="898">
        <v>81.599999999999994</v>
      </c>
      <c r="AD71" s="229"/>
      <c r="AE71" s="203"/>
      <c r="AF71" s="222" t="s">
        <v>100</v>
      </c>
      <c r="AG71" s="203" t="s">
        <v>104</v>
      </c>
      <c r="AH71" s="902">
        <v>92.7</v>
      </c>
      <c r="AI71" s="898">
        <v>86.8</v>
      </c>
      <c r="AJ71" s="898">
        <v>84.6</v>
      </c>
      <c r="AK71" s="898">
        <v>82.4</v>
      </c>
      <c r="AL71" s="898">
        <v>89.9</v>
      </c>
      <c r="AM71" s="898">
        <v>90.7</v>
      </c>
      <c r="AN71" s="898">
        <v>88.6</v>
      </c>
      <c r="AO71" s="898">
        <v>91</v>
      </c>
      <c r="AP71" s="898">
        <v>97.6</v>
      </c>
      <c r="AQ71" s="898">
        <v>97.8</v>
      </c>
      <c r="AR71" s="898">
        <v>93.4</v>
      </c>
      <c r="AT71" s="132" t="s">
        <v>126</v>
      </c>
      <c r="AU71" s="222" t="s">
        <v>100</v>
      </c>
      <c r="AV71" s="203" t="s">
        <v>104</v>
      </c>
      <c r="AW71" s="260">
        <f t="shared" si="56"/>
        <v>89.392478302796533</v>
      </c>
      <c r="AX71" s="260">
        <f t="shared" si="77"/>
        <v>89.392478302796533</v>
      </c>
      <c r="AY71" s="260">
        <f t="shared" si="78"/>
        <v>103.78151260504202</v>
      </c>
      <c r="AZ71" s="260">
        <f t="shared" si="79"/>
        <v>89.357429718875508</v>
      </c>
      <c r="BA71" s="260">
        <f t="shared" si="80"/>
        <v>89.786856127886324</v>
      </c>
      <c r="BB71" s="260">
        <f t="shared" si="81"/>
        <v>79.431818181818187</v>
      </c>
      <c r="BC71" s="260">
        <f t="shared" si="57"/>
        <v>86.505190311418687</v>
      </c>
      <c r="BD71" s="260">
        <f t="shared" si="58"/>
        <v>91.694352159468437</v>
      </c>
      <c r="BE71" s="260">
        <f t="shared" si="59"/>
        <v>90.949820788530474</v>
      </c>
      <c r="BF71" s="260">
        <f t="shared" si="60"/>
        <v>78.672032193158941</v>
      </c>
      <c r="BG71" s="260">
        <f t="shared" si="61"/>
        <v>81.702127659574458</v>
      </c>
      <c r="BH71" s="260">
        <f t="shared" si="62"/>
        <v>83.772819472616632</v>
      </c>
      <c r="BI71" s="260">
        <f t="shared" si="63"/>
        <v>89.271653543307096</v>
      </c>
      <c r="BJ71" s="260">
        <f t="shared" si="64"/>
        <v>93.171188026192695</v>
      </c>
      <c r="BK71" s="260">
        <f t="shared" si="65"/>
        <v>94.586894586894587</v>
      </c>
      <c r="BL71" s="260">
        <f t="shared" si="66"/>
        <v>91.913214990138073</v>
      </c>
      <c r="BM71" s="260">
        <f t="shared" si="67"/>
        <v>93.54187689202827</v>
      </c>
      <c r="BN71" s="260">
        <f t="shared" si="68"/>
        <v>94.814090019569477</v>
      </c>
      <c r="BO71" s="260">
        <f t="shared" si="69"/>
        <v>95.175023651844839</v>
      </c>
      <c r="BP71" s="260">
        <f t="shared" si="70"/>
        <v>92.899408284023664</v>
      </c>
      <c r="BQ71" s="260">
        <f t="shared" si="71"/>
        <v>101.88492063492065</v>
      </c>
      <c r="BR71" s="260">
        <f t="shared" si="72"/>
        <v>92.337164750957854</v>
      </c>
      <c r="BS71" s="260">
        <f t="shared" si="73"/>
        <v>91.962421711899793</v>
      </c>
      <c r="BT71" s="260">
        <f t="shared" si="74"/>
        <v>93.184031158714703</v>
      </c>
      <c r="BU71" s="260">
        <f t="shared" si="75"/>
        <v>100.6456820016142</v>
      </c>
      <c r="BV71" s="260">
        <f t="shared" si="76"/>
        <v>82.674772036474153</v>
      </c>
    </row>
    <row r="72" spans="1:74" ht="12.6" customHeight="1" outlineLevel="1" x14ac:dyDescent="0.15">
      <c r="A72" s="203"/>
      <c r="B72" s="222" t="s">
        <v>100</v>
      </c>
      <c r="C72" s="203" t="s">
        <v>105</v>
      </c>
      <c r="D72" s="898">
        <v>106.9</v>
      </c>
      <c r="E72" s="898">
        <v>106.9</v>
      </c>
      <c r="F72" s="898">
        <v>118.4</v>
      </c>
      <c r="G72" s="898">
        <v>101.6</v>
      </c>
      <c r="H72" s="898">
        <v>106.8</v>
      </c>
      <c r="I72" s="898">
        <v>90.1</v>
      </c>
      <c r="J72" s="898">
        <v>125.4</v>
      </c>
      <c r="K72" s="898">
        <v>110.7</v>
      </c>
      <c r="L72" s="898">
        <v>115.9</v>
      </c>
      <c r="M72" s="898">
        <v>110.2</v>
      </c>
      <c r="N72" s="898">
        <v>85</v>
      </c>
      <c r="O72" s="898">
        <v>103</v>
      </c>
      <c r="P72" s="898">
        <v>103</v>
      </c>
      <c r="Q72" s="898">
        <v>113.1</v>
      </c>
      <c r="R72" s="898">
        <v>112.3</v>
      </c>
      <c r="S72" s="898">
        <v>107.1</v>
      </c>
      <c r="T72" s="898">
        <v>102.1</v>
      </c>
      <c r="U72" s="898">
        <v>103.1</v>
      </c>
      <c r="V72" s="898">
        <v>96.7</v>
      </c>
      <c r="W72" s="898">
        <v>104.2</v>
      </c>
      <c r="X72" s="898">
        <v>99.3</v>
      </c>
      <c r="Y72" s="898">
        <v>108.2</v>
      </c>
      <c r="Z72" s="898">
        <v>97.5</v>
      </c>
      <c r="AA72" s="898">
        <v>108.2</v>
      </c>
      <c r="AB72" s="898">
        <v>141.69999999999999</v>
      </c>
      <c r="AC72" s="898">
        <v>104.4</v>
      </c>
      <c r="AD72" s="229"/>
      <c r="AE72" s="203"/>
      <c r="AF72" s="222" t="s">
        <v>100</v>
      </c>
      <c r="AG72" s="203" t="s">
        <v>105</v>
      </c>
      <c r="AH72" s="902">
        <v>106.9</v>
      </c>
      <c r="AI72" s="898">
        <v>105.5</v>
      </c>
      <c r="AJ72" s="898">
        <v>105.5</v>
      </c>
      <c r="AK72" s="898">
        <v>107.4</v>
      </c>
      <c r="AL72" s="898">
        <v>100.7</v>
      </c>
      <c r="AM72" s="898">
        <v>105.4</v>
      </c>
      <c r="AN72" s="898">
        <v>104.3</v>
      </c>
      <c r="AO72" s="898">
        <v>105.7</v>
      </c>
      <c r="AP72" s="898">
        <v>108.2</v>
      </c>
      <c r="AQ72" s="898">
        <v>108.2</v>
      </c>
      <c r="AR72" s="898">
        <v>106.6</v>
      </c>
      <c r="AT72" s="258" t="s">
        <v>127</v>
      </c>
      <c r="AU72" s="222" t="s">
        <v>100</v>
      </c>
      <c r="AV72" s="203" t="s">
        <v>105</v>
      </c>
      <c r="AW72" s="260">
        <f t="shared" si="56"/>
        <v>103.98832684824903</v>
      </c>
      <c r="AX72" s="260">
        <f t="shared" si="77"/>
        <v>103.98832684824903</v>
      </c>
      <c r="AY72" s="260">
        <f t="shared" si="78"/>
        <v>98.502495840266221</v>
      </c>
      <c r="AZ72" s="260">
        <f t="shared" si="79"/>
        <v>103.99181166837256</v>
      </c>
      <c r="BA72" s="260">
        <f t="shared" si="80"/>
        <v>98.888888888888886</v>
      </c>
      <c r="BB72" s="260">
        <f t="shared" si="81"/>
        <v>107.90419161676645</v>
      </c>
      <c r="BC72" s="260">
        <f t="shared" si="57"/>
        <v>103.72208436724566</v>
      </c>
      <c r="BD72" s="260">
        <f t="shared" si="58"/>
        <v>101.74632352941177</v>
      </c>
      <c r="BE72" s="260">
        <f t="shared" si="59"/>
        <v>105.36363636363637</v>
      </c>
      <c r="BF72" s="260">
        <f t="shared" si="60"/>
        <v>111.87817258883248</v>
      </c>
      <c r="BG72" s="260">
        <f t="shared" si="61"/>
        <v>96.045197740112997</v>
      </c>
      <c r="BH72" s="260">
        <f t="shared" si="62"/>
        <v>103</v>
      </c>
      <c r="BI72" s="260">
        <f t="shared" si="63"/>
        <v>100.88148873653282</v>
      </c>
      <c r="BJ72" s="260">
        <f t="shared" si="64"/>
        <v>105.89887640449437</v>
      </c>
      <c r="BK72" s="260">
        <f t="shared" si="65"/>
        <v>108.71248789932235</v>
      </c>
      <c r="BL72" s="260">
        <f t="shared" si="66"/>
        <v>105</v>
      </c>
      <c r="BM72" s="260">
        <f t="shared" si="67"/>
        <v>102.51004016064257</v>
      </c>
      <c r="BN72" s="260">
        <f t="shared" si="68"/>
        <v>100.58536585365854</v>
      </c>
      <c r="BO72" s="260">
        <f t="shared" si="69"/>
        <v>99.179487179487182</v>
      </c>
      <c r="BP72" s="260">
        <f t="shared" si="70"/>
        <v>100.38535645472062</v>
      </c>
      <c r="BQ72" s="260">
        <f t="shared" si="71"/>
        <v>98.707753479125245</v>
      </c>
      <c r="BR72" s="260">
        <f t="shared" si="72"/>
        <v>100.55762081784387</v>
      </c>
      <c r="BS72" s="260">
        <f t="shared" si="73"/>
        <v>103.28389830508473</v>
      </c>
      <c r="BT72" s="260">
        <f t="shared" si="74"/>
        <v>101.97926484448634</v>
      </c>
      <c r="BU72" s="260">
        <f t="shared" si="75"/>
        <v>103.96184886280263</v>
      </c>
      <c r="BV72" s="260">
        <f t="shared" si="76"/>
        <v>105.24193548387098</v>
      </c>
    </row>
    <row r="73" spans="1:74" ht="12.6" customHeight="1" outlineLevel="1" x14ac:dyDescent="0.15">
      <c r="A73" s="203" t="s">
        <v>112</v>
      </c>
      <c r="B73" s="222" t="s">
        <v>100</v>
      </c>
      <c r="C73" s="203" t="s">
        <v>106</v>
      </c>
      <c r="D73" s="898">
        <v>100</v>
      </c>
      <c r="E73" s="898">
        <v>100</v>
      </c>
      <c r="F73" s="898">
        <v>121.7</v>
      </c>
      <c r="G73" s="898">
        <v>99.4</v>
      </c>
      <c r="H73" s="898">
        <v>107</v>
      </c>
      <c r="I73" s="898">
        <v>68.8</v>
      </c>
      <c r="J73" s="898">
        <v>109.5</v>
      </c>
      <c r="K73" s="898">
        <v>97.9</v>
      </c>
      <c r="L73" s="898">
        <v>112.6</v>
      </c>
      <c r="M73" s="898">
        <v>90.1</v>
      </c>
      <c r="N73" s="898">
        <v>84.2</v>
      </c>
      <c r="O73" s="898">
        <v>102.7</v>
      </c>
      <c r="P73" s="898">
        <v>101.7</v>
      </c>
      <c r="Q73" s="898">
        <v>102.1</v>
      </c>
      <c r="R73" s="898">
        <v>107.1</v>
      </c>
      <c r="S73" s="898">
        <v>108</v>
      </c>
      <c r="T73" s="898">
        <v>103.3</v>
      </c>
      <c r="U73" s="898">
        <v>103.4</v>
      </c>
      <c r="V73" s="898">
        <v>99.9</v>
      </c>
      <c r="W73" s="898">
        <v>101</v>
      </c>
      <c r="X73" s="898">
        <v>100</v>
      </c>
      <c r="Y73" s="898">
        <v>111.4</v>
      </c>
      <c r="Z73" s="898">
        <v>97.8</v>
      </c>
      <c r="AA73" s="898">
        <v>107.5</v>
      </c>
      <c r="AB73" s="898">
        <v>128.30000000000001</v>
      </c>
      <c r="AC73" s="898">
        <v>85.9</v>
      </c>
      <c r="AD73" s="229"/>
      <c r="AE73" s="203" t="s">
        <v>4</v>
      </c>
      <c r="AF73" s="222" t="s">
        <v>100</v>
      </c>
      <c r="AG73" s="203" t="s">
        <v>106</v>
      </c>
      <c r="AH73" s="902">
        <v>100</v>
      </c>
      <c r="AI73" s="898">
        <v>95.2</v>
      </c>
      <c r="AJ73" s="898">
        <v>90.7</v>
      </c>
      <c r="AK73" s="898">
        <v>88.7</v>
      </c>
      <c r="AL73" s="898">
        <v>95.6</v>
      </c>
      <c r="AM73" s="898">
        <v>102.9</v>
      </c>
      <c r="AN73" s="898">
        <v>112.6</v>
      </c>
      <c r="AO73" s="898">
        <v>101</v>
      </c>
      <c r="AP73" s="898">
        <v>104.1</v>
      </c>
      <c r="AQ73" s="898">
        <v>104.3</v>
      </c>
      <c r="AR73" s="898">
        <v>99.3</v>
      </c>
      <c r="AT73" s="258" t="s">
        <v>124</v>
      </c>
      <c r="AU73" s="222" t="s">
        <v>100</v>
      </c>
      <c r="AV73" s="203" t="s">
        <v>106</v>
      </c>
      <c r="AW73" s="260">
        <f t="shared" si="56"/>
        <v>96.805421103581807</v>
      </c>
      <c r="AX73" s="260">
        <f t="shared" si="77"/>
        <v>96.805421103581807</v>
      </c>
      <c r="AY73" s="260">
        <f t="shared" si="78"/>
        <v>99.590834697217673</v>
      </c>
      <c r="AZ73" s="260">
        <f t="shared" si="79"/>
        <v>102.68595041322315</v>
      </c>
      <c r="BA73" s="260">
        <f t="shared" si="80"/>
        <v>97.1843778383288</v>
      </c>
      <c r="BB73" s="260">
        <f t="shared" si="81"/>
        <v>78.808705612829328</v>
      </c>
      <c r="BC73" s="260">
        <f t="shared" si="57"/>
        <v>93.03313508920985</v>
      </c>
      <c r="BD73" s="260">
        <f t="shared" si="58"/>
        <v>98.490945674044255</v>
      </c>
      <c r="BE73" s="260">
        <f t="shared" si="59"/>
        <v>102.17785843920144</v>
      </c>
      <c r="BF73" s="260">
        <f t="shared" si="60"/>
        <v>93.659043659043647</v>
      </c>
      <c r="BG73" s="260">
        <f t="shared" si="61"/>
        <v>104.85678704856787</v>
      </c>
      <c r="BH73" s="260">
        <f t="shared" si="62"/>
        <v>95.357474466109565</v>
      </c>
      <c r="BI73" s="260">
        <f t="shared" si="63"/>
        <v>100.59347181008901</v>
      </c>
      <c r="BJ73" s="260">
        <f t="shared" si="64"/>
        <v>100.1962708537782</v>
      </c>
      <c r="BK73" s="260">
        <f t="shared" si="65"/>
        <v>103.47826086956522</v>
      </c>
      <c r="BL73" s="260">
        <f t="shared" si="66"/>
        <v>104.85436893203884</v>
      </c>
      <c r="BM73" s="260">
        <f t="shared" si="67"/>
        <v>103.61083249749248</v>
      </c>
      <c r="BN73" s="260">
        <f t="shared" si="68"/>
        <v>100.48590864917395</v>
      </c>
      <c r="BO73" s="260">
        <f t="shared" si="69"/>
        <v>98.910891089108915</v>
      </c>
      <c r="BP73" s="260">
        <f t="shared" si="70"/>
        <v>101.50753768844221</v>
      </c>
      <c r="BQ73" s="260">
        <f t="shared" si="71"/>
        <v>99.800399201596804</v>
      </c>
      <c r="BR73" s="260">
        <f t="shared" si="72"/>
        <v>99.820788530465961</v>
      </c>
      <c r="BS73" s="260">
        <f t="shared" si="73"/>
        <v>103.0558482613277</v>
      </c>
      <c r="BT73" s="260">
        <f t="shared" si="74"/>
        <v>102.87081339712918</v>
      </c>
      <c r="BU73" s="260">
        <f t="shared" si="75"/>
        <v>94.407652685798382</v>
      </c>
      <c r="BV73" s="260">
        <f t="shared" si="76"/>
        <v>85.049504950495063</v>
      </c>
    </row>
    <row r="74" spans="1:74" ht="12.6" customHeight="1" outlineLevel="1" x14ac:dyDescent="0.15">
      <c r="A74" s="203"/>
      <c r="B74" s="222" t="s">
        <v>100</v>
      </c>
      <c r="C74" s="203" t="s">
        <v>107</v>
      </c>
      <c r="D74" s="898">
        <v>92.2</v>
      </c>
      <c r="E74" s="898">
        <v>92.2</v>
      </c>
      <c r="F74" s="898">
        <v>125.1</v>
      </c>
      <c r="G74" s="898">
        <v>83.6</v>
      </c>
      <c r="H74" s="898">
        <v>85.2</v>
      </c>
      <c r="I74" s="898">
        <v>81.099999999999994</v>
      </c>
      <c r="J74" s="898">
        <v>113.3</v>
      </c>
      <c r="K74" s="898">
        <v>88.6</v>
      </c>
      <c r="L74" s="898">
        <v>103.6</v>
      </c>
      <c r="M74" s="898">
        <v>71.900000000000006</v>
      </c>
      <c r="N74" s="898">
        <v>67.099999999999994</v>
      </c>
      <c r="O74" s="898">
        <v>83</v>
      </c>
      <c r="P74" s="898">
        <v>90.9</v>
      </c>
      <c r="Q74" s="898">
        <v>100.5</v>
      </c>
      <c r="R74" s="898">
        <v>90.7</v>
      </c>
      <c r="S74" s="898">
        <v>95.6</v>
      </c>
      <c r="T74" s="898">
        <v>87.8</v>
      </c>
      <c r="U74" s="898">
        <v>92.8</v>
      </c>
      <c r="V74" s="898">
        <v>88.7</v>
      </c>
      <c r="W74" s="898">
        <v>89.7</v>
      </c>
      <c r="X74" s="898">
        <v>102.3</v>
      </c>
      <c r="Y74" s="898">
        <v>96.8</v>
      </c>
      <c r="Z74" s="898">
        <v>81.7</v>
      </c>
      <c r="AA74" s="898">
        <v>94.9</v>
      </c>
      <c r="AB74" s="898">
        <v>149.30000000000001</v>
      </c>
      <c r="AC74" s="898">
        <v>93</v>
      </c>
      <c r="AD74" s="229"/>
      <c r="AE74" s="203"/>
      <c r="AF74" s="222" t="s">
        <v>100</v>
      </c>
      <c r="AG74" s="203" t="s">
        <v>107</v>
      </c>
      <c r="AH74" s="902">
        <v>92.2</v>
      </c>
      <c r="AI74" s="898">
        <v>86.6</v>
      </c>
      <c r="AJ74" s="898">
        <v>82.7</v>
      </c>
      <c r="AK74" s="898">
        <v>82.2</v>
      </c>
      <c r="AL74" s="898">
        <v>84.1</v>
      </c>
      <c r="AM74" s="898">
        <v>93.2</v>
      </c>
      <c r="AN74" s="898">
        <v>98</v>
      </c>
      <c r="AO74" s="898">
        <v>92.3</v>
      </c>
      <c r="AP74" s="898">
        <v>97</v>
      </c>
      <c r="AQ74" s="898">
        <v>97.3</v>
      </c>
      <c r="AR74" s="898">
        <v>89.1</v>
      </c>
      <c r="AT74" s="258" t="s">
        <v>125</v>
      </c>
      <c r="AU74" s="222" t="s">
        <v>100</v>
      </c>
      <c r="AV74" s="203" t="s">
        <v>107</v>
      </c>
      <c r="AW74" s="260">
        <f t="shared" si="56"/>
        <v>91.196834817012856</v>
      </c>
      <c r="AX74" s="260">
        <f t="shared" si="77"/>
        <v>91.196834817012856</v>
      </c>
      <c r="AY74" s="260">
        <f t="shared" si="78"/>
        <v>102.54098360655736</v>
      </c>
      <c r="AZ74" s="260">
        <f t="shared" si="79"/>
        <v>89.989235737351976</v>
      </c>
      <c r="BA74" s="260">
        <f t="shared" si="80"/>
        <v>83.693516699410623</v>
      </c>
      <c r="BB74" s="260">
        <f t="shared" si="81"/>
        <v>91.742081447963784</v>
      </c>
      <c r="BC74" s="260">
        <f t="shared" si="57"/>
        <v>93.713813068651774</v>
      </c>
      <c r="BD74" s="260">
        <f t="shared" si="58"/>
        <v>98.883928571428569</v>
      </c>
      <c r="BE74" s="260">
        <f t="shared" si="59"/>
        <v>94.181818181818173</v>
      </c>
      <c r="BF74" s="260">
        <f t="shared" si="60"/>
        <v>88.985148514851502</v>
      </c>
      <c r="BG74" s="260">
        <f t="shared" si="61"/>
        <v>86.246786632390737</v>
      </c>
      <c r="BH74" s="260">
        <f t="shared" si="62"/>
        <v>92.84116331096196</v>
      </c>
      <c r="BI74" s="260">
        <f t="shared" si="63"/>
        <v>90.447761194029852</v>
      </c>
      <c r="BJ74" s="260">
        <f t="shared" si="64"/>
        <v>91.864716636197443</v>
      </c>
      <c r="BK74" s="260">
        <f t="shared" si="65"/>
        <v>86.711281070745699</v>
      </c>
      <c r="BL74" s="260">
        <f t="shared" si="66"/>
        <v>91.047619047619037</v>
      </c>
      <c r="BM74" s="260">
        <f t="shared" si="67"/>
        <v>89.137055837563452</v>
      </c>
      <c r="BN74" s="260">
        <f t="shared" si="68"/>
        <v>91.428571428571431</v>
      </c>
      <c r="BO74" s="260">
        <f t="shared" si="69"/>
        <v>92.395833333333329</v>
      </c>
      <c r="BP74" s="260">
        <f t="shared" si="70"/>
        <v>89.076464746772587</v>
      </c>
      <c r="BQ74" s="260">
        <f t="shared" si="71"/>
        <v>101.38751238850345</v>
      </c>
      <c r="BR74" s="260">
        <f t="shared" si="72"/>
        <v>86.738351254480278</v>
      </c>
      <c r="BS74" s="260">
        <f t="shared" si="73"/>
        <v>92.420814479637997</v>
      </c>
      <c r="BT74" s="260">
        <f t="shared" si="74"/>
        <v>89.697542533081304</v>
      </c>
      <c r="BU74" s="260">
        <f t="shared" si="75"/>
        <v>100.13413816230718</v>
      </c>
      <c r="BV74" s="260">
        <f t="shared" si="76"/>
        <v>91.988130563798222</v>
      </c>
    </row>
    <row r="75" spans="1:74" ht="12.6" customHeight="1" outlineLevel="1" x14ac:dyDescent="0.15">
      <c r="A75" s="203"/>
      <c r="B75" s="222" t="s">
        <v>100</v>
      </c>
      <c r="C75" s="203" t="s">
        <v>108</v>
      </c>
      <c r="D75" s="898">
        <v>101.5</v>
      </c>
      <c r="E75" s="898">
        <v>101.5</v>
      </c>
      <c r="F75" s="898">
        <v>117.2</v>
      </c>
      <c r="G75" s="898">
        <v>91.8</v>
      </c>
      <c r="H75" s="898">
        <v>85.1</v>
      </c>
      <c r="I75" s="898">
        <v>92.4</v>
      </c>
      <c r="J75" s="898">
        <v>118.6</v>
      </c>
      <c r="K75" s="898">
        <v>100.3</v>
      </c>
      <c r="L75" s="898">
        <v>121.6</v>
      </c>
      <c r="M75" s="898">
        <v>103.5</v>
      </c>
      <c r="N75" s="898">
        <v>78.2</v>
      </c>
      <c r="O75" s="898">
        <v>93.6</v>
      </c>
      <c r="P75" s="898">
        <v>100.7</v>
      </c>
      <c r="Q75" s="898">
        <v>105.5</v>
      </c>
      <c r="R75" s="898">
        <v>107.9</v>
      </c>
      <c r="S75" s="898">
        <v>105.3</v>
      </c>
      <c r="T75" s="898">
        <v>97.5</v>
      </c>
      <c r="U75" s="898">
        <v>106.5</v>
      </c>
      <c r="V75" s="898">
        <v>100.7</v>
      </c>
      <c r="W75" s="898">
        <v>109.2</v>
      </c>
      <c r="X75" s="898">
        <v>99.9</v>
      </c>
      <c r="Y75" s="898">
        <v>125.7</v>
      </c>
      <c r="Z75" s="898">
        <v>90.8</v>
      </c>
      <c r="AA75" s="898">
        <v>103.7</v>
      </c>
      <c r="AB75" s="898">
        <v>129.4</v>
      </c>
      <c r="AC75" s="898">
        <v>102.3</v>
      </c>
      <c r="AD75" s="229"/>
      <c r="AE75" s="203"/>
      <c r="AF75" s="222" t="s">
        <v>100</v>
      </c>
      <c r="AG75" s="203" t="s">
        <v>108</v>
      </c>
      <c r="AH75" s="902">
        <v>101.5</v>
      </c>
      <c r="AI75" s="898">
        <v>100.7</v>
      </c>
      <c r="AJ75" s="898">
        <v>101.8</v>
      </c>
      <c r="AK75" s="898">
        <v>109.6</v>
      </c>
      <c r="AL75" s="898">
        <v>82.4</v>
      </c>
      <c r="AM75" s="898">
        <v>98.8</v>
      </c>
      <c r="AN75" s="898">
        <v>94.8</v>
      </c>
      <c r="AO75" s="898">
        <v>99.6</v>
      </c>
      <c r="AP75" s="898">
        <v>102.1</v>
      </c>
      <c r="AQ75" s="898">
        <v>102</v>
      </c>
      <c r="AR75" s="898">
        <v>105.6</v>
      </c>
      <c r="AT75" s="203"/>
      <c r="AU75" s="222" t="s">
        <v>100</v>
      </c>
      <c r="AV75" s="203" t="s">
        <v>108</v>
      </c>
      <c r="AW75" s="260">
        <f t="shared" si="56"/>
        <v>103.04568527918782</v>
      </c>
      <c r="AX75" s="260">
        <f t="shared" si="77"/>
        <v>103.04568527918782</v>
      </c>
      <c r="AY75" s="260">
        <f t="shared" si="78"/>
        <v>98.653198653198658</v>
      </c>
      <c r="AZ75" s="260">
        <f t="shared" si="79"/>
        <v>100</v>
      </c>
      <c r="BA75" s="260">
        <f t="shared" si="80"/>
        <v>103.40218712029161</v>
      </c>
      <c r="BB75" s="260">
        <f t="shared" si="81"/>
        <v>120.00000000000001</v>
      </c>
      <c r="BC75" s="260">
        <f t="shared" si="57"/>
        <v>98.423236514522813</v>
      </c>
      <c r="BD75" s="260">
        <f t="shared" si="58"/>
        <v>106.3626723223754</v>
      </c>
      <c r="BE75" s="260">
        <f t="shared" si="59"/>
        <v>105.00863557858375</v>
      </c>
      <c r="BF75" s="260">
        <f t="shared" si="60"/>
        <v>112.86804798255179</v>
      </c>
      <c r="BG75" s="260">
        <f t="shared" si="61"/>
        <v>101.95567144719686</v>
      </c>
      <c r="BH75" s="260">
        <f t="shared" si="62"/>
        <v>103.65448504983388</v>
      </c>
      <c r="BI75" s="260">
        <f t="shared" si="63"/>
        <v>100.09940357852885</v>
      </c>
      <c r="BJ75" s="260">
        <f t="shared" si="64"/>
        <v>97.145488029465938</v>
      </c>
      <c r="BK75" s="260">
        <f t="shared" si="65"/>
        <v>103.25358851674642</v>
      </c>
      <c r="BL75" s="260">
        <f t="shared" si="66"/>
        <v>101.7391304347826</v>
      </c>
      <c r="BM75" s="260">
        <f t="shared" si="67"/>
        <v>99.186164801627669</v>
      </c>
      <c r="BN75" s="260">
        <f t="shared" si="68"/>
        <v>102.60115606936418</v>
      </c>
      <c r="BO75" s="260">
        <f t="shared" si="69"/>
        <v>98.243902439024396</v>
      </c>
      <c r="BP75" s="260">
        <f t="shared" si="70"/>
        <v>108.9820359281437</v>
      </c>
      <c r="BQ75" s="260">
        <f t="shared" si="71"/>
        <v>98.617966436327748</v>
      </c>
      <c r="BR75" s="260">
        <f t="shared" si="72"/>
        <v>105.10033444816054</v>
      </c>
      <c r="BS75" s="260">
        <f t="shared" si="73"/>
        <v>96.801705756929636</v>
      </c>
      <c r="BT75" s="260">
        <f t="shared" si="74"/>
        <v>100.29013539651837</v>
      </c>
      <c r="BU75" s="260">
        <f t="shared" si="75"/>
        <v>95.639320029563919</v>
      </c>
      <c r="BV75" s="260">
        <f t="shared" si="76"/>
        <v>111.07491856677525</v>
      </c>
    </row>
    <row r="76" spans="1:74" ht="12.6" customHeight="1" outlineLevel="1" x14ac:dyDescent="0.15">
      <c r="A76" s="203"/>
      <c r="B76" s="222" t="s">
        <v>100</v>
      </c>
      <c r="C76" s="203" t="s">
        <v>109</v>
      </c>
      <c r="D76" s="898">
        <v>103.6</v>
      </c>
      <c r="E76" s="898">
        <v>103.6</v>
      </c>
      <c r="F76" s="898">
        <v>117.9</v>
      </c>
      <c r="G76" s="898">
        <v>95.4</v>
      </c>
      <c r="H76" s="898">
        <v>89.4</v>
      </c>
      <c r="I76" s="898">
        <v>102.7</v>
      </c>
      <c r="J76" s="898">
        <v>122.1</v>
      </c>
      <c r="K76" s="898">
        <v>119.1</v>
      </c>
      <c r="L76" s="898">
        <v>108.6</v>
      </c>
      <c r="M76" s="898">
        <v>86.8</v>
      </c>
      <c r="N76" s="898">
        <v>71.900000000000006</v>
      </c>
      <c r="O76" s="898">
        <v>96.7</v>
      </c>
      <c r="P76" s="898">
        <v>103.7</v>
      </c>
      <c r="Q76" s="898">
        <v>109.8</v>
      </c>
      <c r="R76" s="898">
        <v>105.8</v>
      </c>
      <c r="S76" s="898">
        <v>107.8</v>
      </c>
      <c r="T76" s="898">
        <v>104.1</v>
      </c>
      <c r="U76" s="898">
        <v>106.2</v>
      </c>
      <c r="V76" s="898">
        <v>105.7</v>
      </c>
      <c r="W76" s="898">
        <v>104.1</v>
      </c>
      <c r="X76" s="898">
        <v>101.9</v>
      </c>
      <c r="Y76" s="898">
        <v>116.7</v>
      </c>
      <c r="Z76" s="898">
        <v>89.9</v>
      </c>
      <c r="AA76" s="898">
        <v>108.8</v>
      </c>
      <c r="AB76" s="898">
        <v>135.5</v>
      </c>
      <c r="AC76" s="898">
        <v>111.1</v>
      </c>
      <c r="AD76" s="229"/>
      <c r="AE76" s="203"/>
      <c r="AF76" s="222" t="s">
        <v>100</v>
      </c>
      <c r="AG76" s="203" t="s">
        <v>109</v>
      </c>
      <c r="AH76" s="902">
        <v>103.6</v>
      </c>
      <c r="AI76" s="898">
        <v>104.8</v>
      </c>
      <c r="AJ76" s="898">
        <v>103.9</v>
      </c>
      <c r="AK76" s="898">
        <v>108.9</v>
      </c>
      <c r="AL76" s="898">
        <v>91.2</v>
      </c>
      <c r="AM76" s="898">
        <v>106.4</v>
      </c>
      <c r="AN76" s="898">
        <v>119.1</v>
      </c>
      <c r="AO76" s="898">
        <v>104</v>
      </c>
      <c r="AP76" s="898">
        <v>102.5</v>
      </c>
      <c r="AQ76" s="898">
        <v>102.4</v>
      </c>
      <c r="AR76" s="898">
        <v>105.7</v>
      </c>
      <c r="AT76" s="203"/>
      <c r="AU76" s="222" t="s">
        <v>100</v>
      </c>
      <c r="AV76" s="203" t="s">
        <v>109</v>
      </c>
      <c r="AW76" s="260">
        <f t="shared" si="56"/>
        <v>102.47279920870425</v>
      </c>
      <c r="AX76" s="260">
        <f t="shared" si="77"/>
        <v>102.47279920870425</v>
      </c>
      <c r="AY76" s="260">
        <f t="shared" si="78"/>
        <v>98.826487845766991</v>
      </c>
      <c r="AZ76" s="260">
        <f t="shared" si="79"/>
        <v>103.80848748639826</v>
      </c>
      <c r="BA76" s="260">
        <f t="shared" si="80"/>
        <v>106.30202140309157</v>
      </c>
      <c r="BB76" s="260">
        <f t="shared" si="81"/>
        <v>94.306703397612495</v>
      </c>
      <c r="BC76" s="260">
        <f t="shared" si="57"/>
        <v>102.34702430846605</v>
      </c>
      <c r="BD76" s="260">
        <f t="shared" si="58"/>
        <v>106.62488809310653</v>
      </c>
      <c r="BE76" s="260">
        <f t="shared" si="59"/>
        <v>96.877787689562894</v>
      </c>
      <c r="BF76" s="260">
        <f t="shared" si="60"/>
        <v>94.143167028199557</v>
      </c>
      <c r="BG76" s="260">
        <f t="shared" si="61"/>
        <v>95.105820105820115</v>
      </c>
      <c r="BH76" s="260">
        <f t="shared" si="62"/>
        <v>98.472505091649694</v>
      </c>
      <c r="BI76" s="260">
        <f t="shared" si="63"/>
        <v>106.90721649484536</v>
      </c>
      <c r="BJ76" s="260">
        <f t="shared" si="64"/>
        <v>105.67853705486043</v>
      </c>
      <c r="BK76" s="260">
        <f t="shared" si="65"/>
        <v>101.63304514889531</v>
      </c>
      <c r="BL76" s="260">
        <f t="shared" si="66"/>
        <v>103.85356454720616</v>
      </c>
      <c r="BM76" s="260">
        <f t="shared" si="67"/>
        <v>103.17145688800791</v>
      </c>
      <c r="BN76" s="260">
        <f t="shared" si="68"/>
        <v>105.35714285714286</v>
      </c>
      <c r="BO76" s="260">
        <f t="shared" si="69"/>
        <v>107.0921985815603</v>
      </c>
      <c r="BP76" s="260">
        <f t="shared" si="70"/>
        <v>105.15151515151516</v>
      </c>
      <c r="BQ76" s="260">
        <f t="shared" si="71"/>
        <v>103.34685598377283</v>
      </c>
      <c r="BR76" s="260">
        <f t="shared" si="72"/>
        <v>105.6108597285068</v>
      </c>
      <c r="BS76" s="260">
        <f t="shared" si="73"/>
        <v>99.667405764966745</v>
      </c>
      <c r="BT76" s="260">
        <f t="shared" si="74"/>
        <v>107.08661417322836</v>
      </c>
      <c r="BU76" s="260">
        <f t="shared" si="75"/>
        <v>97.202295552367275</v>
      </c>
      <c r="BV76" s="260">
        <f t="shared" si="76"/>
        <v>102.68022181146026</v>
      </c>
    </row>
    <row r="77" spans="1:74" ht="12.6" customHeight="1" outlineLevel="1" x14ac:dyDescent="0.15">
      <c r="A77" s="203"/>
      <c r="B77" s="222" t="s">
        <v>100</v>
      </c>
      <c r="C77" s="203" t="s">
        <v>110</v>
      </c>
      <c r="D77" s="898">
        <v>101.2</v>
      </c>
      <c r="E77" s="898">
        <v>101.2</v>
      </c>
      <c r="F77" s="898">
        <v>122.3</v>
      </c>
      <c r="G77" s="898">
        <v>99.7</v>
      </c>
      <c r="H77" s="898">
        <v>85</v>
      </c>
      <c r="I77" s="898">
        <v>84.6</v>
      </c>
      <c r="J77" s="898">
        <v>108.6</v>
      </c>
      <c r="K77" s="898">
        <v>94.6</v>
      </c>
      <c r="L77" s="898">
        <v>115.7</v>
      </c>
      <c r="M77" s="898">
        <v>81.400000000000006</v>
      </c>
      <c r="N77" s="898">
        <v>75.5</v>
      </c>
      <c r="O77" s="898">
        <v>119.4</v>
      </c>
      <c r="P77" s="898">
        <v>105.4</v>
      </c>
      <c r="Q77" s="898">
        <v>102.5</v>
      </c>
      <c r="R77" s="898">
        <v>112.2</v>
      </c>
      <c r="S77" s="898">
        <v>104.9</v>
      </c>
      <c r="T77" s="898">
        <v>103.8</v>
      </c>
      <c r="U77" s="898">
        <v>107.3</v>
      </c>
      <c r="V77" s="898">
        <v>108.6</v>
      </c>
      <c r="W77" s="898">
        <v>108.9</v>
      </c>
      <c r="X77" s="898">
        <v>95</v>
      </c>
      <c r="Y77" s="898">
        <v>118.2</v>
      </c>
      <c r="Z77" s="898">
        <v>93.6</v>
      </c>
      <c r="AA77" s="898">
        <v>107.4</v>
      </c>
      <c r="AB77" s="898">
        <v>136.9</v>
      </c>
      <c r="AC77" s="898">
        <v>93.9</v>
      </c>
      <c r="AD77" s="229"/>
      <c r="AE77" s="203"/>
      <c r="AF77" s="222" t="s">
        <v>100</v>
      </c>
      <c r="AG77" s="203" t="s">
        <v>110</v>
      </c>
      <c r="AH77" s="902">
        <v>101.2</v>
      </c>
      <c r="AI77" s="898">
        <v>97.1</v>
      </c>
      <c r="AJ77" s="898">
        <v>86.7</v>
      </c>
      <c r="AK77" s="898">
        <v>86.8</v>
      </c>
      <c r="AL77" s="898">
        <v>86.5</v>
      </c>
      <c r="AM77" s="898">
        <v>114.6</v>
      </c>
      <c r="AN77" s="898">
        <v>150.9</v>
      </c>
      <c r="AO77" s="898">
        <v>107.7</v>
      </c>
      <c r="AP77" s="898">
        <v>104.7</v>
      </c>
      <c r="AQ77" s="898">
        <v>104.5</v>
      </c>
      <c r="AR77" s="898">
        <v>109</v>
      </c>
      <c r="AT77" s="203"/>
      <c r="AU77" s="222" t="s">
        <v>100</v>
      </c>
      <c r="AV77" s="203" t="s">
        <v>110</v>
      </c>
      <c r="AW77" s="260">
        <f t="shared" si="56"/>
        <v>100.39682539682539</v>
      </c>
      <c r="AX77" s="260">
        <f t="shared" si="77"/>
        <v>100.39682539682539</v>
      </c>
      <c r="AY77" s="260">
        <f t="shared" si="78"/>
        <v>102.51466890192791</v>
      </c>
      <c r="AZ77" s="260">
        <f t="shared" si="79"/>
        <v>108.72410032715376</v>
      </c>
      <c r="BA77" s="260">
        <f t="shared" si="80"/>
        <v>104.0391676866585</v>
      </c>
      <c r="BB77" s="260">
        <f t="shared" si="81"/>
        <v>95.809739524348799</v>
      </c>
      <c r="BC77" s="260">
        <f t="shared" si="57"/>
        <v>92.662116040955624</v>
      </c>
      <c r="BD77" s="260">
        <f t="shared" si="58"/>
        <v>99.894403379091855</v>
      </c>
      <c r="BE77" s="260">
        <f t="shared" si="59"/>
        <v>103.11942959001783</v>
      </c>
      <c r="BF77" s="260">
        <f t="shared" si="60"/>
        <v>100.12300123001232</v>
      </c>
      <c r="BG77" s="260">
        <f t="shared" si="61"/>
        <v>96.055979643765909</v>
      </c>
      <c r="BH77" s="260">
        <f t="shared" si="62"/>
        <v>109.74264705882352</v>
      </c>
      <c r="BI77" s="260">
        <f t="shared" si="63"/>
        <v>104.45986124876114</v>
      </c>
      <c r="BJ77" s="260">
        <f t="shared" si="64"/>
        <v>96.334586466165405</v>
      </c>
      <c r="BK77" s="260">
        <f t="shared" si="65"/>
        <v>104.95790458372309</v>
      </c>
      <c r="BL77" s="260">
        <f t="shared" si="66"/>
        <v>102.04280155642024</v>
      </c>
      <c r="BM77" s="260">
        <f t="shared" si="67"/>
        <v>104.84848484848483</v>
      </c>
      <c r="BN77" s="260">
        <f t="shared" si="68"/>
        <v>103.67149758454106</v>
      </c>
      <c r="BO77" s="260">
        <f t="shared" si="69"/>
        <v>104.52358036573628</v>
      </c>
      <c r="BP77" s="260">
        <f t="shared" si="70"/>
        <v>102.63901979264844</v>
      </c>
      <c r="BQ77" s="260">
        <f t="shared" si="71"/>
        <v>96.642929806714136</v>
      </c>
      <c r="BR77" s="260">
        <f t="shared" si="72"/>
        <v>105.81915846016115</v>
      </c>
      <c r="BS77" s="260">
        <f t="shared" si="73"/>
        <v>101.07991360691145</v>
      </c>
      <c r="BT77" s="260">
        <f t="shared" si="74"/>
        <v>107.18562874251498</v>
      </c>
      <c r="BU77" s="260">
        <f t="shared" si="75"/>
        <v>100.44020542920029</v>
      </c>
      <c r="BV77" s="260">
        <f t="shared" si="76"/>
        <v>93.806193806193818</v>
      </c>
    </row>
    <row r="78" spans="1:74" ht="12.6" customHeight="1" outlineLevel="1" x14ac:dyDescent="0.15">
      <c r="A78" s="203"/>
      <c r="B78" s="223" t="s">
        <v>100</v>
      </c>
      <c r="C78" s="213" t="s">
        <v>97</v>
      </c>
      <c r="D78" s="900">
        <v>104.8</v>
      </c>
      <c r="E78" s="900">
        <v>104.7</v>
      </c>
      <c r="F78" s="900">
        <v>117</v>
      </c>
      <c r="G78" s="900">
        <v>93.9</v>
      </c>
      <c r="H78" s="900">
        <v>85</v>
      </c>
      <c r="I78" s="900">
        <v>94.3</v>
      </c>
      <c r="J78" s="900">
        <v>127.1</v>
      </c>
      <c r="K78" s="900">
        <v>91.7</v>
      </c>
      <c r="L78" s="900">
        <v>109.9</v>
      </c>
      <c r="M78" s="900">
        <v>102.7</v>
      </c>
      <c r="N78" s="900">
        <v>79.599999999999994</v>
      </c>
      <c r="O78" s="900">
        <v>110.9</v>
      </c>
      <c r="P78" s="900">
        <v>100</v>
      </c>
      <c r="Q78" s="900">
        <v>108.8</v>
      </c>
      <c r="R78" s="900">
        <v>103.1</v>
      </c>
      <c r="S78" s="900">
        <v>106.4</v>
      </c>
      <c r="T78" s="900">
        <v>109.7</v>
      </c>
      <c r="U78" s="900">
        <v>102.4</v>
      </c>
      <c r="V78" s="900">
        <v>109.7</v>
      </c>
      <c r="W78" s="900">
        <v>98.1</v>
      </c>
      <c r="X78" s="900">
        <v>99.5</v>
      </c>
      <c r="Y78" s="900">
        <v>97.4</v>
      </c>
      <c r="Z78" s="900">
        <v>102.6</v>
      </c>
      <c r="AA78" s="900">
        <v>105.7</v>
      </c>
      <c r="AB78" s="900">
        <v>135</v>
      </c>
      <c r="AC78" s="900">
        <v>105.3</v>
      </c>
      <c r="AD78" s="229"/>
      <c r="AE78" s="203"/>
      <c r="AF78" s="223" t="s">
        <v>100</v>
      </c>
      <c r="AG78" s="213" t="s">
        <v>97</v>
      </c>
      <c r="AH78" s="902">
        <v>104.8</v>
      </c>
      <c r="AI78" s="900">
        <v>105.1</v>
      </c>
      <c r="AJ78" s="900">
        <v>97</v>
      </c>
      <c r="AK78" s="900">
        <v>102.7</v>
      </c>
      <c r="AL78" s="900">
        <v>82.6</v>
      </c>
      <c r="AM78" s="900">
        <v>118.9</v>
      </c>
      <c r="AN78" s="900">
        <v>146.1</v>
      </c>
      <c r="AO78" s="900">
        <v>113.7</v>
      </c>
      <c r="AP78" s="900">
        <v>104.4</v>
      </c>
      <c r="AQ78" s="900">
        <v>104.8</v>
      </c>
      <c r="AR78" s="900">
        <v>95.9</v>
      </c>
      <c r="AT78" s="213"/>
      <c r="AU78" s="223" t="s">
        <v>100</v>
      </c>
      <c r="AV78" s="203" t="s">
        <v>97</v>
      </c>
      <c r="AW78" s="260">
        <f t="shared" si="56"/>
        <v>106.3959390862944</v>
      </c>
      <c r="AX78" s="260">
        <f t="shared" si="77"/>
        <v>106.29441624365484</v>
      </c>
      <c r="AY78" s="260">
        <f t="shared" si="78"/>
        <v>99.914602903501276</v>
      </c>
      <c r="AZ78" s="260">
        <f t="shared" si="79"/>
        <v>104.21753607103219</v>
      </c>
      <c r="BA78" s="260">
        <f t="shared" si="80"/>
        <v>103.78510378510377</v>
      </c>
      <c r="BB78" s="260">
        <f t="shared" si="81"/>
        <v>119.67005076142132</v>
      </c>
      <c r="BC78" s="260">
        <f t="shared" si="57"/>
        <v>106.00500417014177</v>
      </c>
      <c r="BD78" s="260">
        <f t="shared" si="58"/>
        <v>95.322245322245323</v>
      </c>
      <c r="BE78" s="260">
        <f t="shared" si="59"/>
        <v>99.727767695099828</v>
      </c>
      <c r="BF78" s="260">
        <f t="shared" si="60"/>
        <v>116.97038724373576</v>
      </c>
      <c r="BG78" s="260">
        <f t="shared" si="61"/>
        <v>102.57731958762886</v>
      </c>
      <c r="BH78" s="260">
        <f t="shared" si="62"/>
        <v>111.79435483870968</v>
      </c>
      <c r="BI78" s="260">
        <f t="shared" si="63"/>
        <v>101.5228426395939</v>
      </c>
      <c r="BJ78" s="260">
        <f t="shared" si="64"/>
        <v>102.25563909774435</v>
      </c>
      <c r="BK78" s="260">
        <f t="shared" si="65"/>
        <v>96.626054358013107</v>
      </c>
      <c r="BL78" s="260">
        <f t="shared" si="66"/>
        <v>102.80193236714976</v>
      </c>
      <c r="BM78" s="260">
        <f t="shared" si="67"/>
        <v>111.14488348530902</v>
      </c>
      <c r="BN78" s="260">
        <f t="shared" si="68"/>
        <v>101.28585558852623</v>
      </c>
      <c r="BO78" s="260">
        <f t="shared" si="69"/>
        <v>107.44368266405486</v>
      </c>
      <c r="BP78" s="260">
        <f t="shared" si="70"/>
        <v>98.198198198198185</v>
      </c>
      <c r="BQ78" s="260">
        <f t="shared" si="71"/>
        <v>100.91277890466532</v>
      </c>
      <c r="BR78" s="260">
        <f t="shared" si="72"/>
        <v>97.987927565392354</v>
      </c>
      <c r="BS78" s="260">
        <f t="shared" si="73"/>
        <v>106.32124352331607</v>
      </c>
      <c r="BT78" s="260">
        <f t="shared" si="74"/>
        <v>102.921129503408</v>
      </c>
      <c r="BU78" s="260">
        <f t="shared" si="75"/>
        <v>100.74626865671641</v>
      </c>
      <c r="BV78" s="260">
        <f t="shared" si="76"/>
        <v>111.78343949044584</v>
      </c>
    </row>
    <row r="79" spans="1:74" ht="12.6" customHeight="1" outlineLevel="1" x14ac:dyDescent="0.15">
      <c r="A79" s="224"/>
      <c r="B79" s="222" t="s">
        <v>425</v>
      </c>
      <c r="C79" s="216" t="s">
        <v>99</v>
      </c>
      <c r="D79" s="898">
        <v>91.9</v>
      </c>
      <c r="E79" s="898">
        <v>91.9</v>
      </c>
      <c r="F79" s="898">
        <v>117.3</v>
      </c>
      <c r="G79" s="898">
        <v>88.2</v>
      </c>
      <c r="H79" s="898">
        <v>81.8</v>
      </c>
      <c r="I79" s="898">
        <v>71.900000000000006</v>
      </c>
      <c r="J79" s="898">
        <v>102.4</v>
      </c>
      <c r="K79" s="898">
        <v>85.9</v>
      </c>
      <c r="L79" s="898">
        <v>102.7</v>
      </c>
      <c r="M79" s="898">
        <v>75.5</v>
      </c>
      <c r="N79" s="898">
        <v>84.7</v>
      </c>
      <c r="O79" s="898">
        <v>100.7</v>
      </c>
      <c r="P79" s="898">
        <v>95.1</v>
      </c>
      <c r="Q79" s="898">
        <v>102.7</v>
      </c>
      <c r="R79" s="898">
        <v>96.1</v>
      </c>
      <c r="S79" s="898">
        <v>90.1</v>
      </c>
      <c r="T79" s="898">
        <v>84</v>
      </c>
      <c r="U79" s="898">
        <v>91.8</v>
      </c>
      <c r="V79" s="898">
        <v>99</v>
      </c>
      <c r="W79" s="898">
        <v>92.8</v>
      </c>
      <c r="X79" s="898">
        <v>101.8</v>
      </c>
      <c r="Y79" s="898">
        <v>86.2</v>
      </c>
      <c r="Z79" s="898">
        <v>92.7</v>
      </c>
      <c r="AA79" s="898">
        <v>81.400000000000006</v>
      </c>
      <c r="AB79" s="898">
        <v>126.2</v>
      </c>
      <c r="AC79" s="898">
        <v>83.9</v>
      </c>
      <c r="AD79" s="229"/>
      <c r="AE79" s="224"/>
      <c r="AF79" s="222" t="s">
        <v>425</v>
      </c>
      <c r="AG79" s="216" t="s">
        <v>99</v>
      </c>
      <c r="AH79" s="903">
        <v>91.9</v>
      </c>
      <c r="AI79" s="898">
        <v>86.8</v>
      </c>
      <c r="AJ79" s="898">
        <v>82.3</v>
      </c>
      <c r="AK79" s="898">
        <v>83.7</v>
      </c>
      <c r="AL79" s="898">
        <v>78.900000000000006</v>
      </c>
      <c r="AM79" s="898">
        <v>94.5</v>
      </c>
      <c r="AN79" s="898">
        <v>120.5</v>
      </c>
      <c r="AO79" s="898">
        <v>89.5</v>
      </c>
      <c r="AP79" s="898">
        <v>96.2</v>
      </c>
      <c r="AQ79" s="898">
        <v>96.6</v>
      </c>
      <c r="AR79" s="898">
        <v>85.7</v>
      </c>
      <c r="AT79" s="258" t="s">
        <v>123</v>
      </c>
      <c r="AU79" s="222" t="s">
        <v>425</v>
      </c>
      <c r="AV79" s="216" t="s">
        <v>99</v>
      </c>
      <c r="AW79" s="923">
        <f t="shared" si="56"/>
        <v>91.808191808191822</v>
      </c>
      <c r="AX79" s="923">
        <f t="shared" si="77"/>
        <v>91.808191808191822</v>
      </c>
      <c r="AY79" s="923">
        <f t="shared" si="78"/>
        <v>100.60034305317325</v>
      </c>
      <c r="AZ79" s="923">
        <f t="shared" si="79"/>
        <v>94.940796555435952</v>
      </c>
      <c r="BA79" s="923">
        <f t="shared" si="80"/>
        <v>97.034400948991689</v>
      </c>
      <c r="BB79" s="923">
        <f t="shared" si="81"/>
        <v>82.171428571428578</v>
      </c>
      <c r="BC79" s="923">
        <f t="shared" si="57"/>
        <v>91.921005385996409</v>
      </c>
      <c r="BD79" s="923">
        <f t="shared" si="58"/>
        <v>89.572471324296146</v>
      </c>
      <c r="BE79" s="923">
        <f t="shared" si="59"/>
        <v>93.875685557586834</v>
      </c>
      <c r="BF79" s="923">
        <f t="shared" si="60"/>
        <v>87.587006960556849</v>
      </c>
      <c r="BG79" s="923">
        <f t="shared" si="61"/>
        <v>105.47945205479452</v>
      </c>
      <c r="BH79" s="923">
        <f t="shared" si="62"/>
        <v>97.107039537126326</v>
      </c>
      <c r="BI79" s="923">
        <f t="shared" si="63"/>
        <v>96.15773508594539</v>
      </c>
      <c r="BJ79" s="923">
        <f t="shared" si="64"/>
        <v>95.180722891566262</v>
      </c>
      <c r="BK79" s="923">
        <f t="shared" si="65"/>
        <v>89.813084112149539</v>
      </c>
      <c r="BL79" s="923">
        <f t="shared" si="66"/>
        <v>87.731256085686454</v>
      </c>
      <c r="BM79" s="923">
        <f t="shared" si="67"/>
        <v>83.832335329341305</v>
      </c>
      <c r="BN79" s="923">
        <f t="shared" si="68"/>
        <v>93.769152196118483</v>
      </c>
      <c r="BO79" s="923">
        <f t="shared" si="69"/>
        <v>97.440944881889763</v>
      </c>
      <c r="BP79" s="923">
        <f t="shared" si="70"/>
        <v>92.8</v>
      </c>
      <c r="BQ79" s="923">
        <f t="shared" si="71"/>
        <v>103.03643724696356</v>
      </c>
      <c r="BR79" s="923">
        <f t="shared" si="72"/>
        <v>89.419087136929448</v>
      </c>
      <c r="BS79" s="923">
        <f t="shared" si="73"/>
        <v>95.6656346749226</v>
      </c>
      <c r="BT79" s="923">
        <f t="shared" si="74"/>
        <v>89.059080962800877</v>
      </c>
      <c r="BU79" s="923">
        <f t="shared" si="75"/>
        <v>98.439937597503913</v>
      </c>
      <c r="BV79" s="923">
        <f t="shared" si="76"/>
        <v>86.228160328879767</v>
      </c>
    </row>
    <row r="80" spans="1:74" ht="12.6" customHeight="1" outlineLevel="1" x14ac:dyDescent="0.15">
      <c r="A80" s="224"/>
      <c r="B80" s="222"/>
      <c r="C80" s="203" t="s">
        <v>101</v>
      </c>
      <c r="D80" s="898">
        <v>99.6</v>
      </c>
      <c r="E80" s="898">
        <v>99.6</v>
      </c>
      <c r="F80" s="898">
        <v>105.3</v>
      </c>
      <c r="G80" s="898">
        <v>90.5</v>
      </c>
      <c r="H80" s="898">
        <v>95.9</v>
      </c>
      <c r="I80" s="898">
        <v>81.2</v>
      </c>
      <c r="J80" s="898">
        <v>149.5</v>
      </c>
      <c r="K80" s="898">
        <v>114.5</v>
      </c>
      <c r="L80" s="898">
        <v>103.8</v>
      </c>
      <c r="M80" s="898">
        <v>87.3</v>
      </c>
      <c r="N80" s="898">
        <v>91.8</v>
      </c>
      <c r="O80" s="898">
        <v>99.5</v>
      </c>
      <c r="P80" s="898">
        <v>93.5</v>
      </c>
      <c r="Q80" s="898">
        <v>104.3</v>
      </c>
      <c r="R80" s="898">
        <v>98.2</v>
      </c>
      <c r="S80" s="898">
        <v>95.1</v>
      </c>
      <c r="T80" s="898">
        <v>92</v>
      </c>
      <c r="U80" s="898">
        <v>96.9</v>
      </c>
      <c r="V80" s="898">
        <v>94.3</v>
      </c>
      <c r="W80" s="898">
        <v>96.3</v>
      </c>
      <c r="X80" s="898">
        <v>82.7</v>
      </c>
      <c r="Y80" s="898">
        <v>108.6</v>
      </c>
      <c r="Z80" s="898">
        <v>93.3</v>
      </c>
      <c r="AA80" s="898">
        <v>101.7</v>
      </c>
      <c r="AB80" s="898">
        <v>143.6</v>
      </c>
      <c r="AC80" s="898">
        <v>108.2</v>
      </c>
      <c r="AD80" s="229"/>
      <c r="AE80" s="224"/>
      <c r="AF80" s="222"/>
      <c r="AG80" s="203" t="s">
        <v>101</v>
      </c>
      <c r="AH80" s="902">
        <v>99.6</v>
      </c>
      <c r="AI80" s="898">
        <v>102</v>
      </c>
      <c r="AJ80" s="898">
        <v>104.1</v>
      </c>
      <c r="AK80" s="898">
        <v>110.8</v>
      </c>
      <c r="AL80" s="898">
        <v>87.3</v>
      </c>
      <c r="AM80" s="898">
        <v>98.4</v>
      </c>
      <c r="AN80" s="898">
        <v>98.8</v>
      </c>
      <c r="AO80" s="898">
        <v>98.3</v>
      </c>
      <c r="AP80" s="898">
        <v>97.5</v>
      </c>
      <c r="AQ80" s="898">
        <v>97.6</v>
      </c>
      <c r="AR80" s="898">
        <v>96.5</v>
      </c>
      <c r="AT80" s="258" t="s">
        <v>124</v>
      </c>
      <c r="AU80" s="222"/>
      <c r="AV80" s="203" t="s">
        <v>101</v>
      </c>
      <c r="AW80" s="260">
        <f t="shared" si="56"/>
        <v>96.418199419167479</v>
      </c>
      <c r="AX80" s="260">
        <f t="shared" si="77"/>
        <v>96.418199419167479</v>
      </c>
      <c r="AY80" s="260">
        <f t="shared" si="78"/>
        <v>95.380434782608688</v>
      </c>
      <c r="AZ80" s="260">
        <f t="shared" si="79"/>
        <v>99.45054945054946</v>
      </c>
      <c r="BA80" s="260">
        <f t="shared" si="80"/>
        <v>103.11827956989248</v>
      </c>
      <c r="BB80" s="260">
        <f t="shared" si="81"/>
        <v>89.427312775330407</v>
      </c>
      <c r="BC80" s="260">
        <f t="shared" si="57"/>
        <v>105.95322466335932</v>
      </c>
      <c r="BD80" s="260">
        <f t="shared" si="58"/>
        <v>99.91273996509598</v>
      </c>
      <c r="BE80" s="260">
        <f t="shared" si="59"/>
        <v>99.235181644359471</v>
      </c>
      <c r="BF80" s="260">
        <f t="shared" si="60"/>
        <v>93.770139634801282</v>
      </c>
      <c r="BG80" s="260">
        <f t="shared" si="61"/>
        <v>106.25</v>
      </c>
      <c r="BH80" s="260">
        <f t="shared" si="62"/>
        <v>100.81053698074976</v>
      </c>
      <c r="BI80" s="260">
        <f t="shared" si="63"/>
        <v>94.923857868020306</v>
      </c>
      <c r="BJ80" s="260">
        <f t="shared" si="64"/>
        <v>97.842401500938095</v>
      </c>
      <c r="BK80" s="260">
        <f t="shared" si="65"/>
        <v>97.517378351539236</v>
      </c>
      <c r="BL80" s="260">
        <f t="shared" si="66"/>
        <v>93.510324483775804</v>
      </c>
      <c r="BM80" s="260">
        <f t="shared" si="67"/>
        <v>91.633466135458164</v>
      </c>
      <c r="BN80" s="260">
        <f t="shared" si="68"/>
        <v>94.077669902912632</v>
      </c>
      <c r="BO80" s="260">
        <f t="shared" si="69"/>
        <v>82.719298245614041</v>
      </c>
      <c r="BP80" s="260">
        <f t="shared" si="70"/>
        <v>94.970414201183431</v>
      </c>
      <c r="BQ80" s="260">
        <f t="shared" si="71"/>
        <v>93.44632768361582</v>
      </c>
      <c r="BR80" s="260">
        <f t="shared" si="72"/>
        <v>99.450549450549445</v>
      </c>
      <c r="BS80" s="260">
        <f t="shared" si="73"/>
        <v>100.43057050592033</v>
      </c>
      <c r="BT80" s="260">
        <f t="shared" si="74"/>
        <v>99.026290165530668</v>
      </c>
      <c r="BU80" s="260">
        <f t="shared" si="75"/>
        <v>105.82166543846721</v>
      </c>
      <c r="BV80" s="260">
        <f t="shared" si="76"/>
        <v>97.918552036199102</v>
      </c>
    </row>
    <row r="81" spans="1:74" ht="12.6" customHeight="1" outlineLevel="1" x14ac:dyDescent="0.15">
      <c r="A81" s="224"/>
      <c r="B81" s="222"/>
      <c r="C81" s="203" t="s">
        <v>102</v>
      </c>
      <c r="D81" s="898">
        <v>117.3</v>
      </c>
      <c r="E81" s="898">
        <v>117.3</v>
      </c>
      <c r="F81" s="898">
        <v>113.4</v>
      </c>
      <c r="G81" s="898">
        <v>95.8</v>
      </c>
      <c r="H81" s="898">
        <v>119.4</v>
      </c>
      <c r="I81" s="898">
        <v>136.4</v>
      </c>
      <c r="J81" s="898">
        <v>136.4</v>
      </c>
      <c r="K81" s="898">
        <v>138.4</v>
      </c>
      <c r="L81" s="898">
        <v>115.9</v>
      </c>
      <c r="M81" s="898">
        <v>127.1</v>
      </c>
      <c r="N81" s="898">
        <v>104.2</v>
      </c>
      <c r="O81" s="898">
        <v>109.4</v>
      </c>
      <c r="P81" s="898">
        <v>104.5</v>
      </c>
      <c r="Q81" s="898">
        <v>113.1</v>
      </c>
      <c r="R81" s="898">
        <v>112.5</v>
      </c>
      <c r="S81" s="898">
        <v>110.1</v>
      </c>
      <c r="T81" s="898">
        <v>106.1</v>
      </c>
      <c r="U81" s="898">
        <v>109.9</v>
      </c>
      <c r="V81" s="898">
        <v>113.1</v>
      </c>
      <c r="W81" s="898">
        <v>109.3</v>
      </c>
      <c r="X81" s="898">
        <v>101.9</v>
      </c>
      <c r="Y81" s="898">
        <v>131.30000000000001</v>
      </c>
      <c r="Z81" s="898">
        <v>102.1</v>
      </c>
      <c r="AA81" s="898">
        <v>99.7</v>
      </c>
      <c r="AB81" s="898">
        <v>121.8</v>
      </c>
      <c r="AC81" s="898">
        <v>136.6</v>
      </c>
      <c r="AD81" s="229"/>
      <c r="AE81" s="224"/>
      <c r="AF81" s="222"/>
      <c r="AG81" s="203" t="s">
        <v>102</v>
      </c>
      <c r="AH81" s="902">
        <v>117.3</v>
      </c>
      <c r="AI81" s="898">
        <v>123</v>
      </c>
      <c r="AJ81" s="898">
        <v>129.9</v>
      </c>
      <c r="AK81" s="898">
        <v>137.6</v>
      </c>
      <c r="AL81" s="898">
        <v>110.7</v>
      </c>
      <c r="AM81" s="898">
        <v>111.3</v>
      </c>
      <c r="AN81" s="898">
        <v>123.5</v>
      </c>
      <c r="AO81" s="898">
        <v>108.9</v>
      </c>
      <c r="AP81" s="898">
        <v>112.4</v>
      </c>
      <c r="AQ81" s="898">
        <v>112.6</v>
      </c>
      <c r="AR81" s="898">
        <v>108.5</v>
      </c>
      <c r="AT81" s="258" t="s">
        <v>125</v>
      </c>
      <c r="AU81" s="222"/>
      <c r="AV81" s="203" t="s">
        <v>102</v>
      </c>
      <c r="AW81" s="260">
        <f t="shared" si="56"/>
        <v>116.71641791044776</v>
      </c>
      <c r="AX81" s="260">
        <f t="shared" si="77"/>
        <v>116.83266932270915</v>
      </c>
      <c r="AY81" s="260">
        <f t="shared" si="78"/>
        <v>104.41988950276244</v>
      </c>
      <c r="AZ81" s="260">
        <f t="shared" si="79"/>
        <v>104.24374319912948</v>
      </c>
      <c r="BA81" s="260">
        <f t="shared" si="80"/>
        <v>110.35120147874306</v>
      </c>
      <c r="BB81" s="260">
        <f t="shared" si="81"/>
        <v>144.03379091869058</v>
      </c>
      <c r="BC81" s="260">
        <f t="shared" si="57"/>
        <v>130.27698185291308</v>
      </c>
      <c r="BD81" s="260">
        <f t="shared" si="58"/>
        <v>120.03469210754554</v>
      </c>
      <c r="BE81" s="260">
        <f t="shared" si="59"/>
        <v>112.19748305905131</v>
      </c>
      <c r="BF81" s="260">
        <f t="shared" si="60"/>
        <v>135.21276595744681</v>
      </c>
      <c r="BG81" s="260">
        <f t="shared" si="61"/>
        <v>138.56382978723406</v>
      </c>
      <c r="BH81" s="260">
        <f t="shared" si="62"/>
        <v>110.9533468559838</v>
      </c>
      <c r="BI81" s="260">
        <f t="shared" si="63"/>
        <v>107.17948717948718</v>
      </c>
      <c r="BJ81" s="260">
        <f t="shared" si="64"/>
        <v>108.33333333333333</v>
      </c>
      <c r="BK81" s="260">
        <f t="shared" si="65"/>
        <v>110.07827788649706</v>
      </c>
      <c r="BL81" s="260">
        <f t="shared" si="66"/>
        <v>107.51953124999997</v>
      </c>
      <c r="BM81" s="260">
        <f t="shared" si="67"/>
        <v>110.0622406639004</v>
      </c>
      <c r="BN81" s="260">
        <f t="shared" si="68"/>
        <v>108.38264299802762</v>
      </c>
      <c r="BO81" s="260">
        <f t="shared" si="69"/>
        <v>109.91253644314867</v>
      </c>
      <c r="BP81" s="260">
        <f t="shared" si="70"/>
        <v>109.62888665997994</v>
      </c>
      <c r="BQ81" s="260">
        <f t="shared" si="71"/>
        <v>102.41206030150754</v>
      </c>
      <c r="BR81" s="260">
        <f t="shared" si="72"/>
        <v>112.89767841788478</v>
      </c>
      <c r="BS81" s="260">
        <f t="shared" si="73"/>
        <v>104.3967280163599</v>
      </c>
      <c r="BT81" s="260">
        <f t="shared" si="74"/>
        <v>104.94736842105263</v>
      </c>
      <c r="BU81" s="260">
        <f t="shared" si="75"/>
        <v>93.548387096774206</v>
      </c>
      <c r="BV81" s="260">
        <f t="shared" si="76"/>
        <v>134.71400394477314</v>
      </c>
    </row>
    <row r="82" spans="1:74" ht="12.6" customHeight="1" outlineLevel="1" x14ac:dyDescent="0.15">
      <c r="A82" s="224"/>
      <c r="B82" s="222"/>
      <c r="C82" s="203" t="s">
        <v>103</v>
      </c>
      <c r="D82" s="898">
        <v>101.1</v>
      </c>
      <c r="E82" s="898">
        <v>101.1</v>
      </c>
      <c r="F82" s="898">
        <v>111.4</v>
      </c>
      <c r="G82" s="898">
        <v>88</v>
      </c>
      <c r="H82" s="898">
        <v>111.8</v>
      </c>
      <c r="I82" s="898">
        <v>88.4</v>
      </c>
      <c r="J82" s="898">
        <v>106.8</v>
      </c>
      <c r="K82" s="898">
        <v>86.6</v>
      </c>
      <c r="L82" s="898">
        <v>95.8</v>
      </c>
      <c r="M82" s="898">
        <v>96.1</v>
      </c>
      <c r="N82" s="898">
        <v>57.6</v>
      </c>
      <c r="O82" s="898">
        <v>96.7</v>
      </c>
      <c r="P82" s="898">
        <v>102.6</v>
      </c>
      <c r="Q82" s="898">
        <v>110.4</v>
      </c>
      <c r="R82" s="898">
        <v>100.9</v>
      </c>
      <c r="S82" s="898">
        <v>110.5</v>
      </c>
      <c r="T82" s="898">
        <v>105</v>
      </c>
      <c r="U82" s="898">
        <v>104.4</v>
      </c>
      <c r="V82" s="898">
        <v>105.9</v>
      </c>
      <c r="W82" s="898">
        <v>107.9</v>
      </c>
      <c r="X82" s="898">
        <v>96.6</v>
      </c>
      <c r="Y82" s="898">
        <v>114.9</v>
      </c>
      <c r="Z82" s="898">
        <v>98.9</v>
      </c>
      <c r="AA82" s="898">
        <v>97.5</v>
      </c>
      <c r="AB82" s="898">
        <v>136.30000000000001</v>
      </c>
      <c r="AC82" s="898">
        <v>94.6</v>
      </c>
      <c r="AD82" s="229"/>
      <c r="AE82" s="224"/>
      <c r="AF82" s="222"/>
      <c r="AG82" s="203" t="s">
        <v>103</v>
      </c>
      <c r="AH82" s="902">
        <v>101.1</v>
      </c>
      <c r="AI82" s="898">
        <v>99.9</v>
      </c>
      <c r="AJ82" s="898">
        <v>94.9</v>
      </c>
      <c r="AK82" s="898">
        <v>92.8</v>
      </c>
      <c r="AL82" s="898">
        <v>100.3</v>
      </c>
      <c r="AM82" s="898">
        <v>108.4</v>
      </c>
      <c r="AN82" s="898">
        <v>106.2</v>
      </c>
      <c r="AO82" s="898">
        <v>108.8</v>
      </c>
      <c r="AP82" s="898">
        <v>102.1</v>
      </c>
      <c r="AQ82" s="898">
        <v>101.9</v>
      </c>
      <c r="AR82" s="898">
        <v>106.5</v>
      </c>
      <c r="AT82" s="258" t="s">
        <v>354</v>
      </c>
      <c r="AU82" s="222"/>
      <c r="AV82" s="203" t="s">
        <v>103</v>
      </c>
      <c r="AW82" s="260">
        <f t="shared" si="56"/>
        <v>99.020568070519104</v>
      </c>
      <c r="AX82" s="260">
        <f t="shared" si="77"/>
        <v>99.020568070519104</v>
      </c>
      <c r="AY82" s="260">
        <f t="shared" si="78"/>
        <v>95.213675213675216</v>
      </c>
      <c r="AZ82" s="260">
        <f t="shared" si="79"/>
        <v>97.13024282560707</v>
      </c>
      <c r="BA82" s="260">
        <f t="shared" si="80"/>
        <v>100</v>
      </c>
      <c r="BB82" s="260">
        <f t="shared" si="81"/>
        <v>93.644067796610173</v>
      </c>
      <c r="BC82" s="260">
        <f t="shared" si="57"/>
        <v>95.784753363228688</v>
      </c>
      <c r="BD82" s="260">
        <f t="shared" si="58"/>
        <v>91.640211640211632</v>
      </c>
      <c r="BE82" s="260">
        <f t="shared" si="59"/>
        <v>95.704295704295703</v>
      </c>
      <c r="BF82" s="260">
        <f t="shared" si="60"/>
        <v>86.654643823264195</v>
      </c>
      <c r="BG82" s="260">
        <f t="shared" si="61"/>
        <v>84.457478005865099</v>
      </c>
      <c r="BH82" s="260">
        <f t="shared" si="62"/>
        <v>90.883458646616546</v>
      </c>
      <c r="BI82" s="260">
        <f t="shared" si="63"/>
        <v>105.01535312180141</v>
      </c>
      <c r="BJ82" s="260">
        <f t="shared" si="64"/>
        <v>103.37078651685394</v>
      </c>
      <c r="BK82" s="260">
        <f t="shared" si="65"/>
        <v>101.71370967741935</v>
      </c>
      <c r="BL82" s="260">
        <f t="shared" si="66"/>
        <v>106.55737704918033</v>
      </c>
      <c r="BM82" s="260">
        <f t="shared" si="67"/>
        <v>106.49087221095334</v>
      </c>
      <c r="BN82" s="260">
        <f t="shared" si="68"/>
        <v>101.75438596491229</v>
      </c>
      <c r="BO82" s="260">
        <f t="shared" si="69"/>
        <v>103.72184133202744</v>
      </c>
      <c r="BP82" s="260">
        <f t="shared" si="70"/>
        <v>103.75000000000001</v>
      </c>
      <c r="BQ82" s="260">
        <f t="shared" si="71"/>
        <v>98.571428571428569</v>
      </c>
      <c r="BR82" s="260">
        <f t="shared" si="72"/>
        <v>103.23450134770891</v>
      </c>
      <c r="BS82" s="260">
        <f t="shared" si="73"/>
        <v>103.34378265412749</v>
      </c>
      <c r="BT82" s="260">
        <f t="shared" si="74"/>
        <v>99.489795918367349</v>
      </c>
      <c r="BU82" s="260">
        <f t="shared" si="75"/>
        <v>108.00316957210778</v>
      </c>
      <c r="BV82" s="260">
        <f t="shared" si="76"/>
        <v>93.201970443349751</v>
      </c>
    </row>
    <row r="83" spans="1:74" ht="12.6" customHeight="1" outlineLevel="1" x14ac:dyDescent="0.15">
      <c r="A83" s="224"/>
      <c r="B83" s="222"/>
      <c r="C83" s="203" t="s">
        <v>104</v>
      </c>
      <c r="D83" s="898">
        <v>90.3</v>
      </c>
      <c r="E83" s="898">
        <v>90.3</v>
      </c>
      <c r="F83" s="898">
        <v>115.5</v>
      </c>
      <c r="G83" s="898">
        <v>81.3</v>
      </c>
      <c r="H83" s="898">
        <v>93.6</v>
      </c>
      <c r="I83" s="898">
        <v>69.099999999999994</v>
      </c>
      <c r="J83" s="898">
        <v>95.5</v>
      </c>
      <c r="K83" s="898">
        <v>77.400000000000006</v>
      </c>
      <c r="L83" s="898">
        <v>96.8</v>
      </c>
      <c r="M83" s="898">
        <v>69.400000000000006</v>
      </c>
      <c r="N83" s="898">
        <v>57.8</v>
      </c>
      <c r="O83" s="898">
        <v>94.1</v>
      </c>
      <c r="P83" s="898">
        <v>87.6</v>
      </c>
      <c r="Q83" s="898">
        <v>99.1</v>
      </c>
      <c r="R83" s="898">
        <v>95.3</v>
      </c>
      <c r="S83" s="898">
        <v>97.4</v>
      </c>
      <c r="T83" s="898">
        <v>94.2</v>
      </c>
      <c r="U83" s="898">
        <v>97.6</v>
      </c>
      <c r="V83" s="898">
        <v>98.4</v>
      </c>
      <c r="W83" s="898">
        <v>97.4</v>
      </c>
      <c r="X83" s="898">
        <v>101.1</v>
      </c>
      <c r="Y83" s="898">
        <v>102.3</v>
      </c>
      <c r="Z83" s="898">
        <v>94.1</v>
      </c>
      <c r="AA83" s="898">
        <v>92.7</v>
      </c>
      <c r="AB83" s="898">
        <v>130</v>
      </c>
      <c r="AC83" s="898">
        <v>79</v>
      </c>
      <c r="AD83" s="229"/>
      <c r="AE83" s="224"/>
      <c r="AF83" s="222"/>
      <c r="AG83" s="203" t="s">
        <v>104</v>
      </c>
      <c r="AH83" s="902">
        <v>90.3</v>
      </c>
      <c r="AI83" s="898">
        <v>87.5</v>
      </c>
      <c r="AJ83" s="898">
        <v>81.599999999999994</v>
      </c>
      <c r="AK83" s="898">
        <v>78.5</v>
      </c>
      <c r="AL83" s="898">
        <v>89.4</v>
      </c>
      <c r="AM83" s="898">
        <v>97.7</v>
      </c>
      <c r="AN83" s="898">
        <v>116.1</v>
      </c>
      <c r="AO83" s="898">
        <v>94.1</v>
      </c>
      <c r="AP83" s="898">
        <v>92.7</v>
      </c>
      <c r="AQ83" s="898">
        <v>92.4</v>
      </c>
      <c r="AR83" s="898">
        <v>99.2</v>
      </c>
      <c r="AT83" s="132" t="s">
        <v>126</v>
      </c>
      <c r="AU83" s="222"/>
      <c r="AV83" s="203" t="s">
        <v>104</v>
      </c>
      <c r="AW83" s="260">
        <f t="shared" si="56"/>
        <v>90.753768844221099</v>
      </c>
      <c r="AX83" s="260">
        <f t="shared" si="77"/>
        <v>90.753768844221099</v>
      </c>
      <c r="AY83" s="260">
        <f t="shared" si="78"/>
        <v>103.49462365591397</v>
      </c>
      <c r="AZ83" s="260">
        <f t="shared" si="79"/>
        <v>91.143497757847527</v>
      </c>
      <c r="BA83" s="260">
        <f t="shared" si="80"/>
        <v>91.585127201565555</v>
      </c>
      <c r="BB83" s="260">
        <f t="shared" si="81"/>
        <v>80.913348946135827</v>
      </c>
      <c r="BC83" s="260">
        <f t="shared" si="57"/>
        <v>84.888888888888886</v>
      </c>
      <c r="BD83" s="260">
        <f t="shared" si="58"/>
        <v>89.376443418013878</v>
      </c>
      <c r="BE83" s="260">
        <f t="shared" si="59"/>
        <v>93.798449612403104</v>
      </c>
      <c r="BF83" s="260">
        <f t="shared" si="60"/>
        <v>81.551116333725034</v>
      </c>
      <c r="BG83" s="260">
        <f t="shared" si="61"/>
        <v>79.834254143646405</v>
      </c>
      <c r="BH83" s="260">
        <f t="shared" si="62"/>
        <v>85.701275045537344</v>
      </c>
      <c r="BI83" s="260">
        <f t="shared" si="63"/>
        <v>90.030832476875645</v>
      </c>
      <c r="BJ83" s="260">
        <f t="shared" si="64"/>
        <v>94.832535885167459</v>
      </c>
      <c r="BK83" s="260">
        <f t="shared" si="65"/>
        <v>95.586760280842526</v>
      </c>
      <c r="BL83" s="260">
        <f t="shared" si="66"/>
        <v>92.585551330798481</v>
      </c>
      <c r="BM83" s="260">
        <f t="shared" si="67"/>
        <v>94.673366834170864</v>
      </c>
      <c r="BN83" s="260">
        <f t="shared" si="68"/>
        <v>95.592556317335948</v>
      </c>
      <c r="BO83" s="260">
        <f t="shared" si="69"/>
        <v>97.137216189536034</v>
      </c>
      <c r="BP83" s="260">
        <f t="shared" si="70"/>
        <v>93.29501915708812</v>
      </c>
      <c r="BQ83" s="260">
        <f t="shared" si="71"/>
        <v>102.01816347124118</v>
      </c>
      <c r="BR83" s="260">
        <f t="shared" si="72"/>
        <v>93.169398907103826</v>
      </c>
      <c r="BS83" s="260">
        <f t="shared" si="73"/>
        <v>92.892398815399801</v>
      </c>
      <c r="BT83" s="260">
        <f t="shared" si="74"/>
        <v>94.399185336048888</v>
      </c>
      <c r="BU83" s="260">
        <f t="shared" si="75"/>
        <v>100.69713400464757</v>
      </c>
      <c r="BV83" s="260">
        <f t="shared" si="76"/>
        <v>83.333333333333343</v>
      </c>
    </row>
    <row r="84" spans="1:74" ht="12.6" customHeight="1" outlineLevel="1" x14ac:dyDescent="0.15">
      <c r="A84" s="224"/>
      <c r="B84" s="222"/>
      <c r="C84" s="203" t="s">
        <v>105</v>
      </c>
      <c r="D84" s="898">
        <v>105.7</v>
      </c>
      <c r="E84" s="898">
        <v>105.7</v>
      </c>
      <c r="F84" s="898">
        <v>108.1</v>
      </c>
      <c r="G84" s="898">
        <v>94.2</v>
      </c>
      <c r="H84" s="898">
        <v>125</v>
      </c>
      <c r="I84" s="898">
        <v>90.9</v>
      </c>
      <c r="J84" s="898">
        <v>122.3</v>
      </c>
      <c r="K84" s="898">
        <v>102.1</v>
      </c>
      <c r="L84" s="898">
        <v>101.7</v>
      </c>
      <c r="M84" s="898">
        <v>97.1</v>
      </c>
      <c r="N84" s="898">
        <v>81.099999999999994</v>
      </c>
      <c r="O84" s="898">
        <v>102.8</v>
      </c>
      <c r="P84" s="898">
        <v>99.9</v>
      </c>
      <c r="Q84" s="898">
        <v>116.8</v>
      </c>
      <c r="R84" s="898">
        <v>109</v>
      </c>
      <c r="S84" s="898">
        <v>110.9</v>
      </c>
      <c r="T84" s="898">
        <v>100.7</v>
      </c>
      <c r="U84" s="898">
        <v>104.3</v>
      </c>
      <c r="V84" s="898">
        <v>105.2</v>
      </c>
      <c r="W84" s="898">
        <v>104.5</v>
      </c>
      <c r="X84" s="898">
        <v>97.8</v>
      </c>
      <c r="Y84" s="898">
        <v>111.1</v>
      </c>
      <c r="Z84" s="898">
        <v>109.7</v>
      </c>
      <c r="AA84" s="898">
        <v>100.9</v>
      </c>
      <c r="AB84" s="898">
        <v>137.80000000000001</v>
      </c>
      <c r="AC84" s="898">
        <v>102.9</v>
      </c>
      <c r="AD84" s="229"/>
      <c r="AE84" s="224"/>
      <c r="AF84" s="222"/>
      <c r="AG84" s="203" t="s">
        <v>105</v>
      </c>
      <c r="AH84" s="902">
        <v>105.7</v>
      </c>
      <c r="AI84" s="898">
        <v>105</v>
      </c>
      <c r="AJ84" s="898">
        <v>99.7</v>
      </c>
      <c r="AK84" s="898">
        <v>97.2</v>
      </c>
      <c r="AL84" s="898">
        <v>106</v>
      </c>
      <c r="AM84" s="898">
        <v>114</v>
      </c>
      <c r="AN84" s="898">
        <v>128.80000000000001</v>
      </c>
      <c r="AO84" s="898">
        <v>111.2</v>
      </c>
      <c r="AP84" s="898">
        <v>106.3</v>
      </c>
      <c r="AQ84" s="898">
        <v>106.3</v>
      </c>
      <c r="AR84" s="898">
        <v>105.3</v>
      </c>
      <c r="AT84" s="258" t="s">
        <v>127</v>
      </c>
      <c r="AU84" s="222"/>
      <c r="AV84" s="203" t="s">
        <v>105</v>
      </c>
      <c r="AW84" s="260">
        <f t="shared" si="56"/>
        <v>103.72914622178607</v>
      </c>
      <c r="AX84" s="260">
        <f t="shared" si="77"/>
        <v>103.72914622178607</v>
      </c>
      <c r="AY84" s="260">
        <f t="shared" si="78"/>
        <v>98.094373865698728</v>
      </c>
      <c r="AZ84" s="260">
        <f t="shared" si="79"/>
        <v>103.74449339207048</v>
      </c>
      <c r="BA84" s="260">
        <f t="shared" si="80"/>
        <v>98.658247829518544</v>
      </c>
      <c r="BB84" s="260">
        <f t="shared" si="81"/>
        <v>103.88571428571429</v>
      </c>
      <c r="BC84" s="260">
        <f t="shared" si="57"/>
        <v>104.08510638297872</v>
      </c>
      <c r="BD84" s="260">
        <f t="shared" si="58"/>
        <v>102.92338709677418</v>
      </c>
      <c r="BE84" s="260">
        <f t="shared" si="59"/>
        <v>105.06198347107438</v>
      </c>
      <c r="BF84" s="260">
        <f t="shared" si="60"/>
        <v>111.09839816933638</v>
      </c>
      <c r="BG84" s="260">
        <f t="shared" si="61"/>
        <v>96.318289786223261</v>
      </c>
      <c r="BH84" s="260">
        <f t="shared" si="62"/>
        <v>102.90290290290289</v>
      </c>
      <c r="BI84" s="260">
        <f t="shared" si="63"/>
        <v>101.11336032388665</v>
      </c>
      <c r="BJ84" s="260">
        <f t="shared" si="64"/>
        <v>105.98911070780399</v>
      </c>
      <c r="BK84" s="260">
        <f t="shared" si="65"/>
        <v>108.45771144278606</v>
      </c>
      <c r="BL84" s="260">
        <f t="shared" si="66"/>
        <v>105.01893939393941</v>
      </c>
      <c r="BM84" s="260">
        <f t="shared" si="67"/>
        <v>102.5458248472505</v>
      </c>
      <c r="BN84" s="260">
        <f t="shared" si="68"/>
        <v>100.67567567567568</v>
      </c>
      <c r="BO84" s="260">
        <f t="shared" si="69"/>
        <v>98.779342723004689</v>
      </c>
      <c r="BP84" s="260">
        <f t="shared" si="70"/>
        <v>101.06382978723403</v>
      </c>
      <c r="BQ84" s="260">
        <f t="shared" si="71"/>
        <v>98.787878787878782</v>
      </c>
      <c r="BR84" s="260">
        <f t="shared" si="72"/>
        <v>100.54298642533936</v>
      </c>
      <c r="BS84" s="260">
        <f t="shared" si="73"/>
        <v>103.29566854990584</v>
      </c>
      <c r="BT84" s="260">
        <f t="shared" si="74"/>
        <v>102.22897669706181</v>
      </c>
      <c r="BU84" s="260">
        <f t="shared" si="75"/>
        <v>105.11060259344013</v>
      </c>
      <c r="BV84" s="260">
        <f t="shared" si="76"/>
        <v>103.52112676056338</v>
      </c>
    </row>
    <row r="85" spans="1:74" ht="12.6" customHeight="1" outlineLevel="1" x14ac:dyDescent="0.15">
      <c r="A85" s="224"/>
      <c r="B85" s="222"/>
      <c r="C85" s="203" t="s">
        <v>106</v>
      </c>
      <c r="D85" s="898">
        <v>99.7</v>
      </c>
      <c r="E85" s="898">
        <v>99.7</v>
      </c>
      <c r="F85" s="898">
        <v>110.5</v>
      </c>
      <c r="G85" s="898">
        <v>92.1</v>
      </c>
      <c r="H85" s="898">
        <v>102.5</v>
      </c>
      <c r="I85" s="898">
        <v>90.8</v>
      </c>
      <c r="J85" s="898">
        <v>115.8</v>
      </c>
      <c r="K85" s="898">
        <v>95</v>
      </c>
      <c r="L85" s="898">
        <v>93</v>
      </c>
      <c r="M85" s="898">
        <v>78.400000000000006</v>
      </c>
      <c r="N85" s="898">
        <v>100.5</v>
      </c>
      <c r="O85" s="898">
        <v>100.1</v>
      </c>
      <c r="P85" s="898">
        <v>102.1</v>
      </c>
      <c r="Q85" s="898">
        <v>102.8</v>
      </c>
      <c r="R85" s="898">
        <v>102.6</v>
      </c>
      <c r="S85" s="898">
        <v>108.9</v>
      </c>
      <c r="T85" s="898">
        <v>99.5</v>
      </c>
      <c r="U85" s="898">
        <v>100.5</v>
      </c>
      <c r="V85" s="898">
        <v>96.7</v>
      </c>
      <c r="W85" s="898">
        <v>103.1</v>
      </c>
      <c r="X85" s="898">
        <v>97.1</v>
      </c>
      <c r="Y85" s="898">
        <v>103.2</v>
      </c>
      <c r="Z85" s="898">
        <v>106.4</v>
      </c>
      <c r="AA85" s="898">
        <v>99.7</v>
      </c>
      <c r="AB85" s="898">
        <v>118.5</v>
      </c>
      <c r="AC85" s="898">
        <v>99.9</v>
      </c>
      <c r="AD85" s="229"/>
      <c r="AE85" s="224"/>
      <c r="AF85" s="222"/>
      <c r="AG85" s="203" t="s">
        <v>106</v>
      </c>
      <c r="AH85" s="902">
        <v>99.7</v>
      </c>
      <c r="AI85" s="898">
        <v>99.4</v>
      </c>
      <c r="AJ85" s="898">
        <v>95.5</v>
      </c>
      <c r="AK85" s="898">
        <v>94.2</v>
      </c>
      <c r="AL85" s="898">
        <v>98.8</v>
      </c>
      <c r="AM85" s="898">
        <v>105.8</v>
      </c>
      <c r="AN85" s="898">
        <v>110.7</v>
      </c>
      <c r="AO85" s="898">
        <v>104.9</v>
      </c>
      <c r="AP85" s="898">
        <v>100</v>
      </c>
      <c r="AQ85" s="898">
        <v>100.1</v>
      </c>
      <c r="AR85" s="898">
        <v>98.5</v>
      </c>
      <c r="AT85" s="258" t="s">
        <v>124</v>
      </c>
      <c r="AU85" s="222"/>
      <c r="AV85" s="203" t="s">
        <v>106</v>
      </c>
      <c r="AW85" s="260">
        <f t="shared" si="56"/>
        <v>97.173489278752442</v>
      </c>
      <c r="AX85" s="260">
        <f t="shared" si="77"/>
        <v>97.173489278752442</v>
      </c>
      <c r="AY85" s="260">
        <f t="shared" si="78"/>
        <v>99.819331526648597</v>
      </c>
      <c r="AZ85" s="260">
        <f t="shared" si="79"/>
        <v>100.76586433260393</v>
      </c>
      <c r="BA85" s="260">
        <f t="shared" si="80"/>
        <v>96.880907372400756</v>
      </c>
      <c r="BB85" s="260">
        <f t="shared" si="81"/>
        <v>85.178236397748591</v>
      </c>
      <c r="BC85" s="260">
        <f t="shared" si="57"/>
        <v>92.788461538461547</v>
      </c>
      <c r="BD85" s="260">
        <f t="shared" si="58"/>
        <v>98.650051921079964</v>
      </c>
      <c r="BE85" s="260">
        <f t="shared" si="59"/>
        <v>98.726114649681534</v>
      </c>
      <c r="BF85" s="260">
        <f t="shared" si="60"/>
        <v>90.426758938869668</v>
      </c>
      <c r="BG85" s="260">
        <f t="shared" si="61"/>
        <v>107.14285714285714</v>
      </c>
      <c r="BH85" s="260">
        <f t="shared" si="62"/>
        <v>93.638914873713745</v>
      </c>
      <c r="BI85" s="260">
        <f t="shared" si="63"/>
        <v>101.39026812313803</v>
      </c>
      <c r="BJ85" s="260">
        <f t="shared" si="64"/>
        <v>99.41972920696324</v>
      </c>
      <c r="BK85" s="260">
        <f t="shared" si="65"/>
        <v>101.98807157057655</v>
      </c>
      <c r="BL85" s="260">
        <f t="shared" si="66"/>
        <v>104.01146131805157</v>
      </c>
      <c r="BM85" s="260">
        <f t="shared" si="67"/>
        <v>102.15605749486652</v>
      </c>
      <c r="BN85" s="260">
        <f t="shared" si="68"/>
        <v>100.49999999999999</v>
      </c>
      <c r="BO85" s="260">
        <f t="shared" si="69"/>
        <v>99.79360165118679</v>
      </c>
      <c r="BP85" s="260">
        <f t="shared" si="70"/>
        <v>101.17762512266928</v>
      </c>
      <c r="BQ85" s="260">
        <f t="shared" si="71"/>
        <v>99.69199178644763</v>
      </c>
      <c r="BR85" s="260">
        <f t="shared" si="72"/>
        <v>98.192197906755467</v>
      </c>
      <c r="BS85" s="260">
        <f t="shared" si="73"/>
        <v>102.01342281879195</v>
      </c>
      <c r="BT85" s="260">
        <f t="shared" si="74"/>
        <v>101.83861082737486</v>
      </c>
      <c r="BU85" s="260">
        <f t="shared" si="75"/>
        <v>94.724220623501196</v>
      </c>
      <c r="BV85" s="260">
        <f t="shared" si="76"/>
        <v>89.355992844364934</v>
      </c>
    </row>
    <row r="86" spans="1:74" ht="12.6" customHeight="1" outlineLevel="1" x14ac:dyDescent="0.15">
      <c r="A86" s="224"/>
      <c r="B86" s="222"/>
      <c r="C86" s="203" t="s">
        <v>107</v>
      </c>
      <c r="D86" s="898">
        <v>95.5</v>
      </c>
      <c r="E86" s="898">
        <v>95.5</v>
      </c>
      <c r="F86" s="898">
        <v>112.3</v>
      </c>
      <c r="G86" s="898">
        <v>85.5</v>
      </c>
      <c r="H86" s="898">
        <v>92.8</v>
      </c>
      <c r="I86" s="898">
        <v>84</v>
      </c>
      <c r="J86" s="898">
        <v>124.9</v>
      </c>
      <c r="K86" s="898">
        <v>108.6</v>
      </c>
      <c r="L86" s="898">
        <v>90.1</v>
      </c>
      <c r="M86" s="898">
        <v>83.7</v>
      </c>
      <c r="N86" s="898">
        <v>80</v>
      </c>
      <c r="O86" s="898">
        <v>104.8</v>
      </c>
      <c r="P86" s="898">
        <v>92.1</v>
      </c>
      <c r="Q86" s="898">
        <v>94.7</v>
      </c>
      <c r="R86" s="898">
        <v>91.4</v>
      </c>
      <c r="S86" s="898">
        <v>95.5</v>
      </c>
      <c r="T86" s="898">
        <v>87.8</v>
      </c>
      <c r="U86" s="898">
        <v>93</v>
      </c>
      <c r="V86" s="898">
        <v>97.3</v>
      </c>
      <c r="W86" s="898">
        <v>87.6</v>
      </c>
      <c r="X86" s="898">
        <v>97.1</v>
      </c>
      <c r="Y86" s="898">
        <v>92.3</v>
      </c>
      <c r="Z86" s="898">
        <v>100</v>
      </c>
      <c r="AA86" s="898">
        <v>91.4</v>
      </c>
      <c r="AB86" s="898">
        <v>119.2</v>
      </c>
      <c r="AC86" s="898">
        <v>100.7</v>
      </c>
      <c r="AD86" s="229"/>
      <c r="AE86" s="224"/>
      <c r="AF86" s="222"/>
      <c r="AG86" s="203" t="s">
        <v>107</v>
      </c>
      <c r="AH86" s="902">
        <v>95.5</v>
      </c>
      <c r="AI86" s="898">
        <v>95.9</v>
      </c>
      <c r="AJ86" s="898">
        <v>98.3</v>
      </c>
      <c r="AK86" s="898">
        <v>100.5</v>
      </c>
      <c r="AL86" s="898">
        <v>92.7</v>
      </c>
      <c r="AM86" s="898">
        <v>92</v>
      </c>
      <c r="AN86" s="898">
        <v>107.5</v>
      </c>
      <c r="AO86" s="898">
        <v>89</v>
      </c>
      <c r="AP86" s="898">
        <v>95.1</v>
      </c>
      <c r="AQ86" s="898">
        <v>95.5</v>
      </c>
      <c r="AR86" s="898">
        <v>85.6</v>
      </c>
      <c r="AT86" s="258" t="s">
        <v>125</v>
      </c>
      <c r="AU86" s="222"/>
      <c r="AV86" s="203" t="s">
        <v>107</v>
      </c>
      <c r="AW86" s="260">
        <f t="shared" si="56"/>
        <v>92.808551992225446</v>
      </c>
      <c r="AX86" s="260">
        <f t="shared" si="77"/>
        <v>92.808551992225446</v>
      </c>
      <c r="AY86" s="260">
        <f t="shared" si="78"/>
        <v>102.74473924977127</v>
      </c>
      <c r="AZ86" s="260">
        <f t="shared" si="79"/>
        <v>91.83673469387756</v>
      </c>
      <c r="BA86" s="260">
        <f t="shared" si="80"/>
        <v>85.215794306703387</v>
      </c>
      <c r="BB86" s="260">
        <f t="shared" si="81"/>
        <v>94.276094276094284</v>
      </c>
      <c r="BC86" s="260">
        <f t="shared" si="57"/>
        <v>94.122079879427289</v>
      </c>
      <c r="BD86" s="260">
        <f t="shared" si="58"/>
        <v>99.724517906336075</v>
      </c>
      <c r="BE86" s="260">
        <f t="shared" si="59"/>
        <v>96.673819742489258</v>
      </c>
      <c r="BF86" s="260">
        <f t="shared" si="60"/>
        <v>91.776315789473685</v>
      </c>
      <c r="BG86" s="260">
        <f t="shared" si="61"/>
        <v>87.145969498910674</v>
      </c>
      <c r="BH86" s="260">
        <f t="shared" si="62"/>
        <v>95.099818511796727</v>
      </c>
      <c r="BI86" s="260">
        <f t="shared" si="63"/>
        <v>91.733067729083643</v>
      </c>
      <c r="BJ86" s="260">
        <f t="shared" si="64"/>
        <v>93.484698914116493</v>
      </c>
      <c r="BK86" s="260">
        <f t="shared" si="65"/>
        <v>87.969201154956693</v>
      </c>
      <c r="BL86" s="260">
        <f t="shared" si="66"/>
        <v>91.915303176130891</v>
      </c>
      <c r="BM86" s="260">
        <f t="shared" si="67"/>
        <v>89.866939611054235</v>
      </c>
      <c r="BN86" s="260">
        <f t="shared" si="68"/>
        <v>92.170465807730423</v>
      </c>
      <c r="BO86" s="260">
        <f t="shared" si="69"/>
        <v>94.009661835748787</v>
      </c>
      <c r="BP86" s="260">
        <f t="shared" si="70"/>
        <v>88.75379939209725</v>
      </c>
      <c r="BQ86" s="260">
        <f t="shared" si="71"/>
        <v>101.46290491118077</v>
      </c>
      <c r="BR86" s="260">
        <f t="shared" si="72"/>
        <v>87.488151658767762</v>
      </c>
      <c r="BS86" s="260">
        <f t="shared" si="73"/>
        <v>93.45794392523365</v>
      </c>
      <c r="BT86" s="260">
        <f t="shared" si="74"/>
        <v>91.675025075225676</v>
      </c>
      <c r="BU86" s="260">
        <f t="shared" si="75"/>
        <v>99.916177703269071</v>
      </c>
      <c r="BV86" s="260">
        <f t="shared" si="76"/>
        <v>94.55399061032864</v>
      </c>
    </row>
    <row r="87" spans="1:74" ht="12.6" customHeight="1" outlineLevel="1" x14ac:dyDescent="0.15">
      <c r="A87" s="224"/>
      <c r="B87" s="222"/>
      <c r="C87" s="203" t="s">
        <v>108</v>
      </c>
      <c r="D87" s="898">
        <v>107.8</v>
      </c>
      <c r="E87" s="898">
        <v>107.8</v>
      </c>
      <c r="F87" s="898">
        <v>109.2</v>
      </c>
      <c r="G87" s="898">
        <v>90.6</v>
      </c>
      <c r="H87" s="898">
        <v>114</v>
      </c>
      <c r="I87" s="898">
        <v>132.6</v>
      </c>
      <c r="J87" s="898">
        <v>126.3</v>
      </c>
      <c r="K87" s="898">
        <v>109.5</v>
      </c>
      <c r="L87" s="898">
        <v>92.4</v>
      </c>
      <c r="M87" s="898">
        <v>101.2</v>
      </c>
      <c r="N87" s="898">
        <v>81.900000000000006</v>
      </c>
      <c r="O87" s="898">
        <v>111.2</v>
      </c>
      <c r="P87" s="898">
        <v>99.9</v>
      </c>
      <c r="Q87" s="898">
        <v>99.9</v>
      </c>
      <c r="R87" s="898">
        <v>102.1</v>
      </c>
      <c r="S87" s="898">
        <v>106.1</v>
      </c>
      <c r="T87" s="898">
        <v>98.5</v>
      </c>
      <c r="U87" s="898">
        <v>102.4</v>
      </c>
      <c r="V87" s="898">
        <v>102.3</v>
      </c>
      <c r="W87" s="898">
        <v>106.4</v>
      </c>
      <c r="X87" s="898">
        <v>93.7</v>
      </c>
      <c r="Y87" s="898">
        <v>114.9</v>
      </c>
      <c r="Z87" s="898">
        <v>105</v>
      </c>
      <c r="AA87" s="898">
        <v>93.4</v>
      </c>
      <c r="AB87" s="898">
        <v>135</v>
      </c>
      <c r="AC87" s="898">
        <v>128</v>
      </c>
      <c r="AD87" s="229"/>
      <c r="AE87" s="224"/>
      <c r="AF87" s="222"/>
      <c r="AG87" s="203" t="s">
        <v>108</v>
      </c>
      <c r="AH87" s="902">
        <v>107.8</v>
      </c>
      <c r="AI87" s="898">
        <v>113.4</v>
      </c>
      <c r="AJ87" s="898">
        <v>116.5</v>
      </c>
      <c r="AK87" s="898">
        <v>122.3</v>
      </c>
      <c r="AL87" s="898">
        <v>102</v>
      </c>
      <c r="AM87" s="898">
        <v>108.2</v>
      </c>
      <c r="AN87" s="898">
        <v>136.19999999999999</v>
      </c>
      <c r="AO87" s="898">
        <v>102.8</v>
      </c>
      <c r="AP87" s="898">
        <v>103.1</v>
      </c>
      <c r="AQ87" s="898">
        <v>103</v>
      </c>
      <c r="AR87" s="898">
        <v>104.6</v>
      </c>
      <c r="AT87" s="224"/>
      <c r="AU87" s="222"/>
      <c r="AV87" s="203" t="s">
        <v>108</v>
      </c>
      <c r="AW87" s="260">
        <f t="shared" si="56"/>
        <v>102.76453765490943</v>
      </c>
      <c r="AX87" s="260">
        <f t="shared" si="77"/>
        <v>102.76453765490943</v>
      </c>
      <c r="AY87" s="260">
        <f t="shared" si="78"/>
        <v>99.092558983666052</v>
      </c>
      <c r="AZ87" s="260">
        <f t="shared" si="79"/>
        <v>100</v>
      </c>
      <c r="BA87" s="260">
        <f t="shared" si="80"/>
        <v>103.54223433242507</v>
      </c>
      <c r="BB87" s="260">
        <f t="shared" si="81"/>
        <v>119.45945945945947</v>
      </c>
      <c r="BC87" s="260">
        <f t="shared" si="57"/>
        <v>98.517940717628719</v>
      </c>
      <c r="BD87" s="260">
        <f t="shared" si="58"/>
        <v>106.00193610842209</v>
      </c>
      <c r="BE87" s="260">
        <f t="shared" si="59"/>
        <v>105</v>
      </c>
      <c r="BF87" s="260">
        <f t="shared" si="60"/>
        <v>113.19910514541387</v>
      </c>
      <c r="BG87" s="260">
        <f t="shared" si="61"/>
        <v>101.73913043478262</v>
      </c>
      <c r="BH87" s="260">
        <f t="shared" si="62"/>
        <v>103.53817504655494</v>
      </c>
      <c r="BI87" s="260">
        <f t="shared" si="63"/>
        <v>100.20060180541626</v>
      </c>
      <c r="BJ87" s="260">
        <f t="shared" si="64"/>
        <v>97.178988326848255</v>
      </c>
      <c r="BK87" s="260">
        <f t="shared" si="65"/>
        <v>103.34008097165992</v>
      </c>
      <c r="BL87" s="260">
        <f t="shared" si="66"/>
        <v>101.82341650671785</v>
      </c>
      <c r="BM87" s="260">
        <f t="shared" si="67"/>
        <v>99.194360523665665</v>
      </c>
      <c r="BN87" s="260">
        <f t="shared" si="68"/>
        <v>102.6052104208417</v>
      </c>
      <c r="BO87" s="260">
        <f t="shared" si="69"/>
        <v>98.840579710144922</v>
      </c>
      <c r="BP87" s="260">
        <f t="shared" si="70"/>
        <v>108.46075433231397</v>
      </c>
      <c r="BQ87" s="260">
        <f t="shared" si="71"/>
        <v>98.839662447257396</v>
      </c>
      <c r="BR87" s="260">
        <f t="shared" si="72"/>
        <v>105.21978021978022</v>
      </c>
      <c r="BS87" s="260">
        <f t="shared" si="73"/>
        <v>96.952908587257625</v>
      </c>
      <c r="BT87" s="260">
        <f t="shared" si="74"/>
        <v>100</v>
      </c>
      <c r="BU87" s="260">
        <f t="shared" si="75"/>
        <v>96.29101283880172</v>
      </c>
      <c r="BV87" s="260">
        <f t="shared" si="76"/>
        <v>110.34482758620689</v>
      </c>
    </row>
    <row r="88" spans="1:74" ht="12.6" customHeight="1" outlineLevel="1" x14ac:dyDescent="0.15">
      <c r="A88" s="224"/>
      <c r="B88" s="222"/>
      <c r="C88" s="203" t="s">
        <v>109</v>
      </c>
      <c r="D88" s="898">
        <v>103.9</v>
      </c>
      <c r="E88" s="898">
        <v>103.9</v>
      </c>
      <c r="F88" s="898">
        <v>108</v>
      </c>
      <c r="G88" s="898">
        <v>93.2</v>
      </c>
      <c r="H88" s="898">
        <v>115.5</v>
      </c>
      <c r="I88" s="898">
        <v>89.8</v>
      </c>
      <c r="J88" s="898">
        <v>143.1</v>
      </c>
      <c r="K88" s="898">
        <v>90.7</v>
      </c>
      <c r="L88" s="898">
        <v>84.7</v>
      </c>
      <c r="M88" s="898">
        <v>82.3</v>
      </c>
      <c r="N88" s="898">
        <v>71.2</v>
      </c>
      <c r="O88" s="898">
        <v>104.7</v>
      </c>
      <c r="P88" s="898">
        <v>103.5</v>
      </c>
      <c r="Q88" s="898">
        <v>114.5</v>
      </c>
      <c r="R88" s="898">
        <v>98.6</v>
      </c>
      <c r="S88" s="898">
        <v>107.4</v>
      </c>
      <c r="T88" s="898">
        <v>100.7</v>
      </c>
      <c r="U88" s="898">
        <v>106.3</v>
      </c>
      <c r="V88" s="898">
        <v>105.7</v>
      </c>
      <c r="W88" s="898">
        <v>104.8</v>
      </c>
      <c r="X88" s="898">
        <v>98.2</v>
      </c>
      <c r="Y88" s="898">
        <v>119.3</v>
      </c>
      <c r="Z88" s="898">
        <v>116.3</v>
      </c>
      <c r="AA88" s="898">
        <v>101.9</v>
      </c>
      <c r="AB88" s="898">
        <v>117.8</v>
      </c>
      <c r="AC88" s="898">
        <v>108.3</v>
      </c>
      <c r="AD88" s="229"/>
      <c r="AE88" s="224"/>
      <c r="AF88" s="222"/>
      <c r="AG88" s="203" t="s">
        <v>109</v>
      </c>
      <c r="AH88" s="902">
        <v>103.9</v>
      </c>
      <c r="AI88" s="898">
        <v>107.2</v>
      </c>
      <c r="AJ88" s="898">
        <v>106.4</v>
      </c>
      <c r="AK88" s="898">
        <v>107.3</v>
      </c>
      <c r="AL88" s="898">
        <v>104.3</v>
      </c>
      <c r="AM88" s="898">
        <v>108.5</v>
      </c>
      <c r="AN88" s="898">
        <v>110.6</v>
      </c>
      <c r="AO88" s="898">
        <v>108.1</v>
      </c>
      <c r="AP88" s="898">
        <v>101</v>
      </c>
      <c r="AQ88" s="898">
        <v>100.7</v>
      </c>
      <c r="AR88" s="898">
        <v>107.4</v>
      </c>
      <c r="AT88" s="224"/>
      <c r="AU88" s="222"/>
      <c r="AV88" s="203" t="s">
        <v>109</v>
      </c>
      <c r="AW88" s="260">
        <f t="shared" si="56"/>
        <v>100.58083252662149</v>
      </c>
      <c r="AX88" s="260">
        <f t="shared" si="77"/>
        <v>100.58083252662149</v>
      </c>
      <c r="AY88" s="260">
        <f t="shared" si="78"/>
        <v>98.901098901098891</v>
      </c>
      <c r="AZ88" s="260">
        <f t="shared" si="79"/>
        <v>103.55555555555556</v>
      </c>
      <c r="BA88" s="260">
        <f t="shared" si="80"/>
        <v>105.38321167883211</v>
      </c>
      <c r="BB88" s="260">
        <f t="shared" si="81"/>
        <v>85.605338417540509</v>
      </c>
      <c r="BC88" s="260">
        <f t="shared" si="57"/>
        <v>103.62056480811006</v>
      </c>
      <c r="BD88" s="260">
        <f t="shared" si="58"/>
        <v>107.21040189125297</v>
      </c>
      <c r="BE88" s="260">
        <f t="shared" si="59"/>
        <v>97.133027522935777</v>
      </c>
      <c r="BF88" s="260">
        <f t="shared" si="60"/>
        <v>93.949771689497723</v>
      </c>
      <c r="BG88" s="260">
        <f t="shared" si="61"/>
        <v>94.933333333333337</v>
      </c>
      <c r="BH88" s="260">
        <f t="shared" si="62"/>
        <v>98.402255639097746</v>
      </c>
      <c r="BI88" s="260">
        <f t="shared" si="63"/>
        <v>104.75708502024293</v>
      </c>
      <c r="BJ88" s="260">
        <f t="shared" si="64"/>
        <v>104.37556973564266</v>
      </c>
      <c r="BK88" s="260">
        <f t="shared" si="65"/>
        <v>101.33607399794451</v>
      </c>
      <c r="BL88" s="260">
        <f t="shared" si="66"/>
        <v>104.06976744186048</v>
      </c>
      <c r="BM88" s="260">
        <f t="shared" si="67"/>
        <v>103.17622950819674</v>
      </c>
      <c r="BN88" s="260">
        <f t="shared" si="68"/>
        <v>104.52310717797444</v>
      </c>
      <c r="BO88" s="260">
        <f t="shared" si="69"/>
        <v>104.34353405725567</v>
      </c>
      <c r="BP88" s="260">
        <f t="shared" si="70"/>
        <v>105.01002004008015</v>
      </c>
      <c r="BQ88" s="260">
        <f t="shared" si="71"/>
        <v>103.47734457323499</v>
      </c>
      <c r="BR88" s="260">
        <f t="shared" si="72"/>
        <v>105.85625554569653</v>
      </c>
      <c r="BS88" s="260">
        <f t="shared" si="73"/>
        <v>99.657240788346186</v>
      </c>
      <c r="BT88" s="260">
        <f t="shared" si="74"/>
        <v>106.9254984260231</v>
      </c>
      <c r="BU88" s="260">
        <f t="shared" si="75"/>
        <v>97.194719471947195</v>
      </c>
      <c r="BV88" s="260">
        <f t="shared" si="76"/>
        <v>96.696428571428569</v>
      </c>
    </row>
    <row r="89" spans="1:74" ht="12.6" customHeight="1" outlineLevel="1" x14ac:dyDescent="0.15">
      <c r="A89" s="224"/>
      <c r="B89" s="222"/>
      <c r="C89" s="203" t="s">
        <v>110</v>
      </c>
      <c r="D89" s="898">
        <v>104.1</v>
      </c>
      <c r="E89" s="898">
        <v>104.1</v>
      </c>
      <c r="F89" s="898">
        <v>111.2</v>
      </c>
      <c r="G89" s="898">
        <v>98</v>
      </c>
      <c r="H89" s="898">
        <v>111.3</v>
      </c>
      <c r="I89" s="898">
        <v>95.9</v>
      </c>
      <c r="J89" s="898">
        <v>127.5</v>
      </c>
      <c r="K89" s="898">
        <v>96.8</v>
      </c>
      <c r="L89" s="898">
        <v>88.5</v>
      </c>
      <c r="M89" s="898">
        <v>100.8</v>
      </c>
      <c r="N89" s="898">
        <v>71</v>
      </c>
      <c r="O89" s="898">
        <v>113.6</v>
      </c>
      <c r="P89" s="898">
        <v>102.4</v>
      </c>
      <c r="Q89" s="898">
        <v>97.9</v>
      </c>
      <c r="R89" s="898">
        <v>100.5</v>
      </c>
      <c r="S89" s="898">
        <v>105.8</v>
      </c>
      <c r="T89" s="898">
        <v>106.3</v>
      </c>
      <c r="U89" s="898">
        <v>104.5</v>
      </c>
      <c r="V89" s="898">
        <v>102.4</v>
      </c>
      <c r="W89" s="898">
        <v>103.8</v>
      </c>
      <c r="X89" s="898">
        <v>91.6</v>
      </c>
      <c r="Y89" s="898">
        <v>120.3</v>
      </c>
      <c r="Z89" s="898">
        <v>107.1</v>
      </c>
      <c r="AA89" s="898">
        <v>103.5</v>
      </c>
      <c r="AB89" s="898">
        <v>123</v>
      </c>
      <c r="AC89" s="898">
        <v>106.9</v>
      </c>
      <c r="AD89" s="229"/>
      <c r="AE89" s="224"/>
      <c r="AF89" s="222"/>
      <c r="AG89" s="203" t="s">
        <v>110</v>
      </c>
      <c r="AH89" s="902">
        <v>104.1</v>
      </c>
      <c r="AI89" s="898">
        <v>105.8</v>
      </c>
      <c r="AJ89" s="898">
        <v>103.6</v>
      </c>
      <c r="AK89" s="898">
        <v>101.8</v>
      </c>
      <c r="AL89" s="898">
        <v>107.9</v>
      </c>
      <c r="AM89" s="898">
        <v>109.6</v>
      </c>
      <c r="AN89" s="898">
        <v>130.6</v>
      </c>
      <c r="AO89" s="898">
        <v>105.6</v>
      </c>
      <c r="AP89" s="898">
        <v>102.7</v>
      </c>
      <c r="AQ89" s="898">
        <v>102.7</v>
      </c>
      <c r="AR89" s="898">
        <v>104.2</v>
      </c>
      <c r="AT89" s="224"/>
      <c r="AU89" s="222"/>
      <c r="AV89" s="203" t="s">
        <v>110</v>
      </c>
      <c r="AW89" s="260">
        <f t="shared" si="56"/>
        <v>100.48262548262548</v>
      </c>
      <c r="AX89" s="260">
        <f t="shared" si="77"/>
        <v>100.48262548262548</v>
      </c>
      <c r="AY89" s="260">
        <f t="shared" si="78"/>
        <v>102.67774699907663</v>
      </c>
      <c r="AZ89" s="260">
        <f t="shared" si="79"/>
        <v>108.28729281767954</v>
      </c>
      <c r="BA89" s="260">
        <f t="shared" si="80"/>
        <v>103.43866171003717</v>
      </c>
      <c r="BB89" s="260">
        <f t="shared" si="81"/>
        <v>96.092184368737492</v>
      </c>
      <c r="BC89" s="260">
        <f t="shared" si="57"/>
        <v>92.862345229424619</v>
      </c>
      <c r="BD89" s="260">
        <f t="shared" si="58"/>
        <v>100.20703933747413</v>
      </c>
      <c r="BE89" s="260">
        <f t="shared" si="59"/>
        <v>103.50877192982458</v>
      </c>
      <c r="BF89" s="260">
        <f t="shared" si="60"/>
        <v>99.900891972249738</v>
      </c>
      <c r="BG89" s="260">
        <f t="shared" si="61"/>
        <v>95.687331536388129</v>
      </c>
      <c r="BH89" s="260">
        <f t="shared" si="62"/>
        <v>109.4412331406551</v>
      </c>
      <c r="BI89" s="260">
        <f t="shared" si="63"/>
        <v>104.48979591836735</v>
      </c>
      <c r="BJ89" s="260">
        <f t="shared" si="64"/>
        <v>96.263520157325473</v>
      </c>
      <c r="BK89" s="260">
        <f t="shared" si="65"/>
        <v>104.90605427974948</v>
      </c>
      <c r="BL89" s="260">
        <f t="shared" si="66"/>
        <v>101.92678227360308</v>
      </c>
      <c r="BM89" s="260">
        <f t="shared" si="67"/>
        <v>104.83234714003945</v>
      </c>
      <c r="BN89" s="260">
        <f t="shared" si="68"/>
        <v>103.67063492063492</v>
      </c>
      <c r="BO89" s="260">
        <f t="shared" si="69"/>
        <v>104.17090539165821</v>
      </c>
      <c r="BP89" s="260">
        <f t="shared" si="70"/>
        <v>102.77227722772278</v>
      </c>
      <c r="BQ89" s="260">
        <f t="shared" si="71"/>
        <v>96.828752642706135</v>
      </c>
      <c r="BR89" s="260">
        <f t="shared" si="72"/>
        <v>106.27208480565371</v>
      </c>
      <c r="BS89" s="260">
        <f t="shared" si="73"/>
        <v>100.84745762711864</v>
      </c>
      <c r="BT89" s="260">
        <f t="shared" si="74"/>
        <v>107.25388601036269</v>
      </c>
      <c r="BU89" s="260">
        <f t="shared" si="75"/>
        <v>100.6546644844517</v>
      </c>
      <c r="BV89" s="260">
        <f t="shared" si="76"/>
        <v>94.518125552608325</v>
      </c>
    </row>
    <row r="90" spans="1:74" ht="12.6" customHeight="1" outlineLevel="1" x14ac:dyDescent="0.15">
      <c r="A90" s="224"/>
      <c r="B90" s="223"/>
      <c r="C90" s="213" t="s">
        <v>97</v>
      </c>
      <c r="D90" s="900">
        <v>108.1</v>
      </c>
      <c r="E90" s="900">
        <v>108.1</v>
      </c>
      <c r="F90" s="900">
        <v>105.8</v>
      </c>
      <c r="G90" s="900">
        <v>93.6</v>
      </c>
      <c r="H90" s="900">
        <v>106.9</v>
      </c>
      <c r="I90" s="900">
        <v>132.19999999999999</v>
      </c>
      <c r="J90" s="900">
        <v>131.69999999999999</v>
      </c>
      <c r="K90" s="900">
        <v>97.8</v>
      </c>
      <c r="L90" s="900">
        <v>77.900000000000006</v>
      </c>
      <c r="M90" s="900">
        <v>108.3</v>
      </c>
      <c r="N90" s="900">
        <v>68.7</v>
      </c>
      <c r="O90" s="900">
        <v>117.4</v>
      </c>
      <c r="P90" s="900">
        <v>95.4</v>
      </c>
      <c r="Q90" s="900">
        <v>101.3</v>
      </c>
      <c r="R90" s="900">
        <v>92.2</v>
      </c>
      <c r="S90" s="900">
        <v>105</v>
      </c>
      <c r="T90" s="900">
        <v>107.4</v>
      </c>
      <c r="U90" s="900">
        <v>98.9</v>
      </c>
      <c r="V90" s="900">
        <v>102</v>
      </c>
      <c r="W90" s="900">
        <v>98.7</v>
      </c>
      <c r="X90" s="900">
        <v>88.4</v>
      </c>
      <c r="Y90" s="900">
        <v>108.4</v>
      </c>
      <c r="Z90" s="900">
        <v>111.8</v>
      </c>
      <c r="AA90" s="900">
        <v>92.4</v>
      </c>
      <c r="AB90" s="900">
        <v>110.7</v>
      </c>
      <c r="AC90" s="900">
        <v>128.4</v>
      </c>
      <c r="AD90" s="229"/>
      <c r="AE90" s="224"/>
      <c r="AF90" s="223"/>
      <c r="AG90" s="213" t="s">
        <v>97</v>
      </c>
      <c r="AH90" s="905">
        <v>108.1</v>
      </c>
      <c r="AI90" s="900">
        <v>114.9</v>
      </c>
      <c r="AJ90" s="900">
        <v>115.7</v>
      </c>
      <c r="AK90" s="900">
        <v>121.8</v>
      </c>
      <c r="AL90" s="900">
        <v>100.6</v>
      </c>
      <c r="AM90" s="900">
        <v>113.4</v>
      </c>
      <c r="AN90" s="900">
        <v>129.9</v>
      </c>
      <c r="AO90" s="900">
        <v>110.2</v>
      </c>
      <c r="AP90" s="900">
        <v>102.3</v>
      </c>
      <c r="AQ90" s="900">
        <v>102.4</v>
      </c>
      <c r="AR90" s="900">
        <v>100.2</v>
      </c>
      <c r="AT90" s="224"/>
      <c r="AU90" s="222"/>
      <c r="AV90" s="213" t="s">
        <v>97</v>
      </c>
      <c r="AW90" s="261">
        <f t="shared" si="56"/>
        <v>104.34362934362935</v>
      </c>
      <c r="AX90" s="261">
        <f t="shared" si="77"/>
        <v>104.34362934362935</v>
      </c>
      <c r="AY90" s="261">
        <f t="shared" si="78"/>
        <v>99.717247879359093</v>
      </c>
      <c r="AZ90" s="261">
        <f t="shared" si="79"/>
        <v>101.96078431372548</v>
      </c>
      <c r="BA90" s="261">
        <f t="shared" si="80"/>
        <v>101.03969754253308</v>
      </c>
      <c r="BB90" s="261">
        <f t="shared" si="81"/>
        <v>116.99115044247787</v>
      </c>
      <c r="BC90" s="261">
        <f t="shared" si="57"/>
        <v>105.86816720257232</v>
      </c>
      <c r="BD90" s="261">
        <f t="shared" si="58"/>
        <v>95.414634146341456</v>
      </c>
      <c r="BE90" s="261">
        <f t="shared" si="59"/>
        <v>97.011207970112096</v>
      </c>
      <c r="BF90" s="261">
        <f t="shared" si="60"/>
        <v>113.52201257861634</v>
      </c>
      <c r="BG90" s="261">
        <f t="shared" si="61"/>
        <v>101.77777777777779</v>
      </c>
      <c r="BH90" s="261">
        <f t="shared" si="62"/>
        <v>109.51492537313432</v>
      </c>
      <c r="BI90" s="261">
        <f t="shared" si="63"/>
        <v>99.686520376175551</v>
      </c>
      <c r="BJ90" s="261">
        <f t="shared" si="64"/>
        <v>100.29702970297029</v>
      </c>
      <c r="BK90" s="261">
        <f t="shared" si="65"/>
        <v>95.643153526970949</v>
      </c>
      <c r="BL90" s="261">
        <f t="shared" si="66"/>
        <v>101.94174757281553</v>
      </c>
      <c r="BM90" s="261">
        <f t="shared" si="67"/>
        <v>109.59183673469389</v>
      </c>
      <c r="BN90" s="261">
        <f t="shared" si="68"/>
        <v>100.20263424518745</v>
      </c>
      <c r="BO90" s="261">
        <f t="shared" si="69"/>
        <v>105.15463917525774</v>
      </c>
      <c r="BP90" s="261">
        <f t="shared" si="70"/>
        <v>98.111332007952285</v>
      </c>
      <c r="BQ90" s="261">
        <f t="shared" si="71"/>
        <v>100.68337129840548</v>
      </c>
      <c r="BR90" s="261">
        <f t="shared" si="72"/>
        <v>96.441281138790032</v>
      </c>
      <c r="BS90" s="261">
        <f t="shared" si="73"/>
        <v>105.27306967984933</v>
      </c>
      <c r="BT90" s="261">
        <f t="shared" si="74"/>
        <v>101.20481927710844</v>
      </c>
      <c r="BU90" s="261">
        <f t="shared" si="75"/>
        <v>99.819657348963034</v>
      </c>
      <c r="BV90" s="261">
        <f t="shared" si="76"/>
        <v>109.36967632027257</v>
      </c>
    </row>
    <row r="91" spans="1:74" ht="12.6" customHeight="1" outlineLevel="1" x14ac:dyDescent="0.15">
      <c r="A91" s="203"/>
      <c r="B91" s="222" t="s">
        <v>468</v>
      </c>
      <c r="C91" s="216" t="s">
        <v>99</v>
      </c>
      <c r="D91" s="898">
        <v>90.2</v>
      </c>
      <c r="E91" s="898">
        <v>90.2</v>
      </c>
      <c r="F91" s="898">
        <v>107.5</v>
      </c>
      <c r="G91" s="898">
        <v>84.9</v>
      </c>
      <c r="H91" s="898">
        <v>95.9</v>
      </c>
      <c r="I91" s="898">
        <v>66.2</v>
      </c>
      <c r="J91" s="898">
        <v>100.3</v>
      </c>
      <c r="K91" s="898">
        <v>88.3</v>
      </c>
      <c r="L91" s="898">
        <v>72.8</v>
      </c>
      <c r="M91" s="898">
        <v>96</v>
      </c>
      <c r="N91" s="898">
        <v>72.900000000000006</v>
      </c>
      <c r="O91" s="898">
        <v>92.7</v>
      </c>
      <c r="P91" s="898">
        <v>85.3</v>
      </c>
      <c r="Q91" s="898">
        <v>98.1</v>
      </c>
      <c r="R91" s="898">
        <v>89.1</v>
      </c>
      <c r="S91" s="898">
        <v>92.5</v>
      </c>
      <c r="T91" s="898">
        <v>83.9</v>
      </c>
      <c r="U91" s="898">
        <v>92.2</v>
      </c>
      <c r="V91" s="898">
        <v>95.7</v>
      </c>
      <c r="W91" s="898">
        <v>90.3</v>
      </c>
      <c r="X91" s="898">
        <v>92.1</v>
      </c>
      <c r="Y91" s="898">
        <v>96</v>
      </c>
      <c r="Z91" s="898">
        <v>85.4</v>
      </c>
      <c r="AA91" s="898">
        <v>90.4</v>
      </c>
      <c r="AB91" s="898">
        <v>100.5</v>
      </c>
      <c r="AC91" s="898">
        <v>80.3</v>
      </c>
      <c r="AD91" s="229"/>
      <c r="AE91" s="203"/>
      <c r="AF91" s="222" t="s">
        <v>468</v>
      </c>
      <c r="AG91" s="216" t="s">
        <v>99</v>
      </c>
      <c r="AH91" s="902">
        <v>90.2</v>
      </c>
      <c r="AI91" s="898">
        <v>88.4</v>
      </c>
      <c r="AJ91" s="898">
        <v>85.2</v>
      </c>
      <c r="AK91" s="898">
        <v>82.2</v>
      </c>
      <c r="AL91" s="898">
        <v>92.8</v>
      </c>
      <c r="AM91" s="898">
        <v>93.7</v>
      </c>
      <c r="AN91" s="898">
        <v>113.8</v>
      </c>
      <c r="AO91" s="898">
        <v>89.9</v>
      </c>
      <c r="AP91" s="898">
        <v>91.8</v>
      </c>
      <c r="AQ91" s="898">
        <v>91.9</v>
      </c>
      <c r="AR91" s="898">
        <v>88.6</v>
      </c>
      <c r="AT91" s="256" t="s">
        <v>123</v>
      </c>
      <c r="AU91" s="219" t="s">
        <v>468</v>
      </c>
      <c r="AV91" s="216" t="s">
        <v>99</v>
      </c>
      <c r="AW91" s="923">
        <f t="shared" si="56"/>
        <v>91.111111111111114</v>
      </c>
      <c r="AX91" s="923">
        <f t="shared" si="77"/>
        <v>91.111111111111114</v>
      </c>
      <c r="AY91" s="923">
        <f t="shared" si="78"/>
        <v>100.27985074626866</v>
      </c>
      <c r="AZ91" s="923">
        <f t="shared" si="79"/>
        <v>94.648829431438131</v>
      </c>
      <c r="BA91" s="923">
        <f t="shared" si="80"/>
        <v>95.995995995995997</v>
      </c>
      <c r="BB91" s="923">
        <f t="shared" si="81"/>
        <v>77.156177156177165</v>
      </c>
      <c r="BC91" s="923">
        <f t="shared" si="57"/>
        <v>88.68258178603007</v>
      </c>
      <c r="BD91" s="923">
        <f t="shared" si="58"/>
        <v>88.654618473895582</v>
      </c>
      <c r="BE91" s="923">
        <f t="shared" si="59"/>
        <v>95.78947368421052</v>
      </c>
      <c r="BF91" s="923">
        <f t="shared" si="60"/>
        <v>89.136490250696383</v>
      </c>
      <c r="BG91" s="923">
        <f t="shared" si="61"/>
        <v>103.25779036827197</v>
      </c>
      <c r="BH91" s="923">
        <f t="shared" si="62"/>
        <v>95.468589083419161</v>
      </c>
      <c r="BI91" s="923">
        <f t="shared" si="63"/>
        <v>94.988864142538972</v>
      </c>
      <c r="BJ91" s="923">
        <f t="shared" si="64"/>
        <v>94.691119691119695</v>
      </c>
      <c r="BK91" s="923">
        <f t="shared" si="65"/>
        <v>92.236024844720504</v>
      </c>
      <c r="BL91" s="923">
        <f t="shared" si="66"/>
        <v>89.631782945736433</v>
      </c>
      <c r="BM91" s="923">
        <f t="shared" si="67"/>
        <v>85.437881873727093</v>
      </c>
      <c r="BN91" s="923">
        <f t="shared" si="68"/>
        <v>93.319838056680169</v>
      </c>
      <c r="BO91" s="923">
        <f t="shared" si="69"/>
        <v>95.795795795795797</v>
      </c>
      <c r="BP91" s="923">
        <f t="shared" si="70"/>
        <v>91.582150101419884</v>
      </c>
      <c r="BQ91" s="923">
        <f t="shared" si="71"/>
        <v>102.79017857142858</v>
      </c>
      <c r="BR91" s="923">
        <f t="shared" si="72"/>
        <v>90.651558073654385</v>
      </c>
      <c r="BS91" s="923">
        <f t="shared" si="73"/>
        <v>95.206243032329994</v>
      </c>
      <c r="BT91" s="923">
        <f t="shared" si="74"/>
        <v>91.869918699186996</v>
      </c>
      <c r="BU91" s="923">
        <f t="shared" si="75"/>
        <v>97.667638483965007</v>
      </c>
      <c r="BV91" s="923">
        <f t="shared" si="76"/>
        <v>82.783505154639172</v>
      </c>
    </row>
    <row r="92" spans="1:74" ht="12.6" customHeight="1" outlineLevel="1" x14ac:dyDescent="0.15">
      <c r="A92" s="203"/>
      <c r="B92" s="222"/>
      <c r="C92" s="203" t="s">
        <v>101</v>
      </c>
      <c r="D92" s="898">
        <v>97.4</v>
      </c>
      <c r="E92" s="898">
        <v>97.4</v>
      </c>
      <c r="F92" s="898">
        <v>102.6</v>
      </c>
      <c r="G92" s="898">
        <v>88.7</v>
      </c>
      <c r="H92" s="898">
        <v>101.3</v>
      </c>
      <c r="I92" s="898">
        <v>83.2</v>
      </c>
      <c r="J92" s="898">
        <v>127.8</v>
      </c>
      <c r="K92" s="898">
        <v>98.2</v>
      </c>
      <c r="L92" s="898">
        <v>76.900000000000006</v>
      </c>
      <c r="M92" s="898">
        <v>100.2</v>
      </c>
      <c r="N92" s="898">
        <v>83</v>
      </c>
      <c r="O92" s="898">
        <v>97.1</v>
      </c>
      <c r="P92" s="898">
        <v>82.2</v>
      </c>
      <c r="Q92" s="898">
        <v>108.6</v>
      </c>
      <c r="R92" s="898">
        <v>92.6</v>
      </c>
      <c r="S92" s="898">
        <v>93.8</v>
      </c>
      <c r="T92" s="898">
        <v>88.2</v>
      </c>
      <c r="U92" s="898">
        <v>90.8</v>
      </c>
      <c r="V92" s="898">
        <v>90.8</v>
      </c>
      <c r="W92" s="898">
        <v>84</v>
      </c>
      <c r="X92" s="898">
        <v>83.9</v>
      </c>
      <c r="Y92" s="898">
        <v>104.3</v>
      </c>
      <c r="Z92" s="898">
        <v>93.9</v>
      </c>
      <c r="AA92" s="898">
        <v>93.1</v>
      </c>
      <c r="AB92" s="898">
        <v>87.9</v>
      </c>
      <c r="AC92" s="898">
        <v>100.2</v>
      </c>
      <c r="AD92" s="229"/>
      <c r="AE92" s="203"/>
      <c r="AF92" s="222"/>
      <c r="AG92" s="203" t="s">
        <v>101</v>
      </c>
      <c r="AH92" s="902">
        <v>97.4</v>
      </c>
      <c r="AI92" s="898">
        <v>97.5</v>
      </c>
      <c r="AJ92" s="898">
        <v>95.4</v>
      </c>
      <c r="AK92" s="898">
        <v>95.7</v>
      </c>
      <c r="AL92" s="898">
        <v>94.5</v>
      </c>
      <c r="AM92" s="898">
        <v>101.1</v>
      </c>
      <c r="AN92" s="898">
        <v>98.9</v>
      </c>
      <c r="AO92" s="898">
        <v>101.6</v>
      </c>
      <c r="AP92" s="898">
        <v>97.2</v>
      </c>
      <c r="AQ92" s="898">
        <v>97.6</v>
      </c>
      <c r="AR92" s="898">
        <v>89.1</v>
      </c>
      <c r="AT92" s="258" t="s">
        <v>124</v>
      </c>
      <c r="AU92" s="222"/>
      <c r="AV92" s="203" t="s">
        <v>101</v>
      </c>
      <c r="AW92" s="260">
        <f t="shared" si="56"/>
        <v>97.791164658634543</v>
      </c>
      <c r="AX92" s="260">
        <f t="shared" si="77"/>
        <v>97.69307923771315</v>
      </c>
      <c r="AY92" s="260">
        <f t="shared" si="78"/>
        <v>94.912118408880659</v>
      </c>
      <c r="AZ92" s="260">
        <f t="shared" si="79"/>
        <v>98.228128460686605</v>
      </c>
      <c r="BA92" s="260">
        <f t="shared" si="80"/>
        <v>102.94715447154471</v>
      </c>
      <c r="BB92" s="260">
        <f t="shared" si="81"/>
        <v>97.997644287396938</v>
      </c>
      <c r="BC92" s="260">
        <f t="shared" si="57"/>
        <v>108.3050847457627</v>
      </c>
      <c r="BD92" s="260">
        <f t="shared" si="58"/>
        <v>100</v>
      </c>
      <c r="BE92" s="260">
        <f t="shared" si="59"/>
        <v>99.097938144329916</v>
      </c>
      <c r="BF92" s="260">
        <f t="shared" si="60"/>
        <v>94.439208294062212</v>
      </c>
      <c r="BG92" s="260">
        <f t="shared" si="61"/>
        <v>108.35509138381201</v>
      </c>
      <c r="BH92" s="260">
        <f t="shared" si="62"/>
        <v>98.779247202441496</v>
      </c>
      <c r="BI92" s="260">
        <f t="shared" si="63"/>
        <v>93.94285714285715</v>
      </c>
      <c r="BJ92" s="260">
        <f t="shared" si="64"/>
        <v>99.268738574040199</v>
      </c>
      <c r="BK92" s="260">
        <f t="shared" si="65"/>
        <v>96.861924686192467</v>
      </c>
      <c r="BL92" s="260">
        <f t="shared" si="66"/>
        <v>93.147964250248265</v>
      </c>
      <c r="BM92" s="260">
        <f t="shared" si="67"/>
        <v>90.927835051546396</v>
      </c>
      <c r="BN92" s="260">
        <f t="shared" si="68"/>
        <v>93.898655635987581</v>
      </c>
      <c r="BO92" s="260">
        <f t="shared" si="69"/>
        <v>86.558627264061002</v>
      </c>
      <c r="BP92" s="260">
        <f t="shared" si="70"/>
        <v>91.903719912472638</v>
      </c>
      <c r="BQ92" s="260">
        <f t="shared" si="71"/>
        <v>93.222222222222229</v>
      </c>
      <c r="BR92" s="260">
        <f t="shared" si="72"/>
        <v>98.862559241706165</v>
      </c>
      <c r="BS92" s="260">
        <f t="shared" si="73"/>
        <v>100.96774193548387</v>
      </c>
      <c r="BT92" s="260">
        <f t="shared" si="74"/>
        <v>96.677050882658349</v>
      </c>
      <c r="BU92" s="260">
        <f t="shared" si="75"/>
        <v>105.01792114695341</v>
      </c>
      <c r="BV92" s="260">
        <f t="shared" si="76"/>
        <v>104.15800415800416</v>
      </c>
    </row>
    <row r="93" spans="1:74" ht="12.6" customHeight="1" outlineLevel="1" x14ac:dyDescent="0.15">
      <c r="A93" s="203"/>
      <c r="B93" s="222"/>
      <c r="C93" s="203" t="s">
        <v>102</v>
      </c>
      <c r="D93" s="898">
        <v>118.2</v>
      </c>
      <c r="E93" s="898">
        <v>118.2</v>
      </c>
      <c r="F93" s="898">
        <v>112.1</v>
      </c>
      <c r="G93" s="898">
        <v>98.7</v>
      </c>
      <c r="H93" s="898">
        <v>103.5</v>
      </c>
      <c r="I93" s="898">
        <v>128.4</v>
      </c>
      <c r="J93" s="898">
        <v>151.80000000000001</v>
      </c>
      <c r="K93" s="898">
        <v>113.5</v>
      </c>
      <c r="L93" s="898">
        <v>86.5</v>
      </c>
      <c r="M93" s="898">
        <v>155.80000000000001</v>
      </c>
      <c r="N93" s="898">
        <v>125.5</v>
      </c>
      <c r="O93" s="898">
        <v>125</v>
      </c>
      <c r="P93" s="898">
        <v>92.2</v>
      </c>
      <c r="Q93" s="898">
        <v>110.4</v>
      </c>
      <c r="R93" s="898">
        <v>102.5</v>
      </c>
      <c r="S93" s="898">
        <v>105.8</v>
      </c>
      <c r="T93" s="898">
        <v>106.7</v>
      </c>
      <c r="U93" s="898">
        <v>106.8</v>
      </c>
      <c r="V93" s="898">
        <v>110.9</v>
      </c>
      <c r="W93" s="898">
        <v>103.3</v>
      </c>
      <c r="X93" s="898">
        <v>96.3</v>
      </c>
      <c r="Y93" s="898">
        <v>117</v>
      </c>
      <c r="Z93" s="898">
        <v>98.4</v>
      </c>
      <c r="AA93" s="898">
        <v>108.6</v>
      </c>
      <c r="AB93" s="898">
        <v>87.6</v>
      </c>
      <c r="AC93" s="898">
        <v>134.9</v>
      </c>
      <c r="AD93" s="229"/>
      <c r="AE93" s="203"/>
      <c r="AF93" s="222"/>
      <c r="AG93" s="203" t="s">
        <v>102</v>
      </c>
      <c r="AH93" s="902">
        <v>118.2</v>
      </c>
      <c r="AI93" s="898">
        <v>122.8</v>
      </c>
      <c r="AJ93" s="898">
        <v>131.5</v>
      </c>
      <c r="AK93" s="898">
        <v>142</v>
      </c>
      <c r="AL93" s="898">
        <v>105.3</v>
      </c>
      <c r="AM93" s="898">
        <v>108.1</v>
      </c>
      <c r="AN93" s="898">
        <v>94.2</v>
      </c>
      <c r="AO93" s="898">
        <v>110.8</v>
      </c>
      <c r="AP93" s="898">
        <v>114.3</v>
      </c>
      <c r="AQ93" s="898">
        <v>114.7</v>
      </c>
      <c r="AR93" s="898">
        <v>105.1</v>
      </c>
      <c r="AT93" s="258" t="s">
        <v>125</v>
      </c>
      <c r="AU93" s="222"/>
      <c r="AV93" s="203" t="s">
        <v>102</v>
      </c>
      <c r="AW93" s="260">
        <f t="shared" si="56"/>
        <v>117.37835153922542</v>
      </c>
      <c r="AX93" s="260">
        <f t="shared" si="77"/>
        <v>117.37835153922542</v>
      </c>
      <c r="AY93" s="260">
        <f t="shared" si="78"/>
        <v>103.98886827458256</v>
      </c>
      <c r="AZ93" s="260">
        <f t="shared" si="79"/>
        <v>105.6745182012848</v>
      </c>
      <c r="BA93" s="260">
        <f t="shared" si="80"/>
        <v>109.17721518987342</v>
      </c>
      <c r="BB93" s="260">
        <f t="shared" si="81"/>
        <v>147.24770642201835</v>
      </c>
      <c r="BC93" s="260">
        <f t="shared" si="57"/>
        <v>132.22996515679444</v>
      </c>
      <c r="BD93" s="260">
        <f t="shared" si="58"/>
        <v>115.11156186612577</v>
      </c>
      <c r="BE93" s="260">
        <f t="shared" si="59"/>
        <v>112.33766233766234</v>
      </c>
      <c r="BF93" s="260">
        <f t="shared" si="60"/>
        <v>140.61371841155236</v>
      </c>
      <c r="BG93" s="260">
        <f t="shared" si="61"/>
        <v>151.57004830917876</v>
      </c>
      <c r="BH93" s="260">
        <f t="shared" si="62"/>
        <v>113.01989150090417</v>
      </c>
      <c r="BI93" s="260">
        <f t="shared" si="63"/>
        <v>105.97701149425288</v>
      </c>
      <c r="BJ93" s="260">
        <f t="shared" si="64"/>
        <v>106.66666666666667</v>
      </c>
      <c r="BK93" s="260">
        <f t="shared" si="65"/>
        <v>109.27505330490406</v>
      </c>
      <c r="BL93" s="260">
        <f t="shared" si="66"/>
        <v>106.43863179074447</v>
      </c>
      <c r="BM93" s="260">
        <f t="shared" si="67"/>
        <v>110.00000000000001</v>
      </c>
      <c r="BN93" s="260">
        <f t="shared" si="68"/>
        <v>108.20668693009119</v>
      </c>
      <c r="BO93" s="260">
        <f t="shared" si="69"/>
        <v>110.01984126984128</v>
      </c>
      <c r="BP93" s="260">
        <f t="shared" si="70"/>
        <v>106.05749486652975</v>
      </c>
      <c r="BQ93" s="260">
        <f t="shared" si="71"/>
        <v>103.54838709677419</v>
      </c>
      <c r="BR93" s="260">
        <f t="shared" si="72"/>
        <v>111.85468451242831</v>
      </c>
      <c r="BS93" s="260">
        <f t="shared" si="73"/>
        <v>103.68809272918863</v>
      </c>
      <c r="BT93" s="260">
        <f t="shared" si="74"/>
        <v>108.38323353293413</v>
      </c>
      <c r="BU93" s="260">
        <f t="shared" si="75"/>
        <v>91.440501043841337</v>
      </c>
      <c r="BV93" s="260">
        <f t="shared" si="76"/>
        <v>136.53846153846155</v>
      </c>
    </row>
    <row r="94" spans="1:74" ht="12.6" customHeight="1" outlineLevel="1" x14ac:dyDescent="0.15">
      <c r="A94" s="203"/>
      <c r="B94" s="222"/>
      <c r="C94" s="203" t="s">
        <v>103</v>
      </c>
      <c r="D94" s="898">
        <v>94.8</v>
      </c>
      <c r="E94" s="898">
        <v>94.8</v>
      </c>
      <c r="F94" s="898">
        <v>96.4</v>
      </c>
      <c r="G94" s="898">
        <v>88.4</v>
      </c>
      <c r="H94" s="898">
        <v>92.8</v>
      </c>
      <c r="I94" s="898">
        <v>64.7</v>
      </c>
      <c r="J94" s="898">
        <v>105.4</v>
      </c>
      <c r="K94" s="898">
        <v>120.2</v>
      </c>
      <c r="L94" s="898">
        <v>68.400000000000006</v>
      </c>
      <c r="M94" s="898">
        <v>104.3</v>
      </c>
      <c r="N94" s="898">
        <v>65.599999999999994</v>
      </c>
      <c r="O94" s="898">
        <v>84.7</v>
      </c>
      <c r="P94" s="898">
        <v>90</v>
      </c>
      <c r="Q94" s="898">
        <v>114</v>
      </c>
      <c r="R94" s="898">
        <v>93.5</v>
      </c>
      <c r="S94" s="898">
        <v>103.2</v>
      </c>
      <c r="T94" s="898">
        <v>99.2</v>
      </c>
      <c r="U94" s="898">
        <v>102.9</v>
      </c>
      <c r="V94" s="898">
        <v>104.5</v>
      </c>
      <c r="W94" s="898">
        <v>110.4</v>
      </c>
      <c r="X94" s="898">
        <v>93.2</v>
      </c>
      <c r="Y94" s="898">
        <v>108</v>
      </c>
      <c r="Z94" s="898">
        <v>100.6</v>
      </c>
      <c r="AA94" s="898">
        <v>95.4</v>
      </c>
      <c r="AB94" s="898">
        <v>102.9</v>
      </c>
      <c r="AC94" s="898">
        <v>84.5</v>
      </c>
      <c r="AD94" s="229"/>
      <c r="AE94" s="203"/>
      <c r="AF94" s="222"/>
      <c r="AG94" s="203" t="s">
        <v>103</v>
      </c>
      <c r="AH94" s="902">
        <v>94.8</v>
      </c>
      <c r="AI94" s="898">
        <v>93.8</v>
      </c>
      <c r="AJ94" s="898">
        <v>86.1</v>
      </c>
      <c r="AK94" s="898">
        <v>82.8</v>
      </c>
      <c r="AL94" s="898">
        <v>94.4</v>
      </c>
      <c r="AM94" s="898">
        <v>106.9</v>
      </c>
      <c r="AN94" s="898">
        <v>68.400000000000006</v>
      </c>
      <c r="AO94" s="898">
        <v>114.3</v>
      </c>
      <c r="AP94" s="898">
        <v>95.5</v>
      </c>
      <c r="AQ94" s="898">
        <v>95.1</v>
      </c>
      <c r="AR94" s="898">
        <v>106.4</v>
      </c>
      <c r="AT94" s="258" t="s">
        <v>354</v>
      </c>
      <c r="AU94" s="222"/>
      <c r="AV94" s="203" t="s">
        <v>103</v>
      </c>
      <c r="AW94" s="260">
        <f t="shared" si="56"/>
        <v>98.956158663883087</v>
      </c>
      <c r="AX94" s="260">
        <f t="shared" si="77"/>
        <v>98.956158663883087</v>
      </c>
      <c r="AY94" s="260">
        <f t="shared" si="78"/>
        <v>94.788593903638159</v>
      </c>
      <c r="AZ94" s="260">
        <f t="shared" si="79"/>
        <v>95.878524945770067</v>
      </c>
      <c r="BA94" s="260">
        <f t="shared" si="80"/>
        <v>98.618490967056331</v>
      </c>
      <c r="BB94" s="260">
        <f t="shared" si="81"/>
        <v>95.568685376661747</v>
      </c>
      <c r="BC94" s="260">
        <f t="shared" si="57"/>
        <v>96.080218778486781</v>
      </c>
      <c r="BD94" s="260">
        <f t="shared" si="58"/>
        <v>94.200626959247657</v>
      </c>
      <c r="BE94" s="260">
        <f t="shared" si="59"/>
        <v>93.061224489795919</v>
      </c>
      <c r="BF94" s="260">
        <f t="shared" si="60"/>
        <v>88.389830508474574</v>
      </c>
      <c r="BG94" s="260">
        <f t="shared" si="61"/>
        <v>86.657859973579903</v>
      </c>
      <c r="BH94" s="260">
        <f t="shared" si="62"/>
        <v>86.871794871794876</v>
      </c>
      <c r="BI94" s="260">
        <f t="shared" si="63"/>
        <v>104.28736964078796</v>
      </c>
      <c r="BJ94" s="260">
        <f t="shared" si="64"/>
        <v>104.97237569060773</v>
      </c>
      <c r="BK94" s="260">
        <f t="shared" si="65"/>
        <v>99.468085106382972</v>
      </c>
      <c r="BL94" s="260">
        <f t="shared" si="66"/>
        <v>104.45344129554657</v>
      </c>
      <c r="BM94" s="260">
        <f t="shared" si="67"/>
        <v>103.87434554973822</v>
      </c>
      <c r="BN94" s="260">
        <f t="shared" si="68"/>
        <v>102.59222333000997</v>
      </c>
      <c r="BO94" s="260">
        <f t="shared" si="69"/>
        <v>103.98009950248756</v>
      </c>
      <c r="BP94" s="260">
        <f t="shared" si="70"/>
        <v>106.25601539942254</v>
      </c>
      <c r="BQ94" s="260">
        <f t="shared" si="71"/>
        <v>99.892818863879967</v>
      </c>
      <c r="BR94" s="260">
        <f t="shared" si="72"/>
        <v>102.36966824644549</v>
      </c>
      <c r="BS94" s="260">
        <f t="shared" si="73"/>
        <v>101.3091641490433</v>
      </c>
      <c r="BT94" s="260">
        <f t="shared" si="74"/>
        <v>97.745901639344282</v>
      </c>
      <c r="BU94" s="260">
        <f t="shared" si="75"/>
        <v>106.5217391304348</v>
      </c>
      <c r="BV94" s="260">
        <f t="shared" si="76"/>
        <v>94.837261503928175</v>
      </c>
    </row>
    <row r="95" spans="1:74" ht="12.6" customHeight="1" outlineLevel="1" x14ac:dyDescent="0.15">
      <c r="A95" s="203"/>
      <c r="B95" s="222"/>
      <c r="C95" s="203" t="s">
        <v>104</v>
      </c>
      <c r="D95" s="898">
        <v>88.5</v>
      </c>
      <c r="E95" s="898">
        <v>88.5</v>
      </c>
      <c r="F95" s="898">
        <v>112.5</v>
      </c>
      <c r="G95" s="898">
        <v>84.4</v>
      </c>
      <c r="H95" s="898">
        <v>82.8</v>
      </c>
      <c r="I95" s="898">
        <v>55.7</v>
      </c>
      <c r="J95" s="898">
        <v>94.8</v>
      </c>
      <c r="K95" s="898">
        <v>106.5</v>
      </c>
      <c r="L95" s="898">
        <v>69.3</v>
      </c>
      <c r="M95" s="898">
        <v>94.3</v>
      </c>
      <c r="N95" s="898">
        <v>66.599999999999994</v>
      </c>
      <c r="O95" s="898">
        <v>84.4</v>
      </c>
      <c r="P95" s="898">
        <v>79.400000000000006</v>
      </c>
      <c r="Q95" s="898">
        <v>95.8</v>
      </c>
      <c r="R95" s="898">
        <v>92.6</v>
      </c>
      <c r="S95" s="898">
        <v>91.6</v>
      </c>
      <c r="T95" s="898">
        <v>95.7</v>
      </c>
      <c r="U95" s="898">
        <v>96</v>
      </c>
      <c r="V95" s="898">
        <v>90.5</v>
      </c>
      <c r="W95" s="898">
        <v>101.4</v>
      </c>
      <c r="X95" s="898">
        <v>96</v>
      </c>
      <c r="Y95" s="898">
        <v>94.8</v>
      </c>
      <c r="Z95" s="898">
        <v>90.9</v>
      </c>
      <c r="AA95" s="898">
        <v>96.8</v>
      </c>
      <c r="AB95" s="898">
        <v>86</v>
      </c>
      <c r="AC95" s="898">
        <v>74.5</v>
      </c>
      <c r="AD95" s="229"/>
      <c r="AE95" s="203"/>
      <c r="AF95" s="222"/>
      <c r="AG95" s="203" t="s">
        <v>104</v>
      </c>
      <c r="AH95" s="902">
        <v>88.5</v>
      </c>
      <c r="AI95" s="898">
        <v>81.2</v>
      </c>
      <c r="AJ95" s="898">
        <v>74.5</v>
      </c>
      <c r="AK95" s="898">
        <v>70.7</v>
      </c>
      <c r="AL95" s="898">
        <v>84.2</v>
      </c>
      <c r="AM95" s="898">
        <v>92.4</v>
      </c>
      <c r="AN95" s="898">
        <v>66.2</v>
      </c>
      <c r="AO95" s="898">
        <v>97.4</v>
      </c>
      <c r="AP95" s="898">
        <v>94.7</v>
      </c>
      <c r="AQ95" s="898">
        <v>94.6</v>
      </c>
      <c r="AR95" s="898">
        <v>98.4</v>
      </c>
      <c r="AT95" s="132" t="s">
        <v>126</v>
      </c>
      <c r="AU95" s="222"/>
      <c r="AV95" s="203" t="s">
        <v>104</v>
      </c>
      <c r="AW95" s="260">
        <f t="shared" si="56"/>
        <v>91.331269349845201</v>
      </c>
      <c r="AX95" s="260">
        <f t="shared" si="77"/>
        <v>91.331269349845201</v>
      </c>
      <c r="AY95" s="260">
        <f t="shared" si="78"/>
        <v>103.68663594470047</v>
      </c>
      <c r="AZ95" s="260">
        <f t="shared" si="79"/>
        <v>93.362831858407077</v>
      </c>
      <c r="BA95" s="260">
        <f t="shared" si="80"/>
        <v>91.189427312775322</v>
      </c>
      <c r="BB95" s="260">
        <f t="shared" si="81"/>
        <v>78.230337078651687</v>
      </c>
      <c r="BC95" s="260">
        <f t="shared" si="57"/>
        <v>85.714285714285722</v>
      </c>
      <c r="BD95" s="260">
        <f t="shared" si="58"/>
        <v>97.082953509571553</v>
      </c>
      <c r="BE95" s="260">
        <f t="shared" si="59"/>
        <v>95.586206896551715</v>
      </c>
      <c r="BF95" s="260">
        <f t="shared" si="60"/>
        <v>84.649910233393172</v>
      </c>
      <c r="BG95" s="260">
        <f t="shared" si="61"/>
        <v>85.93548387096773</v>
      </c>
      <c r="BH95" s="260">
        <f t="shared" si="62"/>
        <v>86.122448979591852</v>
      </c>
      <c r="BI95" s="260">
        <f t="shared" si="63"/>
        <v>90.742857142857147</v>
      </c>
      <c r="BJ95" s="260">
        <f t="shared" si="64"/>
        <v>95.704295704295703</v>
      </c>
      <c r="BK95" s="260">
        <f t="shared" si="65"/>
        <v>96.96335078534031</v>
      </c>
      <c r="BL95" s="260">
        <f t="shared" si="66"/>
        <v>92.900608519269781</v>
      </c>
      <c r="BM95" s="260">
        <f t="shared" si="67"/>
        <v>97.058823529411768</v>
      </c>
      <c r="BN95" s="260">
        <f t="shared" si="68"/>
        <v>96.774193548387089</v>
      </c>
      <c r="BO95" s="260">
        <f t="shared" si="69"/>
        <v>96.379126730564423</v>
      </c>
      <c r="BP95" s="260">
        <f t="shared" si="70"/>
        <v>95.931882686849576</v>
      </c>
      <c r="BQ95" s="260">
        <f t="shared" si="71"/>
        <v>103.5598705501618</v>
      </c>
      <c r="BR95" s="260">
        <f t="shared" si="72"/>
        <v>92.85014691478942</v>
      </c>
      <c r="BS95" s="260">
        <f t="shared" si="73"/>
        <v>94.588969823100939</v>
      </c>
      <c r="BT95" s="260">
        <f t="shared" si="74"/>
        <v>96.222664015904584</v>
      </c>
      <c r="BU95" s="260">
        <f t="shared" si="75"/>
        <v>96.629213483146074</v>
      </c>
      <c r="BV95" s="260">
        <f t="shared" si="76"/>
        <v>83.426651735722288</v>
      </c>
    </row>
    <row r="96" spans="1:74" ht="12.6" customHeight="1" outlineLevel="1" x14ac:dyDescent="0.15">
      <c r="A96" s="203"/>
      <c r="B96" s="222"/>
      <c r="C96" s="203" t="s">
        <v>105</v>
      </c>
      <c r="D96" s="898">
        <v>109</v>
      </c>
      <c r="E96" s="898">
        <v>109</v>
      </c>
      <c r="F96" s="898">
        <v>108.9</v>
      </c>
      <c r="G96" s="898">
        <v>94.5</v>
      </c>
      <c r="H96" s="898">
        <v>92.5</v>
      </c>
      <c r="I96" s="898">
        <v>154.5</v>
      </c>
      <c r="J96" s="898">
        <v>96.3</v>
      </c>
      <c r="K96" s="898">
        <v>102.1</v>
      </c>
      <c r="L96" s="898">
        <v>71.099999999999994</v>
      </c>
      <c r="M96" s="898">
        <v>124.4</v>
      </c>
      <c r="N96" s="898">
        <v>64</v>
      </c>
      <c r="O96" s="898">
        <v>105.9</v>
      </c>
      <c r="P96" s="898">
        <v>84.9</v>
      </c>
      <c r="Q96" s="898">
        <v>117.1</v>
      </c>
      <c r="R96" s="898">
        <v>101.8</v>
      </c>
      <c r="S96" s="898">
        <v>105.1</v>
      </c>
      <c r="T96" s="898">
        <v>100.1</v>
      </c>
      <c r="U96" s="898">
        <v>98.7</v>
      </c>
      <c r="V96" s="898">
        <v>89.2</v>
      </c>
      <c r="W96" s="898">
        <v>107</v>
      </c>
      <c r="X96" s="898">
        <v>92.1</v>
      </c>
      <c r="Y96" s="898">
        <v>105.7</v>
      </c>
      <c r="Z96" s="898">
        <v>97.2</v>
      </c>
      <c r="AA96" s="898">
        <v>97.3</v>
      </c>
      <c r="AB96" s="898">
        <v>94.9</v>
      </c>
      <c r="AC96" s="898">
        <v>128.9</v>
      </c>
      <c r="AD96" s="229"/>
      <c r="AE96" s="203"/>
      <c r="AF96" s="222"/>
      <c r="AG96" s="203" t="s">
        <v>105</v>
      </c>
      <c r="AH96" s="902">
        <v>109</v>
      </c>
      <c r="AI96" s="898">
        <v>112.9</v>
      </c>
      <c r="AJ96" s="898">
        <v>114.6</v>
      </c>
      <c r="AK96" s="898">
        <v>123</v>
      </c>
      <c r="AL96" s="898">
        <v>93.5</v>
      </c>
      <c r="AM96" s="898">
        <v>110.1</v>
      </c>
      <c r="AN96" s="898">
        <v>74.2</v>
      </c>
      <c r="AO96" s="898">
        <v>117</v>
      </c>
      <c r="AP96" s="898">
        <v>105.6</v>
      </c>
      <c r="AQ96" s="898">
        <v>105.7</v>
      </c>
      <c r="AR96" s="898">
        <v>103.8</v>
      </c>
      <c r="AT96" s="258" t="s">
        <v>127</v>
      </c>
      <c r="AU96" s="222"/>
      <c r="AV96" s="203" t="s">
        <v>105</v>
      </c>
      <c r="AW96" s="260">
        <f t="shared" ref="AW96:BB111" si="82">D96/D265*100</f>
        <v>103.90848427073402</v>
      </c>
      <c r="AX96" s="260">
        <f t="shared" si="77"/>
        <v>103.90848427073402</v>
      </c>
      <c r="AY96" s="260">
        <f t="shared" si="78"/>
        <v>99.270738377392902</v>
      </c>
      <c r="AZ96" s="260">
        <f t="shared" si="79"/>
        <v>104.41988950276244</v>
      </c>
      <c r="BA96" s="260">
        <f t="shared" si="80"/>
        <v>100.1082251082251</v>
      </c>
      <c r="BB96" s="260">
        <f t="shared" si="81"/>
        <v>104.60392687880839</v>
      </c>
      <c r="BC96" s="260">
        <f t="shared" si="57"/>
        <v>100.73221757322175</v>
      </c>
      <c r="BD96" s="260">
        <f t="shared" si="58"/>
        <v>103.97148676171079</v>
      </c>
      <c r="BE96" s="260">
        <f t="shared" si="59"/>
        <v>103.34302325581395</v>
      </c>
      <c r="BF96" s="260">
        <f t="shared" si="60"/>
        <v>110.97234611953614</v>
      </c>
      <c r="BG96" s="260">
        <f t="shared" si="61"/>
        <v>93.567251461988292</v>
      </c>
      <c r="BH96" s="260">
        <f t="shared" si="62"/>
        <v>101.82692307692309</v>
      </c>
      <c r="BI96" s="260">
        <f t="shared" si="63"/>
        <v>100.71174377224202</v>
      </c>
      <c r="BJ96" s="260">
        <f t="shared" si="64"/>
        <v>108.12557710064634</v>
      </c>
      <c r="BK96" s="260">
        <f t="shared" si="65"/>
        <v>108.41320553780616</v>
      </c>
      <c r="BL96" s="260">
        <f t="shared" si="66"/>
        <v>105.2052052052052</v>
      </c>
      <c r="BM96" s="260">
        <f t="shared" si="67"/>
        <v>102.66666666666666</v>
      </c>
      <c r="BN96" s="260">
        <f t="shared" si="68"/>
        <v>100.81716036772217</v>
      </c>
      <c r="BO96" s="260">
        <f t="shared" si="69"/>
        <v>98.672566371681413</v>
      </c>
      <c r="BP96" s="260">
        <f t="shared" si="70"/>
        <v>103.28185328185329</v>
      </c>
      <c r="BQ96" s="260">
        <f t="shared" si="71"/>
        <v>100.32679738562092</v>
      </c>
      <c r="BR96" s="260">
        <f t="shared" si="72"/>
        <v>100.95510983763131</v>
      </c>
      <c r="BS96" s="260">
        <f t="shared" si="73"/>
        <v>103.5143769968051</v>
      </c>
      <c r="BT96" s="260">
        <f t="shared" si="74"/>
        <v>101.2486992715921</v>
      </c>
      <c r="BU96" s="260">
        <f t="shared" si="75"/>
        <v>103.71584699453553</v>
      </c>
      <c r="BV96" s="260">
        <f t="shared" si="76"/>
        <v>104.11954765751213</v>
      </c>
    </row>
    <row r="97" spans="1:74" ht="12.6" customHeight="1" outlineLevel="1" x14ac:dyDescent="0.15">
      <c r="A97" s="203"/>
      <c r="B97" s="222"/>
      <c r="C97" s="203" t="s">
        <v>106</v>
      </c>
      <c r="D97" s="898">
        <v>93.7</v>
      </c>
      <c r="E97" s="898">
        <v>93.7</v>
      </c>
      <c r="F97" s="898">
        <v>111.2</v>
      </c>
      <c r="G97" s="898">
        <v>90.5</v>
      </c>
      <c r="H97" s="898">
        <v>88.8</v>
      </c>
      <c r="I97" s="898">
        <v>56.4</v>
      </c>
      <c r="J97" s="898">
        <v>87.5</v>
      </c>
      <c r="K97" s="898">
        <v>89.9</v>
      </c>
      <c r="L97" s="898">
        <v>73.5</v>
      </c>
      <c r="M97" s="898">
        <v>111.2</v>
      </c>
      <c r="N97" s="898">
        <v>66.7</v>
      </c>
      <c r="O97" s="898">
        <v>103.2</v>
      </c>
      <c r="P97" s="898">
        <v>85</v>
      </c>
      <c r="Q97" s="898">
        <v>107.6</v>
      </c>
      <c r="R97" s="898">
        <v>94.4</v>
      </c>
      <c r="S97" s="898">
        <v>103.8</v>
      </c>
      <c r="T97" s="898">
        <v>95.8</v>
      </c>
      <c r="U97" s="898">
        <v>101.1</v>
      </c>
      <c r="V97" s="898">
        <v>100.2</v>
      </c>
      <c r="W97" s="898">
        <v>107.3</v>
      </c>
      <c r="X97" s="898">
        <v>90.6</v>
      </c>
      <c r="Y97" s="898">
        <v>106.6</v>
      </c>
      <c r="Z97" s="898">
        <v>96.2</v>
      </c>
      <c r="AA97" s="898">
        <v>98.3</v>
      </c>
      <c r="AB97" s="898">
        <v>87.5</v>
      </c>
      <c r="AC97" s="898">
        <v>70.599999999999994</v>
      </c>
      <c r="AD97" s="229"/>
      <c r="AE97" s="203"/>
      <c r="AF97" s="222"/>
      <c r="AG97" s="203" t="s">
        <v>106</v>
      </c>
      <c r="AH97" s="902">
        <v>93.7</v>
      </c>
      <c r="AI97" s="898">
        <v>86.2</v>
      </c>
      <c r="AJ97" s="898">
        <v>76.8</v>
      </c>
      <c r="AK97" s="898">
        <v>72.7</v>
      </c>
      <c r="AL97" s="898">
        <v>87.3</v>
      </c>
      <c r="AM97" s="898">
        <v>102</v>
      </c>
      <c r="AN97" s="898">
        <v>73.8</v>
      </c>
      <c r="AO97" s="898">
        <v>107.4</v>
      </c>
      <c r="AP97" s="898">
        <v>100.2</v>
      </c>
      <c r="AQ97" s="898">
        <v>100.1</v>
      </c>
      <c r="AR97" s="898">
        <v>101.9</v>
      </c>
      <c r="AT97" s="258" t="s">
        <v>124</v>
      </c>
      <c r="AU97" s="222"/>
      <c r="AV97" s="203" t="s">
        <v>106</v>
      </c>
      <c r="AW97" s="260">
        <f t="shared" si="82"/>
        <v>97.098445595854926</v>
      </c>
      <c r="AX97" s="260">
        <f t="shared" si="77"/>
        <v>97.098445595854926</v>
      </c>
      <c r="AY97" s="260">
        <f t="shared" si="78"/>
        <v>101.64533820840951</v>
      </c>
      <c r="AZ97" s="260">
        <f t="shared" si="79"/>
        <v>101.34378499440091</v>
      </c>
      <c r="BA97" s="260">
        <f t="shared" si="80"/>
        <v>98.338870431893682</v>
      </c>
      <c r="BB97" s="260">
        <f t="shared" si="81"/>
        <v>82.096069868995627</v>
      </c>
      <c r="BC97" s="260">
        <f t="shared" si="57"/>
        <v>91.911764705882348</v>
      </c>
      <c r="BD97" s="260">
        <f t="shared" si="58"/>
        <v>96.770721205597425</v>
      </c>
      <c r="BE97" s="260">
        <f t="shared" si="59"/>
        <v>98.923283983849259</v>
      </c>
      <c r="BF97" s="260">
        <f t="shared" si="60"/>
        <v>92.05298013245033</v>
      </c>
      <c r="BG97" s="260">
        <f t="shared" si="61"/>
        <v>97.657393850658863</v>
      </c>
      <c r="BH97" s="260">
        <f t="shared" si="62"/>
        <v>95.115207373271886</v>
      </c>
      <c r="BI97" s="260">
        <f t="shared" si="63"/>
        <v>101.67464114832536</v>
      </c>
      <c r="BJ97" s="260">
        <f t="shared" si="64"/>
        <v>99.170506912442391</v>
      </c>
      <c r="BK97" s="260">
        <f t="shared" si="65"/>
        <v>101.6146393972013</v>
      </c>
      <c r="BL97" s="260">
        <f t="shared" si="66"/>
        <v>104.11233701103309</v>
      </c>
      <c r="BM97" s="260">
        <f t="shared" si="67"/>
        <v>101.4830508474576</v>
      </c>
      <c r="BN97" s="260">
        <f t="shared" si="68"/>
        <v>101.60804020100502</v>
      </c>
      <c r="BO97" s="260">
        <f t="shared" si="69"/>
        <v>101.51975683890578</v>
      </c>
      <c r="BP97" s="260">
        <f t="shared" si="70"/>
        <v>102.87631831255992</v>
      </c>
      <c r="BQ97" s="260">
        <f t="shared" si="71"/>
        <v>100.66666666666666</v>
      </c>
      <c r="BR97" s="260">
        <f t="shared" si="72"/>
        <v>99.719363891487362</v>
      </c>
      <c r="BS97" s="260">
        <f t="shared" si="73"/>
        <v>102.88770053475935</v>
      </c>
      <c r="BT97" s="260">
        <f t="shared" si="74"/>
        <v>101.02774922918807</v>
      </c>
      <c r="BU97" s="260">
        <f t="shared" si="75"/>
        <v>94.187298170075337</v>
      </c>
      <c r="BV97" s="260">
        <f t="shared" si="76"/>
        <v>87.81094527363183</v>
      </c>
    </row>
    <row r="98" spans="1:74" ht="12.6" customHeight="1" outlineLevel="1" x14ac:dyDescent="0.15">
      <c r="A98" s="203"/>
      <c r="B98" s="222"/>
      <c r="C98" s="203" t="s">
        <v>107</v>
      </c>
      <c r="D98" s="898">
        <v>89.4</v>
      </c>
      <c r="E98" s="898">
        <v>89.4</v>
      </c>
      <c r="F98" s="898">
        <v>104.7</v>
      </c>
      <c r="G98" s="898">
        <v>79.3</v>
      </c>
      <c r="H98" s="898">
        <v>75.599999999999994</v>
      </c>
      <c r="I98" s="898">
        <v>82.4</v>
      </c>
      <c r="J98" s="898">
        <v>81.7</v>
      </c>
      <c r="K98" s="898">
        <v>98.7</v>
      </c>
      <c r="L98" s="898">
        <v>70</v>
      </c>
      <c r="M98" s="898">
        <v>93.7</v>
      </c>
      <c r="N98" s="898">
        <v>54.8</v>
      </c>
      <c r="O98" s="898">
        <v>99.7</v>
      </c>
      <c r="P98" s="898">
        <v>79.5</v>
      </c>
      <c r="Q98" s="898">
        <v>100.6</v>
      </c>
      <c r="R98" s="898">
        <v>86.5</v>
      </c>
      <c r="S98" s="898">
        <v>94.5</v>
      </c>
      <c r="T98" s="898">
        <v>88.4</v>
      </c>
      <c r="U98" s="898">
        <v>89.4</v>
      </c>
      <c r="V98" s="898">
        <v>93.8</v>
      </c>
      <c r="W98" s="898">
        <v>88.4</v>
      </c>
      <c r="X98" s="898">
        <v>86.6</v>
      </c>
      <c r="Y98" s="898">
        <v>87.3</v>
      </c>
      <c r="Z98" s="898">
        <v>87.7</v>
      </c>
      <c r="AA98" s="898">
        <v>90.2</v>
      </c>
      <c r="AB98" s="898">
        <v>103.1</v>
      </c>
      <c r="AC98" s="898">
        <v>83.9</v>
      </c>
      <c r="AD98" s="229"/>
      <c r="AE98" s="203"/>
      <c r="AF98" s="222"/>
      <c r="AG98" s="203" t="s">
        <v>107</v>
      </c>
      <c r="AH98" s="902">
        <v>89.4</v>
      </c>
      <c r="AI98" s="898">
        <v>85.1</v>
      </c>
      <c r="AJ98" s="898">
        <v>79.7</v>
      </c>
      <c r="AK98" s="898">
        <v>80.099999999999994</v>
      </c>
      <c r="AL98" s="898">
        <v>78.599999999999994</v>
      </c>
      <c r="AM98" s="898">
        <v>94.4</v>
      </c>
      <c r="AN98" s="898">
        <v>75.8</v>
      </c>
      <c r="AO98" s="898">
        <v>98</v>
      </c>
      <c r="AP98" s="898">
        <v>93</v>
      </c>
      <c r="AQ98" s="898">
        <v>93.4</v>
      </c>
      <c r="AR98" s="898">
        <v>83.4</v>
      </c>
      <c r="AT98" s="258" t="s">
        <v>125</v>
      </c>
      <c r="AU98" s="222"/>
      <c r="AV98" s="203" t="s">
        <v>107</v>
      </c>
      <c r="AW98" s="260">
        <f t="shared" si="82"/>
        <v>92.738589211618262</v>
      </c>
      <c r="AX98" s="260">
        <f t="shared" si="77"/>
        <v>92.738589211618262</v>
      </c>
      <c r="AY98" s="260">
        <f t="shared" si="78"/>
        <v>102.14634146341464</v>
      </c>
      <c r="AZ98" s="260">
        <f t="shared" si="79"/>
        <v>91.464821222606687</v>
      </c>
      <c r="BA98" s="260">
        <f t="shared" si="80"/>
        <v>86.104783599088833</v>
      </c>
      <c r="BB98" s="260">
        <f t="shared" si="81"/>
        <v>98.329355608591896</v>
      </c>
      <c r="BC98" s="260">
        <f t="shared" si="57"/>
        <v>93.158494868871159</v>
      </c>
      <c r="BD98" s="260">
        <f t="shared" si="58"/>
        <v>100.40691759918616</v>
      </c>
      <c r="BE98" s="260">
        <f t="shared" si="59"/>
        <v>96.15384615384616</v>
      </c>
      <c r="BF98" s="260">
        <f t="shared" si="60"/>
        <v>90.970873786407765</v>
      </c>
      <c r="BG98" s="260">
        <f t="shared" si="61"/>
        <v>80.351906158357764</v>
      </c>
      <c r="BH98" s="260">
        <f t="shared" si="62"/>
        <v>94.681861348528017</v>
      </c>
      <c r="BI98" s="260">
        <f t="shared" si="63"/>
        <v>92.657342657342653</v>
      </c>
      <c r="BJ98" s="260">
        <f t="shared" si="64"/>
        <v>92.975970425138627</v>
      </c>
      <c r="BK98" s="260">
        <f t="shared" si="65"/>
        <v>90.386624869383496</v>
      </c>
      <c r="BL98" s="260">
        <f t="shared" si="66"/>
        <v>92.375366568914956</v>
      </c>
      <c r="BM98" s="260">
        <f t="shared" si="67"/>
        <v>90.388548057259726</v>
      </c>
      <c r="BN98" s="260">
        <f t="shared" si="68"/>
        <v>91.975308641975303</v>
      </c>
      <c r="BO98" s="260">
        <f t="shared" si="69"/>
        <v>94.082246740220654</v>
      </c>
      <c r="BP98" s="260">
        <f t="shared" si="70"/>
        <v>87.69841269841271</v>
      </c>
      <c r="BQ98" s="260">
        <f t="shared" si="71"/>
        <v>100.46403712296983</v>
      </c>
      <c r="BR98" s="260">
        <f t="shared" si="72"/>
        <v>86.43564356435644</v>
      </c>
      <c r="BS98" s="260">
        <f t="shared" si="73"/>
        <v>94.402583423035523</v>
      </c>
      <c r="BT98" s="260">
        <f t="shared" si="74"/>
        <v>91.666666666666657</v>
      </c>
      <c r="BU98" s="260">
        <f t="shared" si="75"/>
        <v>105.31154239019406</v>
      </c>
      <c r="BV98" s="260">
        <f t="shared" si="76"/>
        <v>95.8857142857143</v>
      </c>
    </row>
    <row r="99" spans="1:74" ht="12.6" customHeight="1" outlineLevel="1" x14ac:dyDescent="0.15">
      <c r="A99" s="203"/>
      <c r="B99" s="222"/>
      <c r="C99" s="203" t="s">
        <v>108</v>
      </c>
      <c r="D99" s="898">
        <v>99.2</v>
      </c>
      <c r="E99" s="898">
        <v>99.2</v>
      </c>
      <c r="F99" s="898">
        <v>105.5</v>
      </c>
      <c r="G99" s="898">
        <v>85.2</v>
      </c>
      <c r="H99" s="898">
        <v>86.5</v>
      </c>
      <c r="I99" s="898">
        <v>94</v>
      </c>
      <c r="J99" s="898">
        <v>80.599999999999994</v>
      </c>
      <c r="K99" s="898">
        <v>106.7</v>
      </c>
      <c r="L99" s="898">
        <v>73</v>
      </c>
      <c r="M99" s="898">
        <v>129.80000000000001</v>
      </c>
      <c r="N99" s="898">
        <v>88.4</v>
      </c>
      <c r="O99" s="898">
        <v>109.4</v>
      </c>
      <c r="P99" s="898">
        <v>84.6</v>
      </c>
      <c r="Q99" s="898">
        <v>106.7</v>
      </c>
      <c r="R99" s="898">
        <v>95</v>
      </c>
      <c r="S99" s="898">
        <v>96.7</v>
      </c>
      <c r="T99" s="898">
        <v>95.4</v>
      </c>
      <c r="U99" s="898">
        <v>97.8</v>
      </c>
      <c r="V99" s="898">
        <v>97.7</v>
      </c>
      <c r="W99" s="898">
        <v>108</v>
      </c>
      <c r="X99" s="898">
        <v>76</v>
      </c>
      <c r="Y99" s="898">
        <v>99.3</v>
      </c>
      <c r="Z99" s="898">
        <v>90.7</v>
      </c>
      <c r="AA99" s="898">
        <v>99.8</v>
      </c>
      <c r="AB99" s="898">
        <v>91.5</v>
      </c>
      <c r="AC99" s="898">
        <v>90.7</v>
      </c>
      <c r="AD99" s="229"/>
      <c r="AE99" s="203"/>
      <c r="AF99" s="222"/>
      <c r="AG99" s="203" t="s">
        <v>108</v>
      </c>
      <c r="AH99" s="902">
        <v>99.2</v>
      </c>
      <c r="AI99" s="898">
        <v>97.3</v>
      </c>
      <c r="AJ99" s="898">
        <v>91.9</v>
      </c>
      <c r="AK99" s="898">
        <v>94.1</v>
      </c>
      <c r="AL99" s="898">
        <v>86.4</v>
      </c>
      <c r="AM99" s="898">
        <v>106.5</v>
      </c>
      <c r="AN99" s="898">
        <v>99.2</v>
      </c>
      <c r="AO99" s="898">
        <v>107.9</v>
      </c>
      <c r="AP99" s="898">
        <v>100.9</v>
      </c>
      <c r="AQ99" s="898">
        <v>100.9</v>
      </c>
      <c r="AR99" s="898">
        <v>102.1</v>
      </c>
      <c r="AT99" s="203"/>
      <c r="AU99" s="222"/>
      <c r="AV99" s="203" t="s">
        <v>108</v>
      </c>
      <c r="AW99" s="260">
        <f t="shared" si="82"/>
        <v>103.54906054279751</v>
      </c>
      <c r="AX99" s="260">
        <f t="shared" si="77"/>
        <v>103.54906054279751</v>
      </c>
      <c r="AY99" s="260">
        <f t="shared" si="78"/>
        <v>99.810785241248809</v>
      </c>
      <c r="AZ99" s="260">
        <f t="shared" si="79"/>
        <v>98.6111111111111</v>
      </c>
      <c r="BA99" s="260">
        <f t="shared" si="80"/>
        <v>102.8537455410226</v>
      </c>
      <c r="BB99" s="260">
        <f t="shared" si="81"/>
        <v>129.65517241379308</v>
      </c>
      <c r="BC99" s="260">
        <f t="shared" si="57"/>
        <v>96.181384248210023</v>
      </c>
      <c r="BD99" s="260">
        <f t="shared" si="58"/>
        <v>106.27490039840637</v>
      </c>
      <c r="BE99" s="260">
        <f t="shared" si="59"/>
        <v>102.38429172510519</v>
      </c>
      <c r="BF99" s="260">
        <f t="shared" si="60"/>
        <v>109.90685859441155</v>
      </c>
      <c r="BG99" s="260">
        <f t="shared" si="61"/>
        <v>104</v>
      </c>
      <c r="BH99" s="260">
        <f t="shared" si="62"/>
        <v>100.92250922509226</v>
      </c>
      <c r="BI99" s="260">
        <f t="shared" si="63"/>
        <v>102.17391304347825</v>
      </c>
      <c r="BJ99" s="260">
        <f t="shared" si="64"/>
        <v>97.710622710622701</v>
      </c>
      <c r="BK99" s="260">
        <f t="shared" si="65"/>
        <v>102.15053763440861</v>
      </c>
      <c r="BL99" s="260">
        <f t="shared" si="66"/>
        <v>100.51975051975053</v>
      </c>
      <c r="BM99" s="260">
        <f t="shared" si="67"/>
        <v>98.249227600411956</v>
      </c>
      <c r="BN99" s="260">
        <f t="shared" si="68"/>
        <v>102.08768267223383</v>
      </c>
      <c r="BO99" s="260">
        <f t="shared" si="69"/>
        <v>100.20512820512822</v>
      </c>
      <c r="BP99" s="260">
        <f t="shared" si="70"/>
        <v>107.14285714285714</v>
      </c>
      <c r="BQ99" s="260">
        <f t="shared" si="71"/>
        <v>98.318240620957312</v>
      </c>
      <c r="BR99" s="260">
        <f t="shared" si="72"/>
        <v>103.00829875518671</v>
      </c>
      <c r="BS99" s="260">
        <f t="shared" si="73"/>
        <v>97.948164146868251</v>
      </c>
      <c r="BT99" s="260">
        <f t="shared" si="74"/>
        <v>98.616600790513829</v>
      </c>
      <c r="BU99" s="260">
        <f t="shared" si="75"/>
        <v>96.62090813093981</v>
      </c>
      <c r="BV99" s="260">
        <f t="shared" si="76"/>
        <v>113.94472361809048</v>
      </c>
    </row>
    <row r="100" spans="1:74" ht="12.6" customHeight="1" outlineLevel="1" x14ac:dyDescent="0.15">
      <c r="A100" s="203"/>
      <c r="B100" s="222"/>
      <c r="C100" s="203" t="s">
        <v>109</v>
      </c>
      <c r="D100" s="898">
        <v>97</v>
      </c>
      <c r="E100" s="898">
        <v>97</v>
      </c>
      <c r="F100" s="898">
        <v>103.4</v>
      </c>
      <c r="G100" s="898">
        <v>92.5</v>
      </c>
      <c r="H100" s="898">
        <v>89.4</v>
      </c>
      <c r="I100" s="898">
        <v>56.1</v>
      </c>
      <c r="J100" s="898">
        <v>85.7</v>
      </c>
      <c r="K100" s="898">
        <v>92.9</v>
      </c>
      <c r="L100" s="898">
        <v>77.599999999999994</v>
      </c>
      <c r="M100" s="898">
        <v>112.9</v>
      </c>
      <c r="N100" s="898">
        <v>74.900000000000006</v>
      </c>
      <c r="O100" s="898">
        <v>122.2</v>
      </c>
      <c r="P100" s="898">
        <v>86</v>
      </c>
      <c r="Q100" s="898">
        <v>116.3</v>
      </c>
      <c r="R100" s="898">
        <v>99.3</v>
      </c>
      <c r="S100" s="898">
        <v>104.4</v>
      </c>
      <c r="T100" s="898">
        <v>97.7</v>
      </c>
      <c r="U100" s="898">
        <v>103.2</v>
      </c>
      <c r="V100" s="898">
        <v>108.4</v>
      </c>
      <c r="W100" s="898">
        <v>107.5</v>
      </c>
      <c r="X100" s="898">
        <v>73.7</v>
      </c>
      <c r="Y100" s="898">
        <v>117.9</v>
      </c>
      <c r="Z100" s="898">
        <v>89.3</v>
      </c>
      <c r="AA100" s="898">
        <v>104.6</v>
      </c>
      <c r="AB100" s="898">
        <v>102.6</v>
      </c>
      <c r="AC100" s="898">
        <v>70.2</v>
      </c>
      <c r="AD100" s="229"/>
      <c r="AE100" s="203"/>
      <c r="AF100" s="222"/>
      <c r="AG100" s="203" t="s">
        <v>109</v>
      </c>
      <c r="AH100" s="902">
        <v>97</v>
      </c>
      <c r="AI100" s="898">
        <v>90.4</v>
      </c>
      <c r="AJ100" s="898">
        <v>78.400000000000006</v>
      </c>
      <c r="AK100" s="898">
        <v>72.7</v>
      </c>
      <c r="AL100" s="898">
        <v>92.5</v>
      </c>
      <c r="AM100" s="898">
        <v>110.7</v>
      </c>
      <c r="AN100" s="898">
        <v>106.9</v>
      </c>
      <c r="AO100" s="898">
        <v>111.5</v>
      </c>
      <c r="AP100" s="898">
        <v>102.6</v>
      </c>
      <c r="AQ100" s="898">
        <v>102.5</v>
      </c>
      <c r="AR100" s="898">
        <v>106.5</v>
      </c>
      <c r="AT100" s="203"/>
      <c r="AU100" s="222"/>
      <c r="AV100" s="203" t="s">
        <v>109</v>
      </c>
      <c r="AW100" s="260">
        <f t="shared" si="82"/>
        <v>102.10526315789474</v>
      </c>
      <c r="AX100" s="260">
        <f t="shared" si="77"/>
        <v>102.10526315789474</v>
      </c>
      <c r="AY100" s="260">
        <f t="shared" si="78"/>
        <v>99.137104506232035</v>
      </c>
      <c r="AZ100" s="260">
        <f t="shared" si="79"/>
        <v>107.06018518518519</v>
      </c>
      <c r="BA100" s="260">
        <f t="shared" si="80"/>
        <v>107.32292917166868</v>
      </c>
      <c r="BB100" s="260">
        <f t="shared" si="81"/>
        <v>86.707882534775877</v>
      </c>
      <c r="BC100" s="260">
        <f t="shared" si="57"/>
        <v>104.00485436893203</v>
      </c>
      <c r="BD100" s="260">
        <f t="shared" si="58"/>
        <v>99.892473118279582</v>
      </c>
      <c r="BE100" s="260">
        <f t="shared" si="59"/>
        <v>100.6485084306096</v>
      </c>
      <c r="BF100" s="260">
        <f t="shared" si="60"/>
        <v>95.516074450084602</v>
      </c>
      <c r="BG100" s="260">
        <f t="shared" si="61"/>
        <v>96.025641025641022</v>
      </c>
      <c r="BH100" s="260">
        <f t="shared" si="62"/>
        <v>104.62328767123287</v>
      </c>
      <c r="BI100" s="260">
        <f t="shared" si="63"/>
        <v>106.83229813664596</v>
      </c>
      <c r="BJ100" s="260">
        <f t="shared" si="64"/>
        <v>107.48613678373383</v>
      </c>
      <c r="BK100" s="260">
        <f t="shared" si="65"/>
        <v>102.90155440414507</v>
      </c>
      <c r="BL100" s="260">
        <f t="shared" si="66"/>
        <v>105.13595166163144</v>
      </c>
      <c r="BM100" s="260">
        <f t="shared" si="67"/>
        <v>103.38624338624338</v>
      </c>
      <c r="BN100" s="260">
        <f t="shared" si="68"/>
        <v>106.06372045220967</v>
      </c>
      <c r="BO100" s="260">
        <f t="shared" si="69"/>
        <v>107.32673267326733</v>
      </c>
      <c r="BP100" s="260">
        <f t="shared" si="70"/>
        <v>105.3921568627451</v>
      </c>
      <c r="BQ100" s="260">
        <f t="shared" si="71"/>
        <v>101.51515151515153</v>
      </c>
      <c r="BR100" s="260">
        <f t="shared" si="72"/>
        <v>108.3639705882353</v>
      </c>
      <c r="BS100" s="260">
        <f t="shared" si="73"/>
        <v>100.44994375703035</v>
      </c>
      <c r="BT100" s="260">
        <f t="shared" si="74"/>
        <v>106.51731160896129</v>
      </c>
      <c r="BU100" s="260">
        <f t="shared" si="75"/>
        <v>100.98425196850394</v>
      </c>
      <c r="BV100" s="260">
        <f t="shared" si="76"/>
        <v>97.500000000000014</v>
      </c>
    </row>
    <row r="101" spans="1:74" ht="12.6" customHeight="1" outlineLevel="1" x14ac:dyDescent="0.15">
      <c r="A101" s="203"/>
      <c r="B101" s="222"/>
      <c r="C101" s="203" t="s">
        <v>110</v>
      </c>
      <c r="D101" s="898">
        <v>95.2</v>
      </c>
      <c r="E101" s="898">
        <v>95.2</v>
      </c>
      <c r="F101" s="898">
        <v>105</v>
      </c>
      <c r="G101" s="898">
        <v>86.4</v>
      </c>
      <c r="H101" s="898">
        <v>90.2</v>
      </c>
      <c r="I101" s="898">
        <v>65.900000000000006</v>
      </c>
      <c r="J101" s="898">
        <v>89.1</v>
      </c>
      <c r="K101" s="898">
        <v>107.7</v>
      </c>
      <c r="L101" s="898">
        <v>76.099999999999994</v>
      </c>
      <c r="M101" s="898">
        <v>104.1</v>
      </c>
      <c r="N101" s="898">
        <v>70</v>
      </c>
      <c r="O101" s="898">
        <v>126.4</v>
      </c>
      <c r="P101" s="898">
        <v>79.7</v>
      </c>
      <c r="Q101" s="898">
        <v>97.2</v>
      </c>
      <c r="R101" s="898">
        <v>94.6</v>
      </c>
      <c r="S101" s="898">
        <v>101.7</v>
      </c>
      <c r="T101" s="898">
        <v>101.3</v>
      </c>
      <c r="U101" s="898">
        <v>98.8</v>
      </c>
      <c r="V101" s="898">
        <v>103.4</v>
      </c>
      <c r="W101" s="898">
        <v>103.3</v>
      </c>
      <c r="X101" s="898">
        <v>68.099999999999994</v>
      </c>
      <c r="Y101" s="898">
        <v>104.8</v>
      </c>
      <c r="Z101" s="898">
        <v>85.1</v>
      </c>
      <c r="AA101" s="898">
        <v>107.1</v>
      </c>
      <c r="AB101" s="898">
        <v>94</v>
      </c>
      <c r="AC101" s="898">
        <v>78.3</v>
      </c>
      <c r="AD101" s="229"/>
      <c r="AE101" s="203"/>
      <c r="AF101" s="222"/>
      <c r="AG101" s="203" t="s">
        <v>110</v>
      </c>
      <c r="AH101" s="902">
        <v>95.2</v>
      </c>
      <c r="AI101" s="898">
        <v>89.1</v>
      </c>
      <c r="AJ101" s="898">
        <v>78.8</v>
      </c>
      <c r="AK101" s="898">
        <v>72.900000000000006</v>
      </c>
      <c r="AL101" s="898">
        <v>93.6</v>
      </c>
      <c r="AM101" s="898">
        <v>106.5</v>
      </c>
      <c r="AN101" s="898">
        <v>111.6</v>
      </c>
      <c r="AO101" s="898">
        <v>105.5</v>
      </c>
      <c r="AP101" s="898">
        <v>100.4</v>
      </c>
      <c r="AQ101" s="898">
        <v>100.3</v>
      </c>
      <c r="AR101" s="898">
        <v>102.9</v>
      </c>
      <c r="AT101" s="203"/>
      <c r="AU101" s="222"/>
      <c r="AV101" s="203" t="s">
        <v>110</v>
      </c>
      <c r="AW101" s="260">
        <f t="shared" si="82"/>
        <v>100.74074074074075</v>
      </c>
      <c r="AX101" s="260">
        <f t="shared" si="77"/>
        <v>100.74074074074075</v>
      </c>
      <c r="AY101" s="260">
        <f t="shared" si="78"/>
        <v>102.14007782101166</v>
      </c>
      <c r="AZ101" s="260">
        <f t="shared" si="79"/>
        <v>107.19602977667495</v>
      </c>
      <c r="BA101" s="260">
        <f t="shared" si="80"/>
        <v>105.25087514585765</v>
      </c>
      <c r="BB101" s="260">
        <f t="shared" si="81"/>
        <v>95.924308588064051</v>
      </c>
      <c r="BC101" s="260">
        <f t="shared" si="57"/>
        <v>97.164667393675018</v>
      </c>
      <c r="BD101" s="260">
        <f t="shared" si="58"/>
        <v>101.22180451127821</v>
      </c>
      <c r="BE101" s="260">
        <f t="shared" si="59"/>
        <v>104.24657534246575</v>
      </c>
      <c r="BF101" s="260">
        <f t="shared" si="60"/>
        <v>93.363228699551556</v>
      </c>
      <c r="BG101" s="260">
        <f t="shared" si="61"/>
        <v>94.979647218453195</v>
      </c>
      <c r="BH101" s="260">
        <f t="shared" si="62"/>
        <v>112.65597147950088</v>
      </c>
      <c r="BI101" s="260">
        <f t="shared" si="63"/>
        <v>105.70291777188328</v>
      </c>
      <c r="BJ101" s="260">
        <f t="shared" si="64"/>
        <v>94.644595910418701</v>
      </c>
      <c r="BK101" s="260">
        <f t="shared" si="65"/>
        <v>104.29988974641675</v>
      </c>
      <c r="BL101" s="260">
        <f t="shared" si="66"/>
        <v>102.31388329979877</v>
      </c>
      <c r="BM101" s="260">
        <f t="shared" si="67"/>
        <v>105.85161964472309</v>
      </c>
      <c r="BN101" s="260">
        <f t="shared" si="68"/>
        <v>103.67261280167889</v>
      </c>
      <c r="BO101" s="260">
        <f t="shared" si="69"/>
        <v>104.65587044534415</v>
      </c>
      <c r="BP101" s="260">
        <f t="shared" si="70"/>
        <v>103.5070140280561</v>
      </c>
      <c r="BQ101" s="260">
        <f t="shared" si="71"/>
        <v>94.979079497907932</v>
      </c>
      <c r="BR101" s="260">
        <f t="shared" si="72"/>
        <v>106.18034447821681</v>
      </c>
      <c r="BS101" s="260">
        <f t="shared" si="73"/>
        <v>99.299883313885644</v>
      </c>
      <c r="BT101" s="260">
        <f t="shared" si="74"/>
        <v>106.56716417910448</v>
      </c>
      <c r="BU101" s="260">
        <f t="shared" si="75"/>
        <v>100.96670247046187</v>
      </c>
      <c r="BV101" s="260">
        <f t="shared" si="76"/>
        <v>96.666666666666671</v>
      </c>
    </row>
    <row r="102" spans="1:74" ht="12.6" customHeight="1" outlineLevel="1" x14ac:dyDescent="0.15">
      <c r="A102" s="203"/>
      <c r="B102" s="222"/>
      <c r="C102" s="213" t="s">
        <v>97</v>
      </c>
      <c r="D102" s="898">
        <v>101.7</v>
      </c>
      <c r="E102" s="898">
        <v>101.6</v>
      </c>
      <c r="F102" s="898">
        <v>99.4</v>
      </c>
      <c r="G102" s="898">
        <v>78.8</v>
      </c>
      <c r="H102" s="898">
        <v>85.3</v>
      </c>
      <c r="I102" s="898">
        <v>116.2</v>
      </c>
      <c r="J102" s="898">
        <v>90.6</v>
      </c>
      <c r="K102" s="898">
        <v>97</v>
      </c>
      <c r="L102" s="898">
        <v>73.2</v>
      </c>
      <c r="M102" s="898">
        <v>125.4</v>
      </c>
      <c r="N102" s="898">
        <v>67.5</v>
      </c>
      <c r="O102" s="898">
        <v>117.3</v>
      </c>
      <c r="P102" s="898">
        <v>81</v>
      </c>
      <c r="Q102" s="898">
        <v>106.5</v>
      </c>
      <c r="R102" s="898">
        <v>84.1</v>
      </c>
      <c r="S102" s="898">
        <v>103.3</v>
      </c>
      <c r="T102" s="898">
        <v>105.1</v>
      </c>
      <c r="U102" s="898">
        <v>93.8</v>
      </c>
      <c r="V102" s="898">
        <v>87.7</v>
      </c>
      <c r="W102" s="898">
        <v>99.3</v>
      </c>
      <c r="X102" s="898">
        <v>73.099999999999994</v>
      </c>
      <c r="Y102" s="898">
        <v>99.8</v>
      </c>
      <c r="Z102" s="898">
        <v>89.3</v>
      </c>
      <c r="AA102" s="898">
        <v>102.6</v>
      </c>
      <c r="AB102" s="898">
        <v>115.9</v>
      </c>
      <c r="AC102" s="898">
        <v>105.3</v>
      </c>
      <c r="AD102" s="229"/>
      <c r="AE102" s="203"/>
      <c r="AF102" s="222"/>
      <c r="AG102" s="213" t="s">
        <v>97</v>
      </c>
      <c r="AH102" s="905">
        <v>101.7</v>
      </c>
      <c r="AI102" s="900">
        <v>105.2</v>
      </c>
      <c r="AJ102" s="900">
        <v>101</v>
      </c>
      <c r="AK102" s="900">
        <v>107.8</v>
      </c>
      <c r="AL102" s="900">
        <v>84.1</v>
      </c>
      <c r="AM102" s="900">
        <v>112.3</v>
      </c>
      <c r="AN102" s="900">
        <v>112.4</v>
      </c>
      <c r="AO102" s="900">
        <v>112.3</v>
      </c>
      <c r="AP102" s="900">
        <v>98.6</v>
      </c>
      <c r="AQ102" s="900">
        <v>98.5</v>
      </c>
      <c r="AR102" s="900">
        <v>100.9</v>
      </c>
      <c r="AT102" s="213"/>
      <c r="AU102" s="223"/>
      <c r="AV102" s="213" t="s">
        <v>97</v>
      </c>
      <c r="AW102" s="261">
        <f t="shared" si="82"/>
        <v>104.09416581371545</v>
      </c>
      <c r="AX102" s="261">
        <f t="shared" si="77"/>
        <v>104.20512820512819</v>
      </c>
      <c r="AY102" s="261">
        <f t="shared" si="78"/>
        <v>98.221343873517782</v>
      </c>
      <c r="AZ102" s="261">
        <f t="shared" si="79"/>
        <v>98.994974874371863</v>
      </c>
      <c r="BA102" s="261">
        <f t="shared" si="80"/>
        <v>101.06635071090047</v>
      </c>
      <c r="BB102" s="261">
        <f t="shared" si="81"/>
        <v>117.96954314720813</v>
      </c>
      <c r="BC102" s="261">
        <f t="shared" si="57"/>
        <v>106.83962264150944</v>
      </c>
      <c r="BD102" s="261">
        <f t="shared" si="58"/>
        <v>95.755182625863782</v>
      </c>
      <c r="BE102" s="261">
        <f t="shared" si="59"/>
        <v>96.315789473684205</v>
      </c>
      <c r="BF102" s="261">
        <f t="shared" si="60"/>
        <v>107.0879590093937</v>
      </c>
      <c r="BG102" s="261">
        <f t="shared" si="61"/>
        <v>95.880681818181813</v>
      </c>
      <c r="BH102" s="261">
        <f t="shared" si="62"/>
        <v>108.31024930747924</v>
      </c>
      <c r="BI102" s="261">
        <f t="shared" si="63"/>
        <v>100.74626865671641</v>
      </c>
      <c r="BJ102" s="261">
        <f t="shared" si="64"/>
        <v>98.428835489833645</v>
      </c>
      <c r="BK102" s="261">
        <f t="shared" si="65"/>
        <v>93.756967670011136</v>
      </c>
      <c r="BL102" s="261">
        <f t="shared" si="66"/>
        <v>102.17606330365973</v>
      </c>
      <c r="BM102" s="261">
        <f t="shared" si="67"/>
        <v>108.68665977249223</v>
      </c>
      <c r="BN102" s="261">
        <f t="shared" si="68"/>
        <v>98.633017875920075</v>
      </c>
      <c r="BO102" s="261">
        <f t="shared" si="69"/>
        <v>101.38728323699422</v>
      </c>
      <c r="BP102" s="261">
        <f t="shared" si="70"/>
        <v>98.219584569732945</v>
      </c>
      <c r="BQ102" s="261">
        <f t="shared" si="71"/>
        <v>99.727148703956331</v>
      </c>
      <c r="BR102" s="261">
        <f t="shared" si="72"/>
        <v>97.270955165692001</v>
      </c>
      <c r="BS102" s="261">
        <f t="shared" si="73"/>
        <v>103.95809080325959</v>
      </c>
      <c r="BT102" s="261">
        <f t="shared" si="74"/>
        <v>101.58415841584159</v>
      </c>
      <c r="BU102" s="261">
        <f t="shared" si="75"/>
        <v>101.9349164467898</v>
      </c>
      <c r="BV102" s="261">
        <f t="shared" si="76"/>
        <v>109.34579439252336</v>
      </c>
    </row>
    <row r="103" spans="1:74" ht="12.6" customHeight="1" outlineLevel="1" x14ac:dyDescent="0.15">
      <c r="A103" s="224"/>
      <c r="B103" s="219" t="s">
        <v>469</v>
      </c>
      <c r="C103" s="216" t="s">
        <v>99</v>
      </c>
      <c r="D103" s="995">
        <v>86.2</v>
      </c>
      <c r="E103" s="995">
        <v>86.2</v>
      </c>
      <c r="F103" s="995">
        <v>104.3</v>
      </c>
      <c r="G103" s="995">
        <v>74.3</v>
      </c>
      <c r="H103" s="995">
        <v>82.5</v>
      </c>
      <c r="I103" s="995">
        <v>53.5</v>
      </c>
      <c r="J103" s="995">
        <v>80.8</v>
      </c>
      <c r="K103" s="995">
        <v>98.3</v>
      </c>
      <c r="L103" s="995">
        <v>61.7</v>
      </c>
      <c r="M103" s="995">
        <v>93.5</v>
      </c>
      <c r="N103" s="995">
        <v>60.2</v>
      </c>
      <c r="O103" s="995">
        <v>106.9</v>
      </c>
      <c r="P103" s="995">
        <v>75.7</v>
      </c>
      <c r="Q103" s="995">
        <v>99.4</v>
      </c>
      <c r="R103" s="995">
        <v>90.7</v>
      </c>
      <c r="S103" s="995">
        <v>86.6</v>
      </c>
      <c r="T103" s="995">
        <v>85</v>
      </c>
      <c r="U103" s="995">
        <v>87</v>
      </c>
      <c r="V103" s="995">
        <v>90.6</v>
      </c>
      <c r="W103" s="995">
        <v>91.1</v>
      </c>
      <c r="X103" s="995">
        <v>76</v>
      </c>
      <c r="Y103" s="995">
        <v>84.2</v>
      </c>
      <c r="Z103" s="995">
        <v>80.7</v>
      </c>
      <c r="AA103" s="995">
        <v>89.2</v>
      </c>
      <c r="AB103" s="995">
        <v>129.80000000000001</v>
      </c>
      <c r="AC103" s="995">
        <v>67.599999999999994</v>
      </c>
      <c r="AD103" s="229"/>
      <c r="AE103" s="224"/>
      <c r="AF103" s="219" t="s">
        <v>469</v>
      </c>
      <c r="AG103" s="216" t="s">
        <v>99</v>
      </c>
      <c r="AH103" s="996">
        <v>86.2</v>
      </c>
      <c r="AI103" s="996">
        <v>79.5</v>
      </c>
      <c r="AJ103" s="996">
        <v>71</v>
      </c>
      <c r="AK103" s="996">
        <v>68.400000000000006</v>
      </c>
      <c r="AL103" s="996">
        <v>77.3</v>
      </c>
      <c r="AM103" s="996">
        <v>94</v>
      </c>
      <c r="AN103" s="996">
        <v>110.2</v>
      </c>
      <c r="AO103" s="996">
        <v>90.9</v>
      </c>
      <c r="AP103" s="996">
        <v>91.9</v>
      </c>
      <c r="AQ103" s="996">
        <v>92</v>
      </c>
      <c r="AR103" s="996">
        <v>89.1</v>
      </c>
      <c r="AT103" s="258" t="s">
        <v>123</v>
      </c>
      <c r="AU103" s="222" t="s">
        <v>469</v>
      </c>
      <c r="AV103" s="203" t="s">
        <v>99</v>
      </c>
      <c r="AW103" s="260">
        <f t="shared" si="82"/>
        <v>92.192513368983967</v>
      </c>
      <c r="AX103" s="260">
        <f t="shared" si="77"/>
        <v>92.192513368983967</v>
      </c>
      <c r="AY103" s="260">
        <f t="shared" si="78"/>
        <v>100.38498556304138</v>
      </c>
      <c r="AZ103" s="260">
        <f t="shared" si="79"/>
        <v>94.649681528662427</v>
      </c>
      <c r="BA103" s="260">
        <f t="shared" si="80"/>
        <v>97.402597402597408</v>
      </c>
      <c r="BB103" s="260">
        <f t="shared" si="81"/>
        <v>75.458392101551482</v>
      </c>
      <c r="BC103" s="260">
        <f t="shared" si="57"/>
        <v>91.093573844419382</v>
      </c>
      <c r="BD103" s="260">
        <f t="shared" si="58"/>
        <v>92.127460168697269</v>
      </c>
      <c r="BE103" s="260">
        <f t="shared" si="59"/>
        <v>99.516129032258078</v>
      </c>
      <c r="BF103" s="260">
        <f t="shared" si="60"/>
        <v>88.79392212725547</v>
      </c>
      <c r="BG103" s="260">
        <f t="shared" si="61"/>
        <v>99.66887417218544</v>
      </c>
      <c r="BH103" s="260">
        <f t="shared" si="62"/>
        <v>96.480144404332137</v>
      </c>
      <c r="BI103" s="260">
        <f t="shared" si="63"/>
        <v>95.340050377833748</v>
      </c>
      <c r="BJ103" s="260">
        <f t="shared" si="64"/>
        <v>94.666666666666671</v>
      </c>
      <c r="BK103" s="260">
        <f t="shared" si="65"/>
        <v>94.380853277835598</v>
      </c>
      <c r="BL103" s="260">
        <f t="shared" si="66"/>
        <v>89.18640576725025</v>
      </c>
      <c r="BM103" s="260">
        <f t="shared" si="67"/>
        <v>87.001023541453421</v>
      </c>
      <c r="BN103" s="260">
        <f t="shared" si="68"/>
        <v>92.651757188498394</v>
      </c>
      <c r="BO103" s="260">
        <f t="shared" si="69"/>
        <v>96.178343949044574</v>
      </c>
      <c r="BP103" s="260">
        <f t="shared" si="70"/>
        <v>90.646766169154219</v>
      </c>
      <c r="BQ103" s="260">
        <f t="shared" si="71"/>
        <v>100.92961487383798</v>
      </c>
      <c r="BR103" s="260">
        <f t="shared" si="72"/>
        <v>89.289501590668081</v>
      </c>
      <c r="BS103" s="260">
        <f t="shared" si="73"/>
        <v>95.165094339622641</v>
      </c>
      <c r="BT103" s="260">
        <f t="shared" si="74"/>
        <v>92.723492723492726</v>
      </c>
      <c r="BU103" s="260">
        <f t="shared" si="75"/>
        <v>97.447447447447473</v>
      </c>
      <c r="BV103" s="260">
        <f t="shared" si="76"/>
        <v>82.338611449451875</v>
      </c>
    </row>
    <row r="104" spans="1:74" ht="12.6" customHeight="1" outlineLevel="1" x14ac:dyDescent="0.15">
      <c r="A104" s="224"/>
      <c r="B104" s="222"/>
      <c r="C104" s="203" t="s">
        <v>101</v>
      </c>
      <c r="D104" s="996">
        <v>97.6</v>
      </c>
      <c r="E104" s="996">
        <v>97.6</v>
      </c>
      <c r="F104" s="996">
        <v>103.8</v>
      </c>
      <c r="G104" s="996">
        <v>81.3</v>
      </c>
      <c r="H104" s="996">
        <v>93.1</v>
      </c>
      <c r="I104" s="996">
        <v>89.2</v>
      </c>
      <c r="J104" s="996">
        <v>91.1</v>
      </c>
      <c r="K104" s="996">
        <v>89</v>
      </c>
      <c r="L104" s="996">
        <v>65.3</v>
      </c>
      <c r="M104" s="996">
        <v>122.2</v>
      </c>
      <c r="N104" s="996">
        <v>62</v>
      </c>
      <c r="O104" s="996">
        <v>120.3</v>
      </c>
      <c r="P104" s="996">
        <v>76.900000000000006</v>
      </c>
      <c r="Q104" s="996">
        <v>105.3</v>
      </c>
      <c r="R104" s="996">
        <v>89.3</v>
      </c>
      <c r="S104" s="996">
        <v>96.8</v>
      </c>
      <c r="T104" s="996">
        <v>93.3</v>
      </c>
      <c r="U104" s="996">
        <v>93.8</v>
      </c>
      <c r="V104" s="996">
        <v>89.5</v>
      </c>
      <c r="W104" s="996">
        <v>99.3</v>
      </c>
      <c r="X104" s="996">
        <v>72.900000000000006</v>
      </c>
      <c r="Y104" s="996">
        <v>94.1</v>
      </c>
      <c r="Z104" s="996">
        <v>84.9</v>
      </c>
      <c r="AA104" s="996">
        <v>106.2</v>
      </c>
      <c r="AB104" s="996">
        <v>109.3</v>
      </c>
      <c r="AC104" s="996">
        <v>89.8</v>
      </c>
      <c r="AD104" s="229"/>
      <c r="AE104" s="224"/>
      <c r="AF104" s="222"/>
      <c r="AG104" s="203" t="s">
        <v>101</v>
      </c>
      <c r="AH104" s="996">
        <v>97.6</v>
      </c>
      <c r="AI104" s="996">
        <v>95.9</v>
      </c>
      <c r="AJ104" s="996">
        <v>92.6</v>
      </c>
      <c r="AK104" s="996">
        <v>95.3</v>
      </c>
      <c r="AL104" s="996">
        <v>86</v>
      </c>
      <c r="AM104" s="996">
        <v>101.5</v>
      </c>
      <c r="AN104" s="996">
        <v>102</v>
      </c>
      <c r="AO104" s="996">
        <v>101.4</v>
      </c>
      <c r="AP104" s="996">
        <v>99</v>
      </c>
      <c r="AQ104" s="996">
        <v>99.1</v>
      </c>
      <c r="AR104" s="996">
        <v>96.8</v>
      </c>
      <c r="AT104" s="258" t="s">
        <v>124</v>
      </c>
      <c r="AU104" s="222"/>
      <c r="AV104" s="203" t="s">
        <v>101</v>
      </c>
      <c r="AW104" s="260">
        <f t="shared" si="82"/>
        <v>100.61855670103093</v>
      </c>
      <c r="AX104" s="260">
        <f t="shared" si="77"/>
        <v>100.61855670103093</v>
      </c>
      <c r="AY104" s="260">
        <f t="shared" si="78"/>
        <v>94.881170018281523</v>
      </c>
      <c r="AZ104" s="260">
        <f t="shared" si="79"/>
        <v>101.49812734082397</v>
      </c>
      <c r="BA104" s="260">
        <f t="shared" si="80"/>
        <v>106.8886337543054</v>
      </c>
      <c r="BB104" s="260">
        <f t="shared" si="81"/>
        <v>96.328293736501095</v>
      </c>
      <c r="BC104" s="260">
        <f t="shared" si="57"/>
        <v>106.4252336448598</v>
      </c>
      <c r="BD104" s="260">
        <f t="shared" si="58"/>
        <v>97.802197802197796</v>
      </c>
      <c r="BE104" s="260">
        <f t="shared" si="59"/>
        <v>102.51177394034536</v>
      </c>
      <c r="BF104" s="260">
        <f t="shared" si="60"/>
        <v>97.448165869218499</v>
      </c>
      <c r="BG104" s="260">
        <f t="shared" si="61"/>
        <v>105.08474576271188</v>
      </c>
      <c r="BH104" s="260">
        <f t="shared" si="62"/>
        <v>103.43938091143595</v>
      </c>
      <c r="BI104" s="260">
        <f t="shared" si="63"/>
        <v>95.885286783042403</v>
      </c>
      <c r="BJ104" s="260">
        <f t="shared" si="64"/>
        <v>100.28571428571429</v>
      </c>
      <c r="BK104" s="260">
        <f t="shared" si="65"/>
        <v>98.892580287929121</v>
      </c>
      <c r="BL104" s="260">
        <f t="shared" si="66"/>
        <v>97.091273821464384</v>
      </c>
      <c r="BM104" s="260">
        <f t="shared" si="67"/>
        <v>94.817073170731703</v>
      </c>
      <c r="BN104" s="260">
        <f t="shared" si="68"/>
        <v>97.606659729448495</v>
      </c>
      <c r="BO104" s="260">
        <f t="shared" si="69"/>
        <v>89.769307923771308</v>
      </c>
      <c r="BP104" s="260">
        <f t="shared" si="70"/>
        <v>96.783625730994146</v>
      </c>
      <c r="BQ104" s="260">
        <f t="shared" si="71"/>
        <v>95.418848167539267</v>
      </c>
      <c r="BR104" s="260">
        <f t="shared" si="72"/>
        <v>100.85744908896035</v>
      </c>
      <c r="BS104" s="260">
        <f t="shared" si="73"/>
        <v>101.79856115107913</v>
      </c>
      <c r="BT104" s="260">
        <f t="shared" si="74"/>
        <v>103.91389432485323</v>
      </c>
      <c r="BU104" s="260">
        <f t="shared" si="75"/>
        <v>100.92336103416434</v>
      </c>
      <c r="BV104" s="260">
        <f t="shared" si="76"/>
        <v>103.09988518943743</v>
      </c>
    </row>
    <row r="105" spans="1:74" ht="12.6" customHeight="1" outlineLevel="1" x14ac:dyDescent="0.15">
      <c r="A105" s="224"/>
      <c r="B105" s="222"/>
      <c r="C105" s="203" t="s">
        <v>102</v>
      </c>
      <c r="D105" s="996">
        <v>112.4</v>
      </c>
      <c r="E105" s="996">
        <v>112.4</v>
      </c>
      <c r="F105" s="996">
        <v>110</v>
      </c>
      <c r="G105" s="996">
        <v>81.099999999999994</v>
      </c>
      <c r="H105" s="996">
        <v>91.5</v>
      </c>
      <c r="I105" s="996">
        <v>128.69999999999999</v>
      </c>
      <c r="J105" s="996">
        <v>113.9</v>
      </c>
      <c r="K105" s="996">
        <v>124.6</v>
      </c>
      <c r="L105" s="996">
        <v>70.099999999999994</v>
      </c>
      <c r="M105" s="996">
        <v>153.4</v>
      </c>
      <c r="N105" s="996">
        <v>88.1</v>
      </c>
      <c r="O105" s="996">
        <v>132.30000000000001</v>
      </c>
      <c r="P105" s="996">
        <v>84</v>
      </c>
      <c r="Q105" s="996">
        <v>117.1</v>
      </c>
      <c r="R105" s="996">
        <v>90.5</v>
      </c>
      <c r="S105" s="996">
        <v>101.4</v>
      </c>
      <c r="T105" s="996">
        <v>101.4</v>
      </c>
      <c r="U105" s="996">
        <v>97</v>
      </c>
      <c r="V105" s="996">
        <v>97.4</v>
      </c>
      <c r="W105" s="996">
        <v>107.3</v>
      </c>
      <c r="X105" s="996">
        <v>81.900000000000006</v>
      </c>
      <c r="Y105" s="996">
        <v>97.7</v>
      </c>
      <c r="Z105" s="996">
        <v>84.5</v>
      </c>
      <c r="AA105" s="996">
        <v>96.3</v>
      </c>
      <c r="AB105" s="996">
        <v>110.5</v>
      </c>
      <c r="AC105" s="996">
        <v>123.2</v>
      </c>
      <c r="AD105" s="229"/>
      <c r="AE105" s="224"/>
      <c r="AF105" s="222"/>
      <c r="AG105" s="203" t="s">
        <v>102</v>
      </c>
      <c r="AH105" s="996">
        <v>112.4</v>
      </c>
      <c r="AI105" s="996">
        <v>117.1</v>
      </c>
      <c r="AJ105" s="996">
        <v>120</v>
      </c>
      <c r="AK105" s="996">
        <v>132.9</v>
      </c>
      <c r="AL105" s="996">
        <v>87.8</v>
      </c>
      <c r="AM105" s="996">
        <v>112.4</v>
      </c>
      <c r="AN105" s="996">
        <v>83.4</v>
      </c>
      <c r="AO105" s="996">
        <v>117.9</v>
      </c>
      <c r="AP105" s="996">
        <v>108.4</v>
      </c>
      <c r="AQ105" s="996">
        <v>108.4</v>
      </c>
      <c r="AR105" s="996">
        <v>106.2</v>
      </c>
      <c r="AT105" s="258" t="s">
        <v>125</v>
      </c>
      <c r="AU105" s="222"/>
      <c r="AV105" s="203" t="s">
        <v>102</v>
      </c>
      <c r="AW105" s="260">
        <f t="shared" si="82"/>
        <v>114.22764227642277</v>
      </c>
      <c r="AX105" s="260">
        <f t="shared" si="77"/>
        <v>114.22764227642277</v>
      </c>
      <c r="AY105" s="260">
        <f t="shared" si="78"/>
        <v>104.2654028436019</v>
      </c>
      <c r="AZ105" s="260">
        <f t="shared" si="79"/>
        <v>100.99626400996264</v>
      </c>
      <c r="BA105" s="260">
        <f t="shared" si="80"/>
        <v>105.5363321799308</v>
      </c>
      <c r="BB105" s="260">
        <f t="shared" si="81"/>
        <v>143.95973154362414</v>
      </c>
      <c r="BC105" s="260">
        <f t="shared" ref="BC105:BC111" si="83">J105/J274*100</f>
        <v>129.72665148063783</v>
      </c>
      <c r="BD105" s="260">
        <f t="shared" ref="BD105:BD111" si="84">K105/K274*100</f>
        <v>122.3968565815324</v>
      </c>
      <c r="BE105" s="260">
        <f t="shared" ref="BE105:BE111" si="85">L105/L274*100</f>
        <v>106.05143721633887</v>
      </c>
      <c r="BF105" s="260">
        <f t="shared" ref="BF105:BF111" si="86">M105/M274*100</f>
        <v>134.79789103690686</v>
      </c>
      <c r="BG105" s="260">
        <f t="shared" ref="BG105:BG111" si="87">N105/N274*100</f>
        <v>146.10281923714757</v>
      </c>
      <c r="BH105" s="260">
        <f t="shared" ref="BH105:BH111" si="88">O105/O274*100</f>
        <v>114.05172413793106</v>
      </c>
      <c r="BI105" s="260">
        <f t="shared" ref="BI105:BI111" si="89">P105/P274*100</f>
        <v>103.06748466257669</v>
      </c>
      <c r="BJ105" s="260">
        <f t="shared" ref="BJ105:BJ111" si="90">Q105/Q274*100</f>
        <v>103.6283185840708</v>
      </c>
      <c r="BK105" s="260">
        <f t="shared" ref="BK105:BK111" si="91">R105/R274*100</f>
        <v>104.02298850574712</v>
      </c>
      <c r="BL105" s="260">
        <f t="shared" ref="BL105:BL111" si="92">S105/S274*100</f>
        <v>103.46938775510203</v>
      </c>
      <c r="BM105" s="260">
        <f t="shared" ref="BM105:BM111" si="93">T105/T274*100</f>
        <v>105.0777202072539</v>
      </c>
      <c r="BN105" s="260">
        <f t="shared" ref="BN105:BN111" si="94">U105/U274*100</f>
        <v>105.09209100758396</v>
      </c>
      <c r="BO105" s="260">
        <f t="shared" ref="BO105:BO111" si="95">V105/V274*100</f>
        <v>105.18358531317496</v>
      </c>
      <c r="BP105" s="260">
        <f t="shared" ref="BP105:BP111" si="96">W105/W274*100</f>
        <v>107.3</v>
      </c>
      <c r="BQ105" s="260">
        <f t="shared" ref="BQ105:BQ111" si="97">X105/X274*100</f>
        <v>104.46428571428572</v>
      </c>
      <c r="BR105" s="260">
        <f t="shared" ref="BR105:BR111" si="98">Y105/Y274*100</f>
        <v>106.42701525054467</v>
      </c>
      <c r="BS105" s="260">
        <f t="shared" ref="BS105:BS111" si="99">Z105/Z274*100</f>
        <v>101.31894484412469</v>
      </c>
      <c r="BT105" s="260">
        <f t="shared" ref="BT105:BT111" si="100">AA105/AA274*100</f>
        <v>101.15546218487394</v>
      </c>
      <c r="BU105" s="260">
        <f t="shared" ref="BU105:BU111" si="101">AB105/AB274*100</f>
        <v>92.314118629908108</v>
      </c>
      <c r="BV105" s="260">
        <f t="shared" ref="BV105:BV111" si="102">AC105/AC274*100</f>
        <v>133.477789815818</v>
      </c>
    </row>
    <row r="106" spans="1:74" ht="12.6" customHeight="1" outlineLevel="1" x14ac:dyDescent="0.15">
      <c r="A106" s="224"/>
      <c r="B106" s="222"/>
      <c r="C106" s="203" t="s">
        <v>103</v>
      </c>
      <c r="D106" s="996">
        <v>91.1</v>
      </c>
      <c r="E106" s="996">
        <v>91.1</v>
      </c>
      <c r="F106" s="996">
        <v>96.5</v>
      </c>
      <c r="G106" s="996">
        <v>82.1</v>
      </c>
      <c r="H106" s="996">
        <v>84.1</v>
      </c>
      <c r="I106" s="996">
        <v>64.3</v>
      </c>
      <c r="J106" s="996">
        <v>87</v>
      </c>
      <c r="K106" s="996">
        <v>91.7</v>
      </c>
      <c r="L106" s="996">
        <v>66.900000000000006</v>
      </c>
      <c r="M106" s="996">
        <v>96.4</v>
      </c>
      <c r="N106" s="996">
        <v>48.6</v>
      </c>
      <c r="O106" s="996">
        <v>95.4</v>
      </c>
      <c r="P106" s="996">
        <v>83.7</v>
      </c>
      <c r="Q106" s="996">
        <v>106.3</v>
      </c>
      <c r="R106" s="996">
        <v>98.6</v>
      </c>
      <c r="S106" s="996">
        <v>103.5</v>
      </c>
      <c r="T106" s="996">
        <v>106.8</v>
      </c>
      <c r="U106" s="996">
        <v>95.8</v>
      </c>
      <c r="V106" s="996">
        <v>85.7</v>
      </c>
      <c r="W106" s="996">
        <v>98.9</v>
      </c>
      <c r="X106" s="996">
        <v>81.400000000000006</v>
      </c>
      <c r="Y106" s="996">
        <v>96.8</v>
      </c>
      <c r="Z106" s="996">
        <v>92.9</v>
      </c>
      <c r="AA106" s="996">
        <v>110.5</v>
      </c>
      <c r="AB106" s="996">
        <v>127.9</v>
      </c>
      <c r="AC106" s="996">
        <v>75</v>
      </c>
      <c r="AD106" s="229"/>
      <c r="AE106" s="224"/>
      <c r="AF106" s="222"/>
      <c r="AG106" s="203" t="s">
        <v>103</v>
      </c>
      <c r="AH106" s="996">
        <v>91.1</v>
      </c>
      <c r="AI106" s="996">
        <v>88.7</v>
      </c>
      <c r="AJ106" s="996">
        <v>77.8</v>
      </c>
      <c r="AK106" s="996">
        <v>73.900000000000006</v>
      </c>
      <c r="AL106" s="996">
        <v>87.5</v>
      </c>
      <c r="AM106" s="996">
        <v>107.3</v>
      </c>
      <c r="AN106" s="996">
        <v>79.7</v>
      </c>
      <c r="AO106" s="996">
        <v>112.6</v>
      </c>
      <c r="AP106" s="996">
        <v>93.2</v>
      </c>
      <c r="AQ106" s="996">
        <v>92.8</v>
      </c>
      <c r="AR106" s="996">
        <v>102</v>
      </c>
      <c r="AT106" s="258" t="s">
        <v>354</v>
      </c>
      <c r="AU106" s="222"/>
      <c r="AV106" s="203" t="s">
        <v>103</v>
      </c>
      <c r="AW106" s="260">
        <f t="shared" si="82"/>
        <v>98.806941431670268</v>
      </c>
      <c r="AX106" s="260">
        <f t="shared" si="82"/>
        <v>98.806941431670268</v>
      </c>
      <c r="AY106" s="260">
        <f t="shared" si="82"/>
        <v>93.689320388349515</v>
      </c>
      <c r="AZ106" s="260">
        <f t="shared" si="82"/>
        <v>100.36674816625917</v>
      </c>
      <c r="BA106" s="260">
        <f t="shared" si="82"/>
        <v>100.96038415366147</v>
      </c>
      <c r="BB106" s="260">
        <f t="shared" si="82"/>
        <v>87.364130434782624</v>
      </c>
      <c r="BC106" s="260">
        <f t="shared" si="83"/>
        <v>96.132596685082873</v>
      </c>
      <c r="BD106" s="260">
        <f t="shared" si="84"/>
        <v>94.051282051282058</v>
      </c>
      <c r="BE106" s="260">
        <f t="shared" si="85"/>
        <v>97.09724238026125</v>
      </c>
      <c r="BF106" s="260">
        <f t="shared" si="86"/>
        <v>90.943396226415103</v>
      </c>
      <c r="BG106" s="260">
        <f t="shared" si="87"/>
        <v>83.648881239242684</v>
      </c>
      <c r="BH106" s="260">
        <f t="shared" si="88"/>
        <v>88.909599254426851</v>
      </c>
      <c r="BI106" s="260">
        <f t="shared" si="89"/>
        <v>104.75594493116395</v>
      </c>
      <c r="BJ106" s="260">
        <f t="shared" si="90"/>
        <v>105.87649402390437</v>
      </c>
      <c r="BK106" s="260">
        <f t="shared" si="91"/>
        <v>102.70833333333333</v>
      </c>
      <c r="BL106" s="260">
        <f t="shared" si="92"/>
        <v>105.72012257405514</v>
      </c>
      <c r="BM106" s="260">
        <f t="shared" si="93"/>
        <v>107.98786653185036</v>
      </c>
      <c r="BN106" s="260">
        <f t="shared" si="94"/>
        <v>102.13219616204692</v>
      </c>
      <c r="BO106" s="260">
        <f t="shared" si="95"/>
        <v>102.63473053892216</v>
      </c>
      <c r="BP106" s="260">
        <f t="shared" si="96"/>
        <v>103.56020942408377</v>
      </c>
      <c r="BQ106" s="260">
        <f t="shared" si="97"/>
        <v>100.99255583126552</v>
      </c>
      <c r="BR106" s="260">
        <f t="shared" si="98"/>
        <v>103.97422126745435</v>
      </c>
      <c r="BS106" s="260">
        <f t="shared" si="99"/>
        <v>104.38202247191013</v>
      </c>
      <c r="BT106" s="260">
        <f t="shared" si="100"/>
        <v>101.5625</v>
      </c>
      <c r="BU106" s="260">
        <f t="shared" si="101"/>
        <v>107.20871751886003</v>
      </c>
      <c r="BV106" s="260">
        <f t="shared" si="102"/>
        <v>91.130012150668293</v>
      </c>
    </row>
    <row r="107" spans="1:74" ht="12.6" customHeight="1" outlineLevel="1" x14ac:dyDescent="0.15">
      <c r="A107" s="224"/>
      <c r="B107" s="222" t="s">
        <v>1</v>
      </c>
      <c r="C107" s="203" t="s">
        <v>104</v>
      </c>
      <c r="D107" s="996">
        <v>89.4</v>
      </c>
      <c r="E107" s="996">
        <v>89.4</v>
      </c>
      <c r="F107" s="996">
        <v>108.4</v>
      </c>
      <c r="G107" s="996">
        <v>82.8</v>
      </c>
      <c r="H107" s="996">
        <v>79.599999999999994</v>
      </c>
      <c r="I107" s="996">
        <v>53.2</v>
      </c>
      <c r="J107" s="996">
        <v>79.900000000000006</v>
      </c>
      <c r="K107" s="996">
        <v>86.5</v>
      </c>
      <c r="L107" s="996">
        <v>65.900000000000006</v>
      </c>
      <c r="M107" s="996">
        <v>94.3</v>
      </c>
      <c r="N107" s="996">
        <v>48.8</v>
      </c>
      <c r="O107" s="996">
        <v>102.4</v>
      </c>
      <c r="P107" s="996">
        <v>78.3</v>
      </c>
      <c r="Q107" s="996">
        <v>112.4</v>
      </c>
      <c r="R107" s="996">
        <v>95.5</v>
      </c>
      <c r="S107" s="996">
        <v>94.4</v>
      </c>
      <c r="T107" s="996">
        <v>96.2</v>
      </c>
      <c r="U107" s="996">
        <v>91.7</v>
      </c>
      <c r="V107" s="996">
        <v>93.2</v>
      </c>
      <c r="W107" s="996">
        <v>92.3</v>
      </c>
      <c r="X107" s="996">
        <v>82.5</v>
      </c>
      <c r="Y107" s="996">
        <v>94</v>
      </c>
      <c r="Z107" s="996">
        <v>80.599999999999994</v>
      </c>
      <c r="AA107" s="996">
        <v>96.8</v>
      </c>
      <c r="AB107" s="996">
        <v>115.2</v>
      </c>
      <c r="AC107" s="996">
        <v>65.900000000000006</v>
      </c>
      <c r="AD107" s="229"/>
      <c r="AE107" s="224"/>
      <c r="AF107" s="222" t="s">
        <v>1</v>
      </c>
      <c r="AG107" s="203" t="s">
        <v>104</v>
      </c>
      <c r="AH107" s="996">
        <v>89.4</v>
      </c>
      <c r="AI107" s="996">
        <v>82.2</v>
      </c>
      <c r="AJ107" s="996">
        <v>69.599999999999994</v>
      </c>
      <c r="AK107" s="996">
        <v>63.9</v>
      </c>
      <c r="AL107" s="996">
        <v>83.8</v>
      </c>
      <c r="AM107" s="996">
        <v>103.7</v>
      </c>
      <c r="AN107" s="996">
        <v>74.5</v>
      </c>
      <c r="AO107" s="996">
        <v>109.3</v>
      </c>
      <c r="AP107" s="996">
        <v>95.5</v>
      </c>
      <c r="AQ107" s="996">
        <v>95.6</v>
      </c>
      <c r="AR107" s="996">
        <v>92.4</v>
      </c>
      <c r="AT107" s="132" t="s">
        <v>126</v>
      </c>
      <c r="AU107" s="222" t="s">
        <v>1</v>
      </c>
      <c r="AV107" s="203" t="s">
        <v>104</v>
      </c>
      <c r="AW107" s="260">
        <f t="shared" si="82"/>
        <v>93.02809573361084</v>
      </c>
      <c r="AX107" s="260">
        <f t="shared" si="82"/>
        <v>93.02809573361084</v>
      </c>
      <c r="AY107" s="260">
        <f t="shared" si="82"/>
        <v>104.13064361191164</v>
      </c>
      <c r="AZ107" s="260">
        <f t="shared" si="82"/>
        <v>94.412770809578106</v>
      </c>
      <c r="BA107" s="260">
        <f t="shared" si="82"/>
        <v>91.810841983852356</v>
      </c>
      <c r="BB107" s="260">
        <f t="shared" si="82"/>
        <v>77.664233576642346</v>
      </c>
      <c r="BC107" s="260">
        <f t="shared" si="83"/>
        <v>87.037037037037052</v>
      </c>
      <c r="BD107" s="260">
        <f t="shared" si="84"/>
        <v>93.311758360302051</v>
      </c>
      <c r="BE107" s="260">
        <f t="shared" si="85"/>
        <v>94.683908045977034</v>
      </c>
      <c r="BF107" s="260">
        <f t="shared" si="86"/>
        <v>83.599290780141843</v>
      </c>
      <c r="BG107" s="260">
        <f t="shared" si="87"/>
        <v>85.017421602787451</v>
      </c>
      <c r="BH107" s="260">
        <f t="shared" si="88"/>
        <v>89.510489510489506</v>
      </c>
      <c r="BI107" s="260">
        <f t="shared" si="89"/>
        <v>93.772455089820355</v>
      </c>
      <c r="BJ107" s="260">
        <f t="shared" si="90"/>
        <v>99.293286219081281</v>
      </c>
      <c r="BK107" s="260">
        <f t="shared" si="91"/>
        <v>98.251028806584358</v>
      </c>
      <c r="BL107" s="260">
        <f t="shared" si="92"/>
        <v>93.650793650793659</v>
      </c>
      <c r="BM107" s="260">
        <f t="shared" si="93"/>
        <v>97.664974619289353</v>
      </c>
      <c r="BN107" s="260">
        <f t="shared" si="94"/>
        <v>97.037037037037038</v>
      </c>
      <c r="BO107" s="260">
        <f t="shared" si="95"/>
        <v>97.083333333333329</v>
      </c>
      <c r="BP107" s="260">
        <f t="shared" si="96"/>
        <v>93.896236012207524</v>
      </c>
      <c r="BQ107" s="260">
        <f t="shared" si="97"/>
        <v>104.96183206106871</v>
      </c>
      <c r="BR107" s="260">
        <f t="shared" si="98"/>
        <v>93.53233830845771</v>
      </c>
      <c r="BS107" s="260">
        <f t="shared" si="99"/>
        <v>95.047169811320757</v>
      </c>
      <c r="BT107" s="260">
        <f t="shared" si="100"/>
        <v>96.318407960199011</v>
      </c>
      <c r="BU107" s="260">
        <f t="shared" si="101"/>
        <v>96.000000000000014</v>
      </c>
      <c r="BV107" s="260">
        <f t="shared" si="102"/>
        <v>84.056122448979593</v>
      </c>
    </row>
    <row r="108" spans="1:74" ht="12.6" customHeight="1" outlineLevel="1" x14ac:dyDescent="0.15">
      <c r="A108" s="224"/>
      <c r="B108" s="222"/>
      <c r="C108" s="203" t="s">
        <v>105</v>
      </c>
      <c r="D108" s="996">
        <v>95.2</v>
      </c>
      <c r="E108" s="996">
        <v>95.2</v>
      </c>
      <c r="F108" s="996">
        <v>101.6</v>
      </c>
      <c r="G108" s="996">
        <v>86.6</v>
      </c>
      <c r="H108" s="996">
        <v>87</v>
      </c>
      <c r="I108" s="996">
        <v>78.400000000000006</v>
      </c>
      <c r="J108" s="996">
        <v>83</v>
      </c>
      <c r="K108" s="996">
        <v>84.9</v>
      </c>
      <c r="L108" s="996">
        <v>70.400000000000006</v>
      </c>
      <c r="M108" s="996">
        <v>112.8</v>
      </c>
      <c r="N108" s="996">
        <v>53.2</v>
      </c>
      <c r="O108" s="996">
        <v>100.6</v>
      </c>
      <c r="P108" s="996">
        <v>78.7</v>
      </c>
      <c r="Q108" s="996">
        <v>113.9</v>
      </c>
      <c r="R108" s="996">
        <v>103.8</v>
      </c>
      <c r="S108" s="996">
        <v>101.9</v>
      </c>
      <c r="T108" s="996">
        <v>98.9</v>
      </c>
      <c r="U108" s="996">
        <v>95.3</v>
      </c>
      <c r="V108" s="996">
        <v>99.1</v>
      </c>
      <c r="W108" s="996">
        <v>99</v>
      </c>
      <c r="X108" s="996">
        <v>86.9</v>
      </c>
      <c r="Y108" s="996">
        <v>97.8</v>
      </c>
      <c r="Z108" s="996">
        <v>90.2</v>
      </c>
      <c r="AA108" s="996">
        <v>92</v>
      </c>
      <c r="AB108" s="996">
        <v>124.8</v>
      </c>
      <c r="AC108" s="996">
        <v>80.7</v>
      </c>
      <c r="AD108" s="229"/>
      <c r="AE108" s="224"/>
      <c r="AF108" s="222"/>
      <c r="AG108" s="203" t="s">
        <v>105</v>
      </c>
      <c r="AH108" s="996">
        <v>95.2</v>
      </c>
      <c r="AI108" s="996">
        <v>90.7</v>
      </c>
      <c r="AJ108" s="996">
        <v>80.7</v>
      </c>
      <c r="AK108" s="996">
        <v>80.8</v>
      </c>
      <c r="AL108" s="996">
        <v>80.2</v>
      </c>
      <c r="AM108" s="996">
        <v>107.8</v>
      </c>
      <c r="AN108" s="996">
        <v>81.7</v>
      </c>
      <c r="AO108" s="996">
        <v>112.8</v>
      </c>
      <c r="AP108" s="996">
        <v>99.1</v>
      </c>
      <c r="AQ108" s="996">
        <v>99.1</v>
      </c>
      <c r="AR108" s="996">
        <v>99.3</v>
      </c>
      <c r="AT108" s="258" t="s">
        <v>127</v>
      </c>
      <c r="AU108" s="222"/>
      <c r="AV108" s="203" t="s">
        <v>105</v>
      </c>
      <c r="AW108" s="260">
        <f t="shared" si="82"/>
        <v>99.685863874345543</v>
      </c>
      <c r="AX108" s="260">
        <f t="shared" si="82"/>
        <v>99.685863874345543</v>
      </c>
      <c r="AY108" s="260">
        <f t="shared" si="82"/>
        <v>98.640776699029118</v>
      </c>
      <c r="AZ108" s="260">
        <f t="shared" si="82"/>
        <v>102.24321133412042</v>
      </c>
      <c r="BA108" s="260">
        <f t="shared" si="82"/>
        <v>97.86276715410574</v>
      </c>
      <c r="BB108" s="260">
        <f t="shared" si="82"/>
        <v>98.000000000000014</v>
      </c>
      <c r="BC108" s="260">
        <f t="shared" si="83"/>
        <v>99.520383693045559</v>
      </c>
      <c r="BD108" s="260">
        <f t="shared" si="84"/>
        <v>98.491879350348029</v>
      </c>
      <c r="BE108" s="260">
        <f t="shared" si="85"/>
        <v>98.324022346368736</v>
      </c>
      <c r="BF108" s="260">
        <f t="shared" si="86"/>
        <v>103.58126721763085</v>
      </c>
      <c r="BG108" s="260">
        <f t="shared" si="87"/>
        <v>93.661971830985919</v>
      </c>
      <c r="BH108" s="260">
        <f t="shared" si="88"/>
        <v>94.460093896713616</v>
      </c>
      <c r="BI108" s="260">
        <f t="shared" si="89"/>
        <v>97.885572139303477</v>
      </c>
      <c r="BJ108" s="260">
        <f t="shared" si="90"/>
        <v>105.36540240518039</v>
      </c>
      <c r="BK108" s="260">
        <f t="shared" si="91"/>
        <v>105.91836734693878</v>
      </c>
      <c r="BL108" s="260">
        <f t="shared" si="92"/>
        <v>103.03336703741152</v>
      </c>
      <c r="BM108" s="260">
        <f t="shared" si="93"/>
        <v>99.89898989898991</v>
      </c>
      <c r="BN108" s="260">
        <f t="shared" si="94"/>
        <v>99.270833333333329</v>
      </c>
      <c r="BO108" s="260">
        <f t="shared" si="95"/>
        <v>98.216055500495528</v>
      </c>
      <c r="BP108" s="260">
        <f t="shared" si="96"/>
        <v>100.91743119266057</v>
      </c>
      <c r="BQ108" s="260">
        <f t="shared" si="97"/>
        <v>101.16414435389989</v>
      </c>
      <c r="BR108" s="260">
        <f t="shared" si="98"/>
        <v>100.10235414534287</v>
      </c>
      <c r="BS108" s="260">
        <f t="shared" si="99"/>
        <v>103.55912743972446</v>
      </c>
      <c r="BT108" s="260">
        <f t="shared" si="100"/>
        <v>96.537250786988466</v>
      </c>
      <c r="BU108" s="260">
        <f t="shared" si="101"/>
        <v>103.39685169842585</v>
      </c>
      <c r="BV108" s="260">
        <f t="shared" si="102"/>
        <v>96.995192307692307</v>
      </c>
    </row>
    <row r="109" spans="1:74" ht="12.6" customHeight="1" outlineLevel="1" x14ac:dyDescent="0.15">
      <c r="A109" s="224"/>
      <c r="B109" s="222"/>
      <c r="C109" s="203" t="s">
        <v>106</v>
      </c>
      <c r="D109" s="996">
        <v>100.8</v>
      </c>
      <c r="E109" s="996">
        <v>100.8</v>
      </c>
      <c r="F109" s="996">
        <v>110.9</v>
      </c>
      <c r="G109" s="996">
        <v>90.1</v>
      </c>
      <c r="H109" s="996">
        <v>86.9</v>
      </c>
      <c r="I109" s="996">
        <v>82.2</v>
      </c>
      <c r="J109" s="996">
        <v>93.1</v>
      </c>
      <c r="K109" s="996">
        <v>109.3</v>
      </c>
      <c r="L109" s="996">
        <v>75.099999999999994</v>
      </c>
      <c r="M109" s="996">
        <v>118.9</v>
      </c>
      <c r="N109" s="996">
        <v>56.2</v>
      </c>
      <c r="O109" s="996">
        <v>105.6</v>
      </c>
      <c r="P109" s="996">
        <v>85.8</v>
      </c>
      <c r="Q109" s="996">
        <v>117.1</v>
      </c>
      <c r="R109" s="996">
        <v>108.6</v>
      </c>
      <c r="S109" s="996">
        <v>111.6</v>
      </c>
      <c r="T109" s="996">
        <v>103.4</v>
      </c>
      <c r="U109" s="996">
        <v>102.2</v>
      </c>
      <c r="V109" s="996">
        <v>103.6</v>
      </c>
      <c r="W109" s="996">
        <v>108.9</v>
      </c>
      <c r="X109" s="996">
        <v>90</v>
      </c>
      <c r="Y109" s="996">
        <v>97.4</v>
      </c>
      <c r="Z109" s="996">
        <v>89.6</v>
      </c>
      <c r="AA109" s="996">
        <v>106.9</v>
      </c>
      <c r="AB109" s="996">
        <v>128</v>
      </c>
      <c r="AC109" s="996">
        <v>88.8</v>
      </c>
      <c r="AD109" s="229"/>
      <c r="AE109" s="224"/>
      <c r="AF109" s="222"/>
      <c r="AG109" s="203" t="s">
        <v>106</v>
      </c>
      <c r="AH109" s="996">
        <v>100.8</v>
      </c>
      <c r="AI109" s="996">
        <v>95.7</v>
      </c>
      <c r="AJ109" s="996">
        <v>86.3</v>
      </c>
      <c r="AK109" s="996">
        <v>84.8</v>
      </c>
      <c r="AL109" s="996">
        <v>90.1</v>
      </c>
      <c r="AM109" s="996">
        <v>111.6</v>
      </c>
      <c r="AN109" s="996">
        <v>80.5</v>
      </c>
      <c r="AO109" s="996">
        <v>117.5</v>
      </c>
      <c r="AP109" s="996">
        <v>105.2</v>
      </c>
      <c r="AQ109" s="996">
        <v>105.1</v>
      </c>
      <c r="AR109" s="996">
        <v>106.4</v>
      </c>
      <c r="AT109" s="258" t="s">
        <v>124</v>
      </c>
      <c r="AU109" s="222"/>
      <c r="AV109" s="203" t="s">
        <v>106</v>
      </c>
      <c r="AW109" s="260">
        <f t="shared" si="82"/>
        <v>100.69930069930071</v>
      </c>
      <c r="AX109" s="260">
        <f t="shared" si="82"/>
        <v>100.69930069930071</v>
      </c>
      <c r="AY109" s="260">
        <f t="shared" si="82"/>
        <v>103.06691449814127</v>
      </c>
      <c r="AZ109" s="260">
        <f t="shared" si="82"/>
        <v>107.51789976133652</v>
      </c>
      <c r="BA109" s="260">
        <f t="shared" si="82"/>
        <v>101.2820512820513</v>
      </c>
      <c r="BB109" s="260">
        <f t="shared" si="82"/>
        <v>94.809688581314873</v>
      </c>
      <c r="BC109" s="260">
        <f t="shared" si="83"/>
        <v>94.51776649746192</v>
      </c>
      <c r="BD109" s="260">
        <f t="shared" si="84"/>
        <v>97.763864042933818</v>
      </c>
      <c r="BE109" s="260">
        <f t="shared" si="85"/>
        <v>104.59610027855153</v>
      </c>
      <c r="BF109" s="260">
        <f t="shared" si="86"/>
        <v>99.16597164303586</v>
      </c>
      <c r="BG109" s="260">
        <f t="shared" si="87"/>
        <v>102.1818181818182</v>
      </c>
      <c r="BH109" s="260">
        <f t="shared" si="88"/>
        <v>99.061913696060031</v>
      </c>
      <c r="BI109" s="260">
        <f t="shared" si="89"/>
        <v>105.40540540540539</v>
      </c>
      <c r="BJ109" s="260">
        <f t="shared" si="90"/>
        <v>103.6283185840708</v>
      </c>
      <c r="BK109" s="260">
        <f t="shared" si="91"/>
        <v>106.158357771261</v>
      </c>
      <c r="BL109" s="260">
        <f t="shared" si="92"/>
        <v>107.10172744721689</v>
      </c>
      <c r="BM109" s="260">
        <f t="shared" si="93"/>
        <v>104.02414486921529</v>
      </c>
      <c r="BN109" s="260">
        <f t="shared" si="94"/>
        <v>104.28571428571429</v>
      </c>
      <c r="BO109" s="260">
        <f t="shared" si="95"/>
        <v>105.82226762002043</v>
      </c>
      <c r="BP109" s="260">
        <f t="shared" si="96"/>
        <v>103.71428571428571</v>
      </c>
      <c r="BQ109" s="260">
        <f t="shared" si="97"/>
        <v>102.27272727272727</v>
      </c>
      <c r="BR109" s="260">
        <f t="shared" si="98"/>
        <v>102.31092436974791</v>
      </c>
      <c r="BS109" s="260">
        <f t="shared" si="99"/>
        <v>104.67289719626167</v>
      </c>
      <c r="BT109" s="260">
        <f t="shared" si="100"/>
        <v>104.39453125</v>
      </c>
      <c r="BU109" s="260">
        <f t="shared" si="101"/>
        <v>97.116843702579658</v>
      </c>
      <c r="BV109" s="260">
        <f t="shared" si="102"/>
        <v>97.797356828193841</v>
      </c>
    </row>
    <row r="110" spans="1:74" ht="12.6" customHeight="1" outlineLevel="1" x14ac:dyDescent="0.15">
      <c r="A110" s="224"/>
      <c r="B110" s="222"/>
      <c r="C110" s="203" t="s">
        <v>107</v>
      </c>
      <c r="D110" s="996">
        <v>87.7</v>
      </c>
      <c r="E110" s="996">
        <v>87.7</v>
      </c>
      <c r="F110" s="996">
        <v>107.5</v>
      </c>
      <c r="G110" s="996">
        <v>72.8</v>
      </c>
      <c r="H110" s="996">
        <v>73.400000000000006</v>
      </c>
      <c r="I110" s="996">
        <v>72.5</v>
      </c>
      <c r="J110" s="996">
        <v>87.3</v>
      </c>
      <c r="K110" s="996">
        <v>84.8</v>
      </c>
      <c r="L110" s="996">
        <v>64.5</v>
      </c>
      <c r="M110" s="996">
        <v>102.6</v>
      </c>
      <c r="N110" s="996">
        <v>41.1</v>
      </c>
      <c r="O110" s="996">
        <v>89.9</v>
      </c>
      <c r="P110" s="996">
        <v>70</v>
      </c>
      <c r="Q110" s="996">
        <v>101.7</v>
      </c>
      <c r="R110" s="996">
        <v>87.1</v>
      </c>
      <c r="S110" s="996">
        <v>91.3</v>
      </c>
      <c r="T110" s="996">
        <v>89.1</v>
      </c>
      <c r="U110" s="996">
        <v>91</v>
      </c>
      <c r="V110" s="996">
        <v>94.5</v>
      </c>
      <c r="W110" s="996">
        <v>97.3</v>
      </c>
      <c r="X110" s="996">
        <v>90.8</v>
      </c>
      <c r="Y110" s="996">
        <v>80.3</v>
      </c>
      <c r="Z110" s="996">
        <v>79.400000000000006</v>
      </c>
      <c r="AA110" s="996">
        <v>90.5</v>
      </c>
      <c r="AB110" s="996">
        <v>122.8</v>
      </c>
      <c r="AC110" s="996">
        <v>78.900000000000006</v>
      </c>
      <c r="AD110" s="229"/>
      <c r="AE110" s="224"/>
      <c r="AF110" s="222"/>
      <c r="AG110" s="203" t="s">
        <v>107</v>
      </c>
      <c r="AH110" s="996">
        <v>87.7</v>
      </c>
      <c r="AI110" s="996">
        <v>83.3</v>
      </c>
      <c r="AJ110" s="996">
        <v>76.8</v>
      </c>
      <c r="AK110" s="996">
        <v>78.7</v>
      </c>
      <c r="AL110" s="996">
        <v>72.2</v>
      </c>
      <c r="AM110" s="996">
        <v>94.3</v>
      </c>
      <c r="AN110" s="996">
        <v>67.900000000000006</v>
      </c>
      <c r="AO110" s="996">
        <v>99.4</v>
      </c>
      <c r="AP110" s="996">
        <v>91.4</v>
      </c>
      <c r="AQ110" s="996">
        <v>91.5</v>
      </c>
      <c r="AR110" s="996">
        <v>87.8</v>
      </c>
      <c r="AT110" s="258" t="s">
        <v>125</v>
      </c>
      <c r="AU110" s="222"/>
      <c r="AV110" s="203" t="s">
        <v>107</v>
      </c>
      <c r="AW110" s="260">
        <f>D110/D279*100</f>
        <v>90.975103734439827</v>
      </c>
      <c r="AX110" s="260">
        <f t="shared" si="82"/>
        <v>90.975103734439827</v>
      </c>
      <c r="AY110" s="260">
        <f t="shared" si="82"/>
        <v>101.60680529300568</v>
      </c>
      <c r="AZ110" s="260">
        <f t="shared" si="82"/>
        <v>89.987639060568597</v>
      </c>
      <c r="BA110" s="260">
        <f t="shared" si="82"/>
        <v>84.65974625144176</v>
      </c>
      <c r="BB110" s="260">
        <f t="shared" si="82"/>
        <v>94.155844155844164</v>
      </c>
      <c r="BC110" s="260">
        <f t="shared" si="83"/>
        <v>92.57688229056204</v>
      </c>
      <c r="BD110" s="260">
        <f t="shared" si="84"/>
        <v>95.603156708004505</v>
      </c>
      <c r="BE110" s="260">
        <f t="shared" si="85"/>
        <v>93.073593073593074</v>
      </c>
      <c r="BF110" s="260">
        <f t="shared" si="86"/>
        <v>88.677614520311138</v>
      </c>
      <c r="BG110" s="260">
        <f t="shared" si="87"/>
        <v>79.343629343629345</v>
      </c>
      <c r="BH110" s="260">
        <f t="shared" si="88"/>
        <v>88.833992094861657</v>
      </c>
      <c r="BI110" s="260">
        <f t="shared" si="89"/>
        <v>91.145833333333343</v>
      </c>
      <c r="BJ110" s="260">
        <f t="shared" si="90"/>
        <v>91.374663072776286</v>
      </c>
      <c r="BK110" s="260">
        <f t="shared" si="91"/>
        <v>89.701338825952632</v>
      </c>
      <c r="BL110" s="260">
        <f t="shared" si="92"/>
        <v>91.39139139139138</v>
      </c>
      <c r="BM110" s="260">
        <f t="shared" si="93"/>
        <v>89.457831325301214</v>
      </c>
      <c r="BN110" s="260">
        <f t="shared" si="94"/>
        <v>92.198581560283685</v>
      </c>
      <c r="BO110" s="260">
        <f t="shared" si="95"/>
        <v>95.166163141993962</v>
      </c>
      <c r="BP110" s="260">
        <f t="shared" si="96"/>
        <v>88.615664845173043</v>
      </c>
      <c r="BQ110" s="260">
        <f t="shared" si="97"/>
        <v>101.79372197309415</v>
      </c>
      <c r="BR110" s="260">
        <f t="shared" si="98"/>
        <v>85.063559322033882</v>
      </c>
      <c r="BS110" s="260">
        <f t="shared" si="99"/>
        <v>93.521790341578324</v>
      </c>
      <c r="BT110" s="260">
        <f t="shared" si="100"/>
        <v>89.96023856858848</v>
      </c>
      <c r="BU110" s="260">
        <f t="shared" si="101"/>
        <v>100.32679738562092</v>
      </c>
      <c r="BV110" s="260">
        <f t="shared" si="102"/>
        <v>92.497069167643616</v>
      </c>
    </row>
    <row r="111" spans="1:74" ht="12.6" customHeight="1" outlineLevel="1" x14ac:dyDescent="0.15">
      <c r="A111" s="224"/>
      <c r="B111" s="222"/>
      <c r="C111" s="203" t="s">
        <v>108</v>
      </c>
      <c r="D111" s="996">
        <v>99.7</v>
      </c>
      <c r="E111" s="996">
        <v>99.7</v>
      </c>
      <c r="F111" s="996">
        <v>103.5</v>
      </c>
      <c r="G111" s="996">
        <v>81.900000000000006</v>
      </c>
      <c r="H111" s="996">
        <v>83.6</v>
      </c>
      <c r="I111" s="996">
        <v>103.2</v>
      </c>
      <c r="J111" s="996">
        <v>108.5</v>
      </c>
      <c r="K111" s="996">
        <v>106.2</v>
      </c>
      <c r="L111" s="996">
        <v>71.7</v>
      </c>
      <c r="M111" s="996">
        <v>117.6</v>
      </c>
      <c r="N111" s="996">
        <v>54.3</v>
      </c>
      <c r="O111" s="996">
        <v>112.2</v>
      </c>
      <c r="P111" s="996">
        <v>84.6</v>
      </c>
      <c r="Q111" s="996">
        <v>104</v>
      </c>
      <c r="R111" s="996">
        <v>98.9</v>
      </c>
      <c r="S111" s="996">
        <v>99.5</v>
      </c>
      <c r="T111" s="996">
        <v>93.3</v>
      </c>
      <c r="U111" s="996">
        <v>100</v>
      </c>
      <c r="V111" s="996">
        <v>97.5</v>
      </c>
      <c r="W111" s="996">
        <v>112.2</v>
      </c>
      <c r="X111" s="996">
        <v>85.1</v>
      </c>
      <c r="Y111" s="996">
        <v>98.5</v>
      </c>
      <c r="Z111" s="996">
        <v>86.1</v>
      </c>
      <c r="AA111" s="996">
        <v>101.6</v>
      </c>
      <c r="AB111" s="996">
        <v>126.7</v>
      </c>
      <c r="AC111" s="996">
        <v>105.3</v>
      </c>
      <c r="AD111" s="229"/>
      <c r="AE111" s="224"/>
      <c r="AF111" s="222"/>
      <c r="AG111" s="203" t="s">
        <v>108</v>
      </c>
      <c r="AH111" s="996">
        <v>99.7</v>
      </c>
      <c r="AI111" s="996">
        <v>98.4</v>
      </c>
      <c r="AJ111" s="996">
        <v>95.1</v>
      </c>
      <c r="AK111" s="996">
        <v>99.6</v>
      </c>
      <c r="AL111" s="996">
        <v>83.7</v>
      </c>
      <c r="AM111" s="996">
        <v>104.1</v>
      </c>
      <c r="AN111" s="996">
        <v>86.5</v>
      </c>
      <c r="AO111" s="996">
        <v>107.5</v>
      </c>
      <c r="AP111" s="996">
        <v>100.8</v>
      </c>
      <c r="AQ111" s="996">
        <v>100.6</v>
      </c>
      <c r="AR111" s="996">
        <v>105.2</v>
      </c>
      <c r="AT111" s="224"/>
      <c r="AU111" s="222"/>
      <c r="AV111" s="203" t="s">
        <v>108</v>
      </c>
      <c r="AW111" s="260">
        <f>D111/D280*100</f>
        <v>102.04708290685774</v>
      </c>
      <c r="AX111" s="260">
        <f t="shared" si="82"/>
        <v>102.04708290685774</v>
      </c>
      <c r="AY111" s="260">
        <f t="shared" si="82"/>
        <v>99.423631123919307</v>
      </c>
      <c r="AZ111" s="260">
        <f t="shared" si="82"/>
        <v>99.635036496350367</v>
      </c>
      <c r="BA111" s="260">
        <f t="shared" si="82"/>
        <v>100.8443908323281</v>
      </c>
      <c r="BB111" s="260">
        <f t="shared" si="82"/>
        <v>120.7017543859649</v>
      </c>
      <c r="BC111" s="260">
        <f t="shared" si="83"/>
        <v>97.747747747747752</v>
      </c>
      <c r="BD111" s="260">
        <f t="shared" si="84"/>
        <v>106.5195586760281</v>
      </c>
      <c r="BE111" s="260">
        <f t="shared" si="85"/>
        <v>100.84388185654009</v>
      </c>
      <c r="BF111" s="260">
        <f t="shared" si="86"/>
        <v>109.59925442684064</v>
      </c>
      <c r="BG111" s="260">
        <f t="shared" si="87"/>
        <v>102.84090909090908</v>
      </c>
      <c r="BH111" s="260">
        <f t="shared" si="88"/>
        <v>102.09281164695176</v>
      </c>
      <c r="BI111" s="260">
        <f t="shared" si="89"/>
        <v>101.56062424969987</v>
      </c>
      <c r="BJ111" s="260">
        <f t="shared" si="90"/>
        <v>95.412844036697251</v>
      </c>
      <c r="BK111" s="260">
        <f t="shared" si="91"/>
        <v>101.74897119341564</v>
      </c>
      <c r="BL111" s="260">
        <f t="shared" si="92"/>
        <v>100.10060362173037</v>
      </c>
      <c r="BM111" s="260">
        <f t="shared" si="93"/>
        <v>97.798742138364773</v>
      </c>
      <c r="BN111" s="260">
        <f t="shared" si="94"/>
        <v>101.7293997965412</v>
      </c>
      <c r="BO111" s="260">
        <f t="shared" si="95"/>
        <v>99.591419816138909</v>
      </c>
      <c r="BP111" s="260">
        <f t="shared" si="96"/>
        <v>106.45161290322579</v>
      </c>
      <c r="BQ111" s="260">
        <f t="shared" si="97"/>
        <v>98.041474654377879</v>
      </c>
      <c r="BR111" s="260">
        <f t="shared" si="98"/>
        <v>104.23280423280423</v>
      </c>
      <c r="BS111" s="260">
        <f t="shared" si="99"/>
        <v>98.738532110091739</v>
      </c>
      <c r="BT111" s="260">
        <f t="shared" si="100"/>
        <v>98.736637512147709</v>
      </c>
      <c r="BU111" s="260">
        <f t="shared" si="101"/>
        <v>99.06176700547303</v>
      </c>
      <c r="BV111" s="260">
        <f t="shared" si="102"/>
        <v>110.26178010471203</v>
      </c>
    </row>
    <row r="112" spans="1:74" ht="12.6" customHeight="1" outlineLevel="1" x14ac:dyDescent="0.15">
      <c r="A112" s="224"/>
      <c r="B112" s="222"/>
      <c r="C112" s="203" t="s">
        <v>109</v>
      </c>
      <c r="D112" s="996">
        <v>102.2</v>
      </c>
      <c r="E112" s="996">
        <v>102.2</v>
      </c>
      <c r="F112" s="996">
        <v>106.9</v>
      </c>
      <c r="G112" s="996">
        <v>87</v>
      </c>
      <c r="H112" s="996">
        <v>97.5</v>
      </c>
      <c r="I112" s="996">
        <v>72.099999999999994</v>
      </c>
      <c r="J112" s="996">
        <v>104</v>
      </c>
      <c r="K112" s="996">
        <v>105.9</v>
      </c>
      <c r="L112" s="996">
        <v>77.8</v>
      </c>
      <c r="M112" s="996">
        <v>119.3</v>
      </c>
      <c r="N112" s="996">
        <v>57.4</v>
      </c>
      <c r="O112" s="996">
        <v>114.8</v>
      </c>
      <c r="P112" s="996">
        <v>91.2</v>
      </c>
      <c r="Q112" s="996">
        <v>120.1</v>
      </c>
      <c r="R112" s="996">
        <v>102.7</v>
      </c>
      <c r="S112" s="996">
        <v>107.9</v>
      </c>
      <c r="T112" s="996">
        <v>104</v>
      </c>
      <c r="U112" s="996">
        <v>106.6</v>
      </c>
      <c r="V112" s="996">
        <v>103.6</v>
      </c>
      <c r="W112" s="996">
        <v>116.6</v>
      </c>
      <c r="X112" s="996">
        <v>89.6</v>
      </c>
      <c r="Y112" s="996">
        <v>101.7</v>
      </c>
      <c r="Z112" s="996">
        <v>91.4</v>
      </c>
      <c r="AA112" s="996">
        <v>115.2</v>
      </c>
      <c r="AB112" s="996">
        <v>120.9</v>
      </c>
      <c r="AC112" s="996">
        <v>86.7</v>
      </c>
      <c r="AD112" s="229"/>
      <c r="AE112" s="224"/>
      <c r="AF112" s="222"/>
      <c r="AG112" s="203" t="s">
        <v>109</v>
      </c>
      <c r="AH112" s="996">
        <v>102.2</v>
      </c>
      <c r="AI112" s="996">
        <v>101</v>
      </c>
      <c r="AJ112" s="996">
        <v>91.5</v>
      </c>
      <c r="AK112" s="996">
        <v>88.7</v>
      </c>
      <c r="AL112" s="996">
        <v>98.3</v>
      </c>
      <c r="AM112" s="996">
        <v>117.2</v>
      </c>
      <c r="AN112" s="996">
        <v>106.1</v>
      </c>
      <c r="AO112" s="996">
        <v>119.4</v>
      </c>
      <c r="AP112" s="996">
        <v>103.3</v>
      </c>
      <c r="AQ112" s="996">
        <v>103</v>
      </c>
      <c r="AR112" s="996">
        <v>110.7</v>
      </c>
      <c r="AT112" s="224"/>
      <c r="AU112" s="222"/>
      <c r="AV112" s="203" t="s">
        <v>109</v>
      </c>
      <c r="AW112" s="260">
        <f t="shared" ref="AW112:AW115" si="103">D112/D281*100</f>
        <v>104.28571428571429</v>
      </c>
      <c r="AX112" s="260">
        <f t="shared" ref="AX112:AX115" si="104">E112/E281*100</f>
        <v>104.28571428571429</v>
      </c>
      <c r="AY112" s="260">
        <f t="shared" ref="AY112:AY115" si="105">F112/F281*100</f>
        <v>99.534450651769092</v>
      </c>
      <c r="AZ112" s="260">
        <f t="shared" ref="AZ112:AZ115" si="106">G112/G281*100</f>
        <v>107.54017305315202</v>
      </c>
      <c r="BA112" s="260">
        <f t="shared" ref="BA112:BA115" si="107">H112/H281*100</f>
        <v>109.55056179775281</v>
      </c>
      <c r="BB112" s="260">
        <f t="shared" ref="BB112:BB115" si="108">I112/I281*100</f>
        <v>88.683886838868389</v>
      </c>
      <c r="BC112" s="260">
        <f t="shared" ref="BC112:BC115" si="109">J112/J281*100</f>
        <v>105.15672396359959</v>
      </c>
      <c r="BD112" s="260">
        <f t="shared" ref="BD112:BD115" si="110">K112/K281*100</f>
        <v>99.530075187969928</v>
      </c>
      <c r="BE112" s="260">
        <f t="shared" ref="BE112:BE115" si="111">L112/L281*100</f>
        <v>106.28415300546447</v>
      </c>
      <c r="BF112" s="260">
        <f t="shared" ref="BF112:BF115" si="112">M112/M281*100</f>
        <v>100</v>
      </c>
      <c r="BG112" s="260">
        <f t="shared" ref="BG112:BG115" si="113">N112/N281*100</f>
        <v>103.98550724637681</v>
      </c>
      <c r="BH112" s="260">
        <f t="shared" ref="BH112:BH115" si="114">O112/O281*100</f>
        <v>108.40415486307838</v>
      </c>
      <c r="BI112" s="260">
        <f t="shared" ref="BI112:BI115" si="115">P112/P281*100</f>
        <v>109.48379351740698</v>
      </c>
      <c r="BJ112" s="260">
        <f t="shared" ref="BJ112:BJ115" si="116">Q112/Q281*100</f>
        <v>109.38069216757742</v>
      </c>
      <c r="BK112" s="260">
        <f t="shared" ref="BK112:BK115" si="117">R112/R281*100</f>
        <v>104.79591836734694</v>
      </c>
      <c r="BL112" s="260">
        <f t="shared" ref="BL112:BL115" si="118">S112/S281*100</f>
        <v>106.83168316831684</v>
      </c>
      <c r="BM112" s="260">
        <f t="shared" ref="BM112:BM115" si="119">T112/T281*100</f>
        <v>104.94450050454087</v>
      </c>
      <c r="BN112" s="260">
        <f t="shared" ref="BN112:BN115" si="120">U112/U281*100</f>
        <v>108.11359026369169</v>
      </c>
      <c r="BO112" s="260">
        <f t="shared" ref="BO112:BO115" si="121">V112/V281*100</f>
        <v>109.97876857749469</v>
      </c>
      <c r="BP112" s="260">
        <f t="shared" ref="BP112:BP115" si="122">W112/W281*100</f>
        <v>107.16911764705883</v>
      </c>
      <c r="BQ112" s="260">
        <f t="shared" ref="BQ112:BQ115" si="123">X112/X281*100</f>
        <v>101.12866817155756</v>
      </c>
      <c r="BR112" s="260">
        <f t="shared" ref="BR112:BR115" si="124">Y112/Y281*100</f>
        <v>110.18418201516793</v>
      </c>
      <c r="BS112" s="260">
        <f t="shared" ref="BS112:BS115" si="125">Z112/Z281*100</f>
        <v>102.35162374020157</v>
      </c>
      <c r="BT112" s="260">
        <f t="shared" ref="BT112:BT115" si="126">AA112/AA281*100</f>
        <v>109.50570342205323</v>
      </c>
      <c r="BU112" s="260">
        <f t="shared" ref="BU112:BU115" si="127">AB112/AB281*100</f>
        <v>101.00250626566417</v>
      </c>
      <c r="BV112" s="260">
        <f t="shared" ref="BV112:BV115" si="128">AC112/AC281*100</f>
        <v>98.972602739726028</v>
      </c>
    </row>
    <row r="113" spans="1:74" ht="12.6" customHeight="1" outlineLevel="1" x14ac:dyDescent="0.15">
      <c r="A113" s="224"/>
      <c r="B113" s="222"/>
      <c r="C113" s="203" t="s">
        <v>110</v>
      </c>
      <c r="D113" s="996">
        <v>97.5</v>
      </c>
      <c r="E113" s="996">
        <v>97.5</v>
      </c>
      <c r="F113" s="996">
        <v>103.1</v>
      </c>
      <c r="G113" s="996">
        <v>85.8</v>
      </c>
      <c r="H113" s="996">
        <v>90.2</v>
      </c>
      <c r="I113" s="996">
        <v>78.2</v>
      </c>
      <c r="J113" s="996">
        <v>76.3</v>
      </c>
      <c r="K113" s="996">
        <v>115.2</v>
      </c>
      <c r="L113" s="996">
        <v>74</v>
      </c>
      <c r="M113" s="996">
        <v>113.4</v>
      </c>
      <c r="N113" s="996">
        <v>48.6</v>
      </c>
      <c r="O113" s="996">
        <v>115.2</v>
      </c>
      <c r="P113" s="996">
        <v>82.4</v>
      </c>
      <c r="Q113" s="996">
        <v>110.9</v>
      </c>
      <c r="R113" s="996">
        <v>101.3</v>
      </c>
      <c r="S113" s="996">
        <v>104</v>
      </c>
      <c r="T113" s="996">
        <v>103.5</v>
      </c>
      <c r="U113" s="996">
        <v>101.5</v>
      </c>
      <c r="V113" s="996">
        <v>100.9</v>
      </c>
      <c r="W113" s="996">
        <v>108.5</v>
      </c>
      <c r="X113" s="996">
        <v>83.1</v>
      </c>
      <c r="Y113" s="996">
        <v>102.4</v>
      </c>
      <c r="Z113" s="996">
        <v>90.4</v>
      </c>
      <c r="AA113" s="996">
        <v>107.2</v>
      </c>
      <c r="AB113" s="996">
        <v>103.2</v>
      </c>
      <c r="AC113" s="996">
        <v>81.400000000000006</v>
      </c>
      <c r="AD113" s="229"/>
      <c r="AE113" s="224"/>
      <c r="AF113" s="222"/>
      <c r="AG113" s="203" t="s">
        <v>110</v>
      </c>
      <c r="AH113" s="996">
        <v>97.5</v>
      </c>
      <c r="AI113" s="996">
        <v>98</v>
      </c>
      <c r="AJ113" s="996">
        <v>85.9</v>
      </c>
      <c r="AK113" s="996">
        <v>82.1</v>
      </c>
      <c r="AL113" s="996">
        <v>95.4</v>
      </c>
      <c r="AM113" s="996">
        <v>118.5</v>
      </c>
      <c r="AN113" s="996">
        <v>95.8</v>
      </c>
      <c r="AO113" s="996">
        <v>122.9</v>
      </c>
      <c r="AP113" s="996">
        <v>97</v>
      </c>
      <c r="AQ113" s="996">
        <v>96.7</v>
      </c>
      <c r="AR113" s="996">
        <v>103.6</v>
      </c>
      <c r="AT113" s="224"/>
      <c r="AU113" s="222"/>
      <c r="AV113" s="203" t="s">
        <v>110</v>
      </c>
      <c r="AW113" s="260">
        <f t="shared" si="103"/>
        <v>100.93167701863355</v>
      </c>
      <c r="AX113" s="260">
        <f t="shared" si="104"/>
        <v>100.93167701863355</v>
      </c>
      <c r="AY113" s="260">
        <f t="shared" si="105"/>
        <v>101.37659783677482</v>
      </c>
      <c r="AZ113" s="260">
        <f t="shared" si="106"/>
        <v>104.37956204379562</v>
      </c>
      <c r="BA113" s="260">
        <f t="shared" si="107"/>
        <v>104.27745664739885</v>
      </c>
      <c r="BB113" s="260">
        <f t="shared" si="108"/>
        <v>98.862199747155515</v>
      </c>
      <c r="BC113" s="260">
        <f t="shared" si="109"/>
        <v>94.197530864197532</v>
      </c>
      <c r="BD113" s="260">
        <f t="shared" si="110"/>
        <v>104.53720508166968</v>
      </c>
      <c r="BE113" s="260">
        <f t="shared" si="111"/>
        <v>102.20994475138122</v>
      </c>
      <c r="BF113" s="260">
        <f t="shared" si="112"/>
        <v>94.421315570358047</v>
      </c>
      <c r="BG113" s="260">
        <f t="shared" si="113"/>
        <v>97.394789579158328</v>
      </c>
      <c r="BH113" s="260">
        <f t="shared" si="114"/>
        <v>109.19431279620852</v>
      </c>
      <c r="BI113" s="260">
        <f t="shared" si="115"/>
        <v>104.17193426042985</v>
      </c>
      <c r="BJ113" s="260">
        <f t="shared" si="116"/>
        <v>96.434782608695656</v>
      </c>
      <c r="BK113" s="260">
        <f t="shared" si="117"/>
        <v>102.11693548387095</v>
      </c>
      <c r="BL113" s="260">
        <f t="shared" si="118"/>
        <v>102.36220472440945</v>
      </c>
      <c r="BM113" s="260">
        <f t="shared" si="119"/>
        <v>104.22960725075529</v>
      </c>
      <c r="BN113" s="260">
        <f t="shared" si="120"/>
        <v>103.88945752302968</v>
      </c>
      <c r="BO113" s="260">
        <f t="shared" si="121"/>
        <v>106.54699049630412</v>
      </c>
      <c r="BP113" s="260">
        <f t="shared" si="122"/>
        <v>102.84360189573461</v>
      </c>
      <c r="BQ113" s="260">
        <f t="shared" si="123"/>
        <v>93.370786516853926</v>
      </c>
      <c r="BR113" s="260">
        <f t="shared" si="124"/>
        <v>107.11297071129708</v>
      </c>
      <c r="BS113" s="260">
        <f t="shared" si="125"/>
        <v>99.014238773274926</v>
      </c>
      <c r="BT113" s="260">
        <f t="shared" si="126"/>
        <v>104.9951028403526</v>
      </c>
      <c r="BU113" s="260">
        <f t="shared" si="127"/>
        <v>101.67487684729065</v>
      </c>
      <c r="BV113" s="260">
        <f t="shared" si="128"/>
        <v>98.07228915662651</v>
      </c>
    </row>
    <row r="114" spans="1:74" ht="12.6" customHeight="1" outlineLevel="1" x14ac:dyDescent="0.15">
      <c r="A114" s="224"/>
      <c r="B114" s="223"/>
      <c r="C114" s="213" t="s">
        <v>97</v>
      </c>
      <c r="D114" s="997">
        <v>103.1</v>
      </c>
      <c r="E114" s="997">
        <v>103.1</v>
      </c>
      <c r="F114" s="997">
        <v>110.1</v>
      </c>
      <c r="G114" s="997">
        <v>81.400000000000006</v>
      </c>
      <c r="H114" s="997">
        <v>90.3</v>
      </c>
      <c r="I114" s="997">
        <v>103.3</v>
      </c>
      <c r="J114" s="997">
        <v>100.6</v>
      </c>
      <c r="K114" s="997">
        <v>103.5</v>
      </c>
      <c r="L114" s="997">
        <v>70.599999999999994</v>
      </c>
      <c r="M114" s="997">
        <v>128.6</v>
      </c>
      <c r="N114" s="997">
        <v>53.8</v>
      </c>
      <c r="O114" s="997">
        <v>112.4</v>
      </c>
      <c r="P114" s="997">
        <v>83</v>
      </c>
      <c r="Q114" s="997">
        <v>108.1</v>
      </c>
      <c r="R114" s="997">
        <v>94.3</v>
      </c>
      <c r="S114" s="997">
        <v>104.3</v>
      </c>
      <c r="T114" s="997">
        <v>109.9</v>
      </c>
      <c r="U114" s="997">
        <v>97.2</v>
      </c>
      <c r="V114" s="997">
        <v>86.7</v>
      </c>
      <c r="W114" s="997">
        <v>103.5</v>
      </c>
      <c r="X114" s="997">
        <v>88.2</v>
      </c>
      <c r="Y114" s="997">
        <v>94.8</v>
      </c>
      <c r="Z114" s="997">
        <v>90.8</v>
      </c>
      <c r="AA114" s="997">
        <v>108.7</v>
      </c>
      <c r="AB114" s="997">
        <v>123.1</v>
      </c>
      <c r="AC114" s="997">
        <v>102.4</v>
      </c>
      <c r="AD114" s="229"/>
      <c r="AE114" s="224"/>
      <c r="AF114" s="223"/>
      <c r="AG114" s="213" t="s">
        <v>97</v>
      </c>
      <c r="AH114" s="997">
        <v>103.1</v>
      </c>
      <c r="AI114" s="997">
        <v>108.3</v>
      </c>
      <c r="AJ114" s="997">
        <v>101.1</v>
      </c>
      <c r="AK114" s="997">
        <v>104.1</v>
      </c>
      <c r="AL114" s="997">
        <v>93.6</v>
      </c>
      <c r="AM114" s="997">
        <v>120.5</v>
      </c>
      <c r="AN114" s="997">
        <v>121</v>
      </c>
      <c r="AO114" s="997">
        <v>120.4</v>
      </c>
      <c r="AP114" s="997">
        <v>98.7</v>
      </c>
      <c r="AQ114" s="997">
        <v>98.7</v>
      </c>
      <c r="AR114" s="997">
        <v>99.6</v>
      </c>
      <c r="AT114" s="231"/>
      <c r="AU114" s="223"/>
      <c r="AV114" s="213" t="s">
        <v>97</v>
      </c>
      <c r="AW114" s="261">
        <f t="shared" si="103"/>
        <v>106.61840744570836</v>
      </c>
      <c r="AX114" s="261">
        <f t="shared" si="104"/>
        <v>106.61840744570836</v>
      </c>
      <c r="AY114" s="261">
        <f t="shared" si="105"/>
        <v>98.833034111310582</v>
      </c>
      <c r="AZ114" s="261">
        <f t="shared" si="106"/>
        <v>100.24630541871922</v>
      </c>
      <c r="BA114" s="261">
        <f t="shared" si="107"/>
        <v>102.96465222348917</v>
      </c>
      <c r="BB114" s="261">
        <f t="shared" si="108"/>
        <v>127.06027060270604</v>
      </c>
      <c r="BC114" s="261">
        <f t="shared" si="109"/>
        <v>106.0063224446786</v>
      </c>
      <c r="BD114" s="261">
        <f t="shared" si="110"/>
        <v>97.91863765373698</v>
      </c>
      <c r="BE114" s="261">
        <f t="shared" si="111"/>
        <v>99.018232819074328</v>
      </c>
      <c r="BF114" s="261">
        <f t="shared" si="112"/>
        <v>111.14952463267069</v>
      </c>
      <c r="BG114" s="261">
        <f t="shared" si="113"/>
        <v>102.28136882129277</v>
      </c>
      <c r="BH114" s="261">
        <f t="shared" si="114"/>
        <v>108.91472868217053</v>
      </c>
      <c r="BI114" s="261">
        <f t="shared" si="115"/>
        <v>102.0910209102091</v>
      </c>
      <c r="BJ114" s="261">
        <f t="shared" si="116"/>
        <v>99.083409715857002</v>
      </c>
      <c r="BK114" s="261">
        <f t="shared" si="117"/>
        <v>94.583751253761278</v>
      </c>
      <c r="BL114" s="261">
        <f t="shared" si="118"/>
        <v>103.16518298714146</v>
      </c>
      <c r="BM114" s="261">
        <f t="shared" si="119"/>
        <v>110.23069207622869</v>
      </c>
      <c r="BN114" s="261">
        <f t="shared" si="120"/>
        <v>99.590163934426229</v>
      </c>
      <c r="BO114" s="261">
        <f t="shared" si="121"/>
        <v>98.299319727891159</v>
      </c>
      <c r="BP114" s="261">
        <f t="shared" si="122"/>
        <v>98.104265402843609</v>
      </c>
      <c r="BQ114" s="261">
        <f t="shared" si="123"/>
        <v>97.674418604651166</v>
      </c>
      <c r="BR114" s="261">
        <f t="shared" si="124"/>
        <v>100.63694267515923</v>
      </c>
      <c r="BS114" s="261">
        <f t="shared" si="125"/>
        <v>103.41685649202734</v>
      </c>
      <c r="BT114" s="261">
        <f t="shared" si="126"/>
        <v>104.01913875598086</v>
      </c>
      <c r="BU114" s="261">
        <f t="shared" si="127"/>
        <v>104.58793542905691</v>
      </c>
      <c r="BV114" s="261">
        <f t="shared" si="128"/>
        <v>115.44532130777903</v>
      </c>
    </row>
    <row r="115" spans="1:74" ht="12.6" customHeight="1" outlineLevel="1" x14ac:dyDescent="0.15">
      <c r="A115" s="203"/>
      <c r="B115" s="219" t="s">
        <v>470</v>
      </c>
      <c r="C115" s="216" t="s">
        <v>99</v>
      </c>
      <c r="D115" s="1028">
        <v>91.3</v>
      </c>
      <c r="E115" s="1028">
        <v>91.3</v>
      </c>
      <c r="F115" s="1028">
        <v>105</v>
      </c>
      <c r="G115" s="1028">
        <v>101</v>
      </c>
      <c r="H115" s="1028">
        <v>94.7</v>
      </c>
      <c r="I115" s="1028">
        <v>52.3</v>
      </c>
      <c r="J115" s="1028">
        <v>85.1</v>
      </c>
      <c r="K115" s="1028">
        <v>90.6</v>
      </c>
      <c r="L115" s="1028">
        <v>68.3</v>
      </c>
      <c r="M115" s="1028">
        <v>118.3</v>
      </c>
      <c r="N115" s="1028">
        <v>54.7</v>
      </c>
      <c r="O115" s="1028">
        <v>108.2</v>
      </c>
      <c r="P115" s="1028">
        <v>78.400000000000006</v>
      </c>
      <c r="Q115" s="1028">
        <v>106.5</v>
      </c>
      <c r="R115" s="1028">
        <v>94.7</v>
      </c>
      <c r="S115" s="1028">
        <v>88.2</v>
      </c>
      <c r="T115" s="1028">
        <v>87.4</v>
      </c>
      <c r="U115" s="1028">
        <v>85.9</v>
      </c>
      <c r="V115" s="1028">
        <v>81.7</v>
      </c>
      <c r="W115" s="1028">
        <v>87.8</v>
      </c>
      <c r="X115" s="1028">
        <v>92.8</v>
      </c>
      <c r="Y115" s="1028">
        <v>84.5</v>
      </c>
      <c r="Z115" s="1028">
        <v>85.8</v>
      </c>
      <c r="AA115" s="1028">
        <v>84.4</v>
      </c>
      <c r="AB115" s="1028">
        <v>113.2</v>
      </c>
      <c r="AC115" s="1028">
        <v>67.599999999999994</v>
      </c>
      <c r="AD115" s="229"/>
      <c r="AE115" s="203"/>
      <c r="AF115" s="219" t="s">
        <v>470</v>
      </c>
      <c r="AG115" s="216" t="s">
        <v>99</v>
      </c>
      <c r="AH115" s="1028">
        <v>91.3</v>
      </c>
      <c r="AI115" s="1031">
        <v>89.4</v>
      </c>
      <c r="AJ115" s="1031">
        <v>80</v>
      </c>
      <c r="AK115" s="1031">
        <v>77.3</v>
      </c>
      <c r="AL115" s="1031">
        <v>86.7</v>
      </c>
      <c r="AM115" s="1031">
        <v>105.3</v>
      </c>
      <c r="AN115" s="1031">
        <v>127.2</v>
      </c>
      <c r="AO115" s="1031">
        <v>101.2</v>
      </c>
      <c r="AP115" s="1031">
        <v>93</v>
      </c>
      <c r="AQ115" s="1031">
        <v>93.1</v>
      </c>
      <c r="AR115" s="1031">
        <v>90</v>
      </c>
      <c r="AT115" s="258" t="s">
        <v>123</v>
      </c>
      <c r="AU115" s="222" t="str">
        <f>B115</f>
        <v>2025年</v>
      </c>
      <c r="AV115" s="203" t="s">
        <v>99</v>
      </c>
      <c r="AW115" s="260">
        <f t="shared" si="103"/>
        <v>92.878942014242114</v>
      </c>
      <c r="AX115" s="260">
        <f t="shared" si="104"/>
        <v>92.878942014242114</v>
      </c>
      <c r="AY115" s="260">
        <f t="shared" si="105"/>
        <v>100.2865329512894</v>
      </c>
      <c r="AZ115" s="260">
        <f t="shared" si="106"/>
        <v>93.692022263450838</v>
      </c>
      <c r="BA115" s="260">
        <f t="shared" si="107"/>
        <v>98.338525441329182</v>
      </c>
      <c r="BB115" s="260">
        <f t="shared" si="108"/>
        <v>71.545827633378934</v>
      </c>
      <c r="BC115" s="260">
        <f t="shared" si="109"/>
        <v>90.918803418803421</v>
      </c>
      <c r="BD115" s="260">
        <f t="shared" si="110"/>
        <v>91.979695431472081</v>
      </c>
      <c r="BE115" s="260">
        <f t="shared" si="111"/>
        <v>97.991391678622662</v>
      </c>
      <c r="BF115" s="260">
        <f t="shared" si="112"/>
        <v>90.860215053763454</v>
      </c>
      <c r="BG115" s="260">
        <f t="shared" si="113"/>
        <v>98.381294964028783</v>
      </c>
      <c r="BH115" s="260">
        <f t="shared" si="114"/>
        <v>98.632634457611672</v>
      </c>
      <c r="BI115" s="260">
        <f t="shared" si="115"/>
        <v>95.261239368165263</v>
      </c>
      <c r="BJ115" s="260">
        <f t="shared" si="116"/>
        <v>95.773381294964025</v>
      </c>
      <c r="BK115" s="260">
        <f t="shared" si="117"/>
        <v>94.510978043912175</v>
      </c>
      <c r="BL115" s="260">
        <f t="shared" si="118"/>
        <v>88.465396188565691</v>
      </c>
      <c r="BM115" s="260">
        <f t="shared" si="119"/>
        <v>87.225548902195612</v>
      </c>
      <c r="BN115" s="260">
        <f t="shared" si="120"/>
        <v>92.266380236305054</v>
      </c>
      <c r="BO115" s="260">
        <f t="shared" si="121"/>
        <v>94.779582366589338</v>
      </c>
      <c r="BP115" s="260">
        <f t="shared" si="122"/>
        <v>88.776541961577337</v>
      </c>
      <c r="BQ115" s="260">
        <f t="shared" si="123"/>
        <v>100.54171180931743</v>
      </c>
      <c r="BR115" s="260">
        <f t="shared" si="124"/>
        <v>89.417989417989418</v>
      </c>
      <c r="BS115" s="260">
        <f t="shared" si="125"/>
        <v>95.545657015590209</v>
      </c>
      <c r="BT115" s="260">
        <f t="shared" si="126"/>
        <v>90.948275862068968</v>
      </c>
      <c r="BU115" s="260">
        <f t="shared" si="127"/>
        <v>99.037620297462823</v>
      </c>
      <c r="BV115" s="260">
        <f t="shared" si="128"/>
        <v>80.380499405469678</v>
      </c>
    </row>
    <row r="116" spans="1:74" ht="12.6" customHeight="1" outlineLevel="1" x14ac:dyDescent="0.15">
      <c r="A116" s="203"/>
      <c r="B116" s="222"/>
      <c r="C116" s="203" t="s">
        <v>101</v>
      </c>
      <c r="D116" s="1028">
        <v>94.6</v>
      </c>
      <c r="E116" s="1028">
        <v>94.6</v>
      </c>
      <c r="F116" s="1028">
        <v>98.8</v>
      </c>
      <c r="G116" s="1028">
        <v>108.9</v>
      </c>
      <c r="H116" s="1028">
        <v>86</v>
      </c>
      <c r="I116" s="1028">
        <v>78.8</v>
      </c>
      <c r="J116" s="1028">
        <v>86.9</v>
      </c>
      <c r="K116" s="1028">
        <v>93.1</v>
      </c>
      <c r="L116" s="1028">
        <v>71.400000000000006</v>
      </c>
      <c r="M116" s="1028">
        <v>115.9</v>
      </c>
      <c r="N116" s="1028">
        <v>51.1</v>
      </c>
      <c r="O116" s="1028">
        <v>102</v>
      </c>
      <c r="P116" s="1028">
        <v>76.5</v>
      </c>
      <c r="Q116" s="1028">
        <v>109.2</v>
      </c>
      <c r="R116" s="1028">
        <v>97.3</v>
      </c>
      <c r="S116" s="1028">
        <v>95.4</v>
      </c>
      <c r="T116" s="1028">
        <v>96.7</v>
      </c>
      <c r="U116" s="1028">
        <v>89.6</v>
      </c>
      <c r="V116" s="1028">
        <v>83.7</v>
      </c>
      <c r="W116" s="1028">
        <v>90.7</v>
      </c>
      <c r="X116" s="1028">
        <v>85.1</v>
      </c>
      <c r="Y116" s="1028">
        <v>89.8</v>
      </c>
      <c r="Z116" s="1028">
        <v>83.2</v>
      </c>
      <c r="AA116" s="1028">
        <v>98.2</v>
      </c>
      <c r="AB116" s="1028">
        <v>109.8</v>
      </c>
      <c r="AC116" s="1028">
        <v>83.1</v>
      </c>
      <c r="AD116" s="229"/>
      <c r="AE116" s="203"/>
      <c r="AF116" s="222"/>
      <c r="AG116" s="203" t="s">
        <v>101</v>
      </c>
      <c r="AH116" s="1028">
        <v>94.6</v>
      </c>
      <c r="AI116" s="1028">
        <v>98.1</v>
      </c>
      <c r="AJ116" s="1028">
        <v>90.1</v>
      </c>
      <c r="AK116" s="1028">
        <v>92</v>
      </c>
      <c r="AL116" s="1028">
        <v>85.3</v>
      </c>
      <c r="AM116" s="1028">
        <v>111.8</v>
      </c>
      <c r="AN116" s="1028">
        <v>97.8</v>
      </c>
      <c r="AO116" s="1028">
        <v>114.5</v>
      </c>
      <c r="AP116" s="1028">
        <v>91.5</v>
      </c>
      <c r="AQ116" s="1028">
        <v>91.8</v>
      </c>
      <c r="AR116" s="1028">
        <v>86.1</v>
      </c>
      <c r="AT116" s="258" t="s">
        <v>124</v>
      </c>
      <c r="AU116" s="222"/>
      <c r="AV116" s="203" t="s">
        <v>101</v>
      </c>
      <c r="AW116" s="260">
        <f t="shared" ref="AW116" si="129">D116/D285*100</f>
        <v>96.827021494370513</v>
      </c>
      <c r="AX116" s="260">
        <f t="shared" ref="AX116" si="130">E116/E285*100</f>
        <v>96.827021494370513</v>
      </c>
      <c r="AY116" s="260">
        <f t="shared" ref="AY116" si="131">F116/F285*100</f>
        <v>95</v>
      </c>
      <c r="AZ116" s="260">
        <f t="shared" ref="AZ116" si="132">G116/G285*100</f>
        <v>98.019801980198025</v>
      </c>
      <c r="BA116" s="260">
        <f t="shared" ref="BA116" si="133">H116/H285*100</f>
        <v>102.6252983293556</v>
      </c>
      <c r="BB116" s="260">
        <f t="shared" ref="BB116" si="134">I116/I285*100</f>
        <v>96.805896805896793</v>
      </c>
      <c r="BC116" s="260">
        <f t="shared" ref="BC116" si="135">J116/J285*100</f>
        <v>101.87573270808912</v>
      </c>
      <c r="BD116" s="260">
        <f t="shared" ref="BD116" si="136">K116/K285*100</f>
        <v>94.903160040774708</v>
      </c>
      <c r="BE116" s="260">
        <f t="shared" ref="BE116" si="137">L116/L285*100</f>
        <v>99.720670391061475</v>
      </c>
      <c r="BF116" s="260">
        <f t="shared" ref="BF116" si="138">M116/M285*100</f>
        <v>97.313182199832085</v>
      </c>
      <c r="BG116" s="260">
        <f t="shared" ref="BG116" si="139">N116/N285*100</f>
        <v>100</v>
      </c>
      <c r="BH116" s="260">
        <f t="shared" ref="BH116" si="140">O116/O285*100</f>
        <v>99.90205680705192</v>
      </c>
      <c r="BI116" s="260">
        <f t="shared" ref="BI116" si="141">P116/P285*100</f>
        <v>92.391304347826093</v>
      </c>
      <c r="BJ116" s="260">
        <f t="shared" ref="BJ116" si="142">Q116/Q285*100</f>
        <v>98.2898289828983</v>
      </c>
      <c r="BK116" s="260">
        <f t="shared" ref="BK116" si="143">R116/R285*100</f>
        <v>96.146245059288532</v>
      </c>
      <c r="BL116" s="260">
        <f t="shared" ref="BL116" si="144">S116/S285*100</f>
        <v>93.8976377952756</v>
      </c>
      <c r="BM116" s="260">
        <f t="shared" ref="BM116" si="145">T116/T285*100</f>
        <v>91.920152091254749</v>
      </c>
      <c r="BN116" s="260">
        <f t="shared" ref="BN116" si="146">U116/U285*100</f>
        <v>94.315789473684205</v>
      </c>
      <c r="BO116" s="260">
        <f t="shared" ref="BO116" si="147">V116/V285*100</f>
        <v>89.232409381663118</v>
      </c>
      <c r="BP116" s="260">
        <f t="shared" ref="BP116" si="148">W116/W285*100</f>
        <v>93.601651186790505</v>
      </c>
      <c r="BQ116" s="260">
        <f t="shared" ref="BQ116" si="149">X116/X285*100</f>
        <v>92.099567099567096</v>
      </c>
      <c r="BR116" s="260">
        <f t="shared" ref="BR116" si="150">Y116/Y285*100</f>
        <v>96.351931330472098</v>
      </c>
      <c r="BS116" s="260">
        <f t="shared" ref="BS116" si="151">Z116/Z285*100</f>
        <v>96.407879490150634</v>
      </c>
      <c r="BT116" s="260">
        <f t="shared" ref="BT116" si="152">AA116/AA285*100</f>
        <v>99.59432048681542</v>
      </c>
      <c r="BU116" s="260">
        <f t="shared" ref="BU116" si="153">AB116/AB285*100</f>
        <v>98.299015219337505</v>
      </c>
      <c r="BV116" s="260">
        <f t="shared" ref="BV116" si="154">AC116/AC285*100</f>
        <v>97.306791569086641</v>
      </c>
    </row>
    <row r="117" spans="1:74" ht="12.6" customHeight="1" outlineLevel="1" x14ac:dyDescent="0.15">
      <c r="A117" s="203"/>
      <c r="B117" s="222"/>
      <c r="C117" s="203" t="s">
        <v>102</v>
      </c>
      <c r="D117" s="1028">
        <v>105.2</v>
      </c>
      <c r="E117" s="1028">
        <v>105.2</v>
      </c>
      <c r="F117" s="1028">
        <v>104.1</v>
      </c>
      <c r="G117" s="1028">
        <v>115.4</v>
      </c>
      <c r="H117" s="1028">
        <v>94.6</v>
      </c>
      <c r="I117" s="1028">
        <v>92.9</v>
      </c>
      <c r="J117" s="1028">
        <v>119.7</v>
      </c>
      <c r="K117" s="1028">
        <v>119</v>
      </c>
      <c r="L117" s="1028">
        <v>71.3</v>
      </c>
      <c r="M117" s="1028">
        <v>148.6</v>
      </c>
      <c r="N117" s="1028">
        <v>88.1</v>
      </c>
      <c r="O117" s="1028">
        <v>104.1</v>
      </c>
      <c r="P117" s="1028">
        <v>81.2</v>
      </c>
      <c r="Q117" s="1028">
        <v>105.6</v>
      </c>
      <c r="R117" s="1028">
        <v>101.3</v>
      </c>
      <c r="S117" s="1028">
        <v>103.4</v>
      </c>
      <c r="T117" s="1028">
        <v>102.1</v>
      </c>
      <c r="U117" s="1028">
        <v>97.1</v>
      </c>
      <c r="V117" s="1028">
        <v>97</v>
      </c>
      <c r="W117" s="1028">
        <v>103.2</v>
      </c>
      <c r="X117" s="1028">
        <v>91.4</v>
      </c>
      <c r="Y117" s="1028">
        <v>98.9</v>
      </c>
      <c r="Z117" s="1028">
        <v>82.5</v>
      </c>
      <c r="AA117" s="1028">
        <v>96</v>
      </c>
      <c r="AB117" s="1028">
        <v>98.1</v>
      </c>
      <c r="AC117" s="1028">
        <v>104.9</v>
      </c>
      <c r="AD117" s="229"/>
      <c r="AE117" s="203"/>
      <c r="AF117" s="222"/>
      <c r="AG117" s="203" t="s">
        <v>102</v>
      </c>
      <c r="AH117" s="1028">
        <v>105.2</v>
      </c>
      <c r="AI117" s="1028">
        <v>108.5</v>
      </c>
      <c r="AJ117" s="1028">
        <v>107.9</v>
      </c>
      <c r="AK117" s="1028">
        <v>116.8</v>
      </c>
      <c r="AL117" s="1028">
        <v>85.6</v>
      </c>
      <c r="AM117" s="1028">
        <v>109.4</v>
      </c>
      <c r="AN117" s="1028">
        <v>93.3</v>
      </c>
      <c r="AO117" s="1028">
        <v>112.5</v>
      </c>
      <c r="AP117" s="1028">
        <v>102.4</v>
      </c>
      <c r="AQ117" s="1028">
        <v>102.5</v>
      </c>
      <c r="AR117" s="1028">
        <v>99.9</v>
      </c>
      <c r="AT117" s="258" t="s">
        <v>125</v>
      </c>
      <c r="AU117" s="222"/>
      <c r="AV117" s="203" t="s">
        <v>102</v>
      </c>
      <c r="AW117" s="260">
        <f t="shared" ref="AW117" si="155">D117/D286*100</f>
        <v>113.72972972972973</v>
      </c>
      <c r="AX117" s="260">
        <f t="shared" ref="AX117" si="156">E117/E286*100</f>
        <v>113.60691144708423</v>
      </c>
      <c r="AY117" s="260">
        <f t="shared" ref="AY117" si="157">F117/F286*100</f>
        <v>103.37636544190664</v>
      </c>
      <c r="AZ117" s="260">
        <f t="shared" ref="AZ117" si="158">G117/G286*100</f>
        <v>101.49516270888303</v>
      </c>
      <c r="BA117" s="260">
        <f t="shared" ref="BA117" si="159">H117/H286*100</f>
        <v>106.41169853768278</v>
      </c>
      <c r="BB117" s="260">
        <f t="shared" ref="BB117" si="160">I117/I286*100</f>
        <v>140.54462934947051</v>
      </c>
      <c r="BC117" s="260">
        <f t="shared" ref="BC117" si="161">J117/J286*100</f>
        <v>129.68580715059591</v>
      </c>
      <c r="BD117" s="260">
        <f t="shared" ref="BD117" si="162">K117/K286*100</f>
        <v>119.95967741935483</v>
      </c>
      <c r="BE117" s="260">
        <f t="shared" ref="BE117" si="163">L117/L286*100</f>
        <v>104.08759124087589</v>
      </c>
      <c r="BF117" s="260">
        <f t="shared" ref="BF117" si="164">M117/M286*100</f>
        <v>132.91592128801432</v>
      </c>
      <c r="BG117" s="260">
        <f t="shared" ref="BG117" si="165">N117/N286*100</f>
        <v>156.20567375886526</v>
      </c>
      <c r="BH117" s="260">
        <f t="shared" ref="BH117" si="166">O117/O286*100</f>
        <v>108.66388308977035</v>
      </c>
      <c r="BI117" s="260">
        <f t="shared" ref="BI117" si="167">P117/P286*100</f>
        <v>102.65486725663717</v>
      </c>
      <c r="BJ117" s="260">
        <f t="shared" ref="BJ117" si="168">Q117/Q286*100</f>
        <v>101.24640460210929</v>
      </c>
      <c r="BK117" s="260">
        <f t="shared" ref="BK117" si="169">R117/R286*100</f>
        <v>102.63424518743666</v>
      </c>
      <c r="BL117" s="260">
        <f t="shared" ref="BL117" si="170">S117/S286*100</f>
        <v>103.4</v>
      </c>
      <c r="BM117" s="260">
        <f t="shared" ref="BM117" si="171">T117/T286*100</f>
        <v>104.29009193054135</v>
      </c>
      <c r="BN117" s="260">
        <f t="shared" ref="BN117" si="172">U117/U286*100</f>
        <v>103.40788072417465</v>
      </c>
      <c r="BO117" s="260">
        <f t="shared" ref="BO117" si="173">V117/V286*100</f>
        <v>104.86486486486486</v>
      </c>
      <c r="BP117" s="260">
        <f t="shared" ref="BP117" si="174">W117/W286*100</f>
        <v>105.62947799385876</v>
      </c>
      <c r="BQ117" s="260">
        <f t="shared" ref="BQ117" si="175">X117/X286*100</f>
        <v>103.1602708803612</v>
      </c>
      <c r="BR117" s="260">
        <f t="shared" ref="BR117" si="176">Y117/Y286*100</f>
        <v>105.77540106951872</v>
      </c>
      <c r="BS117" s="260">
        <f t="shared" ref="BS117" si="177">Z117/Z286*100</f>
        <v>100</v>
      </c>
      <c r="BT117" s="260">
        <f t="shared" ref="BT117" si="178">AA117/AA286*100</f>
        <v>99.792099792099791</v>
      </c>
      <c r="BU117" s="260">
        <f t="shared" ref="BU117" si="179">AB117/AB286*100</f>
        <v>91.255813953488357</v>
      </c>
      <c r="BV117" s="260">
        <f t="shared" ref="BV117" si="180">AC117/AC286*100</f>
        <v>130.79800498753119</v>
      </c>
    </row>
    <row r="118" spans="1:74" ht="12.6" customHeight="1" outlineLevel="1" x14ac:dyDescent="0.15">
      <c r="A118" s="203"/>
      <c r="B118" s="222"/>
      <c r="C118" s="203" t="s">
        <v>103</v>
      </c>
      <c r="D118" s="1028">
        <v>91.8</v>
      </c>
      <c r="E118" s="1028">
        <v>91.8</v>
      </c>
      <c r="F118" s="1028">
        <v>102.7</v>
      </c>
      <c r="G118" s="1028">
        <v>102.8</v>
      </c>
      <c r="H118" s="1028">
        <v>82.6</v>
      </c>
      <c r="I118" s="1028">
        <v>51.2</v>
      </c>
      <c r="J118" s="1028">
        <v>86.9</v>
      </c>
      <c r="K118" s="1028">
        <v>104.7</v>
      </c>
      <c r="L118" s="1028">
        <v>66.900000000000006</v>
      </c>
      <c r="M118" s="1028">
        <v>100.8</v>
      </c>
      <c r="N118" s="1028">
        <v>49.7</v>
      </c>
      <c r="O118" s="1028">
        <v>91.3</v>
      </c>
      <c r="P118" s="1028">
        <v>86.5</v>
      </c>
      <c r="Q118" s="1028">
        <v>115.6</v>
      </c>
      <c r="R118" s="1028">
        <v>100.2</v>
      </c>
      <c r="S118" s="1028">
        <v>103.8</v>
      </c>
      <c r="T118" s="1028">
        <v>102.9</v>
      </c>
      <c r="U118" s="1028">
        <v>94.9</v>
      </c>
      <c r="V118" s="1028">
        <v>94</v>
      </c>
      <c r="W118" s="1028">
        <v>99.3</v>
      </c>
      <c r="X118" s="1028">
        <v>89.8</v>
      </c>
      <c r="Y118" s="1028">
        <v>95.2</v>
      </c>
      <c r="Z118" s="1028">
        <v>92.9</v>
      </c>
      <c r="AA118" s="1028">
        <v>93.8</v>
      </c>
      <c r="AB118" s="1028">
        <v>119.1</v>
      </c>
      <c r="AC118" s="1028">
        <v>69.099999999999994</v>
      </c>
      <c r="AD118" s="229"/>
      <c r="AE118" s="203"/>
      <c r="AF118" s="222"/>
      <c r="AG118" s="203" t="s">
        <v>103</v>
      </c>
      <c r="AH118" s="1028">
        <v>91.8</v>
      </c>
      <c r="AI118" s="1028">
        <v>93.5</v>
      </c>
      <c r="AJ118" s="1028">
        <v>79.099999999999994</v>
      </c>
      <c r="AK118" s="1028">
        <v>76.2</v>
      </c>
      <c r="AL118" s="1028">
        <v>86.6</v>
      </c>
      <c r="AM118" s="1028">
        <v>117.8</v>
      </c>
      <c r="AN118" s="1028">
        <v>95.6</v>
      </c>
      <c r="AO118" s="1028">
        <v>122.1</v>
      </c>
      <c r="AP118" s="1028">
        <v>90.4</v>
      </c>
      <c r="AQ118" s="1028">
        <v>90</v>
      </c>
      <c r="AR118" s="1028">
        <v>99.6</v>
      </c>
      <c r="AT118" s="258" t="s">
        <v>354</v>
      </c>
      <c r="AU118" s="222"/>
      <c r="AV118" s="203" t="s">
        <v>103</v>
      </c>
      <c r="AW118" s="260">
        <f t="shared" ref="AW118" si="181">D118/D287*100</f>
        <v>96.327387198321091</v>
      </c>
      <c r="AX118" s="260">
        <f t="shared" ref="AX118" si="182">E118/E287*100</f>
        <v>96.226415094339615</v>
      </c>
      <c r="AY118" s="260">
        <f t="shared" ref="AY118" si="183">F118/F287*100</f>
        <v>93.448589626933583</v>
      </c>
      <c r="AZ118" s="260">
        <f t="shared" ref="AZ118" si="184">G118/G287*100</f>
        <v>100.78431372549019</v>
      </c>
      <c r="BA118" s="260">
        <f t="shared" ref="BA118" si="185">H118/H287*100</f>
        <v>99.278846153846146</v>
      </c>
      <c r="BB118" s="260">
        <f t="shared" ref="BB118" si="186">I118/I287*100</f>
        <v>80.629921259842533</v>
      </c>
      <c r="BC118" s="260">
        <f t="shared" ref="BC118" si="187">J118/J287*100</f>
        <v>95.810363836824692</v>
      </c>
      <c r="BD118" s="260">
        <f t="shared" ref="BD118" si="188">K118/K287*100</f>
        <v>98.217636022514071</v>
      </c>
      <c r="BE118" s="260">
        <f t="shared" ref="BE118" si="189">L118/L287*100</f>
        <v>96.536796536796558</v>
      </c>
      <c r="BF118" s="260">
        <f t="shared" ref="BF118" si="190">M118/M287*100</f>
        <v>88.188976377952756</v>
      </c>
      <c r="BG118" s="260">
        <f t="shared" ref="BG118" si="191">N118/N287*100</f>
        <v>87.040280210157619</v>
      </c>
      <c r="BH118" s="260">
        <f t="shared" ref="BH118" si="192">O118/O287*100</f>
        <v>89.509803921568619</v>
      </c>
      <c r="BI118" s="260">
        <f t="shared" ref="BI118" si="193">P118/P287*100</f>
        <v>104.97572815533979</v>
      </c>
      <c r="BJ118" s="260">
        <f t="shared" ref="BJ118" si="194">Q118/Q287*100</f>
        <v>107.43494423791822</v>
      </c>
      <c r="BK118" s="260">
        <f t="shared" ref="BK118" si="195">R118/R287*100</f>
        <v>101.82926829268293</v>
      </c>
      <c r="BL118" s="260">
        <f t="shared" ref="BL118" si="196">S118/S287*100</f>
        <v>104.84848484848483</v>
      </c>
      <c r="BM118" s="260">
        <f t="shared" ref="BM118" si="197">T118/T287*100</f>
        <v>106.85358255451713</v>
      </c>
      <c r="BN118" s="260">
        <f t="shared" ref="BN118" si="198">U118/U287*100</f>
        <v>101.49732620320857</v>
      </c>
      <c r="BO118" s="260">
        <f t="shared" ref="BO118" si="199">V118/V287*100</f>
        <v>103.18331503841934</v>
      </c>
      <c r="BP118" s="260">
        <f t="shared" ref="BP118" si="200">W118/W287*100</f>
        <v>102.68872802481903</v>
      </c>
      <c r="BQ118" s="260">
        <f t="shared" ref="BQ118" si="201">X118/X287*100</f>
        <v>100.89887640449437</v>
      </c>
      <c r="BR118" s="260">
        <f t="shared" ref="BR118" si="202">Y118/Y287*100</f>
        <v>103.36590662323562</v>
      </c>
      <c r="BS118" s="260">
        <f t="shared" ref="BS118" si="203">Z118/Z287*100</f>
        <v>104.85327313769753</v>
      </c>
      <c r="BT118" s="260">
        <f t="shared" ref="BT118" si="204">AA118/AA287*100</f>
        <v>99.78723404255318</v>
      </c>
      <c r="BU118" s="260">
        <f t="shared" ref="BU118" si="205">AB118/AB287*100</f>
        <v>107.2007200720072</v>
      </c>
      <c r="BV118" s="260">
        <f t="shared" ref="BV118" si="206">AC118/AC287*100</f>
        <v>88.93178893178893</v>
      </c>
    </row>
    <row r="119" spans="1:74" ht="12.6" customHeight="1" outlineLevel="1" x14ac:dyDescent="0.15">
      <c r="A119" s="203"/>
      <c r="B119" s="222"/>
      <c r="C119" s="203" t="s">
        <v>104</v>
      </c>
      <c r="D119" s="1028">
        <v>89.9</v>
      </c>
      <c r="E119" s="1028">
        <v>89.9</v>
      </c>
      <c r="F119" s="1028">
        <v>108.1</v>
      </c>
      <c r="G119" s="1028">
        <v>104.9</v>
      </c>
      <c r="H119" s="1028">
        <v>75.5</v>
      </c>
      <c r="I119" s="1028">
        <v>84.3</v>
      </c>
      <c r="J119" s="1028">
        <v>82.2</v>
      </c>
      <c r="K119" s="1028">
        <v>87.1</v>
      </c>
      <c r="L119" s="1028">
        <v>64.7</v>
      </c>
      <c r="M119" s="1028">
        <v>95.1</v>
      </c>
      <c r="N119" s="1028">
        <v>43.4</v>
      </c>
      <c r="O119" s="1028">
        <v>91.5</v>
      </c>
      <c r="P119" s="1028">
        <v>78.2</v>
      </c>
      <c r="Q119" s="1028">
        <v>98.2</v>
      </c>
      <c r="R119" s="1028">
        <v>94.3</v>
      </c>
      <c r="S119" s="1028">
        <v>92.6</v>
      </c>
      <c r="T119" s="1028">
        <v>96.3</v>
      </c>
      <c r="U119" s="1028">
        <v>89.4</v>
      </c>
      <c r="V119" s="1028">
        <v>89.5</v>
      </c>
      <c r="W119" s="1028">
        <v>90.5</v>
      </c>
      <c r="X119" s="1028">
        <v>92.4</v>
      </c>
      <c r="Y119" s="1028">
        <v>83.4</v>
      </c>
      <c r="Z119" s="1028">
        <v>88.5</v>
      </c>
      <c r="AA119" s="1028">
        <v>90.6</v>
      </c>
      <c r="AB119" s="1028">
        <v>108.1</v>
      </c>
      <c r="AC119" s="1028">
        <v>83.9</v>
      </c>
      <c r="AD119" s="229"/>
      <c r="AE119" s="203"/>
      <c r="AF119" s="222"/>
      <c r="AG119" s="203" t="s">
        <v>104</v>
      </c>
      <c r="AH119" s="1028">
        <v>89.9</v>
      </c>
      <c r="AI119" s="1028">
        <v>90.4</v>
      </c>
      <c r="AJ119" s="1028">
        <v>83.4</v>
      </c>
      <c r="AK119" s="1028">
        <v>86.5</v>
      </c>
      <c r="AL119" s="1028">
        <v>75.900000000000006</v>
      </c>
      <c r="AM119" s="1028">
        <v>102.3</v>
      </c>
      <c r="AN119" s="1028">
        <v>86.6</v>
      </c>
      <c r="AO119" s="1028">
        <v>105.3</v>
      </c>
      <c r="AP119" s="1028">
        <v>89.5</v>
      </c>
      <c r="AQ119" s="1028">
        <v>89.4</v>
      </c>
      <c r="AR119" s="1028">
        <v>91</v>
      </c>
      <c r="AT119" s="132" t="s">
        <v>126</v>
      </c>
      <c r="AU119" s="222" t="s">
        <v>1</v>
      </c>
      <c r="AV119" s="203" t="s">
        <v>104</v>
      </c>
      <c r="AW119" s="260">
        <f t="shared" ref="AW119" si="207">D119/D288*100</f>
        <v>91.828396322778346</v>
      </c>
      <c r="AX119" s="260">
        <f t="shared" ref="AX119" si="208">E119/E288*100</f>
        <v>91.828396322778346</v>
      </c>
      <c r="AY119" s="260">
        <f t="shared" ref="AY119" si="209">F119/F288*100</f>
        <v>103.94230769230768</v>
      </c>
      <c r="AZ119" s="260">
        <f t="shared" ref="AZ119" si="210">G119/G288*100</f>
        <v>94.50450450450451</v>
      </c>
      <c r="BA119" s="260">
        <f t="shared" ref="BA119" si="211">H119/H288*100</f>
        <v>89.454976303317537</v>
      </c>
      <c r="BB119" s="260">
        <f t="shared" ref="BB119" si="212">I119/I288*100</f>
        <v>76.08303249097473</v>
      </c>
      <c r="BC119" s="260">
        <f t="shared" ref="BC119" si="213">J119/J288*100</f>
        <v>88.86486486486487</v>
      </c>
      <c r="BD119" s="260">
        <f t="shared" ref="BD119" si="214">K119/K288*100</f>
        <v>90.729166666666657</v>
      </c>
      <c r="BE119" s="260">
        <f t="shared" ref="BE119" si="215">L119/L288*100</f>
        <v>92.165242165242162</v>
      </c>
      <c r="BF119" s="260">
        <f t="shared" ref="BF119" si="216">M119/M288*100</f>
        <v>80.524978831498728</v>
      </c>
      <c r="BG119" s="260">
        <f t="shared" ref="BG119" si="217">N119/N288*100</f>
        <v>83.622350674373791</v>
      </c>
      <c r="BH119" s="260">
        <f t="shared" ref="BH119" si="218">O119/O288*100</f>
        <v>89.442815249266857</v>
      </c>
      <c r="BI119" s="260">
        <f t="shared" ref="BI119" si="219">P119/P288*100</f>
        <v>94.103489771359818</v>
      </c>
      <c r="BJ119" s="260">
        <f t="shared" ref="BJ119" si="220">Q119/Q288*100</f>
        <v>94.879227053140099</v>
      </c>
      <c r="BK119" s="260">
        <f t="shared" ref="BK119" si="221">R119/R288*100</f>
        <v>95.930824008138345</v>
      </c>
      <c r="BL119" s="260">
        <f t="shared" ref="BL119" si="222">S119/S288*100</f>
        <v>92.878635907723165</v>
      </c>
      <c r="BM119" s="260">
        <f t="shared" ref="BM119" si="223">T119/T288*100</f>
        <v>96.203796203796216</v>
      </c>
      <c r="BN119" s="260">
        <f t="shared" ref="BN119" si="224">U119/U288*100</f>
        <v>95.92274678111589</v>
      </c>
      <c r="BO119" s="260">
        <f t="shared" ref="BO119" si="225">V119/V288*100</f>
        <v>96.443965517241381</v>
      </c>
      <c r="BP119" s="260">
        <f t="shared" ref="BP119" si="226">W119/W288*100</f>
        <v>93.106995884773653</v>
      </c>
      <c r="BQ119" s="260">
        <f t="shared" ref="BQ119" si="227">X119/X288*100</f>
        <v>104.28893905191873</v>
      </c>
      <c r="BR119" s="260">
        <f t="shared" ref="BR119" si="228">Y119/Y288*100</f>
        <v>90.849673202614383</v>
      </c>
      <c r="BS119" s="260">
        <f t="shared" ref="BS119" si="229">Z119/Z288*100</f>
        <v>94.450373532550685</v>
      </c>
      <c r="BT119" s="260">
        <f t="shared" ref="BT119" si="230">AA119/AA288*100</f>
        <v>94.869109947643977</v>
      </c>
      <c r="BU119" s="260">
        <f t="shared" ref="BU119" si="231">AB119/AB288*100</f>
        <v>96.174377224199276</v>
      </c>
      <c r="BV119" s="260">
        <f t="shared" ref="BV119" si="232">AC119/AC288*100</f>
        <v>84.747474747474755</v>
      </c>
    </row>
    <row r="120" spans="1:74" ht="12.6" customHeight="1" outlineLevel="1" x14ac:dyDescent="0.15">
      <c r="A120" s="203"/>
      <c r="B120" s="222"/>
      <c r="C120" s="203" t="s">
        <v>105</v>
      </c>
      <c r="D120" s="1028">
        <v>104.8</v>
      </c>
      <c r="E120" s="1028">
        <v>104.8</v>
      </c>
      <c r="F120" s="1028">
        <v>104.4</v>
      </c>
      <c r="G120" s="1028">
        <v>112.6</v>
      </c>
      <c r="H120" s="1028">
        <v>88.1</v>
      </c>
      <c r="I120" s="1028">
        <v>98.4</v>
      </c>
      <c r="J120" s="1028">
        <v>121.1</v>
      </c>
      <c r="K120" s="1028">
        <v>105</v>
      </c>
      <c r="L120" s="1028">
        <v>69.3</v>
      </c>
      <c r="M120" s="1028">
        <v>139.30000000000001</v>
      </c>
      <c r="N120" s="1028">
        <v>60.2</v>
      </c>
      <c r="O120" s="1028">
        <v>98.1</v>
      </c>
      <c r="P120" s="1028">
        <v>83.4</v>
      </c>
      <c r="Q120" s="1028">
        <v>116.9</v>
      </c>
      <c r="R120" s="1028">
        <v>110.4</v>
      </c>
      <c r="S120" s="1028">
        <v>104.1</v>
      </c>
      <c r="T120" s="1028">
        <v>103</v>
      </c>
      <c r="U120" s="1028">
        <v>92.7</v>
      </c>
      <c r="V120" s="1028">
        <v>80.3</v>
      </c>
      <c r="W120" s="1028">
        <v>97.9</v>
      </c>
      <c r="X120" s="1028">
        <v>89.8</v>
      </c>
      <c r="Y120" s="1028">
        <v>94.9</v>
      </c>
      <c r="Z120" s="1028">
        <v>93.7</v>
      </c>
      <c r="AA120" s="1028">
        <v>98.3</v>
      </c>
      <c r="AB120" s="1028">
        <v>111.3</v>
      </c>
      <c r="AC120" s="1028">
        <v>106.9</v>
      </c>
      <c r="AD120" s="229"/>
      <c r="AE120" s="203"/>
      <c r="AF120" s="222"/>
      <c r="AG120" s="203" t="s">
        <v>105</v>
      </c>
      <c r="AH120" s="1028">
        <v>104.8</v>
      </c>
      <c r="AI120" s="1028">
        <v>110.1</v>
      </c>
      <c r="AJ120" s="1028">
        <v>103.8</v>
      </c>
      <c r="AK120" s="1028">
        <v>111.8</v>
      </c>
      <c r="AL120" s="1028">
        <v>83.8</v>
      </c>
      <c r="AM120" s="1028">
        <v>120.7</v>
      </c>
      <c r="AN120" s="1028">
        <v>95.4</v>
      </c>
      <c r="AO120" s="1028">
        <v>125.6</v>
      </c>
      <c r="AP120" s="1028">
        <v>100.3</v>
      </c>
      <c r="AQ120" s="1028">
        <v>100.4</v>
      </c>
      <c r="AR120" s="1028">
        <v>96.5</v>
      </c>
      <c r="AT120" s="258" t="s">
        <v>127</v>
      </c>
      <c r="AU120" s="222"/>
      <c r="AV120" s="203" t="s">
        <v>105</v>
      </c>
      <c r="AW120" s="260">
        <f t="shared" ref="AW120" si="233">D120/D289*100</f>
        <v>102.34375</v>
      </c>
      <c r="AX120" s="260">
        <f t="shared" ref="AX120" si="234">E120/E289*100</f>
        <v>102.2439024390244</v>
      </c>
      <c r="AY120" s="260">
        <f t="shared" ref="AY120" si="235">F120/F289*100</f>
        <v>99.239543726235752</v>
      </c>
      <c r="AZ120" s="260">
        <f t="shared" ref="AZ120" si="236">G120/G289*100</f>
        <v>105.03731343283582</v>
      </c>
      <c r="BA120" s="260">
        <f t="shared" ref="BA120" si="237">H120/H289*100</f>
        <v>101.14810562571756</v>
      </c>
      <c r="BB120" s="260">
        <f t="shared" ref="BB120" si="238">I120/I289*100</f>
        <v>111.31221719457014</v>
      </c>
      <c r="BC120" s="260">
        <f t="shared" ref="BC120" si="239">J120/J289*100</f>
        <v>102.62711864406779</v>
      </c>
      <c r="BD120" s="260">
        <f t="shared" ref="BD120" si="240">K120/K289*100</f>
        <v>97.222222222222214</v>
      </c>
      <c r="BE120" s="260">
        <f t="shared" ref="BE120" si="241">L120/L289*100</f>
        <v>100.58055152394773</v>
      </c>
      <c r="BF120" s="260">
        <f t="shared" ref="BF120" si="242">M120/M289*100</f>
        <v>107.15384615384616</v>
      </c>
      <c r="BG120" s="260">
        <f t="shared" ref="BG120" si="243">N120/N289*100</f>
        <v>98.688524590163937</v>
      </c>
      <c r="BH120" s="260">
        <f t="shared" ref="BH120" si="244">O120/O289*100</f>
        <v>97.709163346613536</v>
      </c>
      <c r="BI120" s="260">
        <f t="shared" ref="BI120" si="245">P120/P289*100</f>
        <v>100.12004801920769</v>
      </c>
      <c r="BJ120" s="260">
        <f t="shared" ref="BJ120" si="246">Q120/Q289*100</f>
        <v>108.24074074074075</v>
      </c>
      <c r="BK120" s="260">
        <f t="shared" ref="BK120" si="247">R120/R289*100</f>
        <v>108.76847290640394</v>
      </c>
      <c r="BL120" s="260">
        <f t="shared" ref="BL120" si="248">S120/S289*100</f>
        <v>104.2042042042042</v>
      </c>
      <c r="BM120" s="260">
        <f t="shared" ref="BM120" si="249">T120/T289*100</f>
        <v>101.87932739861525</v>
      </c>
      <c r="BN120" s="260">
        <f t="shared" ref="BN120" si="250">U120/U289*100</f>
        <v>100.10799136069114</v>
      </c>
      <c r="BO120" s="260">
        <f t="shared" ref="BO120" si="251">V120/V289*100</f>
        <v>92.93981481481481</v>
      </c>
      <c r="BP120" s="260">
        <f t="shared" ref="BP120" si="252">W120/W289*100</f>
        <v>101.03199174406605</v>
      </c>
      <c r="BQ120" s="260">
        <f t="shared" ref="BQ120" si="253">X120/X289*100</f>
        <v>102.62857142857142</v>
      </c>
      <c r="BR120" s="260">
        <f t="shared" ref="BR120" si="254">Y120/Y289*100</f>
        <v>102.26293103448276</v>
      </c>
      <c r="BS120" s="260">
        <f t="shared" ref="BS120" si="255">Z120/Z289*100</f>
        <v>104.6927374301676</v>
      </c>
      <c r="BT120" s="260">
        <f t="shared" ref="BT120" si="256">AA120/AA289*100</f>
        <v>100.10183299389001</v>
      </c>
      <c r="BU120" s="260">
        <f t="shared" ref="BU120" si="257">AB120/AB289*100</f>
        <v>102.2038567493113</v>
      </c>
      <c r="BV120" s="260">
        <f t="shared" ref="BV120" si="258">AC120/AC289*100</f>
        <v>108.30800405268491</v>
      </c>
    </row>
    <row r="121" spans="1:74" ht="12.6" customHeight="1" outlineLevel="1" x14ac:dyDescent="0.15">
      <c r="A121" s="203"/>
      <c r="B121" s="222"/>
      <c r="C121" s="203" t="s">
        <v>106</v>
      </c>
      <c r="D121" s="1028">
        <v>102.8</v>
      </c>
      <c r="E121" s="1028">
        <v>102.8</v>
      </c>
      <c r="F121" s="1028">
        <v>107</v>
      </c>
      <c r="G121" s="1028">
        <v>114.8</v>
      </c>
      <c r="H121" s="1028">
        <v>89.7</v>
      </c>
      <c r="I121" s="1028">
        <v>95.8</v>
      </c>
      <c r="J121" s="1028">
        <v>95.3</v>
      </c>
      <c r="K121" s="1028">
        <v>127.8</v>
      </c>
      <c r="L121" s="1028">
        <v>74.8</v>
      </c>
      <c r="M121" s="1028">
        <v>125.5</v>
      </c>
      <c r="N121" s="1028">
        <v>58.7</v>
      </c>
      <c r="O121" s="1028">
        <v>93</v>
      </c>
      <c r="P121" s="1028">
        <v>87.7</v>
      </c>
      <c r="Q121" s="1028">
        <v>114.1</v>
      </c>
      <c r="R121" s="1028">
        <v>110.7</v>
      </c>
      <c r="S121" s="1028">
        <v>108.6</v>
      </c>
      <c r="T121" s="1028">
        <v>108.2</v>
      </c>
      <c r="U121" s="1028">
        <v>98.5</v>
      </c>
      <c r="V121" s="1028">
        <v>94.2</v>
      </c>
      <c r="W121" s="1028">
        <v>103.8</v>
      </c>
      <c r="X121" s="1028">
        <v>89.3</v>
      </c>
      <c r="Y121" s="1028">
        <v>103.6</v>
      </c>
      <c r="Z121" s="1028">
        <v>93.2</v>
      </c>
      <c r="AA121" s="1028">
        <v>99.4</v>
      </c>
      <c r="AB121" s="1028">
        <v>103.3</v>
      </c>
      <c r="AC121" s="1028">
        <v>99</v>
      </c>
      <c r="AD121" s="229"/>
      <c r="AE121" s="203"/>
      <c r="AF121" s="222"/>
      <c r="AG121" s="203" t="s">
        <v>106</v>
      </c>
      <c r="AH121" s="1028">
        <v>102.8</v>
      </c>
      <c r="AI121" s="1028">
        <v>105.6</v>
      </c>
      <c r="AJ121" s="1028">
        <v>96.1</v>
      </c>
      <c r="AK121" s="1028">
        <v>99.8</v>
      </c>
      <c r="AL121" s="1028">
        <v>87</v>
      </c>
      <c r="AM121" s="1028">
        <v>121.8</v>
      </c>
      <c r="AN121" s="1028">
        <v>89.1</v>
      </c>
      <c r="AO121" s="1028">
        <v>128.1</v>
      </c>
      <c r="AP121" s="1028">
        <v>100.4</v>
      </c>
      <c r="AQ121" s="1028">
        <v>100.4</v>
      </c>
      <c r="AR121" s="1028">
        <v>98.8</v>
      </c>
      <c r="AT121" s="258" t="s">
        <v>124</v>
      </c>
      <c r="AU121" s="222"/>
      <c r="AV121" s="203" t="s">
        <v>106</v>
      </c>
      <c r="AW121" s="260">
        <f t="shared" ref="AW121" si="259">D121/D290*100</f>
        <v>103.42052313883299</v>
      </c>
      <c r="AX121" s="260">
        <f t="shared" ref="AX121" si="260">E121/E290*100</f>
        <v>103.42052313883299</v>
      </c>
      <c r="AY121" s="260">
        <f t="shared" ref="AY121" si="261">F121/F290*100</f>
        <v>103.18225650916104</v>
      </c>
      <c r="AZ121" s="260">
        <f t="shared" ref="AZ121" si="262">G121/G290*100</f>
        <v>107.89473684210526</v>
      </c>
      <c r="BA121" s="260">
        <f t="shared" ref="BA121" si="263">H121/H290*100</f>
        <v>102.04778156996585</v>
      </c>
      <c r="BB121" s="260">
        <f t="shared" ref="BB121" si="264">I121/I290*100</f>
        <v>104.92880613362541</v>
      </c>
      <c r="BC121" s="260">
        <f t="shared" ref="BC121" si="265">J121/J290*100</f>
        <v>97.944501541623836</v>
      </c>
      <c r="BD121" s="260">
        <f t="shared" ref="BD121" si="266">K121/K290*100</f>
        <v>104.15647921760392</v>
      </c>
      <c r="BE121" s="260">
        <f t="shared" ref="BE121" si="267">L121/L290*100</f>
        <v>106.09929078014184</v>
      </c>
      <c r="BF121" s="260">
        <f t="shared" ref="BF121" si="268">M121/M290*100</f>
        <v>100</v>
      </c>
      <c r="BG121" s="260">
        <f t="shared" ref="BG121" si="269">N121/N290*100</f>
        <v>101.73310225303294</v>
      </c>
      <c r="BH121" s="260">
        <f t="shared" ref="BH121" si="270">O121/O290*100</f>
        <v>98.412698412698404</v>
      </c>
      <c r="BI121" s="260">
        <f t="shared" ref="BI121" si="271">P121/P290*100</f>
        <v>106.3030303030303</v>
      </c>
      <c r="BJ121" s="260">
        <f t="shared" ref="BJ121" si="272">Q121/Q290*100</f>
        <v>106.53594771241831</v>
      </c>
      <c r="BK121" s="260">
        <f t="shared" ref="BK121" si="273">R121/R290*100</f>
        <v>108.10546875</v>
      </c>
      <c r="BL121" s="260">
        <f t="shared" ref="BL121" si="274">S121/S290*100</f>
        <v>107.63131813676907</v>
      </c>
      <c r="BM121" s="260">
        <f t="shared" ref="BM121" si="275">T121/T290*100</f>
        <v>104.94665373423861</v>
      </c>
      <c r="BN121" s="260">
        <f t="shared" ref="BN121" si="276">U121/U290*100</f>
        <v>106.02798708288481</v>
      </c>
      <c r="BO121" s="260">
        <f t="shared" ref="BO121" si="277">V121/V290*100</f>
        <v>105.72390572390573</v>
      </c>
      <c r="BP121" s="260">
        <f t="shared" ref="BP121" si="278">W121/W290*100</f>
        <v>106.46153846153845</v>
      </c>
      <c r="BQ121" s="260">
        <f t="shared" ref="BQ121" si="279">X121/X290*100</f>
        <v>101.9406392694064</v>
      </c>
      <c r="BR121" s="260">
        <f t="shared" ref="BR121" si="280">Y121/Y290*100</f>
        <v>104.9645390070922</v>
      </c>
      <c r="BS121" s="260">
        <f t="shared" ref="BS121" si="281">Z121/Z290*100</f>
        <v>104.95495495495497</v>
      </c>
      <c r="BT121" s="260">
        <f t="shared" ref="BT121" si="282">AA121/AA290*100</f>
        <v>104.302203567681</v>
      </c>
      <c r="BU121" s="260">
        <f t="shared" ref="BU121" si="283">AB121/AB290*100</f>
        <v>95.914577530176416</v>
      </c>
      <c r="BV121" s="260">
        <f t="shared" ref="BV121" si="284">AC121/AC290*100</f>
        <v>104.43037974683544</v>
      </c>
    </row>
    <row r="122" spans="1:74" ht="12.6" customHeight="1" outlineLevel="1" x14ac:dyDescent="0.15">
      <c r="A122" s="203"/>
      <c r="B122" s="222"/>
      <c r="C122" s="203" t="s">
        <v>107</v>
      </c>
      <c r="D122" s="1028">
        <v>83.8</v>
      </c>
      <c r="E122" s="1028">
        <v>83.8</v>
      </c>
      <c r="F122" s="1028">
        <v>105.4</v>
      </c>
      <c r="G122" s="1028">
        <v>88.3</v>
      </c>
      <c r="H122" s="1028">
        <v>70.599999999999994</v>
      </c>
      <c r="I122" s="1028">
        <v>76.3</v>
      </c>
      <c r="J122" s="1028">
        <v>83.5</v>
      </c>
      <c r="K122" s="1028">
        <v>79.3</v>
      </c>
      <c r="L122" s="1028">
        <v>61</v>
      </c>
      <c r="M122" s="1028">
        <v>96.8</v>
      </c>
      <c r="N122" s="1028">
        <v>42.6</v>
      </c>
      <c r="O122" s="1028">
        <v>79</v>
      </c>
      <c r="P122" s="1028">
        <v>69.400000000000006</v>
      </c>
      <c r="Q122" s="1028">
        <v>89</v>
      </c>
      <c r="R122" s="1028">
        <v>86.5</v>
      </c>
      <c r="S122" s="1028">
        <v>91.9</v>
      </c>
      <c r="T122" s="1028">
        <v>88.8</v>
      </c>
      <c r="U122" s="1028">
        <v>81.2</v>
      </c>
      <c r="V122" s="1028">
        <v>83</v>
      </c>
      <c r="W122" s="1028">
        <v>84.9</v>
      </c>
      <c r="X122" s="1028">
        <v>92.6</v>
      </c>
      <c r="Y122" s="1028">
        <v>79.599999999999994</v>
      </c>
      <c r="Z122" s="1028">
        <v>81.7</v>
      </c>
      <c r="AA122" s="1028">
        <v>69.099999999999994</v>
      </c>
      <c r="AB122" s="1028">
        <v>112</v>
      </c>
      <c r="AC122" s="1028">
        <v>79.099999999999994</v>
      </c>
      <c r="AD122" s="229"/>
      <c r="AE122" s="203"/>
      <c r="AF122" s="222"/>
      <c r="AG122" s="203" t="s">
        <v>107</v>
      </c>
      <c r="AH122" s="1028">
        <v>83.8</v>
      </c>
      <c r="AI122" s="1028">
        <v>80.5</v>
      </c>
      <c r="AJ122" s="1028">
        <v>74.099999999999994</v>
      </c>
      <c r="AK122" s="1028">
        <v>75.900000000000006</v>
      </c>
      <c r="AL122" s="1028">
        <v>69.400000000000006</v>
      </c>
      <c r="AM122" s="1028">
        <v>91.4</v>
      </c>
      <c r="AN122" s="1028">
        <v>64.5</v>
      </c>
      <c r="AO122" s="1028">
        <v>96.6</v>
      </c>
      <c r="AP122" s="1028">
        <v>86.7</v>
      </c>
      <c r="AQ122" s="1028">
        <v>86.9</v>
      </c>
      <c r="AR122" s="1028">
        <v>81.2</v>
      </c>
      <c r="AT122" s="258" t="s">
        <v>125</v>
      </c>
      <c r="AU122" s="222"/>
      <c r="AV122" s="203" t="s">
        <v>107</v>
      </c>
      <c r="AW122" s="260">
        <f t="shared" ref="AW122" si="285">D122/D291*100</f>
        <v>89.05419766206164</v>
      </c>
      <c r="AX122" s="260">
        <f t="shared" ref="AX122" si="286">E122/E291*100</f>
        <v>89.05419766206164</v>
      </c>
      <c r="AY122" s="260">
        <f t="shared" ref="AY122" si="287">F122/F291*100</f>
        <v>101.05465004793865</v>
      </c>
      <c r="AZ122" s="260">
        <f t="shared" ref="AZ122" si="288">G122/G291*100</f>
        <v>86.399217221135032</v>
      </c>
      <c r="BA122" s="260">
        <f t="shared" ref="BA122" si="289">H122/H291*100</f>
        <v>82.093023255813947</v>
      </c>
      <c r="BB122" s="260">
        <f t="shared" ref="BB122" si="290">I122/I291*100</f>
        <v>95.255930087390766</v>
      </c>
      <c r="BC122" s="260">
        <f t="shared" ref="BC122" si="291">J122/J291*100</f>
        <v>92.061742006615205</v>
      </c>
      <c r="BD122" s="260">
        <f t="shared" ref="BD122" si="292">K122/K291*100</f>
        <v>91.254315304948207</v>
      </c>
      <c r="BE122" s="260">
        <f t="shared" ref="BE122" si="293">L122/L291*100</f>
        <v>89.574155653450816</v>
      </c>
      <c r="BF122" s="260">
        <f t="shared" ref="BF122" si="294">M122/M291*100</f>
        <v>82.312925170068027</v>
      </c>
      <c r="BG122" s="260">
        <f t="shared" ref="BG122" si="295">N122/N291*100</f>
        <v>77.034358047016283</v>
      </c>
      <c r="BH122" s="260">
        <f t="shared" ref="BH122" si="296">O122/O291*100</f>
        <v>84.946236559139791</v>
      </c>
      <c r="BI122" s="260">
        <f t="shared" ref="BI122" si="297">P122/P291*100</f>
        <v>88.860435339308594</v>
      </c>
      <c r="BJ122" s="260">
        <f t="shared" ref="BJ122" si="298">Q122/Q291*100</f>
        <v>88.911088911088925</v>
      </c>
      <c r="BK122" s="260">
        <f t="shared" ref="BK122" si="299">R122/R291*100</f>
        <v>87.728194726166336</v>
      </c>
      <c r="BL122" s="260">
        <f t="shared" ref="BL122" si="300">S122/S291*100</f>
        <v>91.080277502477699</v>
      </c>
      <c r="BM122" s="260">
        <f t="shared" ref="BM122" si="301">T122/T291*100</f>
        <v>88.270377733598409</v>
      </c>
      <c r="BN122" s="260">
        <f t="shared" ref="BN122" si="302">U122/U291*100</f>
        <v>90.423162583518931</v>
      </c>
      <c r="BO122" s="260">
        <f t="shared" ref="BO122" si="303">V122/V291*100</f>
        <v>94.104308390022666</v>
      </c>
      <c r="BP122" s="260">
        <f t="shared" ref="BP122" si="304">W122/W291*100</f>
        <v>89.368421052631589</v>
      </c>
      <c r="BQ122" s="260">
        <f t="shared" ref="BQ122" si="305">X122/X291*100</f>
        <v>104.04494382022472</v>
      </c>
      <c r="BR122" s="260">
        <f t="shared" ref="BR122" si="306">Y122/Y291*100</f>
        <v>84.951974386339373</v>
      </c>
      <c r="BS122" s="260">
        <f t="shared" ref="BS122" si="307">Z122/Z291*100</f>
        <v>92.840909090909093</v>
      </c>
      <c r="BT122" s="260">
        <f t="shared" ref="BT122" si="308">AA122/AA291*100</f>
        <v>88.817480719794332</v>
      </c>
      <c r="BU122" s="260">
        <f t="shared" ref="BU122" si="309">AB122/AB291*100</f>
        <v>101.81818181818181</v>
      </c>
      <c r="BV122" s="260">
        <f t="shared" ref="BV122" si="310">AC122/AC291*100</f>
        <v>91.869918699186996</v>
      </c>
    </row>
    <row r="123" spans="1:74" ht="12.6" customHeight="1" x14ac:dyDescent="0.15">
      <c r="A123" s="203"/>
      <c r="B123" s="222"/>
      <c r="C123" s="203" t="s">
        <v>108</v>
      </c>
      <c r="D123" s="1028">
        <v>99.4</v>
      </c>
      <c r="E123" s="1028">
        <v>99.4</v>
      </c>
      <c r="F123" s="1028">
        <v>104.2</v>
      </c>
      <c r="G123" s="1028">
        <v>108.6</v>
      </c>
      <c r="H123" s="1028">
        <v>89.5</v>
      </c>
      <c r="I123" s="1028">
        <v>75.900000000000006</v>
      </c>
      <c r="J123" s="1028">
        <v>84.6</v>
      </c>
      <c r="K123" s="1028">
        <v>109.1</v>
      </c>
      <c r="L123" s="1028">
        <v>73.400000000000006</v>
      </c>
      <c r="M123" s="1028">
        <v>146.5</v>
      </c>
      <c r="N123" s="1028">
        <v>56.2</v>
      </c>
      <c r="O123" s="1028">
        <v>101</v>
      </c>
      <c r="P123" s="1028">
        <v>83.6</v>
      </c>
      <c r="Q123" s="1028">
        <v>109.2</v>
      </c>
      <c r="R123" s="1028">
        <v>109</v>
      </c>
      <c r="S123" s="1028">
        <v>100.2</v>
      </c>
      <c r="T123" s="1028">
        <v>101.2</v>
      </c>
      <c r="U123" s="1028">
        <v>96.5</v>
      </c>
      <c r="V123" s="1028">
        <v>95.5</v>
      </c>
      <c r="W123" s="1028">
        <v>101.1</v>
      </c>
      <c r="X123" s="1028">
        <v>87.5</v>
      </c>
      <c r="Y123" s="1028">
        <v>97.7</v>
      </c>
      <c r="Z123" s="1028">
        <v>88.4</v>
      </c>
      <c r="AA123" s="1028">
        <v>98.7</v>
      </c>
      <c r="AB123" s="1028">
        <v>116</v>
      </c>
      <c r="AC123" s="1028">
        <v>82.4</v>
      </c>
      <c r="AD123" s="229"/>
      <c r="AE123" s="203"/>
      <c r="AF123" s="222"/>
      <c r="AG123" s="203" t="s">
        <v>108</v>
      </c>
      <c r="AH123" s="1028">
        <v>99.4</v>
      </c>
      <c r="AI123" s="1028">
        <v>95.9</v>
      </c>
      <c r="AJ123" s="1028">
        <v>86.4</v>
      </c>
      <c r="AK123" s="1028">
        <v>86.2</v>
      </c>
      <c r="AL123" s="1028">
        <v>86.9</v>
      </c>
      <c r="AM123" s="1028">
        <v>112</v>
      </c>
      <c r="AN123" s="1028">
        <v>89.1</v>
      </c>
      <c r="AO123" s="1028">
        <v>116.3</v>
      </c>
      <c r="AP123" s="1028">
        <v>102.3</v>
      </c>
      <c r="AQ123" s="1028">
        <v>102.5</v>
      </c>
      <c r="AR123" s="1028">
        <v>97.1</v>
      </c>
      <c r="AT123" s="224"/>
      <c r="AU123" s="222"/>
      <c r="AV123" s="203" t="s">
        <v>108</v>
      </c>
      <c r="AW123" s="260">
        <f t="shared" ref="AW123" si="311">D123/D292*100</f>
        <v>104.19287211740043</v>
      </c>
      <c r="AX123" s="260">
        <f t="shared" ref="AX123" si="312">E123/E292*100</f>
        <v>104.08376963350786</v>
      </c>
      <c r="AY123" s="260">
        <f t="shared" ref="AY123" si="313">F123/F292*100</f>
        <v>99.33269780743565</v>
      </c>
      <c r="AZ123" s="260">
        <f t="shared" ref="AZ123" si="314">G123/G292*100</f>
        <v>101.97183098591549</v>
      </c>
      <c r="BA123" s="260">
        <f t="shared" ref="BA123" si="315">H123/H292*100</f>
        <v>101.0158013544018</v>
      </c>
      <c r="BB123" s="260">
        <f t="shared" ref="BB123" si="316">I123/I292*100</f>
        <v>119.52755905511812</v>
      </c>
      <c r="BC123" s="260">
        <f t="shared" ref="BC123" si="317">J123/J292*100</f>
        <v>96.907216494845358</v>
      </c>
      <c r="BD123" s="260">
        <f t="shared" ref="BD123" si="318">K123/K292*100</f>
        <v>106.43902439024389</v>
      </c>
      <c r="BE123" s="260">
        <f t="shared" ref="BE123" si="319">L123/L292*100</f>
        <v>104.70756062767477</v>
      </c>
      <c r="BF123" s="260">
        <f t="shared" ref="BF123" si="320">M123/M292*100</f>
        <v>111.06899166034874</v>
      </c>
      <c r="BG123" s="260">
        <f t="shared" ref="BG123" si="321">N123/N292*100</f>
        <v>104.07407407407408</v>
      </c>
      <c r="BH123" s="260">
        <f t="shared" ref="BH123" si="322">O123/O292*100</f>
        <v>105.87002096436058</v>
      </c>
      <c r="BI123" s="260">
        <f t="shared" ref="BI123" si="323">P123/P292*100</f>
        <v>102.70270270270269</v>
      </c>
      <c r="BJ123" s="260">
        <f t="shared" ref="BJ123" si="324">Q123/Q292*100</f>
        <v>97.413024085637829</v>
      </c>
      <c r="BK123" s="260">
        <f t="shared" ref="BK123" si="325">R123/R292*100</f>
        <v>104.20650095602295</v>
      </c>
      <c r="BL123" s="260">
        <f t="shared" ref="BL123" si="326">S123/S292*100</f>
        <v>100.90634441087613</v>
      </c>
      <c r="BM123" s="260">
        <f t="shared" ref="BM123" si="327">T123/T292*100</f>
        <v>99.802761341222876</v>
      </c>
      <c r="BN123" s="260">
        <f t="shared" ref="BN123" si="328">U123/U292*100</f>
        <v>103.31905781584582</v>
      </c>
      <c r="BO123" s="260">
        <f t="shared" ref="BO123" si="329">V123/V292*100</f>
        <v>103.24324324324323</v>
      </c>
      <c r="BP123" s="260">
        <f t="shared" ref="BP123" si="330">W123/W292*100</f>
        <v>108.36012861736334</v>
      </c>
      <c r="BQ123" s="260">
        <f t="shared" ref="BQ123" si="331">X123/X292*100</f>
        <v>97.330367074527246</v>
      </c>
      <c r="BR123" s="260">
        <f t="shared" ref="BR123" si="332">Y123/Y292*100</f>
        <v>105.73593073593072</v>
      </c>
      <c r="BS123" s="260">
        <f t="shared" ref="BS123" si="333">Z123/Z292*100</f>
        <v>100.2267573696145</v>
      </c>
      <c r="BT123" s="260">
        <f t="shared" ref="BT123" si="334">AA123/AA292*100</f>
        <v>102.38589211618256</v>
      </c>
      <c r="BU123" s="260">
        <f t="shared" ref="BU123" si="335">AB123/AB292*100</f>
        <v>101.93321616871704</v>
      </c>
      <c r="BV123" s="260">
        <f t="shared" ref="BV123" si="336">AC123/AC292*100</f>
        <v>110.60402684563759</v>
      </c>
    </row>
    <row r="124" spans="1:74" ht="12.6" customHeight="1" x14ac:dyDescent="0.15">
      <c r="A124" s="203"/>
      <c r="B124" s="222"/>
      <c r="C124" s="203" t="s">
        <v>109</v>
      </c>
      <c r="D124" s="1028">
        <v>99.3</v>
      </c>
      <c r="E124" s="1028">
        <v>99.3</v>
      </c>
      <c r="F124" s="1028">
        <v>90.2</v>
      </c>
      <c r="G124" s="1028">
        <v>113.3</v>
      </c>
      <c r="H124" s="1028">
        <v>104.6</v>
      </c>
      <c r="I124" s="1028">
        <v>58.1</v>
      </c>
      <c r="J124" s="1028">
        <v>86.2</v>
      </c>
      <c r="K124" s="1028">
        <v>124.8</v>
      </c>
      <c r="L124" s="1028">
        <v>74.099999999999994</v>
      </c>
      <c r="M124" s="1028">
        <v>148</v>
      </c>
      <c r="N124" s="1028">
        <v>55.1</v>
      </c>
      <c r="O124" s="1028">
        <v>106.1</v>
      </c>
      <c r="P124" s="1028">
        <v>90.9</v>
      </c>
      <c r="Q124" s="1028">
        <v>109.1</v>
      </c>
      <c r="R124" s="1028">
        <v>105.1</v>
      </c>
      <c r="S124" s="1028">
        <v>105.9</v>
      </c>
      <c r="T124" s="1028">
        <v>106.8</v>
      </c>
      <c r="U124" s="1028">
        <v>99.1</v>
      </c>
      <c r="V124" s="1028">
        <v>104.8</v>
      </c>
      <c r="W124" s="1028">
        <v>98.5</v>
      </c>
      <c r="X124" s="1028">
        <v>91.5</v>
      </c>
      <c r="Y124" s="1028">
        <v>100.6</v>
      </c>
      <c r="Z124" s="1028">
        <v>91.1</v>
      </c>
      <c r="AA124" s="1028">
        <v>100.3</v>
      </c>
      <c r="AB124" s="1028">
        <v>106.8</v>
      </c>
      <c r="AC124" s="1028">
        <v>74.8</v>
      </c>
      <c r="AD124" s="229"/>
      <c r="AE124" s="203"/>
      <c r="AF124" s="222"/>
      <c r="AG124" s="203" t="s">
        <v>109</v>
      </c>
      <c r="AH124" s="1028">
        <v>99.3</v>
      </c>
      <c r="AI124" s="1028">
        <v>96.3</v>
      </c>
      <c r="AJ124" s="1028">
        <v>83</v>
      </c>
      <c r="AK124" s="1028">
        <v>78.5</v>
      </c>
      <c r="AL124" s="1028">
        <v>94.4</v>
      </c>
      <c r="AM124" s="1028">
        <v>118.8</v>
      </c>
      <c r="AN124" s="1028">
        <v>117.6</v>
      </c>
      <c r="AO124" s="1028">
        <v>119</v>
      </c>
      <c r="AP124" s="1028">
        <v>101.9</v>
      </c>
      <c r="AQ124" s="1028">
        <v>102.1</v>
      </c>
      <c r="AR124" s="1028">
        <v>97.5</v>
      </c>
      <c r="AT124" s="224"/>
      <c r="AU124" s="222"/>
      <c r="AV124" s="203" t="s">
        <v>109</v>
      </c>
      <c r="AW124" s="260">
        <f t="shared" ref="AW124" si="337">D124/D293*100</f>
        <v>104.30672268907561</v>
      </c>
      <c r="AX124" s="260">
        <f t="shared" ref="AX124" si="338">E124/E293*100</f>
        <v>104.30672268907561</v>
      </c>
      <c r="AY124" s="260">
        <f t="shared" ref="AY124" si="339">F124/F293*100</f>
        <v>99.668508287292823</v>
      </c>
      <c r="AZ124" s="260">
        <f t="shared" ref="AZ124" si="340">G124/G293*100</f>
        <v>108.21394460362941</v>
      </c>
      <c r="BA124" s="260">
        <f t="shared" ref="BA124" si="341">H124/H293*100</f>
        <v>110.45406546990495</v>
      </c>
      <c r="BB124" s="260">
        <f t="shared" ref="BB124" si="342">I124/I293*100</f>
        <v>85.441176470588246</v>
      </c>
      <c r="BC124" s="260">
        <f t="shared" ref="BC124" si="343">J124/J293*100</f>
        <v>102.01183431952663</v>
      </c>
      <c r="BD124" s="260">
        <f t="shared" ref="BD124" si="344">K124/K293*100</f>
        <v>104.08673894912425</v>
      </c>
      <c r="BE124" s="260">
        <f t="shared" ref="BE124" si="345">L124/L293*100</f>
        <v>108.17518248175182</v>
      </c>
      <c r="BF124" s="260">
        <f t="shared" ref="BF124" si="346">M124/M293*100</f>
        <v>103.93258426966293</v>
      </c>
      <c r="BG124" s="260">
        <f t="shared" ref="BG124" si="347">N124/N293*100</f>
        <v>103.18352059925093</v>
      </c>
      <c r="BH124" s="260">
        <f t="shared" ref="BH124" si="348">O124/O293*100</f>
        <v>110.29106029106029</v>
      </c>
      <c r="BI124" s="260">
        <f t="shared" ref="BI124" si="349">P124/P293*100</f>
        <v>110.58394160583941</v>
      </c>
      <c r="BJ124" s="260">
        <f t="shared" ref="BJ124" si="350">Q124/Q293*100</f>
        <v>108.88223552894212</v>
      </c>
      <c r="BK124" s="260">
        <f t="shared" ref="BK124" si="351">R124/R293*100</f>
        <v>105.52208835341365</v>
      </c>
      <c r="BL124" s="260">
        <f t="shared" ref="BL124" si="352">S124/S293*100</f>
        <v>106.75403225806453</v>
      </c>
      <c r="BM124" s="260">
        <f t="shared" ref="BM124" si="353">T124/T293*100</f>
        <v>105.01474926253687</v>
      </c>
      <c r="BN124" s="260">
        <f t="shared" ref="BN124" si="354">U124/U293*100</f>
        <v>109.50276243093921</v>
      </c>
      <c r="BO124" s="260">
        <f t="shared" ref="BO124" si="355">V124/V293*100</f>
        <v>112.5671321160043</v>
      </c>
      <c r="BP124" s="260">
        <f t="shared" ref="BP124" si="356">W124/W293*100</f>
        <v>109.20177383592018</v>
      </c>
      <c r="BQ124" s="260">
        <f t="shared" ref="BQ124" si="357">X124/X293*100</f>
        <v>101.66666666666666</v>
      </c>
      <c r="BR124" s="260">
        <f t="shared" ref="BR124" si="358">Y124/Y293*100</f>
        <v>110.18619934282586</v>
      </c>
      <c r="BS124" s="260">
        <f t="shared" ref="BS124" si="359">Z124/Z293*100</f>
        <v>103.52272727272727</v>
      </c>
      <c r="BT124" s="260">
        <f t="shared" ref="BT124" si="360">AA124/AA293*100</f>
        <v>109.25925925925925</v>
      </c>
      <c r="BU124" s="260">
        <f t="shared" ref="BU124" si="361">AB124/AB293*100</f>
        <v>100.0937207122774</v>
      </c>
      <c r="BV124" s="260">
        <f t="shared" ref="BV124" si="362">AC124/AC293*100</f>
        <v>94.683544303797461</v>
      </c>
    </row>
    <row r="125" spans="1:74" x14ac:dyDescent="0.15">
      <c r="A125" s="203"/>
      <c r="B125" s="222"/>
      <c r="C125" s="203" t="s">
        <v>110</v>
      </c>
      <c r="D125" s="1028">
        <v>91.8</v>
      </c>
      <c r="E125" s="1028">
        <v>91.8</v>
      </c>
      <c r="F125" s="1028">
        <v>103.9</v>
      </c>
      <c r="G125" s="1028">
        <v>97.3</v>
      </c>
      <c r="H125" s="1028">
        <v>90.4</v>
      </c>
      <c r="I125" s="1028">
        <v>57.2</v>
      </c>
      <c r="J125" s="1028">
        <v>81.5</v>
      </c>
      <c r="K125" s="1028">
        <v>95.1</v>
      </c>
      <c r="L125" s="1028">
        <v>65.599999999999994</v>
      </c>
      <c r="M125" s="1028">
        <v>145.69999999999999</v>
      </c>
      <c r="N125" s="1028">
        <v>46.5</v>
      </c>
      <c r="O125" s="1028">
        <v>96.1</v>
      </c>
      <c r="P125" s="1028">
        <v>78.2</v>
      </c>
      <c r="Q125" s="1028">
        <v>88</v>
      </c>
      <c r="R125" s="1028">
        <v>95.6</v>
      </c>
      <c r="S125" s="1028">
        <v>100.9</v>
      </c>
      <c r="T125" s="1028">
        <v>103.2</v>
      </c>
      <c r="U125" s="1028">
        <v>90.4</v>
      </c>
      <c r="V125" s="1028">
        <v>85.5</v>
      </c>
      <c r="W125" s="1028">
        <v>89.8</v>
      </c>
      <c r="X125" s="1028">
        <v>84.3</v>
      </c>
      <c r="Y125" s="1028">
        <v>90.3</v>
      </c>
      <c r="Z125" s="1028">
        <v>85.6</v>
      </c>
      <c r="AA125" s="1028">
        <v>101</v>
      </c>
      <c r="AB125" s="1028">
        <v>113.4</v>
      </c>
      <c r="AC125" s="1028">
        <v>69.599999999999994</v>
      </c>
      <c r="AD125" s="229"/>
      <c r="AE125" s="203"/>
      <c r="AF125" s="222"/>
      <c r="AG125" s="203" t="s">
        <v>110</v>
      </c>
      <c r="AH125" s="1028">
        <v>91.8</v>
      </c>
      <c r="AI125" s="1028">
        <v>88.7</v>
      </c>
      <c r="AJ125" s="1028">
        <v>76.900000000000006</v>
      </c>
      <c r="AK125" s="1028">
        <v>73.8</v>
      </c>
      <c r="AL125" s="1028">
        <v>84.6</v>
      </c>
      <c r="AM125" s="1028">
        <v>108.8</v>
      </c>
      <c r="AN125" s="1028">
        <v>106.7</v>
      </c>
      <c r="AO125" s="1028">
        <v>109.2</v>
      </c>
      <c r="AP125" s="1028">
        <v>94.5</v>
      </c>
      <c r="AQ125" s="1028">
        <v>94.7</v>
      </c>
      <c r="AR125" s="1028">
        <v>89.9</v>
      </c>
      <c r="AT125" s="224"/>
      <c r="AU125" s="222"/>
      <c r="AV125" s="203" t="s">
        <v>110</v>
      </c>
      <c r="AW125" s="260">
        <f t="shared" ref="AW125" si="363">D125/D294*100</f>
        <v>96.529968454258679</v>
      </c>
      <c r="AX125" s="260">
        <f t="shared" ref="AX125" si="364">E125/E294*100</f>
        <v>96.529968454258679</v>
      </c>
      <c r="AY125" s="260">
        <f t="shared" ref="AY125" si="365">F125/F294*100</f>
        <v>99.616490891658685</v>
      </c>
      <c r="AZ125" s="260">
        <f t="shared" ref="AZ125" si="366">G125/G294*100</f>
        <v>100.62047569803516</v>
      </c>
      <c r="BA125" s="260">
        <f t="shared" ref="BA125" si="367">H125/H294*100</f>
        <v>101.34529147982063</v>
      </c>
      <c r="BB125" s="260">
        <f t="shared" ref="BB125" si="368">I125/I294*100</f>
        <v>84.615384615384627</v>
      </c>
      <c r="BC125" s="260">
        <f t="shared" ref="BC125" si="369">J125/J294*100</f>
        <v>93.570608495981631</v>
      </c>
      <c r="BD125" s="260">
        <f t="shared" ref="BD125" si="370">K125/K294*100</f>
        <v>103.36956521739128</v>
      </c>
      <c r="BE125" s="260">
        <f t="shared" ref="BE125" si="371">L125/L294*100</f>
        <v>99.243570347957643</v>
      </c>
      <c r="BF125" s="260">
        <f t="shared" ref="BF125" si="372">M125/M294*100</f>
        <v>94</v>
      </c>
      <c r="BG125" s="260">
        <f t="shared" ref="BG125" si="373">N125/N294*100</f>
        <v>91.535433070866148</v>
      </c>
      <c r="BH125" s="260">
        <f t="shared" ref="BH125" si="374">O125/O294*100</f>
        <v>105.60439560439561</v>
      </c>
      <c r="BI125" s="260">
        <f t="shared" ref="BI125" si="375">P125/P294*100</f>
        <v>97.384806973848086</v>
      </c>
      <c r="BJ125" s="260">
        <f t="shared" ref="BJ125" si="376">Q125/Q294*100</f>
        <v>89.430894308943081</v>
      </c>
      <c r="BK125" s="260">
        <f t="shared" ref="BK125" si="377">R125/R294*100</f>
        <v>99.17012448132779</v>
      </c>
      <c r="BL125" s="260">
        <f t="shared" ref="BL125" si="378">S125/S294*100</f>
        <v>101.81634712411707</v>
      </c>
      <c r="BM125" s="260">
        <f t="shared" ref="BM125" si="379">T125/T294*100</f>
        <v>102.2794846382557</v>
      </c>
      <c r="BN125" s="260">
        <f t="shared" ref="BN125" si="380">U125/U294*100</f>
        <v>101.8018018018018</v>
      </c>
      <c r="BO125" s="260">
        <f t="shared" ref="BO125" si="381">V125/V294*100</f>
        <v>102.64105642256902</v>
      </c>
      <c r="BP125" s="260">
        <f t="shared" ref="BP125" si="382">W125/W294*100</f>
        <v>102.98165137614679</v>
      </c>
      <c r="BQ125" s="260">
        <f t="shared" ref="BQ125" si="383">X125/X294*100</f>
        <v>93.875278396436528</v>
      </c>
      <c r="BR125" s="260">
        <f t="shared" ref="BR125" si="384">Y125/Y294*100</f>
        <v>103.91254315304947</v>
      </c>
      <c r="BS125" s="260">
        <f t="shared" ref="BS125" si="385">Z125/Z294*100</f>
        <v>98.845265588914557</v>
      </c>
      <c r="BT125" s="260">
        <f t="shared" ref="BT125" si="386">AA125/AA294*100</f>
        <v>105.53814002089862</v>
      </c>
      <c r="BU125" s="260">
        <f t="shared" ref="BU125" si="387">AB125/AB294*100</f>
        <v>101.34048257372655</v>
      </c>
      <c r="BV125" s="260">
        <f t="shared" ref="BV125" si="388">AC125/AC294*100</f>
        <v>87.767969735182845</v>
      </c>
    </row>
    <row r="126" spans="1:74" x14ac:dyDescent="0.15">
      <c r="A126" s="203"/>
      <c r="B126" s="223"/>
      <c r="C126" s="213" t="s">
        <v>97</v>
      </c>
      <c r="D126" s="1029">
        <v>100</v>
      </c>
      <c r="E126" s="1029">
        <v>100</v>
      </c>
      <c r="F126" s="1029">
        <v>110.8</v>
      </c>
      <c r="G126" s="1029">
        <v>104.7</v>
      </c>
      <c r="H126" s="1029">
        <v>94.4</v>
      </c>
      <c r="I126" s="1029">
        <v>73.099999999999994</v>
      </c>
      <c r="J126" s="1029">
        <v>102.9</v>
      </c>
      <c r="K126" s="1029">
        <v>98.1</v>
      </c>
      <c r="L126" s="1029">
        <v>66.8</v>
      </c>
      <c r="M126" s="1029">
        <v>144.6</v>
      </c>
      <c r="N126" s="1029">
        <v>53.3</v>
      </c>
      <c r="O126" s="1029">
        <v>100.4</v>
      </c>
      <c r="P126" s="1029">
        <v>85.1</v>
      </c>
      <c r="Q126" s="1029">
        <v>105.5</v>
      </c>
      <c r="R126" s="1029">
        <v>91.8</v>
      </c>
      <c r="S126" s="1029">
        <v>101.8</v>
      </c>
      <c r="T126" s="1029">
        <v>110.4</v>
      </c>
      <c r="U126" s="1029">
        <v>89.1</v>
      </c>
      <c r="V126" s="1029">
        <v>90.6</v>
      </c>
      <c r="W126" s="1029">
        <v>86</v>
      </c>
      <c r="X126" s="1029">
        <v>84.1</v>
      </c>
      <c r="Y126" s="1029">
        <v>90.1</v>
      </c>
      <c r="Z126" s="1029">
        <v>87.2</v>
      </c>
      <c r="AA126" s="1029">
        <v>94.1</v>
      </c>
      <c r="AB126" s="1029">
        <v>114.8</v>
      </c>
      <c r="AC126" s="1029">
        <v>86</v>
      </c>
      <c r="AD126" s="229"/>
      <c r="AE126" s="203"/>
      <c r="AF126" s="223"/>
      <c r="AG126" s="213" t="s">
        <v>97</v>
      </c>
      <c r="AH126" s="1029">
        <v>100</v>
      </c>
      <c r="AI126" s="1029">
        <v>100.6</v>
      </c>
      <c r="AJ126" s="1029">
        <v>89.5</v>
      </c>
      <c r="AK126" s="1029">
        <v>89.1</v>
      </c>
      <c r="AL126" s="1029">
        <v>90.5</v>
      </c>
      <c r="AM126" s="1029">
        <v>119.6</v>
      </c>
      <c r="AN126" s="1029">
        <v>114.4</v>
      </c>
      <c r="AO126" s="1029">
        <v>120.5</v>
      </c>
      <c r="AP126" s="1029">
        <v>99.5</v>
      </c>
      <c r="AQ126" s="1029">
        <v>99.9</v>
      </c>
      <c r="AR126" s="1029">
        <v>88.7</v>
      </c>
      <c r="AT126" s="231"/>
      <c r="AU126" s="223"/>
      <c r="AV126" s="213" t="s">
        <v>97</v>
      </c>
      <c r="AW126" s="261">
        <f t="shared" ref="AW126" si="389">D126/D295*100</f>
        <v>107.41138560687433</v>
      </c>
      <c r="AX126" s="261">
        <f t="shared" ref="AX126" si="390">E126/E295*100</f>
        <v>107.5268817204301</v>
      </c>
      <c r="AY126" s="261">
        <f t="shared" ref="AY126" si="391">F126/F295*100</f>
        <v>101.83823529411764</v>
      </c>
      <c r="AZ126" s="261">
        <f t="shared" ref="AZ126" si="392">G126/G295*100</f>
        <v>101.06177606177607</v>
      </c>
      <c r="BA126" s="261">
        <f t="shared" ref="BA126" si="393">H126/H295*100</f>
        <v>105.47486033519553</v>
      </c>
      <c r="BB126" s="261">
        <f t="shared" ref="BB126" si="394">I126/I295*100</f>
        <v>125.60137457044671</v>
      </c>
      <c r="BC126" s="261">
        <f t="shared" ref="BC126" si="395">J126/J295*100</f>
        <v>107.41127348643008</v>
      </c>
      <c r="BD126" s="261">
        <f t="shared" ref="BD126" si="396">K126/K295*100</f>
        <v>98.493975903614455</v>
      </c>
      <c r="BE126" s="261">
        <f t="shared" ref="BE126" si="397">L126/L295*100</f>
        <v>101.82926829268293</v>
      </c>
      <c r="BF126" s="261">
        <f t="shared" ref="BF126" si="398">M126/M295*100</f>
        <v>111.83294663573085</v>
      </c>
      <c r="BG126" s="261">
        <f t="shared" ref="BG126" si="399">N126/N295*100</f>
        <v>98.521256931608121</v>
      </c>
      <c r="BH126" s="261">
        <f t="shared" ref="BH126" si="400">O126/O295*100</f>
        <v>110.69459757442117</v>
      </c>
      <c r="BI126" s="261">
        <f t="shared" ref="BI126" si="401">P126/P295*100</f>
        <v>103.90720390720389</v>
      </c>
      <c r="BJ126" s="261">
        <f t="shared" ref="BJ126" si="402">Q126/Q295*100</f>
        <v>102.22868217054264</v>
      </c>
      <c r="BK126" s="261">
        <f t="shared" ref="BK126" si="403">R126/R295*100</f>
        <v>95.031055900621126</v>
      </c>
      <c r="BL126" s="261">
        <f t="shared" ref="BL126" si="404">S126/S295*100</f>
        <v>103.7716615698267</v>
      </c>
      <c r="BM126" s="261">
        <f t="shared" ref="BM126" si="405">T126/T295*100</f>
        <v>111.06639839034204</v>
      </c>
      <c r="BN126" s="261">
        <f t="shared" ref="BN126" si="406">U126/U295*100</f>
        <v>100.90600226500565</v>
      </c>
      <c r="BO126" s="261">
        <f t="shared" ref="BO126" si="407">V126/V295*100</f>
        <v>99.34210526315789</v>
      </c>
      <c r="BP126" s="261">
        <f t="shared" ref="BP126" si="408">W126/W295*100</f>
        <v>99.307159353348737</v>
      </c>
      <c r="BQ126" s="261">
        <f t="shared" ref="BQ126" si="409">X126/X295*100</f>
        <v>96.777905638665118</v>
      </c>
      <c r="BR126" s="261">
        <f t="shared" ref="BR126" si="410">Y126/Y295*100</f>
        <v>101.80790960451978</v>
      </c>
      <c r="BS126" s="261">
        <f t="shared" ref="BS126" si="411">Z126/Z295*100</f>
        <v>103.44009489916964</v>
      </c>
      <c r="BT126" s="261">
        <f t="shared" ref="BT126" si="412">AA126/AA295*100</f>
        <v>104.78841870824054</v>
      </c>
      <c r="BU126" s="261">
        <f t="shared" ref="BU126" si="413">AB126/AB295*100</f>
        <v>104.93601462522849</v>
      </c>
      <c r="BV126" s="261">
        <f t="shared" ref="BV126" si="414">AC126/AC295*100</f>
        <v>115.74697173620459</v>
      </c>
    </row>
    <row r="127" spans="1:74" x14ac:dyDescent="0.15">
      <c r="A127" s="203"/>
      <c r="B127" s="219" t="s">
        <v>471</v>
      </c>
      <c r="C127" s="216" t="s">
        <v>99</v>
      </c>
      <c r="D127" s="1030">
        <v>92.1</v>
      </c>
      <c r="E127" s="1030">
        <v>92.1</v>
      </c>
      <c r="F127" s="1030">
        <v>109.5</v>
      </c>
      <c r="G127" s="1030">
        <v>104.4</v>
      </c>
      <c r="H127" s="1030">
        <v>89.6</v>
      </c>
      <c r="I127" s="1030">
        <v>60.8</v>
      </c>
      <c r="J127" s="1030">
        <v>90.6</v>
      </c>
      <c r="K127" s="1030">
        <v>106.8</v>
      </c>
      <c r="L127" s="1030">
        <v>66.900000000000006</v>
      </c>
      <c r="M127" s="1030">
        <v>115.7</v>
      </c>
      <c r="N127" s="1030">
        <v>59.6</v>
      </c>
      <c r="O127" s="1030">
        <v>99.8</v>
      </c>
      <c r="P127" s="1030">
        <v>76.8</v>
      </c>
      <c r="Q127" s="1030">
        <v>107.6</v>
      </c>
      <c r="R127" s="1030">
        <v>94.2</v>
      </c>
      <c r="S127" s="1030">
        <v>90.4</v>
      </c>
      <c r="T127" s="1030">
        <v>86.2</v>
      </c>
      <c r="U127" s="1030">
        <v>83</v>
      </c>
      <c r="V127" s="1030">
        <v>72.7</v>
      </c>
      <c r="W127" s="1030">
        <v>77.400000000000006</v>
      </c>
      <c r="X127" s="1030">
        <v>88.9</v>
      </c>
      <c r="Y127" s="1030">
        <v>79.900000000000006</v>
      </c>
      <c r="Z127" s="1030">
        <v>86.2</v>
      </c>
      <c r="AA127" s="1030">
        <v>97.2</v>
      </c>
      <c r="AB127" s="1030">
        <v>94.5</v>
      </c>
      <c r="AC127" s="1030">
        <v>75.900000000000006</v>
      </c>
      <c r="AD127" s="229"/>
      <c r="AE127" s="203"/>
      <c r="AF127" s="219" t="s">
        <v>471</v>
      </c>
      <c r="AG127" s="216" t="s">
        <v>99</v>
      </c>
      <c r="AH127" s="1030">
        <v>92.1</v>
      </c>
      <c r="AI127" s="1030">
        <v>90.9</v>
      </c>
      <c r="AJ127" s="1030">
        <v>79</v>
      </c>
      <c r="AK127" s="1030">
        <v>77.099999999999994</v>
      </c>
      <c r="AL127" s="1030">
        <v>83.6</v>
      </c>
      <c r="AM127" s="1030">
        <v>111.2</v>
      </c>
      <c r="AN127" s="1030">
        <v>115</v>
      </c>
      <c r="AO127" s="1030">
        <v>110.5</v>
      </c>
      <c r="AP127" s="1030">
        <v>93.2</v>
      </c>
      <c r="AQ127" s="1030">
        <v>93.8</v>
      </c>
      <c r="AR127" s="1030">
        <v>77.5</v>
      </c>
      <c r="AT127" s="258" t="s">
        <v>123</v>
      </c>
      <c r="AU127" s="222" t="s">
        <v>471</v>
      </c>
      <c r="AV127" s="203" t="s">
        <v>99</v>
      </c>
      <c r="AW127" s="923">
        <f>D127/D296*100</f>
        <v>91.097922848664695</v>
      </c>
      <c r="AX127" s="923">
        <f t="shared" ref="AX127:AX150" si="415">E127/E296*100</f>
        <v>91.097922848664695</v>
      </c>
      <c r="AY127" s="923">
        <f t="shared" ref="AY127:AY150" si="416">F127/F296*100</f>
        <v>100.27472527472527</v>
      </c>
      <c r="AZ127" s="923">
        <f t="shared" ref="AZ127:AZ150" si="417">G127/G296*100</f>
        <v>91.739894551845353</v>
      </c>
      <c r="BA127" s="923">
        <f t="shared" ref="BA127:BA150" si="418">H127/H296*100</f>
        <v>96.447793326157154</v>
      </c>
      <c r="BB127" s="923">
        <f t="shared" ref="BB127:BB150" si="419">I127/I296*100</f>
        <v>69.56521739130433</v>
      </c>
      <c r="BC127" s="923">
        <f t="shared" ref="BC127:BC150" si="420">J127/J296*100</f>
        <v>90.872617853560683</v>
      </c>
      <c r="BD127" s="923">
        <f t="shared" ref="BD127:BD150" si="421">K127/K296*100</f>
        <v>91.989664082687341</v>
      </c>
      <c r="BE127" s="923">
        <f t="shared" ref="BE127:BE150" si="422">L127/L296*100</f>
        <v>95.435092724679052</v>
      </c>
      <c r="BF127" s="923">
        <f t="shared" ref="BF127:BF150" si="423">M127/M296*100</f>
        <v>89</v>
      </c>
      <c r="BG127" s="923">
        <f t="shared" ref="BG127:BG150" si="424">N127/N296*100</f>
        <v>98.349834983498354</v>
      </c>
      <c r="BH127" s="923">
        <f t="shared" ref="BH127:BH150" si="425">O127/O296*100</f>
        <v>96.053897978825788</v>
      </c>
      <c r="BI127" s="923">
        <f t="shared" ref="BI127:BI150" si="426">P127/P296*100</f>
        <v>93.658536585365852</v>
      </c>
      <c r="BJ127" s="923">
        <f t="shared" ref="BJ127:BJ150" si="427">Q127/Q296*100</f>
        <v>93.973799126637545</v>
      </c>
      <c r="BK127" s="923">
        <f t="shared" ref="BK127:BK150" si="428">R127/R296*100</f>
        <v>92.899408284023664</v>
      </c>
      <c r="BL127" s="923">
        <f t="shared" ref="BL127:BL150" si="429">S127/S296*100</f>
        <v>87.68186226964113</v>
      </c>
      <c r="BM127" s="923">
        <f t="shared" ref="BM127:BM150" si="430">T127/T296*100</f>
        <v>85.856573705179287</v>
      </c>
      <c r="BN127" s="923">
        <f t="shared" ref="BN127:BN150" si="431">U127/U296*100</f>
        <v>91.208791208791212</v>
      </c>
      <c r="BO127" s="923">
        <f t="shared" ref="BO127:BO150" si="432">V127/V296*100</f>
        <v>93.32477535301669</v>
      </c>
      <c r="BP127" s="923">
        <f t="shared" ref="BP127:BP150" si="433">W127/W296*100</f>
        <v>88.761467889908261</v>
      </c>
      <c r="BQ127" s="923">
        <f t="shared" ref="BQ127:BQ150" si="434">X127/X296*100</f>
        <v>100.45197740112994</v>
      </c>
      <c r="BR127" s="923">
        <f t="shared" ref="BR127:BR150" si="435">Y127/Y296*100</f>
        <v>88.189845474613691</v>
      </c>
      <c r="BS127" s="923">
        <f t="shared" ref="BS127:BS150" si="436">Z127/Z296*100</f>
        <v>94.72527472527473</v>
      </c>
      <c r="BT127" s="923">
        <f t="shared" ref="BT127:BT150" si="437">AA127/AA296*100</f>
        <v>89.58525345622121</v>
      </c>
      <c r="BU127" s="923">
        <f t="shared" ref="BU127:BU150" si="438">AB127/AB296*100</f>
        <v>99.056603773584897</v>
      </c>
      <c r="BV127" s="923">
        <f t="shared" ref="BV127:BV150" si="439">AC127/AC296*100</f>
        <v>78.409090909090921</v>
      </c>
    </row>
    <row r="128" spans="1:74" x14ac:dyDescent="0.15">
      <c r="A128" s="203"/>
      <c r="B128" s="222"/>
      <c r="C128" s="203" t="s">
        <v>101</v>
      </c>
      <c r="D128" s="1030">
        <v>98.3</v>
      </c>
      <c r="E128" s="1030">
        <v>98.3</v>
      </c>
      <c r="F128" s="1030">
        <v>102.3</v>
      </c>
      <c r="G128" s="1030">
        <v>106.9</v>
      </c>
      <c r="H128" s="1030">
        <v>87.5</v>
      </c>
      <c r="I128" s="1030">
        <v>111.9</v>
      </c>
      <c r="J128" s="1030">
        <v>92.4</v>
      </c>
      <c r="K128" s="1030">
        <v>88.9</v>
      </c>
      <c r="L128" s="1030">
        <v>65.400000000000006</v>
      </c>
      <c r="M128" s="1030">
        <v>134.30000000000001</v>
      </c>
      <c r="N128" s="1030">
        <v>62.7</v>
      </c>
      <c r="O128" s="1030">
        <v>100.3</v>
      </c>
      <c r="P128" s="1030">
        <v>73.099999999999994</v>
      </c>
      <c r="Q128" s="1030">
        <v>98.1</v>
      </c>
      <c r="R128" s="1030">
        <v>100.4</v>
      </c>
      <c r="S128" s="1030">
        <v>94</v>
      </c>
      <c r="T128" s="1030">
        <v>96</v>
      </c>
      <c r="U128" s="1030">
        <v>80.7</v>
      </c>
      <c r="V128" s="1030">
        <v>67.8</v>
      </c>
      <c r="W128" s="1030">
        <v>80.8</v>
      </c>
      <c r="X128" s="1030">
        <v>81.400000000000006</v>
      </c>
      <c r="Y128" s="1030">
        <v>88.7</v>
      </c>
      <c r="Z128" s="1030">
        <v>83.1</v>
      </c>
      <c r="AA128" s="1030">
        <v>86.4</v>
      </c>
      <c r="AB128" s="1030">
        <v>111.5</v>
      </c>
      <c r="AC128" s="1030">
        <v>102.8</v>
      </c>
      <c r="AD128" s="229"/>
      <c r="AE128" s="203"/>
      <c r="AF128" s="222"/>
      <c r="AG128" s="203" t="s">
        <v>101</v>
      </c>
      <c r="AH128" s="1030">
        <v>98.3</v>
      </c>
      <c r="AI128" s="1030">
        <v>105.9</v>
      </c>
      <c r="AJ128" s="1030">
        <v>104.4</v>
      </c>
      <c r="AK128" s="1030">
        <v>115.1</v>
      </c>
      <c r="AL128" s="1030">
        <v>77.599999999999994</v>
      </c>
      <c r="AM128" s="1030">
        <v>108.4</v>
      </c>
      <c r="AN128" s="1030">
        <v>98.1</v>
      </c>
      <c r="AO128" s="1030">
        <v>110.4</v>
      </c>
      <c r="AP128" s="1030">
        <v>91.9</v>
      </c>
      <c r="AQ128" s="1030">
        <v>92.3</v>
      </c>
      <c r="AR128" s="1030">
        <v>82.8</v>
      </c>
      <c r="AT128" s="258" t="s">
        <v>124</v>
      </c>
      <c r="AU128" s="222"/>
      <c r="AV128" s="203" t="s">
        <v>101</v>
      </c>
      <c r="AW128" s="260">
        <f t="shared" ref="AW128:AW129" si="440">D128/D297*100</f>
        <v>96.847290640394093</v>
      </c>
      <c r="AX128" s="260">
        <f t="shared" si="415"/>
        <v>96.847290640394093</v>
      </c>
      <c r="AY128" s="260">
        <f t="shared" si="416"/>
        <v>94.986072423398326</v>
      </c>
      <c r="AZ128" s="260">
        <f t="shared" si="417"/>
        <v>97.983501374885435</v>
      </c>
      <c r="BA128" s="260">
        <f t="shared" si="418"/>
        <v>102.57913247362251</v>
      </c>
      <c r="BB128" s="260">
        <f t="shared" si="419"/>
        <v>96.715643906655146</v>
      </c>
      <c r="BC128" s="260">
        <f t="shared" si="420"/>
        <v>101.87431091510474</v>
      </c>
      <c r="BD128" s="260">
        <f t="shared" si="421"/>
        <v>94.877267876200648</v>
      </c>
      <c r="BE128" s="260">
        <f t="shared" si="422"/>
        <v>99.695121951219534</v>
      </c>
      <c r="BF128" s="260">
        <f t="shared" si="423"/>
        <v>97.318840579710155</v>
      </c>
      <c r="BG128" s="260">
        <f t="shared" si="424"/>
        <v>100</v>
      </c>
      <c r="BH128" s="260">
        <f t="shared" si="425"/>
        <v>99.900398406374492</v>
      </c>
      <c r="BI128" s="260">
        <f t="shared" si="426"/>
        <v>92.414664981036665</v>
      </c>
      <c r="BJ128" s="260">
        <f t="shared" si="427"/>
        <v>98.296593186372732</v>
      </c>
      <c r="BK128" s="260">
        <f t="shared" si="428"/>
        <v>96.168582375478934</v>
      </c>
      <c r="BL128" s="260">
        <f t="shared" si="429"/>
        <v>93.906093906093915</v>
      </c>
      <c r="BM128" s="260">
        <f t="shared" si="430"/>
        <v>91.954022988505741</v>
      </c>
      <c r="BN128" s="260">
        <f t="shared" si="431"/>
        <v>94.275700934579447</v>
      </c>
      <c r="BO128" s="260">
        <f t="shared" si="432"/>
        <v>89.21052631578948</v>
      </c>
      <c r="BP128" s="260">
        <f t="shared" si="433"/>
        <v>93.518518518518505</v>
      </c>
      <c r="BQ128" s="260">
        <f t="shared" si="434"/>
        <v>92.081447963800912</v>
      </c>
      <c r="BR128" s="260">
        <f t="shared" si="435"/>
        <v>96.413043478260875</v>
      </c>
      <c r="BS128" s="260">
        <f t="shared" si="436"/>
        <v>96.515679442508713</v>
      </c>
      <c r="BT128" s="260">
        <f t="shared" si="437"/>
        <v>99.653979238754332</v>
      </c>
      <c r="BU128" s="260">
        <f t="shared" si="438"/>
        <v>98.324514991181658</v>
      </c>
      <c r="BV128" s="260">
        <f t="shared" si="439"/>
        <v>97.256385998107845</v>
      </c>
    </row>
    <row r="129" spans="1:74" x14ac:dyDescent="0.15">
      <c r="A129" s="203"/>
      <c r="B129" s="222"/>
      <c r="C129" s="203" t="s">
        <v>102</v>
      </c>
      <c r="D129" s="1028">
        <v>114.5</v>
      </c>
      <c r="E129" s="1028">
        <v>114.5</v>
      </c>
      <c r="F129" s="1028">
        <v>102.9</v>
      </c>
      <c r="G129" s="1028">
        <v>117.1</v>
      </c>
      <c r="H129" s="1028">
        <v>93.1</v>
      </c>
      <c r="I129" s="1028">
        <v>145.6</v>
      </c>
      <c r="J129" s="1028">
        <v>108.7</v>
      </c>
      <c r="K129" s="1028">
        <v>100.3</v>
      </c>
      <c r="L129" s="1028">
        <v>72.599999999999994</v>
      </c>
      <c r="M129" s="1028">
        <v>185.7</v>
      </c>
      <c r="N129" s="1028">
        <v>127.9</v>
      </c>
      <c r="O129" s="1028">
        <v>99.9</v>
      </c>
      <c r="P129" s="1028">
        <v>79.7</v>
      </c>
      <c r="Q129" s="1028">
        <v>109.7</v>
      </c>
      <c r="R129" s="1028">
        <v>111.5</v>
      </c>
      <c r="S129" s="1028">
        <v>103</v>
      </c>
      <c r="T129" s="1028">
        <v>106</v>
      </c>
      <c r="U129" s="1028">
        <v>89.5</v>
      </c>
      <c r="V129" s="1028">
        <v>68.3</v>
      </c>
      <c r="W129" s="1028">
        <v>97.2</v>
      </c>
      <c r="X129" s="1028">
        <v>91.8</v>
      </c>
      <c r="Y129" s="1028">
        <v>91.4</v>
      </c>
      <c r="Z129" s="1028">
        <v>82.5</v>
      </c>
      <c r="AA129" s="1028">
        <v>99.7</v>
      </c>
      <c r="AB129" s="1028">
        <v>107.1</v>
      </c>
      <c r="AC129" s="1028">
        <v>128.1</v>
      </c>
      <c r="AD129" s="229"/>
      <c r="AE129" s="203"/>
      <c r="AF129" s="222"/>
      <c r="AG129" s="203" t="s">
        <v>102</v>
      </c>
      <c r="AH129" s="1028">
        <v>114.5</v>
      </c>
      <c r="AI129" s="1028">
        <v>119.5</v>
      </c>
      <c r="AJ129" s="1028">
        <v>122.8</v>
      </c>
      <c r="AK129" s="1028">
        <v>137</v>
      </c>
      <c r="AL129" s="1028">
        <v>87.3</v>
      </c>
      <c r="AM129" s="1028">
        <v>113.9</v>
      </c>
      <c r="AN129" s="1028">
        <v>67.7</v>
      </c>
      <c r="AO129" s="1028">
        <v>122.8</v>
      </c>
      <c r="AP129" s="1028">
        <v>110.3</v>
      </c>
      <c r="AQ129" s="1028">
        <v>110.8</v>
      </c>
      <c r="AR129" s="1028">
        <v>97.8</v>
      </c>
      <c r="AT129" s="258" t="s">
        <v>125</v>
      </c>
      <c r="AU129" s="222"/>
      <c r="AV129" s="203" t="s">
        <v>102</v>
      </c>
      <c r="AW129" s="260">
        <f t="shared" si="440"/>
        <v>116.0081053698075</v>
      </c>
      <c r="AX129" s="260">
        <f t="shared" ref="AX129:AX138" si="441">E129/E298*100</f>
        <v>115.77350859453995</v>
      </c>
      <c r="AY129" s="260">
        <f t="shared" ref="AY129:AY138" si="442">F129/F298*100</f>
        <v>103.41708542713567</v>
      </c>
      <c r="AZ129" s="260">
        <f t="shared" ref="AZ129:AZ138" si="443">G129/G298*100</f>
        <v>103.7201062887511</v>
      </c>
      <c r="BA129" s="260">
        <f t="shared" ref="BA129:BA138" si="444">H129/H298*100</f>
        <v>108.50815850815852</v>
      </c>
      <c r="BB129" s="260">
        <f t="shared" ref="BB129:BB138" si="445">I129/I298*100</f>
        <v>144.5878848063555</v>
      </c>
      <c r="BC129" s="260">
        <f t="shared" ref="BC129:BC138" si="446">J129/J298*100</f>
        <v>129.71360381861575</v>
      </c>
      <c r="BD129" s="260">
        <f t="shared" ref="BD129:BD138" si="447">K129/K298*100</f>
        <v>119.97607655502394</v>
      </c>
      <c r="BE129" s="260">
        <f t="shared" ref="BE129:BE138" si="448">L129/L298*100</f>
        <v>106.92194403534607</v>
      </c>
      <c r="BF129" s="260">
        <f t="shared" ref="BF129:BF138" si="449">M129/M298*100</f>
        <v>135.64645726807888</v>
      </c>
      <c r="BG129" s="260">
        <f t="shared" ref="BG129:BG138" si="450">N129/N298*100</f>
        <v>156.35696821515893</v>
      </c>
      <c r="BH129" s="260">
        <f t="shared" ref="BH129:BH138" si="451">O129/O298*100</f>
        <v>111.62011173184358</v>
      </c>
      <c r="BI129" s="260">
        <f t="shared" ref="BI129:BI138" si="452">P129/P298*100</f>
        <v>104.45609436435126</v>
      </c>
      <c r="BJ129" s="260">
        <f t="shared" ref="BJ129:BJ138" si="453">Q129/Q298*100</f>
        <v>103.19849482596426</v>
      </c>
      <c r="BK129" s="260">
        <f t="shared" ref="BK129:BK138" si="454">R129/R298*100</f>
        <v>104.4007490636704</v>
      </c>
      <c r="BL129" s="260">
        <f t="shared" ref="BL129:BL138" si="455">S129/S298*100</f>
        <v>104.35663627152989</v>
      </c>
      <c r="BM129" s="260">
        <f t="shared" ref="BM129:BM138" si="456">T129/T298*100</f>
        <v>106</v>
      </c>
      <c r="BN129" s="260">
        <f t="shared" ref="BN129:BN138" si="457">U129/U298*100</f>
        <v>104.55607476635515</v>
      </c>
      <c r="BO129" s="260">
        <f t="shared" ref="BO129:BO138" si="458">V129/V298*100</f>
        <v>106.55226209048362</v>
      </c>
      <c r="BP129" s="260">
        <f t="shared" ref="BP129:BP138" si="459">W129/W298*100</f>
        <v>105.65217391304348</v>
      </c>
      <c r="BQ129" s="260">
        <f t="shared" ref="BQ129:BQ138" si="460">X129/X298*100</f>
        <v>103.14606741573033</v>
      </c>
      <c r="BR129" s="260">
        <f t="shared" ref="BR129:BR138" si="461">Y129/Y298*100</f>
        <v>107.27699530516432</v>
      </c>
      <c r="BS129" s="260">
        <f t="shared" ref="BS129:BS138" si="462">Z129/Z298*100</f>
        <v>100.8557457212714</v>
      </c>
      <c r="BT129" s="260">
        <f t="shared" ref="BT129:BT138" si="463">AA129/AA298*100</f>
        <v>101.32113821138211</v>
      </c>
      <c r="BU129" s="260">
        <f t="shared" ref="BU129:BU138" si="464">AB129/AB298*100</f>
        <v>91.226575809199304</v>
      </c>
      <c r="BV129" s="260">
        <f t="shared" ref="BV129:BV138" si="465">AC129/AC298*100</f>
        <v>134.13612565445027</v>
      </c>
    </row>
    <row r="130" spans="1:74" x14ac:dyDescent="0.15">
      <c r="A130" s="203"/>
      <c r="B130" s="222"/>
      <c r="C130" s="203" t="s">
        <v>103</v>
      </c>
      <c r="D130" s="1028">
        <v>104.6</v>
      </c>
      <c r="E130" s="1028">
        <v>104.6</v>
      </c>
      <c r="F130" s="1028">
        <v>98.8</v>
      </c>
      <c r="G130" s="1028">
        <v>124.8</v>
      </c>
      <c r="H130" s="1028">
        <v>87.5</v>
      </c>
      <c r="I130" s="1028">
        <v>126.2</v>
      </c>
      <c r="J130" s="1028">
        <v>87.4</v>
      </c>
      <c r="K130" s="1028">
        <v>101.5</v>
      </c>
      <c r="L130" s="1028">
        <v>67.900000000000006</v>
      </c>
      <c r="M130" s="1028">
        <v>140.19999999999999</v>
      </c>
      <c r="N130" s="1028">
        <v>56.9</v>
      </c>
      <c r="O130" s="1028">
        <v>82</v>
      </c>
      <c r="P130" s="1028">
        <v>87.5</v>
      </c>
      <c r="Q130" s="1028">
        <v>120.7</v>
      </c>
      <c r="R130" s="1028">
        <v>115.3</v>
      </c>
      <c r="S130" s="1028">
        <v>102.9</v>
      </c>
      <c r="T130" s="1028">
        <v>105.5</v>
      </c>
      <c r="U130" s="1028">
        <v>88.1</v>
      </c>
      <c r="V130" s="1028">
        <v>80.5</v>
      </c>
      <c r="W130" s="1028">
        <v>86.1</v>
      </c>
      <c r="X130" s="1028">
        <v>89</v>
      </c>
      <c r="Y130" s="1028">
        <v>89.2</v>
      </c>
      <c r="Z130" s="1028">
        <v>91</v>
      </c>
      <c r="AA130" s="1028">
        <v>95.5</v>
      </c>
      <c r="AB130" s="1028">
        <v>127.2</v>
      </c>
      <c r="AC130" s="1028">
        <v>110.2</v>
      </c>
      <c r="AD130" s="229"/>
      <c r="AE130" s="203"/>
      <c r="AF130" s="222"/>
      <c r="AG130" s="203" t="s">
        <v>103</v>
      </c>
      <c r="AH130" s="1028">
        <v>104.6</v>
      </c>
      <c r="AI130" s="1028">
        <v>111.9</v>
      </c>
      <c r="AJ130" s="1028">
        <v>107.7</v>
      </c>
      <c r="AK130" s="1028">
        <v>116</v>
      </c>
      <c r="AL130" s="1028">
        <v>87</v>
      </c>
      <c r="AM130" s="1028">
        <v>119.1</v>
      </c>
      <c r="AN130" s="1028">
        <v>57.1</v>
      </c>
      <c r="AO130" s="1028">
        <v>131</v>
      </c>
      <c r="AP130" s="1028">
        <v>98.3</v>
      </c>
      <c r="AQ130" s="1028">
        <v>98.8</v>
      </c>
      <c r="AR130" s="1028">
        <v>87.6</v>
      </c>
      <c r="AT130" s="258" t="s">
        <v>354</v>
      </c>
      <c r="AU130" s="222"/>
      <c r="AV130" s="203" t="s">
        <v>103</v>
      </c>
      <c r="AW130" s="260">
        <f t="shared" ref="AW130:AW138" si="466">D130/D299*100</f>
        <v>96.316758747697975</v>
      </c>
      <c r="AX130" s="260">
        <f t="shared" si="441"/>
        <v>96.228150873965035</v>
      </c>
      <c r="AY130" s="260">
        <f t="shared" si="442"/>
        <v>93.472090823084201</v>
      </c>
      <c r="AZ130" s="260">
        <f t="shared" si="443"/>
        <v>100.72639225181597</v>
      </c>
      <c r="BA130" s="260">
        <f t="shared" si="444"/>
        <v>99.206349206349202</v>
      </c>
      <c r="BB130" s="260">
        <f t="shared" si="445"/>
        <v>80.638977635782751</v>
      </c>
      <c r="BC130" s="260">
        <f t="shared" si="446"/>
        <v>95.833333333333343</v>
      </c>
      <c r="BD130" s="260">
        <f t="shared" si="447"/>
        <v>98.257502420135538</v>
      </c>
      <c r="BE130" s="260">
        <f t="shared" si="448"/>
        <v>96.586059743954493</v>
      </c>
      <c r="BF130" s="260">
        <f t="shared" si="449"/>
        <v>88.176100628930811</v>
      </c>
      <c r="BG130" s="260">
        <f t="shared" si="450"/>
        <v>87.003058103975533</v>
      </c>
      <c r="BH130" s="260">
        <f t="shared" si="451"/>
        <v>89.519650655021849</v>
      </c>
      <c r="BI130" s="260">
        <f t="shared" si="452"/>
        <v>104.91606714628297</v>
      </c>
      <c r="BJ130" s="260">
        <f t="shared" si="453"/>
        <v>107.38434163701068</v>
      </c>
      <c r="BK130" s="260">
        <f t="shared" si="454"/>
        <v>101.85512367491165</v>
      </c>
      <c r="BL130" s="260">
        <f t="shared" si="455"/>
        <v>104.78615071283095</v>
      </c>
      <c r="BM130" s="260">
        <f t="shared" si="456"/>
        <v>106.88956433637284</v>
      </c>
      <c r="BN130" s="260">
        <f t="shared" si="457"/>
        <v>101.49769585253456</v>
      </c>
      <c r="BO130" s="260">
        <f t="shared" si="458"/>
        <v>103.20512820512822</v>
      </c>
      <c r="BP130" s="260">
        <f t="shared" si="459"/>
        <v>102.74463007159905</v>
      </c>
      <c r="BQ130" s="260">
        <f t="shared" si="460"/>
        <v>100.90702947845804</v>
      </c>
      <c r="BR130" s="260">
        <f t="shared" si="461"/>
        <v>103.36037079953651</v>
      </c>
      <c r="BS130" s="260">
        <f t="shared" si="462"/>
        <v>104.83870967741935</v>
      </c>
      <c r="BT130" s="260">
        <f t="shared" si="463"/>
        <v>99.791013584117024</v>
      </c>
      <c r="BU130" s="260">
        <f t="shared" si="464"/>
        <v>107.1609098567818</v>
      </c>
      <c r="BV130" s="260">
        <f t="shared" si="465"/>
        <v>88.942695722356731</v>
      </c>
    </row>
    <row r="131" spans="1:74" x14ac:dyDescent="0.15">
      <c r="A131" s="203"/>
      <c r="B131" s="222"/>
      <c r="C131" s="203" t="s">
        <v>104</v>
      </c>
      <c r="D131" s="1046">
        <v>90.5</v>
      </c>
      <c r="E131" s="1046">
        <v>90.5</v>
      </c>
      <c r="F131" s="1046">
        <v>101.5</v>
      </c>
      <c r="G131" s="1046">
        <v>103.6</v>
      </c>
      <c r="H131" s="1046">
        <v>77.8</v>
      </c>
      <c r="I131" s="1046">
        <v>84.1</v>
      </c>
      <c r="J131" s="1046">
        <v>80.599999999999994</v>
      </c>
      <c r="K131" s="1046">
        <v>94.1</v>
      </c>
      <c r="L131" s="1046">
        <v>63.4</v>
      </c>
      <c r="M131" s="1046">
        <v>120.7</v>
      </c>
      <c r="N131" s="1046">
        <v>45</v>
      </c>
      <c r="O131" s="1046">
        <v>79</v>
      </c>
      <c r="P131" s="1046">
        <v>75.2</v>
      </c>
      <c r="Q131" s="1046">
        <v>100.1</v>
      </c>
      <c r="R131" s="1046">
        <v>102.8</v>
      </c>
      <c r="S131" s="1046">
        <v>92.3</v>
      </c>
      <c r="T131" s="1046">
        <v>94.7</v>
      </c>
      <c r="U131" s="1046">
        <v>82.9</v>
      </c>
      <c r="V131" s="1046">
        <v>79.7</v>
      </c>
      <c r="W131" s="1046">
        <v>84.6</v>
      </c>
      <c r="X131" s="1046">
        <v>90.9</v>
      </c>
      <c r="Y131" s="1046">
        <v>77.7</v>
      </c>
      <c r="Z131" s="1046">
        <v>86</v>
      </c>
      <c r="AA131" s="1046">
        <v>81.8</v>
      </c>
      <c r="AB131" s="1046">
        <v>111.9</v>
      </c>
      <c r="AC131" s="1046">
        <v>83.9</v>
      </c>
      <c r="AD131" s="229"/>
      <c r="AE131" s="203"/>
      <c r="AF131" s="222"/>
      <c r="AG131" s="203" t="s">
        <v>104</v>
      </c>
      <c r="AH131" s="1046">
        <v>90.5</v>
      </c>
      <c r="AI131" s="1046">
        <v>87.6</v>
      </c>
      <c r="AJ131" s="1046">
        <v>80.3</v>
      </c>
      <c r="AK131" s="1046">
        <v>82.8</v>
      </c>
      <c r="AL131" s="1046">
        <v>74.099999999999994</v>
      </c>
      <c r="AM131" s="1046">
        <v>100</v>
      </c>
      <c r="AN131" s="1046">
        <v>50.4</v>
      </c>
      <c r="AO131" s="1046">
        <v>109.5</v>
      </c>
      <c r="AP131" s="1046">
        <v>93</v>
      </c>
      <c r="AQ131" s="1046">
        <v>93.4</v>
      </c>
      <c r="AR131" s="1046">
        <v>83.1</v>
      </c>
      <c r="AT131" s="132" t="s">
        <v>126</v>
      </c>
      <c r="AU131" s="222" t="s">
        <v>1</v>
      </c>
      <c r="AV131" s="203" t="s">
        <v>104</v>
      </c>
      <c r="AW131" s="260">
        <f t="shared" si="466"/>
        <v>88.120740019474198</v>
      </c>
      <c r="AX131" s="260">
        <f t="shared" si="441"/>
        <v>88.120740019474198</v>
      </c>
      <c r="AY131" s="260">
        <f t="shared" si="442"/>
        <v>103.88945752302968</v>
      </c>
      <c r="AZ131" s="260">
        <f t="shared" si="443"/>
        <v>92.5</v>
      </c>
      <c r="BA131" s="260">
        <f t="shared" si="444"/>
        <v>86.927374301675968</v>
      </c>
      <c r="BB131" s="260">
        <f t="shared" si="445"/>
        <v>67.28</v>
      </c>
      <c r="BC131" s="260">
        <f t="shared" si="446"/>
        <v>88.864388092612998</v>
      </c>
      <c r="BD131" s="260">
        <f t="shared" si="447"/>
        <v>90.74252651880424</v>
      </c>
      <c r="BE131" s="260">
        <f t="shared" si="448"/>
        <v>89.674681753889672</v>
      </c>
      <c r="BF131" s="260">
        <f t="shared" si="449"/>
        <v>78.888888888888886</v>
      </c>
      <c r="BG131" s="260">
        <f t="shared" si="450"/>
        <v>83.643122676579935</v>
      </c>
      <c r="BH131" s="260">
        <f t="shared" si="451"/>
        <v>87.100330760749728</v>
      </c>
      <c r="BI131" s="260">
        <f t="shared" si="452"/>
        <v>90.602409638554221</v>
      </c>
      <c r="BJ131" s="260">
        <f t="shared" si="453"/>
        <v>90.834845735027216</v>
      </c>
      <c r="BK131" s="260">
        <f t="shared" si="454"/>
        <v>94.311926605504581</v>
      </c>
      <c r="BL131" s="260">
        <f t="shared" si="455"/>
        <v>92.023928215353934</v>
      </c>
      <c r="BM131" s="260">
        <f t="shared" si="456"/>
        <v>94.7</v>
      </c>
      <c r="BN131" s="260">
        <f t="shared" si="457"/>
        <v>94.097616345062434</v>
      </c>
      <c r="BO131" s="260">
        <f t="shared" si="458"/>
        <v>92.998833138856469</v>
      </c>
      <c r="BP131" s="260">
        <f t="shared" si="459"/>
        <v>93.171806167400874</v>
      </c>
      <c r="BQ131" s="260">
        <f t="shared" si="460"/>
        <v>104.24311926605505</v>
      </c>
      <c r="BR131" s="260">
        <f t="shared" si="461"/>
        <v>89.61937716262976</v>
      </c>
      <c r="BS131" s="260">
        <f t="shared" si="462"/>
        <v>93.784078516902952</v>
      </c>
      <c r="BT131" s="260">
        <f t="shared" si="463"/>
        <v>93.378995433789953</v>
      </c>
      <c r="BU131" s="260">
        <f t="shared" si="464"/>
        <v>96.134020618556704</v>
      </c>
      <c r="BV131" s="260">
        <f t="shared" si="465"/>
        <v>77.541589648798521</v>
      </c>
    </row>
    <row r="132" spans="1:74" x14ac:dyDescent="0.15">
      <c r="A132" s="203"/>
      <c r="B132" s="222"/>
      <c r="C132" s="203" t="s">
        <v>105</v>
      </c>
      <c r="D132" s="1046">
        <v>107.5</v>
      </c>
      <c r="E132" s="1046">
        <v>107.5</v>
      </c>
      <c r="F132" s="1046">
        <v>101.9</v>
      </c>
      <c r="G132" s="1046">
        <v>125.6</v>
      </c>
      <c r="H132" s="1046">
        <v>92.6</v>
      </c>
      <c r="I132" s="1046">
        <v>95</v>
      </c>
      <c r="J132" s="1046">
        <v>100.5</v>
      </c>
      <c r="K132" s="1046">
        <v>128.19999999999999</v>
      </c>
      <c r="L132" s="1046">
        <v>77.8</v>
      </c>
      <c r="M132" s="1046">
        <v>157.6</v>
      </c>
      <c r="N132" s="1046">
        <v>64.099999999999994</v>
      </c>
      <c r="O132" s="1046">
        <v>106</v>
      </c>
      <c r="P132" s="1046">
        <v>96.9</v>
      </c>
      <c r="Q132" s="1046">
        <v>118.1</v>
      </c>
      <c r="R132" s="1046">
        <v>119.9</v>
      </c>
      <c r="S132" s="1046">
        <v>106.7</v>
      </c>
      <c r="T132" s="1046">
        <v>103.1</v>
      </c>
      <c r="U132" s="1046">
        <v>95.9</v>
      </c>
      <c r="V132" s="1046">
        <v>93.7</v>
      </c>
      <c r="W132" s="1046">
        <v>100.1</v>
      </c>
      <c r="X132" s="1046">
        <v>87.7</v>
      </c>
      <c r="Y132" s="1046">
        <v>84.3</v>
      </c>
      <c r="Z132" s="1046">
        <v>90.2</v>
      </c>
      <c r="AA132" s="1046">
        <v>107.8</v>
      </c>
      <c r="AB132" s="1046">
        <v>113.8</v>
      </c>
      <c r="AC132" s="1046">
        <v>100.4</v>
      </c>
      <c r="AD132" s="229"/>
      <c r="AE132" s="203"/>
      <c r="AF132" s="222"/>
      <c r="AG132" s="203" t="s">
        <v>105</v>
      </c>
      <c r="AH132" s="1046">
        <v>107.5</v>
      </c>
      <c r="AI132" s="1046">
        <v>108</v>
      </c>
      <c r="AJ132" s="1046">
        <v>100.6</v>
      </c>
      <c r="AK132" s="1046">
        <v>102.3</v>
      </c>
      <c r="AL132" s="1046">
        <v>96.4</v>
      </c>
      <c r="AM132" s="1046">
        <v>120.6</v>
      </c>
      <c r="AN132" s="1046">
        <v>101.6</v>
      </c>
      <c r="AO132" s="1046">
        <v>124.3</v>
      </c>
      <c r="AP132" s="1046">
        <v>107</v>
      </c>
      <c r="AQ132" s="1046">
        <v>107.4</v>
      </c>
      <c r="AR132" s="1046">
        <v>96.8</v>
      </c>
      <c r="AT132" s="258" t="s">
        <v>127</v>
      </c>
      <c r="AU132" s="222"/>
      <c r="AV132" s="203" t="s">
        <v>105</v>
      </c>
      <c r="AW132" s="260">
        <f t="shared" si="466"/>
        <v>104.26770126091174</v>
      </c>
      <c r="AX132" s="260">
        <f t="shared" si="441"/>
        <v>104.26770126091174</v>
      </c>
      <c r="AY132" s="260">
        <f t="shared" si="442"/>
        <v>99.22103213242454</v>
      </c>
      <c r="AZ132" s="260">
        <f t="shared" si="443"/>
        <v>107.25875320239111</v>
      </c>
      <c r="BA132" s="260">
        <f t="shared" si="444"/>
        <v>103.23299888517279</v>
      </c>
      <c r="BB132" s="260">
        <f t="shared" si="445"/>
        <v>114.59589867310012</v>
      </c>
      <c r="BC132" s="260">
        <f t="shared" si="446"/>
        <v>102.55102040816327</v>
      </c>
      <c r="BD132" s="260">
        <f t="shared" si="447"/>
        <v>97.194844579226668</v>
      </c>
      <c r="BE132" s="260">
        <f t="shared" si="448"/>
        <v>103.32005312084993</v>
      </c>
      <c r="BF132" s="260">
        <f t="shared" si="449"/>
        <v>109.44444444444443</v>
      </c>
      <c r="BG132" s="260">
        <f t="shared" si="450"/>
        <v>98.615384615384599</v>
      </c>
      <c r="BH132" s="260">
        <f t="shared" si="451"/>
        <v>100.28382213812677</v>
      </c>
      <c r="BI132" s="260">
        <f t="shared" si="452"/>
        <v>101.78571428571428</v>
      </c>
      <c r="BJ132" s="260">
        <f t="shared" si="453"/>
        <v>110.37383177570092</v>
      </c>
      <c r="BK132" s="260">
        <f t="shared" si="454"/>
        <v>110.60885608856088</v>
      </c>
      <c r="BL132" s="260">
        <f t="shared" si="455"/>
        <v>105.12315270935962</v>
      </c>
      <c r="BM132" s="260">
        <f t="shared" si="456"/>
        <v>103.5140562248996</v>
      </c>
      <c r="BN132" s="260">
        <f t="shared" si="457"/>
        <v>101.26715945089757</v>
      </c>
      <c r="BO132" s="260">
        <f t="shared" si="458"/>
        <v>94.360523665659628</v>
      </c>
      <c r="BP132" s="260">
        <f t="shared" si="459"/>
        <v>101.11111111111111</v>
      </c>
      <c r="BQ132" s="260">
        <f t="shared" si="460"/>
        <v>102.69320843091334</v>
      </c>
      <c r="BR132" s="260">
        <f t="shared" si="461"/>
        <v>103.69003690036899</v>
      </c>
      <c r="BS132" s="260">
        <f t="shared" si="462"/>
        <v>105.49707602339183</v>
      </c>
      <c r="BT132" s="260">
        <f t="shared" si="463"/>
        <v>101.60226201696514</v>
      </c>
      <c r="BU132" s="260">
        <f t="shared" si="464"/>
        <v>102.24618149146451</v>
      </c>
      <c r="BV132" s="260">
        <f t="shared" si="465"/>
        <v>111.06194690265487</v>
      </c>
    </row>
    <row r="133" spans="1:74" x14ac:dyDescent="0.15">
      <c r="A133" s="203"/>
      <c r="B133" s="222"/>
      <c r="C133" s="203" t="s">
        <v>106</v>
      </c>
      <c r="D133" s="898"/>
      <c r="E133" s="898"/>
      <c r="F133" s="898"/>
      <c r="G133" s="898"/>
      <c r="H133" s="898"/>
      <c r="I133" s="898"/>
      <c r="J133" s="898"/>
      <c r="K133" s="898"/>
      <c r="L133" s="898"/>
      <c r="M133" s="898"/>
      <c r="N133" s="898"/>
      <c r="O133" s="898"/>
      <c r="P133" s="898"/>
      <c r="Q133" s="898"/>
      <c r="R133" s="898"/>
      <c r="S133" s="898"/>
      <c r="T133" s="898"/>
      <c r="U133" s="898"/>
      <c r="V133" s="898"/>
      <c r="W133" s="898"/>
      <c r="X133" s="898"/>
      <c r="Y133" s="898"/>
      <c r="Z133" s="898"/>
      <c r="AA133" s="898"/>
      <c r="AB133" s="898"/>
      <c r="AC133" s="898"/>
      <c r="AD133" s="229"/>
      <c r="AE133" s="203"/>
      <c r="AF133" s="222"/>
      <c r="AG133" s="203" t="s">
        <v>106</v>
      </c>
      <c r="AH133" s="898"/>
      <c r="AI133" s="898"/>
      <c r="AJ133" s="898"/>
      <c r="AK133" s="898"/>
      <c r="AL133" s="898"/>
      <c r="AM133" s="898"/>
      <c r="AN133" s="898"/>
      <c r="AO133" s="898"/>
      <c r="AP133" s="898"/>
      <c r="AQ133" s="898"/>
      <c r="AR133" s="898"/>
      <c r="AT133" s="258" t="s">
        <v>124</v>
      </c>
      <c r="AU133" s="222"/>
      <c r="AV133" s="203" t="s">
        <v>106</v>
      </c>
      <c r="AW133" s="260" t="e">
        <f t="shared" si="466"/>
        <v>#DIV/0!</v>
      </c>
      <c r="AX133" s="260" t="e">
        <f t="shared" si="441"/>
        <v>#DIV/0!</v>
      </c>
      <c r="AY133" s="260" t="e">
        <f t="shared" si="442"/>
        <v>#DIV/0!</v>
      </c>
      <c r="AZ133" s="260" t="e">
        <f t="shared" si="443"/>
        <v>#DIV/0!</v>
      </c>
      <c r="BA133" s="260" t="e">
        <f t="shared" si="444"/>
        <v>#DIV/0!</v>
      </c>
      <c r="BB133" s="260" t="e">
        <f t="shared" si="445"/>
        <v>#DIV/0!</v>
      </c>
      <c r="BC133" s="260" t="e">
        <f t="shared" si="446"/>
        <v>#DIV/0!</v>
      </c>
      <c r="BD133" s="260" t="e">
        <f t="shared" si="447"/>
        <v>#DIV/0!</v>
      </c>
      <c r="BE133" s="260" t="e">
        <f t="shared" si="448"/>
        <v>#DIV/0!</v>
      </c>
      <c r="BF133" s="260" t="e">
        <f t="shared" si="449"/>
        <v>#DIV/0!</v>
      </c>
      <c r="BG133" s="260" t="e">
        <f t="shared" si="450"/>
        <v>#DIV/0!</v>
      </c>
      <c r="BH133" s="260" t="e">
        <f t="shared" si="451"/>
        <v>#DIV/0!</v>
      </c>
      <c r="BI133" s="260" t="e">
        <f t="shared" si="452"/>
        <v>#DIV/0!</v>
      </c>
      <c r="BJ133" s="260" t="e">
        <f t="shared" si="453"/>
        <v>#DIV/0!</v>
      </c>
      <c r="BK133" s="260" t="e">
        <f t="shared" si="454"/>
        <v>#DIV/0!</v>
      </c>
      <c r="BL133" s="260" t="e">
        <f t="shared" si="455"/>
        <v>#DIV/0!</v>
      </c>
      <c r="BM133" s="260" t="e">
        <f t="shared" si="456"/>
        <v>#DIV/0!</v>
      </c>
      <c r="BN133" s="260" t="e">
        <f t="shared" si="457"/>
        <v>#DIV/0!</v>
      </c>
      <c r="BO133" s="260" t="e">
        <f t="shared" si="458"/>
        <v>#DIV/0!</v>
      </c>
      <c r="BP133" s="260" t="e">
        <f t="shared" si="459"/>
        <v>#DIV/0!</v>
      </c>
      <c r="BQ133" s="260" t="e">
        <f t="shared" si="460"/>
        <v>#DIV/0!</v>
      </c>
      <c r="BR133" s="260" t="e">
        <f t="shared" si="461"/>
        <v>#DIV/0!</v>
      </c>
      <c r="BS133" s="260" t="e">
        <f t="shared" si="462"/>
        <v>#DIV/0!</v>
      </c>
      <c r="BT133" s="260" t="e">
        <f t="shared" si="463"/>
        <v>#DIV/0!</v>
      </c>
      <c r="BU133" s="260" t="e">
        <f t="shared" si="464"/>
        <v>#DIV/0!</v>
      </c>
      <c r="BV133" s="260" t="e">
        <f t="shared" si="465"/>
        <v>#DIV/0!</v>
      </c>
    </row>
    <row r="134" spans="1:74" x14ac:dyDescent="0.15">
      <c r="A134" s="203"/>
      <c r="B134" s="222"/>
      <c r="C134" s="203" t="s">
        <v>107</v>
      </c>
      <c r="D134" s="898"/>
      <c r="E134" s="898"/>
      <c r="F134" s="898"/>
      <c r="G134" s="898"/>
      <c r="H134" s="898"/>
      <c r="I134" s="898"/>
      <c r="J134" s="898"/>
      <c r="K134" s="898"/>
      <c r="L134" s="898"/>
      <c r="M134" s="898"/>
      <c r="N134" s="898"/>
      <c r="O134" s="898"/>
      <c r="P134" s="898"/>
      <c r="Q134" s="898"/>
      <c r="R134" s="898"/>
      <c r="S134" s="898"/>
      <c r="T134" s="898"/>
      <c r="U134" s="898"/>
      <c r="V134" s="898"/>
      <c r="W134" s="898"/>
      <c r="X134" s="898"/>
      <c r="Y134" s="898"/>
      <c r="Z134" s="898"/>
      <c r="AA134" s="898"/>
      <c r="AB134" s="898"/>
      <c r="AC134" s="898"/>
      <c r="AD134" s="229"/>
      <c r="AE134" s="203"/>
      <c r="AF134" s="222"/>
      <c r="AG134" s="203" t="s">
        <v>107</v>
      </c>
      <c r="AH134" s="898"/>
      <c r="AI134" s="898"/>
      <c r="AJ134" s="898"/>
      <c r="AK134" s="898"/>
      <c r="AL134" s="898"/>
      <c r="AM134" s="898"/>
      <c r="AN134" s="898"/>
      <c r="AO134" s="898"/>
      <c r="AP134" s="898"/>
      <c r="AQ134" s="898"/>
      <c r="AR134" s="898"/>
      <c r="AT134" s="258" t="s">
        <v>125</v>
      </c>
      <c r="AU134" s="222"/>
      <c r="AV134" s="203" t="s">
        <v>107</v>
      </c>
      <c r="AW134" s="260" t="e">
        <f t="shared" si="466"/>
        <v>#DIV/0!</v>
      </c>
      <c r="AX134" s="260" t="e">
        <f t="shared" si="441"/>
        <v>#DIV/0!</v>
      </c>
      <c r="AY134" s="260" t="e">
        <f t="shared" si="442"/>
        <v>#DIV/0!</v>
      </c>
      <c r="AZ134" s="260" t="e">
        <f t="shared" si="443"/>
        <v>#DIV/0!</v>
      </c>
      <c r="BA134" s="260" t="e">
        <f t="shared" si="444"/>
        <v>#DIV/0!</v>
      </c>
      <c r="BB134" s="260" t="e">
        <f t="shared" si="445"/>
        <v>#DIV/0!</v>
      </c>
      <c r="BC134" s="260" t="e">
        <f t="shared" si="446"/>
        <v>#DIV/0!</v>
      </c>
      <c r="BD134" s="260" t="e">
        <f t="shared" si="447"/>
        <v>#DIV/0!</v>
      </c>
      <c r="BE134" s="260" t="e">
        <f t="shared" si="448"/>
        <v>#DIV/0!</v>
      </c>
      <c r="BF134" s="260" t="e">
        <f t="shared" si="449"/>
        <v>#DIV/0!</v>
      </c>
      <c r="BG134" s="260" t="e">
        <f t="shared" si="450"/>
        <v>#DIV/0!</v>
      </c>
      <c r="BH134" s="260" t="e">
        <f t="shared" si="451"/>
        <v>#DIV/0!</v>
      </c>
      <c r="BI134" s="260" t="e">
        <f t="shared" si="452"/>
        <v>#DIV/0!</v>
      </c>
      <c r="BJ134" s="260" t="e">
        <f t="shared" si="453"/>
        <v>#DIV/0!</v>
      </c>
      <c r="BK134" s="260" t="e">
        <f t="shared" si="454"/>
        <v>#DIV/0!</v>
      </c>
      <c r="BL134" s="260" t="e">
        <f t="shared" si="455"/>
        <v>#DIV/0!</v>
      </c>
      <c r="BM134" s="260" t="e">
        <f t="shared" si="456"/>
        <v>#DIV/0!</v>
      </c>
      <c r="BN134" s="260" t="e">
        <f t="shared" si="457"/>
        <v>#DIV/0!</v>
      </c>
      <c r="BO134" s="260" t="e">
        <f t="shared" si="458"/>
        <v>#DIV/0!</v>
      </c>
      <c r="BP134" s="260" t="e">
        <f t="shared" si="459"/>
        <v>#DIV/0!</v>
      </c>
      <c r="BQ134" s="260" t="e">
        <f t="shared" si="460"/>
        <v>#DIV/0!</v>
      </c>
      <c r="BR134" s="260" t="e">
        <f t="shared" si="461"/>
        <v>#DIV/0!</v>
      </c>
      <c r="BS134" s="260" t="e">
        <f t="shared" si="462"/>
        <v>#DIV/0!</v>
      </c>
      <c r="BT134" s="260" t="e">
        <f t="shared" si="463"/>
        <v>#DIV/0!</v>
      </c>
      <c r="BU134" s="260" t="e">
        <f t="shared" si="464"/>
        <v>#DIV/0!</v>
      </c>
      <c r="BV134" s="260" t="e">
        <f t="shared" si="465"/>
        <v>#DIV/0!</v>
      </c>
    </row>
    <row r="135" spans="1:74" x14ac:dyDescent="0.15">
      <c r="A135" s="203"/>
      <c r="B135" s="222"/>
      <c r="C135" s="203" t="s">
        <v>108</v>
      </c>
      <c r="D135" s="898"/>
      <c r="E135" s="898"/>
      <c r="F135" s="898"/>
      <c r="G135" s="898"/>
      <c r="H135" s="898"/>
      <c r="I135" s="898"/>
      <c r="J135" s="898"/>
      <c r="K135" s="898"/>
      <c r="L135" s="898"/>
      <c r="M135" s="898"/>
      <c r="N135" s="898"/>
      <c r="O135" s="898"/>
      <c r="P135" s="898"/>
      <c r="Q135" s="898"/>
      <c r="R135" s="898"/>
      <c r="S135" s="898"/>
      <c r="T135" s="898"/>
      <c r="U135" s="898"/>
      <c r="V135" s="898"/>
      <c r="W135" s="898"/>
      <c r="X135" s="898"/>
      <c r="Y135" s="898"/>
      <c r="Z135" s="898"/>
      <c r="AA135" s="898"/>
      <c r="AB135" s="898"/>
      <c r="AC135" s="898"/>
      <c r="AD135" s="229"/>
      <c r="AE135" s="203"/>
      <c r="AF135" s="222"/>
      <c r="AG135" s="203" t="s">
        <v>108</v>
      </c>
      <c r="AH135" s="898"/>
      <c r="AI135" s="898"/>
      <c r="AJ135" s="898"/>
      <c r="AK135" s="898"/>
      <c r="AL135" s="898"/>
      <c r="AM135" s="898"/>
      <c r="AN135" s="898"/>
      <c r="AO135" s="898"/>
      <c r="AP135" s="898"/>
      <c r="AQ135" s="898"/>
      <c r="AR135" s="898"/>
      <c r="AT135" s="224"/>
      <c r="AU135" s="222"/>
      <c r="AV135" s="203" t="s">
        <v>108</v>
      </c>
      <c r="AW135" s="260" t="e">
        <f t="shared" si="466"/>
        <v>#DIV/0!</v>
      </c>
      <c r="AX135" s="260" t="e">
        <f t="shared" si="441"/>
        <v>#DIV/0!</v>
      </c>
      <c r="AY135" s="260" t="e">
        <f t="shared" si="442"/>
        <v>#DIV/0!</v>
      </c>
      <c r="AZ135" s="260" t="e">
        <f t="shared" si="443"/>
        <v>#DIV/0!</v>
      </c>
      <c r="BA135" s="260" t="e">
        <f t="shared" si="444"/>
        <v>#DIV/0!</v>
      </c>
      <c r="BB135" s="260" t="e">
        <f t="shared" si="445"/>
        <v>#DIV/0!</v>
      </c>
      <c r="BC135" s="260" t="e">
        <f t="shared" si="446"/>
        <v>#DIV/0!</v>
      </c>
      <c r="BD135" s="260" t="e">
        <f t="shared" si="447"/>
        <v>#DIV/0!</v>
      </c>
      <c r="BE135" s="260" t="e">
        <f t="shared" si="448"/>
        <v>#DIV/0!</v>
      </c>
      <c r="BF135" s="260" t="e">
        <f t="shared" si="449"/>
        <v>#DIV/0!</v>
      </c>
      <c r="BG135" s="260" t="e">
        <f t="shared" si="450"/>
        <v>#DIV/0!</v>
      </c>
      <c r="BH135" s="260" t="e">
        <f t="shared" si="451"/>
        <v>#DIV/0!</v>
      </c>
      <c r="BI135" s="260" t="e">
        <f t="shared" si="452"/>
        <v>#DIV/0!</v>
      </c>
      <c r="BJ135" s="260" t="e">
        <f t="shared" si="453"/>
        <v>#DIV/0!</v>
      </c>
      <c r="BK135" s="260" t="e">
        <f t="shared" si="454"/>
        <v>#DIV/0!</v>
      </c>
      <c r="BL135" s="260" t="e">
        <f t="shared" si="455"/>
        <v>#DIV/0!</v>
      </c>
      <c r="BM135" s="260" t="e">
        <f t="shared" si="456"/>
        <v>#DIV/0!</v>
      </c>
      <c r="BN135" s="260" t="e">
        <f t="shared" si="457"/>
        <v>#DIV/0!</v>
      </c>
      <c r="BO135" s="260" t="e">
        <f t="shared" si="458"/>
        <v>#DIV/0!</v>
      </c>
      <c r="BP135" s="260" t="e">
        <f t="shared" si="459"/>
        <v>#DIV/0!</v>
      </c>
      <c r="BQ135" s="260" t="e">
        <f t="shared" si="460"/>
        <v>#DIV/0!</v>
      </c>
      <c r="BR135" s="260" t="e">
        <f t="shared" si="461"/>
        <v>#DIV/0!</v>
      </c>
      <c r="BS135" s="260" t="e">
        <f t="shared" si="462"/>
        <v>#DIV/0!</v>
      </c>
      <c r="BT135" s="260" t="e">
        <f t="shared" si="463"/>
        <v>#DIV/0!</v>
      </c>
      <c r="BU135" s="260" t="e">
        <f t="shared" si="464"/>
        <v>#DIV/0!</v>
      </c>
      <c r="BV135" s="260" t="e">
        <f t="shared" si="465"/>
        <v>#DIV/0!</v>
      </c>
    </row>
    <row r="136" spans="1:74" x14ac:dyDescent="0.15">
      <c r="A136" s="203"/>
      <c r="B136" s="222"/>
      <c r="C136" s="203" t="s">
        <v>109</v>
      </c>
      <c r="D136" s="898"/>
      <c r="E136" s="898"/>
      <c r="F136" s="898"/>
      <c r="G136" s="898"/>
      <c r="H136" s="898"/>
      <c r="I136" s="898"/>
      <c r="J136" s="898"/>
      <c r="K136" s="898"/>
      <c r="L136" s="898"/>
      <c r="M136" s="898"/>
      <c r="N136" s="898"/>
      <c r="O136" s="898"/>
      <c r="P136" s="898"/>
      <c r="Q136" s="898"/>
      <c r="R136" s="898"/>
      <c r="S136" s="898"/>
      <c r="T136" s="898"/>
      <c r="U136" s="898"/>
      <c r="V136" s="898"/>
      <c r="W136" s="898"/>
      <c r="X136" s="898"/>
      <c r="Y136" s="898"/>
      <c r="Z136" s="898"/>
      <c r="AA136" s="898"/>
      <c r="AB136" s="898"/>
      <c r="AC136" s="898"/>
      <c r="AD136" s="229"/>
      <c r="AE136" s="203"/>
      <c r="AF136" s="222"/>
      <c r="AG136" s="203" t="s">
        <v>109</v>
      </c>
      <c r="AH136" s="898"/>
      <c r="AI136" s="898"/>
      <c r="AJ136" s="898"/>
      <c r="AK136" s="898"/>
      <c r="AL136" s="898"/>
      <c r="AM136" s="898"/>
      <c r="AN136" s="898"/>
      <c r="AO136" s="898"/>
      <c r="AP136" s="898"/>
      <c r="AQ136" s="898"/>
      <c r="AR136" s="898"/>
      <c r="AT136" s="224"/>
      <c r="AU136" s="222"/>
      <c r="AV136" s="203" t="s">
        <v>109</v>
      </c>
      <c r="AW136" s="260" t="e">
        <f t="shared" si="466"/>
        <v>#DIV/0!</v>
      </c>
      <c r="AX136" s="260" t="e">
        <f t="shared" si="441"/>
        <v>#DIV/0!</v>
      </c>
      <c r="AY136" s="260" t="e">
        <f t="shared" si="442"/>
        <v>#DIV/0!</v>
      </c>
      <c r="AZ136" s="260" t="e">
        <f t="shared" si="443"/>
        <v>#DIV/0!</v>
      </c>
      <c r="BA136" s="260" t="e">
        <f t="shared" si="444"/>
        <v>#DIV/0!</v>
      </c>
      <c r="BB136" s="260" t="e">
        <f t="shared" si="445"/>
        <v>#DIV/0!</v>
      </c>
      <c r="BC136" s="260" t="e">
        <f t="shared" si="446"/>
        <v>#DIV/0!</v>
      </c>
      <c r="BD136" s="260" t="e">
        <f t="shared" si="447"/>
        <v>#DIV/0!</v>
      </c>
      <c r="BE136" s="260" t="e">
        <f t="shared" si="448"/>
        <v>#DIV/0!</v>
      </c>
      <c r="BF136" s="260" t="e">
        <f t="shared" si="449"/>
        <v>#DIV/0!</v>
      </c>
      <c r="BG136" s="260" t="e">
        <f t="shared" si="450"/>
        <v>#DIV/0!</v>
      </c>
      <c r="BH136" s="260" t="e">
        <f t="shared" si="451"/>
        <v>#DIV/0!</v>
      </c>
      <c r="BI136" s="260" t="e">
        <f t="shared" si="452"/>
        <v>#DIV/0!</v>
      </c>
      <c r="BJ136" s="260" t="e">
        <f t="shared" si="453"/>
        <v>#DIV/0!</v>
      </c>
      <c r="BK136" s="260" t="e">
        <f t="shared" si="454"/>
        <v>#DIV/0!</v>
      </c>
      <c r="BL136" s="260" t="e">
        <f t="shared" si="455"/>
        <v>#DIV/0!</v>
      </c>
      <c r="BM136" s="260" t="e">
        <f t="shared" si="456"/>
        <v>#DIV/0!</v>
      </c>
      <c r="BN136" s="260" t="e">
        <f t="shared" si="457"/>
        <v>#DIV/0!</v>
      </c>
      <c r="BO136" s="260" t="e">
        <f t="shared" si="458"/>
        <v>#DIV/0!</v>
      </c>
      <c r="BP136" s="260" t="e">
        <f t="shared" si="459"/>
        <v>#DIV/0!</v>
      </c>
      <c r="BQ136" s="260" t="e">
        <f t="shared" si="460"/>
        <v>#DIV/0!</v>
      </c>
      <c r="BR136" s="260" t="e">
        <f t="shared" si="461"/>
        <v>#DIV/0!</v>
      </c>
      <c r="BS136" s="260" t="e">
        <f t="shared" si="462"/>
        <v>#DIV/0!</v>
      </c>
      <c r="BT136" s="260" t="e">
        <f t="shared" si="463"/>
        <v>#DIV/0!</v>
      </c>
      <c r="BU136" s="260" t="e">
        <f t="shared" si="464"/>
        <v>#DIV/0!</v>
      </c>
      <c r="BV136" s="260" t="e">
        <f t="shared" si="465"/>
        <v>#DIV/0!</v>
      </c>
    </row>
    <row r="137" spans="1:74" x14ac:dyDescent="0.15">
      <c r="A137" s="203"/>
      <c r="B137" s="222"/>
      <c r="C137" s="203" t="s">
        <v>110</v>
      </c>
      <c r="D137" s="898"/>
      <c r="E137" s="898"/>
      <c r="F137" s="898"/>
      <c r="G137" s="898"/>
      <c r="H137" s="898"/>
      <c r="I137" s="898"/>
      <c r="J137" s="898"/>
      <c r="K137" s="898"/>
      <c r="L137" s="898"/>
      <c r="M137" s="898"/>
      <c r="N137" s="898"/>
      <c r="O137" s="898"/>
      <c r="P137" s="898"/>
      <c r="Q137" s="898"/>
      <c r="R137" s="898"/>
      <c r="S137" s="898"/>
      <c r="T137" s="898"/>
      <c r="U137" s="898"/>
      <c r="V137" s="898"/>
      <c r="W137" s="898"/>
      <c r="X137" s="898"/>
      <c r="Y137" s="898"/>
      <c r="Z137" s="898"/>
      <c r="AA137" s="898"/>
      <c r="AB137" s="898"/>
      <c r="AC137" s="898"/>
      <c r="AD137" s="229"/>
      <c r="AE137" s="203"/>
      <c r="AF137" s="222"/>
      <c r="AG137" s="203" t="s">
        <v>110</v>
      </c>
      <c r="AH137" s="898"/>
      <c r="AI137" s="898"/>
      <c r="AJ137" s="898"/>
      <c r="AK137" s="898"/>
      <c r="AL137" s="898"/>
      <c r="AM137" s="898"/>
      <c r="AN137" s="898"/>
      <c r="AO137" s="898"/>
      <c r="AP137" s="898"/>
      <c r="AQ137" s="898"/>
      <c r="AR137" s="898"/>
      <c r="AT137" s="224"/>
      <c r="AU137" s="222"/>
      <c r="AV137" s="203" t="s">
        <v>110</v>
      </c>
      <c r="AW137" s="260" t="e">
        <f t="shared" si="466"/>
        <v>#DIV/0!</v>
      </c>
      <c r="AX137" s="260" t="e">
        <f t="shared" si="441"/>
        <v>#DIV/0!</v>
      </c>
      <c r="AY137" s="260" t="e">
        <f t="shared" si="442"/>
        <v>#DIV/0!</v>
      </c>
      <c r="AZ137" s="260" t="e">
        <f t="shared" si="443"/>
        <v>#DIV/0!</v>
      </c>
      <c r="BA137" s="260" t="e">
        <f t="shared" si="444"/>
        <v>#DIV/0!</v>
      </c>
      <c r="BB137" s="260" t="e">
        <f t="shared" si="445"/>
        <v>#DIV/0!</v>
      </c>
      <c r="BC137" s="260" t="e">
        <f t="shared" si="446"/>
        <v>#DIV/0!</v>
      </c>
      <c r="BD137" s="260" t="e">
        <f t="shared" si="447"/>
        <v>#DIV/0!</v>
      </c>
      <c r="BE137" s="260" t="e">
        <f t="shared" si="448"/>
        <v>#DIV/0!</v>
      </c>
      <c r="BF137" s="260" t="e">
        <f t="shared" si="449"/>
        <v>#DIV/0!</v>
      </c>
      <c r="BG137" s="260" t="e">
        <f t="shared" si="450"/>
        <v>#DIV/0!</v>
      </c>
      <c r="BH137" s="260" t="e">
        <f t="shared" si="451"/>
        <v>#DIV/0!</v>
      </c>
      <c r="BI137" s="260" t="e">
        <f t="shared" si="452"/>
        <v>#DIV/0!</v>
      </c>
      <c r="BJ137" s="260" t="e">
        <f t="shared" si="453"/>
        <v>#DIV/0!</v>
      </c>
      <c r="BK137" s="260" t="e">
        <f t="shared" si="454"/>
        <v>#DIV/0!</v>
      </c>
      <c r="BL137" s="260" t="e">
        <f t="shared" si="455"/>
        <v>#DIV/0!</v>
      </c>
      <c r="BM137" s="260" t="e">
        <f t="shared" si="456"/>
        <v>#DIV/0!</v>
      </c>
      <c r="BN137" s="260" t="e">
        <f t="shared" si="457"/>
        <v>#DIV/0!</v>
      </c>
      <c r="BO137" s="260" t="e">
        <f t="shared" si="458"/>
        <v>#DIV/0!</v>
      </c>
      <c r="BP137" s="260" t="e">
        <f t="shared" si="459"/>
        <v>#DIV/0!</v>
      </c>
      <c r="BQ137" s="260" t="e">
        <f t="shared" si="460"/>
        <v>#DIV/0!</v>
      </c>
      <c r="BR137" s="260" t="e">
        <f t="shared" si="461"/>
        <v>#DIV/0!</v>
      </c>
      <c r="BS137" s="260" t="e">
        <f t="shared" si="462"/>
        <v>#DIV/0!</v>
      </c>
      <c r="BT137" s="260" t="e">
        <f t="shared" si="463"/>
        <v>#DIV/0!</v>
      </c>
      <c r="BU137" s="260" t="e">
        <f t="shared" si="464"/>
        <v>#DIV/0!</v>
      </c>
      <c r="BV137" s="260" t="e">
        <f t="shared" si="465"/>
        <v>#DIV/0!</v>
      </c>
    </row>
    <row r="138" spans="1:74" x14ac:dyDescent="0.15">
      <c r="A138" s="203"/>
      <c r="B138" s="223"/>
      <c r="C138" s="213" t="s">
        <v>97</v>
      </c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229"/>
      <c r="AE138" s="203"/>
      <c r="AF138" s="223"/>
      <c r="AG138" s="213" t="s">
        <v>97</v>
      </c>
      <c r="AH138" s="900"/>
      <c r="AI138" s="900"/>
      <c r="AJ138" s="900"/>
      <c r="AK138" s="900"/>
      <c r="AL138" s="900"/>
      <c r="AM138" s="900"/>
      <c r="AN138" s="900"/>
      <c r="AO138" s="900"/>
      <c r="AP138" s="900"/>
      <c r="AQ138" s="900"/>
      <c r="AR138" s="900"/>
      <c r="AT138" s="231"/>
      <c r="AU138" s="223"/>
      <c r="AV138" s="213" t="s">
        <v>97</v>
      </c>
      <c r="AW138" s="261" t="e">
        <f t="shared" si="466"/>
        <v>#DIV/0!</v>
      </c>
      <c r="AX138" s="261" t="e">
        <f t="shared" si="441"/>
        <v>#DIV/0!</v>
      </c>
      <c r="AY138" s="261" t="e">
        <f t="shared" si="442"/>
        <v>#DIV/0!</v>
      </c>
      <c r="AZ138" s="261" t="e">
        <f t="shared" si="443"/>
        <v>#DIV/0!</v>
      </c>
      <c r="BA138" s="261" t="e">
        <f t="shared" si="444"/>
        <v>#DIV/0!</v>
      </c>
      <c r="BB138" s="261" t="e">
        <f t="shared" si="445"/>
        <v>#DIV/0!</v>
      </c>
      <c r="BC138" s="261" t="e">
        <f t="shared" si="446"/>
        <v>#DIV/0!</v>
      </c>
      <c r="BD138" s="261" t="e">
        <f t="shared" si="447"/>
        <v>#DIV/0!</v>
      </c>
      <c r="BE138" s="261" t="e">
        <f t="shared" si="448"/>
        <v>#DIV/0!</v>
      </c>
      <c r="BF138" s="261" t="e">
        <f t="shared" si="449"/>
        <v>#DIV/0!</v>
      </c>
      <c r="BG138" s="261" t="e">
        <f t="shared" si="450"/>
        <v>#DIV/0!</v>
      </c>
      <c r="BH138" s="261" t="e">
        <f t="shared" si="451"/>
        <v>#DIV/0!</v>
      </c>
      <c r="BI138" s="261" t="e">
        <f t="shared" si="452"/>
        <v>#DIV/0!</v>
      </c>
      <c r="BJ138" s="261" t="e">
        <f t="shared" si="453"/>
        <v>#DIV/0!</v>
      </c>
      <c r="BK138" s="261" t="e">
        <f t="shared" si="454"/>
        <v>#DIV/0!</v>
      </c>
      <c r="BL138" s="261" t="e">
        <f t="shared" si="455"/>
        <v>#DIV/0!</v>
      </c>
      <c r="BM138" s="261" t="e">
        <f t="shared" si="456"/>
        <v>#DIV/0!</v>
      </c>
      <c r="BN138" s="261" t="e">
        <f t="shared" si="457"/>
        <v>#DIV/0!</v>
      </c>
      <c r="BO138" s="261" t="e">
        <f t="shared" si="458"/>
        <v>#DIV/0!</v>
      </c>
      <c r="BP138" s="261" t="e">
        <f t="shared" si="459"/>
        <v>#DIV/0!</v>
      </c>
      <c r="BQ138" s="261" t="e">
        <f t="shared" si="460"/>
        <v>#DIV/0!</v>
      </c>
      <c r="BR138" s="261" t="e">
        <f t="shared" si="461"/>
        <v>#DIV/0!</v>
      </c>
      <c r="BS138" s="261" t="e">
        <f t="shared" si="462"/>
        <v>#DIV/0!</v>
      </c>
      <c r="BT138" s="261" t="e">
        <f t="shared" si="463"/>
        <v>#DIV/0!</v>
      </c>
      <c r="BU138" s="261" t="e">
        <f t="shared" si="464"/>
        <v>#DIV/0!</v>
      </c>
      <c r="BV138" s="261" t="e">
        <f t="shared" si="465"/>
        <v>#DIV/0!</v>
      </c>
    </row>
    <row r="139" spans="1:74" hidden="1" x14ac:dyDescent="0.15">
      <c r="A139" s="203"/>
      <c r="B139" s="222" t="s">
        <v>472</v>
      </c>
      <c r="C139" s="203" t="s">
        <v>99</v>
      </c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29"/>
      <c r="AE139" s="203"/>
      <c r="AF139" s="222" t="s">
        <v>472</v>
      </c>
      <c r="AG139" s="203" t="s">
        <v>99</v>
      </c>
      <c r="AH139" s="209"/>
      <c r="AI139" s="209"/>
      <c r="AJ139" s="226"/>
      <c r="AK139" s="226"/>
      <c r="AL139" s="226"/>
      <c r="AM139" s="226"/>
      <c r="AN139" s="226"/>
      <c r="AO139" s="226"/>
      <c r="AP139" s="226"/>
      <c r="AQ139" s="226"/>
      <c r="AR139" s="226"/>
      <c r="AT139" s="258" t="s">
        <v>123</v>
      </c>
      <c r="AU139" s="222" t="s">
        <v>208</v>
      </c>
      <c r="AV139" s="203" t="s">
        <v>99</v>
      </c>
      <c r="AW139" s="257" t="e">
        <f t="shared" ref="AW139:AW150" si="467">D139/D308*100</f>
        <v>#DIV/0!</v>
      </c>
      <c r="AX139" s="257" t="e">
        <f t="shared" si="415"/>
        <v>#DIV/0!</v>
      </c>
      <c r="AY139" s="257" t="e">
        <f t="shared" si="416"/>
        <v>#DIV/0!</v>
      </c>
      <c r="AZ139" s="257" t="e">
        <f t="shared" si="417"/>
        <v>#DIV/0!</v>
      </c>
      <c r="BA139" s="257" t="e">
        <f t="shared" si="418"/>
        <v>#DIV/0!</v>
      </c>
      <c r="BB139" s="257" t="e">
        <f t="shared" si="419"/>
        <v>#DIV/0!</v>
      </c>
      <c r="BC139" s="257" t="e">
        <f t="shared" si="420"/>
        <v>#DIV/0!</v>
      </c>
      <c r="BD139" s="257" t="e">
        <f t="shared" si="421"/>
        <v>#DIV/0!</v>
      </c>
      <c r="BE139" s="257" t="e">
        <f t="shared" si="422"/>
        <v>#DIV/0!</v>
      </c>
      <c r="BF139" s="257" t="e">
        <f t="shared" si="423"/>
        <v>#DIV/0!</v>
      </c>
      <c r="BG139" s="257" t="e">
        <f t="shared" si="424"/>
        <v>#DIV/0!</v>
      </c>
      <c r="BH139" s="257" t="e">
        <f t="shared" si="425"/>
        <v>#DIV/0!</v>
      </c>
      <c r="BI139" s="257" t="e">
        <f t="shared" si="426"/>
        <v>#DIV/0!</v>
      </c>
      <c r="BJ139" s="257" t="e">
        <f t="shared" si="427"/>
        <v>#DIV/0!</v>
      </c>
      <c r="BK139" s="257" t="e">
        <f t="shared" si="428"/>
        <v>#DIV/0!</v>
      </c>
      <c r="BL139" s="257" t="e">
        <f t="shared" si="429"/>
        <v>#DIV/0!</v>
      </c>
      <c r="BM139" s="257" t="e">
        <f t="shared" si="430"/>
        <v>#DIV/0!</v>
      </c>
      <c r="BN139" s="257" t="e">
        <f t="shared" si="431"/>
        <v>#DIV/0!</v>
      </c>
      <c r="BO139" s="257" t="e">
        <f t="shared" si="432"/>
        <v>#DIV/0!</v>
      </c>
      <c r="BP139" s="257" t="e">
        <f t="shared" si="433"/>
        <v>#DIV/0!</v>
      </c>
      <c r="BQ139" s="257" t="e">
        <f t="shared" si="434"/>
        <v>#DIV/0!</v>
      </c>
      <c r="BR139" s="257" t="e">
        <f t="shared" si="435"/>
        <v>#DIV/0!</v>
      </c>
      <c r="BS139" s="257" t="e">
        <f t="shared" si="436"/>
        <v>#DIV/0!</v>
      </c>
      <c r="BT139" s="257" t="e">
        <f t="shared" si="437"/>
        <v>#DIV/0!</v>
      </c>
      <c r="BU139" s="257" t="e">
        <f t="shared" si="438"/>
        <v>#DIV/0!</v>
      </c>
      <c r="BV139" s="257" t="e">
        <f t="shared" si="439"/>
        <v>#DIV/0!</v>
      </c>
    </row>
    <row r="140" spans="1:74" hidden="1" x14ac:dyDescent="0.15">
      <c r="A140" s="203"/>
      <c r="B140" s="222"/>
      <c r="C140" s="203" t="s">
        <v>101</v>
      </c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29"/>
      <c r="AE140" s="203"/>
      <c r="AF140" s="222"/>
      <c r="AG140" s="203" t="s">
        <v>101</v>
      </c>
      <c r="AH140" s="209"/>
      <c r="AI140" s="209"/>
      <c r="AJ140" s="226"/>
      <c r="AK140" s="226"/>
      <c r="AL140" s="226"/>
      <c r="AM140" s="226"/>
      <c r="AN140" s="226"/>
      <c r="AO140" s="226"/>
      <c r="AP140" s="226"/>
      <c r="AQ140" s="226"/>
      <c r="AR140" s="226"/>
      <c r="AT140" s="258" t="s">
        <v>124</v>
      </c>
      <c r="AU140" s="222"/>
      <c r="AV140" s="203" t="s">
        <v>101</v>
      </c>
      <c r="AW140" s="229" t="e">
        <f t="shared" si="467"/>
        <v>#DIV/0!</v>
      </c>
      <c r="AX140" s="229" t="e">
        <f t="shared" si="415"/>
        <v>#DIV/0!</v>
      </c>
      <c r="AY140" s="229" t="e">
        <f t="shared" si="416"/>
        <v>#DIV/0!</v>
      </c>
      <c r="AZ140" s="229" t="e">
        <f t="shared" si="417"/>
        <v>#DIV/0!</v>
      </c>
      <c r="BA140" s="229" t="e">
        <f t="shared" si="418"/>
        <v>#DIV/0!</v>
      </c>
      <c r="BB140" s="229" t="e">
        <f t="shared" si="419"/>
        <v>#DIV/0!</v>
      </c>
      <c r="BC140" s="229" t="e">
        <f t="shared" si="420"/>
        <v>#DIV/0!</v>
      </c>
      <c r="BD140" s="229" t="e">
        <f t="shared" si="421"/>
        <v>#DIV/0!</v>
      </c>
      <c r="BE140" s="229" t="e">
        <f t="shared" si="422"/>
        <v>#DIV/0!</v>
      </c>
      <c r="BF140" s="229" t="e">
        <f t="shared" si="423"/>
        <v>#DIV/0!</v>
      </c>
      <c r="BG140" s="229" t="e">
        <f t="shared" si="424"/>
        <v>#DIV/0!</v>
      </c>
      <c r="BH140" s="229" t="e">
        <f t="shared" si="425"/>
        <v>#DIV/0!</v>
      </c>
      <c r="BI140" s="229" t="e">
        <f t="shared" si="426"/>
        <v>#DIV/0!</v>
      </c>
      <c r="BJ140" s="229" t="e">
        <f t="shared" si="427"/>
        <v>#DIV/0!</v>
      </c>
      <c r="BK140" s="229" t="e">
        <f t="shared" si="428"/>
        <v>#DIV/0!</v>
      </c>
      <c r="BL140" s="229" t="e">
        <f t="shared" si="429"/>
        <v>#DIV/0!</v>
      </c>
      <c r="BM140" s="229" t="e">
        <f t="shared" si="430"/>
        <v>#DIV/0!</v>
      </c>
      <c r="BN140" s="229" t="e">
        <f t="shared" si="431"/>
        <v>#DIV/0!</v>
      </c>
      <c r="BO140" s="229" t="e">
        <f t="shared" si="432"/>
        <v>#DIV/0!</v>
      </c>
      <c r="BP140" s="229" t="e">
        <f t="shared" si="433"/>
        <v>#DIV/0!</v>
      </c>
      <c r="BQ140" s="229" t="e">
        <f t="shared" si="434"/>
        <v>#DIV/0!</v>
      </c>
      <c r="BR140" s="229" t="e">
        <f t="shared" si="435"/>
        <v>#DIV/0!</v>
      </c>
      <c r="BS140" s="229" t="e">
        <f t="shared" si="436"/>
        <v>#DIV/0!</v>
      </c>
      <c r="BT140" s="229" t="e">
        <f t="shared" si="437"/>
        <v>#DIV/0!</v>
      </c>
      <c r="BU140" s="229" t="e">
        <f t="shared" si="438"/>
        <v>#DIV/0!</v>
      </c>
      <c r="BV140" s="229" t="e">
        <f t="shared" si="439"/>
        <v>#DIV/0!</v>
      </c>
    </row>
    <row r="141" spans="1:74" hidden="1" x14ac:dyDescent="0.15">
      <c r="A141" s="203"/>
      <c r="B141" s="222"/>
      <c r="C141" s="203" t="s">
        <v>102</v>
      </c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29"/>
      <c r="AE141" s="203"/>
      <c r="AF141" s="222"/>
      <c r="AG141" s="203" t="s">
        <v>102</v>
      </c>
      <c r="AH141" s="209"/>
      <c r="AI141" s="209"/>
      <c r="AJ141" s="226"/>
      <c r="AK141" s="226"/>
      <c r="AL141" s="226"/>
      <c r="AM141" s="226"/>
      <c r="AN141" s="226"/>
      <c r="AO141" s="226"/>
      <c r="AP141" s="226"/>
      <c r="AQ141" s="226"/>
      <c r="AR141" s="226"/>
      <c r="AT141" s="258" t="s">
        <v>125</v>
      </c>
      <c r="AU141" s="222"/>
      <c r="AV141" s="259" t="s">
        <v>102</v>
      </c>
      <c r="AW141" s="229" t="e">
        <f t="shared" si="467"/>
        <v>#DIV/0!</v>
      </c>
      <c r="AX141" s="229" t="e">
        <f t="shared" si="415"/>
        <v>#DIV/0!</v>
      </c>
      <c r="AY141" s="229" t="e">
        <f t="shared" si="416"/>
        <v>#DIV/0!</v>
      </c>
      <c r="AZ141" s="229" t="e">
        <f t="shared" si="417"/>
        <v>#DIV/0!</v>
      </c>
      <c r="BA141" s="229" t="e">
        <f t="shared" si="418"/>
        <v>#DIV/0!</v>
      </c>
      <c r="BB141" s="229" t="e">
        <f t="shared" si="419"/>
        <v>#DIV/0!</v>
      </c>
      <c r="BC141" s="229" t="e">
        <f t="shared" si="420"/>
        <v>#DIV/0!</v>
      </c>
      <c r="BD141" s="229" t="e">
        <f t="shared" si="421"/>
        <v>#DIV/0!</v>
      </c>
      <c r="BE141" s="229" t="e">
        <f t="shared" si="422"/>
        <v>#DIV/0!</v>
      </c>
      <c r="BF141" s="229" t="e">
        <f t="shared" si="423"/>
        <v>#DIV/0!</v>
      </c>
      <c r="BG141" s="229" t="e">
        <f t="shared" si="424"/>
        <v>#DIV/0!</v>
      </c>
      <c r="BH141" s="229" t="e">
        <f t="shared" si="425"/>
        <v>#DIV/0!</v>
      </c>
      <c r="BI141" s="229" t="e">
        <f t="shared" si="426"/>
        <v>#DIV/0!</v>
      </c>
      <c r="BJ141" s="229" t="e">
        <f t="shared" si="427"/>
        <v>#DIV/0!</v>
      </c>
      <c r="BK141" s="229" t="e">
        <f t="shared" si="428"/>
        <v>#DIV/0!</v>
      </c>
      <c r="BL141" s="229" t="e">
        <f t="shared" si="429"/>
        <v>#DIV/0!</v>
      </c>
      <c r="BM141" s="229" t="e">
        <f t="shared" si="430"/>
        <v>#DIV/0!</v>
      </c>
      <c r="BN141" s="229" t="e">
        <f t="shared" si="431"/>
        <v>#DIV/0!</v>
      </c>
      <c r="BO141" s="229" t="e">
        <f t="shared" si="432"/>
        <v>#DIV/0!</v>
      </c>
      <c r="BP141" s="229" t="e">
        <f t="shared" si="433"/>
        <v>#DIV/0!</v>
      </c>
      <c r="BQ141" s="229" t="e">
        <f t="shared" si="434"/>
        <v>#DIV/0!</v>
      </c>
      <c r="BR141" s="229" t="e">
        <f t="shared" si="435"/>
        <v>#DIV/0!</v>
      </c>
      <c r="BS141" s="229" t="e">
        <f t="shared" si="436"/>
        <v>#DIV/0!</v>
      </c>
      <c r="BT141" s="229" t="e">
        <f t="shared" si="437"/>
        <v>#DIV/0!</v>
      </c>
      <c r="BU141" s="229" t="e">
        <f t="shared" si="438"/>
        <v>#DIV/0!</v>
      </c>
      <c r="BV141" s="229" t="e">
        <f t="shared" si="439"/>
        <v>#DIV/0!</v>
      </c>
    </row>
    <row r="142" spans="1:74" hidden="1" x14ac:dyDescent="0.15">
      <c r="A142" s="203"/>
      <c r="B142" s="222"/>
      <c r="C142" s="203" t="s">
        <v>103</v>
      </c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29"/>
      <c r="AE142" s="203"/>
      <c r="AF142" s="222"/>
      <c r="AG142" s="203" t="s">
        <v>103</v>
      </c>
      <c r="AH142" s="209"/>
      <c r="AI142" s="209"/>
      <c r="AJ142" s="226"/>
      <c r="AK142" s="226"/>
      <c r="AL142" s="226"/>
      <c r="AM142" s="226"/>
      <c r="AN142" s="226"/>
      <c r="AO142" s="226"/>
      <c r="AP142" s="226"/>
      <c r="AQ142" s="226"/>
      <c r="AR142" s="226"/>
      <c r="AT142" s="258" t="s">
        <v>354</v>
      </c>
      <c r="AU142" s="222"/>
      <c r="AV142" s="203" t="s">
        <v>103</v>
      </c>
      <c r="AW142" s="229" t="e">
        <f t="shared" si="467"/>
        <v>#DIV/0!</v>
      </c>
      <c r="AX142" s="229" t="e">
        <f t="shared" si="415"/>
        <v>#DIV/0!</v>
      </c>
      <c r="AY142" s="229" t="e">
        <f t="shared" si="416"/>
        <v>#DIV/0!</v>
      </c>
      <c r="AZ142" s="229" t="e">
        <f t="shared" si="417"/>
        <v>#DIV/0!</v>
      </c>
      <c r="BA142" s="229" t="e">
        <f t="shared" si="418"/>
        <v>#DIV/0!</v>
      </c>
      <c r="BB142" s="229" t="e">
        <f t="shared" si="419"/>
        <v>#DIV/0!</v>
      </c>
      <c r="BC142" s="229" t="e">
        <f t="shared" si="420"/>
        <v>#DIV/0!</v>
      </c>
      <c r="BD142" s="229" t="e">
        <f t="shared" si="421"/>
        <v>#DIV/0!</v>
      </c>
      <c r="BE142" s="229" t="e">
        <f t="shared" si="422"/>
        <v>#DIV/0!</v>
      </c>
      <c r="BF142" s="229" t="e">
        <f t="shared" si="423"/>
        <v>#DIV/0!</v>
      </c>
      <c r="BG142" s="229" t="e">
        <f t="shared" si="424"/>
        <v>#DIV/0!</v>
      </c>
      <c r="BH142" s="229" t="e">
        <f t="shared" si="425"/>
        <v>#DIV/0!</v>
      </c>
      <c r="BI142" s="229" t="e">
        <f t="shared" si="426"/>
        <v>#DIV/0!</v>
      </c>
      <c r="BJ142" s="229" t="e">
        <f t="shared" si="427"/>
        <v>#DIV/0!</v>
      </c>
      <c r="BK142" s="229" t="e">
        <f t="shared" si="428"/>
        <v>#DIV/0!</v>
      </c>
      <c r="BL142" s="229" t="e">
        <f t="shared" si="429"/>
        <v>#DIV/0!</v>
      </c>
      <c r="BM142" s="229" t="e">
        <f t="shared" si="430"/>
        <v>#DIV/0!</v>
      </c>
      <c r="BN142" s="229" t="e">
        <f t="shared" si="431"/>
        <v>#DIV/0!</v>
      </c>
      <c r="BO142" s="229" t="e">
        <f t="shared" si="432"/>
        <v>#DIV/0!</v>
      </c>
      <c r="BP142" s="229" t="e">
        <f t="shared" si="433"/>
        <v>#DIV/0!</v>
      </c>
      <c r="BQ142" s="229" t="e">
        <f t="shared" si="434"/>
        <v>#DIV/0!</v>
      </c>
      <c r="BR142" s="229" t="e">
        <f t="shared" si="435"/>
        <v>#DIV/0!</v>
      </c>
      <c r="BS142" s="229" t="e">
        <f t="shared" si="436"/>
        <v>#DIV/0!</v>
      </c>
      <c r="BT142" s="229" t="e">
        <f t="shared" si="437"/>
        <v>#DIV/0!</v>
      </c>
      <c r="BU142" s="229" t="e">
        <f t="shared" si="438"/>
        <v>#DIV/0!</v>
      </c>
      <c r="BV142" s="229" t="e">
        <f t="shared" si="439"/>
        <v>#DIV/0!</v>
      </c>
    </row>
    <row r="143" spans="1:74" hidden="1" x14ac:dyDescent="0.15">
      <c r="A143" s="203"/>
      <c r="B143" s="222"/>
      <c r="C143" s="203" t="s">
        <v>104</v>
      </c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29"/>
      <c r="AE143" s="203"/>
      <c r="AF143" s="222"/>
      <c r="AG143" s="203" t="s">
        <v>104</v>
      </c>
      <c r="AH143" s="209"/>
      <c r="AI143" s="209"/>
      <c r="AJ143" s="226"/>
      <c r="AK143" s="226"/>
      <c r="AL143" s="226"/>
      <c r="AM143" s="226"/>
      <c r="AN143" s="226"/>
      <c r="AO143" s="226"/>
      <c r="AP143" s="226"/>
      <c r="AQ143" s="226"/>
      <c r="AR143" s="226"/>
      <c r="AT143" s="132" t="s">
        <v>126</v>
      </c>
      <c r="AU143" s="222" t="s">
        <v>1</v>
      </c>
      <c r="AV143" s="203" t="s">
        <v>104</v>
      </c>
      <c r="AW143" s="229" t="e">
        <f t="shared" si="467"/>
        <v>#DIV/0!</v>
      </c>
      <c r="AX143" s="229" t="e">
        <f t="shared" si="415"/>
        <v>#DIV/0!</v>
      </c>
      <c r="AY143" s="229" t="e">
        <f t="shared" si="416"/>
        <v>#DIV/0!</v>
      </c>
      <c r="AZ143" s="229" t="e">
        <f t="shared" si="417"/>
        <v>#DIV/0!</v>
      </c>
      <c r="BA143" s="229" t="e">
        <f t="shared" si="418"/>
        <v>#DIV/0!</v>
      </c>
      <c r="BB143" s="229" t="e">
        <f t="shared" si="419"/>
        <v>#DIV/0!</v>
      </c>
      <c r="BC143" s="229" t="e">
        <f t="shared" si="420"/>
        <v>#DIV/0!</v>
      </c>
      <c r="BD143" s="229" t="e">
        <f t="shared" si="421"/>
        <v>#DIV/0!</v>
      </c>
      <c r="BE143" s="229" t="e">
        <f t="shared" si="422"/>
        <v>#DIV/0!</v>
      </c>
      <c r="BF143" s="229" t="e">
        <f t="shared" si="423"/>
        <v>#DIV/0!</v>
      </c>
      <c r="BG143" s="229" t="e">
        <f t="shared" si="424"/>
        <v>#DIV/0!</v>
      </c>
      <c r="BH143" s="229" t="e">
        <f t="shared" si="425"/>
        <v>#DIV/0!</v>
      </c>
      <c r="BI143" s="229" t="e">
        <f t="shared" si="426"/>
        <v>#DIV/0!</v>
      </c>
      <c r="BJ143" s="229" t="e">
        <f t="shared" si="427"/>
        <v>#DIV/0!</v>
      </c>
      <c r="BK143" s="229" t="e">
        <f t="shared" si="428"/>
        <v>#DIV/0!</v>
      </c>
      <c r="BL143" s="229" t="e">
        <f t="shared" si="429"/>
        <v>#DIV/0!</v>
      </c>
      <c r="BM143" s="229" t="e">
        <f t="shared" si="430"/>
        <v>#DIV/0!</v>
      </c>
      <c r="BN143" s="229" t="e">
        <f t="shared" si="431"/>
        <v>#DIV/0!</v>
      </c>
      <c r="BO143" s="229" t="e">
        <f t="shared" si="432"/>
        <v>#DIV/0!</v>
      </c>
      <c r="BP143" s="229" t="e">
        <f t="shared" si="433"/>
        <v>#DIV/0!</v>
      </c>
      <c r="BQ143" s="229" t="e">
        <f t="shared" si="434"/>
        <v>#DIV/0!</v>
      </c>
      <c r="BR143" s="229" t="e">
        <f t="shared" si="435"/>
        <v>#DIV/0!</v>
      </c>
      <c r="BS143" s="229" t="e">
        <f t="shared" si="436"/>
        <v>#DIV/0!</v>
      </c>
      <c r="BT143" s="229" t="e">
        <f t="shared" si="437"/>
        <v>#DIV/0!</v>
      </c>
      <c r="BU143" s="229" t="e">
        <f t="shared" si="438"/>
        <v>#DIV/0!</v>
      </c>
      <c r="BV143" s="229" t="e">
        <f t="shared" si="439"/>
        <v>#DIV/0!</v>
      </c>
    </row>
    <row r="144" spans="1:74" hidden="1" x14ac:dyDescent="0.15">
      <c r="A144" s="203"/>
      <c r="B144" s="222"/>
      <c r="C144" s="203" t="s">
        <v>105</v>
      </c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29"/>
      <c r="AE144" s="203"/>
      <c r="AF144" s="222"/>
      <c r="AG144" s="203" t="s">
        <v>105</v>
      </c>
      <c r="AH144" s="209"/>
      <c r="AI144" s="209"/>
      <c r="AJ144" s="226"/>
      <c r="AK144" s="226"/>
      <c r="AL144" s="226"/>
      <c r="AM144" s="226"/>
      <c r="AN144" s="226"/>
      <c r="AO144" s="226"/>
      <c r="AP144" s="226"/>
      <c r="AQ144" s="226"/>
      <c r="AR144" s="226"/>
      <c r="AT144" s="258" t="s">
        <v>127</v>
      </c>
      <c r="AU144" s="222"/>
      <c r="AV144" s="203" t="s">
        <v>105</v>
      </c>
      <c r="AW144" s="229" t="e">
        <f t="shared" si="467"/>
        <v>#DIV/0!</v>
      </c>
      <c r="AX144" s="229" t="e">
        <f t="shared" si="415"/>
        <v>#DIV/0!</v>
      </c>
      <c r="AY144" s="229" t="e">
        <f t="shared" si="416"/>
        <v>#DIV/0!</v>
      </c>
      <c r="AZ144" s="229" t="e">
        <f t="shared" si="417"/>
        <v>#DIV/0!</v>
      </c>
      <c r="BA144" s="229" t="e">
        <f t="shared" si="418"/>
        <v>#DIV/0!</v>
      </c>
      <c r="BB144" s="229" t="e">
        <f t="shared" si="419"/>
        <v>#DIV/0!</v>
      </c>
      <c r="BC144" s="229" t="e">
        <f t="shared" si="420"/>
        <v>#DIV/0!</v>
      </c>
      <c r="BD144" s="229" t="e">
        <f t="shared" si="421"/>
        <v>#DIV/0!</v>
      </c>
      <c r="BE144" s="229" t="e">
        <f t="shared" si="422"/>
        <v>#DIV/0!</v>
      </c>
      <c r="BF144" s="229" t="e">
        <f t="shared" si="423"/>
        <v>#DIV/0!</v>
      </c>
      <c r="BG144" s="229" t="e">
        <f t="shared" si="424"/>
        <v>#DIV/0!</v>
      </c>
      <c r="BH144" s="229" t="e">
        <f t="shared" si="425"/>
        <v>#DIV/0!</v>
      </c>
      <c r="BI144" s="229" t="e">
        <f t="shared" si="426"/>
        <v>#DIV/0!</v>
      </c>
      <c r="BJ144" s="229" t="e">
        <f t="shared" si="427"/>
        <v>#DIV/0!</v>
      </c>
      <c r="BK144" s="229" t="e">
        <f t="shared" si="428"/>
        <v>#DIV/0!</v>
      </c>
      <c r="BL144" s="229" t="e">
        <f t="shared" si="429"/>
        <v>#DIV/0!</v>
      </c>
      <c r="BM144" s="229" t="e">
        <f t="shared" si="430"/>
        <v>#DIV/0!</v>
      </c>
      <c r="BN144" s="229" t="e">
        <f t="shared" si="431"/>
        <v>#DIV/0!</v>
      </c>
      <c r="BO144" s="229" t="e">
        <f t="shared" si="432"/>
        <v>#DIV/0!</v>
      </c>
      <c r="BP144" s="229" t="e">
        <f t="shared" si="433"/>
        <v>#DIV/0!</v>
      </c>
      <c r="BQ144" s="229" t="e">
        <f t="shared" si="434"/>
        <v>#DIV/0!</v>
      </c>
      <c r="BR144" s="229" t="e">
        <f t="shared" si="435"/>
        <v>#DIV/0!</v>
      </c>
      <c r="BS144" s="229" t="e">
        <f t="shared" si="436"/>
        <v>#DIV/0!</v>
      </c>
      <c r="BT144" s="229" t="e">
        <f t="shared" si="437"/>
        <v>#DIV/0!</v>
      </c>
      <c r="BU144" s="229" t="e">
        <f t="shared" si="438"/>
        <v>#DIV/0!</v>
      </c>
      <c r="BV144" s="229" t="e">
        <f t="shared" si="439"/>
        <v>#DIV/0!</v>
      </c>
    </row>
    <row r="145" spans="1:74" hidden="1" x14ac:dyDescent="0.15">
      <c r="A145" s="203"/>
      <c r="B145" s="222"/>
      <c r="C145" s="203" t="s">
        <v>106</v>
      </c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29"/>
      <c r="AE145" s="203"/>
      <c r="AF145" s="222"/>
      <c r="AG145" s="203" t="s">
        <v>106</v>
      </c>
      <c r="AH145" s="209"/>
      <c r="AI145" s="209"/>
      <c r="AJ145" s="226"/>
      <c r="AK145" s="226"/>
      <c r="AL145" s="226"/>
      <c r="AM145" s="226"/>
      <c r="AN145" s="226"/>
      <c r="AO145" s="226"/>
      <c r="AP145" s="226"/>
      <c r="AQ145" s="226"/>
      <c r="AR145" s="226"/>
      <c r="AT145" s="258" t="s">
        <v>124</v>
      </c>
      <c r="AU145" s="222"/>
      <c r="AV145" s="203" t="s">
        <v>106</v>
      </c>
      <c r="AW145" s="229" t="e">
        <f t="shared" si="467"/>
        <v>#DIV/0!</v>
      </c>
      <c r="AX145" s="229" t="e">
        <f t="shared" si="415"/>
        <v>#DIV/0!</v>
      </c>
      <c r="AY145" s="229" t="e">
        <f t="shared" si="416"/>
        <v>#DIV/0!</v>
      </c>
      <c r="AZ145" s="229" t="e">
        <f t="shared" si="417"/>
        <v>#DIV/0!</v>
      </c>
      <c r="BA145" s="229" t="e">
        <f t="shared" si="418"/>
        <v>#DIV/0!</v>
      </c>
      <c r="BB145" s="229" t="e">
        <f t="shared" si="419"/>
        <v>#DIV/0!</v>
      </c>
      <c r="BC145" s="229" t="e">
        <f t="shared" si="420"/>
        <v>#DIV/0!</v>
      </c>
      <c r="BD145" s="229" t="e">
        <f t="shared" si="421"/>
        <v>#DIV/0!</v>
      </c>
      <c r="BE145" s="229" t="e">
        <f t="shared" si="422"/>
        <v>#DIV/0!</v>
      </c>
      <c r="BF145" s="229" t="e">
        <f t="shared" si="423"/>
        <v>#DIV/0!</v>
      </c>
      <c r="BG145" s="229" t="e">
        <f t="shared" si="424"/>
        <v>#DIV/0!</v>
      </c>
      <c r="BH145" s="229" t="e">
        <f t="shared" si="425"/>
        <v>#DIV/0!</v>
      </c>
      <c r="BI145" s="229" t="e">
        <f t="shared" si="426"/>
        <v>#DIV/0!</v>
      </c>
      <c r="BJ145" s="229" t="e">
        <f t="shared" si="427"/>
        <v>#DIV/0!</v>
      </c>
      <c r="BK145" s="229" t="e">
        <f t="shared" si="428"/>
        <v>#DIV/0!</v>
      </c>
      <c r="BL145" s="229" t="e">
        <f t="shared" si="429"/>
        <v>#DIV/0!</v>
      </c>
      <c r="BM145" s="229" t="e">
        <f t="shared" si="430"/>
        <v>#DIV/0!</v>
      </c>
      <c r="BN145" s="229" t="e">
        <f t="shared" si="431"/>
        <v>#DIV/0!</v>
      </c>
      <c r="BO145" s="229" t="e">
        <f t="shared" si="432"/>
        <v>#DIV/0!</v>
      </c>
      <c r="BP145" s="229" t="e">
        <f t="shared" si="433"/>
        <v>#DIV/0!</v>
      </c>
      <c r="BQ145" s="229" t="e">
        <f t="shared" si="434"/>
        <v>#DIV/0!</v>
      </c>
      <c r="BR145" s="229" t="e">
        <f t="shared" si="435"/>
        <v>#DIV/0!</v>
      </c>
      <c r="BS145" s="229" t="e">
        <f t="shared" si="436"/>
        <v>#DIV/0!</v>
      </c>
      <c r="BT145" s="229" t="e">
        <f t="shared" si="437"/>
        <v>#DIV/0!</v>
      </c>
      <c r="BU145" s="229" t="e">
        <f t="shared" si="438"/>
        <v>#DIV/0!</v>
      </c>
      <c r="BV145" s="229" t="e">
        <f t="shared" si="439"/>
        <v>#DIV/0!</v>
      </c>
    </row>
    <row r="146" spans="1:74" hidden="1" x14ac:dyDescent="0.15">
      <c r="A146" s="203"/>
      <c r="B146" s="222"/>
      <c r="C146" s="203" t="s">
        <v>107</v>
      </c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29"/>
      <c r="AE146" s="203"/>
      <c r="AF146" s="222"/>
      <c r="AG146" s="203" t="s">
        <v>107</v>
      </c>
      <c r="AH146" s="209"/>
      <c r="AI146" s="209"/>
      <c r="AJ146" s="226"/>
      <c r="AK146" s="226"/>
      <c r="AL146" s="226"/>
      <c r="AM146" s="226"/>
      <c r="AN146" s="226"/>
      <c r="AO146" s="226"/>
      <c r="AP146" s="226"/>
      <c r="AQ146" s="226"/>
      <c r="AR146" s="226"/>
      <c r="AT146" s="258" t="s">
        <v>125</v>
      </c>
      <c r="AU146" s="222"/>
      <c r="AV146" s="203" t="s">
        <v>107</v>
      </c>
      <c r="AW146" s="229" t="e">
        <f t="shared" si="467"/>
        <v>#DIV/0!</v>
      </c>
      <c r="AX146" s="229" t="e">
        <f t="shared" si="415"/>
        <v>#DIV/0!</v>
      </c>
      <c r="AY146" s="229" t="e">
        <f t="shared" si="416"/>
        <v>#DIV/0!</v>
      </c>
      <c r="AZ146" s="229" t="e">
        <f t="shared" si="417"/>
        <v>#DIV/0!</v>
      </c>
      <c r="BA146" s="229" t="e">
        <f t="shared" si="418"/>
        <v>#DIV/0!</v>
      </c>
      <c r="BB146" s="229" t="e">
        <f t="shared" si="419"/>
        <v>#DIV/0!</v>
      </c>
      <c r="BC146" s="229" t="e">
        <f t="shared" si="420"/>
        <v>#DIV/0!</v>
      </c>
      <c r="BD146" s="229" t="e">
        <f t="shared" si="421"/>
        <v>#DIV/0!</v>
      </c>
      <c r="BE146" s="229" t="e">
        <f t="shared" si="422"/>
        <v>#DIV/0!</v>
      </c>
      <c r="BF146" s="229" t="e">
        <f t="shared" si="423"/>
        <v>#DIV/0!</v>
      </c>
      <c r="BG146" s="229" t="e">
        <f t="shared" si="424"/>
        <v>#DIV/0!</v>
      </c>
      <c r="BH146" s="229" t="e">
        <f t="shared" si="425"/>
        <v>#DIV/0!</v>
      </c>
      <c r="BI146" s="229" t="e">
        <f t="shared" si="426"/>
        <v>#DIV/0!</v>
      </c>
      <c r="BJ146" s="229" t="e">
        <f t="shared" si="427"/>
        <v>#DIV/0!</v>
      </c>
      <c r="BK146" s="229" t="e">
        <f t="shared" si="428"/>
        <v>#DIV/0!</v>
      </c>
      <c r="BL146" s="229" t="e">
        <f t="shared" si="429"/>
        <v>#DIV/0!</v>
      </c>
      <c r="BM146" s="229" t="e">
        <f t="shared" si="430"/>
        <v>#DIV/0!</v>
      </c>
      <c r="BN146" s="229" t="e">
        <f t="shared" si="431"/>
        <v>#DIV/0!</v>
      </c>
      <c r="BO146" s="229" t="e">
        <f t="shared" si="432"/>
        <v>#DIV/0!</v>
      </c>
      <c r="BP146" s="229" t="e">
        <f t="shared" si="433"/>
        <v>#DIV/0!</v>
      </c>
      <c r="BQ146" s="229" t="e">
        <f t="shared" si="434"/>
        <v>#DIV/0!</v>
      </c>
      <c r="BR146" s="229" t="e">
        <f t="shared" si="435"/>
        <v>#DIV/0!</v>
      </c>
      <c r="BS146" s="229" t="e">
        <f t="shared" si="436"/>
        <v>#DIV/0!</v>
      </c>
      <c r="BT146" s="229" t="e">
        <f t="shared" si="437"/>
        <v>#DIV/0!</v>
      </c>
      <c r="BU146" s="229" t="e">
        <f t="shared" si="438"/>
        <v>#DIV/0!</v>
      </c>
      <c r="BV146" s="229" t="e">
        <f t="shared" si="439"/>
        <v>#DIV/0!</v>
      </c>
    </row>
    <row r="147" spans="1:74" hidden="1" x14ac:dyDescent="0.15">
      <c r="A147" s="203"/>
      <c r="B147" s="222"/>
      <c r="C147" s="203" t="s">
        <v>108</v>
      </c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29"/>
      <c r="AE147" s="203"/>
      <c r="AF147" s="222"/>
      <c r="AG147" s="203" t="s">
        <v>108</v>
      </c>
      <c r="AH147" s="209"/>
      <c r="AI147" s="209"/>
      <c r="AJ147" s="226"/>
      <c r="AK147" s="226"/>
      <c r="AL147" s="226"/>
      <c r="AM147" s="226"/>
      <c r="AN147" s="226"/>
      <c r="AO147" s="226"/>
      <c r="AP147" s="226"/>
      <c r="AQ147" s="226"/>
      <c r="AR147" s="226"/>
      <c r="AT147" s="224"/>
      <c r="AU147" s="222"/>
      <c r="AV147" s="203" t="s">
        <v>108</v>
      </c>
      <c r="AW147" s="229" t="e">
        <f t="shared" si="467"/>
        <v>#DIV/0!</v>
      </c>
      <c r="AX147" s="229" t="e">
        <f t="shared" si="415"/>
        <v>#DIV/0!</v>
      </c>
      <c r="AY147" s="229" t="e">
        <f t="shared" si="416"/>
        <v>#DIV/0!</v>
      </c>
      <c r="AZ147" s="229" t="e">
        <f t="shared" si="417"/>
        <v>#DIV/0!</v>
      </c>
      <c r="BA147" s="229" t="e">
        <f t="shared" si="418"/>
        <v>#DIV/0!</v>
      </c>
      <c r="BB147" s="229" t="e">
        <f t="shared" si="419"/>
        <v>#DIV/0!</v>
      </c>
      <c r="BC147" s="229" t="e">
        <f t="shared" si="420"/>
        <v>#DIV/0!</v>
      </c>
      <c r="BD147" s="229" t="e">
        <f t="shared" si="421"/>
        <v>#DIV/0!</v>
      </c>
      <c r="BE147" s="229" t="e">
        <f t="shared" si="422"/>
        <v>#DIV/0!</v>
      </c>
      <c r="BF147" s="229" t="e">
        <f t="shared" si="423"/>
        <v>#DIV/0!</v>
      </c>
      <c r="BG147" s="229" t="e">
        <f t="shared" si="424"/>
        <v>#DIV/0!</v>
      </c>
      <c r="BH147" s="229" t="e">
        <f t="shared" si="425"/>
        <v>#DIV/0!</v>
      </c>
      <c r="BI147" s="229" t="e">
        <f t="shared" si="426"/>
        <v>#DIV/0!</v>
      </c>
      <c r="BJ147" s="229" t="e">
        <f t="shared" si="427"/>
        <v>#DIV/0!</v>
      </c>
      <c r="BK147" s="229" t="e">
        <f t="shared" si="428"/>
        <v>#DIV/0!</v>
      </c>
      <c r="BL147" s="229" t="e">
        <f t="shared" si="429"/>
        <v>#DIV/0!</v>
      </c>
      <c r="BM147" s="229" t="e">
        <f t="shared" si="430"/>
        <v>#DIV/0!</v>
      </c>
      <c r="BN147" s="229" t="e">
        <f t="shared" si="431"/>
        <v>#DIV/0!</v>
      </c>
      <c r="BO147" s="229" t="e">
        <f t="shared" si="432"/>
        <v>#DIV/0!</v>
      </c>
      <c r="BP147" s="229" t="e">
        <f t="shared" si="433"/>
        <v>#DIV/0!</v>
      </c>
      <c r="BQ147" s="229" t="e">
        <f t="shared" si="434"/>
        <v>#DIV/0!</v>
      </c>
      <c r="BR147" s="229" t="e">
        <f t="shared" si="435"/>
        <v>#DIV/0!</v>
      </c>
      <c r="BS147" s="229" t="e">
        <f t="shared" si="436"/>
        <v>#DIV/0!</v>
      </c>
      <c r="BT147" s="229" t="e">
        <f t="shared" si="437"/>
        <v>#DIV/0!</v>
      </c>
      <c r="BU147" s="229" t="e">
        <f t="shared" si="438"/>
        <v>#DIV/0!</v>
      </c>
      <c r="BV147" s="229" t="e">
        <f t="shared" si="439"/>
        <v>#DIV/0!</v>
      </c>
    </row>
    <row r="148" spans="1:74" hidden="1" x14ac:dyDescent="0.15">
      <c r="A148" s="203"/>
      <c r="B148" s="222"/>
      <c r="C148" s="203" t="s">
        <v>109</v>
      </c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29"/>
      <c r="AE148" s="203"/>
      <c r="AF148" s="222"/>
      <c r="AG148" s="203" t="s">
        <v>109</v>
      </c>
      <c r="AH148" s="209"/>
      <c r="AI148" s="209"/>
      <c r="AJ148" s="226"/>
      <c r="AK148" s="226"/>
      <c r="AL148" s="226"/>
      <c r="AM148" s="226"/>
      <c r="AN148" s="226"/>
      <c r="AO148" s="226"/>
      <c r="AP148" s="226"/>
      <c r="AQ148" s="226"/>
      <c r="AR148" s="226"/>
      <c r="AT148" s="224"/>
      <c r="AU148" s="222"/>
      <c r="AV148" s="203" t="s">
        <v>109</v>
      </c>
      <c r="AW148" s="229" t="e">
        <f t="shared" si="467"/>
        <v>#DIV/0!</v>
      </c>
      <c r="AX148" s="229" t="e">
        <f t="shared" si="415"/>
        <v>#DIV/0!</v>
      </c>
      <c r="AY148" s="229" t="e">
        <f t="shared" si="416"/>
        <v>#DIV/0!</v>
      </c>
      <c r="AZ148" s="229" t="e">
        <f t="shared" si="417"/>
        <v>#DIV/0!</v>
      </c>
      <c r="BA148" s="229" t="e">
        <f t="shared" si="418"/>
        <v>#DIV/0!</v>
      </c>
      <c r="BB148" s="229" t="e">
        <f t="shared" si="419"/>
        <v>#DIV/0!</v>
      </c>
      <c r="BC148" s="229" t="e">
        <f t="shared" si="420"/>
        <v>#DIV/0!</v>
      </c>
      <c r="BD148" s="229" t="e">
        <f t="shared" si="421"/>
        <v>#DIV/0!</v>
      </c>
      <c r="BE148" s="229" t="e">
        <f t="shared" si="422"/>
        <v>#DIV/0!</v>
      </c>
      <c r="BF148" s="229" t="e">
        <f t="shared" si="423"/>
        <v>#DIV/0!</v>
      </c>
      <c r="BG148" s="229" t="e">
        <f t="shared" si="424"/>
        <v>#DIV/0!</v>
      </c>
      <c r="BH148" s="229" t="e">
        <f t="shared" si="425"/>
        <v>#DIV/0!</v>
      </c>
      <c r="BI148" s="229" t="e">
        <f t="shared" si="426"/>
        <v>#DIV/0!</v>
      </c>
      <c r="BJ148" s="229" t="e">
        <f t="shared" si="427"/>
        <v>#DIV/0!</v>
      </c>
      <c r="BK148" s="229" t="e">
        <f t="shared" si="428"/>
        <v>#DIV/0!</v>
      </c>
      <c r="BL148" s="229" t="e">
        <f t="shared" si="429"/>
        <v>#DIV/0!</v>
      </c>
      <c r="BM148" s="229" t="e">
        <f t="shared" si="430"/>
        <v>#DIV/0!</v>
      </c>
      <c r="BN148" s="229" t="e">
        <f t="shared" si="431"/>
        <v>#DIV/0!</v>
      </c>
      <c r="BO148" s="229" t="e">
        <f t="shared" si="432"/>
        <v>#DIV/0!</v>
      </c>
      <c r="BP148" s="229" t="e">
        <f t="shared" si="433"/>
        <v>#DIV/0!</v>
      </c>
      <c r="BQ148" s="229" t="e">
        <f t="shared" si="434"/>
        <v>#DIV/0!</v>
      </c>
      <c r="BR148" s="229" t="e">
        <f t="shared" si="435"/>
        <v>#DIV/0!</v>
      </c>
      <c r="BS148" s="229" t="e">
        <f t="shared" si="436"/>
        <v>#DIV/0!</v>
      </c>
      <c r="BT148" s="229" t="e">
        <f t="shared" si="437"/>
        <v>#DIV/0!</v>
      </c>
      <c r="BU148" s="229" t="e">
        <f t="shared" si="438"/>
        <v>#DIV/0!</v>
      </c>
      <c r="BV148" s="229" t="e">
        <f t="shared" si="439"/>
        <v>#DIV/0!</v>
      </c>
    </row>
    <row r="149" spans="1:74" hidden="1" x14ac:dyDescent="0.15">
      <c r="A149" s="203"/>
      <c r="B149" s="222"/>
      <c r="C149" s="203" t="s">
        <v>110</v>
      </c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29"/>
      <c r="AE149" s="203"/>
      <c r="AF149" s="222"/>
      <c r="AG149" s="203" t="s">
        <v>110</v>
      </c>
      <c r="AH149" s="209"/>
      <c r="AI149" s="209"/>
      <c r="AJ149" s="226"/>
      <c r="AK149" s="226"/>
      <c r="AL149" s="226"/>
      <c r="AM149" s="226"/>
      <c r="AN149" s="226"/>
      <c r="AO149" s="226"/>
      <c r="AP149" s="226"/>
      <c r="AQ149" s="226"/>
      <c r="AR149" s="226"/>
      <c r="AT149" s="224"/>
      <c r="AU149" s="222"/>
      <c r="AV149" s="203" t="s">
        <v>110</v>
      </c>
      <c r="AW149" s="229" t="e">
        <f t="shared" si="467"/>
        <v>#DIV/0!</v>
      </c>
      <c r="AX149" s="229" t="e">
        <f t="shared" si="415"/>
        <v>#DIV/0!</v>
      </c>
      <c r="AY149" s="229" t="e">
        <f t="shared" si="416"/>
        <v>#DIV/0!</v>
      </c>
      <c r="AZ149" s="229" t="e">
        <f t="shared" si="417"/>
        <v>#DIV/0!</v>
      </c>
      <c r="BA149" s="229" t="e">
        <f t="shared" si="418"/>
        <v>#DIV/0!</v>
      </c>
      <c r="BB149" s="229" t="e">
        <f t="shared" si="419"/>
        <v>#DIV/0!</v>
      </c>
      <c r="BC149" s="229" t="e">
        <f t="shared" si="420"/>
        <v>#DIV/0!</v>
      </c>
      <c r="BD149" s="229" t="e">
        <f t="shared" si="421"/>
        <v>#DIV/0!</v>
      </c>
      <c r="BE149" s="229" t="e">
        <f t="shared" si="422"/>
        <v>#DIV/0!</v>
      </c>
      <c r="BF149" s="229" t="e">
        <f t="shared" si="423"/>
        <v>#DIV/0!</v>
      </c>
      <c r="BG149" s="229" t="e">
        <f t="shared" si="424"/>
        <v>#DIV/0!</v>
      </c>
      <c r="BH149" s="229" t="e">
        <f t="shared" si="425"/>
        <v>#DIV/0!</v>
      </c>
      <c r="BI149" s="229" t="e">
        <f t="shared" si="426"/>
        <v>#DIV/0!</v>
      </c>
      <c r="BJ149" s="229" t="e">
        <f t="shared" si="427"/>
        <v>#DIV/0!</v>
      </c>
      <c r="BK149" s="229" t="e">
        <f t="shared" si="428"/>
        <v>#DIV/0!</v>
      </c>
      <c r="BL149" s="229" t="e">
        <f t="shared" si="429"/>
        <v>#DIV/0!</v>
      </c>
      <c r="BM149" s="229" t="e">
        <f t="shared" si="430"/>
        <v>#DIV/0!</v>
      </c>
      <c r="BN149" s="229" t="e">
        <f t="shared" si="431"/>
        <v>#DIV/0!</v>
      </c>
      <c r="BO149" s="229" t="e">
        <f t="shared" si="432"/>
        <v>#DIV/0!</v>
      </c>
      <c r="BP149" s="229" t="e">
        <f t="shared" si="433"/>
        <v>#DIV/0!</v>
      </c>
      <c r="BQ149" s="229" t="e">
        <f t="shared" si="434"/>
        <v>#DIV/0!</v>
      </c>
      <c r="BR149" s="229" t="e">
        <f t="shared" si="435"/>
        <v>#DIV/0!</v>
      </c>
      <c r="BS149" s="229" t="e">
        <f t="shared" si="436"/>
        <v>#DIV/0!</v>
      </c>
      <c r="BT149" s="229" t="e">
        <f t="shared" si="437"/>
        <v>#DIV/0!</v>
      </c>
      <c r="BU149" s="229" t="e">
        <f t="shared" si="438"/>
        <v>#DIV/0!</v>
      </c>
      <c r="BV149" s="229" t="e">
        <f t="shared" si="439"/>
        <v>#DIV/0!</v>
      </c>
    </row>
    <row r="150" spans="1:74" hidden="1" x14ac:dyDescent="0.15">
      <c r="A150" s="203"/>
      <c r="B150" s="223"/>
      <c r="C150" s="213" t="s">
        <v>97</v>
      </c>
      <c r="D150" s="233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29"/>
      <c r="AE150" s="203"/>
      <c r="AF150" s="223"/>
      <c r="AG150" s="213" t="s">
        <v>97</v>
      </c>
      <c r="AH150" s="212"/>
      <c r="AI150" s="212"/>
      <c r="AJ150" s="227"/>
      <c r="AK150" s="227"/>
      <c r="AL150" s="227"/>
      <c r="AM150" s="227"/>
      <c r="AN150" s="227"/>
      <c r="AO150" s="227"/>
      <c r="AP150" s="227"/>
      <c r="AQ150" s="227"/>
      <c r="AR150" s="227"/>
      <c r="AT150" s="231"/>
      <c r="AU150" s="223"/>
      <c r="AV150" s="213" t="s">
        <v>97</v>
      </c>
      <c r="AW150" s="233" t="e">
        <f t="shared" si="467"/>
        <v>#DIV/0!</v>
      </c>
      <c r="AX150" s="233" t="e">
        <f t="shared" si="415"/>
        <v>#DIV/0!</v>
      </c>
      <c r="AY150" s="233" t="e">
        <f t="shared" si="416"/>
        <v>#DIV/0!</v>
      </c>
      <c r="AZ150" s="233" t="e">
        <f t="shared" si="417"/>
        <v>#DIV/0!</v>
      </c>
      <c r="BA150" s="233" t="e">
        <f t="shared" si="418"/>
        <v>#DIV/0!</v>
      </c>
      <c r="BB150" s="233" t="e">
        <f t="shared" si="419"/>
        <v>#DIV/0!</v>
      </c>
      <c r="BC150" s="233" t="e">
        <f t="shared" si="420"/>
        <v>#DIV/0!</v>
      </c>
      <c r="BD150" s="233" t="e">
        <f t="shared" si="421"/>
        <v>#DIV/0!</v>
      </c>
      <c r="BE150" s="233" t="e">
        <f t="shared" si="422"/>
        <v>#DIV/0!</v>
      </c>
      <c r="BF150" s="233" t="e">
        <f t="shared" si="423"/>
        <v>#DIV/0!</v>
      </c>
      <c r="BG150" s="233" t="e">
        <f t="shared" si="424"/>
        <v>#DIV/0!</v>
      </c>
      <c r="BH150" s="233" t="e">
        <f t="shared" si="425"/>
        <v>#DIV/0!</v>
      </c>
      <c r="BI150" s="233" t="e">
        <f t="shared" si="426"/>
        <v>#DIV/0!</v>
      </c>
      <c r="BJ150" s="233" t="e">
        <f t="shared" si="427"/>
        <v>#DIV/0!</v>
      </c>
      <c r="BK150" s="233" t="e">
        <f t="shared" si="428"/>
        <v>#DIV/0!</v>
      </c>
      <c r="BL150" s="233" t="e">
        <f t="shared" si="429"/>
        <v>#DIV/0!</v>
      </c>
      <c r="BM150" s="233" t="e">
        <f t="shared" si="430"/>
        <v>#DIV/0!</v>
      </c>
      <c r="BN150" s="233" t="e">
        <f t="shared" si="431"/>
        <v>#DIV/0!</v>
      </c>
      <c r="BO150" s="233" t="e">
        <f t="shared" si="432"/>
        <v>#DIV/0!</v>
      </c>
      <c r="BP150" s="233" t="e">
        <f t="shared" si="433"/>
        <v>#DIV/0!</v>
      </c>
      <c r="BQ150" s="233" t="e">
        <f t="shared" si="434"/>
        <v>#DIV/0!</v>
      </c>
      <c r="BR150" s="233" t="e">
        <f t="shared" si="435"/>
        <v>#DIV/0!</v>
      </c>
      <c r="BS150" s="233" t="e">
        <f t="shared" si="436"/>
        <v>#DIV/0!</v>
      </c>
      <c r="BT150" s="233" t="e">
        <f t="shared" si="437"/>
        <v>#DIV/0!</v>
      </c>
      <c r="BU150" s="233" t="e">
        <f t="shared" si="438"/>
        <v>#DIV/0!</v>
      </c>
      <c r="BV150" s="233" t="e">
        <f t="shared" si="439"/>
        <v>#DIV/0!</v>
      </c>
    </row>
    <row r="151" spans="1:74" hidden="1" x14ac:dyDescent="0.15">
      <c r="A151" s="203"/>
      <c r="B151" s="222" t="s">
        <v>473</v>
      </c>
      <c r="C151" s="203" t="s">
        <v>99</v>
      </c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29"/>
      <c r="AE151" s="203"/>
      <c r="AF151" s="222" t="s">
        <v>473</v>
      </c>
      <c r="AG151" s="203" t="s">
        <v>99</v>
      </c>
      <c r="AH151" s="209"/>
      <c r="AI151" s="209"/>
      <c r="AJ151" s="226"/>
      <c r="AK151" s="226"/>
      <c r="AL151" s="226"/>
      <c r="AM151" s="226"/>
      <c r="AN151" s="226"/>
      <c r="AO151" s="226"/>
      <c r="AP151" s="226"/>
      <c r="AQ151" s="226"/>
      <c r="AR151" s="226"/>
    </row>
    <row r="152" spans="1:74" hidden="1" x14ac:dyDescent="0.15">
      <c r="A152" s="203"/>
      <c r="B152" s="222"/>
      <c r="C152" s="203" t="s">
        <v>101</v>
      </c>
      <c r="D152" s="22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29"/>
      <c r="AE152" s="203"/>
      <c r="AF152" s="222"/>
      <c r="AG152" s="203" t="s">
        <v>101</v>
      </c>
      <c r="AH152" s="209"/>
      <c r="AI152" s="209"/>
      <c r="AJ152" s="226"/>
      <c r="AK152" s="226"/>
      <c r="AL152" s="226"/>
      <c r="AM152" s="226"/>
      <c r="AN152" s="226"/>
      <c r="AO152" s="226"/>
      <c r="AP152" s="226"/>
      <c r="AQ152" s="226"/>
      <c r="AR152" s="226"/>
    </row>
    <row r="153" spans="1:74" hidden="1" x14ac:dyDescent="0.15">
      <c r="A153" s="203"/>
      <c r="B153" s="222"/>
      <c r="C153" s="203" t="s">
        <v>102</v>
      </c>
      <c r="D153" s="229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29"/>
      <c r="AE153" s="203"/>
      <c r="AF153" s="222"/>
      <c r="AG153" s="203" t="s">
        <v>102</v>
      </c>
      <c r="AH153" s="209"/>
      <c r="AI153" s="209"/>
      <c r="AJ153" s="226"/>
      <c r="AK153" s="226"/>
      <c r="AL153" s="226"/>
      <c r="AM153" s="226"/>
      <c r="AN153" s="226"/>
      <c r="AO153" s="226"/>
      <c r="AP153" s="226"/>
      <c r="AQ153" s="226"/>
      <c r="AR153" s="226"/>
    </row>
    <row r="154" spans="1:74" hidden="1" x14ac:dyDescent="0.15">
      <c r="A154" s="203"/>
      <c r="B154" s="222"/>
      <c r="C154" s="203" t="s">
        <v>103</v>
      </c>
      <c r="D154" s="209"/>
      <c r="E154" s="209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29"/>
      <c r="AE154" s="203"/>
      <c r="AF154" s="222"/>
      <c r="AG154" s="203" t="s">
        <v>103</v>
      </c>
      <c r="AH154" s="209"/>
      <c r="AI154" s="209"/>
      <c r="AJ154" s="226"/>
      <c r="AK154" s="226"/>
      <c r="AL154" s="226"/>
      <c r="AM154" s="226"/>
      <c r="AN154" s="226"/>
      <c r="AO154" s="226"/>
      <c r="AP154" s="226"/>
      <c r="AQ154" s="226"/>
      <c r="AR154" s="226"/>
    </row>
    <row r="155" spans="1:74" hidden="1" x14ac:dyDescent="0.15">
      <c r="A155" s="203"/>
      <c r="B155" s="222"/>
      <c r="C155" s="203" t="s">
        <v>104</v>
      </c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29"/>
      <c r="AE155" s="203"/>
      <c r="AF155" s="222"/>
      <c r="AG155" s="203" t="s">
        <v>104</v>
      </c>
      <c r="AH155" s="209"/>
      <c r="AI155" s="209"/>
      <c r="AJ155" s="226"/>
      <c r="AK155" s="226"/>
      <c r="AL155" s="226"/>
      <c r="AM155" s="226"/>
      <c r="AN155" s="226"/>
      <c r="AO155" s="226"/>
      <c r="AP155" s="226"/>
      <c r="AQ155" s="226"/>
      <c r="AR155" s="226"/>
    </row>
    <row r="156" spans="1:74" hidden="1" x14ac:dyDescent="0.15">
      <c r="A156" s="203"/>
      <c r="B156" s="222"/>
      <c r="C156" s="203" t="s">
        <v>105</v>
      </c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29"/>
      <c r="AE156" s="203"/>
      <c r="AF156" s="222"/>
      <c r="AG156" s="203" t="s">
        <v>105</v>
      </c>
      <c r="AH156" s="209"/>
      <c r="AI156" s="209"/>
      <c r="AJ156" s="226"/>
      <c r="AK156" s="226"/>
      <c r="AL156" s="226"/>
      <c r="AM156" s="226"/>
      <c r="AN156" s="226"/>
      <c r="AO156" s="226"/>
      <c r="AP156" s="226"/>
      <c r="AQ156" s="226"/>
      <c r="AR156" s="226"/>
    </row>
    <row r="157" spans="1:74" hidden="1" x14ac:dyDescent="0.15">
      <c r="A157" s="203"/>
      <c r="B157" s="222"/>
      <c r="C157" s="203" t="s">
        <v>106</v>
      </c>
      <c r="D157" s="209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29"/>
      <c r="AE157" s="203"/>
      <c r="AF157" s="222"/>
      <c r="AG157" s="203" t="s">
        <v>106</v>
      </c>
      <c r="AH157" s="209"/>
      <c r="AI157" s="209"/>
      <c r="AJ157" s="226"/>
      <c r="AK157" s="226"/>
      <c r="AL157" s="226"/>
      <c r="AM157" s="226"/>
      <c r="AN157" s="226"/>
      <c r="AO157" s="226"/>
      <c r="AP157" s="226"/>
      <c r="AQ157" s="226"/>
      <c r="AR157" s="226"/>
    </row>
    <row r="158" spans="1:74" hidden="1" x14ac:dyDescent="0.15">
      <c r="A158" s="203"/>
      <c r="B158" s="222"/>
      <c r="C158" s="203" t="s">
        <v>107</v>
      </c>
      <c r="D158" s="209"/>
      <c r="E158" s="209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29"/>
      <c r="AE158" s="203"/>
      <c r="AF158" s="222"/>
      <c r="AG158" s="203" t="s">
        <v>107</v>
      </c>
      <c r="AH158" s="209"/>
      <c r="AI158" s="209"/>
      <c r="AJ158" s="226"/>
      <c r="AK158" s="226"/>
      <c r="AL158" s="226"/>
      <c r="AM158" s="226"/>
      <c r="AN158" s="226"/>
      <c r="AO158" s="226"/>
      <c r="AP158" s="226"/>
      <c r="AQ158" s="226"/>
      <c r="AR158" s="226"/>
    </row>
    <row r="159" spans="1:74" hidden="1" x14ac:dyDescent="0.15">
      <c r="A159" s="203"/>
      <c r="B159" s="222"/>
      <c r="C159" s="203" t="s">
        <v>108</v>
      </c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29"/>
      <c r="AE159" s="203"/>
      <c r="AF159" s="222"/>
      <c r="AG159" s="203" t="s">
        <v>108</v>
      </c>
      <c r="AH159" s="209"/>
      <c r="AI159" s="209"/>
      <c r="AJ159" s="226"/>
      <c r="AK159" s="226"/>
      <c r="AL159" s="226"/>
      <c r="AM159" s="226"/>
      <c r="AN159" s="226"/>
      <c r="AO159" s="226"/>
      <c r="AP159" s="226"/>
      <c r="AQ159" s="226"/>
      <c r="AR159" s="226"/>
    </row>
    <row r="160" spans="1:74" hidden="1" x14ac:dyDescent="0.15">
      <c r="A160" s="203"/>
      <c r="B160" s="222"/>
      <c r="C160" s="203" t="s">
        <v>109</v>
      </c>
      <c r="D160" s="209"/>
      <c r="E160" s="209"/>
      <c r="F160" s="209"/>
      <c r="G160" s="209"/>
      <c r="H160" s="209"/>
      <c r="I160" s="209"/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29"/>
      <c r="AE160" s="203"/>
      <c r="AF160" s="222"/>
      <c r="AG160" s="203" t="s">
        <v>109</v>
      </c>
      <c r="AH160" s="209"/>
      <c r="AI160" s="209"/>
      <c r="AJ160" s="226"/>
      <c r="AK160" s="226"/>
      <c r="AL160" s="226"/>
      <c r="AM160" s="226"/>
      <c r="AN160" s="226"/>
      <c r="AO160" s="226"/>
      <c r="AP160" s="226"/>
      <c r="AQ160" s="226"/>
      <c r="AR160" s="226"/>
    </row>
    <row r="161" spans="1:44" hidden="1" x14ac:dyDescent="0.15">
      <c r="A161" s="203"/>
      <c r="B161" s="222"/>
      <c r="C161" s="203" t="s">
        <v>110</v>
      </c>
      <c r="D161" s="209"/>
      <c r="E161" s="209"/>
      <c r="F161" s="209"/>
      <c r="G161" s="209"/>
      <c r="H161" s="209"/>
      <c r="I161" s="209"/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29"/>
      <c r="AE161" s="203"/>
      <c r="AF161" s="222"/>
      <c r="AG161" s="203" t="s">
        <v>110</v>
      </c>
      <c r="AH161" s="209"/>
      <c r="AI161" s="209"/>
      <c r="AJ161" s="226"/>
      <c r="AK161" s="226"/>
      <c r="AL161" s="226"/>
      <c r="AM161" s="226"/>
      <c r="AN161" s="226"/>
      <c r="AO161" s="226"/>
      <c r="AP161" s="226"/>
      <c r="AQ161" s="226"/>
      <c r="AR161" s="226"/>
    </row>
    <row r="162" spans="1:44" hidden="1" x14ac:dyDescent="0.15">
      <c r="A162" s="203"/>
      <c r="B162" s="223"/>
      <c r="C162" s="213" t="s">
        <v>97</v>
      </c>
      <c r="D162" s="227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29"/>
      <c r="AE162" s="203"/>
      <c r="AF162" s="223"/>
      <c r="AG162" s="213" t="s">
        <v>97</v>
      </c>
      <c r="AH162" s="212"/>
      <c r="AI162" s="212"/>
      <c r="AJ162" s="227"/>
      <c r="AK162" s="227"/>
      <c r="AL162" s="227"/>
      <c r="AM162" s="227"/>
      <c r="AN162" s="227"/>
      <c r="AO162" s="227"/>
      <c r="AP162" s="227"/>
      <c r="AQ162" s="227"/>
      <c r="AR162" s="227"/>
    </row>
    <row r="163" spans="1:44" hidden="1" x14ac:dyDescent="0.15">
      <c r="A163" s="203"/>
      <c r="B163" s="222" t="s">
        <v>908</v>
      </c>
      <c r="C163" s="203" t="s">
        <v>99</v>
      </c>
      <c r="D163" s="226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29"/>
      <c r="AE163" s="203"/>
      <c r="AF163" s="222" t="s">
        <v>209</v>
      </c>
      <c r="AG163" s="203" t="s">
        <v>99</v>
      </c>
      <c r="AH163" s="209"/>
      <c r="AI163" s="209"/>
      <c r="AJ163" s="226"/>
      <c r="AK163" s="226"/>
      <c r="AL163" s="226"/>
      <c r="AM163" s="226"/>
      <c r="AN163" s="226"/>
      <c r="AO163" s="226"/>
      <c r="AP163" s="226"/>
      <c r="AQ163" s="226"/>
      <c r="AR163" s="226"/>
    </row>
    <row r="164" spans="1:44" hidden="1" x14ac:dyDescent="0.15">
      <c r="A164" s="203"/>
      <c r="B164" s="222"/>
      <c r="C164" s="203" t="s">
        <v>101</v>
      </c>
      <c r="D164" s="226"/>
      <c r="E164" s="209"/>
      <c r="F164" s="209"/>
      <c r="G164" s="209"/>
      <c r="H164" s="209"/>
      <c r="I164" s="209"/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29"/>
      <c r="AE164" s="203"/>
      <c r="AF164" s="222"/>
      <c r="AG164" s="203" t="s">
        <v>101</v>
      </c>
      <c r="AH164" s="209"/>
      <c r="AI164" s="209"/>
      <c r="AJ164" s="226"/>
      <c r="AK164" s="226"/>
      <c r="AL164" s="226"/>
      <c r="AM164" s="226"/>
      <c r="AN164" s="226"/>
      <c r="AO164" s="226"/>
      <c r="AP164" s="226"/>
      <c r="AQ164" s="226"/>
      <c r="AR164" s="226"/>
    </row>
    <row r="165" spans="1:44" hidden="1" x14ac:dyDescent="0.15">
      <c r="A165" s="203"/>
      <c r="B165" s="222"/>
      <c r="C165" s="203" t="s">
        <v>102</v>
      </c>
      <c r="D165" s="226"/>
      <c r="E165" s="209"/>
      <c r="F165" s="209"/>
      <c r="G165" s="209"/>
      <c r="H165" s="209"/>
      <c r="I165" s="209"/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29"/>
      <c r="AE165" s="203"/>
      <c r="AF165" s="222"/>
      <c r="AG165" s="203" t="s">
        <v>102</v>
      </c>
      <c r="AH165" s="209"/>
      <c r="AI165" s="209"/>
      <c r="AJ165" s="226"/>
      <c r="AK165" s="226"/>
      <c r="AL165" s="226"/>
      <c r="AM165" s="226"/>
      <c r="AN165" s="226"/>
      <c r="AO165" s="226"/>
      <c r="AP165" s="226"/>
      <c r="AQ165" s="226"/>
      <c r="AR165" s="226"/>
    </row>
    <row r="166" spans="1:44" hidden="1" x14ac:dyDescent="0.15">
      <c r="A166" s="203"/>
      <c r="B166" s="222"/>
      <c r="C166" s="203" t="s">
        <v>103</v>
      </c>
      <c r="D166" s="226"/>
      <c r="E166" s="209"/>
      <c r="F166" s="209"/>
      <c r="G166" s="209"/>
      <c r="H166" s="209"/>
      <c r="I166" s="209"/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29"/>
      <c r="AE166" s="203"/>
      <c r="AF166" s="222"/>
      <c r="AG166" s="203" t="s">
        <v>103</v>
      </c>
      <c r="AH166" s="209"/>
      <c r="AI166" s="209"/>
      <c r="AJ166" s="226"/>
      <c r="AK166" s="226"/>
      <c r="AL166" s="226"/>
      <c r="AM166" s="226"/>
      <c r="AN166" s="226"/>
      <c r="AO166" s="226"/>
      <c r="AP166" s="226"/>
      <c r="AQ166" s="226"/>
      <c r="AR166" s="226"/>
    </row>
    <row r="167" spans="1:44" hidden="1" x14ac:dyDescent="0.15">
      <c r="A167" s="203"/>
      <c r="B167" s="222"/>
      <c r="C167" s="203" t="s">
        <v>104</v>
      </c>
      <c r="D167" s="226"/>
      <c r="E167" s="209"/>
      <c r="F167" s="209"/>
      <c r="G167" s="209"/>
      <c r="H167" s="209"/>
      <c r="I167" s="209"/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29"/>
      <c r="AE167" s="203"/>
      <c r="AF167" s="222"/>
      <c r="AG167" s="203" t="s">
        <v>104</v>
      </c>
      <c r="AH167" s="209"/>
      <c r="AI167" s="209"/>
      <c r="AJ167" s="226"/>
      <c r="AK167" s="226"/>
      <c r="AL167" s="226"/>
      <c r="AM167" s="226"/>
      <c r="AN167" s="226"/>
      <c r="AO167" s="226"/>
      <c r="AP167" s="226"/>
      <c r="AQ167" s="226"/>
      <c r="AR167" s="226"/>
    </row>
    <row r="168" spans="1:44" hidden="1" x14ac:dyDescent="0.15">
      <c r="A168" s="203"/>
      <c r="B168" s="222"/>
      <c r="C168" s="203" t="s">
        <v>105</v>
      </c>
      <c r="D168" s="226"/>
      <c r="E168" s="209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29"/>
      <c r="AE168" s="203"/>
      <c r="AF168" s="222"/>
      <c r="AG168" s="203" t="s">
        <v>105</v>
      </c>
      <c r="AH168" s="209"/>
      <c r="AI168" s="209"/>
      <c r="AJ168" s="226"/>
      <c r="AK168" s="226"/>
      <c r="AL168" s="226"/>
      <c r="AM168" s="226"/>
      <c r="AN168" s="226"/>
      <c r="AO168" s="226"/>
      <c r="AP168" s="226"/>
      <c r="AQ168" s="226"/>
      <c r="AR168" s="226"/>
    </row>
    <row r="169" spans="1:44" hidden="1" x14ac:dyDescent="0.15">
      <c r="A169" s="203"/>
      <c r="B169" s="222"/>
      <c r="C169" s="203" t="s">
        <v>106</v>
      </c>
      <c r="D169" s="226"/>
      <c r="E169" s="209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29"/>
      <c r="AE169" s="203"/>
      <c r="AF169" s="222"/>
      <c r="AG169" s="203" t="s">
        <v>106</v>
      </c>
      <c r="AH169" s="209"/>
      <c r="AI169" s="209"/>
      <c r="AJ169" s="226"/>
      <c r="AK169" s="226"/>
      <c r="AL169" s="226"/>
      <c r="AM169" s="226"/>
      <c r="AN169" s="226"/>
      <c r="AO169" s="226"/>
      <c r="AP169" s="226"/>
      <c r="AQ169" s="226"/>
      <c r="AR169" s="226"/>
    </row>
    <row r="170" spans="1:44" hidden="1" x14ac:dyDescent="0.15">
      <c r="A170" s="203"/>
      <c r="B170" s="222"/>
      <c r="C170" s="203" t="s">
        <v>107</v>
      </c>
      <c r="D170" s="226"/>
      <c r="E170" s="209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29"/>
      <c r="AE170" s="203"/>
      <c r="AF170" s="222"/>
      <c r="AG170" s="203" t="s">
        <v>107</v>
      </c>
      <c r="AH170" s="209"/>
      <c r="AI170" s="209"/>
      <c r="AJ170" s="226"/>
      <c r="AK170" s="226"/>
      <c r="AL170" s="226"/>
      <c r="AM170" s="226"/>
      <c r="AN170" s="226"/>
      <c r="AO170" s="226"/>
      <c r="AP170" s="226"/>
      <c r="AQ170" s="226"/>
      <c r="AR170" s="226"/>
    </row>
    <row r="171" spans="1:44" hidden="1" x14ac:dyDescent="0.15">
      <c r="A171" s="203"/>
      <c r="B171" s="222"/>
      <c r="C171" s="203" t="s">
        <v>108</v>
      </c>
      <c r="D171" s="226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29"/>
      <c r="AE171" s="203"/>
      <c r="AF171" s="222"/>
      <c r="AG171" s="203" t="s">
        <v>108</v>
      </c>
      <c r="AH171" s="209"/>
      <c r="AI171" s="209"/>
      <c r="AJ171" s="226"/>
      <c r="AK171" s="226"/>
      <c r="AL171" s="226"/>
      <c r="AM171" s="226"/>
      <c r="AN171" s="226"/>
      <c r="AO171" s="226"/>
      <c r="AP171" s="226"/>
      <c r="AQ171" s="226"/>
      <c r="AR171" s="226"/>
    </row>
    <row r="172" spans="1:44" hidden="1" x14ac:dyDescent="0.15">
      <c r="A172" s="203"/>
      <c r="B172" s="222"/>
      <c r="C172" s="203" t="s">
        <v>109</v>
      </c>
      <c r="D172" s="226"/>
      <c r="E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29"/>
      <c r="AE172" s="203"/>
      <c r="AF172" s="222"/>
      <c r="AG172" s="203" t="s">
        <v>109</v>
      </c>
      <c r="AH172" s="209"/>
      <c r="AI172" s="209"/>
      <c r="AJ172" s="226"/>
      <c r="AK172" s="226"/>
      <c r="AL172" s="226"/>
      <c r="AM172" s="226"/>
      <c r="AN172" s="226"/>
      <c r="AO172" s="226"/>
      <c r="AP172" s="226"/>
      <c r="AQ172" s="226"/>
      <c r="AR172" s="226"/>
    </row>
    <row r="173" spans="1:44" hidden="1" x14ac:dyDescent="0.15">
      <c r="A173" s="203"/>
      <c r="B173" s="222"/>
      <c r="C173" s="203" t="s">
        <v>110</v>
      </c>
      <c r="D173" s="226"/>
      <c r="E173" s="209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29"/>
      <c r="AE173" s="203"/>
      <c r="AF173" s="222"/>
      <c r="AG173" s="203" t="s">
        <v>110</v>
      </c>
      <c r="AH173" s="209"/>
      <c r="AI173" s="209"/>
      <c r="AJ173" s="226"/>
      <c r="AK173" s="226"/>
      <c r="AL173" s="226"/>
      <c r="AM173" s="226"/>
      <c r="AN173" s="226"/>
      <c r="AO173" s="226"/>
      <c r="AP173" s="226"/>
      <c r="AQ173" s="226"/>
      <c r="AR173" s="226"/>
    </row>
    <row r="174" spans="1:44" hidden="1" x14ac:dyDescent="0.15">
      <c r="A174" s="203"/>
      <c r="B174" s="222"/>
      <c r="C174" s="213" t="s">
        <v>97</v>
      </c>
      <c r="D174" s="233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29"/>
      <c r="AE174" s="203"/>
      <c r="AF174" s="222"/>
      <c r="AG174" s="213" t="s">
        <v>97</v>
      </c>
      <c r="AH174" s="212"/>
      <c r="AI174" s="212"/>
      <c r="AJ174" s="227"/>
      <c r="AK174" s="227"/>
      <c r="AL174" s="227"/>
      <c r="AM174" s="227"/>
      <c r="AN174" s="227"/>
      <c r="AO174" s="227"/>
      <c r="AP174" s="227"/>
      <c r="AQ174" s="227"/>
      <c r="AR174" s="227"/>
    </row>
    <row r="175" spans="1:44" hidden="1" x14ac:dyDescent="0.15">
      <c r="A175" s="203"/>
      <c r="B175" s="222" t="s">
        <v>909</v>
      </c>
      <c r="C175" s="203" t="s">
        <v>99</v>
      </c>
      <c r="D175" s="229"/>
      <c r="E175" s="209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29"/>
      <c r="AE175" s="203"/>
      <c r="AF175" s="222" t="s">
        <v>210</v>
      </c>
      <c r="AG175" s="203" t="s">
        <v>99</v>
      </c>
      <c r="AH175" s="209"/>
      <c r="AI175" s="209"/>
      <c r="AJ175" s="226"/>
      <c r="AK175" s="226"/>
      <c r="AL175" s="226"/>
      <c r="AM175" s="226"/>
      <c r="AN175" s="226"/>
      <c r="AO175" s="226"/>
      <c r="AP175" s="226"/>
      <c r="AQ175" s="226"/>
      <c r="AR175" s="226"/>
    </row>
    <row r="176" spans="1:44" hidden="1" x14ac:dyDescent="0.15">
      <c r="A176" s="203"/>
      <c r="B176" s="222"/>
      <c r="C176" s="203" t="s">
        <v>101</v>
      </c>
      <c r="D176" s="229"/>
      <c r="E176" s="209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29"/>
      <c r="AE176" s="203"/>
      <c r="AF176" s="222"/>
      <c r="AG176" s="203" t="s">
        <v>101</v>
      </c>
      <c r="AH176" s="209"/>
      <c r="AI176" s="209"/>
      <c r="AJ176" s="226"/>
      <c r="AK176" s="226"/>
      <c r="AL176" s="226"/>
      <c r="AM176" s="226"/>
      <c r="AN176" s="226"/>
      <c r="AO176" s="226"/>
      <c r="AP176" s="226"/>
      <c r="AQ176" s="226"/>
      <c r="AR176" s="226"/>
    </row>
    <row r="177" spans="1:44" hidden="1" x14ac:dyDescent="0.15">
      <c r="A177" s="203"/>
      <c r="B177" s="222"/>
      <c r="C177" s="203" t="s">
        <v>102</v>
      </c>
      <c r="D177" s="229"/>
      <c r="E177" s="209"/>
      <c r="F177" s="209"/>
      <c r="G177" s="209"/>
      <c r="H177" s="209"/>
      <c r="I177" s="209"/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29"/>
      <c r="AE177" s="203"/>
      <c r="AF177" s="222"/>
      <c r="AG177" s="203" t="s">
        <v>102</v>
      </c>
      <c r="AH177" s="209"/>
      <c r="AI177" s="209"/>
      <c r="AJ177" s="226"/>
      <c r="AK177" s="226"/>
      <c r="AL177" s="226"/>
      <c r="AM177" s="226"/>
      <c r="AN177" s="226"/>
      <c r="AO177" s="226"/>
      <c r="AP177" s="226"/>
      <c r="AQ177" s="226"/>
      <c r="AR177" s="226"/>
    </row>
    <row r="178" spans="1:44" hidden="1" x14ac:dyDescent="0.15">
      <c r="A178" s="203"/>
      <c r="B178" s="222"/>
      <c r="C178" s="203" t="s">
        <v>103</v>
      </c>
      <c r="D178" s="229"/>
      <c r="E178" s="209"/>
      <c r="F178" s="209"/>
      <c r="G178" s="209"/>
      <c r="H178" s="209"/>
      <c r="I178" s="209"/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29"/>
      <c r="AE178" s="203"/>
      <c r="AF178" s="222"/>
      <c r="AG178" s="203" t="s">
        <v>103</v>
      </c>
      <c r="AH178" s="209"/>
      <c r="AI178" s="209"/>
      <c r="AJ178" s="226"/>
      <c r="AK178" s="226"/>
      <c r="AL178" s="226"/>
      <c r="AM178" s="226"/>
      <c r="AN178" s="226"/>
      <c r="AO178" s="226"/>
      <c r="AP178" s="226"/>
      <c r="AQ178" s="226"/>
      <c r="AR178" s="226"/>
    </row>
    <row r="179" spans="1:44" hidden="1" x14ac:dyDescent="0.15">
      <c r="A179" s="203"/>
      <c r="B179" s="222"/>
      <c r="C179" s="203" t="s">
        <v>104</v>
      </c>
      <c r="D179" s="229"/>
      <c r="E179" s="209"/>
      <c r="F179" s="209"/>
      <c r="G179" s="209"/>
      <c r="H179" s="209"/>
      <c r="I179" s="209"/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29"/>
      <c r="AE179" s="203"/>
      <c r="AF179" s="222"/>
      <c r="AG179" s="203" t="s">
        <v>104</v>
      </c>
      <c r="AH179" s="209"/>
      <c r="AI179" s="209"/>
      <c r="AJ179" s="226"/>
      <c r="AK179" s="226"/>
      <c r="AL179" s="226"/>
      <c r="AM179" s="226"/>
      <c r="AN179" s="226"/>
      <c r="AO179" s="226"/>
      <c r="AP179" s="226"/>
      <c r="AQ179" s="226"/>
      <c r="AR179" s="226"/>
    </row>
    <row r="180" spans="1:44" hidden="1" x14ac:dyDescent="0.15">
      <c r="A180" s="203"/>
      <c r="B180" s="222"/>
      <c r="C180" s="203" t="s">
        <v>105</v>
      </c>
      <c r="D180" s="229"/>
      <c r="E180" s="209"/>
      <c r="F180" s="209"/>
      <c r="G180" s="209"/>
      <c r="H180" s="209"/>
      <c r="I180" s="209"/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29"/>
      <c r="AE180" s="203"/>
      <c r="AF180" s="222"/>
      <c r="AG180" s="203" t="s">
        <v>105</v>
      </c>
      <c r="AH180" s="209"/>
      <c r="AI180" s="209"/>
      <c r="AJ180" s="226"/>
      <c r="AK180" s="226"/>
      <c r="AL180" s="226"/>
      <c r="AM180" s="226"/>
      <c r="AN180" s="226"/>
      <c r="AO180" s="226"/>
      <c r="AP180" s="226"/>
      <c r="AQ180" s="226"/>
      <c r="AR180" s="226"/>
    </row>
    <row r="181" spans="1:44" hidden="1" x14ac:dyDescent="0.15">
      <c r="A181" s="203"/>
      <c r="B181" s="222"/>
      <c r="C181" s="203" t="s">
        <v>106</v>
      </c>
      <c r="D181" s="229"/>
      <c r="E181" s="209"/>
      <c r="F181" s="209"/>
      <c r="G181" s="209"/>
      <c r="H181" s="209"/>
      <c r="I181" s="209"/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29"/>
      <c r="AE181" s="203"/>
      <c r="AF181" s="222"/>
      <c r="AG181" s="203" t="s">
        <v>106</v>
      </c>
      <c r="AH181" s="209"/>
      <c r="AI181" s="209"/>
      <c r="AJ181" s="226"/>
      <c r="AK181" s="226"/>
      <c r="AL181" s="226"/>
      <c r="AM181" s="226"/>
      <c r="AN181" s="226"/>
      <c r="AO181" s="226"/>
      <c r="AP181" s="226"/>
      <c r="AQ181" s="226"/>
      <c r="AR181" s="226"/>
    </row>
    <row r="182" spans="1:44" hidden="1" x14ac:dyDescent="0.15">
      <c r="A182" s="203"/>
      <c r="B182" s="222"/>
      <c r="C182" s="203" t="s">
        <v>107</v>
      </c>
      <c r="D182" s="229"/>
      <c r="E182" s="209"/>
      <c r="F182" s="209"/>
      <c r="G182" s="209"/>
      <c r="H182" s="209"/>
      <c r="I182" s="209"/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29"/>
      <c r="AE182" s="203"/>
      <c r="AF182" s="222"/>
      <c r="AG182" s="203" t="s">
        <v>107</v>
      </c>
      <c r="AH182" s="209"/>
      <c r="AI182" s="209"/>
      <c r="AJ182" s="226"/>
      <c r="AK182" s="226"/>
      <c r="AL182" s="226"/>
      <c r="AM182" s="226"/>
      <c r="AN182" s="226"/>
      <c r="AO182" s="226"/>
      <c r="AP182" s="226"/>
      <c r="AQ182" s="226"/>
      <c r="AR182" s="226"/>
    </row>
    <row r="183" spans="1:44" hidden="1" x14ac:dyDescent="0.15">
      <c r="A183" s="203"/>
      <c r="B183" s="222"/>
      <c r="C183" s="203" t="s">
        <v>108</v>
      </c>
      <c r="D183" s="229"/>
      <c r="E183" s="209"/>
      <c r="F183" s="209"/>
      <c r="G183" s="209"/>
      <c r="H183" s="209"/>
      <c r="I183" s="209"/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29"/>
      <c r="AE183" s="203"/>
      <c r="AF183" s="222"/>
      <c r="AG183" s="203" t="s">
        <v>108</v>
      </c>
      <c r="AH183" s="209"/>
      <c r="AI183" s="209"/>
      <c r="AJ183" s="226"/>
      <c r="AK183" s="226"/>
      <c r="AL183" s="226"/>
      <c r="AM183" s="226"/>
      <c r="AN183" s="226"/>
      <c r="AO183" s="226"/>
      <c r="AP183" s="226"/>
      <c r="AQ183" s="226"/>
      <c r="AR183" s="226"/>
    </row>
    <row r="184" spans="1:44" hidden="1" x14ac:dyDescent="0.15">
      <c r="A184" s="203"/>
      <c r="B184" s="222"/>
      <c r="C184" s="203" t="s">
        <v>109</v>
      </c>
      <c r="D184" s="229"/>
      <c r="E184" s="209"/>
      <c r="F184" s="209"/>
      <c r="G184" s="209"/>
      <c r="H184" s="209"/>
      <c r="I184" s="209"/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29"/>
      <c r="AE184" s="203"/>
      <c r="AF184" s="222"/>
      <c r="AG184" s="203" t="s">
        <v>109</v>
      </c>
      <c r="AH184" s="209"/>
      <c r="AI184" s="209"/>
      <c r="AJ184" s="226"/>
      <c r="AK184" s="226"/>
      <c r="AL184" s="226"/>
      <c r="AM184" s="226"/>
      <c r="AN184" s="226"/>
      <c r="AO184" s="226"/>
      <c r="AP184" s="226"/>
      <c r="AQ184" s="226"/>
      <c r="AR184" s="226"/>
    </row>
    <row r="185" spans="1:44" hidden="1" x14ac:dyDescent="0.15">
      <c r="A185" s="203"/>
      <c r="B185" s="222"/>
      <c r="C185" s="203" t="s">
        <v>110</v>
      </c>
      <c r="D185" s="229"/>
      <c r="E185" s="209"/>
      <c r="F185" s="209"/>
      <c r="G185" s="209"/>
      <c r="H185" s="209"/>
      <c r="I185" s="209"/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29"/>
      <c r="AE185" s="203"/>
      <c r="AF185" s="222"/>
      <c r="AG185" s="203" t="s">
        <v>110</v>
      </c>
      <c r="AH185" s="209"/>
      <c r="AI185" s="209"/>
      <c r="AJ185" s="226"/>
      <c r="AK185" s="226"/>
      <c r="AL185" s="226"/>
      <c r="AM185" s="226"/>
      <c r="AN185" s="226"/>
      <c r="AO185" s="226"/>
      <c r="AP185" s="226"/>
      <c r="AQ185" s="226"/>
      <c r="AR185" s="226"/>
    </row>
    <row r="186" spans="1:44" hidden="1" x14ac:dyDescent="0.15">
      <c r="A186" s="258"/>
      <c r="B186" s="230" t="s">
        <v>1</v>
      </c>
      <c r="C186" s="231" t="s">
        <v>97</v>
      </c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29"/>
      <c r="AE186" s="258"/>
      <c r="AF186" s="230" t="s">
        <v>1</v>
      </c>
      <c r="AG186" s="231" t="s">
        <v>97</v>
      </c>
      <c r="AH186" s="233"/>
      <c r="AI186" s="233"/>
      <c r="AJ186" s="233"/>
      <c r="AK186" s="233"/>
      <c r="AL186" s="233"/>
      <c r="AM186" s="233"/>
      <c r="AN186" s="233"/>
      <c r="AO186" s="233"/>
      <c r="AP186" s="233"/>
      <c r="AQ186" s="233"/>
      <c r="AR186" s="233"/>
    </row>
    <row r="187" spans="1:44" hidden="1" x14ac:dyDescent="0.15">
      <c r="A187" s="258"/>
      <c r="B187" s="222" t="s">
        <v>910</v>
      </c>
      <c r="C187" s="203" t="s">
        <v>99</v>
      </c>
      <c r="D187" s="229"/>
      <c r="E187" s="229"/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58"/>
      <c r="AF187" s="222" t="s">
        <v>211</v>
      </c>
      <c r="AG187" s="203" t="s">
        <v>99</v>
      </c>
      <c r="AH187" s="229"/>
      <c r="AI187" s="229"/>
      <c r="AJ187" s="229"/>
      <c r="AK187" s="229"/>
      <c r="AL187" s="229"/>
      <c r="AM187" s="229"/>
      <c r="AN187" s="229"/>
      <c r="AO187" s="229"/>
      <c r="AP187" s="229"/>
      <c r="AQ187" s="229"/>
      <c r="AR187" s="229"/>
    </row>
    <row r="188" spans="1:44" hidden="1" x14ac:dyDescent="0.15">
      <c r="A188" s="258"/>
      <c r="B188" s="222"/>
      <c r="C188" s="203" t="s">
        <v>101</v>
      </c>
      <c r="D188" s="229"/>
      <c r="E188" s="229"/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58"/>
      <c r="AF188" s="222"/>
      <c r="AG188" s="203" t="s">
        <v>101</v>
      </c>
      <c r="AH188" s="229"/>
      <c r="AI188" s="229"/>
      <c r="AJ188" s="229"/>
      <c r="AK188" s="229"/>
      <c r="AL188" s="229"/>
      <c r="AM188" s="229"/>
      <c r="AN188" s="229"/>
      <c r="AO188" s="229"/>
      <c r="AP188" s="229"/>
      <c r="AQ188" s="229"/>
      <c r="AR188" s="229"/>
    </row>
    <row r="189" spans="1:44" hidden="1" x14ac:dyDescent="0.15">
      <c r="A189" s="258"/>
      <c r="B189" s="222"/>
      <c r="C189" s="203" t="s">
        <v>102</v>
      </c>
      <c r="D189" s="229"/>
      <c r="E189" s="229"/>
      <c r="F189" s="229"/>
      <c r="G189" s="22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58"/>
      <c r="AF189" s="222"/>
      <c r="AG189" s="203" t="s">
        <v>102</v>
      </c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</row>
    <row r="190" spans="1:44" hidden="1" x14ac:dyDescent="0.15">
      <c r="A190" s="258"/>
      <c r="B190" s="222"/>
      <c r="C190" s="203" t="s">
        <v>103</v>
      </c>
      <c r="D190" s="229"/>
      <c r="E190" s="229"/>
      <c r="F190" s="229"/>
      <c r="G190" s="22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58"/>
      <c r="AF190" s="222"/>
      <c r="AG190" s="203" t="s">
        <v>103</v>
      </c>
      <c r="AH190" s="229"/>
      <c r="AI190" s="229"/>
      <c r="AJ190" s="229"/>
      <c r="AK190" s="229"/>
      <c r="AL190" s="229"/>
      <c r="AM190" s="229"/>
      <c r="AN190" s="229"/>
      <c r="AO190" s="229"/>
      <c r="AP190" s="229"/>
      <c r="AQ190" s="229"/>
      <c r="AR190" s="229"/>
    </row>
    <row r="191" spans="1:44" hidden="1" x14ac:dyDescent="0.15">
      <c r="A191" s="258"/>
      <c r="B191" s="222"/>
      <c r="C191" s="203" t="s">
        <v>104</v>
      </c>
      <c r="D191" s="229"/>
      <c r="E191" s="229"/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58"/>
      <c r="AF191" s="222"/>
      <c r="AG191" s="203" t="s">
        <v>104</v>
      </c>
      <c r="AH191" s="229"/>
      <c r="AI191" s="229"/>
      <c r="AJ191" s="229"/>
      <c r="AK191" s="229"/>
      <c r="AL191" s="229"/>
      <c r="AM191" s="229"/>
      <c r="AN191" s="229"/>
      <c r="AO191" s="229"/>
      <c r="AP191" s="229"/>
      <c r="AQ191" s="229"/>
      <c r="AR191" s="229"/>
    </row>
    <row r="192" spans="1:44" hidden="1" x14ac:dyDescent="0.15">
      <c r="A192" s="258"/>
      <c r="B192" s="222"/>
      <c r="C192" s="203" t="s">
        <v>105</v>
      </c>
      <c r="D192" s="229"/>
      <c r="E192" s="229"/>
      <c r="F192" s="229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58"/>
      <c r="AF192" s="222"/>
      <c r="AG192" s="203" t="s">
        <v>105</v>
      </c>
      <c r="AH192" s="229"/>
      <c r="AI192" s="229"/>
      <c r="AJ192" s="229"/>
      <c r="AK192" s="229"/>
      <c r="AL192" s="229"/>
      <c r="AM192" s="229"/>
      <c r="AN192" s="229"/>
      <c r="AO192" s="229"/>
      <c r="AP192" s="229"/>
      <c r="AQ192" s="229"/>
      <c r="AR192" s="229"/>
    </row>
    <row r="193" spans="1:45" hidden="1" x14ac:dyDescent="0.15">
      <c r="A193" s="258"/>
      <c r="B193" s="222"/>
      <c r="C193" s="203" t="s">
        <v>106</v>
      </c>
      <c r="D193" s="229"/>
      <c r="E193" s="229"/>
      <c r="F193" s="229"/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58"/>
      <c r="AF193" s="222"/>
      <c r="AG193" s="203" t="s">
        <v>106</v>
      </c>
      <c r="AH193" s="229"/>
      <c r="AI193" s="229"/>
      <c r="AJ193" s="229"/>
      <c r="AK193" s="229"/>
      <c r="AL193" s="229"/>
      <c r="AM193" s="229"/>
      <c r="AN193" s="229"/>
      <c r="AO193" s="229"/>
      <c r="AP193" s="229"/>
      <c r="AQ193" s="229"/>
      <c r="AR193" s="229"/>
    </row>
    <row r="194" spans="1:45" hidden="1" x14ac:dyDescent="0.15">
      <c r="A194" s="258"/>
      <c r="B194" s="222"/>
      <c r="C194" s="203" t="s">
        <v>107</v>
      </c>
      <c r="D194" s="229"/>
      <c r="E194" s="229"/>
      <c r="F194" s="229"/>
      <c r="G194" s="229"/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58"/>
      <c r="AF194" s="222"/>
      <c r="AG194" s="203" t="s">
        <v>107</v>
      </c>
      <c r="AH194" s="229"/>
      <c r="AI194" s="229"/>
      <c r="AJ194" s="229"/>
      <c r="AK194" s="229"/>
      <c r="AL194" s="229"/>
      <c r="AM194" s="229"/>
      <c r="AN194" s="229"/>
      <c r="AO194" s="229"/>
      <c r="AP194" s="229"/>
      <c r="AQ194" s="229"/>
      <c r="AR194" s="229"/>
    </row>
    <row r="195" spans="1:45" hidden="1" x14ac:dyDescent="0.15">
      <c r="A195" s="258"/>
      <c r="B195" s="222"/>
      <c r="C195" s="203" t="s">
        <v>108</v>
      </c>
      <c r="D195" s="229"/>
      <c r="E195" s="229"/>
      <c r="F195" s="229"/>
      <c r="G195" s="229"/>
      <c r="H195" s="229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58"/>
      <c r="AF195" s="222"/>
      <c r="AG195" s="203" t="s">
        <v>108</v>
      </c>
      <c r="AH195" s="229"/>
      <c r="AI195" s="229"/>
      <c r="AJ195" s="229"/>
      <c r="AK195" s="229"/>
      <c r="AL195" s="229"/>
      <c r="AM195" s="229"/>
      <c r="AN195" s="229"/>
      <c r="AO195" s="229"/>
      <c r="AP195" s="229"/>
      <c r="AQ195" s="229"/>
      <c r="AR195" s="229"/>
    </row>
    <row r="196" spans="1:45" hidden="1" x14ac:dyDescent="0.15">
      <c r="A196" s="258"/>
      <c r="B196" s="222"/>
      <c r="C196" s="203" t="s">
        <v>109</v>
      </c>
      <c r="D196" s="229"/>
      <c r="E196" s="229"/>
      <c r="F196" s="229"/>
      <c r="G196" s="22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58"/>
      <c r="AF196" s="222"/>
      <c r="AG196" s="203" t="s">
        <v>109</v>
      </c>
      <c r="AH196" s="229"/>
      <c r="AI196" s="229"/>
      <c r="AJ196" s="229"/>
      <c r="AK196" s="229"/>
      <c r="AL196" s="229"/>
      <c r="AM196" s="229"/>
      <c r="AN196" s="229"/>
      <c r="AO196" s="229"/>
      <c r="AP196" s="229"/>
      <c r="AQ196" s="229"/>
      <c r="AR196" s="229"/>
    </row>
    <row r="197" spans="1:45" hidden="1" x14ac:dyDescent="0.15">
      <c r="A197" s="258"/>
      <c r="B197" s="222"/>
      <c r="C197" s="203" t="s">
        <v>110</v>
      </c>
      <c r="D197" s="229"/>
      <c r="E197" s="229"/>
      <c r="F197" s="229"/>
      <c r="G197" s="229"/>
      <c r="H197" s="229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58"/>
      <c r="AF197" s="222"/>
      <c r="AG197" s="203" t="s">
        <v>110</v>
      </c>
      <c r="AH197" s="229"/>
      <c r="AI197" s="229"/>
      <c r="AJ197" s="229"/>
      <c r="AK197" s="229"/>
      <c r="AL197" s="229"/>
      <c r="AM197" s="229"/>
      <c r="AN197" s="229"/>
      <c r="AO197" s="229"/>
      <c r="AP197" s="229"/>
      <c r="AQ197" s="229"/>
      <c r="AR197" s="229"/>
    </row>
    <row r="198" spans="1:45" hidden="1" x14ac:dyDescent="0.15">
      <c r="A198" s="258"/>
      <c r="B198" s="230" t="s">
        <v>1</v>
      </c>
      <c r="C198" s="231" t="s">
        <v>97</v>
      </c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29"/>
      <c r="AE198" s="258"/>
      <c r="AF198" s="230" t="s">
        <v>1</v>
      </c>
      <c r="AG198" s="231" t="s">
        <v>97</v>
      </c>
      <c r="AH198" s="233"/>
      <c r="AI198" s="233"/>
      <c r="AJ198" s="233"/>
      <c r="AK198" s="233"/>
      <c r="AL198" s="233"/>
      <c r="AM198" s="233"/>
      <c r="AN198" s="233"/>
      <c r="AO198" s="233"/>
      <c r="AP198" s="233"/>
      <c r="AQ198" s="233"/>
      <c r="AR198" s="233"/>
    </row>
    <row r="199" spans="1:45" x14ac:dyDescent="0.15">
      <c r="A199" s="213"/>
      <c r="B199" s="223"/>
      <c r="C199" s="213"/>
      <c r="D199" s="233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29"/>
      <c r="AE199" s="213"/>
      <c r="AF199" s="223"/>
      <c r="AG199" s="213"/>
      <c r="AH199" s="212"/>
      <c r="AI199" s="212"/>
      <c r="AJ199" s="227"/>
      <c r="AK199" s="227"/>
      <c r="AL199" s="227"/>
      <c r="AM199" s="227"/>
      <c r="AN199" s="227"/>
      <c r="AO199" s="227"/>
      <c r="AP199" s="227"/>
      <c r="AQ199" s="227"/>
      <c r="AR199" s="227"/>
    </row>
    <row r="200" spans="1:45" x14ac:dyDescent="0.15">
      <c r="A200" s="203" t="s">
        <v>126</v>
      </c>
      <c r="B200" s="208" t="s">
        <v>466</v>
      </c>
      <c r="C200" s="203" t="s">
        <v>99</v>
      </c>
      <c r="D200" s="901">
        <v>114.7</v>
      </c>
      <c r="E200" s="901">
        <v>114.7</v>
      </c>
      <c r="F200" s="901">
        <v>128.4</v>
      </c>
      <c r="G200" s="901">
        <v>149.30000000000001</v>
      </c>
      <c r="H200" s="901">
        <v>113.3</v>
      </c>
      <c r="I200" s="901">
        <v>84.8</v>
      </c>
      <c r="J200" s="901">
        <v>118.3</v>
      </c>
      <c r="K200" s="901">
        <v>98.3</v>
      </c>
      <c r="L200" s="901">
        <v>144.9</v>
      </c>
      <c r="M200" s="901">
        <v>150.1</v>
      </c>
      <c r="N200" s="901">
        <v>100.6</v>
      </c>
      <c r="O200" s="901">
        <v>129.4</v>
      </c>
      <c r="P200" s="901">
        <v>105.8</v>
      </c>
      <c r="Q200" s="901">
        <v>108.9</v>
      </c>
      <c r="R200" s="901">
        <v>87.5</v>
      </c>
      <c r="S200" s="901">
        <v>97</v>
      </c>
      <c r="T200" s="901">
        <v>103.5</v>
      </c>
      <c r="U200" s="901">
        <v>120.1</v>
      </c>
      <c r="V200" s="901">
        <v>115.5</v>
      </c>
      <c r="W200" s="901">
        <v>118</v>
      </c>
      <c r="X200" s="901">
        <v>103.9</v>
      </c>
      <c r="Y200" s="901">
        <v>135</v>
      </c>
      <c r="Z200" s="901">
        <v>157.5</v>
      </c>
      <c r="AA200" s="901">
        <v>114.2</v>
      </c>
      <c r="AB200" s="901">
        <v>149.19999999999999</v>
      </c>
      <c r="AC200" s="901">
        <v>97.5</v>
      </c>
      <c r="AD200" s="498"/>
      <c r="AE200" s="203" t="s">
        <v>126</v>
      </c>
      <c r="AF200" s="208" t="s">
        <v>466</v>
      </c>
      <c r="AG200" s="203" t="s">
        <v>99</v>
      </c>
      <c r="AH200" s="902">
        <v>114.7</v>
      </c>
      <c r="AI200" s="913">
        <v>107.2</v>
      </c>
      <c r="AJ200" s="913">
        <v>107</v>
      </c>
      <c r="AK200" s="913">
        <v>107.9</v>
      </c>
      <c r="AL200" s="913">
        <v>104.6</v>
      </c>
      <c r="AM200" s="913">
        <v>105</v>
      </c>
      <c r="AN200" s="913">
        <v>117.3</v>
      </c>
      <c r="AO200" s="913">
        <v>104.1</v>
      </c>
      <c r="AP200" s="913">
        <v>121</v>
      </c>
      <c r="AQ200" s="913">
        <v>121.1</v>
      </c>
      <c r="AR200" s="913">
        <v>118</v>
      </c>
    </row>
    <row r="201" spans="1:45" x14ac:dyDescent="0.15">
      <c r="A201" s="203" t="s">
        <v>127</v>
      </c>
      <c r="B201" s="208"/>
      <c r="C201" s="203" t="s">
        <v>101</v>
      </c>
      <c r="D201" s="902">
        <v>115.9</v>
      </c>
      <c r="E201" s="902">
        <v>115.9</v>
      </c>
      <c r="F201" s="902">
        <v>128</v>
      </c>
      <c r="G201" s="902">
        <v>150.30000000000001</v>
      </c>
      <c r="H201" s="902">
        <v>117</v>
      </c>
      <c r="I201" s="902">
        <v>91.4</v>
      </c>
      <c r="J201" s="902">
        <v>121.6</v>
      </c>
      <c r="K201" s="902">
        <v>85.3</v>
      </c>
      <c r="L201" s="902">
        <v>144.9</v>
      </c>
      <c r="M201" s="902">
        <v>139.69999999999999</v>
      </c>
      <c r="N201" s="902">
        <v>103.7</v>
      </c>
      <c r="O201" s="902">
        <v>133.80000000000001</v>
      </c>
      <c r="P201" s="902">
        <v>108.4</v>
      </c>
      <c r="Q201" s="902">
        <v>113</v>
      </c>
      <c r="R201" s="902">
        <v>89.6</v>
      </c>
      <c r="S201" s="902">
        <v>98.7</v>
      </c>
      <c r="T201" s="902">
        <v>105.2</v>
      </c>
      <c r="U201" s="902">
        <v>120</v>
      </c>
      <c r="V201" s="902">
        <v>113.7</v>
      </c>
      <c r="W201" s="902">
        <v>118.7</v>
      </c>
      <c r="X201" s="902">
        <v>106.6</v>
      </c>
      <c r="Y201" s="902">
        <v>138.30000000000001</v>
      </c>
      <c r="Z201" s="902">
        <v>155.4</v>
      </c>
      <c r="AA201" s="902">
        <v>113.7</v>
      </c>
      <c r="AB201" s="902">
        <v>144.9</v>
      </c>
      <c r="AC201" s="902">
        <v>100.1</v>
      </c>
      <c r="AD201" s="274"/>
      <c r="AE201" s="203" t="s">
        <v>127</v>
      </c>
      <c r="AF201" s="208"/>
      <c r="AG201" s="203" t="s">
        <v>101</v>
      </c>
      <c r="AH201" s="902">
        <v>115.9</v>
      </c>
      <c r="AI201" s="914">
        <v>111.3</v>
      </c>
      <c r="AJ201" s="914">
        <v>112</v>
      </c>
      <c r="AK201" s="914">
        <v>113.2</v>
      </c>
      <c r="AL201" s="914">
        <v>110.5</v>
      </c>
      <c r="AM201" s="914">
        <v>108.9</v>
      </c>
      <c r="AN201" s="914">
        <v>127.5</v>
      </c>
      <c r="AO201" s="914">
        <v>105.2</v>
      </c>
      <c r="AP201" s="914">
        <v>120.1</v>
      </c>
      <c r="AQ201" s="914">
        <v>120.2</v>
      </c>
      <c r="AR201" s="914">
        <v>116.4</v>
      </c>
      <c r="AS201" s="135" t="s">
        <v>1</v>
      </c>
    </row>
    <row r="202" spans="1:45" x14ac:dyDescent="0.15">
      <c r="A202" s="203" t="s">
        <v>128</v>
      </c>
      <c r="B202" s="208"/>
      <c r="C202" s="203" t="s">
        <v>102</v>
      </c>
      <c r="D202" s="902">
        <v>120.5</v>
      </c>
      <c r="E202" s="902">
        <v>120.5</v>
      </c>
      <c r="F202" s="902">
        <v>130.6</v>
      </c>
      <c r="G202" s="902">
        <v>150</v>
      </c>
      <c r="H202" s="902">
        <v>118.9</v>
      </c>
      <c r="I202" s="902">
        <v>107</v>
      </c>
      <c r="J202" s="902">
        <v>116.4</v>
      </c>
      <c r="K202" s="902">
        <v>96.1</v>
      </c>
      <c r="L202" s="902">
        <v>143.9</v>
      </c>
      <c r="M202" s="902">
        <v>170.2</v>
      </c>
      <c r="N202" s="902">
        <v>111.5</v>
      </c>
      <c r="O202" s="902">
        <v>130.80000000000001</v>
      </c>
      <c r="P202" s="902">
        <v>105</v>
      </c>
      <c r="Q202" s="902">
        <v>109.9</v>
      </c>
      <c r="R202" s="902">
        <v>91.3</v>
      </c>
      <c r="S202" s="902">
        <v>97.7</v>
      </c>
      <c r="T202" s="902">
        <v>103.2</v>
      </c>
      <c r="U202" s="902">
        <v>119.6</v>
      </c>
      <c r="V202" s="902">
        <v>115.4</v>
      </c>
      <c r="W202" s="902">
        <v>115.3</v>
      </c>
      <c r="X202" s="902">
        <v>105.8</v>
      </c>
      <c r="Y202" s="902">
        <v>134.30000000000001</v>
      </c>
      <c r="Z202" s="902">
        <v>154.5</v>
      </c>
      <c r="AA202" s="902">
        <v>117.2</v>
      </c>
      <c r="AB202" s="902">
        <v>146.1</v>
      </c>
      <c r="AC202" s="902">
        <v>112.1</v>
      </c>
      <c r="AD202" s="274"/>
      <c r="AE202" s="203" t="s">
        <v>128</v>
      </c>
      <c r="AF202" s="208"/>
      <c r="AG202" s="203" t="s">
        <v>102</v>
      </c>
      <c r="AH202" s="902">
        <v>120.5</v>
      </c>
      <c r="AI202" s="914">
        <v>116.1</v>
      </c>
      <c r="AJ202" s="914">
        <v>124.5</v>
      </c>
      <c r="AK202" s="914">
        <v>127.3</v>
      </c>
      <c r="AL202" s="914">
        <v>111</v>
      </c>
      <c r="AM202" s="914">
        <v>104</v>
      </c>
      <c r="AN202" s="914">
        <v>110.3</v>
      </c>
      <c r="AO202" s="914">
        <v>103</v>
      </c>
      <c r="AP202" s="914">
        <v>121.9</v>
      </c>
      <c r="AQ202" s="914">
        <v>122.1</v>
      </c>
      <c r="AR202" s="914">
        <v>115.4</v>
      </c>
    </row>
    <row r="203" spans="1:45" x14ac:dyDescent="0.15">
      <c r="A203" s="203" t="s">
        <v>129</v>
      </c>
      <c r="B203" s="208"/>
      <c r="C203" s="203" t="s">
        <v>103</v>
      </c>
      <c r="D203" s="902">
        <v>125.4</v>
      </c>
      <c r="E203" s="902">
        <v>125.4</v>
      </c>
      <c r="F203" s="902">
        <v>131.69999999999999</v>
      </c>
      <c r="G203" s="902">
        <v>149.5</v>
      </c>
      <c r="H203" s="902">
        <v>122.3</v>
      </c>
      <c r="I203" s="902">
        <v>177.8</v>
      </c>
      <c r="J203" s="902">
        <v>130.6</v>
      </c>
      <c r="K203" s="902">
        <v>109</v>
      </c>
      <c r="L203" s="902">
        <v>147.80000000000001</v>
      </c>
      <c r="M203" s="902">
        <v>160.5</v>
      </c>
      <c r="N203" s="902">
        <v>112.7</v>
      </c>
      <c r="O203" s="902">
        <v>119.4</v>
      </c>
      <c r="P203" s="902">
        <v>108.4</v>
      </c>
      <c r="Q203" s="902">
        <v>111.2</v>
      </c>
      <c r="R203" s="902">
        <v>92.2</v>
      </c>
      <c r="S203" s="902">
        <v>99.1</v>
      </c>
      <c r="T203" s="902">
        <v>101.9</v>
      </c>
      <c r="U203" s="902">
        <v>120.1</v>
      </c>
      <c r="V203" s="902">
        <v>115.5</v>
      </c>
      <c r="W203" s="902">
        <v>115</v>
      </c>
      <c r="X203" s="902">
        <v>106.2</v>
      </c>
      <c r="Y203" s="902">
        <v>132.80000000000001</v>
      </c>
      <c r="Z203" s="902">
        <v>155.80000000000001</v>
      </c>
      <c r="AA203" s="902">
        <v>119.4</v>
      </c>
      <c r="AB203" s="902">
        <v>148.80000000000001</v>
      </c>
      <c r="AC203" s="902">
        <v>150.6</v>
      </c>
      <c r="AD203" s="274"/>
      <c r="AE203" s="203" t="s">
        <v>129</v>
      </c>
      <c r="AF203" s="208"/>
      <c r="AG203" s="203" t="s">
        <v>103</v>
      </c>
      <c r="AH203" s="902">
        <v>125.4</v>
      </c>
      <c r="AI203" s="914">
        <v>132.69999999999999</v>
      </c>
      <c r="AJ203" s="914">
        <v>152.19999999999999</v>
      </c>
      <c r="AK203" s="914">
        <v>171.1</v>
      </c>
      <c r="AL203" s="914">
        <v>112.9</v>
      </c>
      <c r="AM203" s="914">
        <v>105.2</v>
      </c>
      <c r="AN203" s="914">
        <v>113.2</v>
      </c>
      <c r="AO203" s="914">
        <v>103.2</v>
      </c>
      <c r="AP203" s="914">
        <v>121.4</v>
      </c>
      <c r="AQ203" s="914">
        <v>121.6</v>
      </c>
      <c r="AR203" s="914">
        <v>118.2</v>
      </c>
    </row>
    <row r="204" spans="1:45" x14ac:dyDescent="0.15">
      <c r="A204" s="203" t="s">
        <v>130</v>
      </c>
      <c r="B204" s="208"/>
      <c r="C204" s="203" t="s">
        <v>104</v>
      </c>
      <c r="D204" s="902">
        <v>115.9</v>
      </c>
      <c r="E204" s="902">
        <v>115.9</v>
      </c>
      <c r="F204" s="902">
        <v>127</v>
      </c>
      <c r="G204" s="902">
        <v>150.1</v>
      </c>
      <c r="H204" s="902">
        <v>120.3</v>
      </c>
      <c r="I204" s="902">
        <v>73.8</v>
      </c>
      <c r="J204" s="902">
        <v>131.6</v>
      </c>
      <c r="K204" s="902">
        <v>109.5</v>
      </c>
      <c r="L204" s="902">
        <v>153.5</v>
      </c>
      <c r="M204" s="902">
        <v>153.69999999999999</v>
      </c>
      <c r="N204" s="902">
        <v>143.9</v>
      </c>
      <c r="O204" s="902">
        <v>129.6</v>
      </c>
      <c r="P204" s="902">
        <v>109.5</v>
      </c>
      <c r="Q204" s="902">
        <v>113</v>
      </c>
      <c r="R204" s="902">
        <v>94.3</v>
      </c>
      <c r="S204" s="902">
        <v>100.4</v>
      </c>
      <c r="T204" s="902">
        <v>103.7</v>
      </c>
      <c r="U204" s="902">
        <v>119.6</v>
      </c>
      <c r="V204" s="902">
        <v>116.5</v>
      </c>
      <c r="W204" s="902">
        <v>114.8</v>
      </c>
      <c r="X204" s="902">
        <v>105.2</v>
      </c>
      <c r="Y204" s="902">
        <v>136.5</v>
      </c>
      <c r="Z204" s="902">
        <v>159.9</v>
      </c>
      <c r="AA204" s="902">
        <v>115.8</v>
      </c>
      <c r="AB204" s="902">
        <v>143.30000000000001</v>
      </c>
      <c r="AC204" s="902">
        <v>93.9</v>
      </c>
      <c r="AD204" s="274"/>
      <c r="AE204" s="203" t="s">
        <v>130</v>
      </c>
      <c r="AF204" s="208"/>
      <c r="AG204" s="203" t="s">
        <v>104</v>
      </c>
      <c r="AH204" s="902">
        <v>115.9</v>
      </c>
      <c r="AI204" s="914">
        <v>108</v>
      </c>
      <c r="AJ204" s="914">
        <v>107.7</v>
      </c>
      <c r="AK204" s="914">
        <v>104.8</v>
      </c>
      <c r="AL204" s="914">
        <v>115.1</v>
      </c>
      <c r="AM204" s="914">
        <v>106.9</v>
      </c>
      <c r="AN204" s="914">
        <v>110.4</v>
      </c>
      <c r="AO204" s="914">
        <v>105.6</v>
      </c>
      <c r="AP204" s="914">
        <v>122.4</v>
      </c>
      <c r="AQ204" s="914">
        <v>122.7</v>
      </c>
      <c r="AR204" s="914">
        <v>116.5</v>
      </c>
    </row>
    <row r="205" spans="1:45" x14ac:dyDescent="0.15">
      <c r="A205" s="203" t="s">
        <v>131</v>
      </c>
      <c r="B205" s="208"/>
      <c r="C205" s="203" t="s">
        <v>105</v>
      </c>
      <c r="D205" s="902">
        <v>117.9</v>
      </c>
      <c r="E205" s="902">
        <v>117.9</v>
      </c>
      <c r="F205" s="902">
        <v>130.19999999999999</v>
      </c>
      <c r="G205" s="902">
        <v>149.1</v>
      </c>
      <c r="H205" s="902">
        <v>113.9</v>
      </c>
      <c r="I205" s="902">
        <v>130.19999999999999</v>
      </c>
      <c r="J205" s="902">
        <v>107.8</v>
      </c>
      <c r="K205" s="902">
        <v>97.9</v>
      </c>
      <c r="L205" s="902">
        <v>145.6</v>
      </c>
      <c r="M205" s="902">
        <v>122.5</v>
      </c>
      <c r="N205" s="902">
        <v>106.5</v>
      </c>
      <c r="O205" s="902">
        <v>128.69999999999999</v>
      </c>
      <c r="P205" s="902">
        <v>108.3</v>
      </c>
      <c r="Q205" s="902">
        <v>113.9</v>
      </c>
      <c r="R205" s="902">
        <v>93.3</v>
      </c>
      <c r="S205" s="902">
        <v>98</v>
      </c>
      <c r="T205" s="902">
        <v>99.4</v>
      </c>
      <c r="U205" s="902">
        <v>120.5</v>
      </c>
      <c r="V205" s="902">
        <v>122.4</v>
      </c>
      <c r="W205" s="902">
        <v>114.5</v>
      </c>
      <c r="X205" s="902">
        <v>105</v>
      </c>
      <c r="Y205" s="902">
        <v>134</v>
      </c>
      <c r="Z205" s="902">
        <v>150.6</v>
      </c>
      <c r="AA205" s="902">
        <v>117.6</v>
      </c>
      <c r="AB205" s="902">
        <v>145.6</v>
      </c>
      <c r="AC205" s="902">
        <v>120.5</v>
      </c>
      <c r="AD205" s="274"/>
      <c r="AE205" s="203" t="s">
        <v>131</v>
      </c>
      <c r="AF205" s="208"/>
      <c r="AG205" s="203" t="s">
        <v>105</v>
      </c>
      <c r="AH205" s="902">
        <v>117.9</v>
      </c>
      <c r="AI205" s="914">
        <v>109</v>
      </c>
      <c r="AJ205" s="914">
        <v>110.5</v>
      </c>
      <c r="AK205" s="914">
        <v>110.9</v>
      </c>
      <c r="AL205" s="914">
        <v>109.6</v>
      </c>
      <c r="AM205" s="914">
        <v>105.6</v>
      </c>
      <c r="AN205" s="914">
        <v>114.8</v>
      </c>
      <c r="AO205" s="914">
        <v>103.7</v>
      </c>
      <c r="AP205" s="914">
        <v>125.4</v>
      </c>
      <c r="AQ205" s="914">
        <v>125.8</v>
      </c>
      <c r="AR205" s="914">
        <v>116.4</v>
      </c>
    </row>
    <row r="206" spans="1:45" x14ac:dyDescent="0.15">
      <c r="A206" s="203" t="s">
        <v>125</v>
      </c>
      <c r="B206" s="208"/>
      <c r="C206" s="203" t="s">
        <v>106</v>
      </c>
      <c r="D206" s="902">
        <v>115.9</v>
      </c>
      <c r="E206" s="902">
        <v>115.9</v>
      </c>
      <c r="F206" s="902">
        <v>125.9</v>
      </c>
      <c r="G206" s="902">
        <v>146.69999999999999</v>
      </c>
      <c r="H206" s="902">
        <v>116.3</v>
      </c>
      <c r="I206" s="902">
        <v>115.2</v>
      </c>
      <c r="J206" s="902">
        <v>115.2</v>
      </c>
      <c r="K206" s="902">
        <v>96.1</v>
      </c>
      <c r="L206" s="902">
        <v>140.6</v>
      </c>
      <c r="M206" s="902">
        <v>140.30000000000001</v>
      </c>
      <c r="N206" s="902">
        <v>95.9</v>
      </c>
      <c r="O206" s="902">
        <v>127</v>
      </c>
      <c r="P206" s="902">
        <v>107.4</v>
      </c>
      <c r="Q206" s="902">
        <v>111.1</v>
      </c>
      <c r="R206" s="902">
        <v>92.9</v>
      </c>
      <c r="S206" s="902">
        <v>98</v>
      </c>
      <c r="T206" s="902">
        <v>102.3</v>
      </c>
      <c r="U206" s="902">
        <v>118.8</v>
      </c>
      <c r="V206" s="902">
        <v>121.6</v>
      </c>
      <c r="W206" s="902">
        <v>113.5</v>
      </c>
      <c r="X206" s="902">
        <v>105.1</v>
      </c>
      <c r="Y206" s="902">
        <v>132.4</v>
      </c>
      <c r="Z206" s="902">
        <v>148.19999999999999</v>
      </c>
      <c r="AA206" s="902">
        <v>114.9</v>
      </c>
      <c r="AB206" s="902">
        <v>139.4</v>
      </c>
      <c r="AC206" s="902">
        <v>111.9</v>
      </c>
      <c r="AD206" s="274"/>
      <c r="AE206" s="203" t="s">
        <v>125</v>
      </c>
      <c r="AF206" s="208"/>
      <c r="AG206" s="203" t="s">
        <v>106</v>
      </c>
      <c r="AH206" s="902">
        <v>115.9</v>
      </c>
      <c r="AI206" s="914">
        <v>109.4</v>
      </c>
      <c r="AJ206" s="914">
        <v>110.5</v>
      </c>
      <c r="AK206" s="914">
        <v>111.1</v>
      </c>
      <c r="AL206" s="914">
        <v>109.1</v>
      </c>
      <c r="AM206" s="914">
        <v>106.4</v>
      </c>
      <c r="AN206" s="914">
        <v>126</v>
      </c>
      <c r="AO206" s="914">
        <v>103.1</v>
      </c>
      <c r="AP206" s="914">
        <v>121.7</v>
      </c>
      <c r="AQ206" s="914">
        <v>122.1</v>
      </c>
      <c r="AR206" s="914">
        <v>112.8</v>
      </c>
    </row>
    <row r="207" spans="1:45" outlineLevel="1" x14ac:dyDescent="0.15">
      <c r="A207" s="203"/>
      <c r="B207" s="208"/>
      <c r="C207" s="203" t="s">
        <v>107</v>
      </c>
      <c r="D207" s="902">
        <v>115.3</v>
      </c>
      <c r="E207" s="902">
        <v>115.3</v>
      </c>
      <c r="F207" s="902">
        <v>127.9</v>
      </c>
      <c r="G207" s="902">
        <v>144.5</v>
      </c>
      <c r="H207" s="902">
        <v>120.9</v>
      </c>
      <c r="I207" s="902">
        <v>106.4</v>
      </c>
      <c r="J207" s="902">
        <v>122.9</v>
      </c>
      <c r="K207" s="902">
        <v>96.4</v>
      </c>
      <c r="L207" s="902">
        <v>144.69999999999999</v>
      </c>
      <c r="M207" s="902">
        <v>141.9</v>
      </c>
      <c r="N207" s="902">
        <v>102.4</v>
      </c>
      <c r="O207" s="902">
        <v>127.5</v>
      </c>
      <c r="P207" s="902">
        <v>111</v>
      </c>
      <c r="Q207" s="902">
        <v>109.2</v>
      </c>
      <c r="R207" s="902">
        <v>93</v>
      </c>
      <c r="S207" s="902">
        <v>98</v>
      </c>
      <c r="T207" s="902">
        <v>106.1</v>
      </c>
      <c r="U207" s="902">
        <v>119.2</v>
      </c>
      <c r="V207" s="902">
        <v>123.2</v>
      </c>
      <c r="W207" s="902">
        <v>113.2</v>
      </c>
      <c r="X207" s="902">
        <v>105.5</v>
      </c>
      <c r="Y207" s="902">
        <v>135.9</v>
      </c>
      <c r="Z207" s="902">
        <v>148.5</v>
      </c>
      <c r="AA207" s="902">
        <v>114.7</v>
      </c>
      <c r="AB207" s="902">
        <v>144.69999999999999</v>
      </c>
      <c r="AC207" s="902">
        <v>110.5</v>
      </c>
      <c r="AD207" s="274"/>
      <c r="AE207" s="203"/>
      <c r="AF207" s="208"/>
      <c r="AG207" s="203" t="s">
        <v>107</v>
      </c>
      <c r="AH207" s="902">
        <v>115.3</v>
      </c>
      <c r="AI207" s="914">
        <v>105.4</v>
      </c>
      <c r="AJ207" s="914">
        <v>103.2</v>
      </c>
      <c r="AK207" s="914">
        <v>99.5</v>
      </c>
      <c r="AL207" s="914">
        <v>113.5</v>
      </c>
      <c r="AM207" s="914">
        <v>108.8</v>
      </c>
      <c r="AN207" s="914">
        <v>121</v>
      </c>
      <c r="AO207" s="914">
        <v>106.8</v>
      </c>
      <c r="AP207" s="914">
        <v>123.2</v>
      </c>
      <c r="AQ207" s="914">
        <v>123.6</v>
      </c>
      <c r="AR207" s="914">
        <v>113</v>
      </c>
    </row>
    <row r="208" spans="1:45" outlineLevel="1" x14ac:dyDescent="0.15">
      <c r="A208" s="203"/>
      <c r="B208" s="208"/>
      <c r="C208" s="203" t="s">
        <v>108</v>
      </c>
      <c r="D208" s="902">
        <v>116.7</v>
      </c>
      <c r="E208" s="902">
        <v>116.7</v>
      </c>
      <c r="F208" s="902">
        <v>125.2</v>
      </c>
      <c r="G208" s="902">
        <v>142.19999999999999</v>
      </c>
      <c r="H208" s="902">
        <v>119.5</v>
      </c>
      <c r="I208" s="902">
        <v>111.9</v>
      </c>
      <c r="J208" s="902">
        <v>120.9</v>
      </c>
      <c r="K208" s="902">
        <v>104.1</v>
      </c>
      <c r="L208" s="902">
        <v>122</v>
      </c>
      <c r="M208" s="902">
        <v>144.69999999999999</v>
      </c>
      <c r="N208" s="902">
        <v>85</v>
      </c>
      <c r="O208" s="902">
        <v>129.6</v>
      </c>
      <c r="P208" s="902">
        <v>114.8</v>
      </c>
      <c r="Q208" s="902">
        <v>106</v>
      </c>
      <c r="R208" s="902">
        <v>91.6</v>
      </c>
      <c r="S208" s="902">
        <v>92.6</v>
      </c>
      <c r="T208" s="902">
        <v>100.8</v>
      </c>
      <c r="U208" s="902">
        <v>116.8</v>
      </c>
      <c r="V208" s="902">
        <v>122.1</v>
      </c>
      <c r="W208" s="902">
        <v>107.9</v>
      </c>
      <c r="X208" s="902">
        <v>94.7</v>
      </c>
      <c r="Y208" s="902">
        <v>135.5</v>
      </c>
      <c r="Z208" s="902">
        <v>150.9</v>
      </c>
      <c r="AA208" s="902">
        <v>116.9</v>
      </c>
      <c r="AB208" s="902">
        <v>138.1</v>
      </c>
      <c r="AC208" s="902">
        <v>117.1</v>
      </c>
      <c r="AD208" s="274"/>
      <c r="AE208" s="203"/>
      <c r="AF208" s="208"/>
      <c r="AG208" s="203" t="s">
        <v>108</v>
      </c>
      <c r="AH208" s="902">
        <v>116.7</v>
      </c>
      <c r="AI208" s="914">
        <v>109.6</v>
      </c>
      <c r="AJ208" s="914">
        <v>109.4</v>
      </c>
      <c r="AK208" s="914">
        <v>109.3</v>
      </c>
      <c r="AL208" s="914">
        <v>109</v>
      </c>
      <c r="AM208" s="914">
        <v>109.9</v>
      </c>
      <c r="AN208" s="914">
        <v>128.1</v>
      </c>
      <c r="AO208" s="914">
        <v>105.6</v>
      </c>
      <c r="AP208" s="914">
        <v>122.3</v>
      </c>
      <c r="AQ208" s="914">
        <v>122.9</v>
      </c>
      <c r="AR208" s="914">
        <v>109.3</v>
      </c>
    </row>
    <row r="209" spans="1:44" outlineLevel="1" x14ac:dyDescent="0.15">
      <c r="A209" s="203"/>
      <c r="B209" s="208"/>
      <c r="C209" s="203" t="s">
        <v>109</v>
      </c>
      <c r="D209" s="902">
        <v>120.6</v>
      </c>
      <c r="E209" s="902">
        <v>120.6</v>
      </c>
      <c r="F209" s="902">
        <v>138.80000000000001</v>
      </c>
      <c r="G209" s="902">
        <v>144.6</v>
      </c>
      <c r="H209" s="902">
        <v>118.5</v>
      </c>
      <c r="I209" s="902">
        <v>137.5</v>
      </c>
      <c r="J209" s="902">
        <v>136.69999999999999</v>
      </c>
      <c r="K209" s="902">
        <v>94.8</v>
      </c>
      <c r="L209" s="902">
        <v>122</v>
      </c>
      <c r="M209" s="902">
        <v>134</v>
      </c>
      <c r="N209" s="902">
        <v>99.3</v>
      </c>
      <c r="O209" s="902">
        <v>134.69999999999999</v>
      </c>
      <c r="P209" s="902">
        <v>111.8</v>
      </c>
      <c r="Q209" s="902">
        <v>112.2</v>
      </c>
      <c r="R209" s="902">
        <v>94.9</v>
      </c>
      <c r="S209" s="902">
        <v>96.2</v>
      </c>
      <c r="T209" s="902">
        <v>104</v>
      </c>
      <c r="U209" s="902">
        <v>120.3</v>
      </c>
      <c r="V209" s="902">
        <v>120.6</v>
      </c>
      <c r="W209" s="902">
        <v>112.4</v>
      </c>
      <c r="X209" s="902">
        <v>103.6</v>
      </c>
      <c r="Y209" s="902">
        <v>136.19999999999999</v>
      </c>
      <c r="Z209" s="902">
        <v>146.9</v>
      </c>
      <c r="AA209" s="902">
        <v>118.9</v>
      </c>
      <c r="AB209" s="902">
        <v>149.80000000000001</v>
      </c>
      <c r="AC209" s="902">
        <v>128.9</v>
      </c>
      <c r="AD209" s="274"/>
      <c r="AE209" s="203"/>
      <c r="AF209" s="208"/>
      <c r="AG209" s="203" t="s">
        <v>109</v>
      </c>
      <c r="AH209" s="902">
        <v>120.6</v>
      </c>
      <c r="AI209" s="914">
        <v>120</v>
      </c>
      <c r="AJ209" s="914">
        <v>125.6</v>
      </c>
      <c r="AK209" s="914">
        <v>132.19999999999999</v>
      </c>
      <c r="AL209" s="914">
        <v>111.8</v>
      </c>
      <c r="AM209" s="914">
        <v>110.3</v>
      </c>
      <c r="AN209" s="914">
        <v>124.9</v>
      </c>
      <c r="AO209" s="914">
        <v>107.4</v>
      </c>
      <c r="AP209" s="914">
        <v>122.4</v>
      </c>
      <c r="AQ209" s="914">
        <v>122.8</v>
      </c>
      <c r="AR209" s="914">
        <v>113.1</v>
      </c>
    </row>
    <row r="210" spans="1:44" outlineLevel="1" x14ac:dyDescent="0.15">
      <c r="A210" s="203"/>
      <c r="B210" s="208"/>
      <c r="C210" s="203" t="s">
        <v>110</v>
      </c>
      <c r="D210" s="902">
        <v>115.4</v>
      </c>
      <c r="E210" s="902">
        <v>115.4</v>
      </c>
      <c r="F210" s="902">
        <v>127.6</v>
      </c>
      <c r="G210" s="902">
        <v>142.30000000000001</v>
      </c>
      <c r="H210" s="902">
        <v>119</v>
      </c>
      <c r="I210" s="902">
        <v>84.7</v>
      </c>
      <c r="J210" s="902">
        <v>124.7</v>
      </c>
      <c r="K210" s="902">
        <v>92.2</v>
      </c>
      <c r="L210" s="902">
        <v>116.8</v>
      </c>
      <c r="M210" s="902">
        <v>136.6</v>
      </c>
      <c r="N210" s="902">
        <v>109.5</v>
      </c>
      <c r="O210" s="902">
        <v>138.1</v>
      </c>
      <c r="P210" s="902">
        <v>110.8</v>
      </c>
      <c r="Q210" s="902">
        <v>114.4</v>
      </c>
      <c r="R210" s="902">
        <v>96.7</v>
      </c>
      <c r="S210" s="902">
        <v>97.8</v>
      </c>
      <c r="T210" s="902">
        <v>103.6</v>
      </c>
      <c r="U210" s="902">
        <v>119.6</v>
      </c>
      <c r="V210" s="902">
        <v>120.6</v>
      </c>
      <c r="W210" s="902">
        <v>112.6</v>
      </c>
      <c r="X210" s="902">
        <v>103.8</v>
      </c>
      <c r="Y210" s="902">
        <v>136.19999999999999</v>
      </c>
      <c r="Z210" s="902">
        <v>141.5</v>
      </c>
      <c r="AA210" s="902">
        <v>119.8</v>
      </c>
      <c r="AB210" s="902">
        <v>143.4</v>
      </c>
      <c r="AC210" s="902">
        <v>99.4</v>
      </c>
      <c r="AD210" s="274"/>
      <c r="AE210" s="203"/>
      <c r="AF210" s="208"/>
      <c r="AG210" s="203" t="s">
        <v>110</v>
      </c>
      <c r="AH210" s="902">
        <v>115.4</v>
      </c>
      <c r="AI210" s="914">
        <v>109.6</v>
      </c>
      <c r="AJ210" s="914">
        <v>108.9</v>
      </c>
      <c r="AK210" s="914">
        <v>107</v>
      </c>
      <c r="AL210" s="914">
        <v>113.4</v>
      </c>
      <c r="AM210" s="914">
        <v>112</v>
      </c>
      <c r="AN210" s="914">
        <v>130</v>
      </c>
      <c r="AO210" s="914">
        <v>108.2</v>
      </c>
      <c r="AP210" s="914">
        <v>120.7</v>
      </c>
      <c r="AQ210" s="914">
        <v>121</v>
      </c>
      <c r="AR210" s="914">
        <v>115.4</v>
      </c>
    </row>
    <row r="211" spans="1:44" outlineLevel="1" x14ac:dyDescent="0.15">
      <c r="A211" s="203"/>
      <c r="B211" s="208"/>
      <c r="C211" s="203" t="s">
        <v>97</v>
      </c>
      <c r="D211" s="902">
        <v>113.9</v>
      </c>
      <c r="E211" s="902">
        <v>113.9</v>
      </c>
      <c r="F211" s="902">
        <v>128.1</v>
      </c>
      <c r="G211" s="902">
        <v>138.19999999999999</v>
      </c>
      <c r="H211" s="902">
        <v>117.1</v>
      </c>
      <c r="I211" s="902">
        <v>75.3</v>
      </c>
      <c r="J211" s="902">
        <v>118.2</v>
      </c>
      <c r="K211" s="902">
        <v>96.1</v>
      </c>
      <c r="L211" s="902">
        <v>112.5</v>
      </c>
      <c r="M211" s="902">
        <v>146.6</v>
      </c>
      <c r="N211" s="902">
        <v>99.9</v>
      </c>
      <c r="O211" s="902">
        <v>132.69999999999999</v>
      </c>
      <c r="P211" s="902">
        <v>112.8</v>
      </c>
      <c r="Q211" s="902">
        <v>113.8</v>
      </c>
      <c r="R211" s="902">
        <v>94.3</v>
      </c>
      <c r="S211" s="902">
        <v>96.9</v>
      </c>
      <c r="T211" s="902">
        <v>101.1</v>
      </c>
      <c r="U211" s="902">
        <v>118.3</v>
      </c>
      <c r="V211" s="902">
        <v>116.9</v>
      </c>
      <c r="W211" s="902">
        <v>108.9</v>
      </c>
      <c r="X211" s="902">
        <v>104.3</v>
      </c>
      <c r="Y211" s="902">
        <v>135.80000000000001</v>
      </c>
      <c r="Z211" s="902">
        <v>145.69999999999999</v>
      </c>
      <c r="AA211" s="902">
        <v>117.1</v>
      </c>
      <c r="AB211" s="902">
        <v>140</v>
      </c>
      <c r="AC211" s="902">
        <v>94.4</v>
      </c>
      <c r="AD211" s="274"/>
      <c r="AE211" s="203"/>
      <c r="AF211" s="208"/>
      <c r="AG211" s="203" t="s">
        <v>97</v>
      </c>
      <c r="AH211" s="905">
        <v>113.9</v>
      </c>
      <c r="AI211" s="914">
        <v>103.7</v>
      </c>
      <c r="AJ211" s="914">
        <v>101.8</v>
      </c>
      <c r="AK211" s="914">
        <v>98.7</v>
      </c>
      <c r="AL211" s="914">
        <v>110.5</v>
      </c>
      <c r="AM211" s="914">
        <v>106.5</v>
      </c>
      <c r="AN211" s="914">
        <v>118.3</v>
      </c>
      <c r="AO211" s="914">
        <v>104.4</v>
      </c>
      <c r="AP211" s="914">
        <v>122.4</v>
      </c>
      <c r="AQ211" s="914">
        <v>122.8</v>
      </c>
      <c r="AR211" s="914">
        <v>111.7</v>
      </c>
    </row>
    <row r="212" spans="1:44" outlineLevel="1" x14ac:dyDescent="0.15">
      <c r="A212" s="203"/>
      <c r="B212" s="215" t="s">
        <v>417</v>
      </c>
      <c r="C212" s="216" t="s">
        <v>99</v>
      </c>
      <c r="D212" s="903">
        <v>110.3</v>
      </c>
      <c r="E212" s="903">
        <v>110.3</v>
      </c>
      <c r="F212" s="903">
        <v>129.5</v>
      </c>
      <c r="G212" s="903">
        <v>135.9</v>
      </c>
      <c r="H212" s="903">
        <v>117.2</v>
      </c>
      <c r="I212" s="903">
        <v>82.7</v>
      </c>
      <c r="J212" s="903">
        <v>116.9</v>
      </c>
      <c r="K212" s="903">
        <v>109.2</v>
      </c>
      <c r="L212" s="903">
        <v>109.5</v>
      </c>
      <c r="M212" s="903">
        <v>105.2</v>
      </c>
      <c r="N212" s="903">
        <v>102</v>
      </c>
      <c r="O212" s="903">
        <v>130.1</v>
      </c>
      <c r="P212" s="903">
        <v>104.5</v>
      </c>
      <c r="Q212" s="903">
        <v>110.1</v>
      </c>
      <c r="R212" s="903">
        <v>88.5</v>
      </c>
      <c r="S212" s="903">
        <v>92.8</v>
      </c>
      <c r="T212" s="903">
        <v>100.9</v>
      </c>
      <c r="U212" s="903">
        <v>116.3</v>
      </c>
      <c r="V212" s="903">
        <v>112.1</v>
      </c>
      <c r="W212" s="903">
        <v>109.2</v>
      </c>
      <c r="X212" s="903">
        <v>104.4</v>
      </c>
      <c r="Y212" s="903">
        <v>127.9</v>
      </c>
      <c r="Z212" s="903">
        <v>128</v>
      </c>
      <c r="AA212" s="903">
        <v>122.3</v>
      </c>
      <c r="AB212" s="903">
        <v>144.69999999999999</v>
      </c>
      <c r="AC212" s="903">
        <v>97.6</v>
      </c>
      <c r="AD212" s="274"/>
      <c r="AE212" s="203"/>
      <c r="AF212" s="215" t="s">
        <v>417</v>
      </c>
      <c r="AG212" s="216" t="s">
        <v>99</v>
      </c>
      <c r="AH212" s="902">
        <v>110.3</v>
      </c>
      <c r="AI212" s="915">
        <v>100.8</v>
      </c>
      <c r="AJ212" s="915">
        <v>98.7</v>
      </c>
      <c r="AK212" s="915">
        <v>94.8</v>
      </c>
      <c r="AL212" s="915">
        <v>106.8</v>
      </c>
      <c r="AM212" s="915">
        <v>101.9</v>
      </c>
      <c r="AN212" s="915">
        <v>108.1</v>
      </c>
      <c r="AO212" s="915">
        <v>102.4</v>
      </c>
      <c r="AP212" s="915">
        <v>118.2</v>
      </c>
      <c r="AQ212" s="915">
        <v>118.5</v>
      </c>
      <c r="AR212" s="915">
        <v>110.5</v>
      </c>
    </row>
    <row r="213" spans="1:44" outlineLevel="1" x14ac:dyDescent="0.15">
      <c r="A213" s="203"/>
      <c r="B213" s="208"/>
      <c r="C213" s="203" t="s">
        <v>101</v>
      </c>
      <c r="D213" s="902">
        <v>114.3</v>
      </c>
      <c r="E213" s="902">
        <v>114.3</v>
      </c>
      <c r="F213" s="902">
        <v>127.4</v>
      </c>
      <c r="G213" s="902">
        <v>138.30000000000001</v>
      </c>
      <c r="H213" s="902">
        <v>116</v>
      </c>
      <c r="I213" s="902">
        <v>97.5</v>
      </c>
      <c r="J213" s="902">
        <v>113.3</v>
      </c>
      <c r="K213" s="902">
        <v>111.4</v>
      </c>
      <c r="L213" s="902">
        <v>109.5</v>
      </c>
      <c r="M213" s="902">
        <v>130.6</v>
      </c>
      <c r="N213" s="902">
        <v>113.8</v>
      </c>
      <c r="O213" s="902">
        <v>130.80000000000001</v>
      </c>
      <c r="P213" s="902">
        <v>107.2</v>
      </c>
      <c r="Q213" s="902">
        <v>112.4</v>
      </c>
      <c r="R213" s="902">
        <v>92.6</v>
      </c>
      <c r="S213" s="902">
        <v>97.4</v>
      </c>
      <c r="T213" s="902">
        <v>104.5</v>
      </c>
      <c r="U213" s="902">
        <v>116.6</v>
      </c>
      <c r="V213" s="902">
        <v>110.7</v>
      </c>
      <c r="W213" s="902">
        <v>113.1</v>
      </c>
      <c r="X213" s="902">
        <v>103.4</v>
      </c>
      <c r="Y213" s="902">
        <v>128.19999999999999</v>
      </c>
      <c r="Z213" s="902">
        <v>132.6</v>
      </c>
      <c r="AA213" s="902">
        <v>122.9</v>
      </c>
      <c r="AB213" s="902">
        <v>137.4</v>
      </c>
      <c r="AC213" s="902">
        <v>101.4</v>
      </c>
      <c r="AD213" s="274"/>
      <c r="AE213" s="203"/>
      <c r="AF213" s="208"/>
      <c r="AG213" s="203" t="s">
        <v>101</v>
      </c>
      <c r="AH213" s="902">
        <v>114.3</v>
      </c>
      <c r="AI213" s="914">
        <v>109.3</v>
      </c>
      <c r="AJ213" s="914">
        <v>107.6</v>
      </c>
      <c r="AK213" s="914">
        <v>107.4</v>
      </c>
      <c r="AL213" s="914">
        <v>108.5</v>
      </c>
      <c r="AM213" s="914">
        <v>111</v>
      </c>
      <c r="AN213" s="914">
        <v>128.5</v>
      </c>
      <c r="AO213" s="914">
        <v>107.3</v>
      </c>
      <c r="AP213" s="914">
        <v>119.3</v>
      </c>
      <c r="AQ213" s="914">
        <v>119.4</v>
      </c>
      <c r="AR213" s="914">
        <v>114.8</v>
      </c>
    </row>
    <row r="214" spans="1:44" outlineLevel="1" x14ac:dyDescent="0.15">
      <c r="A214" s="203"/>
      <c r="B214" s="208"/>
      <c r="C214" s="203" t="s">
        <v>102</v>
      </c>
      <c r="D214" s="901">
        <v>109.4</v>
      </c>
      <c r="E214" s="904">
        <v>109.4</v>
      </c>
      <c r="F214" s="901">
        <v>129.80000000000001</v>
      </c>
      <c r="G214" s="901">
        <v>138.5</v>
      </c>
      <c r="H214" s="901">
        <v>114.3</v>
      </c>
      <c r="I214" s="901">
        <v>80.2</v>
      </c>
      <c r="J214" s="901">
        <v>110.8</v>
      </c>
      <c r="K214" s="901">
        <v>82.8</v>
      </c>
      <c r="L214" s="901">
        <v>104.7</v>
      </c>
      <c r="M214" s="901">
        <v>126.1</v>
      </c>
      <c r="N214" s="901">
        <v>103.5</v>
      </c>
      <c r="O214" s="901">
        <v>130.6</v>
      </c>
      <c r="P214" s="901">
        <v>105.6</v>
      </c>
      <c r="Q214" s="901">
        <v>111.5</v>
      </c>
      <c r="R214" s="901">
        <v>89</v>
      </c>
      <c r="S214" s="901">
        <v>97.2</v>
      </c>
      <c r="T214" s="901">
        <v>95.2</v>
      </c>
      <c r="U214" s="901">
        <v>115.4</v>
      </c>
      <c r="V214" s="901">
        <v>114.1</v>
      </c>
      <c r="W214" s="901">
        <v>112.5</v>
      </c>
      <c r="X214" s="901">
        <v>103.5</v>
      </c>
      <c r="Y214" s="901">
        <v>126.1</v>
      </c>
      <c r="Z214" s="901">
        <v>129.1</v>
      </c>
      <c r="AA214" s="901">
        <v>117</v>
      </c>
      <c r="AB214" s="901">
        <v>132.19999999999999</v>
      </c>
      <c r="AC214" s="904">
        <v>93.6</v>
      </c>
      <c r="AD214" s="505"/>
      <c r="AE214" s="203"/>
      <c r="AF214" s="208"/>
      <c r="AG214" s="203" t="s">
        <v>102</v>
      </c>
      <c r="AH214" s="902">
        <v>109.4</v>
      </c>
      <c r="AI214" s="904">
        <v>102</v>
      </c>
      <c r="AJ214" s="913">
        <v>101.7</v>
      </c>
      <c r="AK214" s="913">
        <v>100.2</v>
      </c>
      <c r="AL214" s="913">
        <v>104.2</v>
      </c>
      <c r="AM214" s="913">
        <v>107.3</v>
      </c>
      <c r="AN214" s="913">
        <v>132.6</v>
      </c>
      <c r="AO214" s="913">
        <v>103.2</v>
      </c>
      <c r="AP214" s="904">
        <v>113.9</v>
      </c>
      <c r="AQ214" s="904">
        <v>113.8</v>
      </c>
      <c r="AR214" s="904">
        <v>112.3</v>
      </c>
    </row>
    <row r="215" spans="1:44" outlineLevel="1" x14ac:dyDescent="0.15">
      <c r="A215" s="203"/>
      <c r="B215" s="208"/>
      <c r="C215" s="203" t="s">
        <v>103</v>
      </c>
      <c r="D215" s="902">
        <v>110.5</v>
      </c>
      <c r="E215" s="902">
        <v>110.4</v>
      </c>
      <c r="F215" s="902">
        <v>125.6</v>
      </c>
      <c r="G215" s="902">
        <v>136.5</v>
      </c>
      <c r="H215" s="902">
        <v>115.3</v>
      </c>
      <c r="I215" s="902">
        <v>95</v>
      </c>
      <c r="J215" s="902">
        <v>107.8</v>
      </c>
      <c r="K215" s="902">
        <v>97.4</v>
      </c>
      <c r="L215" s="902">
        <v>102.8</v>
      </c>
      <c r="M215" s="902">
        <v>104.2</v>
      </c>
      <c r="N215" s="902">
        <v>160.30000000000001</v>
      </c>
      <c r="O215" s="902">
        <v>119.2</v>
      </c>
      <c r="P215" s="902">
        <v>105.7</v>
      </c>
      <c r="Q215" s="902">
        <v>116.3</v>
      </c>
      <c r="R215" s="902">
        <v>88.5</v>
      </c>
      <c r="S215" s="902">
        <v>97.8</v>
      </c>
      <c r="T215" s="902">
        <v>99.5</v>
      </c>
      <c r="U215" s="902">
        <v>116.3</v>
      </c>
      <c r="V215" s="902">
        <v>116.9</v>
      </c>
      <c r="W215" s="902">
        <v>104.8</v>
      </c>
      <c r="X215" s="902">
        <v>104.5</v>
      </c>
      <c r="Y215" s="902">
        <v>129.6</v>
      </c>
      <c r="Z215" s="902">
        <v>129.4</v>
      </c>
      <c r="AA215" s="902">
        <v>120.2</v>
      </c>
      <c r="AB215" s="902">
        <v>137.30000000000001</v>
      </c>
      <c r="AC215" s="902">
        <v>101.2</v>
      </c>
      <c r="AD215" s="274"/>
      <c r="AE215" s="203"/>
      <c r="AF215" s="208"/>
      <c r="AG215" s="203" t="s">
        <v>103</v>
      </c>
      <c r="AH215" s="902">
        <v>110.5</v>
      </c>
      <c r="AI215" s="914">
        <v>105.6</v>
      </c>
      <c r="AJ215" s="914">
        <v>103.8</v>
      </c>
      <c r="AK215" s="914">
        <v>102.8</v>
      </c>
      <c r="AL215" s="914">
        <v>108.3</v>
      </c>
      <c r="AM215" s="914">
        <v>110</v>
      </c>
      <c r="AN215" s="914">
        <v>120.3</v>
      </c>
      <c r="AO215" s="914">
        <v>107.7</v>
      </c>
      <c r="AP215" s="914">
        <v>116.7</v>
      </c>
      <c r="AQ215" s="914">
        <v>117.1</v>
      </c>
      <c r="AR215" s="914">
        <v>107.5</v>
      </c>
    </row>
    <row r="216" spans="1:44" outlineLevel="1" x14ac:dyDescent="0.15">
      <c r="A216" s="203"/>
      <c r="B216" s="208"/>
      <c r="C216" s="203" t="s">
        <v>104</v>
      </c>
      <c r="D216" s="902">
        <v>113.1</v>
      </c>
      <c r="E216" s="902">
        <v>113.1</v>
      </c>
      <c r="F216" s="902">
        <v>128</v>
      </c>
      <c r="G216" s="902">
        <v>148.6</v>
      </c>
      <c r="H216" s="902">
        <v>117.3</v>
      </c>
      <c r="I216" s="902">
        <v>84.8</v>
      </c>
      <c r="J216" s="902">
        <v>138</v>
      </c>
      <c r="K216" s="902">
        <v>105.1</v>
      </c>
      <c r="L216" s="902">
        <v>100</v>
      </c>
      <c r="M216" s="902">
        <v>124.5</v>
      </c>
      <c r="N216" s="902">
        <v>124.4</v>
      </c>
      <c r="O216" s="902">
        <v>119.3</v>
      </c>
      <c r="P216" s="902">
        <v>108.4</v>
      </c>
      <c r="Q216" s="902">
        <v>110.8</v>
      </c>
      <c r="R216" s="902">
        <v>88.8</v>
      </c>
      <c r="S216" s="902">
        <v>97.1</v>
      </c>
      <c r="T216" s="902">
        <v>100.1</v>
      </c>
      <c r="U216" s="902">
        <v>115.8</v>
      </c>
      <c r="V216" s="902">
        <v>110.5</v>
      </c>
      <c r="W216" s="902">
        <v>109.7</v>
      </c>
      <c r="X216" s="902">
        <v>106</v>
      </c>
      <c r="Y216" s="902">
        <v>128.80000000000001</v>
      </c>
      <c r="Z216" s="902">
        <v>126.6</v>
      </c>
      <c r="AA216" s="902">
        <v>120.5</v>
      </c>
      <c r="AB216" s="902">
        <v>134</v>
      </c>
      <c r="AC216" s="902">
        <v>106.5</v>
      </c>
      <c r="AD216" s="274"/>
      <c r="AE216" s="203"/>
      <c r="AF216" s="208"/>
      <c r="AG216" s="203" t="s">
        <v>104</v>
      </c>
      <c r="AH216" s="902">
        <v>113.1</v>
      </c>
      <c r="AI216" s="914">
        <v>108.4</v>
      </c>
      <c r="AJ216" s="914">
        <v>108.1</v>
      </c>
      <c r="AK216" s="914">
        <v>107.1</v>
      </c>
      <c r="AL216" s="914">
        <v>110.7</v>
      </c>
      <c r="AM216" s="914">
        <v>108.1</v>
      </c>
      <c r="AN216" s="914">
        <v>124.2</v>
      </c>
      <c r="AO216" s="914">
        <v>104.7</v>
      </c>
      <c r="AP216" s="914">
        <v>115.6</v>
      </c>
      <c r="AQ216" s="914">
        <v>115.8</v>
      </c>
      <c r="AR216" s="914">
        <v>110.4</v>
      </c>
    </row>
    <row r="217" spans="1:44" outlineLevel="1" x14ac:dyDescent="0.15">
      <c r="A217" s="203"/>
      <c r="B217" s="208"/>
      <c r="C217" s="203" t="s">
        <v>105</v>
      </c>
      <c r="D217" s="902">
        <v>113.6</v>
      </c>
      <c r="E217" s="902">
        <v>113.6</v>
      </c>
      <c r="F217" s="902">
        <v>124.7</v>
      </c>
      <c r="G217" s="902">
        <v>141.80000000000001</v>
      </c>
      <c r="H217" s="902">
        <v>117.1</v>
      </c>
      <c r="I217" s="902">
        <v>100.4</v>
      </c>
      <c r="J217" s="902">
        <v>114.2</v>
      </c>
      <c r="K217" s="902">
        <v>95.3</v>
      </c>
      <c r="L217" s="902">
        <v>102.3</v>
      </c>
      <c r="M217" s="902">
        <v>140.69999999999999</v>
      </c>
      <c r="N217" s="902">
        <v>118.9</v>
      </c>
      <c r="O217" s="902">
        <v>121</v>
      </c>
      <c r="P217" s="902">
        <v>104.4</v>
      </c>
      <c r="Q217" s="902">
        <v>109.2</v>
      </c>
      <c r="R217" s="902">
        <v>88.4</v>
      </c>
      <c r="S217" s="902">
        <v>98.9</v>
      </c>
      <c r="T217" s="902">
        <v>100.1</v>
      </c>
      <c r="U217" s="902">
        <v>114.3</v>
      </c>
      <c r="V217" s="902">
        <v>112.7</v>
      </c>
      <c r="W217" s="902">
        <v>104</v>
      </c>
      <c r="X217" s="902">
        <v>106.8</v>
      </c>
      <c r="Y217" s="902">
        <v>126.4</v>
      </c>
      <c r="Z217" s="902">
        <v>129.9</v>
      </c>
      <c r="AA217" s="902">
        <v>121.7</v>
      </c>
      <c r="AB217" s="902">
        <v>125.7</v>
      </c>
      <c r="AC217" s="902">
        <v>106.4</v>
      </c>
      <c r="AD217" s="274"/>
      <c r="AE217" s="203"/>
      <c r="AF217" s="208"/>
      <c r="AG217" s="203" t="s">
        <v>105</v>
      </c>
      <c r="AH217" s="902">
        <v>113.6</v>
      </c>
      <c r="AI217" s="914">
        <v>109.4</v>
      </c>
      <c r="AJ217" s="914">
        <v>110.5</v>
      </c>
      <c r="AK217" s="914">
        <v>111.5</v>
      </c>
      <c r="AL217" s="914">
        <v>108.4</v>
      </c>
      <c r="AM217" s="914">
        <v>106.8</v>
      </c>
      <c r="AN217" s="914">
        <v>129.30000000000001</v>
      </c>
      <c r="AO217" s="914">
        <v>102.5</v>
      </c>
      <c r="AP217" s="914">
        <v>116.6</v>
      </c>
      <c r="AQ217" s="914">
        <v>117.1</v>
      </c>
      <c r="AR217" s="914">
        <v>106.2</v>
      </c>
    </row>
    <row r="218" spans="1:44" outlineLevel="1" x14ac:dyDescent="0.15">
      <c r="A218" s="203"/>
      <c r="B218" s="208"/>
      <c r="C218" s="203" t="s">
        <v>106</v>
      </c>
      <c r="D218" s="902">
        <v>119.3</v>
      </c>
      <c r="E218" s="902">
        <v>119.3</v>
      </c>
      <c r="F218" s="902">
        <v>122.9</v>
      </c>
      <c r="G218" s="902">
        <v>142.69999999999999</v>
      </c>
      <c r="H218" s="902">
        <v>114.8</v>
      </c>
      <c r="I218" s="902">
        <v>153.69999999999999</v>
      </c>
      <c r="J218" s="902">
        <v>124.8</v>
      </c>
      <c r="K218" s="902">
        <v>102.4</v>
      </c>
      <c r="L218" s="902">
        <v>101.3</v>
      </c>
      <c r="M218" s="902">
        <v>145.80000000000001</v>
      </c>
      <c r="N218" s="902">
        <v>125.2</v>
      </c>
      <c r="O218" s="902">
        <v>123.2</v>
      </c>
      <c r="P218" s="902">
        <v>105.4</v>
      </c>
      <c r="Q218" s="902">
        <v>113.5</v>
      </c>
      <c r="R218" s="902">
        <v>90</v>
      </c>
      <c r="S218" s="902">
        <v>96.8</v>
      </c>
      <c r="T218" s="902">
        <v>100.2</v>
      </c>
      <c r="U218" s="902">
        <v>113.4</v>
      </c>
      <c r="V218" s="902">
        <v>106.1</v>
      </c>
      <c r="W218" s="902">
        <v>109.4</v>
      </c>
      <c r="X218" s="902">
        <v>105.4</v>
      </c>
      <c r="Y218" s="902">
        <v>128.6</v>
      </c>
      <c r="Z218" s="902">
        <v>129.19999999999999</v>
      </c>
      <c r="AA218" s="902">
        <v>115.6</v>
      </c>
      <c r="AB218" s="902">
        <v>129.19999999999999</v>
      </c>
      <c r="AC218" s="902">
        <v>135.5</v>
      </c>
      <c r="AD218" s="274"/>
      <c r="AE218" s="203"/>
      <c r="AF218" s="208"/>
      <c r="AG218" s="203" t="s">
        <v>106</v>
      </c>
      <c r="AH218" s="902">
        <v>119.3</v>
      </c>
      <c r="AI218" s="914">
        <v>118.4</v>
      </c>
      <c r="AJ218" s="914">
        <v>123.9</v>
      </c>
      <c r="AK218" s="914">
        <v>129.6</v>
      </c>
      <c r="AL218" s="914">
        <v>111.1</v>
      </c>
      <c r="AM218" s="914">
        <v>109.2</v>
      </c>
      <c r="AN218" s="914">
        <v>119.6</v>
      </c>
      <c r="AO218" s="914">
        <v>107.4</v>
      </c>
      <c r="AP218" s="914">
        <v>120.5</v>
      </c>
      <c r="AQ218" s="914">
        <v>120.9</v>
      </c>
      <c r="AR218" s="914">
        <v>109.9</v>
      </c>
    </row>
    <row r="219" spans="1:44" outlineLevel="1" x14ac:dyDescent="0.15">
      <c r="A219" s="203"/>
      <c r="B219" s="208"/>
      <c r="C219" s="203" t="s">
        <v>107</v>
      </c>
      <c r="D219" s="902">
        <v>108.7</v>
      </c>
      <c r="E219" s="902">
        <v>108.7</v>
      </c>
      <c r="F219" s="902">
        <v>116.2</v>
      </c>
      <c r="G219" s="902">
        <v>137.69999999999999</v>
      </c>
      <c r="H219" s="902">
        <v>111.9</v>
      </c>
      <c r="I219" s="902">
        <v>103.1</v>
      </c>
      <c r="J219" s="902">
        <v>111.3</v>
      </c>
      <c r="K219" s="902">
        <v>94.6</v>
      </c>
      <c r="L219" s="902">
        <v>93.1</v>
      </c>
      <c r="M219" s="902">
        <v>133.30000000000001</v>
      </c>
      <c r="N219" s="902">
        <v>121.5</v>
      </c>
      <c r="O219" s="902">
        <v>115.3</v>
      </c>
      <c r="P219" s="902">
        <v>99.8</v>
      </c>
      <c r="Q219" s="902">
        <v>102</v>
      </c>
      <c r="R219" s="902">
        <v>85</v>
      </c>
      <c r="S219" s="902">
        <v>95.7</v>
      </c>
      <c r="T219" s="902">
        <v>101</v>
      </c>
      <c r="U219" s="902">
        <v>112.3</v>
      </c>
      <c r="V219" s="902">
        <v>108.4</v>
      </c>
      <c r="W219" s="902">
        <v>107</v>
      </c>
      <c r="X219" s="902">
        <v>106</v>
      </c>
      <c r="Y219" s="902">
        <v>125.4</v>
      </c>
      <c r="Z219" s="902">
        <v>122</v>
      </c>
      <c r="AA219" s="902">
        <v>116.7</v>
      </c>
      <c r="AB219" s="902">
        <v>130.80000000000001</v>
      </c>
      <c r="AC219" s="902">
        <v>106.6</v>
      </c>
      <c r="AD219" s="274"/>
      <c r="AE219" s="203"/>
      <c r="AF219" s="208"/>
      <c r="AG219" s="203" t="s">
        <v>107</v>
      </c>
      <c r="AH219" s="902">
        <v>108.7</v>
      </c>
      <c r="AI219" s="914">
        <v>104.3</v>
      </c>
      <c r="AJ219" s="914">
        <v>104.2</v>
      </c>
      <c r="AK219" s="914">
        <v>104.4</v>
      </c>
      <c r="AL219" s="914">
        <v>104</v>
      </c>
      <c r="AM219" s="914">
        <v>104.2</v>
      </c>
      <c r="AN219" s="914">
        <v>114.7</v>
      </c>
      <c r="AO219" s="914">
        <v>102.8</v>
      </c>
      <c r="AP219" s="914">
        <v>111.8</v>
      </c>
      <c r="AQ219" s="914">
        <v>112.1</v>
      </c>
      <c r="AR219" s="914">
        <v>104.1</v>
      </c>
    </row>
    <row r="220" spans="1:44" outlineLevel="1" x14ac:dyDescent="0.15">
      <c r="A220" s="203"/>
      <c r="B220" s="208"/>
      <c r="C220" s="203" t="s">
        <v>108</v>
      </c>
      <c r="D220" s="902">
        <v>110.5</v>
      </c>
      <c r="E220" s="902">
        <v>110.5</v>
      </c>
      <c r="F220" s="902">
        <v>116.5</v>
      </c>
      <c r="G220" s="902">
        <v>135.5</v>
      </c>
      <c r="H220" s="902">
        <v>109.7</v>
      </c>
      <c r="I220" s="902">
        <v>89.1</v>
      </c>
      <c r="J220" s="902">
        <v>133.6</v>
      </c>
      <c r="K220" s="902">
        <v>103.5</v>
      </c>
      <c r="L220" s="902">
        <v>99.4</v>
      </c>
      <c r="M220" s="902">
        <v>121.6</v>
      </c>
      <c r="N220" s="902">
        <v>111.3</v>
      </c>
      <c r="O220" s="902">
        <v>120.2</v>
      </c>
      <c r="P220" s="902">
        <v>101</v>
      </c>
      <c r="Q220" s="902">
        <v>109.3</v>
      </c>
      <c r="R220" s="902">
        <v>91.4</v>
      </c>
      <c r="S220" s="902">
        <v>98.3</v>
      </c>
      <c r="T220" s="902">
        <v>101.5</v>
      </c>
      <c r="U220" s="902">
        <v>113.5</v>
      </c>
      <c r="V220" s="902">
        <v>108.1</v>
      </c>
      <c r="W220" s="902">
        <v>110.6</v>
      </c>
      <c r="X220" s="902">
        <v>104</v>
      </c>
      <c r="Y220" s="902">
        <v>122.4</v>
      </c>
      <c r="Z220" s="902">
        <v>120.8</v>
      </c>
      <c r="AA220" s="902">
        <v>120.4</v>
      </c>
      <c r="AB220" s="902">
        <v>127.6</v>
      </c>
      <c r="AC220" s="902">
        <v>105.4</v>
      </c>
      <c r="AD220" s="274"/>
      <c r="AE220" s="203"/>
      <c r="AF220" s="208"/>
      <c r="AG220" s="203" t="s">
        <v>108</v>
      </c>
      <c r="AH220" s="902">
        <v>110.5</v>
      </c>
      <c r="AI220" s="914">
        <v>108.2</v>
      </c>
      <c r="AJ220" s="914">
        <v>109.3</v>
      </c>
      <c r="AK220" s="914">
        <v>109.6</v>
      </c>
      <c r="AL220" s="914">
        <v>108</v>
      </c>
      <c r="AM220" s="914">
        <v>105.7</v>
      </c>
      <c r="AN220" s="914">
        <v>113.4</v>
      </c>
      <c r="AO220" s="914">
        <v>103</v>
      </c>
      <c r="AP220" s="914">
        <v>112</v>
      </c>
      <c r="AQ220" s="914">
        <v>112.1</v>
      </c>
      <c r="AR220" s="914">
        <v>110.3</v>
      </c>
    </row>
    <row r="221" spans="1:44" outlineLevel="1" x14ac:dyDescent="0.15">
      <c r="A221" s="203"/>
      <c r="B221" s="208"/>
      <c r="C221" s="203" t="s">
        <v>109</v>
      </c>
      <c r="D221" s="902">
        <v>107</v>
      </c>
      <c r="E221" s="902">
        <v>107</v>
      </c>
      <c r="F221" s="902">
        <v>116.8</v>
      </c>
      <c r="G221" s="902">
        <v>132.80000000000001</v>
      </c>
      <c r="H221" s="902">
        <v>107.9</v>
      </c>
      <c r="I221" s="902">
        <v>92.6</v>
      </c>
      <c r="J221" s="902">
        <v>102.1</v>
      </c>
      <c r="K221" s="902">
        <v>130.6</v>
      </c>
      <c r="L221" s="902">
        <v>100.6</v>
      </c>
      <c r="M221" s="902">
        <v>127.8</v>
      </c>
      <c r="N221" s="902">
        <v>118.5</v>
      </c>
      <c r="O221" s="902">
        <v>113.6</v>
      </c>
      <c r="P221" s="902">
        <v>104.3</v>
      </c>
      <c r="Q221" s="902">
        <v>104.4</v>
      </c>
      <c r="R221" s="902">
        <v>90.1</v>
      </c>
      <c r="S221" s="902">
        <v>98.2</v>
      </c>
      <c r="T221" s="902">
        <v>97.8</v>
      </c>
      <c r="U221" s="902">
        <v>110.6</v>
      </c>
      <c r="V221" s="902">
        <v>115</v>
      </c>
      <c r="W221" s="902">
        <v>105.9</v>
      </c>
      <c r="X221" s="902">
        <v>105.2</v>
      </c>
      <c r="Y221" s="902">
        <v>115.1</v>
      </c>
      <c r="Z221" s="902">
        <v>120.7</v>
      </c>
      <c r="AA221" s="902">
        <v>104.5</v>
      </c>
      <c r="AB221" s="902">
        <v>122.1</v>
      </c>
      <c r="AC221" s="902">
        <v>98.3</v>
      </c>
      <c r="AD221" s="274"/>
      <c r="AE221" s="203"/>
      <c r="AF221" s="208"/>
      <c r="AG221" s="203" t="s">
        <v>109</v>
      </c>
      <c r="AH221" s="902">
        <v>107</v>
      </c>
      <c r="AI221" s="914">
        <v>102.4</v>
      </c>
      <c r="AJ221" s="914">
        <v>102.6</v>
      </c>
      <c r="AK221" s="914">
        <v>100</v>
      </c>
      <c r="AL221" s="914">
        <v>106.9</v>
      </c>
      <c r="AM221" s="914">
        <v>103.1</v>
      </c>
      <c r="AN221" s="914">
        <v>116.8</v>
      </c>
      <c r="AO221" s="914">
        <v>100.7</v>
      </c>
      <c r="AP221" s="914">
        <v>111.5</v>
      </c>
      <c r="AQ221" s="914">
        <v>111.8</v>
      </c>
      <c r="AR221" s="914">
        <v>103.6</v>
      </c>
    </row>
    <row r="222" spans="1:44" outlineLevel="1" x14ac:dyDescent="0.15">
      <c r="A222" s="203"/>
      <c r="B222" s="208"/>
      <c r="C222" s="203" t="s">
        <v>110</v>
      </c>
      <c r="D222" s="902">
        <v>105.3</v>
      </c>
      <c r="E222" s="902">
        <v>105.3</v>
      </c>
      <c r="F222" s="902">
        <v>114.9</v>
      </c>
      <c r="G222" s="902">
        <v>130.4</v>
      </c>
      <c r="H222" s="902">
        <v>111.1</v>
      </c>
      <c r="I222" s="902">
        <v>102.5</v>
      </c>
      <c r="J222" s="902">
        <v>89.3</v>
      </c>
      <c r="K222" s="902">
        <v>97</v>
      </c>
      <c r="L222" s="902">
        <v>101</v>
      </c>
      <c r="M222" s="902">
        <v>98.8</v>
      </c>
      <c r="N222" s="902">
        <v>106.7</v>
      </c>
      <c r="O222" s="902">
        <v>116</v>
      </c>
      <c r="P222" s="902">
        <v>97</v>
      </c>
      <c r="Q222" s="902">
        <v>104.6</v>
      </c>
      <c r="R222" s="902">
        <v>89.1</v>
      </c>
      <c r="S222" s="902">
        <v>100.2</v>
      </c>
      <c r="T222" s="902">
        <v>99.2</v>
      </c>
      <c r="U222" s="902">
        <v>111.5</v>
      </c>
      <c r="V222" s="902">
        <v>117.1</v>
      </c>
      <c r="W222" s="902">
        <v>106.6</v>
      </c>
      <c r="X222" s="902">
        <v>103.7</v>
      </c>
      <c r="Y222" s="902">
        <v>115.7</v>
      </c>
      <c r="Z222" s="902">
        <v>121.2</v>
      </c>
      <c r="AA222" s="902">
        <v>112.9</v>
      </c>
      <c r="AB222" s="902">
        <v>119.7</v>
      </c>
      <c r="AC222" s="902">
        <v>100.3</v>
      </c>
      <c r="AD222" s="274"/>
      <c r="AE222" s="203"/>
      <c r="AF222" s="208"/>
      <c r="AG222" s="203" t="s">
        <v>110</v>
      </c>
      <c r="AH222" s="902">
        <v>105.3</v>
      </c>
      <c r="AI222" s="914">
        <v>99</v>
      </c>
      <c r="AJ222" s="914">
        <v>98.3</v>
      </c>
      <c r="AK222" s="914">
        <v>94.4</v>
      </c>
      <c r="AL222" s="914">
        <v>106.8</v>
      </c>
      <c r="AM222" s="914">
        <v>101.1</v>
      </c>
      <c r="AN222" s="914">
        <v>112.9</v>
      </c>
      <c r="AO222" s="914">
        <v>99.1</v>
      </c>
      <c r="AP222" s="914">
        <v>110.8</v>
      </c>
      <c r="AQ222" s="914">
        <v>111.1</v>
      </c>
      <c r="AR222" s="914">
        <v>105.4</v>
      </c>
    </row>
    <row r="223" spans="1:44" outlineLevel="1" x14ac:dyDescent="0.15">
      <c r="A223" s="203"/>
      <c r="B223" s="214"/>
      <c r="C223" s="213" t="s">
        <v>97</v>
      </c>
      <c r="D223" s="905">
        <v>108.2</v>
      </c>
      <c r="E223" s="905">
        <v>108.2</v>
      </c>
      <c r="F223" s="905">
        <v>113.3</v>
      </c>
      <c r="G223" s="905">
        <v>125.8</v>
      </c>
      <c r="H223" s="905">
        <v>109.9</v>
      </c>
      <c r="I223" s="905">
        <v>108.9</v>
      </c>
      <c r="J223" s="905">
        <v>108.9</v>
      </c>
      <c r="K223" s="905">
        <v>102.3</v>
      </c>
      <c r="L223" s="905">
        <v>102.1</v>
      </c>
      <c r="M223" s="905">
        <v>119.5</v>
      </c>
      <c r="N223" s="905">
        <v>102.7</v>
      </c>
      <c r="O223" s="905">
        <v>118</v>
      </c>
      <c r="P223" s="905">
        <v>102.6</v>
      </c>
      <c r="Q223" s="905">
        <v>102</v>
      </c>
      <c r="R223" s="905">
        <v>88</v>
      </c>
      <c r="S223" s="905">
        <v>98.1</v>
      </c>
      <c r="T223" s="905">
        <v>100.3</v>
      </c>
      <c r="U223" s="905">
        <v>110.7</v>
      </c>
      <c r="V223" s="905">
        <v>116.4</v>
      </c>
      <c r="W223" s="905">
        <v>104.4</v>
      </c>
      <c r="X223" s="905">
        <v>100.2</v>
      </c>
      <c r="Y223" s="905">
        <v>115.7</v>
      </c>
      <c r="Z223" s="905">
        <v>117.5</v>
      </c>
      <c r="AA223" s="905">
        <v>111.4</v>
      </c>
      <c r="AB223" s="905">
        <v>128.6</v>
      </c>
      <c r="AC223" s="905">
        <v>108.3</v>
      </c>
      <c r="AD223" s="274"/>
      <c r="AE223" s="203"/>
      <c r="AF223" s="214"/>
      <c r="AG223" s="213" t="s">
        <v>97</v>
      </c>
      <c r="AH223" s="902">
        <v>108.2</v>
      </c>
      <c r="AI223" s="916">
        <v>105.5</v>
      </c>
      <c r="AJ223" s="916">
        <v>107.5</v>
      </c>
      <c r="AK223" s="916">
        <v>107.6</v>
      </c>
      <c r="AL223" s="916">
        <v>107.5</v>
      </c>
      <c r="AM223" s="916">
        <v>101.5</v>
      </c>
      <c r="AN223" s="916">
        <v>109.7</v>
      </c>
      <c r="AO223" s="916">
        <v>100.1</v>
      </c>
      <c r="AP223" s="916">
        <v>110.6</v>
      </c>
      <c r="AQ223" s="916">
        <v>111</v>
      </c>
      <c r="AR223" s="916">
        <v>103.4</v>
      </c>
    </row>
    <row r="224" spans="1:44" outlineLevel="1" x14ac:dyDescent="0.15">
      <c r="A224" s="203"/>
      <c r="B224" s="208" t="s">
        <v>407</v>
      </c>
      <c r="C224" s="203" t="s">
        <v>99</v>
      </c>
      <c r="D224" s="902">
        <v>108.7</v>
      </c>
      <c r="E224" s="902">
        <v>108.7</v>
      </c>
      <c r="F224" s="902">
        <v>110.8</v>
      </c>
      <c r="G224" s="902">
        <v>118</v>
      </c>
      <c r="H224" s="902">
        <v>111.2</v>
      </c>
      <c r="I224" s="902">
        <v>95.3</v>
      </c>
      <c r="J224" s="902">
        <v>113.1</v>
      </c>
      <c r="K224" s="902">
        <v>98</v>
      </c>
      <c r="L224" s="902">
        <v>105.4</v>
      </c>
      <c r="M224" s="902">
        <v>117.7</v>
      </c>
      <c r="N224" s="902">
        <v>100.3</v>
      </c>
      <c r="O224" s="902">
        <v>120</v>
      </c>
      <c r="P224" s="902">
        <v>103.3</v>
      </c>
      <c r="Q224" s="902">
        <v>108</v>
      </c>
      <c r="R224" s="902">
        <v>108.9</v>
      </c>
      <c r="S224" s="902">
        <v>104.3</v>
      </c>
      <c r="T224" s="902">
        <v>99.5</v>
      </c>
      <c r="U224" s="902">
        <v>110.4</v>
      </c>
      <c r="V224" s="902">
        <v>117.9</v>
      </c>
      <c r="W224" s="902">
        <v>106.3</v>
      </c>
      <c r="X224" s="902">
        <v>103.6</v>
      </c>
      <c r="Y224" s="902">
        <v>116.7</v>
      </c>
      <c r="Z224" s="902">
        <v>120.3</v>
      </c>
      <c r="AA224" s="902">
        <v>102</v>
      </c>
      <c r="AB224" s="902">
        <v>116.6</v>
      </c>
      <c r="AC224" s="902">
        <v>101.5</v>
      </c>
      <c r="AD224" s="274"/>
      <c r="AE224" s="203"/>
      <c r="AF224" s="208" t="s">
        <v>407</v>
      </c>
      <c r="AG224" s="203" t="s">
        <v>99</v>
      </c>
      <c r="AH224" s="903">
        <v>108.7</v>
      </c>
      <c r="AI224" s="914">
        <v>101.8</v>
      </c>
      <c r="AJ224" s="914">
        <v>100.3</v>
      </c>
      <c r="AK224" s="914">
        <v>96.5</v>
      </c>
      <c r="AL224" s="914">
        <v>107.9</v>
      </c>
      <c r="AM224" s="914">
        <v>102.3</v>
      </c>
      <c r="AN224" s="914">
        <v>113.8</v>
      </c>
      <c r="AO224" s="914">
        <v>101</v>
      </c>
      <c r="AP224" s="914">
        <v>114.6</v>
      </c>
      <c r="AQ224" s="914">
        <v>114.9</v>
      </c>
      <c r="AR224" s="914">
        <v>107.6</v>
      </c>
    </row>
    <row r="225" spans="1:44" outlineLevel="1" x14ac:dyDescent="0.15">
      <c r="A225" s="203"/>
      <c r="B225" s="208"/>
      <c r="C225" s="203" t="s">
        <v>101</v>
      </c>
      <c r="D225" s="902">
        <v>104.6</v>
      </c>
      <c r="E225" s="902">
        <v>104.6</v>
      </c>
      <c r="F225" s="902">
        <v>115.1</v>
      </c>
      <c r="G225" s="902">
        <v>106.4</v>
      </c>
      <c r="H225" s="902">
        <v>103.8</v>
      </c>
      <c r="I225" s="902">
        <v>86.5</v>
      </c>
      <c r="J225" s="902">
        <v>95.8</v>
      </c>
      <c r="K225" s="902">
        <v>89.9</v>
      </c>
      <c r="L225" s="902">
        <v>103.1</v>
      </c>
      <c r="M225" s="902">
        <v>131.5</v>
      </c>
      <c r="N225" s="902">
        <v>92.6</v>
      </c>
      <c r="O225" s="902">
        <v>116.4</v>
      </c>
      <c r="P225" s="902">
        <v>103.6</v>
      </c>
      <c r="Q225" s="902">
        <v>104.5</v>
      </c>
      <c r="R225" s="902">
        <v>106.1</v>
      </c>
      <c r="S225" s="902">
        <v>99</v>
      </c>
      <c r="T225" s="902">
        <v>98.4</v>
      </c>
      <c r="U225" s="902">
        <v>108.1</v>
      </c>
      <c r="V225" s="902">
        <v>109.1</v>
      </c>
      <c r="W225" s="902">
        <v>111.3</v>
      </c>
      <c r="X225" s="902">
        <v>102.1</v>
      </c>
      <c r="Y225" s="902">
        <v>113.3</v>
      </c>
      <c r="Z225" s="902">
        <v>114.8</v>
      </c>
      <c r="AA225" s="902">
        <v>105.7</v>
      </c>
      <c r="AB225" s="902">
        <v>121</v>
      </c>
      <c r="AC225" s="902">
        <v>87.3</v>
      </c>
      <c r="AD225" s="274"/>
      <c r="AE225" s="203"/>
      <c r="AF225" s="208"/>
      <c r="AG225" s="203" t="s">
        <v>101</v>
      </c>
      <c r="AH225" s="902">
        <v>104.6</v>
      </c>
      <c r="AI225" s="914">
        <v>96.6</v>
      </c>
      <c r="AJ225" s="914">
        <v>95</v>
      </c>
      <c r="AK225" s="914">
        <v>91.1</v>
      </c>
      <c r="AL225" s="914">
        <v>103.4</v>
      </c>
      <c r="AM225" s="914">
        <v>99.3</v>
      </c>
      <c r="AN225" s="914">
        <v>107.9</v>
      </c>
      <c r="AO225" s="914">
        <v>97.4</v>
      </c>
      <c r="AP225" s="914">
        <v>112</v>
      </c>
      <c r="AQ225" s="914">
        <v>112.2</v>
      </c>
      <c r="AR225" s="914">
        <v>105.7</v>
      </c>
    </row>
    <row r="226" spans="1:44" outlineLevel="1" x14ac:dyDescent="0.15">
      <c r="A226" s="203"/>
      <c r="B226" s="208"/>
      <c r="C226" s="203" t="s">
        <v>102</v>
      </c>
      <c r="D226" s="902">
        <v>111.9</v>
      </c>
      <c r="E226" s="902">
        <v>111.9</v>
      </c>
      <c r="F226" s="902">
        <v>106.9</v>
      </c>
      <c r="G226" s="902">
        <v>108.3</v>
      </c>
      <c r="H226" s="902">
        <v>100.1</v>
      </c>
      <c r="I226" s="902">
        <v>156</v>
      </c>
      <c r="J226" s="902">
        <v>110.3</v>
      </c>
      <c r="K226" s="902">
        <v>92.9</v>
      </c>
      <c r="L226" s="902">
        <v>101.4</v>
      </c>
      <c r="M226" s="902">
        <v>95.1</v>
      </c>
      <c r="N226" s="902">
        <v>93.6</v>
      </c>
      <c r="O226" s="902">
        <v>120</v>
      </c>
      <c r="P226" s="902">
        <v>106</v>
      </c>
      <c r="Q226" s="902">
        <v>104.6</v>
      </c>
      <c r="R226" s="902">
        <v>108.9</v>
      </c>
      <c r="S226" s="902">
        <v>101.9</v>
      </c>
      <c r="T226" s="902">
        <v>101.7</v>
      </c>
      <c r="U226" s="902">
        <v>106.5</v>
      </c>
      <c r="V226" s="902">
        <v>107.2</v>
      </c>
      <c r="W226" s="902">
        <v>100.4</v>
      </c>
      <c r="X226" s="902">
        <v>101.7</v>
      </c>
      <c r="Y226" s="902">
        <v>111.9</v>
      </c>
      <c r="Z226" s="902">
        <v>112</v>
      </c>
      <c r="AA226" s="902">
        <v>112.2</v>
      </c>
      <c r="AB226" s="902">
        <v>118.2</v>
      </c>
      <c r="AC226" s="902">
        <v>136.80000000000001</v>
      </c>
      <c r="AD226" s="274"/>
      <c r="AE226" s="203"/>
      <c r="AF226" s="208"/>
      <c r="AG226" s="203" t="s">
        <v>102</v>
      </c>
      <c r="AH226" s="902">
        <v>111.9</v>
      </c>
      <c r="AI226" s="914">
        <v>101.9</v>
      </c>
      <c r="AJ226" s="914">
        <v>103.1</v>
      </c>
      <c r="AK226" s="914">
        <v>103.6</v>
      </c>
      <c r="AL226" s="914">
        <v>101.2</v>
      </c>
      <c r="AM226" s="914">
        <v>102.2</v>
      </c>
      <c r="AN226" s="914">
        <v>108</v>
      </c>
      <c r="AO226" s="914">
        <v>101.5</v>
      </c>
      <c r="AP226" s="914">
        <v>119.4</v>
      </c>
      <c r="AQ226" s="914">
        <v>120</v>
      </c>
      <c r="AR226" s="914">
        <v>102.5</v>
      </c>
    </row>
    <row r="227" spans="1:44" outlineLevel="1" x14ac:dyDescent="0.15">
      <c r="A227" s="203"/>
      <c r="B227" s="208"/>
      <c r="C227" s="203" t="s">
        <v>103</v>
      </c>
      <c r="D227" s="902">
        <v>92.9</v>
      </c>
      <c r="E227" s="902">
        <v>92.9</v>
      </c>
      <c r="F227" s="902">
        <v>93.3</v>
      </c>
      <c r="G227" s="902">
        <v>96.9</v>
      </c>
      <c r="H227" s="902">
        <v>96.5</v>
      </c>
      <c r="I227" s="902">
        <v>86.5</v>
      </c>
      <c r="J227" s="902">
        <v>97.4</v>
      </c>
      <c r="K227" s="902">
        <v>81.099999999999994</v>
      </c>
      <c r="L227" s="902">
        <v>96</v>
      </c>
      <c r="M227" s="902">
        <v>82.8</v>
      </c>
      <c r="N227" s="902">
        <v>97.2</v>
      </c>
      <c r="O227" s="902">
        <v>76.8</v>
      </c>
      <c r="P227" s="902">
        <v>105.7</v>
      </c>
      <c r="Q227" s="902">
        <v>97.9</v>
      </c>
      <c r="R227" s="902">
        <v>100.3</v>
      </c>
      <c r="S227" s="902">
        <v>101.3</v>
      </c>
      <c r="T227" s="902">
        <v>101</v>
      </c>
      <c r="U227" s="902">
        <v>101.9</v>
      </c>
      <c r="V227" s="902">
        <v>106.2</v>
      </c>
      <c r="W227" s="902">
        <v>97.9</v>
      </c>
      <c r="X227" s="902">
        <v>101.5</v>
      </c>
      <c r="Y227" s="902">
        <v>105.5</v>
      </c>
      <c r="Z227" s="902">
        <v>104</v>
      </c>
      <c r="AA227" s="902">
        <v>97.8</v>
      </c>
      <c r="AB227" s="902">
        <v>109</v>
      </c>
      <c r="AC227" s="902">
        <v>90.2</v>
      </c>
      <c r="AD227" s="274"/>
      <c r="AE227" s="203"/>
      <c r="AF227" s="208"/>
      <c r="AG227" s="203" t="s">
        <v>103</v>
      </c>
      <c r="AH227" s="902">
        <v>92.9</v>
      </c>
      <c r="AI227" s="914">
        <v>96.3</v>
      </c>
      <c r="AJ227" s="914">
        <v>96.9</v>
      </c>
      <c r="AK227" s="914">
        <v>97.1</v>
      </c>
      <c r="AL227" s="914">
        <v>99</v>
      </c>
      <c r="AM227" s="914">
        <v>96.4</v>
      </c>
      <c r="AN227" s="914">
        <v>72.7</v>
      </c>
      <c r="AO227" s="914">
        <v>99.6</v>
      </c>
      <c r="AP227" s="914">
        <v>92.3</v>
      </c>
      <c r="AQ227" s="914">
        <v>92</v>
      </c>
      <c r="AR227" s="914">
        <v>98.4</v>
      </c>
    </row>
    <row r="228" spans="1:44" outlineLevel="1" x14ac:dyDescent="0.15">
      <c r="A228" s="203"/>
      <c r="B228" s="208"/>
      <c r="C228" s="203" t="s">
        <v>104</v>
      </c>
      <c r="D228" s="902">
        <v>92.2</v>
      </c>
      <c r="E228" s="902">
        <v>92.2</v>
      </c>
      <c r="F228" s="902">
        <v>81</v>
      </c>
      <c r="G228" s="902">
        <v>92.4</v>
      </c>
      <c r="H228" s="902">
        <v>93.4</v>
      </c>
      <c r="I228" s="902">
        <v>101.4</v>
      </c>
      <c r="J228" s="902">
        <v>81.5</v>
      </c>
      <c r="K228" s="902">
        <v>114.9</v>
      </c>
      <c r="L228" s="902">
        <v>95.8</v>
      </c>
      <c r="M228" s="902">
        <v>95.7</v>
      </c>
      <c r="N228" s="902">
        <v>92.2</v>
      </c>
      <c r="O228" s="902">
        <v>68.099999999999994</v>
      </c>
      <c r="P228" s="902">
        <v>93.2</v>
      </c>
      <c r="Q228" s="902">
        <v>99</v>
      </c>
      <c r="R228" s="902">
        <v>93.2</v>
      </c>
      <c r="S228" s="902">
        <v>97.3</v>
      </c>
      <c r="T228" s="902">
        <v>98</v>
      </c>
      <c r="U228" s="902">
        <v>93.2</v>
      </c>
      <c r="V228" s="902">
        <v>102.1</v>
      </c>
      <c r="W228" s="902">
        <v>93.3</v>
      </c>
      <c r="X228" s="902">
        <v>97.6</v>
      </c>
      <c r="Y228" s="902">
        <v>83.3</v>
      </c>
      <c r="Z228" s="902">
        <v>92.8</v>
      </c>
      <c r="AA228" s="902">
        <v>90.1</v>
      </c>
      <c r="AB228" s="902">
        <v>109.7</v>
      </c>
      <c r="AC228" s="902">
        <v>95.8</v>
      </c>
      <c r="AD228" s="274"/>
      <c r="AE228" s="203"/>
      <c r="AF228" s="208"/>
      <c r="AG228" s="203" t="s">
        <v>104</v>
      </c>
      <c r="AH228" s="902">
        <v>92.2</v>
      </c>
      <c r="AI228" s="914">
        <v>100.1</v>
      </c>
      <c r="AJ228" s="914">
        <v>100.4</v>
      </c>
      <c r="AK228" s="914">
        <v>103.3</v>
      </c>
      <c r="AL228" s="914">
        <v>94.6</v>
      </c>
      <c r="AM228" s="914">
        <v>98.8</v>
      </c>
      <c r="AN228" s="914">
        <v>79.3</v>
      </c>
      <c r="AO228" s="914">
        <v>101.4</v>
      </c>
      <c r="AP228" s="914">
        <v>84.7</v>
      </c>
      <c r="AQ228" s="914">
        <v>84.3</v>
      </c>
      <c r="AR228" s="914">
        <v>94.2</v>
      </c>
    </row>
    <row r="229" spans="1:44" outlineLevel="1" x14ac:dyDescent="0.15">
      <c r="A229" s="203"/>
      <c r="B229" s="208"/>
      <c r="C229" s="203" t="s">
        <v>105</v>
      </c>
      <c r="D229" s="902">
        <v>91.6</v>
      </c>
      <c r="E229" s="902">
        <v>91.6</v>
      </c>
      <c r="F229" s="902">
        <v>78.400000000000006</v>
      </c>
      <c r="G229" s="902">
        <v>82.9</v>
      </c>
      <c r="H229" s="902">
        <v>87.7</v>
      </c>
      <c r="I229" s="902">
        <v>86.4</v>
      </c>
      <c r="J229" s="902">
        <v>100.5</v>
      </c>
      <c r="K229" s="902">
        <v>95</v>
      </c>
      <c r="L229" s="902">
        <v>97.5</v>
      </c>
      <c r="M229" s="902">
        <v>89.5</v>
      </c>
      <c r="N229" s="902">
        <v>94.8</v>
      </c>
      <c r="O229" s="902">
        <v>82.4</v>
      </c>
      <c r="P229" s="902">
        <v>97.3</v>
      </c>
      <c r="Q229" s="902">
        <v>96.6</v>
      </c>
      <c r="R229" s="902">
        <v>97.5</v>
      </c>
      <c r="S229" s="902">
        <v>96.2</v>
      </c>
      <c r="T229" s="902">
        <v>100.9</v>
      </c>
      <c r="U229" s="902">
        <v>89.5</v>
      </c>
      <c r="V229" s="902">
        <v>85.1</v>
      </c>
      <c r="W229" s="902">
        <v>93.9</v>
      </c>
      <c r="X229" s="902">
        <v>93.2</v>
      </c>
      <c r="Y229" s="902">
        <v>87.3</v>
      </c>
      <c r="Z229" s="902">
        <v>84.9</v>
      </c>
      <c r="AA229" s="902">
        <v>89.2</v>
      </c>
      <c r="AB229" s="902">
        <v>93.6</v>
      </c>
      <c r="AC229" s="902">
        <v>92.5</v>
      </c>
      <c r="AD229" s="274"/>
      <c r="AE229" s="203"/>
      <c r="AF229" s="208"/>
      <c r="AG229" s="203" t="s">
        <v>105</v>
      </c>
      <c r="AH229" s="902">
        <v>91.6</v>
      </c>
      <c r="AI229" s="914">
        <v>98</v>
      </c>
      <c r="AJ229" s="914">
        <v>96.5</v>
      </c>
      <c r="AK229" s="914">
        <v>97.1</v>
      </c>
      <c r="AL229" s="914">
        <v>95.5</v>
      </c>
      <c r="AM229" s="914">
        <v>99.5</v>
      </c>
      <c r="AN229" s="914">
        <v>82.2</v>
      </c>
      <c r="AO229" s="914">
        <v>101.9</v>
      </c>
      <c r="AP229" s="914">
        <v>85.6</v>
      </c>
      <c r="AQ229" s="914">
        <v>85.3</v>
      </c>
      <c r="AR229" s="914">
        <v>94.4</v>
      </c>
    </row>
    <row r="230" spans="1:44" outlineLevel="1" x14ac:dyDescent="0.15">
      <c r="A230" s="203"/>
      <c r="B230" s="208"/>
      <c r="C230" s="203" t="s">
        <v>106</v>
      </c>
      <c r="D230" s="902">
        <v>94</v>
      </c>
      <c r="E230" s="902">
        <v>94</v>
      </c>
      <c r="F230" s="902">
        <v>83.7</v>
      </c>
      <c r="G230" s="902">
        <v>87.9</v>
      </c>
      <c r="H230" s="902">
        <v>96.5</v>
      </c>
      <c r="I230" s="902">
        <v>86.6</v>
      </c>
      <c r="J230" s="902">
        <v>91.1</v>
      </c>
      <c r="K230" s="902">
        <v>102.5</v>
      </c>
      <c r="L230" s="902">
        <v>96.7</v>
      </c>
      <c r="M230" s="902">
        <v>90.3</v>
      </c>
      <c r="N230" s="902">
        <v>97.4</v>
      </c>
      <c r="O230" s="902">
        <v>88.9</v>
      </c>
      <c r="P230" s="902">
        <v>96.9</v>
      </c>
      <c r="Q230" s="902">
        <v>100.8</v>
      </c>
      <c r="R230" s="902">
        <v>92</v>
      </c>
      <c r="S230" s="902">
        <v>98.4</v>
      </c>
      <c r="T230" s="902">
        <v>100.8</v>
      </c>
      <c r="U230" s="902">
        <v>96.3</v>
      </c>
      <c r="V230" s="902">
        <v>105.9</v>
      </c>
      <c r="W230" s="902">
        <v>92</v>
      </c>
      <c r="X230" s="902">
        <v>92.2</v>
      </c>
      <c r="Y230" s="902">
        <v>90.7</v>
      </c>
      <c r="Z230" s="902">
        <v>92.9</v>
      </c>
      <c r="AA230" s="902">
        <v>97.8</v>
      </c>
      <c r="AB230" s="902">
        <v>87.1</v>
      </c>
      <c r="AC230" s="902">
        <v>90.6</v>
      </c>
      <c r="AD230" s="274"/>
      <c r="AE230" s="203"/>
      <c r="AF230" s="208"/>
      <c r="AG230" s="203" t="s">
        <v>106</v>
      </c>
      <c r="AH230" s="902">
        <v>94</v>
      </c>
      <c r="AI230" s="914">
        <v>100.1</v>
      </c>
      <c r="AJ230" s="914">
        <v>96.8</v>
      </c>
      <c r="AK230" s="914">
        <v>97.3</v>
      </c>
      <c r="AL230" s="914">
        <v>95.6</v>
      </c>
      <c r="AM230" s="914">
        <v>105.2</v>
      </c>
      <c r="AN230" s="914">
        <v>90.5</v>
      </c>
      <c r="AO230" s="914">
        <v>107.9</v>
      </c>
      <c r="AP230" s="914">
        <v>88.8</v>
      </c>
      <c r="AQ230" s="914">
        <v>88.5</v>
      </c>
      <c r="AR230" s="914">
        <v>96.3</v>
      </c>
    </row>
    <row r="231" spans="1:44" outlineLevel="1" x14ac:dyDescent="0.15">
      <c r="A231" s="203"/>
      <c r="B231" s="208"/>
      <c r="C231" s="203" t="s">
        <v>107</v>
      </c>
      <c r="D231" s="902">
        <v>100.9</v>
      </c>
      <c r="E231" s="902">
        <v>100.9</v>
      </c>
      <c r="F231" s="902">
        <v>90.7</v>
      </c>
      <c r="G231" s="902">
        <v>89.9</v>
      </c>
      <c r="H231" s="902">
        <v>95.8</v>
      </c>
      <c r="I231" s="902">
        <v>142.6</v>
      </c>
      <c r="J231" s="902">
        <v>90.7</v>
      </c>
      <c r="K231" s="902">
        <v>107.5</v>
      </c>
      <c r="L231" s="902">
        <v>95.4</v>
      </c>
      <c r="M231" s="902">
        <v>100.4</v>
      </c>
      <c r="N231" s="902">
        <v>93.5</v>
      </c>
      <c r="O231" s="902">
        <v>99.2</v>
      </c>
      <c r="P231" s="902">
        <v>97.8</v>
      </c>
      <c r="Q231" s="902">
        <v>90.3</v>
      </c>
      <c r="R231" s="902">
        <v>96.5</v>
      </c>
      <c r="S231" s="902">
        <v>94.4</v>
      </c>
      <c r="T231" s="902">
        <v>98</v>
      </c>
      <c r="U231" s="902">
        <v>97.7</v>
      </c>
      <c r="V231" s="902">
        <v>96.2</v>
      </c>
      <c r="W231" s="902">
        <v>106.2</v>
      </c>
      <c r="X231" s="902">
        <v>97.4</v>
      </c>
      <c r="Y231" s="902">
        <v>94.6</v>
      </c>
      <c r="Z231" s="902">
        <v>94.1</v>
      </c>
      <c r="AA231" s="902">
        <v>93.2</v>
      </c>
      <c r="AB231" s="902">
        <v>85.5</v>
      </c>
      <c r="AC231" s="902">
        <v>123.3</v>
      </c>
      <c r="AD231" s="274"/>
      <c r="AE231" s="203"/>
      <c r="AF231" s="208"/>
      <c r="AG231" s="203" t="s">
        <v>107</v>
      </c>
      <c r="AH231" s="902">
        <v>100.9</v>
      </c>
      <c r="AI231" s="914">
        <v>107.1</v>
      </c>
      <c r="AJ231" s="914">
        <v>114.6</v>
      </c>
      <c r="AK231" s="914">
        <v>123.5</v>
      </c>
      <c r="AL231" s="914">
        <v>93.6</v>
      </c>
      <c r="AM231" s="914">
        <v>94.2</v>
      </c>
      <c r="AN231" s="914">
        <v>100.8</v>
      </c>
      <c r="AO231" s="914">
        <v>93.8</v>
      </c>
      <c r="AP231" s="914">
        <v>95.3</v>
      </c>
      <c r="AQ231" s="914">
        <v>95.1</v>
      </c>
      <c r="AR231" s="914">
        <v>102.4</v>
      </c>
    </row>
    <row r="232" spans="1:44" outlineLevel="1" x14ac:dyDescent="0.15">
      <c r="A232" s="203"/>
      <c r="B232" s="208"/>
      <c r="C232" s="203" t="s">
        <v>108</v>
      </c>
      <c r="D232" s="902">
        <v>96.9</v>
      </c>
      <c r="E232" s="902">
        <v>96.9</v>
      </c>
      <c r="F232" s="902">
        <v>95.7</v>
      </c>
      <c r="G232" s="902">
        <v>102.6</v>
      </c>
      <c r="H232" s="902">
        <v>102.1</v>
      </c>
      <c r="I232" s="902">
        <v>91.2</v>
      </c>
      <c r="J232" s="902">
        <v>89.6</v>
      </c>
      <c r="K232" s="902">
        <v>99.1</v>
      </c>
      <c r="L232" s="902">
        <v>99.4</v>
      </c>
      <c r="M232" s="902">
        <v>97.1</v>
      </c>
      <c r="N232" s="902">
        <v>104.6</v>
      </c>
      <c r="O232" s="902">
        <v>99.1</v>
      </c>
      <c r="P232" s="902">
        <v>97.3</v>
      </c>
      <c r="Q232" s="902">
        <v>92</v>
      </c>
      <c r="R232" s="902">
        <v>98.3</v>
      </c>
      <c r="S232" s="902">
        <v>99.5</v>
      </c>
      <c r="T232" s="902">
        <v>100.2</v>
      </c>
      <c r="U232" s="902">
        <v>97</v>
      </c>
      <c r="V232" s="902">
        <v>92.8</v>
      </c>
      <c r="W232" s="902">
        <v>99.4</v>
      </c>
      <c r="X232" s="902">
        <v>98.4</v>
      </c>
      <c r="Y232" s="902">
        <v>97.2</v>
      </c>
      <c r="Z232" s="902">
        <v>92.3</v>
      </c>
      <c r="AA232" s="902">
        <v>98.9</v>
      </c>
      <c r="AB232" s="902">
        <v>95.7</v>
      </c>
      <c r="AC232" s="902">
        <v>91.1</v>
      </c>
      <c r="AD232" s="274"/>
      <c r="AE232" s="203"/>
      <c r="AF232" s="208"/>
      <c r="AG232" s="203" t="s">
        <v>108</v>
      </c>
      <c r="AH232" s="902">
        <v>96.9</v>
      </c>
      <c r="AI232" s="914">
        <v>98.2</v>
      </c>
      <c r="AJ232" s="914">
        <v>98.2</v>
      </c>
      <c r="AK232" s="914">
        <v>96.7</v>
      </c>
      <c r="AL232" s="914">
        <v>101.8</v>
      </c>
      <c r="AM232" s="914">
        <v>97.8</v>
      </c>
      <c r="AN232" s="914">
        <v>89.4</v>
      </c>
      <c r="AO232" s="914">
        <v>97.8</v>
      </c>
      <c r="AP232" s="914">
        <v>95.4</v>
      </c>
      <c r="AQ232" s="914">
        <v>95.4</v>
      </c>
      <c r="AR232" s="914">
        <v>97.9</v>
      </c>
    </row>
    <row r="233" spans="1:44" outlineLevel="1" x14ac:dyDescent="0.15">
      <c r="A233" s="203"/>
      <c r="B233" s="208"/>
      <c r="C233" s="203" t="s">
        <v>109</v>
      </c>
      <c r="D233" s="902">
        <v>100.7</v>
      </c>
      <c r="E233" s="902">
        <v>100.7</v>
      </c>
      <c r="F233" s="902">
        <v>111.6</v>
      </c>
      <c r="G233" s="902">
        <v>107.8</v>
      </c>
      <c r="H233" s="902">
        <v>102.6</v>
      </c>
      <c r="I233" s="902">
        <v>83.3</v>
      </c>
      <c r="J233" s="902">
        <v>125.7</v>
      </c>
      <c r="K233" s="902">
        <v>109.1</v>
      </c>
      <c r="L233" s="902">
        <v>98.7</v>
      </c>
      <c r="M233" s="902">
        <v>102.2</v>
      </c>
      <c r="N233" s="902">
        <v>113.7</v>
      </c>
      <c r="O233" s="902">
        <v>101.5</v>
      </c>
      <c r="P233" s="902">
        <v>100.4</v>
      </c>
      <c r="Q233" s="902">
        <v>101.8</v>
      </c>
      <c r="R233" s="902">
        <v>98.2</v>
      </c>
      <c r="S233" s="902">
        <v>102</v>
      </c>
      <c r="T233" s="902">
        <v>99.1</v>
      </c>
      <c r="U233" s="902">
        <v>100.3</v>
      </c>
      <c r="V233" s="902">
        <v>94</v>
      </c>
      <c r="W233" s="902">
        <v>103.7</v>
      </c>
      <c r="X233" s="902">
        <v>100.9</v>
      </c>
      <c r="Y233" s="902">
        <v>98.6</v>
      </c>
      <c r="Z233" s="902">
        <v>95.5</v>
      </c>
      <c r="AA233" s="902">
        <v>103.3</v>
      </c>
      <c r="AB233" s="902">
        <v>82.9</v>
      </c>
      <c r="AC233" s="902">
        <v>96.2</v>
      </c>
      <c r="AD233" s="274"/>
      <c r="AE233" s="203"/>
      <c r="AF233" s="208"/>
      <c r="AG233" s="203" t="s">
        <v>109</v>
      </c>
      <c r="AH233" s="902">
        <v>100.7</v>
      </c>
      <c r="AI233" s="914">
        <v>101.5</v>
      </c>
      <c r="AJ233" s="914">
        <v>103.2</v>
      </c>
      <c r="AK233" s="914">
        <v>103</v>
      </c>
      <c r="AL233" s="914">
        <v>102.4</v>
      </c>
      <c r="AM233" s="914">
        <v>100.1</v>
      </c>
      <c r="AN233" s="914">
        <v>111.8</v>
      </c>
      <c r="AO233" s="914">
        <v>97.8</v>
      </c>
      <c r="AP233" s="914">
        <v>100.6</v>
      </c>
      <c r="AQ233" s="914">
        <v>100.6</v>
      </c>
      <c r="AR233" s="914">
        <v>102.4</v>
      </c>
    </row>
    <row r="234" spans="1:44" outlineLevel="1" x14ac:dyDescent="0.15">
      <c r="A234" s="203"/>
      <c r="B234" s="208"/>
      <c r="C234" s="203" t="s">
        <v>110</v>
      </c>
      <c r="D234" s="902">
        <v>100.8</v>
      </c>
      <c r="E234" s="902">
        <v>100.7</v>
      </c>
      <c r="F234" s="902">
        <v>114.7</v>
      </c>
      <c r="G234" s="902">
        <v>102</v>
      </c>
      <c r="H234" s="902">
        <v>102.4</v>
      </c>
      <c r="I234" s="902">
        <v>83.5</v>
      </c>
      <c r="J234" s="902">
        <v>91.4</v>
      </c>
      <c r="K234" s="902">
        <v>112.5</v>
      </c>
      <c r="L234" s="902">
        <v>100.4</v>
      </c>
      <c r="M234" s="902">
        <v>99.3</v>
      </c>
      <c r="N234" s="902">
        <v>105.7</v>
      </c>
      <c r="O234" s="902">
        <v>106</v>
      </c>
      <c r="P234" s="902">
        <v>99.2</v>
      </c>
      <c r="Q234" s="902">
        <v>100</v>
      </c>
      <c r="R234" s="902">
        <v>98.6</v>
      </c>
      <c r="S234" s="902">
        <v>99.8</v>
      </c>
      <c r="T234" s="902">
        <v>99</v>
      </c>
      <c r="U234" s="902">
        <v>97.4</v>
      </c>
      <c r="V234" s="902">
        <v>91.6</v>
      </c>
      <c r="W234" s="902">
        <v>97.5</v>
      </c>
      <c r="X234" s="902">
        <v>105.4</v>
      </c>
      <c r="Y234" s="902">
        <v>94.1</v>
      </c>
      <c r="Z234" s="902">
        <v>97.3</v>
      </c>
      <c r="AA234" s="902">
        <v>100.9</v>
      </c>
      <c r="AB234" s="902">
        <v>82.3</v>
      </c>
      <c r="AC234" s="902">
        <v>92.2</v>
      </c>
      <c r="AD234" s="274"/>
      <c r="AE234" s="203"/>
      <c r="AF234" s="208"/>
      <c r="AG234" s="203" t="s">
        <v>110</v>
      </c>
      <c r="AH234" s="902">
        <v>100.8</v>
      </c>
      <c r="AI234" s="914">
        <v>99.7</v>
      </c>
      <c r="AJ234" s="914">
        <v>99.5</v>
      </c>
      <c r="AK234" s="914">
        <v>98.7</v>
      </c>
      <c r="AL234" s="914">
        <v>99.8</v>
      </c>
      <c r="AM234" s="914">
        <v>100.7</v>
      </c>
      <c r="AN234" s="914">
        <v>110</v>
      </c>
      <c r="AO234" s="914">
        <v>99.6</v>
      </c>
      <c r="AP234" s="914">
        <v>101.3</v>
      </c>
      <c r="AQ234" s="914">
        <v>101.6</v>
      </c>
      <c r="AR234" s="914">
        <v>96</v>
      </c>
    </row>
    <row r="235" spans="1:44" outlineLevel="1" x14ac:dyDescent="0.15">
      <c r="A235" s="203"/>
      <c r="B235" s="217" t="s">
        <v>4</v>
      </c>
      <c r="C235" s="203" t="s">
        <v>97</v>
      </c>
      <c r="D235" s="898">
        <v>102.9</v>
      </c>
      <c r="E235" s="898">
        <v>102.9</v>
      </c>
      <c r="F235" s="898">
        <v>117.8</v>
      </c>
      <c r="G235" s="898">
        <v>99.8</v>
      </c>
      <c r="H235" s="898">
        <v>104.3</v>
      </c>
      <c r="I235" s="898">
        <v>94.9</v>
      </c>
      <c r="J235" s="898">
        <v>105.2</v>
      </c>
      <c r="K235" s="898">
        <v>96.6</v>
      </c>
      <c r="L235" s="898">
        <v>105.9</v>
      </c>
      <c r="M235" s="898">
        <v>96.2</v>
      </c>
      <c r="N235" s="898">
        <v>116.2</v>
      </c>
      <c r="O235" s="898">
        <v>106.3</v>
      </c>
      <c r="P235" s="898">
        <v>98.3</v>
      </c>
      <c r="Q235" s="898">
        <v>102.8</v>
      </c>
      <c r="R235" s="898">
        <v>98.5</v>
      </c>
      <c r="S235" s="898">
        <v>102.5</v>
      </c>
      <c r="T235" s="898">
        <v>99.9</v>
      </c>
      <c r="U235" s="898">
        <v>100.2</v>
      </c>
      <c r="V235" s="898">
        <v>94.1</v>
      </c>
      <c r="W235" s="898">
        <v>100.1</v>
      </c>
      <c r="X235" s="898">
        <v>103.1</v>
      </c>
      <c r="Y235" s="898">
        <v>101.2</v>
      </c>
      <c r="Z235" s="898">
        <v>95.1</v>
      </c>
      <c r="AA235" s="898">
        <v>102.4</v>
      </c>
      <c r="AB235" s="898">
        <v>97.2</v>
      </c>
      <c r="AC235" s="898">
        <v>98.5</v>
      </c>
      <c r="AD235" s="229"/>
      <c r="AE235" s="203"/>
      <c r="AF235" s="217" t="s">
        <v>4</v>
      </c>
      <c r="AG235" s="203" t="s">
        <v>97</v>
      </c>
      <c r="AH235" s="905">
        <v>102.9</v>
      </c>
      <c r="AI235" s="898">
        <v>99.2</v>
      </c>
      <c r="AJ235" s="898">
        <v>97.6</v>
      </c>
      <c r="AK235" s="898">
        <v>96.1</v>
      </c>
      <c r="AL235" s="898">
        <v>100.8</v>
      </c>
      <c r="AM235" s="898">
        <v>101</v>
      </c>
      <c r="AN235" s="898">
        <v>117.4</v>
      </c>
      <c r="AO235" s="898">
        <v>97.9</v>
      </c>
      <c r="AP235" s="898">
        <v>106.1</v>
      </c>
      <c r="AQ235" s="898">
        <v>106.3</v>
      </c>
      <c r="AR235" s="898">
        <v>100.5</v>
      </c>
    </row>
    <row r="236" spans="1:44" outlineLevel="1" x14ac:dyDescent="0.15">
      <c r="A236" s="203"/>
      <c r="B236" s="219" t="s">
        <v>467</v>
      </c>
      <c r="C236" s="216" t="s">
        <v>99</v>
      </c>
      <c r="D236" s="899">
        <v>103.9</v>
      </c>
      <c r="E236" s="899">
        <v>103.8</v>
      </c>
      <c r="F236" s="899">
        <v>117.1</v>
      </c>
      <c r="G236" s="899">
        <v>99.7</v>
      </c>
      <c r="H236" s="899">
        <v>104</v>
      </c>
      <c r="I236" s="899">
        <v>93</v>
      </c>
      <c r="J236" s="899">
        <v>105.6</v>
      </c>
      <c r="K236" s="899">
        <v>97.8</v>
      </c>
      <c r="L236" s="899">
        <v>105.2</v>
      </c>
      <c r="M236" s="899">
        <v>99.7</v>
      </c>
      <c r="N236" s="899">
        <v>112.3</v>
      </c>
      <c r="O236" s="899">
        <v>96.9</v>
      </c>
      <c r="P236" s="899">
        <v>102.2</v>
      </c>
      <c r="Q236" s="899">
        <v>102.5</v>
      </c>
      <c r="R236" s="899">
        <v>106.2</v>
      </c>
      <c r="S236" s="899">
        <v>107</v>
      </c>
      <c r="T236" s="899">
        <v>101</v>
      </c>
      <c r="U236" s="899">
        <v>102.5</v>
      </c>
      <c r="V236" s="899">
        <v>94.6</v>
      </c>
      <c r="W236" s="899">
        <v>103.6</v>
      </c>
      <c r="X236" s="899">
        <v>102.2</v>
      </c>
      <c r="Y236" s="899">
        <v>106.1</v>
      </c>
      <c r="Z236" s="899">
        <v>93.4</v>
      </c>
      <c r="AA236" s="899">
        <v>106.9</v>
      </c>
      <c r="AB236" s="899">
        <v>104.1</v>
      </c>
      <c r="AC236" s="899">
        <v>99.8</v>
      </c>
      <c r="AD236" s="229"/>
      <c r="AE236" s="203"/>
      <c r="AF236" s="219" t="s">
        <v>467</v>
      </c>
      <c r="AG236" s="216" t="s">
        <v>99</v>
      </c>
      <c r="AH236" s="902">
        <v>103.9</v>
      </c>
      <c r="AI236" s="899">
        <v>104.3</v>
      </c>
      <c r="AJ236" s="899">
        <v>105.7</v>
      </c>
      <c r="AK236" s="899">
        <v>107.7</v>
      </c>
      <c r="AL236" s="899">
        <v>100</v>
      </c>
      <c r="AM236" s="899">
        <v>101.4</v>
      </c>
      <c r="AN236" s="899">
        <v>121.7</v>
      </c>
      <c r="AO236" s="899">
        <v>97.8</v>
      </c>
      <c r="AP236" s="899">
        <v>103.6</v>
      </c>
      <c r="AQ236" s="899">
        <v>103.6</v>
      </c>
      <c r="AR236" s="899">
        <v>103.8</v>
      </c>
    </row>
    <row r="237" spans="1:44" outlineLevel="1" x14ac:dyDescent="0.15">
      <c r="A237" s="203"/>
      <c r="B237" s="222" t="s">
        <v>100</v>
      </c>
      <c r="C237" s="203" t="s">
        <v>101</v>
      </c>
      <c r="D237" s="898">
        <v>103</v>
      </c>
      <c r="E237" s="898">
        <v>103</v>
      </c>
      <c r="F237" s="898">
        <v>119.7</v>
      </c>
      <c r="G237" s="898">
        <v>106.7</v>
      </c>
      <c r="H237" s="898">
        <v>105.4</v>
      </c>
      <c r="I237" s="898">
        <v>92.1</v>
      </c>
      <c r="J237" s="898">
        <v>117.4</v>
      </c>
      <c r="K237" s="898">
        <v>92.5</v>
      </c>
      <c r="L237" s="898">
        <v>108.3</v>
      </c>
      <c r="M237" s="898">
        <v>93.1</v>
      </c>
      <c r="N237" s="898">
        <v>108.4</v>
      </c>
      <c r="O237" s="898">
        <v>103.7</v>
      </c>
      <c r="P237" s="898">
        <v>97.1</v>
      </c>
      <c r="Q237" s="898">
        <v>99.4</v>
      </c>
      <c r="R237" s="898">
        <v>103.9</v>
      </c>
      <c r="S237" s="898">
        <v>103.8</v>
      </c>
      <c r="T237" s="898">
        <v>97.2</v>
      </c>
      <c r="U237" s="898">
        <v>100.1</v>
      </c>
      <c r="V237" s="898">
        <v>95.3</v>
      </c>
      <c r="W237" s="898">
        <v>98.1</v>
      </c>
      <c r="X237" s="898">
        <v>101.6</v>
      </c>
      <c r="Y237" s="898">
        <v>104.2</v>
      </c>
      <c r="Z237" s="898">
        <v>98.5</v>
      </c>
      <c r="AA237" s="898">
        <v>102.9</v>
      </c>
      <c r="AB237" s="898">
        <v>103.5</v>
      </c>
      <c r="AC237" s="898">
        <v>99.3</v>
      </c>
      <c r="AD237" s="229"/>
      <c r="AE237" s="203"/>
      <c r="AF237" s="222" t="s">
        <v>100</v>
      </c>
      <c r="AG237" s="203" t="s">
        <v>101</v>
      </c>
      <c r="AH237" s="902">
        <v>103</v>
      </c>
      <c r="AI237" s="898">
        <v>99.7</v>
      </c>
      <c r="AJ237" s="898">
        <v>100.7</v>
      </c>
      <c r="AK237" s="898">
        <v>99.9</v>
      </c>
      <c r="AL237" s="898">
        <v>101.5</v>
      </c>
      <c r="AM237" s="898">
        <v>97.3</v>
      </c>
      <c r="AN237" s="898">
        <v>116.8</v>
      </c>
      <c r="AO237" s="898">
        <v>92.8</v>
      </c>
      <c r="AP237" s="898">
        <v>107</v>
      </c>
      <c r="AQ237" s="898">
        <v>107.3</v>
      </c>
      <c r="AR237" s="898">
        <v>97.2</v>
      </c>
    </row>
    <row r="238" spans="1:44" outlineLevel="1" x14ac:dyDescent="0.15">
      <c r="A238" s="203"/>
      <c r="B238" s="222" t="s">
        <v>100</v>
      </c>
      <c r="C238" s="203" t="s">
        <v>102</v>
      </c>
      <c r="D238" s="898">
        <v>104.3</v>
      </c>
      <c r="E238" s="898">
        <v>104.3</v>
      </c>
      <c r="F238" s="898">
        <v>123.1</v>
      </c>
      <c r="G238" s="898">
        <v>98.7</v>
      </c>
      <c r="H238" s="898">
        <v>107.7</v>
      </c>
      <c r="I238" s="898">
        <v>91.4</v>
      </c>
      <c r="J238" s="898">
        <v>119.9</v>
      </c>
      <c r="K238" s="898">
        <v>97.7</v>
      </c>
      <c r="L238" s="898">
        <v>111.8</v>
      </c>
      <c r="M238" s="898">
        <v>93.8</v>
      </c>
      <c r="N238" s="898">
        <v>110</v>
      </c>
      <c r="O238" s="898">
        <v>102.8</v>
      </c>
      <c r="P238" s="898">
        <v>103.5</v>
      </c>
      <c r="Q238" s="898">
        <v>104.7</v>
      </c>
      <c r="R238" s="898">
        <v>104.5</v>
      </c>
      <c r="S238" s="898">
        <v>102.5</v>
      </c>
      <c r="T238" s="898">
        <v>101.5</v>
      </c>
      <c r="U238" s="898">
        <v>103</v>
      </c>
      <c r="V238" s="898">
        <v>98.7</v>
      </c>
      <c r="W238" s="898">
        <v>100.8</v>
      </c>
      <c r="X238" s="898">
        <v>100.1</v>
      </c>
      <c r="Y238" s="898">
        <v>114.9</v>
      </c>
      <c r="Z238" s="898">
        <v>95.4</v>
      </c>
      <c r="AA238" s="898">
        <v>108</v>
      </c>
      <c r="AB238" s="898">
        <v>108</v>
      </c>
      <c r="AC238" s="898">
        <v>101.7</v>
      </c>
      <c r="AD238" s="229"/>
      <c r="AE238" s="203"/>
      <c r="AF238" s="222" t="s">
        <v>100</v>
      </c>
      <c r="AG238" s="203" t="s">
        <v>102</v>
      </c>
      <c r="AH238" s="902">
        <v>104.3</v>
      </c>
      <c r="AI238" s="898">
        <v>99.7</v>
      </c>
      <c r="AJ238" s="898">
        <v>97.8</v>
      </c>
      <c r="AK238" s="898">
        <v>96.3</v>
      </c>
      <c r="AL238" s="898">
        <v>103.6</v>
      </c>
      <c r="AM238" s="898">
        <v>103.5</v>
      </c>
      <c r="AN238" s="898">
        <v>116.4</v>
      </c>
      <c r="AO238" s="898">
        <v>101.6</v>
      </c>
      <c r="AP238" s="898">
        <v>107.7</v>
      </c>
      <c r="AQ238" s="898">
        <v>107.9</v>
      </c>
      <c r="AR238" s="898">
        <v>100</v>
      </c>
    </row>
    <row r="239" spans="1:44" outlineLevel="1" x14ac:dyDescent="0.15">
      <c r="A239" s="203"/>
      <c r="B239" s="222" t="s">
        <v>100</v>
      </c>
      <c r="C239" s="203" t="s">
        <v>103</v>
      </c>
      <c r="D239" s="898">
        <v>104.1</v>
      </c>
      <c r="E239" s="898">
        <v>104</v>
      </c>
      <c r="F239" s="898">
        <v>120.3</v>
      </c>
      <c r="G239" s="898">
        <v>101</v>
      </c>
      <c r="H239" s="898">
        <v>108.5</v>
      </c>
      <c r="I239" s="898">
        <v>94.1</v>
      </c>
      <c r="J239" s="898">
        <v>123.4</v>
      </c>
      <c r="K239" s="898">
        <v>110.8</v>
      </c>
      <c r="L239" s="898">
        <v>114.5</v>
      </c>
      <c r="M239" s="898">
        <v>103.2</v>
      </c>
      <c r="N239" s="898">
        <v>97</v>
      </c>
      <c r="O239" s="898">
        <v>99.7</v>
      </c>
      <c r="P239" s="898">
        <v>104.2</v>
      </c>
      <c r="Q239" s="898">
        <v>106.6</v>
      </c>
      <c r="R239" s="898">
        <v>105.2</v>
      </c>
      <c r="S239" s="898">
        <v>101.4</v>
      </c>
      <c r="T239" s="898">
        <v>102.5</v>
      </c>
      <c r="U239" s="898">
        <v>101.1</v>
      </c>
      <c r="V239" s="898">
        <v>95.3</v>
      </c>
      <c r="W239" s="898">
        <v>102.6</v>
      </c>
      <c r="X239" s="898">
        <v>100.8</v>
      </c>
      <c r="Y239" s="898">
        <v>106.6</v>
      </c>
      <c r="Z239" s="898">
        <v>94.1</v>
      </c>
      <c r="AA239" s="898">
        <v>102.1</v>
      </c>
      <c r="AB239" s="898">
        <v>118.4</v>
      </c>
      <c r="AC239" s="898">
        <v>106.5</v>
      </c>
      <c r="AD239" s="229"/>
      <c r="AE239" s="203"/>
      <c r="AF239" s="222" t="s">
        <v>100</v>
      </c>
      <c r="AG239" s="203" t="s">
        <v>103</v>
      </c>
      <c r="AH239" s="902">
        <v>104.1</v>
      </c>
      <c r="AI239" s="898">
        <v>104.6</v>
      </c>
      <c r="AJ239" s="898">
        <v>105.5</v>
      </c>
      <c r="AK239" s="898">
        <v>108.8</v>
      </c>
      <c r="AL239" s="898">
        <v>101.3</v>
      </c>
      <c r="AM239" s="898">
        <v>104.2</v>
      </c>
      <c r="AN239" s="898">
        <v>111</v>
      </c>
      <c r="AO239" s="898">
        <v>102.7</v>
      </c>
      <c r="AP239" s="898">
        <v>106.5</v>
      </c>
      <c r="AQ239" s="898">
        <v>106.7</v>
      </c>
      <c r="AR239" s="898">
        <v>101</v>
      </c>
    </row>
    <row r="240" spans="1:44" outlineLevel="1" x14ac:dyDescent="0.15">
      <c r="A240" s="203"/>
      <c r="B240" s="222" t="s">
        <v>100</v>
      </c>
      <c r="C240" s="203" t="s">
        <v>104</v>
      </c>
      <c r="D240" s="898">
        <v>103.7</v>
      </c>
      <c r="E240" s="898">
        <v>103.7</v>
      </c>
      <c r="F240" s="898">
        <v>119</v>
      </c>
      <c r="G240" s="898">
        <v>99.6</v>
      </c>
      <c r="H240" s="898">
        <v>112.6</v>
      </c>
      <c r="I240" s="898">
        <v>88</v>
      </c>
      <c r="J240" s="898">
        <v>115.6</v>
      </c>
      <c r="K240" s="898">
        <v>90.3</v>
      </c>
      <c r="L240" s="898">
        <v>111.6</v>
      </c>
      <c r="M240" s="898">
        <v>99.4</v>
      </c>
      <c r="N240" s="898">
        <v>94</v>
      </c>
      <c r="O240" s="898">
        <v>98.6</v>
      </c>
      <c r="P240" s="898">
        <v>101.6</v>
      </c>
      <c r="Q240" s="898">
        <v>106.9</v>
      </c>
      <c r="R240" s="898">
        <v>105.3</v>
      </c>
      <c r="S240" s="898">
        <v>101.4</v>
      </c>
      <c r="T240" s="898">
        <v>99.1</v>
      </c>
      <c r="U240" s="898">
        <v>102.2</v>
      </c>
      <c r="V240" s="898">
        <v>105.7</v>
      </c>
      <c r="W240" s="898">
        <v>101.4</v>
      </c>
      <c r="X240" s="898">
        <v>100.8</v>
      </c>
      <c r="Y240" s="898">
        <v>104.4</v>
      </c>
      <c r="Z240" s="898">
        <v>95.8</v>
      </c>
      <c r="AA240" s="898">
        <v>102.7</v>
      </c>
      <c r="AB240" s="898">
        <v>123.9</v>
      </c>
      <c r="AC240" s="898">
        <v>98.7</v>
      </c>
      <c r="AD240" s="229"/>
      <c r="AE240" s="203"/>
      <c r="AF240" s="222" t="s">
        <v>100</v>
      </c>
      <c r="AG240" s="203" t="s">
        <v>104</v>
      </c>
      <c r="AH240" s="902">
        <v>103.7</v>
      </c>
      <c r="AI240" s="898">
        <v>100.4</v>
      </c>
      <c r="AJ240" s="898">
        <v>100</v>
      </c>
      <c r="AK240" s="898">
        <v>99.8</v>
      </c>
      <c r="AL240" s="898">
        <v>101.7</v>
      </c>
      <c r="AM240" s="898">
        <v>100.7</v>
      </c>
      <c r="AN240" s="898">
        <v>108.1</v>
      </c>
      <c r="AO240" s="898">
        <v>98.7</v>
      </c>
      <c r="AP240" s="898">
        <v>104.4</v>
      </c>
      <c r="AQ240" s="898">
        <v>104.5</v>
      </c>
      <c r="AR240" s="898">
        <v>99.2</v>
      </c>
    </row>
    <row r="241" spans="1:44" outlineLevel="1" x14ac:dyDescent="0.15">
      <c r="A241" s="203"/>
      <c r="B241" s="222" t="s">
        <v>100</v>
      </c>
      <c r="C241" s="203" t="s">
        <v>105</v>
      </c>
      <c r="D241" s="898">
        <v>102.8</v>
      </c>
      <c r="E241" s="898">
        <v>102.8</v>
      </c>
      <c r="F241" s="898">
        <v>120.2</v>
      </c>
      <c r="G241" s="898">
        <v>97.7</v>
      </c>
      <c r="H241" s="898">
        <v>108</v>
      </c>
      <c r="I241" s="898">
        <v>83.5</v>
      </c>
      <c r="J241" s="898">
        <v>120.9</v>
      </c>
      <c r="K241" s="898">
        <v>108.8</v>
      </c>
      <c r="L241" s="898">
        <v>110</v>
      </c>
      <c r="M241" s="898">
        <v>98.5</v>
      </c>
      <c r="N241" s="898">
        <v>88.5</v>
      </c>
      <c r="O241" s="898">
        <v>100</v>
      </c>
      <c r="P241" s="898">
        <v>102.1</v>
      </c>
      <c r="Q241" s="898">
        <v>106.8</v>
      </c>
      <c r="R241" s="898">
        <v>103.3</v>
      </c>
      <c r="S241" s="898">
        <v>102</v>
      </c>
      <c r="T241" s="898">
        <v>99.6</v>
      </c>
      <c r="U241" s="898">
        <v>102.5</v>
      </c>
      <c r="V241" s="898">
        <v>97.5</v>
      </c>
      <c r="W241" s="898">
        <v>103.8</v>
      </c>
      <c r="X241" s="898">
        <v>100.6</v>
      </c>
      <c r="Y241" s="898">
        <v>107.6</v>
      </c>
      <c r="Z241" s="898">
        <v>94.4</v>
      </c>
      <c r="AA241" s="898">
        <v>106.1</v>
      </c>
      <c r="AB241" s="898">
        <v>136.30000000000001</v>
      </c>
      <c r="AC241" s="898">
        <v>99.2</v>
      </c>
      <c r="AD241" s="229"/>
      <c r="AE241" s="203"/>
      <c r="AF241" s="222" t="s">
        <v>100</v>
      </c>
      <c r="AG241" s="203" t="s">
        <v>105</v>
      </c>
      <c r="AH241" s="902">
        <v>102.8</v>
      </c>
      <c r="AI241" s="898">
        <v>101</v>
      </c>
      <c r="AJ241" s="898">
        <v>100.4</v>
      </c>
      <c r="AK241" s="898">
        <v>101.4</v>
      </c>
      <c r="AL241" s="898">
        <v>98.1</v>
      </c>
      <c r="AM241" s="898">
        <v>101.1</v>
      </c>
      <c r="AN241" s="898">
        <v>108.9</v>
      </c>
      <c r="AO241" s="898">
        <v>99.2</v>
      </c>
      <c r="AP241" s="898">
        <v>103.7</v>
      </c>
      <c r="AQ241" s="898">
        <v>103.7</v>
      </c>
      <c r="AR241" s="898">
        <v>104.8</v>
      </c>
    </row>
    <row r="242" spans="1:44" outlineLevel="1" x14ac:dyDescent="0.15">
      <c r="A242" s="203"/>
      <c r="B242" s="222" t="s">
        <v>100</v>
      </c>
      <c r="C242" s="203" t="s">
        <v>106</v>
      </c>
      <c r="D242" s="898">
        <v>103.3</v>
      </c>
      <c r="E242" s="898">
        <v>103.3</v>
      </c>
      <c r="F242" s="898">
        <v>122.2</v>
      </c>
      <c r="G242" s="898">
        <v>96.8</v>
      </c>
      <c r="H242" s="898">
        <v>110.1</v>
      </c>
      <c r="I242" s="898">
        <v>87.3</v>
      </c>
      <c r="J242" s="898">
        <v>117.7</v>
      </c>
      <c r="K242" s="898">
        <v>99.4</v>
      </c>
      <c r="L242" s="898">
        <v>110.2</v>
      </c>
      <c r="M242" s="898">
        <v>96.2</v>
      </c>
      <c r="N242" s="898">
        <v>80.3</v>
      </c>
      <c r="O242" s="898">
        <v>107.7</v>
      </c>
      <c r="P242" s="898">
        <v>101.1</v>
      </c>
      <c r="Q242" s="898">
        <v>101.9</v>
      </c>
      <c r="R242" s="898">
        <v>103.5</v>
      </c>
      <c r="S242" s="898">
        <v>103</v>
      </c>
      <c r="T242" s="898">
        <v>99.7</v>
      </c>
      <c r="U242" s="898">
        <v>102.9</v>
      </c>
      <c r="V242" s="898">
        <v>101</v>
      </c>
      <c r="W242" s="898">
        <v>99.5</v>
      </c>
      <c r="X242" s="898">
        <v>100.2</v>
      </c>
      <c r="Y242" s="898">
        <v>111.6</v>
      </c>
      <c r="Z242" s="898">
        <v>94.9</v>
      </c>
      <c r="AA242" s="898">
        <v>104.5</v>
      </c>
      <c r="AB242" s="898">
        <v>135.9</v>
      </c>
      <c r="AC242" s="898">
        <v>101</v>
      </c>
      <c r="AD242" s="229"/>
      <c r="AE242" s="203"/>
      <c r="AF242" s="222" t="s">
        <v>100</v>
      </c>
      <c r="AG242" s="203" t="s">
        <v>106</v>
      </c>
      <c r="AH242" s="902">
        <v>103.3</v>
      </c>
      <c r="AI242" s="898">
        <v>100.1</v>
      </c>
      <c r="AJ242" s="898">
        <v>99.5</v>
      </c>
      <c r="AK242" s="898">
        <v>101.1</v>
      </c>
      <c r="AL242" s="898">
        <v>96</v>
      </c>
      <c r="AM242" s="898">
        <v>101.8</v>
      </c>
      <c r="AN242" s="898">
        <v>124.5</v>
      </c>
      <c r="AO242" s="898">
        <v>98.1</v>
      </c>
      <c r="AP242" s="898">
        <v>105.6</v>
      </c>
      <c r="AQ242" s="898">
        <v>105.9</v>
      </c>
      <c r="AR242" s="898">
        <v>100</v>
      </c>
    </row>
    <row r="243" spans="1:44" outlineLevel="1" x14ac:dyDescent="0.15">
      <c r="A243" s="203"/>
      <c r="B243" s="222" t="s">
        <v>100</v>
      </c>
      <c r="C243" s="203" t="s">
        <v>107</v>
      </c>
      <c r="D243" s="898">
        <v>101.1</v>
      </c>
      <c r="E243" s="898">
        <v>101.1</v>
      </c>
      <c r="F243" s="898">
        <v>122</v>
      </c>
      <c r="G243" s="898">
        <v>92.9</v>
      </c>
      <c r="H243" s="898">
        <v>101.8</v>
      </c>
      <c r="I243" s="898">
        <v>88.4</v>
      </c>
      <c r="J243" s="898">
        <v>120.9</v>
      </c>
      <c r="K243" s="898">
        <v>89.6</v>
      </c>
      <c r="L243" s="898">
        <v>110</v>
      </c>
      <c r="M243" s="898">
        <v>80.8</v>
      </c>
      <c r="N243" s="898">
        <v>77.8</v>
      </c>
      <c r="O243" s="898">
        <v>89.4</v>
      </c>
      <c r="P243" s="898">
        <v>100.5</v>
      </c>
      <c r="Q243" s="898">
        <v>109.4</v>
      </c>
      <c r="R243" s="898">
        <v>104.6</v>
      </c>
      <c r="S243" s="898">
        <v>105</v>
      </c>
      <c r="T243" s="898">
        <v>98.5</v>
      </c>
      <c r="U243" s="898">
        <v>101.5</v>
      </c>
      <c r="V243" s="898">
        <v>96</v>
      </c>
      <c r="W243" s="898">
        <v>100.7</v>
      </c>
      <c r="X243" s="898">
        <v>100.9</v>
      </c>
      <c r="Y243" s="898">
        <v>111.6</v>
      </c>
      <c r="Z243" s="898">
        <v>88.4</v>
      </c>
      <c r="AA243" s="898">
        <v>105.8</v>
      </c>
      <c r="AB243" s="898">
        <v>149.1</v>
      </c>
      <c r="AC243" s="898">
        <v>101.1</v>
      </c>
      <c r="AD243" s="229"/>
      <c r="AE243" s="203"/>
      <c r="AF243" s="222" t="s">
        <v>100</v>
      </c>
      <c r="AG243" s="203" t="s">
        <v>107</v>
      </c>
      <c r="AH243" s="902">
        <v>101.1</v>
      </c>
      <c r="AI243" s="898">
        <v>97.6</v>
      </c>
      <c r="AJ243" s="898">
        <v>93.2</v>
      </c>
      <c r="AK243" s="898">
        <v>93.1</v>
      </c>
      <c r="AL243" s="898">
        <v>94.2</v>
      </c>
      <c r="AM243" s="898">
        <v>104.2</v>
      </c>
      <c r="AN243" s="898">
        <v>112</v>
      </c>
      <c r="AO243" s="898">
        <v>104.1</v>
      </c>
      <c r="AP243" s="898">
        <v>103.3</v>
      </c>
      <c r="AQ243" s="898">
        <v>103.4</v>
      </c>
      <c r="AR243" s="898">
        <v>101.5</v>
      </c>
    </row>
    <row r="244" spans="1:44" outlineLevel="1" x14ac:dyDescent="0.15">
      <c r="A244" s="203"/>
      <c r="B244" s="222" t="s">
        <v>100</v>
      </c>
      <c r="C244" s="203" t="s">
        <v>108</v>
      </c>
      <c r="D244" s="898">
        <v>98.5</v>
      </c>
      <c r="E244" s="898">
        <v>98.5</v>
      </c>
      <c r="F244" s="898">
        <v>118.8</v>
      </c>
      <c r="G244" s="898">
        <v>91.8</v>
      </c>
      <c r="H244" s="898">
        <v>82.3</v>
      </c>
      <c r="I244" s="898">
        <v>77</v>
      </c>
      <c r="J244" s="898">
        <v>120.5</v>
      </c>
      <c r="K244" s="898">
        <v>94.3</v>
      </c>
      <c r="L244" s="898">
        <v>115.8</v>
      </c>
      <c r="M244" s="898">
        <v>91.7</v>
      </c>
      <c r="N244" s="898">
        <v>76.7</v>
      </c>
      <c r="O244" s="898">
        <v>90.3</v>
      </c>
      <c r="P244" s="898">
        <v>100.6</v>
      </c>
      <c r="Q244" s="898">
        <v>108.6</v>
      </c>
      <c r="R244" s="898">
        <v>104.5</v>
      </c>
      <c r="S244" s="898">
        <v>103.5</v>
      </c>
      <c r="T244" s="898">
        <v>98.3</v>
      </c>
      <c r="U244" s="898">
        <v>103.8</v>
      </c>
      <c r="V244" s="898">
        <v>102.5</v>
      </c>
      <c r="W244" s="898">
        <v>100.2</v>
      </c>
      <c r="X244" s="898">
        <v>101.3</v>
      </c>
      <c r="Y244" s="898">
        <v>119.6</v>
      </c>
      <c r="Z244" s="898">
        <v>93.8</v>
      </c>
      <c r="AA244" s="898">
        <v>103.4</v>
      </c>
      <c r="AB244" s="898">
        <v>135.30000000000001</v>
      </c>
      <c r="AC244" s="898">
        <v>92.1</v>
      </c>
      <c r="AD244" s="229"/>
      <c r="AE244" s="203"/>
      <c r="AF244" s="222" t="s">
        <v>100</v>
      </c>
      <c r="AG244" s="203" t="s">
        <v>108</v>
      </c>
      <c r="AH244" s="902">
        <v>98.5</v>
      </c>
      <c r="AI244" s="898">
        <v>95</v>
      </c>
      <c r="AJ244" s="898">
        <v>91.8</v>
      </c>
      <c r="AK244" s="898">
        <v>94.7</v>
      </c>
      <c r="AL244" s="898">
        <v>82</v>
      </c>
      <c r="AM244" s="898">
        <v>101.4</v>
      </c>
      <c r="AN244" s="898">
        <v>92.8</v>
      </c>
      <c r="AO244" s="898">
        <v>101.2</v>
      </c>
      <c r="AP244" s="898">
        <v>101.4</v>
      </c>
      <c r="AQ244" s="898">
        <v>101.5</v>
      </c>
      <c r="AR244" s="898">
        <v>100</v>
      </c>
    </row>
    <row r="245" spans="1:44" outlineLevel="1" x14ac:dyDescent="0.15">
      <c r="A245" s="203"/>
      <c r="B245" s="222" t="s">
        <v>100</v>
      </c>
      <c r="C245" s="203" t="s">
        <v>109</v>
      </c>
      <c r="D245" s="898">
        <v>101.1</v>
      </c>
      <c r="E245" s="898">
        <v>101.1</v>
      </c>
      <c r="F245" s="898">
        <v>119.3</v>
      </c>
      <c r="G245" s="898">
        <v>91.9</v>
      </c>
      <c r="H245" s="898">
        <v>84.1</v>
      </c>
      <c r="I245" s="898">
        <v>108.9</v>
      </c>
      <c r="J245" s="898">
        <v>119.3</v>
      </c>
      <c r="K245" s="898">
        <v>111.7</v>
      </c>
      <c r="L245" s="898">
        <v>112.1</v>
      </c>
      <c r="M245" s="898">
        <v>92.2</v>
      </c>
      <c r="N245" s="898">
        <v>75.599999999999994</v>
      </c>
      <c r="O245" s="898">
        <v>98.2</v>
      </c>
      <c r="P245" s="898">
        <v>97</v>
      </c>
      <c r="Q245" s="898">
        <v>103.9</v>
      </c>
      <c r="R245" s="898">
        <v>104.1</v>
      </c>
      <c r="S245" s="898">
        <v>103.8</v>
      </c>
      <c r="T245" s="898">
        <v>100.9</v>
      </c>
      <c r="U245" s="898">
        <v>100.8</v>
      </c>
      <c r="V245" s="898">
        <v>98.7</v>
      </c>
      <c r="W245" s="898">
        <v>99</v>
      </c>
      <c r="X245" s="898">
        <v>98.6</v>
      </c>
      <c r="Y245" s="898">
        <v>110.5</v>
      </c>
      <c r="Z245" s="898">
        <v>90.2</v>
      </c>
      <c r="AA245" s="898">
        <v>101.6</v>
      </c>
      <c r="AB245" s="898">
        <v>139.4</v>
      </c>
      <c r="AC245" s="898">
        <v>108.2</v>
      </c>
      <c r="AD245" s="229"/>
      <c r="AE245" s="203"/>
      <c r="AF245" s="222" t="s">
        <v>100</v>
      </c>
      <c r="AG245" s="203" t="s">
        <v>109</v>
      </c>
      <c r="AH245" s="902">
        <v>101.1</v>
      </c>
      <c r="AI245" s="898">
        <v>101</v>
      </c>
      <c r="AJ245" s="898">
        <v>101.6</v>
      </c>
      <c r="AK245" s="898">
        <v>107.3</v>
      </c>
      <c r="AL245" s="898">
        <v>86.1</v>
      </c>
      <c r="AM245" s="898">
        <v>102.1</v>
      </c>
      <c r="AN245" s="898">
        <v>111.7</v>
      </c>
      <c r="AO245" s="898">
        <v>100.5</v>
      </c>
      <c r="AP245" s="898">
        <v>101.3</v>
      </c>
      <c r="AQ245" s="898">
        <v>101.5</v>
      </c>
      <c r="AR245" s="898">
        <v>99.1</v>
      </c>
    </row>
    <row r="246" spans="1:44" outlineLevel="1" x14ac:dyDescent="0.15">
      <c r="A246" s="203"/>
      <c r="B246" s="222" t="s">
        <v>100</v>
      </c>
      <c r="C246" s="203" t="s">
        <v>110</v>
      </c>
      <c r="D246" s="898">
        <v>100.8</v>
      </c>
      <c r="E246" s="898">
        <v>100.8</v>
      </c>
      <c r="F246" s="898">
        <v>119.3</v>
      </c>
      <c r="G246" s="898">
        <v>91.7</v>
      </c>
      <c r="H246" s="898">
        <v>81.7</v>
      </c>
      <c r="I246" s="898">
        <v>88.3</v>
      </c>
      <c r="J246" s="898">
        <v>117.2</v>
      </c>
      <c r="K246" s="898">
        <v>94.7</v>
      </c>
      <c r="L246" s="898">
        <v>112.2</v>
      </c>
      <c r="M246" s="898">
        <v>81.3</v>
      </c>
      <c r="N246" s="898">
        <v>78.599999999999994</v>
      </c>
      <c r="O246" s="898">
        <v>108.8</v>
      </c>
      <c r="P246" s="898">
        <v>100.9</v>
      </c>
      <c r="Q246" s="898">
        <v>106.4</v>
      </c>
      <c r="R246" s="898">
        <v>106.9</v>
      </c>
      <c r="S246" s="898">
        <v>102.8</v>
      </c>
      <c r="T246" s="898">
        <v>99</v>
      </c>
      <c r="U246" s="898">
        <v>103.5</v>
      </c>
      <c r="V246" s="898">
        <v>103.9</v>
      </c>
      <c r="W246" s="898">
        <v>106.1</v>
      </c>
      <c r="X246" s="898">
        <v>98.3</v>
      </c>
      <c r="Y246" s="898">
        <v>111.7</v>
      </c>
      <c r="Z246" s="898">
        <v>92.6</v>
      </c>
      <c r="AA246" s="898">
        <v>100.2</v>
      </c>
      <c r="AB246" s="898">
        <v>136.30000000000001</v>
      </c>
      <c r="AC246" s="898">
        <v>100.1</v>
      </c>
      <c r="AD246" s="229"/>
      <c r="AE246" s="203"/>
      <c r="AF246" s="222" t="s">
        <v>100</v>
      </c>
      <c r="AG246" s="203" t="s">
        <v>110</v>
      </c>
      <c r="AH246" s="902">
        <v>100.8</v>
      </c>
      <c r="AI246" s="898">
        <v>97.4</v>
      </c>
      <c r="AJ246" s="898">
        <v>90.3</v>
      </c>
      <c r="AK246" s="898">
        <v>93.5</v>
      </c>
      <c r="AL246" s="898">
        <v>81.5</v>
      </c>
      <c r="AM246" s="898">
        <v>107.7</v>
      </c>
      <c r="AN246" s="898">
        <v>131.6</v>
      </c>
      <c r="AO246" s="898">
        <v>103.8</v>
      </c>
      <c r="AP246" s="898">
        <v>103.3</v>
      </c>
      <c r="AQ246" s="898">
        <v>103.3</v>
      </c>
      <c r="AR246" s="898">
        <v>105.7</v>
      </c>
    </row>
    <row r="247" spans="1:44" outlineLevel="1" x14ac:dyDescent="0.15">
      <c r="A247" s="200"/>
      <c r="B247" s="223" t="s">
        <v>100</v>
      </c>
      <c r="C247" s="213" t="s">
        <v>97</v>
      </c>
      <c r="D247" s="900">
        <v>98.5</v>
      </c>
      <c r="E247" s="900">
        <v>98.5</v>
      </c>
      <c r="F247" s="900">
        <v>117.1</v>
      </c>
      <c r="G247" s="900">
        <v>90.1</v>
      </c>
      <c r="H247" s="900">
        <v>81.900000000000006</v>
      </c>
      <c r="I247" s="900">
        <v>78.8</v>
      </c>
      <c r="J247" s="900">
        <v>119.9</v>
      </c>
      <c r="K247" s="900">
        <v>96.2</v>
      </c>
      <c r="L247" s="900">
        <v>110.2</v>
      </c>
      <c r="M247" s="900">
        <v>87.8</v>
      </c>
      <c r="N247" s="900">
        <v>77.599999999999994</v>
      </c>
      <c r="O247" s="900">
        <v>99.2</v>
      </c>
      <c r="P247" s="900">
        <v>98.5</v>
      </c>
      <c r="Q247" s="900">
        <v>106.4</v>
      </c>
      <c r="R247" s="900">
        <v>106.7</v>
      </c>
      <c r="S247" s="900">
        <v>103.5</v>
      </c>
      <c r="T247" s="900">
        <v>98.7</v>
      </c>
      <c r="U247" s="900">
        <v>101.1</v>
      </c>
      <c r="V247" s="900">
        <v>102.1</v>
      </c>
      <c r="W247" s="900">
        <v>99.9</v>
      </c>
      <c r="X247" s="900">
        <v>98.6</v>
      </c>
      <c r="Y247" s="900">
        <v>99.4</v>
      </c>
      <c r="Z247" s="900">
        <v>96.5</v>
      </c>
      <c r="AA247" s="900">
        <v>102.7</v>
      </c>
      <c r="AB247" s="900">
        <v>134</v>
      </c>
      <c r="AC247" s="900">
        <v>94.2</v>
      </c>
      <c r="AD247" s="229"/>
      <c r="AE247" s="200"/>
      <c r="AF247" s="223" t="s">
        <v>100</v>
      </c>
      <c r="AG247" s="213" t="s">
        <v>97</v>
      </c>
      <c r="AH247" s="902">
        <v>98.5</v>
      </c>
      <c r="AI247" s="900">
        <v>96.9</v>
      </c>
      <c r="AJ247" s="900">
        <v>90.4</v>
      </c>
      <c r="AK247" s="900">
        <v>93.3</v>
      </c>
      <c r="AL247" s="900">
        <v>80.5</v>
      </c>
      <c r="AM247" s="900">
        <v>106.6</v>
      </c>
      <c r="AN247" s="900">
        <v>121.3</v>
      </c>
      <c r="AO247" s="900">
        <v>103.9</v>
      </c>
      <c r="AP247" s="900">
        <v>99.7</v>
      </c>
      <c r="AQ247" s="900">
        <v>99.9</v>
      </c>
      <c r="AR247" s="900">
        <v>96.8</v>
      </c>
    </row>
    <row r="248" spans="1:44" outlineLevel="1" x14ac:dyDescent="0.15">
      <c r="A248" s="224"/>
      <c r="B248" s="222" t="s">
        <v>425</v>
      </c>
      <c r="C248" s="216" t="s">
        <v>99</v>
      </c>
      <c r="D248" s="901">
        <v>100.1</v>
      </c>
      <c r="E248" s="901">
        <v>100.1</v>
      </c>
      <c r="F248" s="901">
        <v>116.6</v>
      </c>
      <c r="G248" s="901">
        <v>92.9</v>
      </c>
      <c r="H248" s="901">
        <v>84.3</v>
      </c>
      <c r="I248" s="901">
        <v>87.5</v>
      </c>
      <c r="J248" s="901">
        <v>111.4</v>
      </c>
      <c r="K248" s="901">
        <v>95.9</v>
      </c>
      <c r="L248" s="901">
        <v>109.4</v>
      </c>
      <c r="M248" s="901">
        <v>86.2</v>
      </c>
      <c r="N248" s="901">
        <v>80.3</v>
      </c>
      <c r="O248" s="901">
        <v>103.7</v>
      </c>
      <c r="P248" s="901">
        <v>98.9</v>
      </c>
      <c r="Q248" s="901">
        <v>107.9</v>
      </c>
      <c r="R248" s="901">
        <v>107</v>
      </c>
      <c r="S248" s="901">
        <v>102.7</v>
      </c>
      <c r="T248" s="901">
        <v>100.2</v>
      </c>
      <c r="U248" s="901">
        <v>97.9</v>
      </c>
      <c r="V248" s="901">
        <v>101.6</v>
      </c>
      <c r="W248" s="901">
        <v>100</v>
      </c>
      <c r="X248" s="901">
        <v>98.8</v>
      </c>
      <c r="Y248" s="901">
        <v>96.4</v>
      </c>
      <c r="Z248" s="901">
        <v>96.9</v>
      </c>
      <c r="AA248" s="901">
        <v>91.4</v>
      </c>
      <c r="AB248" s="901">
        <v>128.19999999999999</v>
      </c>
      <c r="AC248" s="901">
        <v>97.3</v>
      </c>
      <c r="AD248" s="498"/>
      <c r="AE248" s="224"/>
      <c r="AF248" s="222" t="s">
        <v>425</v>
      </c>
      <c r="AG248" s="216" t="s">
        <v>99</v>
      </c>
      <c r="AH248" s="903">
        <v>100.1</v>
      </c>
      <c r="AI248" s="901">
        <v>98.3</v>
      </c>
      <c r="AJ248" s="901">
        <v>93.7</v>
      </c>
      <c r="AK248" s="901">
        <v>97.9</v>
      </c>
      <c r="AL248" s="901">
        <v>83.3</v>
      </c>
      <c r="AM248" s="901">
        <v>105.8</v>
      </c>
      <c r="AN248" s="901">
        <v>109.6</v>
      </c>
      <c r="AO248" s="901">
        <v>105.8</v>
      </c>
      <c r="AP248" s="901">
        <v>102.1</v>
      </c>
      <c r="AQ248" s="901">
        <v>102.3</v>
      </c>
      <c r="AR248" s="901">
        <v>95.6</v>
      </c>
    </row>
    <row r="249" spans="1:44" outlineLevel="1" x14ac:dyDescent="0.15">
      <c r="A249" s="224"/>
      <c r="B249" s="222"/>
      <c r="C249" s="203" t="s">
        <v>101</v>
      </c>
      <c r="D249" s="902">
        <v>103.3</v>
      </c>
      <c r="E249" s="902">
        <v>103.3</v>
      </c>
      <c r="F249" s="902">
        <v>110.4</v>
      </c>
      <c r="G249" s="902">
        <v>91</v>
      </c>
      <c r="H249" s="902">
        <v>93</v>
      </c>
      <c r="I249" s="902">
        <v>90.8</v>
      </c>
      <c r="J249" s="902">
        <v>141.1</v>
      </c>
      <c r="K249" s="902">
        <v>114.6</v>
      </c>
      <c r="L249" s="902">
        <v>104.6</v>
      </c>
      <c r="M249" s="902">
        <v>93.1</v>
      </c>
      <c r="N249" s="902">
        <v>86.4</v>
      </c>
      <c r="O249" s="902">
        <v>98.7</v>
      </c>
      <c r="P249" s="902">
        <v>98.5</v>
      </c>
      <c r="Q249" s="902">
        <v>106.6</v>
      </c>
      <c r="R249" s="902">
        <v>100.7</v>
      </c>
      <c r="S249" s="902">
        <v>101.7</v>
      </c>
      <c r="T249" s="902">
        <v>100.4</v>
      </c>
      <c r="U249" s="902">
        <v>103</v>
      </c>
      <c r="V249" s="902">
        <v>114</v>
      </c>
      <c r="W249" s="902">
        <v>101.4</v>
      </c>
      <c r="X249" s="902">
        <v>88.5</v>
      </c>
      <c r="Y249" s="902">
        <v>109.2</v>
      </c>
      <c r="Z249" s="902">
        <v>92.9</v>
      </c>
      <c r="AA249" s="902">
        <v>102.7</v>
      </c>
      <c r="AB249" s="902">
        <v>135.69999999999999</v>
      </c>
      <c r="AC249" s="902">
        <v>110.5</v>
      </c>
      <c r="AD249" s="274"/>
      <c r="AE249" s="224"/>
      <c r="AF249" s="222"/>
      <c r="AG249" s="203" t="s">
        <v>101</v>
      </c>
      <c r="AH249" s="902">
        <v>103.3</v>
      </c>
      <c r="AI249" s="902">
        <v>106.8</v>
      </c>
      <c r="AJ249" s="902">
        <v>107.5</v>
      </c>
      <c r="AK249" s="902">
        <v>115.2</v>
      </c>
      <c r="AL249" s="902">
        <v>87.3</v>
      </c>
      <c r="AM249" s="902">
        <v>105.2</v>
      </c>
      <c r="AN249" s="902">
        <v>99.3</v>
      </c>
      <c r="AO249" s="902">
        <v>105.6</v>
      </c>
      <c r="AP249" s="902">
        <v>101.7</v>
      </c>
      <c r="AQ249" s="902">
        <v>101.7</v>
      </c>
      <c r="AR249" s="902">
        <v>99.6</v>
      </c>
    </row>
    <row r="250" spans="1:44" outlineLevel="1" x14ac:dyDescent="0.15">
      <c r="A250" s="224"/>
      <c r="B250" s="222"/>
      <c r="C250" s="203" t="s">
        <v>102</v>
      </c>
      <c r="D250" s="902">
        <v>100.5</v>
      </c>
      <c r="E250" s="902">
        <v>100.4</v>
      </c>
      <c r="F250" s="902">
        <v>108.6</v>
      </c>
      <c r="G250" s="902">
        <v>91.9</v>
      </c>
      <c r="H250" s="902">
        <v>108.2</v>
      </c>
      <c r="I250" s="902">
        <v>94.7</v>
      </c>
      <c r="J250" s="902">
        <v>104.7</v>
      </c>
      <c r="K250" s="902">
        <v>115.3</v>
      </c>
      <c r="L250" s="902">
        <v>103.3</v>
      </c>
      <c r="M250" s="902">
        <v>94</v>
      </c>
      <c r="N250" s="902">
        <v>75.2</v>
      </c>
      <c r="O250" s="902">
        <v>98.6</v>
      </c>
      <c r="P250" s="902">
        <v>97.5</v>
      </c>
      <c r="Q250" s="902">
        <v>104.4</v>
      </c>
      <c r="R250" s="902">
        <v>102.2</v>
      </c>
      <c r="S250" s="902">
        <v>102.4</v>
      </c>
      <c r="T250" s="902">
        <v>96.4</v>
      </c>
      <c r="U250" s="902">
        <v>101.4</v>
      </c>
      <c r="V250" s="902">
        <v>102.9</v>
      </c>
      <c r="W250" s="902">
        <v>99.7</v>
      </c>
      <c r="X250" s="902">
        <v>99.5</v>
      </c>
      <c r="Y250" s="902">
        <v>116.3</v>
      </c>
      <c r="Z250" s="902">
        <v>97.8</v>
      </c>
      <c r="AA250" s="902">
        <v>95</v>
      </c>
      <c r="AB250" s="902">
        <v>130.19999999999999</v>
      </c>
      <c r="AC250" s="902">
        <v>101.4</v>
      </c>
      <c r="AD250" s="274"/>
      <c r="AE250" s="224"/>
      <c r="AF250" s="222"/>
      <c r="AG250" s="203" t="s">
        <v>102</v>
      </c>
      <c r="AH250" s="902">
        <v>100.5</v>
      </c>
      <c r="AI250" s="902">
        <v>100</v>
      </c>
      <c r="AJ250" s="902">
        <v>98.3</v>
      </c>
      <c r="AK250" s="902">
        <v>98.7</v>
      </c>
      <c r="AL250" s="902">
        <v>100.9</v>
      </c>
      <c r="AM250" s="902">
        <v>103.4</v>
      </c>
      <c r="AN250" s="902">
        <v>120.6</v>
      </c>
      <c r="AO250" s="902">
        <v>100.7</v>
      </c>
      <c r="AP250" s="902">
        <v>100.1</v>
      </c>
      <c r="AQ250" s="902">
        <v>100.2</v>
      </c>
      <c r="AR250" s="902">
        <v>97.8</v>
      </c>
    </row>
    <row r="251" spans="1:44" outlineLevel="1" x14ac:dyDescent="0.15">
      <c r="A251" s="224"/>
      <c r="B251" s="222"/>
      <c r="C251" s="203" t="s">
        <v>103</v>
      </c>
      <c r="D251" s="902">
        <v>102.1</v>
      </c>
      <c r="E251" s="902">
        <v>102.1</v>
      </c>
      <c r="F251" s="902">
        <v>117</v>
      </c>
      <c r="G251" s="902">
        <v>90.6</v>
      </c>
      <c r="H251" s="902">
        <v>111.8</v>
      </c>
      <c r="I251" s="902">
        <v>94.4</v>
      </c>
      <c r="J251" s="902">
        <v>111.5</v>
      </c>
      <c r="K251" s="902">
        <v>94.5</v>
      </c>
      <c r="L251" s="902">
        <v>100.1</v>
      </c>
      <c r="M251" s="902">
        <v>110.9</v>
      </c>
      <c r="N251" s="902">
        <v>68.2</v>
      </c>
      <c r="O251" s="902">
        <v>106.4</v>
      </c>
      <c r="P251" s="902">
        <v>97.7</v>
      </c>
      <c r="Q251" s="902">
        <v>106.8</v>
      </c>
      <c r="R251" s="902">
        <v>99.2</v>
      </c>
      <c r="S251" s="902">
        <v>103.7</v>
      </c>
      <c r="T251" s="902">
        <v>98.6</v>
      </c>
      <c r="U251" s="902">
        <v>102.6</v>
      </c>
      <c r="V251" s="902">
        <v>102.1</v>
      </c>
      <c r="W251" s="902">
        <v>104</v>
      </c>
      <c r="X251" s="902">
        <v>98</v>
      </c>
      <c r="Y251" s="902">
        <v>111.3</v>
      </c>
      <c r="Z251" s="902">
        <v>95.7</v>
      </c>
      <c r="AA251" s="902">
        <v>98</v>
      </c>
      <c r="AB251" s="902">
        <v>126.2</v>
      </c>
      <c r="AC251" s="902">
        <v>101.5</v>
      </c>
      <c r="AD251" s="274"/>
      <c r="AE251" s="224"/>
      <c r="AF251" s="222"/>
      <c r="AG251" s="203" t="s">
        <v>103</v>
      </c>
      <c r="AH251" s="902">
        <v>102.1</v>
      </c>
      <c r="AI251" s="902">
        <v>102.2</v>
      </c>
      <c r="AJ251" s="902">
        <v>100.9</v>
      </c>
      <c r="AK251" s="902">
        <v>102.1</v>
      </c>
      <c r="AL251" s="902">
        <v>101.7</v>
      </c>
      <c r="AM251" s="902">
        <v>105.6</v>
      </c>
      <c r="AN251" s="902">
        <v>124.9</v>
      </c>
      <c r="AO251" s="902">
        <v>102.2</v>
      </c>
      <c r="AP251" s="902">
        <v>104.7</v>
      </c>
      <c r="AQ251" s="902">
        <v>104.7</v>
      </c>
      <c r="AR251" s="902">
        <v>102.5</v>
      </c>
    </row>
    <row r="252" spans="1:44" outlineLevel="1" x14ac:dyDescent="0.15">
      <c r="A252" s="224"/>
      <c r="B252" s="222"/>
      <c r="C252" s="203" t="s">
        <v>104</v>
      </c>
      <c r="D252" s="902">
        <v>99.5</v>
      </c>
      <c r="E252" s="902">
        <v>99.5</v>
      </c>
      <c r="F252" s="902">
        <v>111.6</v>
      </c>
      <c r="G252" s="902">
        <v>89.2</v>
      </c>
      <c r="H252" s="902">
        <v>102.2</v>
      </c>
      <c r="I252" s="902">
        <v>85.4</v>
      </c>
      <c r="J252" s="902">
        <v>112.5</v>
      </c>
      <c r="K252" s="902">
        <v>86.6</v>
      </c>
      <c r="L252" s="902">
        <v>103.2</v>
      </c>
      <c r="M252" s="902">
        <v>85.1</v>
      </c>
      <c r="N252" s="902">
        <v>72.400000000000006</v>
      </c>
      <c r="O252" s="902">
        <v>109.8</v>
      </c>
      <c r="P252" s="902">
        <v>97.3</v>
      </c>
      <c r="Q252" s="902">
        <v>104.5</v>
      </c>
      <c r="R252" s="902">
        <v>99.7</v>
      </c>
      <c r="S252" s="902">
        <v>105.2</v>
      </c>
      <c r="T252" s="902">
        <v>99.5</v>
      </c>
      <c r="U252" s="902">
        <v>102.1</v>
      </c>
      <c r="V252" s="902">
        <v>101.3</v>
      </c>
      <c r="W252" s="902">
        <v>104.4</v>
      </c>
      <c r="X252" s="902">
        <v>99.1</v>
      </c>
      <c r="Y252" s="902">
        <v>109.8</v>
      </c>
      <c r="Z252" s="902">
        <v>101.3</v>
      </c>
      <c r="AA252" s="902">
        <v>98.2</v>
      </c>
      <c r="AB252" s="902">
        <v>129.1</v>
      </c>
      <c r="AC252" s="902">
        <v>94.8</v>
      </c>
      <c r="AD252" s="274"/>
      <c r="AE252" s="224"/>
      <c r="AF252" s="222"/>
      <c r="AG252" s="203" t="s">
        <v>104</v>
      </c>
      <c r="AH252" s="902">
        <v>99.5</v>
      </c>
      <c r="AI252" s="902">
        <v>99.3</v>
      </c>
      <c r="AJ252" s="902">
        <v>94.5</v>
      </c>
      <c r="AK252" s="902">
        <v>93.2</v>
      </c>
      <c r="AL252" s="902">
        <v>99.1</v>
      </c>
      <c r="AM252" s="902">
        <v>106.5</v>
      </c>
      <c r="AN252" s="902">
        <v>136.4</v>
      </c>
      <c r="AO252" s="902">
        <v>100.7</v>
      </c>
      <c r="AP252" s="902">
        <v>98.2</v>
      </c>
      <c r="AQ252" s="902">
        <v>97.7</v>
      </c>
      <c r="AR252" s="902">
        <v>104.8</v>
      </c>
    </row>
    <row r="253" spans="1:44" outlineLevel="1" x14ac:dyDescent="0.15">
      <c r="A253" s="224"/>
      <c r="B253" s="222"/>
      <c r="C253" s="203" t="s">
        <v>105</v>
      </c>
      <c r="D253" s="902">
        <v>101.9</v>
      </c>
      <c r="E253" s="902">
        <v>101.9</v>
      </c>
      <c r="F253" s="902">
        <v>110.2</v>
      </c>
      <c r="G253" s="902">
        <v>90.8</v>
      </c>
      <c r="H253" s="902">
        <v>126.7</v>
      </c>
      <c r="I253" s="902">
        <v>87.5</v>
      </c>
      <c r="J253" s="902">
        <v>117.5</v>
      </c>
      <c r="K253" s="902">
        <v>99.2</v>
      </c>
      <c r="L253" s="902">
        <v>96.8</v>
      </c>
      <c r="M253" s="902">
        <v>87.4</v>
      </c>
      <c r="N253" s="902">
        <v>84.2</v>
      </c>
      <c r="O253" s="902">
        <v>99.9</v>
      </c>
      <c r="P253" s="902">
        <v>98.8</v>
      </c>
      <c r="Q253" s="902">
        <v>110.2</v>
      </c>
      <c r="R253" s="902">
        <v>100.5</v>
      </c>
      <c r="S253" s="902">
        <v>105.6</v>
      </c>
      <c r="T253" s="902">
        <v>98.2</v>
      </c>
      <c r="U253" s="902">
        <v>103.6</v>
      </c>
      <c r="V253" s="902">
        <v>106.5</v>
      </c>
      <c r="W253" s="902">
        <v>103.4</v>
      </c>
      <c r="X253" s="902">
        <v>99</v>
      </c>
      <c r="Y253" s="902">
        <v>110.5</v>
      </c>
      <c r="Z253" s="902">
        <v>106.2</v>
      </c>
      <c r="AA253" s="902">
        <v>98.7</v>
      </c>
      <c r="AB253" s="902">
        <v>131.1</v>
      </c>
      <c r="AC253" s="902">
        <v>99.4</v>
      </c>
      <c r="AD253" s="274"/>
      <c r="AE253" s="224"/>
      <c r="AF253" s="222"/>
      <c r="AG253" s="203" t="s">
        <v>105</v>
      </c>
      <c r="AH253" s="902">
        <v>101.9</v>
      </c>
      <c r="AI253" s="902">
        <v>100.8</v>
      </c>
      <c r="AJ253" s="902">
        <v>95.6</v>
      </c>
      <c r="AK253" s="902">
        <v>93</v>
      </c>
      <c r="AL253" s="902">
        <v>102.7</v>
      </c>
      <c r="AM253" s="902">
        <v>109</v>
      </c>
      <c r="AN253" s="902">
        <v>133.80000000000001</v>
      </c>
      <c r="AO253" s="902">
        <v>104.2</v>
      </c>
      <c r="AP253" s="902">
        <v>102.1</v>
      </c>
      <c r="AQ253" s="902">
        <v>102.1</v>
      </c>
      <c r="AR253" s="902">
        <v>102.9</v>
      </c>
    </row>
    <row r="254" spans="1:44" outlineLevel="1" x14ac:dyDescent="0.15">
      <c r="A254" s="224"/>
      <c r="B254" s="222"/>
      <c r="C254" s="203" t="s">
        <v>106</v>
      </c>
      <c r="D254" s="902">
        <v>102.6</v>
      </c>
      <c r="E254" s="902">
        <v>102.6</v>
      </c>
      <c r="F254" s="902">
        <v>110.7</v>
      </c>
      <c r="G254" s="902">
        <v>91.4</v>
      </c>
      <c r="H254" s="902">
        <v>105.8</v>
      </c>
      <c r="I254" s="902">
        <v>106.6</v>
      </c>
      <c r="J254" s="902">
        <v>124.8</v>
      </c>
      <c r="K254" s="902">
        <v>96.3</v>
      </c>
      <c r="L254" s="902">
        <v>94.2</v>
      </c>
      <c r="M254" s="902">
        <v>86.7</v>
      </c>
      <c r="N254" s="902">
        <v>93.8</v>
      </c>
      <c r="O254" s="902">
        <v>106.9</v>
      </c>
      <c r="P254" s="902">
        <v>100.7</v>
      </c>
      <c r="Q254" s="902">
        <v>103.4</v>
      </c>
      <c r="R254" s="902">
        <v>100.6</v>
      </c>
      <c r="S254" s="902">
        <v>104.7</v>
      </c>
      <c r="T254" s="902">
        <v>97.4</v>
      </c>
      <c r="U254" s="902">
        <v>100</v>
      </c>
      <c r="V254" s="902">
        <v>96.9</v>
      </c>
      <c r="W254" s="902">
        <v>101.9</v>
      </c>
      <c r="X254" s="902">
        <v>97.4</v>
      </c>
      <c r="Y254" s="902">
        <v>105.1</v>
      </c>
      <c r="Z254" s="902">
        <v>104.3</v>
      </c>
      <c r="AA254" s="902">
        <v>97.9</v>
      </c>
      <c r="AB254" s="902">
        <v>125.1</v>
      </c>
      <c r="AC254" s="902">
        <v>111.8</v>
      </c>
      <c r="AD254" s="274"/>
      <c r="AE254" s="224"/>
      <c r="AF254" s="222"/>
      <c r="AG254" s="203" t="s">
        <v>106</v>
      </c>
      <c r="AH254" s="902">
        <v>102.6</v>
      </c>
      <c r="AI254" s="902">
        <v>103.8</v>
      </c>
      <c r="AJ254" s="902">
        <v>103.2</v>
      </c>
      <c r="AK254" s="902">
        <v>104.4</v>
      </c>
      <c r="AL254" s="902">
        <v>101</v>
      </c>
      <c r="AM254" s="902">
        <v>105.2</v>
      </c>
      <c r="AN254" s="902">
        <v>122.2</v>
      </c>
      <c r="AO254" s="902">
        <v>102.5</v>
      </c>
      <c r="AP254" s="902">
        <v>101.5</v>
      </c>
      <c r="AQ254" s="902">
        <v>101.6</v>
      </c>
      <c r="AR254" s="902">
        <v>99.9</v>
      </c>
    </row>
    <row r="255" spans="1:44" outlineLevel="1" x14ac:dyDescent="0.15">
      <c r="A255" s="224"/>
      <c r="B255" s="222"/>
      <c r="C255" s="203" t="s">
        <v>107</v>
      </c>
      <c r="D255" s="902">
        <v>102.9</v>
      </c>
      <c r="E255" s="902">
        <v>102.9</v>
      </c>
      <c r="F255" s="902">
        <v>109.3</v>
      </c>
      <c r="G255" s="902">
        <v>93.1</v>
      </c>
      <c r="H255" s="902">
        <v>108.9</v>
      </c>
      <c r="I255" s="902">
        <v>89.1</v>
      </c>
      <c r="J255" s="902">
        <v>132.69999999999999</v>
      </c>
      <c r="K255" s="902">
        <v>108.9</v>
      </c>
      <c r="L255" s="902">
        <v>93.2</v>
      </c>
      <c r="M255" s="902">
        <v>91.2</v>
      </c>
      <c r="N255" s="902">
        <v>91.8</v>
      </c>
      <c r="O255" s="902">
        <v>110.2</v>
      </c>
      <c r="P255" s="902">
        <v>100.4</v>
      </c>
      <c r="Q255" s="902">
        <v>101.3</v>
      </c>
      <c r="R255" s="902">
        <v>103.9</v>
      </c>
      <c r="S255" s="902">
        <v>103.9</v>
      </c>
      <c r="T255" s="902">
        <v>97.7</v>
      </c>
      <c r="U255" s="902">
        <v>100.9</v>
      </c>
      <c r="V255" s="902">
        <v>103.5</v>
      </c>
      <c r="W255" s="902">
        <v>98.7</v>
      </c>
      <c r="X255" s="902">
        <v>95.7</v>
      </c>
      <c r="Y255" s="902">
        <v>105.5</v>
      </c>
      <c r="Z255" s="902">
        <v>107</v>
      </c>
      <c r="AA255" s="902">
        <v>99.7</v>
      </c>
      <c r="AB255" s="902">
        <v>119.3</v>
      </c>
      <c r="AC255" s="902">
        <v>106.5</v>
      </c>
      <c r="AD255" s="274"/>
      <c r="AE255" s="224"/>
      <c r="AF255" s="222"/>
      <c r="AG255" s="203" t="s">
        <v>107</v>
      </c>
      <c r="AH255" s="902">
        <v>102.9</v>
      </c>
      <c r="AI255" s="902">
        <v>105.4</v>
      </c>
      <c r="AJ255" s="902">
        <v>107.4</v>
      </c>
      <c r="AK255" s="902">
        <v>110</v>
      </c>
      <c r="AL255" s="902">
        <v>101.6</v>
      </c>
      <c r="AM255" s="902">
        <v>100.9</v>
      </c>
      <c r="AN255" s="902">
        <v>119.3</v>
      </c>
      <c r="AO255" s="902">
        <v>98.9</v>
      </c>
      <c r="AP255" s="902">
        <v>100.2</v>
      </c>
      <c r="AQ255" s="902">
        <v>100.4</v>
      </c>
      <c r="AR255" s="902">
        <v>97.3</v>
      </c>
    </row>
    <row r="256" spans="1:44" outlineLevel="1" x14ac:dyDescent="0.15">
      <c r="A256" s="224"/>
      <c r="B256" s="222"/>
      <c r="C256" s="203" t="s">
        <v>108</v>
      </c>
      <c r="D256" s="902">
        <v>104.9</v>
      </c>
      <c r="E256" s="902">
        <v>104.9</v>
      </c>
      <c r="F256" s="902">
        <v>110.2</v>
      </c>
      <c r="G256" s="902">
        <v>90.6</v>
      </c>
      <c r="H256" s="902">
        <v>110.1</v>
      </c>
      <c r="I256" s="902">
        <v>111</v>
      </c>
      <c r="J256" s="902">
        <v>128.19999999999999</v>
      </c>
      <c r="K256" s="902">
        <v>103.3</v>
      </c>
      <c r="L256" s="902">
        <v>88</v>
      </c>
      <c r="M256" s="902">
        <v>89.4</v>
      </c>
      <c r="N256" s="902">
        <v>80.5</v>
      </c>
      <c r="O256" s="902">
        <v>107.4</v>
      </c>
      <c r="P256" s="902">
        <v>99.7</v>
      </c>
      <c r="Q256" s="902">
        <v>102.8</v>
      </c>
      <c r="R256" s="902">
        <v>98.8</v>
      </c>
      <c r="S256" s="902">
        <v>104.2</v>
      </c>
      <c r="T256" s="902">
        <v>99.3</v>
      </c>
      <c r="U256" s="902">
        <v>99.8</v>
      </c>
      <c r="V256" s="902">
        <v>103.5</v>
      </c>
      <c r="W256" s="902">
        <v>98.1</v>
      </c>
      <c r="X256" s="902">
        <v>94.8</v>
      </c>
      <c r="Y256" s="902">
        <v>109.2</v>
      </c>
      <c r="Z256" s="902">
        <v>108.3</v>
      </c>
      <c r="AA256" s="902">
        <v>93.4</v>
      </c>
      <c r="AB256" s="902">
        <v>140.19999999999999</v>
      </c>
      <c r="AC256" s="902">
        <v>116</v>
      </c>
      <c r="AD256" s="274"/>
      <c r="AE256" s="224"/>
      <c r="AF256" s="222"/>
      <c r="AG256" s="203" t="s">
        <v>108</v>
      </c>
      <c r="AH256" s="902">
        <v>104.9</v>
      </c>
      <c r="AI256" s="902">
        <v>107.4</v>
      </c>
      <c r="AJ256" s="902">
        <v>105.6</v>
      </c>
      <c r="AK256" s="902">
        <v>106.4</v>
      </c>
      <c r="AL256" s="902">
        <v>101.5</v>
      </c>
      <c r="AM256" s="902">
        <v>111.3</v>
      </c>
      <c r="AN256" s="902">
        <v>134</v>
      </c>
      <c r="AO256" s="902">
        <v>104.4</v>
      </c>
      <c r="AP256" s="902">
        <v>102.4</v>
      </c>
      <c r="AQ256" s="902">
        <v>102.5</v>
      </c>
      <c r="AR256" s="902">
        <v>99.2</v>
      </c>
    </row>
    <row r="257" spans="1:44" outlineLevel="1" x14ac:dyDescent="0.15">
      <c r="A257" s="224"/>
      <c r="B257" s="222"/>
      <c r="C257" s="203" t="s">
        <v>109</v>
      </c>
      <c r="D257" s="902">
        <v>103.3</v>
      </c>
      <c r="E257" s="902">
        <v>103.3</v>
      </c>
      <c r="F257" s="902">
        <v>109.2</v>
      </c>
      <c r="G257" s="902">
        <v>90</v>
      </c>
      <c r="H257" s="902">
        <v>109.6</v>
      </c>
      <c r="I257" s="902">
        <v>104.9</v>
      </c>
      <c r="J257" s="902">
        <v>138.1</v>
      </c>
      <c r="K257" s="902">
        <v>84.6</v>
      </c>
      <c r="L257" s="902">
        <v>87.2</v>
      </c>
      <c r="M257" s="902">
        <v>87.6</v>
      </c>
      <c r="N257" s="902">
        <v>75</v>
      </c>
      <c r="O257" s="902">
        <v>106.4</v>
      </c>
      <c r="P257" s="902">
        <v>98.8</v>
      </c>
      <c r="Q257" s="902">
        <v>109.7</v>
      </c>
      <c r="R257" s="902">
        <v>97.3</v>
      </c>
      <c r="S257" s="902">
        <v>103.2</v>
      </c>
      <c r="T257" s="902">
        <v>97.6</v>
      </c>
      <c r="U257" s="902">
        <v>101.7</v>
      </c>
      <c r="V257" s="902">
        <v>101.3</v>
      </c>
      <c r="W257" s="902">
        <v>99.8</v>
      </c>
      <c r="X257" s="902">
        <v>94.9</v>
      </c>
      <c r="Y257" s="902">
        <v>112.7</v>
      </c>
      <c r="Z257" s="902">
        <v>116.7</v>
      </c>
      <c r="AA257" s="902">
        <v>95.3</v>
      </c>
      <c r="AB257" s="902">
        <v>121.2</v>
      </c>
      <c r="AC257" s="902">
        <v>112</v>
      </c>
      <c r="AD257" s="274"/>
      <c r="AE257" s="224"/>
      <c r="AF257" s="222"/>
      <c r="AG257" s="203" t="s">
        <v>109</v>
      </c>
      <c r="AH257" s="902">
        <v>103.3</v>
      </c>
      <c r="AI257" s="902">
        <v>105.7</v>
      </c>
      <c r="AJ257" s="902">
        <v>107.2</v>
      </c>
      <c r="AK257" s="902">
        <v>110.1</v>
      </c>
      <c r="AL257" s="902">
        <v>98.8</v>
      </c>
      <c r="AM257" s="902">
        <v>106</v>
      </c>
      <c r="AN257" s="902">
        <v>108.3</v>
      </c>
      <c r="AO257" s="902">
        <v>105.8</v>
      </c>
      <c r="AP257" s="902">
        <v>101</v>
      </c>
      <c r="AQ257" s="902">
        <v>101</v>
      </c>
      <c r="AR257" s="902">
        <v>100.5</v>
      </c>
    </row>
    <row r="258" spans="1:44" outlineLevel="1" x14ac:dyDescent="0.15">
      <c r="A258" s="224"/>
      <c r="B258" s="222"/>
      <c r="C258" s="203" t="s">
        <v>110</v>
      </c>
      <c r="D258" s="902">
        <v>103.6</v>
      </c>
      <c r="E258" s="902">
        <v>103.6</v>
      </c>
      <c r="F258" s="902">
        <v>108.3</v>
      </c>
      <c r="G258" s="902">
        <v>90.5</v>
      </c>
      <c r="H258" s="902">
        <v>107.6</v>
      </c>
      <c r="I258" s="902">
        <v>99.8</v>
      </c>
      <c r="J258" s="902">
        <v>137.30000000000001</v>
      </c>
      <c r="K258" s="902">
        <v>96.6</v>
      </c>
      <c r="L258" s="902">
        <v>85.5</v>
      </c>
      <c r="M258" s="902">
        <v>100.9</v>
      </c>
      <c r="N258" s="902">
        <v>74.2</v>
      </c>
      <c r="O258" s="902">
        <v>103.8</v>
      </c>
      <c r="P258" s="902">
        <v>98</v>
      </c>
      <c r="Q258" s="902">
        <v>101.7</v>
      </c>
      <c r="R258" s="902">
        <v>95.8</v>
      </c>
      <c r="S258" s="902">
        <v>103.8</v>
      </c>
      <c r="T258" s="902">
        <v>101.4</v>
      </c>
      <c r="U258" s="902">
        <v>100.8</v>
      </c>
      <c r="V258" s="902">
        <v>98.3</v>
      </c>
      <c r="W258" s="902">
        <v>101</v>
      </c>
      <c r="X258" s="902">
        <v>94.6</v>
      </c>
      <c r="Y258" s="902">
        <v>113.2</v>
      </c>
      <c r="Z258" s="902">
        <v>106.2</v>
      </c>
      <c r="AA258" s="902">
        <v>96.5</v>
      </c>
      <c r="AB258" s="902">
        <v>122.2</v>
      </c>
      <c r="AC258" s="902">
        <v>113.1</v>
      </c>
      <c r="AD258" s="274"/>
      <c r="AE258" s="224"/>
      <c r="AF258" s="222"/>
      <c r="AG258" s="203" t="s">
        <v>110</v>
      </c>
      <c r="AH258" s="902">
        <v>103.6</v>
      </c>
      <c r="AI258" s="902">
        <v>106.3</v>
      </c>
      <c r="AJ258" s="902">
        <v>108.1</v>
      </c>
      <c r="AK258" s="902">
        <v>109.4</v>
      </c>
      <c r="AL258" s="902">
        <v>102.2</v>
      </c>
      <c r="AM258" s="902">
        <v>102.9</v>
      </c>
      <c r="AN258" s="902">
        <v>113.9</v>
      </c>
      <c r="AO258" s="902">
        <v>101.8</v>
      </c>
      <c r="AP258" s="902">
        <v>101.1</v>
      </c>
      <c r="AQ258" s="902">
        <v>101.2</v>
      </c>
      <c r="AR258" s="902">
        <v>101</v>
      </c>
    </row>
    <row r="259" spans="1:44" outlineLevel="1" x14ac:dyDescent="0.15">
      <c r="A259" s="224"/>
      <c r="B259" s="223"/>
      <c r="C259" s="213" t="s">
        <v>97</v>
      </c>
      <c r="D259" s="905">
        <v>103.6</v>
      </c>
      <c r="E259" s="905">
        <v>103.6</v>
      </c>
      <c r="F259" s="905">
        <v>106.1</v>
      </c>
      <c r="G259" s="905">
        <v>91.8</v>
      </c>
      <c r="H259" s="905">
        <v>105.8</v>
      </c>
      <c r="I259" s="905">
        <v>113</v>
      </c>
      <c r="J259" s="905">
        <v>124.4</v>
      </c>
      <c r="K259" s="905">
        <v>102.5</v>
      </c>
      <c r="L259" s="905">
        <v>80.3</v>
      </c>
      <c r="M259" s="905">
        <v>95.4</v>
      </c>
      <c r="N259" s="905">
        <v>67.5</v>
      </c>
      <c r="O259" s="905">
        <v>107.2</v>
      </c>
      <c r="P259" s="905">
        <v>95.7</v>
      </c>
      <c r="Q259" s="905">
        <v>101</v>
      </c>
      <c r="R259" s="905">
        <v>96.4</v>
      </c>
      <c r="S259" s="905">
        <v>103</v>
      </c>
      <c r="T259" s="905">
        <v>98</v>
      </c>
      <c r="U259" s="905">
        <v>98.7</v>
      </c>
      <c r="V259" s="905">
        <v>97</v>
      </c>
      <c r="W259" s="905">
        <v>100.6</v>
      </c>
      <c r="X259" s="905">
        <v>87.8</v>
      </c>
      <c r="Y259" s="905">
        <v>112.4</v>
      </c>
      <c r="Z259" s="905">
        <v>106.2</v>
      </c>
      <c r="AA259" s="905">
        <v>91.3</v>
      </c>
      <c r="AB259" s="905">
        <v>110.9</v>
      </c>
      <c r="AC259" s="905">
        <v>117.4</v>
      </c>
      <c r="AD259" s="274"/>
      <c r="AE259" s="224"/>
      <c r="AF259" s="223"/>
      <c r="AG259" s="213" t="s">
        <v>97</v>
      </c>
      <c r="AH259" s="905">
        <v>103.6</v>
      </c>
      <c r="AI259" s="905">
        <v>108.3</v>
      </c>
      <c r="AJ259" s="905">
        <v>110.7</v>
      </c>
      <c r="AK259" s="905">
        <v>113.4</v>
      </c>
      <c r="AL259" s="905">
        <v>100.6</v>
      </c>
      <c r="AM259" s="905">
        <v>103.4</v>
      </c>
      <c r="AN259" s="905">
        <v>110.2</v>
      </c>
      <c r="AO259" s="905">
        <v>102.3</v>
      </c>
      <c r="AP259" s="905">
        <v>99</v>
      </c>
      <c r="AQ259" s="905">
        <v>99</v>
      </c>
      <c r="AR259" s="905">
        <v>101.7</v>
      </c>
    </row>
    <row r="260" spans="1:44" outlineLevel="1" x14ac:dyDescent="0.15">
      <c r="A260" s="203"/>
      <c r="B260" s="222" t="s">
        <v>468</v>
      </c>
      <c r="C260" s="216" t="s">
        <v>99</v>
      </c>
      <c r="D260" s="902">
        <v>99</v>
      </c>
      <c r="E260" s="902">
        <v>99</v>
      </c>
      <c r="F260" s="902">
        <v>107.2</v>
      </c>
      <c r="G260" s="902">
        <v>89.7</v>
      </c>
      <c r="H260" s="902">
        <v>99.9</v>
      </c>
      <c r="I260" s="902">
        <v>85.8</v>
      </c>
      <c r="J260" s="902">
        <v>113.1</v>
      </c>
      <c r="K260" s="902">
        <v>99.6</v>
      </c>
      <c r="L260" s="902">
        <v>76</v>
      </c>
      <c r="M260" s="902">
        <v>107.7</v>
      </c>
      <c r="N260" s="902">
        <v>70.599999999999994</v>
      </c>
      <c r="O260" s="902">
        <v>97.1</v>
      </c>
      <c r="P260" s="902">
        <v>89.8</v>
      </c>
      <c r="Q260" s="902">
        <v>103.6</v>
      </c>
      <c r="R260" s="902">
        <v>96.6</v>
      </c>
      <c r="S260" s="902">
        <v>103.2</v>
      </c>
      <c r="T260" s="902">
        <v>98.2</v>
      </c>
      <c r="U260" s="902">
        <v>98.8</v>
      </c>
      <c r="V260" s="902">
        <v>99.9</v>
      </c>
      <c r="W260" s="902">
        <v>98.6</v>
      </c>
      <c r="X260" s="902">
        <v>89.6</v>
      </c>
      <c r="Y260" s="902">
        <v>105.9</v>
      </c>
      <c r="Z260" s="902">
        <v>89.7</v>
      </c>
      <c r="AA260" s="902">
        <v>98.4</v>
      </c>
      <c r="AB260" s="902">
        <v>102.9</v>
      </c>
      <c r="AC260" s="902">
        <v>97</v>
      </c>
      <c r="AD260" s="274"/>
      <c r="AE260" s="203"/>
      <c r="AF260" s="222" t="s">
        <v>468</v>
      </c>
      <c r="AG260" s="216" t="s">
        <v>99</v>
      </c>
      <c r="AH260" s="902">
        <v>99</v>
      </c>
      <c r="AI260" s="902">
        <v>100.3</v>
      </c>
      <c r="AJ260" s="902">
        <v>97.4</v>
      </c>
      <c r="AK260" s="902">
        <v>96.7</v>
      </c>
      <c r="AL260" s="902">
        <v>95.7</v>
      </c>
      <c r="AM260" s="902">
        <v>104.5</v>
      </c>
      <c r="AN260" s="902">
        <v>103.1</v>
      </c>
      <c r="AO260" s="902">
        <v>105.4</v>
      </c>
      <c r="AP260" s="902">
        <v>98.1</v>
      </c>
      <c r="AQ260" s="902">
        <v>98.1</v>
      </c>
      <c r="AR260" s="902">
        <v>99</v>
      </c>
    </row>
    <row r="261" spans="1:44" outlineLevel="1" x14ac:dyDescent="0.15">
      <c r="A261" s="203"/>
      <c r="B261" s="222"/>
      <c r="C261" s="203" t="s">
        <v>101</v>
      </c>
      <c r="D261" s="902">
        <v>99.6</v>
      </c>
      <c r="E261" s="902">
        <v>99.7</v>
      </c>
      <c r="F261" s="902">
        <v>108.1</v>
      </c>
      <c r="G261" s="902">
        <v>90.3</v>
      </c>
      <c r="H261" s="902">
        <v>98.4</v>
      </c>
      <c r="I261" s="902">
        <v>84.9</v>
      </c>
      <c r="J261" s="902">
        <v>118</v>
      </c>
      <c r="K261" s="902">
        <v>98.2</v>
      </c>
      <c r="L261" s="902">
        <v>77.599999999999994</v>
      </c>
      <c r="M261" s="902">
        <v>106.1</v>
      </c>
      <c r="N261" s="902">
        <v>76.599999999999994</v>
      </c>
      <c r="O261" s="902">
        <v>98.3</v>
      </c>
      <c r="P261" s="902">
        <v>87.5</v>
      </c>
      <c r="Q261" s="902">
        <v>109.4</v>
      </c>
      <c r="R261" s="902">
        <v>95.6</v>
      </c>
      <c r="S261" s="902">
        <v>100.7</v>
      </c>
      <c r="T261" s="902">
        <v>97</v>
      </c>
      <c r="U261" s="902">
        <v>96.7</v>
      </c>
      <c r="V261" s="902">
        <v>104.9</v>
      </c>
      <c r="W261" s="902">
        <v>91.4</v>
      </c>
      <c r="X261" s="902">
        <v>90</v>
      </c>
      <c r="Y261" s="902">
        <v>105.5</v>
      </c>
      <c r="Z261" s="902">
        <v>93</v>
      </c>
      <c r="AA261" s="902">
        <v>96.3</v>
      </c>
      <c r="AB261" s="902">
        <v>83.7</v>
      </c>
      <c r="AC261" s="902">
        <v>96.2</v>
      </c>
      <c r="AD261" s="274"/>
      <c r="AE261" s="203"/>
      <c r="AF261" s="222"/>
      <c r="AG261" s="203" t="s">
        <v>101</v>
      </c>
      <c r="AH261" s="902">
        <v>99.6</v>
      </c>
      <c r="AI261" s="902">
        <v>98.9</v>
      </c>
      <c r="AJ261" s="902">
        <v>94.6</v>
      </c>
      <c r="AK261" s="902">
        <v>94.3</v>
      </c>
      <c r="AL261" s="902">
        <v>94.5</v>
      </c>
      <c r="AM261" s="902">
        <v>105.4</v>
      </c>
      <c r="AN261" s="902">
        <v>96.1</v>
      </c>
      <c r="AO261" s="902">
        <v>106.4</v>
      </c>
      <c r="AP261" s="902">
        <v>100.2</v>
      </c>
      <c r="AQ261" s="902">
        <v>100.4</v>
      </c>
      <c r="AR261" s="902">
        <v>93.7</v>
      </c>
    </row>
    <row r="262" spans="1:44" outlineLevel="1" x14ac:dyDescent="0.15">
      <c r="A262" s="203"/>
      <c r="B262" s="222"/>
      <c r="C262" s="203" t="s">
        <v>102</v>
      </c>
      <c r="D262" s="902">
        <v>100.7</v>
      </c>
      <c r="E262" s="902">
        <v>100.7</v>
      </c>
      <c r="F262" s="902">
        <v>107.8</v>
      </c>
      <c r="G262" s="902">
        <v>93.4</v>
      </c>
      <c r="H262" s="902">
        <v>94.8</v>
      </c>
      <c r="I262" s="902">
        <v>87.2</v>
      </c>
      <c r="J262" s="902">
        <v>114.8</v>
      </c>
      <c r="K262" s="902">
        <v>98.6</v>
      </c>
      <c r="L262" s="902">
        <v>77</v>
      </c>
      <c r="M262" s="902">
        <v>110.8</v>
      </c>
      <c r="N262" s="902">
        <v>82.8</v>
      </c>
      <c r="O262" s="902">
        <v>110.6</v>
      </c>
      <c r="P262" s="902">
        <v>87</v>
      </c>
      <c r="Q262" s="902">
        <v>103.5</v>
      </c>
      <c r="R262" s="902">
        <v>93.8</v>
      </c>
      <c r="S262" s="902">
        <v>99.4</v>
      </c>
      <c r="T262" s="902">
        <v>97</v>
      </c>
      <c r="U262" s="902">
        <v>98.7</v>
      </c>
      <c r="V262" s="902">
        <v>100.8</v>
      </c>
      <c r="W262" s="902">
        <v>97.4</v>
      </c>
      <c r="X262" s="902">
        <v>93</v>
      </c>
      <c r="Y262" s="902">
        <v>104.6</v>
      </c>
      <c r="Z262" s="902">
        <v>94.9</v>
      </c>
      <c r="AA262" s="902">
        <v>100.2</v>
      </c>
      <c r="AB262" s="902">
        <v>95.8</v>
      </c>
      <c r="AC262" s="902">
        <v>98.8</v>
      </c>
      <c r="AD262" s="274"/>
      <c r="AE262" s="203"/>
      <c r="AF262" s="222"/>
      <c r="AG262" s="203" t="s">
        <v>102</v>
      </c>
      <c r="AH262" s="902">
        <v>100.7</v>
      </c>
      <c r="AI262" s="902">
        <v>99.4</v>
      </c>
      <c r="AJ262" s="902">
        <v>97.9</v>
      </c>
      <c r="AK262" s="902">
        <v>99.3</v>
      </c>
      <c r="AL262" s="902">
        <v>95.4</v>
      </c>
      <c r="AM262" s="902">
        <v>101.7</v>
      </c>
      <c r="AN262" s="902">
        <v>93.3</v>
      </c>
      <c r="AO262" s="902">
        <v>104.1</v>
      </c>
      <c r="AP262" s="902">
        <v>101</v>
      </c>
      <c r="AQ262" s="902">
        <v>101.1</v>
      </c>
      <c r="AR262" s="902">
        <v>96.9</v>
      </c>
    </row>
    <row r="263" spans="1:44" outlineLevel="1" x14ac:dyDescent="0.15">
      <c r="A263" s="203"/>
      <c r="B263" s="222"/>
      <c r="C263" s="203" t="s">
        <v>103</v>
      </c>
      <c r="D263" s="902">
        <v>95.8</v>
      </c>
      <c r="E263" s="902">
        <v>95.8</v>
      </c>
      <c r="F263" s="902">
        <v>101.7</v>
      </c>
      <c r="G263" s="902">
        <v>92.2</v>
      </c>
      <c r="H263" s="902">
        <v>94.1</v>
      </c>
      <c r="I263" s="902">
        <v>67.7</v>
      </c>
      <c r="J263" s="902">
        <v>109.7</v>
      </c>
      <c r="K263" s="902">
        <v>127.6</v>
      </c>
      <c r="L263" s="902">
        <v>73.5</v>
      </c>
      <c r="M263" s="902">
        <v>118</v>
      </c>
      <c r="N263" s="902">
        <v>75.7</v>
      </c>
      <c r="O263" s="902">
        <v>97.5</v>
      </c>
      <c r="P263" s="902">
        <v>86.3</v>
      </c>
      <c r="Q263" s="902">
        <v>108.6</v>
      </c>
      <c r="R263" s="902">
        <v>94</v>
      </c>
      <c r="S263" s="902">
        <v>98.8</v>
      </c>
      <c r="T263" s="902">
        <v>95.5</v>
      </c>
      <c r="U263" s="902">
        <v>100.3</v>
      </c>
      <c r="V263" s="902">
        <v>100.5</v>
      </c>
      <c r="W263" s="902">
        <v>103.9</v>
      </c>
      <c r="X263" s="902">
        <v>93.3</v>
      </c>
      <c r="Y263" s="902">
        <v>105.5</v>
      </c>
      <c r="Z263" s="902">
        <v>99.3</v>
      </c>
      <c r="AA263" s="902">
        <v>97.6</v>
      </c>
      <c r="AB263" s="902">
        <v>96.6</v>
      </c>
      <c r="AC263" s="902">
        <v>89.1</v>
      </c>
      <c r="AD263" s="274"/>
      <c r="AE263" s="203"/>
      <c r="AF263" s="222"/>
      <c r="AG263" s="203" t="s">
        <v>103</v>
      </c>
      <c r="AH263" s="902">
        <v>95.8</v>
      </c>
      <c r="AI263" s="902">
        <v>95.1</v>
      </c>
      <c r="AJ263" s="902">
        <v>90.1</v>
      </c>
      <c r="AK263" s="902">
        <v>88.4</v>
      </c>
      <c r="AL263" s="902">
        <v>97.7</v>
      </c>
      <c r="AM263" s="902">
        <v>104.2</v>
      </c>
      <c r="AN263" s="902">
        <v>83.8</v>
      </c>
      <c r="AO263" s="902">
        <v>107</v>
      </c>
      <c r="AP263" s="902">
        <v>98.9</v>
      </c>
      <c r="AQ263" s="902">
        <v>98.8</v>
      </c>
      <c r="AR263" s="902">
        <v>101.1</v>
      </c>
    </row>
    <row r="264" spans="1:44" outlineLevel="1" x14ac:dyDescent="0.15">
      <c r="A264" s="203"/>
      <c r="B264" s="222"/>
      <c r="C264" s="203" t="s">
        <v>104</v>
      </c>
      <c r="D264" s="902">
        <v>96.9</v>
      </c>
      <c r="E264" s="902">
        <v>96.9</v>
      </c>
      <c r="F264" s="902">
        <v>108.5</v>
      </c>
      <c r="G264" s="902">
        <v>90.4</v>
      </c>
      <c r="H264" s="902">
        <v>90.8</v>
      </c>
      <c r="I264" s="902">
        <v>71.2</v>
      </c>
      <c r="J264" s="902">
        <v>110.6</v>
      </c>
      <c r="K264" s="902">
        <v>109.7</v>
      </c>
      <c r="L264" s="902">
        <v>72.5</v>
      </c>
      <c r="M264" s="902">
        <v>111.4</v>
      </c>
      <c r="N264" s="902">
        <v>77.5</v>
      </c>
      <c r="O264" s="902">
        <v>98</v>
      </c>
      <c r="P264" s="902">
        <v>87.5</v>
      </c>
      <c r="Q264" s="902">
        <v>100.1</v>
      </c>
      <c r="R264" s="902">
        <v>95.5</v>
      </c>
      <c r="S264" s="902">
        <v>98.6</v>
      </c>
      <c r="T264" s="902">
        <v>98.6</v>
      </c>
      <c r="U264" s="902">
        <v>99.2</v>
      </c>
      <c r="V264" s="902">
        <v>93.9</v>
      </c>
      <c r="W264" s="902">
        <v>105.7</v>
      </c>
      <c r="X264" s="902">
        <v>92.7</v>
      </c>
      <c r="Y264" s="902">
        <v>102.1</v>
      </c>
      <c r="Z264" s="902">
        <v>96.1</v>
      </c>
      <c r="AA264" s="902">
        <v>100.6</v>
      </c>
      <c r="AB264" s="902">
        <v>89</v>
      </c>
      <c r="AC264" s="902">
        <v>89.3</v>
      </c>
      <c r="AD264" s="274"/>
      <c r="AE264" s="203"/>
      <c r="AF264" s="222"/>
      <c r="AG264" s="203" t="s">
        <v>104</v>
      </c>
      <c r="AH264" s="902">
        <v>96.9</v>
      </c>
      <c r="AI264" s="902">
        <v>90.9</v>
      </c>
      <c r="AJ264" s="902">
        <v>86.5</v>
      </c>
      <c r="AK264" s="902">
        <v>84.9</v>
      </c>
      <c r="AL264" s="902">
        <v>92.3</v>
      </c>
      <c r="AM264" s="902">
        <v>100.3</v>
      </c>
      <c r="AN264" s="902">
        <v>81.2</v>
      </c>
      <c r="AO264" s="902">
        <v>104</v>
      </c>
      <c r="AP264" s="902">
        <v>100</v>
      </c>
      <c r="AQ264" s="902">
        <v>99.9</v>
      </c>
      <c r="AR264" s="902">
        <v>101.4</v>
      </c>
    </row>
    <row r="265" spans="1:44" outlineLevel="1" x14ac:dyDescent="0.15">
      <c r="A265" s="203"/>
      <c r="B265" s="222"/>
      <c r="C265" s="203" t="s">
        <v>105</v>
      </c>
      <c r="D265" s="902">
        <v>104.9</v>
      </c>
      <c r="E265" s="902">
        <v>104.9</v>
      </c>
      <c r="F265" s="902">
        <v>109.7</v>
      </c>
      <c r="G265" s="902">
        <v>90.5</v>
      </c>
      <c r="H265" s="902">
        <v>92.4</v>
      </c>
      <c r="I265" s="902">
        <v>147.69999999999999</v>
      </c>
      <c r="J265" s="902">
        <v>95.6</v>
      </c>
      <c r="K265" s="902">
        <v>98.2</v>
      </c>
      <c r="L265" s="902">
        <v>68.8</v>
      </c>
      <c r="M265" s="902">
        <v>112.1</v>
      </c>
      <c r="N265" s="902">
        <v>68.400000000000006</v>
      </c>
      <c r="O265" s="902">
        <v>104</v>
      </c>
      <c r="P265" s="902">
        <v>84.3</v>
      </c>
      <c r="Q265" s="902">
        <v>108.3</v>
      </c>
      <c r="R265" s="902">
        <v>93.9</v>
      </c>
      <c r="S265" s="902">
        <v>99.9</v>
      </c>
      <c r="T265" s="902">
        <v>97.5</v>
      </c>
      <c r="U265" s="902">
        <v>97.9</v>
      </c>
      <c r="V265" s="902">
        <v>90.4</v>
      </c>
      <c r="W265" s="902">
        <v>103.6</v>
      </c>
      <c r="X265" s="902">
        <v>91.8</v>
      </c>
      <c r="Y265" s="902">
        <v>104.7</v>
      </c>
      <c r="Z265" s="902">
        <v>93.9</v>
      </c>
      <c r="AA265" s="902">
        <v>96.1</v>
      </c>
      <c r="AB265" s="902">
        <v>91.5</v>
      </c>
      <c r="AC265" s="902">
        <v>123.8</v>
      </c>
      <c r="AD265" s="274"/>
      <c r="AE265" s="203"/>
      <c r="AF265" s="222"/>
      <c r="AG265" s="203" t="s">
        <v>105</v>
      </c>
      <c r="AH265" s="902">
        <v>104.9</v>
      </c>
      <c r="AI265" s="902">
        <v>108.3</v>
      </c>
      <c r="AJ265" s="902">
        <v>109.7</v>
      </c>
      <c r="AK265" s="902">
        <v>117</v>
      </c>
      <c r="AL265" s="902">
        <v>91.2</v>
      </c>
      <c r="AM265" s="902">
        <v>104.7</v>
      </c>
      <c r="AN265" s="902">
        <v>80.7</v>
      </c>
      <c r="AO265" s="902">
        <v>108.5</v>
      </c>
      <c r="AP265" s="902">
        <v>100.9</v>
      </c>
      <c r="AQ265" s="902">
        <v>101</v>
      </c>
      <c r="AR265" s="902">
        <v>99.9</v>
      </c>
    </row>
    <row r="266" spans="1:44" outlineLevel="1" x14ac:dyDescent="0.15">
      <c r="A266" s="203"/>
      <c r="B266" s="222"/>
      <c r="C266" s="203" t="s">
        <v>106</v>
      </c>
      <c r="D266" s="902">
        <v>96.5</v>
      </c>
      <c r="E266" s="902">
        <v>96.5</v>
      </c>
      <c r="F266" s="902">
        <v>109.4</v>
      </c>
      <c r="G266" s="902">
        <v>89.3</v>
      </c>
      <c r="H266" s="902">
        <v>90.3</v>
      </c>
      <c r="I266" s="902">
        <v>68.7</v>
      </c>
      <c r="J266" s="902">
        <v>95.2</v>
      </c>
      <c r="K266" s="902">
        <v>92.9</v>
      </c>
      <c r="L266" s="902">
        <v>74.3</v>
      </c>
      <c r="M266" s="902">
        <v>120.8</v>
      </c>
      <c r="N266" s="902">
        <v>68.3</v>
      </c>
      <c r="O266" s="902">
        <v>108.5</v>
      </c>
      <c r="P266" s="902">
        <v>83.6</v>
      </c>
      <c r="Q266" s="902">
        <v>108.5</v>
      </c>
      <c r="R266" s="902">
        <v>92.9</v>
      </c>
      <c r="S266" s="902">
        <v>99.7</v>
      </c>
      <c r="T266" s="902">
        <v>94.4</v>
      </c>
      <c r="U266" s="902">
        <v>99.5</v>
      </c>
      <c r="V266" s="902">
        <v>98.7</v>
      </c>
      <c r="W266" s="902">
        <v>104.3</v>
      </c>
      <c r="X266" s="902">
        <v>90</v>
      </c>
      <c r="Y266" s="902">
        <v>106.9</v>
      </c>
      <c r="Z266" s="902">
        <v>93.5</v>
      </c>
      <c r="AA266" s="902">
        <v>97.3</v>
      </c>
      <c r="AB266" s="902">
        <v>92.9</v>
      </c>
      <c r="AC266" s="902">
        <v>80.400000000000006</v>
      </c>
      <c r="AD266" s="274"/>
      <c r="AE266" s="203"/>
      <c r="AF266" s="222"/>
      <c r="AG266" s="203" t="s">
        <v>106</v>
      </c>
      <c r="AH266" s="902">
        <v>96.5</v>
      </c>
      <c r="AI266" s="902">
        <v>90.8</v>
      </c>
      <c r="AJ266" s="902">
        <v>83.8</v>
      </c>
      <c r="AK266" s="902">
        <v>81.599999999999994</v>
      </c>
      <c r="AL266" s="902">
        <v>90.4</v>
      </c>
      <c r="AM266" s="902">
        <v>102.3</v>
      </c>
      <c r="AN266" s="902">
        <v>84.4</v>
      </c>
      <c r="AO266" s="902">
        <v>105.6</v>
      </c>
      <c r="AP266" s="902">
        <v>100.7</v>
      </c>
      <c r="AQ266" s="902">
        <v>100.7</v>
      </c>
      <c r="AR266" s="902">
        <v>102.2</v>
      </c>
    </row>
    <row r="267" spans="1:44" outlineLevel="1" x14ac:dyDescent="0.15">
      <c r="A267" s="203"/>
      <c r="B267" s="222"/>
      <c r="C267" s="203" t="s">
        <v>107</v>
      </c>
      <c r="D267" s="902">
        <v>96.4</v>
      </c>
      <c r="E267" s="902">
        <v>96.4</v>
      </c>
      <c r="F267" s="902">
        <v>102.5</v>
      </c>
      <c r="G267" s="902">
        <v>86.7</v>
      </c>
      <c r="H267" s="902">
        <v>87.8</v>
      </c>
      <c r="I267" s="902">
        <v>83.8</v>
      </c>
      <c r="J267" s="902">
        <v>87.7</v>
      </c>
      <c r="K267" s="902">
        <v>98.3</v>
      </c>
      <c r="L267" s="902">
        <v>72.8</v>
      </c>
      <c r="M267" s="902">
        <v>103</v>
      </c>
      <c r="N267" s="902">
        <v>68.2</v>
      </c>
      <c r="O267" s="902">
        <v>105.3</v>
      </c>
      <c r="P267" s="902">
        <v>85.8</v>
      </c>
      <c r="Q267" s="902">
        <v>108.2</v>
      </c>
      <c r="R267" s="902">
        <v>95.7</v>
      </c>
      <c r="S267" s="902">
        <v>102.3</v>
      </c>
      <c r="T267" s="902">
        <v>97.8</v>
      </c>
      <c r="U267" s="902">
        <v>97.2</v>
      </c>
      <c r="V267" s="902">
        <v>99.7</v>
      </c>
      <c r="W267" s="902">
        <v>100.8</v>
      </c>
      <c r="X267" s="902">
        <v>86.2</v>
      </c>
      <c r="Y267" s="902">
        <v>101</v>
      </c>
      <c r="Z267" s="902">
        <v>92.9</v>
      </c>
      <c r="AA267" s="902">
        <v>98.4</v>
      </c>
      <c r="AB267" s="902">
        <v>97.9</v>
      </c>
      <c r="AC267" s="902">
        <v>87.5</v>
      </c>
      <c r="AD267" s="274"/>
      <c r="AE267" s="203"/>
      <c r="AF267" s="222"/>
      <c r="AG267" s="203" t="s">
        <v>107</v>
      </c>
      <c r="AH267" s="902">
        <v>96.4</v>
      </c>
      <c r="AI267" s="902">
        <v>93.4</v>
      </c>
      <c r="AJ267" s="902">
        <v>86.7</v>
      </c>
      <c r="AK267" s="902">
        <v>86.8</v>
      </c>
      <c r="AL267" s="902">
        <v>87.9</v>
      </c>
      <c r="AM267" s="902">
        <v>103.7</v>
      </c>
      <c r="AN267" s="902">
        <v>85.8</v>
      </c>
      <c r="AO267" s="902">
        <v>107</v>
      </c>
      <c r="AP267" s="902">
        <v>98.5</v>
      </c>
      <c r="AQ267" s="902">
        <v>98.6</v>
      </c>
      <c r="AR267" s="902">
        <v>97</v>
      </c>
    </row>
    <row r="268" spans="1:44" outlineLevel="1" x14ac:dyDescent="0.15">
      <c r="A268" s="203"/>
      <c r="B268" s="222"/>
      <c r="C268" s="203" t="s">
        <v>108</v>
      </c>
      <c r="D268" s="902">
        <v>95.8</v>
      </c>
      <c r="E268" s="902">
        <v>95.8</v>
      </c>
      <c r="F268" s="902">
        <v>105.7</v>
      </c>
      <c r="G268" s="902">
        <v>86.4</v>
      </c>
      <c r="H268" s="902">
        <v>84.1</v>
      </c>
      <c r="I268" s="902">
        <v>72.5</v>
      </c>
      <c r="J268" s="902">
        <v>83.8</v>
      </c>
      <c r="K268" s="902">
        <v>100.4</v>
      </c>
      <c r="L268" s="902">
        <v>71.3</v>
      </c>
      <c r="M268" s="902">
        <v>118.1</v>
      </c>
      <c r="N268" s="902">
        <v>85</v>
      </c>
      <c r="O268" s="902">
        <v>108.4</v>
      </c>
      <c r="P268" s="902">
        <v>82.8</v>
      </c>
      <c r="Q268" s="902">
        <v>109.2</v>
      </c>
      <c r="R268" s="902">
        <v>93</v>
      </c>
      <c r="S268" s="902">
        <v>96.2</v>
      </c>
      <c r="T268" s="902">
        <v>97.1</v>
      </c>
      <c r="U268" s="902">
        <v>95.8</v>
      </c>
      <c r="V268" s="902">
        <v>97.5</v>
      </c>
      <c r="W268" s="902">
        <v>100.8</v>
      </c>
      <c r="X268" s="902">
        <v>77.3</v>
      </c>
      <c r="Y268" s="902">
        <v>96.4</v>
      </c>
      <c r="Z268" s="902">
        <v>92.6</v>
      </c>
      <c r="AA268" s="902">
        <v>101.2</v>
      </c>
      <c r="AB268" s="902">
        <v>94.7</v>
      </c>
      <c r="AC268" s="902">
        <v>79.599999999999994</v>
      </c>
      <c r="AD268" s="274"/>
      <c r="AE268" s="203"/>
      <c r="AF268" s="222"/>
      <c r="AG268" s="203" t="s">
        <v>108</v>
      </c>
      <c r="AH268" s="902">
        <v>95.8</v>
      </c>
      <c r="AI268" s="902">
        <v>91</v>
      </c>
      <c r="AJ268" s="902">
        <v>82.5</v>
      </c>
      <c r="AK268" s="902">
        <v>80.2</v>
      </c>
      <c r="AL268" s="902">
        <v>87.6</v>
      </c>
      <c r="AM268" s="902">
        <v>106.3</v>
      </c>
      <c r="AN268" s="902">
        <v>91.5</v>
      </c>
      <c r="AO268" s="902">
        <v>108.7</v>
      </c>
      <c r="AP268" s="902">
        <v>100</v>
      </c>
      <c r="AQ268" s="902">
        <v>100.1</v>
      </c>
      <c r="AR268" s="902">
        <v>98.2</v>
      </c>
    </row>
    <row r="269" spans="1:44" outlineLevel="1" x14ac:dyDescent="0.15">
      <c r="A269" s="203"/>
      <c r="B269" s="222"/>
      <c r="C269" s="203" t="s">
        <v>109</v>
      </c>
      <c r="D269" s="902">
        <v>95</v>
      </c>
      <c r="E269" s="902">
        <v>95</v>
      </c>
      <c r="F269" s="902">
        <v>104.3</v>
      </c>
      <c r="G269" s="902">
        <v>86.4</v>
      </c>
      <c r="H269" s="902">
        <v>83.3</v>
      </c>
      <c r="I269" s="902">
        <v>64.7</v>
      </c>
      <c r="J269" s="902">
        <v>82.4</v>
      </c>
      <c r="K269" s="902">
        <v>93</v>
      </c>
      <c r="L269" s="902">
        <v>77.099999999999994</v>
      </c>
      <c r="M269" s="902">
        <v>118.2</v>
      </c>
      <c r="N269" s="902">
        <v>78</v>
      </c>
      <c r="O269" s="902">
        <v>116.8</v>
      </c>
      <c r="P269" s="902">
        <v>80.5</v>
      </c>
      <c r="Q269" s="902">
        <v>108.2</v>
      </c>
      <c r="R269" s="902">
        <v>96.5</v>
      </c>
      <c r="S269" s="902">
        <v>99.3</v>
      </c>
      <c r="T269" s="902">
        <v>94.5</v>
      </c>
      <c r="U269" s="902">
        <v>97.3</v>
      </c>
      <c r="V269" s="902">
        <v>101</v>
      </c>
      <c r="W269" s="902">
        <v>102</v>
      </c>
      <c r="X269" s="902">
        <v>72.599999999999994</v>
      </c>
      <c r="Y269" s="902">
        <v>108.8</v>
      </c>
      <c r="Z269" s="902">
        <v>88.9</v>
      </c>
      <c r="AA269" s="902">
        <v>98.2</v>
      </c>
      <c r="AB269" s="902">
        <v>101.6</v>
      </c>
      <c r="AC269" s="902">
        <v>72</v>
      </c>
      <c r="AD269" s="274"/>
      <c r="AE269" s="203"/>
      <c r="AF269" s="222"/>
      <c r="AG269" s="203" t="s">
        <v>109</v>
      </c>
      <c r="AH269" s="902">
        <v>95</v>
      </c>
      <c r="AI269" s="902">
        <v>88.5</v>
      </c>
      <c r="AJ269" s="902">
        <v>78.099999999999994</v>
      </c>
      <c r="AK269" s="902">
        <v>74.099999999999994</v>
      </c>
      <c r="AL269" s="902">
        <v>85.9</v>
      </c>
      <c r="AM269" s="902">
        <v>105.4</v>
      </c>
      <c r="AN269" s="902">
        <v>95.7</v>
      </c>
      <c r="AO269" s="902">
        <v>107</v>
      </c>
      <c r="AP269" s="902">
        <v>100.5</v>
      </c>
      <c r="AQ269" s="902">
        <v>100.6</v>
      </c>
      <c r="AR269" s="902">
        <v>99.2</v>
      </c>
    </row>
    <row r="270" spans="1:44" outlineLevel="1" x14ac:dyDescent="0.15">
      <c r="A270" s="203"/>
      <c r="B270" s="222"/>
      <c r="C270" s="203" t="s">
        <v>110</v>
      </c>
      <c r="D270" s="902">
        <v>94.5</v>
      </c>
      <c r="E270" s="902">
        <v>94.5</v>
      </c>
      <c r="F270" s="902">
        <v>102.8</v>
      </c>
      <c r="G270" s="902">
        <v>80.599999999999994</v>
      </c>
      <c r="H270" s="902">
        <v>85.7</v>
      </c>
      <c r="I270" s="902">
        <v>68.7</v>
      </c>
      <c r="J270" s="902">
        <v>91.7</v>
      </c>
      <c r="K270" s="902">
        <v>106.4</v>
      </c>
      <c r="L270" s="902">
        <v>73</v>
      </c>
      <c r="M270" s="902">
        <v>111.5</v>
      </c>
      <c r="N270" s="902">
        <v>73.7</v>
      </c>
      <c r="O270" s="902">
        <v>112.2</v>
      </c>
      <c r="P270" s="902">
        <v>75.400000000000006</v>
      </c>
      <c r="Q270" s="902">
        <v>102.7</v>
      </c>
      <c r="R270" s="902">
        <v>90.7</v>
      </c>
      <c r="S270" s="902">
        <v>99.4</v>
      </c>
      <c r="T270" s="902">
        <v>95.7</v>
      </c>
      <c r="U270" s="902">
        <v>95.3</v>
      </c>
      <c r="V270" s="902">
        <v>98.8</v>
      </c>
      <c r="W270" s="902">
        <v>99.8</v>
      </c>
      <c r="X270" s="902">
        <v>71.7</v>
      </c>
      <c r="Y270" s="902">
        <v>98.7</v>
      </c>
      <c r="Z270" s="902">
        <v>85.7</v>
      </c>
      <c r="AA270" s="902">
        <v>100.5</v>
      </c>
      <c r="AB270" s="902">
        <v>93.1</v>
      </c>
      <c r="AC270" s="902">
        <v>81</v>
      </c>
      <c r="AD270" s="274"/>
      <c r="AE270" s="203"/>
      <c r="AF270" s="222"/>
      <c r="AG270" s="203" t="s">
        <v>110</v>
      </c>
      <c r="AH270" s="902">
        <v>94.5</v>
      </c>
      <c r="AI270" s="902">
        <v>89.5</v>
      </c>
      <c r="AJ270" s="902">
        <v>82</v>
      </c>
      <c r="AK270" s="902">
        <v>79</v>
      </c>
      <c r="AL270" s="902">
        <v>86.7</v>
      </c>
      <c r="AM270" s="902">
        <v>101.9</v>
      </c>
      <c r="AN270" s="902">
        <v>94.3</v>
      </c>
      <c r="AO270" s="902">
        <v>103.5</v>
      </c>
      <c r="AP270" s="902">
        <v>98.5</v>
      </c>
      <c r="AQ270" s="902">
        <v>98.5</v>
      </c>
      <c r="AR270" s="902">
        <v>99.4</v>
      </c>
    </row>
    <row r="271" spans="1:44" outlineLevel="1" x14ac:dyDescent="0.15">
      <c r="A271" s="203"/>
      <c r="B271" s="222"/>
      <c r="C271" s="213" t="s">
        <v>97</v>
      </c>
      <c r="D271" s="902">
        <v>97.7</v>
      </c>
      <c r="E271" s="902">
        <v>97.5</v>
      </c>
      <c r="F271" s="902">
        <v>101.2</v>
      </c>
      <c r="G271" s="902">
        <v>79.599999999999994</v>
      </c>
      <c r="H271" s="902">
        <v>84.4</v>
      </c>
      <c r="I271" s="902">
        <v>98.5</v>
      </c>
      <c r="J271" s="902">
        <v>84.8</v>
      </c>
      <c r="K271" s="902">
        <v>101.3</v>
      </c>
      <c r="L271" s="902">
        <v>76</v>
      </c>
      <c r="M271" s="902">
        <v>117.1</v>
      </c>
      <c r="N271" s="902">
        <v>70.400000000000006</v>
      </c>
      <c r="O271" s="902">
        <v>108.3</v>
      </c>
      <c r="P271" s="902">
        <v>80.400000000000006</v>
      </c>
      <c r="Q271" s="902">
        <v>108.2</v>
      </c>
      <c r="R271" s="902">
        <v>89.7</v>
      </c>
      <c r="S271" s="902">
        <v>101.1</v>
      </c>
      <c r="T271" s="902">
        <v>96.7</v>
      </c>
      <c r="U271" s="902">
        <v>95.1</v>
      </c>
      <c r="V271" s="902">
        <v>86.5</v>
      </c>
      <c r="W271" s="902">
        <v>101.1</v>
      </c>
      <c r="X271" s="902">
        <v>73.3</v>
      </c>
      <c r="Y271" s="902">
        <v>102.6</v>
      </c>
      <c r="Z271" s="902">
        <v>85.9</v>
      </c>
      <c r="AA271" s="902">
        <v>101</v>
      </c>
      <c r="AB271" s="902">
        <v>113.7</v>
      </c>
      <c r="AC271" s="902">
        <v>96.3</v>
      </c>
      <c r="AD271" s="274"/>
      <c r="AE271" s="203"/>
      <c r="AF271" s="222"/>
      <c r="AG271" s="213" t="s">
        <v>97</v>
      </c>
      <c r="AH271" s="902">
        <v>97.7</v>
      </c>
      <c r="AI271" s="905">
        <v>99.7</v>
      </c>
      <c r="AJ271" s="905">
        <v>96.8</v>
      </c>
      <c r="AK271" s="905">
        <v>101.1</v>
      </c>
      <c r="AL271" s="905">
        <v>84.4</v>
      </c>
      <c r="AM271" s="905">
        <v>104.2</v>
      </c>
      <c r="AN271" s="905">
        <v>94.5</v>
      </c>
      <c r="AO271" s="905">
        <v>106.7</v>
      </c>
      <c r="AP271" s="905">
        <v>97.8</v>
      </c>
      <c r="AQ271" s="905">
        <v>97.6</v>
      </c>
      <c r="AR271" s="905">
        <v>101.5</v>
      </c>
    </row>
    <row r="272" spans="1:44" outlineLevel="1" x14ac:dyDescent="0.15">
      <c r="A272" s="224"/>
      <c r="B272" s="219" t="s">
        <v>469</v>
      </c>
      <c r="C272" s="216" t="s">
        <v>99</v>
      </c>
      <c r="D272" s="995">
        <v>93.5</v>
      </c>
      <c r="E272" s="995">
        <v>93.5</v>
      </c>
      <c r="F272" s="995">
        <v>103.9</v>
      </c>
      <c r="G272" s="995">
        <v>78.5</v>
      </c>
      <c r="H272" s="995">
        <v>84.7</v>
      </c>
      <c r="I272" s="995">
        <v>70.900000000000006</v>
      </c>
      <c r="J272" s="995">
        <v>88.7</v>
      </c>
      <c r="K272" s="995">
        <v>106.7</v>
      </c>
      <c r="L272" s="995">
        <v>62</v>
      </c>
      <c r="M272" s="995">
        <v>105.3</v>
      </c>
      <c r="N272" s="995">
        <v>60.4</v>
      </c>
      <c r="O272" s="995">
        <v>110.8</v>
      </c>
      <c r="P272" s="995">
        <v>79.400000000000006</v>
      </c>
      <c r="Q272" s="995">
        <v>105</v>
      </c>
      <c r="R272" s="995">
        <v>96.1</v>
      </c>
      <c r="S272" s="995">
        <v>97.1</v>
      </c>
      <c r="T272" s="995">
        <v>97.7</v>
      </c>
      <c r="U272" s="995">
        <v>93.9</v>
      </c>
      <c r="V272" s="995">
        <v>94.2</v>
      </c>
      <c r="W272" s="995">
        <v>100.5</v>
      </c>
      <c r="X272" s="995">
        <v>75.3</v>
      </c>
      <c r="Y272" s="995">
        <v>94.3</v>
      </c>
      <c r="Z272" s="995">
        <v>84.8</v>
      </c>
      <c r="AA272" s="995">
        <v>96.2</v>
      </c>
      <c r="AB272" s="995">
        <v>133.19999999999999</v>
      </c>
      <c r="AC272" s="995">
        <v>82.1</v>
      </c>
      <c r="AD272" s="229"/>
      <c r="AE272" s="224"/>
      <c r="AF272" s="219" t="s">
        <v>469</v>
      </c>
      <c r="AG272" s="216" t="s">
        <v>99</v>
      </c>
      <c r="AH272" s="903">
        <v>93.5</v>
      </c>
      <c r="AI272" s="995">
        <v>89.5</v>
      </c>
      <c r="AJ272" s="995">
        <v>81</v>
      </c>
      <c r="AK272" s="995">
        <v>80.7</v>
      </c>
      <c r="AL272" s="995">
        <v>78.599999999999994</v>
      </c>
      <c r="AM272" s="995">
        <v>103.5</v>
      </c>
      <c r="AN272" s="995">
        <v>94.7</v>
      </c>
      <c r="AO272" s="995">
        <v>105.4</v>
      </c>
      <c r="AP272" s="995">
        <v>97.8</v>
      </c>
      <c r="AQ272" s="995">
        <v>97.9</v>
      </c>
      <c r="AR272" s="995">
        <v>99.5</v>
      </c>
    </row>
    <row r="273" spans="1:44" outlineLevel="1" x14ac:dyDescent="0.15">
      <c r="A273" s="224"/>
      <c r="B273" s="222"/>
      <c r="C273" s="203" t="s">
        <v>101</v>
      </c>
      <c r="D273" s="996">
        <v>97</v>
      </c>
      <c r="E273" s="996">
        <v>97</v>
      </c>
      <c r="F273" s="996">
        <v>109.4</v>
      </c>
      <c r="G273" s="996">
        <v>80.099999999999994</v>
      </c>
      <c r="H273" s="996">
        <v>87.1</v>
      </c>
      <c r="I273" s="996">
        <v>92.6</v>
      </c>
      <c r="J273" s="996">
        <v>85.6</v>
      </c>
      <c r="K273" s="996">
        <v>91</v>
      </c>
      <c r="L273" s="996">
        <v>63.7</v>
      </c>
      <c r="M273" s="996">
        <v>125.4</v>
      </c>
      <c r="N273" s="996">
        <v>59</v>
      </c>
      <c r="O273" s="996">
        <v>116.3</v>
      </c>
      <c r="P273" s="996">
        <v>80.2</v>
      </c>
      <c r="Q273" s="996">
        <v>105</v>
      </c>
      <c r="R273" s="996">
        <v>90.3</v>
      </c>
      <c r="S273" s="996">
        <v>99.7</v>
      </c>
      <c r="T273" s="996">
        <v>98.4</v>
      </c>
      <c r="U273" s="996">
        <v>96.1</v>
      </c>
      <c r="V273" s="996">
        <v>99.7</v>
      </c>
      <c r="W273" s="996">
        <v>102.6</v>
      </c>
      <c r="X273" s="996">
        <v>76.400000000000006</v>
      </c>
      <c r="Y273" s="996">
        <v>93.3</v>
      </c>
      <c r="Z273" s="996">
        <v>83.4</v>
      </c>
      <c r="AA273" s="996">
        <v>102.2</v>
      </c>
      <c r="AB273" s="996">
        <v>108.3</v>
      </c>
      <c r="AC273" s="996">
        <v>87.1</v>
      </c>
      <c r="AD273" s="229"/>
      <c r="AE273" s="224"/>
      <c r="AF273" s="222"/>
      <c r="AG273" s="203" t="s">
        <v>101</v>
      </c>
      <c r="AH273" s="902">
        <v>97</v>
      </c>
      <c r="AI273" s="996">
        <v>95.3</v>
      </c>
      <c r="AJ273" s="996">
        <v>90.3</v>
      </c>
      <c r="AK273" s="996">
        <v>92.9</v>
      </c>
      <c r="AL273" s="996">
        <v>83.3</v>
      </c>
      <c r="AM273" s="996">
        <v>104.1</v>
      </c>
      <c r="AN273" s="996">
        <v>95.5</v>
      </c>
      <c r="AO273" s="996">
        <v>104.8</v>
      </c>
      <c r="AP273" s="996">
        <v>98.9</v>
      </c>
      <c r="AQ273" s="996">
        <v>98.8</v>
      </c>
      <c r="AR273" s="996">
        <v>98.3</v>
      </c>
    </row>
    <row r="274" spans="1:44" outlineLevel="1" x14ac:dyDescent="0.15">
      <c r="A274" s="224"/>
      <c r="B274" s="222"/>
      <c r="C274" s="203" t="s">
        <v>102</v>
      </c>
      <c r="D274" s="996">
        <v>98.4</v>
      </c>
      <c r="E274" s="996">
        <v>98.4</v>
      </c>
      <c r="F274" s="996">
        <v>105.5</v>
      </c>
      <c r="G274" s="996">
        <v>80.3</v>
      </c>
      <c r="H274" s="996">
        <v>86.7</v>
      </c>
      <c r="I274" s="996">
        <v>89.4</v>
      </c>
      <c r="J274" s="996">
        <v>87.8</v>
      </c>
      <c r="K274" s="996">
        <v>101.8</v>
      </c>
      <c r="L274" s="996">
        <v>66.099999999999994</v>
      </c>
      <c r="M274" s="996">
        <v>113.8</v>
      </c>
      <c r="N274" s="996">
        <v>60.3</v>
      </c>
      <c r="O274" s="996">
        <v>116</v>
      </c>
      <c r="P274" s="996">
        <v>81.5</v>
      </c>
      <c r="Q274" s="996">
        <v>113</v>
      </c>
      <c r="R274" s="996">
        <v>87</v>
      </c>
      <c r="S274" s="996">
        <v>98</v>
      </c>
      <c r="T274" s="996">
        <v>96.5</v>
      </c>
      <c r="U274" s="996">
        <v>92.3</v>
      </c>
      <c r="V274" s="996">
        <v>92.6</v>
      </c>
      <c r="W274" s="996">
        <v>100</v>
      </c>
      <c r="X274" s="996">
        <v>78.400000000000006</v>
      </c>
      <c r="Y274" s="996">
        <v>91.8</v>
      </c>
      <c r="Z274" s="996">
        <v>83.4</v>
      </c>
      <c r="AA274" s="996">
        <v>95.2</v>
      </c>
      <c r="AB274" s="996">
        <v>119.7</v>
      </c>
      <c r="AC274" s="996">
        <v>92.3</v>
      </c>
      <c r="AD274" s="229"/>
      <c r="AE274" s="224"/>
      <c r="AF274" s="222"/>
      <c r="AG274" s="203" t="s">
        <v>102</v>
      </c>
      <c r="AH274" s="902">
        <v>98.4</v>
      </c>
      <c r="AI274" s="996">
        <v>98.7</v>
      </c>
      <c r="AJ274" s="996">
        <v>92.3</v>
      </c>
      <c r="AK274" s="996">
        <v>95.7</v>
      </c>
      <c r="AL274" s="996">
        <v>83.7</v>
      </c>
      <c r="AM274" s="996">
        <v>110</v>
      </c>
      <c r="AN274" s="996">
        <v>88.7</v>
      </c>
      <c r="AO274" s="996">
        <v>114.2</v>
      </c>
      <c r="AP274" s="996">
        <v>98.5</v>
      </c>
      <c r="AQ274" s="996">
        <v>98.4</v>
      </c>
      <c r="AR274" s="996">
        <v>99</v>
      </c>
    </row>
    <row r="275" spans="1:44" outlineLevel="1" x14ac:dyDescent="0.15">
      <c r="A275" s="224"/>
      <c r="B275" s="222"/>
      <c r="C275" s="203" t="s">
        <v>103</v>
      </c>
      <c r="D275" s="996">
        <v>92.2</v>
      </c>
      <c r="E275" s="996">
        <v>92.2</v>
      </c>
      <c r="F275" s="996">
        <v>103</v>
      </c>
      <c r="G275" s="996">
        <v>81.8</v>
      </c>
      <c r="H275" s="996">
        <v>83.3</v>
      </c>
      <c r="I275" s="996">
        <v>73.599999999999994</v>
      </c>
      <c r="J275" s="996">
        <v>90.5</v>
      </c>
      <c r="K275" s="996">
        <v>97.5</v>
      </c>
      <c r="L275" s="996">
        <v>68.900000000000006</v>
      </c>
      <c r="M275" s="996">
        <v>106</v>
      </c>
      <c r="N275" s="996">
        <v>58.1</v>
      </c>
      <c r="O275" s="996">
        <v>107.3</v>
      </c>
      <c r="P275" s="996">
        <v>79.900000000000006</v>
      </c>
      <c r="Q275" s="996">
        <v>100.4</v>
      </c>
      <c r="R275" s="996">
        <v>96</v>
      </c>
      <c r="S275" s="996">
        <v>97.9</v>
      </c>
      <c r="T275" s="996">
        <v>98.9</v>
      </c>
      <c r="U275" s="996">
        <v>93.8</v>
      </c>
      <c r="V275" s="996">
        <v>83.5</v>
      </c>
      <c r="W275" s="996">
        <v>95.5</v>
      </c>
      <c r="X275" s="996">
        <v>80.599999999999994</v>
      </c>
      <c r="Y275" s="996">
        <v>93.1</v>
      </c>
      <c r="Z275" s="996">
        <v>89</v>
      </c>
      <c r="AA275" s="996">
        <v>108.8</v>
      </c>
      <c r="AB275" s="996">
        <v>119.3</v>
      </c>
      <c r="AC275" s="996">
        <v>82.3</v>
      </c>
      <c r="AD275" s="229"/>
      <c r="AE275" s="224"/>
      <c r="AF275" s="222"/>
      <c r="AG275" s="203" t="s">
        <v>103</v>
      </c>
      <c r="AH275" s="902">
        <v>92.2</v>
      </c>
      <c r="AI275" s="996">
        <v>90.6</v>
      </c>
      <c r="AJ275" s="996">
        <v>82.9</v>
      </c>
      <c r="AK275" s="996">
        <v>82.3</v>
      </c>
      <c r="AL275" s="996">
        <v>86</v>
      </c>
      <c r="AM275" s="996">
        <v>103.2</v>
      </c>
      <c r="AN275" s="996">
        <v>94</v>
      </c>
      <c r="AO275" s="996">
        <v>104.5</v>
      </c>
      <c r="AP275" s="996">
        <v>95.6</v>
      </c>
      <c r="AQ275" s="996">
        <v>95.5</v>
      </c>
      <c r="AR275" s="996">
        <v>96.9</v>
      </c>
    </row>
    <row r="276" spans="1:44" outlineLevel="1" x14ac:dyDescent="0.15">
      <c r="A276" s="224"/>
      <c r="B276" s="222" t="s">
        <v>1</v>
      </c>
      <c r="C276" s="203" t="s">
        <v>104</v>
      </c>
      <c r="D276" s="996">
        <v>96.1</v>
      </c>
      <c r="E276" s="996">
        <v>96.1</v>
      </c>
      <c r="F276" s="996">
        <v>104.1</v>
      </c>
      <c r="G276" s="996">
        <v>87.7</v>
      </c>
      <c r="H276" s="996">
        <v>86.7</v>
      </c>
      <c r="I276" s="996">
        <v>68.5</v>
      </c>
      <c r="J276" s="996">
        <v>91.8</v>
      </c>
      <c r="K276" s="996">
        <v>92.7</v>
      </c>
      <c r="L276" s="996">
        <v>69.599999999999994</v>
      </c>
      <c r="M276" s="996">
        <v>112.8</v>
      </c>
      <c r="N276" s="996">
        <v>57.4</v>
      </c>
      <c r="O276" s="996">
        <v>114.4</v>
      </c>
      <c r="P276" s="996">
        <v>83.5</v>
      </c>
      <c r="Q276" s="996">
        <v>113.2</v>
      </c>
      <c r="R276" s="996">
        <v>97.2</v>
      </c>
      <c r="S276" s="996">
        <v>100.8</v>
      </c>
      <c r="T276" s="996">
        <v>98.5</v>
      </c>
      <c r="U276" s="996">
        <v>94.5</v>
      </c>
      <c r="V276" s="996">
        <v>96</v>
      </c>
      <c r="W276" s="996">
        <v>98.3</v>
      </c>
      <c r="X276" s="996">
        <v>78.599999999999994</v>
      </c>
      <c r="Y276" s="996">
        <v>100.5</v>
      </c>
      <c r="Z276" s="996">
        <v>84.8</v>
      </c>
      <c r="AA276" s="996">
        <v>100.5</v>
      </c>
      <c r="AB276" s="996">
        <v>120</v>
      </c>
      <c r="AC276" s="996">
        <v>78.400000000000006</v>
      </c>
      <c r="AD276" s="229"/>
      <c r="AE276" s="224"/>
      <c r="AF276" s="222" t="s">
        <v>1</v>
      </c>
      <c r="AG276" s="203" t="s">
        <v>104</v>
      </c>
      <c r="AH276" s="902">
        <v>96.1</v>
      </c>
      <c r="AI276" s="996">
        <v>91.2</v>
      </c>
      <c r="AJ276" s="996">
        <v>80.5</v>
      </c>
      <c r="AK276" s="996">
        <v>75.900000000000006</v>
      </c>
      <c r="AL276" s="996">
        <v>91.6</v>
      </c>
      <c r="AM276" s="996">
        <v>108.2</v>
      </c>
      <c r="AN276" s="996">
        <v>89.6</v>
      </c>
      <c r="AO276" s="996">
        <v>112.7</v>
      </c>
      <c r="AP276" s="996">
        <v>99.6</v>
      </c>
      <c r="AQ276" s="996">
        <v>99.6</v>
      </c>
      <c r="AR276" s="996">
        <v>96.3</v>
      </c>
    </row>
    <row r="277" spans="1:44" outlineLevel="1" x14ac:dyDescent="0.15">
      <c r="A277" s="224"/>
      <c r="B277" s="222"/>
      <c r="C277" s="203" t="s">
        <v>105</v>
      </c>
      <c r="D277" s="996">
        <v>95.5</v>
      </c>
      <c r="E277" s="996">
        <v>95.5</v>
      </c>
      <c r="F277" s="996">
        <v>103</v>
      </c>
      <c r="G277" s="996">
        <v>84.7</v>
      </c>
      <c r="H277" s="996">
        <v>88.9</v>
      </c>
      <c r="I277" s="996">
        <v>80</v>
      </c>
      <c r="J277" s="996">
        <v>83.4</v>
      </c>
      <c r="K277" s="996">
        <v>86.2</v>
      </c>
      <c r="L277" s="996">
        <v>71.599999999999994</v>
      </c>
      <c r="M277" s="996">
        <v>108.9</v>
      </c>
      <c r="N277" s="996">
        <v>56.8</v>
      </c>
      <c r="O277" s="996">
        <v>106.5</v>
      </c>
      <c r="P277" s="996">
        <v>80.400000000000006</v>
      </c>
      <c r="Q277" s="996">
        <v>108.1</v>
      </c>
      <c r="R277" s="996">
        <v>98</v>
      </c>
      <c r="S277" s="996">
        <v>98.9</v>
      </c>
      <c r="T277" s="996">
        <v>99</v>
      </c>
      <c r="U277" s="996">
        <v>96</v>
      </c>
      <c r="V277" s="996">
        <v>100.9</v>
      </c>
      <c r="W277" s="996">
        <v>98.1</v>
      </c>
      <c r="X277" s="996">
        <v>85.9</v>
      </c>
      <c r="Y277" s="996">
        <v>97.7</v>
      </c>
      <c r="Z277" s="996">
        <v>87.1</v>
      </c>
      <c r="AA277" s="996">
        <v>95.3</v>
      </c>
      <c r="AB277" s="996">
        <v>120.7</v>
      </c>
      <c r="AC277" s="996">
        <v>83.2</v>
      </c>
      <c r="AD277" s="229"/>
      <c r="AE277" s="224"/>
      <c r="AF277" s="222"/>
      <c r="AG277" s="203" t="s">
        <v>105</v>
      </c>
      <c r="AH277" s="902">
        <v>95.5</v>
      </c>
      <c r="AI277" s="996">
        <v>91.9</v>
      </c>
      <c r="AJ277" s="996">
        <v>83.3</v>
      </c>
      <c r="AK277" s="996">
        <v>83.6</v>
      </c>
      <c r="AL277" s="996">
        <v>81.900000000000006</v>
      </c>
      <c r="AM277" s="996">
        <v>106.6</v>
      </c>
      <c r="AN277" s="996">
        <v>94</v>
      </c>
      <c r="AO277" s="996">
        <v>108.4</v>
      </c>
      <c r="AP277" s="996">
        <v>97.3</v>
      </c>
      <c r="AQ277" s="996">
        <v>97.4</v>
      </c>
      <c r="AR277" s="996">
        <v>97.5</v>
      </c>
    </row>
    <row r="278" spans="1:44" outlineLevel="1" x14ac:dyDescent="0.15">
      <c r="A278" s="224"/>
      <c r="B278" s="222"/>
      <c r="C278" s="203" t="s">
        <v>106</v>
      </c>
      <c r="D278" s="996">
        <v>100.1</v>
      </c>
      <c r="E278" s="996">
        <v>100.1</v>
      </c>
      <c r="F278" s="996">
        <v>107.6</v>
      </c>
      <c r="G278" s="996">
        <v>83.8</v>
      </c>
      <c r="H278" s="996">
        <v>85.8</v>
      </c>
      <c r="I278" s="996">
        <v>86.7</v>
      </c>
      <c r="J278" s="996">
        <v>98.5</v>
      </c>
      <c r="K278" s="996">
        <v>111.8</v>
      </c>
      <c r="L278" s="996">
        <v>71.8</v>
      </c>
      <c r="M278" s="996">
        <v>119.9</v>
      </c>
      <c r="N278" s="996">
        <v>55</v>
      </c>
      <c r="O278" s="996">
        <v>106.6</v>
      </c>
      <c r="P278" s="996">
        <v>81.400000000000006</v>
      </c>
      <c r="Q278" s="996">
        <v>113</v>
      </c>
      <c r="R278" s="996">
        <v>102.3</v>
      </c>
      <c r="S278" s="996">
        <v>104.2</v>
      </c>
      <c r="T278" s="996">
        <v>99.4</v>
      </c>
      <c r="U278" s="996">
        <v>98</v>
      </c>
      <c r="V278" s="996">
        <v>97.9</v>
      </c>
      <c r="W278" s="996">
        <v>105</v>
      </c>
      <c r="X278" s="996">
        <v>88</v>
      </c>
      <c r="Y278" s="996">
        <v>95.2</v>
      </c>
      <c r="Z278" s="996">
        <v>85.6</v>
      </c>
      <c r="AA278" s="996">
        <v>102.4</v>
      </c>
      <c r="AB278" s="996">
        <v>131.80000000000001</v>
      </c>
      <c r="AC278" s="996">
        <v>90.8</v>
      </c>
      <c r="AD278" s="229"/>
      <c r="AE278" s="224"/>
      <c r="AF278" s="222"/>
      <c r="AG278" s="203" t="s">
        <v>106</v>
      </c>
      <c r="AH278" s="902">
        <v>100.1</v>
      </c>
      <c r="AI278" s="996">
        <v>95.7</v>
      </c>
      <c r="AJ278" s="996">
        <v>89.1</v>
      </c>
      <c r="AK278" s="996">
        <v>90</v>
      </c>
      <c r="AL278" s="996">
        <v>88.7</v>
      </c>
      <c r="AM278" s="996">
        <v>107.6</v>
      </c>
      <c r="AN278" s="996">
        <v>88</v>
      </c>
      <c r="AO278" s="996">
        <v>110.9</v>
      </c>
      <c r="AP278" s="996">
        <v>102.2</v>
      </c>
      <c r="AQ278" s="996">
        <v>102.1</v>
      </c>
      <c r="AR278" s="996">
        <v>104.8</v>
      </c>
    </row>
    <row r="279" spans="1:44" outlineLevel="1" x14ac:dyDescent="0.15">
      <c r="A279" s="224"/>
      <c r="B279" s="222"/>
      <c r="C279" s="203" t="s">
        <v>107</v>
      </c>
      <c r="D279" s="996">
        <v>96.4</v>
      </c>
      <c r="E279" s="996">
        <v>96.4</v>
      </c>
      <c r="F279" s="996">
        <v>105.8</v>
      </c>
      <c r="G279" s="996">
        <v>80.900000000000006</v>
      </c>
      <c r="H279" s="996">
        <v>86.7</v>
      </c>
      <c r="I279" s="996">
        <v>77</v>
      </c>
      <c r="J279" s="996">
        <v>94.3</v>
      </c>
      <c r="K279" s="996">
        <v>88.7</v>
      </c>
      <c r="L279" s="996">
        <v>69.3</v>
      </c>
      <c r="M279" s="996">
        <v>115.7</v>
      </c>
      <c r="N279" s="996">
        <v>51.8</v>
      </c>
      <c r="O279" s="996">
        <v>101.2</v>
      </c>
      <c r="P279" s="996">
        <v>76.8</v>
      </c>
      <c r="Q279" s="996">
        <v>111.3</v>
      </c>
      <c r="R279" s="996">
        <v>97.1</v>
      </c>
      <c r="S279" s="996">
        <v>99.9</v>
      </c>
      <c r="T279" s="996">
        <v>99.6</v>
      </c>
      <c r="U279" s="996">
        <v>98.7</v>
      </c>
      <c r="V279" s="996">
        <v>99.3</v>
      </c>
      <c r="W279" s="996">
        <v>109.8</v>
      </c>
      <c r="X279" s="996">
        <v>89.2</v>
      </c>
      <c r="Y279" s="996">
        <v>94.4</v>
      </c>
      <c r="Z279" s="996">
        <v>84.9</v>
      </c>
      <c r="AA279" s="996">
        <v>100.6</v>
      </c>
      <c r="AB279" s="996">
        <v>122.4</v>
      </c>
      <c r="AC279" s="996">
        <v>85.3</v>
      </c>
      <c r="AD279" s="229"/>
      <c r="AE279" s="224"/>
      <c r="AF279" s="222"/>
      <c r="AG279" s="203" t="s">
        <v>107</v>
      </c>
      <c r="AH279" s="902">
        <v>96.4</v>
      </c>
      <c r="AI279" s="996">
        <v>93.5</v>
      </c>
      <c r="AJ279" s="996">
        <v>85.7</v>
      </c>
      <c r="AK279" s="996">
        <v>86.8</v>
      </c>
      <c r="AL279" s="996">
        <v>82.7</v>
      </c>
      <c r="AM279" s="996">
        <v>106.9</v>
      </c>
      <c r="AN279" s="996">
        <v>83</v>
      </c>
      <c r="AO279" s="996">
        <v>110.9</v>
      </c>
      <c r="AP279" s="996">
        <v>98.3</v>
      </c>
      <c r="AQ279" s="996">
        <v>98.1</v>
      </c>
      <c r="AR279" s="996">
        <v>101.9</v>
      </c>
    </row>
    <row r="280" spans="1:44" outlineLevel="1" x14ac:dyDescent="0.15">
      <c r="A280" s="224"/>
      <c r="B280" s="222"/>
      <c r="C280" s="203" t="s">
        <v>108</v>
      </c>
      <c r="D280" s="996">
        <v>97.7</v>
      </c>
      <c r="E280" s="996">
        <v>97.7</v>
      </c>
      <c r="F280" s="996">
        <v>104.1</v>
      </c>
      <c r="G280" s="996">
        <v>82.2</v>
      </c>
      <c r="H280" s="996">
        <v>82.9</v>
      </c>
      <c r="I280" s="996">
        <v>85.5</v>
      </c>
      <c r="J280" s="996">
        <v>111</v>
      </c>
      <c r="K280" s="996">
        <v>99.7</v>
      </c>
      <c r="L280" s="996">
        <v>71.099999999999994</v>
      </c>
      <c r="M280" s="996">
        <v>107.3</v>
      </c>
      <c r="N280" s="996">
        <v>52.8</v>
      </c>
      <c r="O280" s="996">
        <v>109.9</v>
      </c>
      <c r="P280" s="996">
        <v>83.3</v>
      </c>
      <c r="Q280" s="996">
        <v>109</v>
      </c>
      <c r="R280" s="996">
        <v>97.2</v>
      </c>
      <c r="S280" s="996">
        <v>99.4</v>
      </c>
      <c r="T280" s="996">
        <v>95.4</v>
      </c>
      <c r="U280" s="996">
        <v>98.3</v>
      </c>
      <c r="V280" s="996">
        <v>97.9</v>
      </c>
      <c r="W280" s="996">
        <v>105.4</v>
      </c>
      <c r="X280" s="996">
        <v>86.8</v>
      </c>
      <c r="Y280" s="996">
        <v>94.5</v>
      </c>
      <c r="Z280" s="996">
        <v>87.2</v>
      </c>
      <c r="AA280" s="996">
        <v>102.9</v>
      </c>
      <c r="AB280" s="996">
        <v>127.9</v>
      </c>
      <c r="AC280" s="996">
        <v>95.5</v>
      </c>
      <c r="AD280" s="229"/>
      <c r="AE280" s="224"/>
      <c r="AF280" s="222"/>
      <c r="AG280" s="203" t="s">
        <v>108</v>
      </c>
      <c r="AH280" s="902">
        <v>97.7</v>
      </c>
      <c r="AI280" s="996">
        <v>94.8</v>
      </c>
      <c r="AJ280" s="996">
        <v>88.6</v>
      </c>
      <c r="AK280" s="996">
        <v>89.4</v>
      </c>
      <c r="AL280" s="996">
        <v>85.7</v>
      </c>
      <c r="AM280" s="996">
        <v>106.3</v>
      </c>
      <c r="AN280" s="996">
        <v>84.5</v>
      </c>
      <c r="AO280" s="996">
        <v>110.2</v>
      </c>
      <c r="AP280" s="996">
        <v>99.6</v>
      </c>
      <c r="AQ280" s="996">
        <v>99.5</v>
      </c>
      <c r="AR280" s="996">
        <v>101.1</v>
      </c>
    </row>
    <row r="281" spans="1:44" outlineLevel="1" x14ac:dyDescent="0.15">
      <c r="A281" s="224"/>
      <c r="B281" s="222"/>
      <c r="C281" s="203" t="s">
        <v>109</v>
      </c>
      <c r="D281" s="996">
        <v>98</v>
      </c>
      <c r="E281" s="996">
        <v>98</v>
      </c>
      <c r="F281" s="996">
        <v>107.4</v>
      </c>
      <c r="G281" s="996">
        <v>80.900000000000006</v>
      </c>
      <c r="H281" s="996">
        <v>89</v>
      </c>
      <c r="I281" s="996">
        <v>81.3</v>
      </c>
      <c r="J281" s="996">
        <v>98.9</v>
      </c>
      <c r="K281" s="996">
        <v>106.4</v>
      </c>
      <c r="L281" s="996">
        <v>73.2</v>
      </c>
      <c r="M281" s="996">
        <v>119.3</v>
      </c>
      <c r="N281" s="996">
        <v>55.2</v>
      </c>
      <c r="O281" s="996">
        <v>105.9</v>
      </c>
      <c r="P281" s="996">
        <v>83.3</v>
      </c>
      <c r="Q281" s="996">
        <v>109.8</v>
      </c>
      <c r="R281" s="996">
        <v>98</v>
      </c>
      <c r="S281" s="996">
        <v>101</v>
      </c>
      <c r="T281" s="996">
        <v>99.1</v>
      </c>
      <c r="U281" s="996">
        <v>98.6</v>
      </c>
      <c r="V281" s="996">
        <v>94.2</v>
      </c>
      <c r="W281" s="996">
        <v>108.8</v>
      </c>
      <c r="X281" s="996">
        <v>88.6</v>
      </c>
      <c r="Y281" s="996">
        <v>92.3</v>
      </c>
      <c r="Z281" s="996">
        <v>89.3</v>
      </c>
      <c r="AA281" s="996">
        <v>105.2</v>
      </c>
      <c r="AB281" s="996">
        <v>119.7</v>
      </c>
      <c r="AC281" s="996">
        <v>87.6</v>
      </c>
      <c r="AD281" s="229"/>
      <c r="AE281" s="224"/>
      <c r="AF281" s="222"/>
      <c r="AG281" s="203" t="s">
        <v>109</v>
      </c>
      <c r="AH281" s="902">
        <v>98</v>
      </c>
      <c r="AI281" s="996">
        <v>96.4</v>
      </c>
      <c r="AJ281" s="996">
        <v>88.9</v>
      </c>
      <c r="AK281" s="996">
        <v>88.4</v>
      </c>
      <c r="AL281" s="996">
        <v>89.1</v>
      </c>
      <c r="AM281" s="996">
        <v>108.9</v>
      </c>
      <c r="AN281" s="996">
        <v>90.7</v>
      </c>
      <c r="AO281" s="996">
        <v>112</v>
      </c>
      <c r="AP281" s="996">
        <v>98.9</v>
      </c>
      <c r="AQ281" s="996">
        <v>98.8</v>
      </c>
      <c r="AR281" s="996">
        <v>101.7</v>
      </c>
    </row>
    <row r="282" spans="1:44" outlineLevel="1" x14ac:dyDescent="0.15">
      <c r="A282" s="224"/>
      <c r="B282" s="222"/>
      <c r="C282" s="203" t="s">
        <v>110</v>
      </c>
      <c r="D282" s="996">
        <v>96.6</v>
      </c>
      <c r="E282" s="996">
        <v>96.6</v>
      </c>
      <c r="F282" s="996">
        <v>101.7</v>
      </c>
      <c r="G282" s="996">
        <v>82.2</v>
      </c>
      <c r="H282" s="996">
        <v>86.5</v>
      </c>
      <c r="I282" s="996">
        <v>79.099999999999994</v>
      </c>
      <c r="J282" s="996">
        <v>81</v>
      </c>
      <c r="K282" s="996">
        <v>110.2</v>
      </c>
      <c r="L282" s="996">
        <v>72.400000000000006</v>
      </c>
      <c r="M282" s="996">
        <v>120.1</v>
      </c>
      <c r="N282" s="996">
        <v>49.9</v>
      </c>
      <c r="O282" s="996">
        <v>105.5</v>
      </c>
      <c r="P282" s="996">
        <v>79.099999999999994</v>
      </c>
      <c r="Q282" s="996">
        <v>115</v>
      </c>
      <c r="R282" s="996">
        <v>99.2</v>
      </c>
      <c r="S282" s="996">
        <v>101.6</v>
      </c>
      <c r="T282" s="996">
        <v>99.3</v>
      </c>
      <c r="U282" s="996">
        <v>97.7</v>
      </c>
      <c r="V282" s="996">
        <v>94.7</v>
      </c>
      <c r="W282" s="996">
        <v>105.5</v>
      </c>
      <c r="X282" s="996">
        <v>89</v>
      </c>
      <c r="Y282" s="996">
        <v>95.6</v>
      </c>
      <c r="Z282" s="996">
        <v>91.3</v>
      </c>
      <c r="AA282" s="996">
        <v>102.1</v>
      </c>
      <c r="AB282" s="996">
        <v>101.5</v>
      </c>
      <c r="AC282" s="996">
        <v>83</v>
      </c>
      <c r="AD282" s="229"/>
      <c r="AE282" s="224"/>
      <c r="AF282" s="222"/>
      <c r="AG282" s="203" t="s">
        <v>110</v>
      </c>
      <c r="AH282" s="902">
        <v>96.6</v>
      </c>
      <c r="AI282" s="996">
        <v>96.3</v>
      </c>
      <c r="AJ282" s="996">
        <v>87</v>
      </c>
      <c r="AK282" s="996">
        <v>86</v>
      </c>
      <c r="AL282" s="996">
        <v>89.5</v>
      </c>
      <c r="AM282" s="996">
        <v>111.7</v>
      </c>
      <c r="AN282" s="996">
        <v>82.1</v>
      </c>
      <c r="AO282" s="996">
        <v>119.8</v>
      </c>
      <c r="AP282" s="996">
        <v>96.2</v>
      </c>
      <c r="AQ282" s="996">
        <v>96</v>
      </c>
      <c r="AR282" s="996">
        <v>100</v>
      </c>
    </row>
    <row r="283" spans="1:44" outlineLevel="1" x14ac:dyDescent="0.15">
      <c r="A283" s="224"/>
      <c r="B283" s="223"/>
      <c r="C283" s="213" t="s">
        <v>97</v>
      </c>
      <c r="D283" s="997">
        <v>96.7</v>
      </c>
      <c r="E283" s="997">
        <v>96.7</v>
      </c>
      <c r="F283" s="997">
        <v>111.4</v>
      </c>
      <c r="G283" s="997">
        <v>81.2</v>
      </c>
      <c r="H283" s="997">
        <v>87.7</v>
      </c>
      <c r="I283" s="997">
        <v>81.3</v>
      </c>
      <c r="J283" s="997">
        <v>94.9</v>
      </c>
      <c r="K283" s="997">
        <v>105.7</v>
      </c>
      <c r="L283" s="997">
        <v>71.3</v>
      </c>
      <c r="M283" s="997">
        <v>115.7</v>
      </c>
      <c r="N283" s="997">
        <v>52.6</v>
      </c>
      <c r="O283" s="997">
        <v>103.2</v>
      </c>
      <c r="P283" s="997">
        <v>81.3</v>
      </c>
      <c r="Q283" s="997">
        <v>109.1</v>
      </c>
      <c r="R283" s="997">
        <v>99.7</v>
      </c>
      <c r="S283" s="997">
        <v>101.1</v>
      </c>
      <c r="T283" s="997">
        <v>99.7</v>
      </c>
      <c r="U283" s="997">
        <v>97.6</v>
      </c>
      <c r="V283" s="997">
        <v>88.2</v>
      </c>
      <c r="W283" s="997">
        <v>105.5</v>
      </c>
      <c r="X283" s="997">
        <v>90.3</v>
      </c>
      <c r="Y283" s="997">
        <v>94.2</v>
      </c>
      <c r="Z283" s="997">
        <v>87.8</v>
      </c>
      <c r="AA283" s="997">
        <v>104.5</v>
      </c>
      <c r="AB283" s="997">
        <v>117.7</v>
      </c>
      <c r="AC283" s="997">
        <v>88.7</v>
      </c>
      <c r="AD283" s="229"/>
      <c r="AE283" s="224"/>
      <c r="AF283" s="223"/>
      <c r="AG283" s="213" t="s">
        <v>97</v>
      </c>
      <c r="AH283" s="905">
        <v>96.7</v>
      </c>
      <c r="AI283" s="997">
        <v>98</v>
      </c>
      <c r="AJ283" s="997">
        <v>90.6</v>
      </c>
      <c r="AK283" s="997">
        <v>90.7</v>
      </c>
      <c r="AL283" s="997">
        <v>91</v>
      </c>
      <c r="AM283" s="997">
        <v>109.8</v>
      </c>
      <c r="AN283" s="997">
        <v>96.4</v>
      </c>
      <c r="AO283" s="997">
        <v>112.4</v>
      </c>
      <c r="AP283" s="997">
        <v>97</v>
      </c>
      <c r="AQ283" s="997">
        <v>96.9</v>
      </c>
      <c r="AR283" s="997">
        <v>99.1</v>
      </c>
    </row>
    <row r="284" spans="1:44" outlineLevel="1" x14ac:dyDescent="0.15">
      <c r="A284" s="203"/>
      <c r="B284" s="219" t="s">
        <v>470</v>
      </c>
      <c r="C284" s="216" t="s">
        <v>99</v>
      </c>
      <c r="D284" s="1028">
        <v>98.3</v>
      </c>
      <c r="E284" s="1028">
        <v>98.3</v>
      </c>
      <c r="F284" s="1028">
        <v>104.7</v>
      </c>
      <c r="G284" s="1028">
        <v>107.8</v>
      </c>
      <c r="H284" s="1028">
        <v>96.3</v>
      </c>
      <c r="I284" s="1028">
        <v>73.099999999999994</v>
      </c>
      <c r="J284" s="1028">
        <v>93.6</v>
      </c>
      <c r="K284" s="1028">
        <v>98.5</v>
      </c>
      <c r="L284" s="1028">
        <v>69.7</v>
      </c>
      <c r="M284" s="1028">
        <v>130.19999999999999</v>
      </c>
      <c r="N284" s="1028">
        <v>55.6</v>
      </c>
      <c r="O284" s="1028">
        <v>109.7</v>
      </c>
      <c r="P284" s="1028">
        <v>82.3</v>
      </c>
      <c r="Q284" s="1028">
        <v>111.2</v>
      </c>
      <c r="R284" s="1028">
        <v>100.2</v>
      </c>
      <c r="S284" s="1028">
        <v>99.7</v>
      </c>
      <c r="T284" s="1028">
        <v>100.2</v>
      </c>
      <c r="U284" s="1028">
        <v>93.1</v>
      </c>
      <c r="V284" s="1028">
        <v>86.2</v>
      </c>
      <c r="W284" s="1028">
        <v>98.9</v>
      </c>
      <c r="X284" s="1028">
        <v>92.3</v>
      </c>
      <c r="Y284" s="1028">
        <v>94.5</v>
      </c>
      <c r="Z284" s="1028">
        <v>89.8</v>
      </c>
      <c r="AA284" s="1028">
        <v>92.8</v>
      </c>
      <c r="AB284" s="1028">
        <v>114.3</v>
      </c>
      <c r="AC284" s="1028">
        <v>84.1</v>
      </c>
      <c r="AD284" s="229"/>
      <c r="AE284" s="203"/>
      <c r="AF284" s="219" t="s">
        <v>470</v>
      </c>
      <c r="AG284" s="216" t="s">
        <v>99</v>
      </c>
      <c r="AH284" s="1028">
        <v>98.3</v>
      </c>
      <c r="AI284" s="1028">
        <v>100.2</v>
      </c>
      <c r="AJ284" s="1028">
        <v>91.4</v>
      </c>
      <c r="AK284" s="1028">
        <v>91.5</v>
      </c>
      <c r="AL284" s="1028">
        <v>88</v>
      </c>
      <c r="AM284" s="1028">
        <v>114.7</v>
      </c>
      <c r="AN284" s="1028">
        <v>109.5</v>
      </c>
      <c r="AO284" s="1028">
        <v>116.1</v>
      </c>
      <c r="AP284" s="1028">
        <v>98.5</v>
      </c>
      <c r="AQ284" s="1028">
        <v>98.6</v>
      </c>
      <c r="AR284" s="1028">
        <v>99.6</v>
      </c>
    </row>
    <row r="285" spans="1:44" outlineLevel="1" x14ac:dyDescent="0.15">
      <c r="A285" s="203"/>
      <c r="B285" s="222"/>
      <c r="C285" s="203" t="s">
        <v>101</v>
      </c>
      <c r="D285" s="1028">
        <v>97.7</v>
      </c>
      <c r="E285" s="1028">
        <v>97.7</v>
      </c>
      <c r="F285" s="1028">
        <v>104</v>
      </c>
      <c r="G285" s="1028">
        <v>111.1</v>
      </c>
      <c r="H285" s="1028">
        <v>83.8</v>
      </c>
      <c r="I285" s="1028">
        <v>81.400000000000006</v>
      </c>
      <c r="J285" s="1028">
        <v>85.3</v>
      </c>
      <c r="K285" s="1028">
        <v>98.1</v>
      </c>
      <c r="L285" s="1028">
        <v>71.599999999999994</v>
      </c>
      <c r="M285" s="1028">
        <v>119.1</v>
      </c>
      <c r="N285" s="1028">
        <v>51.1</v>
      </c>
      <c r="O285" s="1028">
        <v>102.1</v>
      </c>
      <c r="P285" s="1028">
        <v>82.8</v>
      </c>
      <c r="Q285" s="1028">
        <v>111.1</v>
      </c>
      <c r="R285" s="1028">
        <v>101.2</v>
      </c>
      <c r="S285" s="1028">
        <v>101.6</v>
      </c>
      <c r="T285" s="1028">
        <v>105.2</v>
      </c>
      <c r="U285" s="1028">
        <v>95</v>
      </c>
      <c r="V285" s="1028">
        <v>93.8</v>
      </c>
      <c r="W285" s="1028">
        <v>96.9</v>
      </c>
      <c r="X285" s="1028">
        <v>92.4</v>
      </c>
      <c r="Y285" s="1028">
        <v>93.2</v>
      </c>
      <c r="Z285" s="1028">
        <v>86.3</v>
      </c>
      <c r="AA285" s="1028">
        <v>98.6</v>
      </c>
      <c r="AB285" s="1028">
        <v>111.7</v>
      </c>
      <c r="AC285" s="1028">
        <v>85.4</v>
      </c>
      <c r="AD285" s="229"/>
      <c r="AE285" s="203"/>
      <c r="AF285" s="222"/>
      <c r="AG285" s="203" t="s">
        <v>101</v>
      </c>
      <c r="AH285" s="1028">
        <v>97.7</v>
      </c>
      <c r="AI285" s="1028">
        <v>99.9</v>
      </c>
      <c r="AJ285" s="1028">
        <v>89.9</v>
      </c>
      <c r="AK285" s="1028">
        <v>91.1</v>
      </c>
      <c r="AL285" s="1028">
        <v>86.5</v>
      </c>
      <c r="AM285" s="1028">
        <v>118.5</v>
      </c>
      <c r="AN285" s="1028">
        <v>96.8</v>
      </c>
      <c r="AO285" s="1028">
        <v>122.5</v>
      </c>
      <c r="AP285" s="1028">
        <v>95.4</v>
      </c>
      <c r="AQ285" s="1028">
        <v>95.4</v>
      </c>
      <c r="AR285" s="1028">
        <v>92.3</v>
      </c>
    </row>
    <row r="286" spans="1:44" outlineLevel="1" x14ac:dyDescent="0.15">
      <c r="A286" s="203"/>
      <c r="B286" s="222"/>
      <c r="C286" s="203" t="s">
        <v>102</v>
      </c>
      <c r="D286" s="1028">
        <v>92.5</v>
      </c>
      <c r="E286" s="1028">
        <v>92.6</v>
      </c>
      <c r="F286" s="1028">
        <v>100.7</v>
      </c>
      <c r="G286" s="1028">
        <v>113.7</v>
      </c>
      <c r="H286" s="1028">
        <v>88.9</v>
      </c>
      <c r="I286" s="1028">
        <v>66.099999999999994</v>
      </c>
      <c r="J286" s="1028">
        <v>92.3</v>
      </c>
      <c r="K286" s="1028">
        <v>99.2</v>
      </c>
      <c r="L286" s="1028">
        <v>68.5</v>
      </c>
      <c r="M286" s="1028">
        <v>111.8</v>
      </c>
      <c r="N286" s="1028">
        <v>56.4</v>
      </c>
      <c r="O286" s="1028">
        <v>95.8</v>
      </c>
      <c r="P286" s="1028">
        <v>79.099999999999994</v>
      </c>
      <c r="Q286" s="1028">
        <v>104.3</v>
      </c>
      <c r="R286" s="1028">
        <v>98.7</v>
      </c>
      <c r="S286" s="1028">
        <v>100</v>
      </c>
      <c r="T286" s="1028">
        <v>97.9</v>
      </c>
      <c r="U286" s="1028">
        <v>93.9</v>
      </c>
      <c r="V286" s="1028">
        <v>92.5</v>
      </c>
      <c r="W286" s="1028">
        <v>97.7</v>
      </c>
      <c r="X286" s="1028">
        <v>88.6</v>
      </c>
      <c r="Y286" s="1028">
        <v>93.5</v>
      </c>
      <c r="Z286" s="1028">
        <v>82.5</v>
      </c>
      <c r="AA286" s="1028">
        <v>96.2</v>
      </c>
      <c r="AB286" s="1028">
        <v>107.5</v>
      </c>
      <c r="AC286" s="1028">
        <v>80.2</v>
      </c>
      <c r="AD286" s="229"/>
      <c r="AE286" s="203"/>
      <c r="AF286" s="222"/>
      <c r="AG286" s="203" t="s">
        <v>102</v>
      </c>
      <c r="AH286" s="1028">
        <v>92.5</v>
      </c>
      <c r="AI286" s="1028">
        <v>90.5</v>
      </c>
      <c r="AJ286" s="1028">
        <v>82.6</v>
      </c>
      <c r="AK286" s="1028">
        <v>84.4</v>
      </c>
      <c r="AL286" s="1028">
        <v>82.3</v>
      </c>
      <c r="AM286" s="1028">
        <v>107.7</v>
      </c>
      <c r="AN286" s="1028">
        <v>99.6</v>
      </c>
      <c r="AO286" s="1028">
        <v>109.4</v>
      </c>
      <c r="AP286" s="1028">
        <v>94</v>
      </c>
      <c r="AQ286" s="1028">
        <v>94</v>
      </c>
      <c r="AR286" s="1028">
        <v>95</v>
      </c>
    </row>
    <row r="287" spans="1:44" outlineLevel="1" x14ac:dyDescent="0.15">
      <c r="A287" s="203"/>
      <c r="B287" s="222"/>
      <c r="C287" s="203" t="s">
        <v>103</v>
      </c>
      <c r="D287" s="1028">
        <v>95.3</v>
      </c>
      <c r="E287" s="1028">
        <v>95.4</v>
      </c>
      <c r="F287" s="1028">
        <v>109.9</v>
      </c>
      <c r="G287" s="1028">
        <v>102</v>
      </c>
      <c r="H287" s="1028">
        <v>83.2</v>
      </c>
      <c r="I287" s="1028">
        <v>63.5</v>
      </c>
      <c r="J287" s="1028">
        <v>90.7</v>
      </c>
      <c r="K287" s="1028">
        <v>106.6</v>
      </c>
      <c r="L287" s="1028">
        <v>69.3</v>
      </c>
      <c r="M287" s="1028">
        <v>114.3</v>
      </c>
      <c r="N287" s="1028">
        <v>57.1</v>
      </c>
      <c r="O287" s="1028">
        <v>102</v>
      </c>
      <c r="P287" s="1028">
        <v>82.4</v>
      </c>
      <c r="Q287" s="1028">
        <v>107.6</v>
      </c>
      <c r="R287" s="1028">
        <v>98.4</v>
      </c>
      <c r="S287" s="1028">
        <v>99</v>
      </c>
      <c r="T287" s="1028">
        <v>96.3</v>
      </c>
      <c r="U287" s="1028">
        <v>93.5</v>
      </c>
      <c r="V287" s="1028">
        <v>91.1</v>
      </c>
      <c r="W287" s="1028">
        <v>96.7</v>
      </c>
      <c r="X287" s="1028">
        <v>89</v>
      </c>
      <c r="Y287" s="1028">
        <v>92.1</v>
      </c>
      <c r="Z287" s="1028">
        <v>88.6</v>
      </c>
      <c r="AA287" s="1028">
        <v>94</v>
      </c>
      <c r="AB287" s="1028">
        <v>111.1</v>
      </c>
      <c r="AC287" s="1028">
        <v>77.7</v>
      </c>
      <c r="AD287" s="229"/>
      <c r="AE287" s="203"/>
      <c r="AF287" s="222"/>
      <c r="AG287" s="203" t="s">
        <v>103</v>
      </c>
      <c r="AH287" s="1028">
        <v>95.3</v>
      </c>
      <c r="AI287" s="1028">
        <v>96.3</v>
      </c>
      <c r="AJ287" s="1028">
        <v>85.7</v>
      </c>
      <c r="AK287" s="1028">
        <v>86.8</v>
      </c>
      <c r="AL287" s="1028">
        <v>85.1</v>
      </c>
      <c r="AM287" s="1028">
        <v>112.6</v>
      </c>
      <c r="AN287" s="1028">
        <v>108.2</v>
      </c>
      <c r="AO287" s="1028">
        <v>113.7</v>
      </c>
      <c r="AP287" s="1028">
        <v>94.4</v>
      </c>
      <c r="AQ287" s="1028">
        <v>94.4</v>
      </c>
      <c r="AR287" s="1028">
        <v>95.2</v>
      </c>
    </row>
    <row r="288" spans="1:44" outlineLevel="1" x14ac:dyDescent="0.15">
      <c r="A288" s="203"/>
      <c r="B288" s="222"/>
      <c r="C288" s="203" t="s">
        <v>104</v>
      </c>
      <c r="D288" s="1028">
        <v>97.9</v>
      </c>
      <c r="E288" s="1028">
        <v>97.9</v>
      </c>
      <c r="F288" s="1028">
        <v>104</v>
      </c>
      <c r="G288" s="1028">
        <v>111</v>
      </c>
      <c r="H288" s="1028">
        <v>84.4</v>
      </c>
      <c r="I288" s="1028">
        <v>110.8</v>
      </c>
      <c r="J288" s="1028">
        <v>92.5</v>
      </c>
      <c r="K288" s="1028">
        <v>96</v>
      </c>
      <c r="L288" s="1028">
        <v>70.2</v>
      </c>
      <c r="M288" s="1028">
        <v>118.1</v>
      </c>
      <c r="N288" s="1028">
        <v>51.9</v>
      </c>
      <c r="O288" s="1028">
        <v>102.3</v>
      </c>
      <c r="P288" s="1028">
        <v>83.1</v>
      </c>
      <c r="Q288" s="1028">
        <v>103.5</v>
      </c>
      <c r="R288" s="1028">
        <v>98.3</v>
      </c>
      <c r="S288" s="1028">
        <v>99.7</v>
      </c>
      <c r="T288" s="1028">
        <v>100.1</v>
      </c>
      <c r="U288" s="1028">
        <v>93.2</v>
      </c>
      <c r="V288" s="1028">
        <v>92.8</v>
      </c>
      <c r="W288" s="1028">
        <v>97.2</v>
      </c>
      <c r="X288" s="1028">
        <v>88.6</v>
      </c>
      <c r="Y288" s="1028">
        <v>91.8</v>
      </c>
      <c r="Z288" s="1028">
        <v>93.7</v>
      </c>
      <c r="AA288" s="1028">
        <v>95.5</v>
      </c>
      <c r="AB288" s="1028">
        <v>112.4</v>
      </c>
      <c r="AC288" s="1028">
        <v>99</v>
      </c>
      <c r="AD288" s="229"/>
      <c r="AE288" s="203"/>
      <c r="AF288" s="222"/>
      <c r="AG288" s="203" t="s">
        <v>104</v>
      </c>
      <c r="AH288" s="1028">
        <v>97.9</v>
      </c>
      <c r="AI288" s="1028">
        <v>101.6</v>
      </c>
      <c r="AJ288" s="1028">
        <v>96.7</v>
      </c>
      <c r="AK288" s="1028">
        <v>101.8</v>
      </c>
      <c r="AL288" s="1028">
        <v>85.1</v>
      </c>
      <c r="AM288" s="1028">
        <v>110.9</v>
      </c>
      <c r="AN288" s="1028">
        <v>104.9</v>
      </c>
      <c r="AO288" s="1028">
        <v>112.4</v>
      </c>
      <c r="AP288" s="1028">
        <v>95</v>
      </c>
      <c r="AQ288" s="1028">
        <v>94.9</v>
      </c>
      <c r="AR288" s="1028">
        <v>95.3</v>
      </c>
    </row>
    <row r="289" spans="1:44" outlineLevel="1" x14ac:dyDescent="0.15">
      <c r="A289" s="203"/>
      <c r="B289" s="222"/>
      <c r="C289" s="203" t="s">
        <v>105</v>
      </c>
      <c r="D289" s="1028">
        <v>102.4</v>
      </c>
      <c r="E289" s="1028">
        <v>102.5</v>
      </c>
      <c r="F289" s="1028">
        <v>105.2</v>
      </c>
      <c r="G289" s="1028">
        <v>107.2</v>
      </c>
      <c r="H289" s="1028">
        <v>87.1</v>
      </c>
      <c r="I289" s="1028">
        <v>88.4</v>
      </c>
      <c r="J289" s="1028">
        <v>118</v>
      </c>
      <c r="K289" s="1028">
        <v>108</v>
      </c>
      <c r="L289" s="1028">
        <v>68.900000000000006</v>
      </c>
      <c r="M289" s="1028">
        <v>130</v>
      </c>
      <c r="N289" s="1028">
        <v>61</v>
      </c>
      <c r="O289" s="1028">
        <v>100.4</v>
      </c>
      <c r="P289" s="1028">
        <v>83.3</v>
      </c>
      <c r="Q289" s="1028">
        <v>108</v>
      </c>
      <c r="R289" s="1028">
        <v>101.5</v>
      </c>
      <c r="S289" s="1028">
        <v>99.9</v>
      </c>
      <c r="T289" s="1028">
        <v>101.1</v>
      </c>
      <c r="U289" s="1028">
        <v>92.6</v>
      </c>
      <c r="V289" s="1028">
        <v>86.4</v>
      </c>
      <c r="W289" s="1028">
        <v>96.9</v>
      </c>
      <c r="X289" s="1028">
        <v>87.5</v>
      </c>
      <c r="Y289" s="1028">
        <v>92.8</v>
      </c>
      <c r="Z289" s="1028">
        <v>89.5</v>
      </c>
      <c r="AA289" s="1028">
        <v>98.2</v>
      </c>
      <c r="AB289" s="1028">
        <v>108.9</v>
      </c>
      <c r="AC289" s="1028">
        <v>98.7</v>
      </c>
      <c r="AD289" s="229"/>
      <c r="AE289" s="203"/>
      <c r="AF289" s="222"/>
      <c r="AG289" s="203" t="s">
        <v>105</v>
      </c>
      <c r="AH289" s="1028">
        <v>102.4</v>
      </c>
      <c r="AI289" s="1028">
        <v>106</v>
      </c>
      <c r="AJ289" s="1028">
        <v>99.3</v>
      </c>
      <c r="AK289" s="1028">
        <v>104.8</v>
      </c>
      <c r="AL289" s="1028">
        <v>84.5</v>
      </c>
      <c r="AM289" s="1028">
        <v>115.4</v>
      </c>
      <c r="AN289" s="1028">
        <v>104</v>
      </c>
      <c r="AO289" s="1028">
        <v>117.1</v>
      </c>
      <c r="AP289" s="1028">
        <v>96.6</v>
      </c>
      <c r="AQ289" s="1028">
        <v>96.7</v>
      </c>
      <c r="AR289" s="1028">
        <v>94.6</v>
      </c>
    </row>
    <row r="290" spans="1:44" outlineLevel="1" x14ac:dyDescent="0.15">
      <c r="A290" s="203"/>
      <c r="B290" s="222"/>
      <c r="C290" s="203" t="s">
        <v>106</v>
      </c>
      <c r="D290" s="1028">
        <v>99.4</v>
      </c>
      <c r="E290" s="1028">
        <v>99.4</v>
      </c>
      <c r="F290" s="1028">
        <v>103.7</v>
      </c>
      <c r="G290" s="1028">
        <v>106.4</v>
      </c>
      <c r="H290" s="1028">
        <v>87.9</v>
      </c>
      <c r="I290" s="1028">
        <v>91.3</v>
      </c>
      <c r="J290" s="1028">
        <v>97.3</v>
      </c>
      <c r="K290" s="1028">
        <v>122.7</v>
      </c>
      <c r="L290" s="1028">
        <v>70.5</v>
      </c>
      <c r="M290" s="1028">
        <v>125.5</v>
      </c>
      <c r="N290" s="1028">
        <v>57.7</v>
      </c>
      <c r="O290" s="1028">
        <v>94.5</v>
      </c>
      <c r="P290" s="1028">
        <v>82.5</v>
      </c>
      <c r="Q290" s="1028">
        <v>107.1</v>
      </c>
      <c r="R290" s="1028">
        <v>102.4</v>
      </c>
      <c r="S290" s="1028">
        <v>100.9</v>
      </c>
      <c r="T290" s="1028">
        <v>103.1</v>
      </c>
      <c r="U290" s="1028">
        <v>92.9</v>
      </c>
      <c r="V290" s="1028">
        <v>89.1</v>
      </c>
      <c r="W290" s="1028">
        <v>97.5</v>
      </c>
      <c r="X290" s="1028">
        <v>87.6</v>
      </c>
      <c r="Y290" s="1028">
        <v>98.7</v>
      </c>
      <c r="Z290" s="1028">
        <v>88.8</v>
      </c>
      <c r="AA290" s="1028">
        <v>95.3</v>
      </c>
      <c r="AB290" s="1028">
        <v>107.7</v>
      </c>
      <c r="AC290" s="1028">
        <v>94.8</v>
      </c>
      <c r="AD290" s="229"/>
      <c r="AE290" s="203"/>
      <c r="AF290" s="222"/>
      <c r="AG290" s="203" t="s">
        <v>106</v>
      </c>
      <c r="AH290" s="1028">
        <v>99.4</v>
      </c>
      <c r="AI290" s="1028">
        <v>103.6</v>
      </c>
      <c r="AJ290" s="1028">
        <v>96.2</v>
      </c>
      <c r="AK290" s="1028">
        <v>100.8</v>
      </c>
      <c r="AL290" s="1028">
        <v>84.9</v>
      </c>
      <c r="AM290" s="1028">
        <v>115.6</v>
      </c>
      <c r="AN290" s="1028">
        <v>97.7</v>
      </c>
      <c r="AO290" s="1028">
        <v>118.9</v>
      </c>
      <c r="AP290" s="1028">
        <v>96.2</v>
      </c>
      <c r="AQ290" s="1028">
        <v>96.4</v>
      </c>
      <c r="AR290" s="1028">
        <v>95.2</v>
      </c>
    </row>
    <row r="291" spans="1:44" x14ac:dyDescent="0.15">
      <c r="A291" s="203"/>
      <c r="B291" s="222"/>
      <c r="C291" s="203" t="s">
        <v>107</v>
      </c>
      <c r="D291" s="1028">
        <v>94.1</v>
      </c>
      <c r="E291" s="1028">
        <v>94.1</v>
      </c>
      <c r="F291" s="1028">
        <v>104.3</v>
      </c>
      <c r="G291" s="1028">
        <v>102.2</v>
      </c>
      <c r="H291" s="1028">
        <v>86</v>
      </c>
      <c r="I291" s="1028">
        <v>80.099999999999994</v>
      </c>
      <c r="J291" s="1028">
        <v>90.7</v>
      </c>
      <c r="K291" s="1028">
        <v>86.9</v>
      </c>
      <c r="L291" s="1028">
        <v>68.099999999999994</v>
      </c>
      <c r="M291" s="1028">
        <v>117.6</v>
      </c>
      <c r="N291" s="1028">
        <v>55.3</v>
      </c>
      <c r="O291" s="1028">
        <v>93</v>
      </c>
      <c r="P291" s="1028">
        <v>78.099999999999994</v>
      </c>
      <c r="Q291" s="1028">
        <v>100.1</v>
      </c>
      <c r="R291" s="1028">
        <v>98.6</v>
      </c>
      <c r="S291" s="1028">
        <v>100.9</v>
      </c>
      <c r="T291" s="1028">
        <v>100.6</v>
      </c>
      <c r="U291" s="1028">
        <v>89.8</v>
      </c>
      <c r="V291" s="1028">
        <v>88.2</v>
      </c>
      <c r="W291" s="1028">
        <v>95</v>
      </c>
      <c r="X291" s="1028">
        <v>89</v>
      </c>
      <c r="Y291" s="1028">
        <v>93.7</v>
      </c>
      <c r="Z291" s="1028">
        <v>88</v>
      </c>
      <c r="AA291" s="1028">
        <v>77.8</v>
      </c>
      <c r="AB291" s="1028">
        <v>110</v>
      </c>
      <c r="AC291" s="1028">
        <v>86.1</v>
      </c>
      <c r="AD291" s="229"/>
      <c r="AE291" s="203"/>
      <c r="AF291" s="222"/>
      <c r="AG291" s="203" t="s">
        <v>107</v>
      </c>
      <c r="AH291" s="1028">
        <v>94.1</v>
      </c>
      <c r="AI291" s="1028">
        <v>93.7</v>
      </c>
      <c r="AJ291" s="1028">
        <v>85.4</v>
      </c>
      <c r="AK291" s="1028">
        <v>86.3</v>
      </c>
      <c r="AL291" s="1028">
        <v>83.7</v>
      </c>
      <c r="AM291" s="1028">
        <v>106.4</v>
      </c>
      <c r="AN291" s="1028">
        <v>83.7</v>
      </c>
      <c r="AO291" s="1028">
        <v>111</v>
      </c>
      <c r="AP291" s="1028">
        <v>95.4</v>
      </c>
      <c r="AQ291" s="1028">
        <v>95.2</v>
      </c>
      <c r="AR291" s="1028">
        <v>93.7</v>
      </c>
    </row>
    <row r="292" spans="1:44" x14ac:dyDescent="0.15">
      <c r="A292" s="203"/>
      <c r="B292" s="222"/>
      <c r="C292" s="203" t="s">
        <v>108</v>
      </c>
      <c r="D292" s="1028">
        <v>95.4</v>
      </c>
      <c r="E292" s="1028">
        <v>95.5</v>
      </c>
      <c r="F292" s="1028">
        <v>104.9</v>
      </c>
      <c r="G292" s="1028">
        <v>106.5</v>
      </c>
      <c r="H292" s="1028">
        <v>88.6</v>
      </c>
      <c r="I292" s="1028">
        <v>63.5</v>
      </c>
      <c r="J292" s="1028">
        <v>87.3</v>
      </c>
      <c r="K292" s="1028">
        <v>102.5</v>
      </c>
      <c r="L292" s="1028">
        <v>70.099999999999994</v>
      </c>
      <c r="M292" s="1028">
        <v>131.9</v>
      </c>
      <c r="N292" s="1028">
        <v>54</v>
      </c>
      <c r="O292" s="1028">
        <v>95.4</v>
      </c>
      <c r="P292" s="1028">
        <v>81.400000000000006</v>
      </c>
      <c r="Q292" s="1028">
        <v>112.1</v>
      </c>
      <c r="R292" s="1028">
        <v>104.6</v>
      </c>
      <c r="S292" s="1028">
        <v>99.3</v>
      </c>
      <c r="T292" s="1028">
        <v>101.4</v>
      </c>
      <c r="U292" s="1028">
        <v>93.4</v>
      </c>
      <c r="V292" s="1028">
        <v>92.5</v>
      </c>
      <c r="W292" s="1028">
        <v>93.3</v>
      </c>
      <c r="X292" s="1028">
        <v>89.9</v>
      </c>
      <c r="Y292" s="1028">
        <v>92.4</v>
      </c>
      <c r="Z292" s="1028">
        <v>88.2</v>
      </c>
      <c r="AA292" s="1028">
        <v>96.4</v>
      </c>
      <c r="AB292" s="1028">
        <v>113.8</v>
      </c>
      <c r="AC292" s="1028">
        <v>74.5</v>
      </c>
      <c r="AD292" s="229"/>
      <c r="AE292" s="203"/>
      <c r="AF292" s="222"/>
      <c r="AG292" s="203" t="s">
        <v>108</v>
      </c>
      <c r="AH292" s="1028">
        <v>95.4</v>
      </c>
      <c r="AI292" s="1028">
        <v>92</v>
      </c>
      <c r="AJ292" s="1028">
        <v>80.599999999999994</v>
      </c>
      <c r="AK292" s="1028">
        <v>77.5</v>
      </c>
      <c r="AL292" s="1028">
        <v>86.2</v>
      </c>
      <c r="AM292" s="1028">
        <v>111.8</v>
      </c>
      <c r="AN292" s="1028">
        <v>88.5</v>
      </c>
      <c r="AO292" s="1028">
        <v>115.9</v>
      </c>
      <c r="AP292" s="1028">
        <v>98.5</v>
      </c>
      <c r="AQ292" s="1028">
        <v>98.8</v>
      </c>
      <c r="AR292" s="1028">
        <v>92.1</v>
      </c>
    </row>
    <row r="293" spans="1:44" x14ac:dyDescent="0.15">
      <c r="A293" s="203"/>
      <c r="B293" s="222"/>
      <c r="C293" s="203" t="s">
        <v>109</v>
      </c>
      <c r="D293" s="1028">
        <v>95.2</v>
      </c>
      <c r="E293" s="1028">
        <v>95.2</v>
      </c>
      <c r="F293" s="1028">
        <v>90.5</v>
      </c>
      <c r="G293" s="1028">
        <v>104.7</v>
      </c>
      <c r="H293" s="1028">
        <v>94.7</v>
      </c>
      <c r="I293" s="1028">
        <v>68</v>
      </c>
      <c r="J293" s="1028">
        <v>84.5</v>
      </c>
      <c r="K293" s="1028">
        <v>119.9</v>
      </c>
      <c r="L293" s="1028">
        <v>68.5</v>
      </c>
      <c r="M293" s="1028">
        <v>142.4</v>
      </c>
      <c r="N293" s="1028">
        <v>53.4</v>
      </c>
      <c r="O293" s="1028">
        <v>96.2</v>
      </c>
      <c r="P293" s="1028">
        <v>82.2</v>
      </c>
      <c r="Q293" s="1028">
        <v>100.2</v>
      </c>
      <c r="R293" s="1028">
        <v>99.6</v>
      </c>
      <c r="S293" s="1028">
        <v>99.2</v>
      </c>
      <c r="T293" s="1028">
        <v>101.7</v>
      </c>
      <c r="U293" s="1028">
        <v>90.5</v>
      </c>
      <c r="V293" s="1028">
        <v>93.1</v>
      </c>
      <c r="W293" s="1028">
        <v>90.2</v>
      </c>
      <c r="X293" s="1028">
        <v>90</v>
      </c>
      <c r="Y293" s="1028">
        <v>91.3</v>
      </c>
      <c r="Z293" s="1028">
        <v>88</v>
      </c>
      <c r="AA293" s="1028">
        <v>91.8</v>
      </c>
      <c r="AB293" s="1028">
        <v>106.7</v>
      </c>
      <c r="AC293" s="1028">
        <v>79</v>
      </c>
      <c r="AD293" s="229"/>
      <c r="AE293" s="203"/>
      <c r="AF293" s="222"/>
      <c r="AG293" s="203" t="s">
        <v>109</v>
      </c>
      <c r="AH293" s="1028">
        <v>95.2</v>
      </c>
      <c r="AI293" s="1028">
        <v>93.5</v>
      </c>
      <c r="AJ293" s="1028">
        <v>83.3</v>
      </c>
      <c r="AK293" s="1028">
        <v>82.4</v>
      </c>
      <c r="AL293" s="1028">
        <v>84.7</v>
      </c>
      <c r="AM293" s="1028">
        <v>110.4</v>
      </c>
      <c r="AN293" s="1028">
        <v>99.3</v>
      </c>
      <c r="AO293" s="1028">
        <v>111.9</v>
      </c>
      <c r="AP293" s="1028">
        <v>96.5</v>
      </c>
      <c r="AQ293" s="1028">
        <v>96.8</v>
      </c>
      <c r="AR293" s="1028">
        <v>89.4</v>
      </c>
    </row>
    <row r="294" spans="1:44" x14ac:dyDescent="0.15">
      <c r="A294" s="203"/>
      <c r="B294" s="222"/>
      <c r="C294" s="203" t="s">
        <v>110</v>
      </c>
      <c r="D294" s="1028">
        <v>95.1</v>
      </c>
      <c r="E294" s="1028">
        <v>95.1</v>
      </c>
      <c r="F294" s="1028">
        <v>104.3</v>
      </c>
      <c r="G294" s="1028">
        <v>96.7</v>
      </c>
      <c r="H294" s="1028">
        <v>89.2</v>
      </c>
      <c r="I294" s="1028">
        <v>67.599999999999994</v>
      </c>
      <c r="J294" s="1028">
        <v>87.1</v>
      </c>
      <c r="K294" s="1028">
        <v>92</v>
      </c>
      <c r="L294" s="1028">
        <v>66.099999999999994</v>
      </c>
      <c r="M294" s="1028">
        <v>155</v>
      </c>
      <c r="N294" s="1028">
        <v>50.8</v>
      </c>
      <c r="O294" s="1028">
        <v>91</v>
      </c>
      <c r="P294" s="1028">
        <v>80.3</v>
      </c>
      <c r="Q294" s="1028">
        <v>98.4</v>
      </c>
      <c r="R294" s="1028">
        <v>96.4</v>
      </c>
      <c r="S294" s="1028">
        <v>99.1</v>
      </c>
      <c r="T294" s="1028">
        <v>100.9</v>
      </c>
      <c r="U294" s="1028">
        <v>88.8</v>
      </c>
      <c r="V294" s="1028">
        <v>83.3</v>
      </c>
      <c r="W294" s="1028">
        <v>87.2</v>
      </c>
      <c r="X294" s="1028">
        <v>89.8</v>
      </c>
      <c r="Y294" s="1028">
        <v>86.9</v>
      </c>
      <c r="Z294" s="1028">
        <v>86.6</v>
      </c>
      <c r="AA294" s="1028">
        <v>95.7</v>
      </c>
      <c r="AB294" s="1028">
        <v>111.9</v>
      </c>
      <c r="AC294" s="1028">
        <v>79.3</v>
      </c>
      <c r="AD294" s="229"/>
      <c r="AE294" s="203"/>
      <c r="AF294" s="222"/>
      <c r="AG294" s="203" t="s">
        <v>110</v>
      </c>
      <c r="AH294" s="1028">
        <v>95.1</v>
      </c>
      <c r="AI294" s="1028">
        <v>93.6</v>
      </c>
      <c r="AJ294" s="1028">
        <v>84.1</v>
      </c>
      <c r="AK294" s="1028">
        <v>85.2</v>
      </c>
      <c r="AL294" s="1028">
        <v>80.8</v>
      </c>
      <c r="AM294" s="1028">
        <v>108.7</v>
      </c>
      <c r="AN294" s="1028">
        <v>96.1</v>
      </c>
      <c r="AO294" s="1028">
        <v>111.9</v>
      </c>
      <c r="AP294" s="1028">
        <v>96.4</v>
      </c>
      <c r="AQ294" s="1028">
        <v>96.6</v>
      </c>
      <c r="AR294" s="1028">
        <v>87.8</v>
      </c>
    </row>
    <row r="295" spans="1:44" x14ac:dyDescent="0.15">
      <c r="A295" s="203"/>
      <c r="B295" s="223"/>
      <c r="C295" s="213" t="s">
        <v>97</v>
      </c>
      <c r="D295" s="1029">
        <v>93.1</v>
      </c>
      <c r="E295" s="1029">
        <v>93</v>
      </c>
      <c r="F295" s="1029">
        <v>108.8</v>
      </c>
      <c r="G295" s="1029">
        <v>103.6</v>
      </c>
      <c r="H295" s="1029">
        <v>89.5</v>
      </c>
      <c r="I295" s="1029">
        <v>58.2</v>
      </c>
      <c r="J295" s="1029">
        <v>95.8</v>
      </c>
      <c r="K295" s="1029">
        <v>99.6</v>
      </c>
      <c r="L295" s="1029">
        <v>65.599999999999994</v>
      </c>
      <c r="M295" s="1029">
        <v>129.30000000000001</v>
      </c>
      <c r="N295" s="1029">
        <v>54.1</v>
      </c>
      <c r="O295" s="1029">
        <v>90.7</v>
      </c>
      <c r="P295" s="1029">
        <v>81.900000000000006</v>
      </c>
      <c r="Q295" s="1029">
        <v>103.2</v>
      </c>
      <c r="R295" s="1029">
        <v>96.6</v>
      </c>
      <c r="S295" s="1029">
        <v>98.1</v>
      </c>
      <c r="T295" s="1029">
        <v>99.4</v>
      </c>
      <c r="U295" s="1029">
        <v>88.3</v>
      </c>
      <c r="V295" s="1029">
        <v>91.2</v>
      </c>
      <c r="W295" s="1029">
        <v>86.6</v>
      </c>
      <c r="X295" s="1029">
        <v>86.9</v>
      </c>
      <c r="Y295" s="1029">
        <v>88.5</v>
      </c>
      <c r="Z295" s="1029">
        <v>84.3</v>
      </c>
      <c r="AA295" s="1029">
        <v>89.8</v>
      </c>
      <c r="AB295" s="1029">
        <v>109.4</v>
      </c>
      <c r="AC295" s="1029">
        <v>74.3</v>
      </c>
      <c r="AD295" s="229"/>
      <c r="AE295" s="203"/>
      <c r="AF295" s="223"/>
      <c r="AG295" s="213" t="s">
        <v>97</v>
      </c>
      <c r="AH295" s="1029">
        <v>93.1</v>
      </c>
      <c r="AI295" s="1029">
        <v>91.2</v>
      </c>
      <c r="AJ295" s="1029">
        <v>80.900000000000006</v>
      </c>
      <c r="AK295" s="1029">
        <v>79.7</v>
      </c>
      <c r="AL295" s="1029">
        <v>84.4</v>
      </c>
      <c r="AM295" s="1029">
        <v>108</v>
      </c>
      <c r="AN295" s="1029">
        <v>89.8</v>
      </c>
      <c r="AO295" s="1029">
        <v>111.2</v>
      </c>
      <c r="AP295" s="1029">
        <v>96.1</v>
      </c>
      <c r="AQ295" s="1029">
        <v>96.4</v>
      </c>
      <c r="AR295" s="1029">
        <v>87.6</v>
      </c>
    </row>
    <row r="296" spans="1:44" x14ac:dyDescent="0.15">
      <c r="A296" s="203"/>
      <c r="B296" s="219" t="s">
        <v>471</v>
      </c>
      <c r="C296" s="216" t="s">
        <v>99</v>
      </c>
      <c r="D296" s="1030">
        <v>101.1</v>
      </c>
      <c r="E296" s="1030">
        <v>101.1</v>
      </c>
      <c r="F296" s="1030">
        <v>109.2</v>
      </c>
      <c r="G296" s="1030">
        <v>113.8</v>
      </c>
      <c r="H296" s="1030">
        <v>92.9</v>
      </c>
      <c r="I296" s="1030">
        <v>87.4</v>
      </c>
      <c r="J296" s="1030">
        <v>99.7</v>
      </c>
      <c r="K296" s="1030">
        <v>116.1</v>
      </c>
      <c r="L296" s="1030">
        <v>70.099999999999994</v>
      </c>
      <c r="M296" s="1030">
        <v>130</v>
      </c>
      <c r="N296" s="1030">
        <v>60.6</v>
      </c>
      <c r="O296" s="1030">
        <v>103.9</v>
      </c>
      <c r="P296" s="1030">
        <v>82</v>
      </c>
      <c r="Q296" s="1030">
        <v>114.5</v>
      </c>
      <c r="R296" s="1030">
        <v>101.4</v>
      </c>
      <c r="S296" s="1030">
        <v>103.1</v>
      </c>
      <c r="T296" s="1030">
        <v>100.4</v>
      </c>
      <c r="U296" s="1030">
        <v>91</v>
      </c>
      <c r="V296" s="1030">
        <v>77.900000000000006</v>
      </c>
      <c r="W296" s="1030">
        <v>87.2</v>
      </c>
      <c r="X296" s="1030">
        <v>88.5</v>
      </c>
      <c r="Y296" s="1030">
        <v>90.6</v>
      </c>
      <c r="Z296" s="1030">
        <v>91</v>
      </c>
      <c r="AA296" s="1030">
        <v>108.5</v>
      </c>
      <c r="AB296" s="1030">
        <v>95.4</v>
      </c>
      <c r="AC296" s="1030">
        <v>96.8</v>
      </c>
      <c r="AD296" s="229"/>
      <c r="AE296" s="203"/>
      <c r="AF296" s="219" t="s">
        <v>471</v>
      </c>
      <c r="AG296" s="216" t="s">
        <v>99</v>
      </c>
      <c r="AH296" s="1030">
        <v>101.1</v>
      </c>
      <c r="AI296" s="1030">
        <v>104.2</v>
      </c>
      <c r="AJ296" s="1030">
        <v>92.3</v>
      </c>
      <c r="AK296" s="1030">
        <v>93.3</v>
      </c>
      <c r="AL296" s="1030">
        <v>87</v>
      </c>
      <c r="AM296" s="1030">
        <v>123.9</v>
      </c>
      <c r="AN296" s="1030">
        <v>102.5</v>
      </c>
      <c r="AO296" s="1030">
        <v>129.30000000000001</v>
      </c>
      <c r="AP296" s="1030">
        <v>100.3</v>
      </c>
      <c r="AQ296" s="1030">
        <v>100.8</v>
      </c>
      <c r="AR296" s="1030">
        <v>86.3</v>
      </c>
    </row>
    <row r="297" spans="1:44" x14ac:dyDescent="0.15">
      <c r="A297" s="203"/>
      <c r="B297" s="222"/>
      <c r="C297" s="203" t="s">
        <v>101</v>
      </c>
      <c r="D297" s="1030">
        <v>101.5</v>
      </c>
      <c r="E297" s="1030">
        <v>101.5</v>
      </c>
      <c r="F297" s="1030">
        <v>107.7</v>
      </c>
      <c r="G297" s="1030">
        <v>109.1</v>
      </c>
      <c r="H297" s="1030">
        <v>85.3</v>
      </c>
      <c r="I297" s="1030">
        <v>115.7</v>
      </c>
      <c r="J297" s="1030">
        <v>90.7</v>
      </c>
      <c r="K297" s="1030">
        <v>93.7</v>
      </c>
      <c r="L297" s="1030">
        <v>65.599999999999994</v>
      </c>
      <c r="M297" s="1030">
        <v>138</v>
      </c>
      <c r="N297" s="1030">
        <v>62.7</v>
      </c>
      <c r="O297" s="1030">
        <v>100.4</v>
      </c>
      <c r="P297" s="1030">
        <v>79.099999999999994</v>
      </c>
      <c r="Q297" s="1030">
        <v>99.8</v>
      </c>
      <c r="R297" s="1030">
        <v>104.4</v>
      </c>
      <c r="S297" s="1030">
        <v>100.1</v>
      </c>
      <c r="T297" s="1030">
        <v>104.4</v>
      </c>
      <c r="U297" s="1030">
        <v>85.6</v>
      </c>
      <c r="V297" s="1030">
        <v>76</v>
      </c>
      <c r="W297" s="1030">
        <v>86.4</v>
      </c>
      <c r="X297" s="1030">
        <v>88.4</v>
      </c>
      <c r="Y297" s="1030">
        <v>92</v>
      </c>
      <c r="Z297" s="1030">
        <v>86.1</v>
      </c>
      <c r="AA297" s="1030">
        <v>86.7</v>
      </c>
      <c r="AB297" s="1030">
        <v>113.4</v>
      </c>
      <c r="AC297" s="1030">
        <v>105.7</v>
      </c>
      <c r="AD297" s="229"/>
      <c r="AE297" s="203"/>
      <c r="AF297" s="222"/>
      <c r="AG297" s="203" t="s">
        <v>101</v>
      </c>
      <c r="AH297" s="1030">
        <v>101.5</v>
      </c>
      <c r="AI297" s="1030">
        <v>107.8</v>
      </c>
      <c r="AJ297" s="1030">
        <v>104.2</v>
      </c>
      <c r="AK297" s="1030">
        <v>114</v>
      </c>
      <c r="AL297" s="1030">
        <v>78.7</v>
      </c>
      <c r="AM297" s="1030">
        <v>114.9</v>
      </c>
      <c r="AN297" s="1030">
        <v>97.1</v>
      </c>
      <c r="AO297" s="1030">
        <v>118.1</v>
      </c>
      <c r="AP297" s="1030">
        <v>95.8</v>
      </c>
      <c r="AQ297" s="1030">
        <v>95.9</v>
      </c>
      <c r="AR297" s="1030">
        <v>88.7</v>
      </c>
    </row>
    <row r="298" spans="1:44" x14ac:dyDescent="0.15">
      <c r="A298" s="203"/>
      <c r="B298" s="222"/>
      <c r="C298" s="203" t="s">
        <v>102</v>
      </c>
      <c r="D298" s="1028">
        <v>98.7</v>
      </c>
      <c r="E298" s="1028">
        <v>98.9</v>
      </c>
      <c r="F298" s="1028">
        <v>99.5</v>
      </c>
      <c r="G298" s="1028">
        <v>112.9</v>
      </c>
      <c r="H298" s="1028">
        <v>85.8</v>
      </c>
      <c r="I298" s="1028">
        <v>100.7</v>
      </c>
      <c r="J298" s="1028">
        <v>83.8</v>
      </c>
      <c r="K298" s="1028">
        <v>83.6</v>
      </c>
      <c r="L298" s="1028">
        <v>67.900000000000006</v>
      </c>
      <c r="M298" s="1028">
        <v>136.9</v>
      </c>
      <c r="N298" s="1028">
        <v>81.8</v>
      </c>
      <c r="O298" s="1028">
        <v>89.5</v>
      </c>
      <c r="P298" s="1028">
        <v>76.3</v>
      </c>
      <c r="Q298" s="1028">
        <v>106.3</v>
      </c>
      <c r="R298" s="1028">
        <v>106.8</v>
      </c>
      <c r="S298" s="1028">
        <v>98.7</v>
      </c>
      <c r="T298" s="1028">
        <v>100</v>
      </c>
      <c r="U298" s="1028">
        <v>85.6</v>
      </c>
      <c r="V298" s="1028">
        <v>64.099999999999994</v>
      </c>
      <c r="W298" s="1028">
        <v>92</v>
      </c>
      <c r="X298" s="1028">
        <v>89</v>
      </c>
      <c r="Y298" s="1028">
        <v>85.2</v>
      </c>
      <c r="Z298" s="1028">
        <v>81.8</v>
      </c>
      <c r="AA298" s="1028">
        <v>98.4</v>
      </c>
      <c r="AB298" s="1028">
        <v>117.4</v>
      </c>
      <c r="AC298" s="1028">
        <v>95.5</v>
      </c>
      <c r="AD298" s="229"/>
      <c r="AE298" s="203"/>
      <c r="AF298" s="222"/>
      <c r="AG298" s="203" t="s">
        <v>102</v>
      </c>
      <c r="AH298" s="1028">
        <v>98.7</v>
      </c>
      <c r="AI298" s="1028">
        <v>97.4</v>
      </c>
      <c r="AJ298" s="1028">
        <v>92</v>
      </c>
      <c r="AK298" s="1028">
        <v>96.8</v>
      </c>
      <c r="AL298" s="1028">
        <v>81.900000000000006</v>
      </c>
      <c r="AM298" s="1028">
        <v>109.6</v>
      </c>
      <c r="AN298" s="1028">
        <v>69.8</v>
      </c>
      <c r="AO298" s="1028">
        <v>117.1</v>
      </c>
      <c r="AP298" s="1028">
        <v>99.6</v>
      </c>
      <c r="AQ298" s="1028">
        <v>100.1</v>
      </c>
      <c r="AR298" s="1028">
        <v>92.4</v>
      </c>
    </row>
    <row r="299" spans="1:44" x14ac:dyDescent="0.15">
      <c r="A299" s="203"/>
      <c r="B299" s="222"/>
      <c r="C299" s="203" t="s">
        <v>103</v>
      </c>
      <c r="D299" s="1028">
        <v>108.6</v>
      </c>
      <c r="E299" s="1028">
        <v>108.7</v>
      </c>
      <c r="F299" s="1028">
        <v>105.7</v>
      </c>
      <c r="G299" s="1028">
        <v>123.9</v>
      </c>
      <c r="H299" s="1028">
        <v>88.2</v>
      </c>
      <c r="I299" s="1028">
        <v>156.5</v>
      </c>
      <c r="J299" s="1028">
        <v>91.2</v>
      </c>
      <c r="K299" s="1028">
        <v>103.3</v>
      </c>
      <c r="L299" s="1028">
        <v>70.3</v>
      </c>
      <c r="M299" s="1028">
        <v>159</v>
      </c>
      <c r="N299" s="1028">
        <v>65.400000000000006</v>
      </c>
      <c r="O299" s="1028">
        <v>91.6</v>
      </c>
      <c r="P299" s="1028">
        <v>83.4</v>
      </c>
      <c r="Q299" s="1028">
        <v>112.4</v>
      </c>
      <c r="R299" s="1028">
        <v>113.2</v>
      </c>
      <c r="S299" s="1028">
        <v>98.2</v>
      </c>
      <c r="T299" s="1028">
        <v>98.7</v>
      </c>
      <c r="U299" s="1028">
        <v>86.8</v>
      </c>
      <c r="V299" s="1028">
        <v>78</v>
      </c>
      <c r="W299" s="1028">
        <v>83.8</v>
      </c>
      <c r="X299" s="1028">
        <v>88.2</v>
      </c>
      <c r="Y299" s="1028">
        <v>86.3</v>
      </c>
      <c r="Z299" s="1028">
        <v>86.8</v>
      </c>
      <c r="AA299" s="1028">
        <v>95.7</v>
      </c>
      <c r="AB299" s="1028">
        <v>118.7</v>
      </c>
      <c r="AC299" s="1028">
        <v>123.9</v>
      </c>
      <c r="AD299" s="229"/>
      <c r="AE299" s="203"/>
      <c r="AF299" s="222"/>
      <c r="AG299" s="203" t="s">
        <v>103</v>
      </c>
      <c r="AH299" s="1028">
        <v>108.6</v>
      </c>
      <c r="AI299" s="1028">
        <v>115.2</v>
      </c>
      <c r="AJ299" s="1028">
        <v>116.7</v>
      </c>
      <c r="AK299" s="1028">
        <v>132.19999999999999</v>
      </c>
      <c r="AL299" s="1028">
        <v>85.5</v>
      </c>
      <c r="AM299" s="1028">
        <v>113.9</v>
      </c>
      <c r="AN299" s="1028">
        <v>64.599999999999994</v>
      </c>
      <c r="AO299" s="1028">
        <v>122</v>
      </c>
      <c r="AP299" s="1028">
        <v>102.6</v>
      </c>
      <c r="AQ299" s="1028">
        <v>103.6</v>
      </c>
      <c r="AR299" s="1028">
        <v>83.7</v>
      </c>
    </row>
    <row r="300" spans="1:44" x14ac:dyDescent="0.15">
      <c r="A300" s="203"/>
      <c r="B300" s="222"/>
      <c r="C300" s="203" t="s">
        <v>104</v>
      </c>
      <c r="D300" s="1046">
        <v>102.7</v>
      </c>
      <c r="E300" s="1046">
        <v>102.7</v>
      </c>
      <c r="F300" s="1046">
        <v>97.7</v>
      </c>
      <c r="G300" s="1046">
        <v>112</v>
      </c>
      <c r="H300" s="1046">
        <v>89.5</v>
      </c>
      <c r="I300" s="1046">
        <v>125</v>
      </c>
      <c r="J300" s="1046">
        <v>90.7</v>
      </c>
      <c r="K300" s="1046">
        <v>103.7</v>
      </c>
      <c r="L300" s="1046">
        <v>70.7</v>
      </c>
      <c r="M300" s="1046">
        <v>153</v>
      </c>
      <c r="N300" s="1046">
        <v>53.8</v>
      </c>
      <c r="O300" s="1046">
        <v>90.7</v>
      </c>
      <c r="P300" s="1046">
        <v>83</v>
      </c>
      <c r="Q300" s="1046">
        <v>110.2</v>
      </c>
      <c r="R300" s="1046">
        <v>109</v>
      </c>
      <c r="S300" s="1046">
        <v>100.3</v>
      </c>
      <c r="T300" s="1046">
        <v>100</v>
      </c>
      <c r="U300" s="1046">
        <v>88.1</v>
      </c>
      <c r="V300" s="1046">
        <v>85.7</v>
      </c>
      <c r="W300" s="1046">
        <v>90.8</v>
      </c>
      <c r="X300" s="1046">
        <v>87.2</v>
      </c>
      <c r="Y300" s="1046">
        <v>86.7</v>
      </c>
      <c r="Z300" s="1046">
        <v>91.7</v>
      </c>
      <c r="AA300" s="1046">
        <v>87.6</v>
      </c>
      <c r="AB300" s="1046">
        <v>116.4</v>
      </c>
      <c r="AC300" s="1046">
        <v>108.2</v>
      </c>
      <c r="AD300" s="229"/>
      <c r="AE300" s="203"/>
      <c r="AF300" s="222"/>
      <c r="AG300" s="203" t="s">
        <v>104</v>
      </c>
      <c r="AH300" s="1046">
        <v>102.7</v>
      </c>
      <c r="AI300" s="1046">
        <v>104</v>
      </c>
      <c r="AJ300" s="1046">
        <v>98.6</v>
      </c>
      <c r="AK300" s="1046">
        <v>104.7</v>
      </c>
      <c r="AL300" s="1046">
        <v>85.1</v>
      </c>
      <c r="AM300" s="1046">
        <v>113.4</v>
      </c>
      <c r="AN300" s="1046">
        <v>65.5</v>
      </c>
      <c r="AO300" s="1046">
        <v>121.7</v>
      </c>
      <c r="AP300" s="1046">
        <v>101.5</v>
      </c>
      <c r="AQ300" s="1046">
        <v>101.8</v>
      </c>
      <c r="AR300" s="1046">
        <v>87.5</v>
      </c>
    </row>
    <row r="301" spans="1:44" x14ac:dyDescent="0.15">
      <c r="A301" s="203"/>
      <c r="B301" s="222"/>
      <c r="C301" s="203" t="s">
        <v>105</v>
      </c>
      <c r="D301" s="1046">
        <v>103.1</v>
      </c>
      <c r="E301" s="1046">
        <v>103.1</v>
      </c>
      <c r="F301" s="1046">
        <v>102.7</v>
      </c>
      <c r="G301" s="1046">
        <v>117.1</v>
      </c>
      <c r="H301" s="1046">
        <v>89.7</v>
      </c>
      <c r="I301" s="1046">
        <v>82.9</v>
      </c>
      <c r="J301" s="1046">
        <v>98</v>
      </c>
      <c r="K301" s="1046">
        <v>131.9</v>
      </c>
      <c r="L301" s="1046">
        <v>75.3</v>
      </c>
      <c r="M301" s="1046">
        <v>144</v>
      </c>
      <c r="N301" s="1046">
        <v>65</v>
      </c>
      <c r="O301" s="1046">
        <v>105.7</v>
      </c>
      <c r="P301" s="1046">
        <v>95.2</v>
      </c>
      <c r="Q301" s="1046">
        <v>107</v>
      </c>
      <c r="R301" s="1046">
        <v>108.4</v>
      </c>
      <c r="S301" s="1046">
        <v>101.5</v>
      </c>
      <c r="T301" s="1046">
        <v>99.6</v>
      </c>
      <c r="U301" s="1046">
        <v>94.7</v>
      </c>
      <c r="V301" s="1046">
        <v>99.3</v>
      </c>
      <c r="W301" s="1046">
        <v>99</v>
      </c>
      <c r="X301" s="1046">
        <v>85.4</v>
      </c>
      <c r="Y301" s="1046">
        <v>81.3</v>
      </c>
      <c r="Z301" s="1046">
        <v>85.5</v>
      </c>
      <c r="AA301" s="1046">
        <v>106.1</v>
      </c>
      <c r="AB301" s="1046">
        <v>111.3</v>
      </c>
      <c r="AC301" s="1046">
        <v>90.4</v>
      </c>
      <c r="AD301" s="229"/>
      <c r="AE301" s="203"/>
      <c r="AF301" s="222"/>
      <c r="AG301" s="203" t="s">
        <v>105</v>
      </c>
      <c r="AH301" s="1046">
        <v>103.1</v>
      </c>
      <c r="AI301" s="1046">
        <v>101.6</v>
      </c>
      <c r="AJ301" s="1046">
        <v>94.2</v>
      </c>
      <c r="AK301" s="1046">
        <v>93.7</v>
      </c>
      <c r="AL301" s="1046">
        <v>94.9</v>
      </c>
      <c r="AM301" s="1046">
        <v>112.8</v>
      </c>
      <c r="AN301" s="1046">
        <v>107</v>
      </c>
      <c r="AO301" s="1046">
        <v>113.6</v>
      </c>
      <c r="AP301" s="1046">
        <v>101.4</v>
      </c>
      <c r="AQ301" s="1046">
        <v>101.9</v>
      </c>
      <c r="AR301" s="1046">
        <v>94.3</v>
      </c>
    </row>
    <row r="302" spans="1:44" x14ac:dyDescent="0.15">
      <c r="A302" s="203"/>
      <c r="B302" s="222"/>
      <c r="C302" s="203" t="s">
        <v>106</v>
      </c>
      <c r="D302" s="898"/>
      <c r="E302" s="898"/>
      <c r="F302" s="898"/>
      <c r="G302" s="898"/>
      <c r="H302" s="898"/>
      <c r="I302" s="898"/>
      <c r="J302" s="898"/>
      <c r="K302" s="898"/>
      <c r="L302" s="898"/>
      <c r="M302" s="898"/>
      <c r="N302" s="898"/>
      <c r="O302" s="898"/>
      <c r="P302" s="898"/>
      <c r="Q302" s="898"/>
      <c r="R302" s="898"/>
      <c r="S302" s="898"/>
      <c r="T302" s="898"/>
      <c r="U302" s="898"/>
      <c r="V302" s="898"/>
      <c r="W302" s="898"/>
      <c r="X302" s="898"/>
      <c r="Y302" s="898"/>
      <c r="Z302" s="898"/>
      <c r="AA302" s="898"/>
      <c r="AB302" s="898"/>
      <c r="AC302" s="898"/>
      <c r="AD302" s="229"/>
      <c r="AE302" s="203"/>
      <c r="AF302" s="222"/>
      <c r="AG302" s="203" t="s">
        <v>106</v>
      </c>
      <c r="AH302" s="898"/>
      <c r="AI302" s="898"/>
      <c r="AJ302" s="898"/>
      <c r="AK302" s="898"/>
      <c r="AL302" s="898"/>
      <c r="AM302" s="898"/>
      <c r="AN302" s="898"/>
      <c r="AO302" s="898"/>
      <c r="AP302" s="898"/>
      <c r="AQ302" s="898"/>
      <c r="AR302" s="898"/>
    </row>
    <row r="303" spans="1:44" x14ac:dyDescent="0.15">
      <c r="A303" s="203"/>
      <c r="B303" s="222"/>
      <c r="C303" s="203" t="s">
        <v>107</v>
      </c>
      <c r="D303" s="898"/>
      <c r="E303" s="898"/>
      <c r="F303" s="898"/>
      <c r="G303" s="898"/>
      <c r="H303" s="898"/>
      <c r="I303" s="898"/>
      <c r="J303" s="898"/>
      <c r="K303" s="898"/>
      <c r="L303" s="898"/>
      <c r="M303" s="898"/>
      <c r="N303" s="898"/>
      <c r="O303" s="898"/>
      <c r="P303" s="898"/>
      <c r="Q303" s="898"/>
      <c r="R303" s="898"/>
      <c r="S303" s="898"/>
      <c r="T303" s="898"/>
      <c r="U303" s="898"/>
      <c r="V303" s="898"/>
      <c r="W303" s="898"/>
      <c r="X303" s="898"/>
      <c r="Y303" s="898"/>
      <c r="Z303" s="898"/>
      <c r="AA303" s="898"/>
      <c r="AB303" s="898"/>
      <c r="AC303" s="898"/>
      <c r="AD303" s="229"/>
      <c r="AE303" s="203"/>
      <c r="AF303" s="222"/>
      <c r="AG303" s="203" t="s">
        <v>107</v>
      </c>
      <c r="AH303" s="898"/>
      <c r="AI303" s="898"/>
      <c r="AJ303" s="898"/>
      <c r="AK303" s="898"/>
      <c r="AL303" s="898"/>
      <c r="AM303" s="898"/>
      <c r="AN303" s="898"/>
      <c r="AO303" s="898"/>
      <c r="AP303" s="898"/>
      <c r="AQ303" s="898"/>
      <c r="AR303" s="898"/>
    </row>
    <row r="304" spans="1:44" x14ac:dyDescent="0.15">
      <c r="A304" s="203"/>
      <c r="B304" s="222"/>
      <c r="C304" s="203" t="s">
        <v>108</v>
      </c>
      <c r="D304" s="898"/>
      <c r="E304" s="898"/>
      <c r="F304" s="898"/>
      <c r="G304" s="898"/>
      <c r="H304" s="898"/>
      <c r="I304" s="898"/>
      <c r="J304" s="898"/>
      <c r="K304" s="898"/>
      <c r="L304" s="898"/>
      <c r="M304" s="898"/>
      <c r="N304" s="898"/>
      <c r="O304" s="898"/>
      <c r="P304" s="898"/>
      <c r="Q304" s="898"/>
      <c r="R304" s="898"/>
      <c r="S304" s="898"/>
      <c r="T304" s="898"/>
      <c r="U304" s="898"/>
      <c r="V304" s="898"/>
      <c r="W304" s="898"/>
      <c r="X304" s="898"/>
      <c r="Y304" s="898"/>
      <c r="Z304" s="898"/>
      <c r="AA304" s="898"/>
      <c r="AB304" s="898"/>
      <c r="AC304" s="898"/>
      <c r="AD304" s="229"/>
      <c r="AE304" s="203"/>
      <c r="AF304" s="222"/>
      <c r="AG304" s="203" t="s">
        <v>108</v>
      </c>
      <c r="AH304" s="898"/>
      <c r="AI304" s="898"/>
      <c r="AJ304" s="898"/>
      <c r="AK304" s="898"/>
      <c r="AL304" s="898"/>
      <c r="AM304" s="898"/>
      <c r="AN304" s="898"/>
      <c r="AO304" s="898"/>
      <c r="AP304" s="898"/>
      <c r="AQ304" s="898"/>
      <c r="AR304" s="898"/>
    </row>
    <row r="305" spans="1:44" x14ac:dyDescent="0.15">
      <c r="A305" s="203"/>
      <c r="B305" s="222"/>
      <c r="C305" s="203" t="s">
        <v>109</v>
      </c>
      <c r="D305" s="898"/>
      <c r="E305" s="898"/>
      <c r="F305" s="898"/>
      <c r="G305" s="898"/>
      <c r="H305" s="898"/>
      <c r="I305" s="898"/>
      <c r="J305" s="898"/>
      <c r="K305" s="898"/>
      <c r="L305" s="898"/>
      <c r="M305" s="898"/>
      <c r="N305" s="898"/>
      <c r="O305" s="898"/>
      <c r="P305" s="898"/>
      <c r="Q305" s="898"/>
      <c r="R305" s="898"/>
      <c r="S305" s="898"/>
      <c r="T305" s="898"/>
      <c r="U305" s="898"/>
      <c r="V305" s="898"/>
      <c r="W305" s="898"/>
      <c r="X305" s="898"/>
      <c r="Y305" s="898"/>
      <c r="Z305" s="898"/>
      <c r="AA305" s="898"/>
      <c r="AB305" s="898"/>
      <c r="AC305" s="898"/>
      <c r="AD305" s="229"/>
      <c r="AE305" s="203"/>
      <c r="AF305" s="222"/>
      <c r="AG305" s="203" t="s">
        <v>109</v>
      </c>
      <c r="AH305" s="898"/>
      <c r="AI305" s="898"/>
      <c r="AJ305" s="898"/>
      <c r="AK305" s="898"/>
      <c r="AL305" s="898"/>
      <c r="AM305" s="898"/>
      <c r="AN305" s="898"/>
      <c r="AO305" s="898"/>
      <c r="AP305" s="898"/>
      <c r="AQ305" s="898"/>
      <c r="AR305" s="898"/>
    </row>
    <row r="306" spans="1:44" x14ac:dyDescent="0.15">
      <c r="A306" s="203"/>
      <c r="B306" s="222"/>
      <c r="C306" s="203" t="s">
        <v>110</v>
      </c>
      <c r="D306" s="898"/>
      <c r="E306" s="898"/>
      <c r="F306" s="898"/>
      <c r="G306" s="898"/>
      <c r="H306" s="898"/>
      <c r="I306" s="898"/>
      <c r="J306" s="898"/>
      <c r="K306" s="898"/>
      <c r="L306" s="898"/>
      <c r="M306" s="898"/>
      <c r="N306" s="898"/>
      <c r="O306" s="898"/>
      <c r="P306" s="898"/>
      <c r="Q306" s="898"/>
      <c r="R306" s="898"/>
      <c r="S306" s="898"/>
      <c r="T306" s="898"/>
      <c r="U306" s="898"/>
      <c r="V306" s="898"/>
      <c r="W306" s="898"/>
      <c r="X306" s="898"/>
      <c r="Y306" s="898"/>
      <c r="Z306" s="898"/>
      <c r="AA306" s="898"/>
      <c r="AB306" s="898"/>
      <c r="AC306" s="898"/>
      <c r="AD306" s="229"/>
      <c r="AE306" s="203"/>
      <c r="AF306" s="222"/>
      <c r="AG306" s="203" t="s">
        <v>110</v>
      </c>
      <c r="AH306" s="898"/>
      <c r="AI306" s="898"/>
      <c r="AJ306" s="898"/>
      <c r="AK306" s="898"/>
      <c r="AL306" s="898"/>
      <c r="AM306" s="898"/>
      <c r="AN306" s="898"/>
      <c r="AO306" s="898"/>
      <c r="AP306" s="898"/>
      <c r="AQ306" s="898"/>
      <c r="AR306" s="898"/>
    </row>
    <row r="307" spans="1:44" x14ac:dyDescent="0.15">
      <c r="A307" s="203"/>
      <c r="B307" s="223"/>
      <c r="C307" s="213" t="s">
        <v>97</v>
      </c>
      <c r="D307" s="900"/>
      <c r="E307" s="900"/>
      <c r="F307" s="900"/>
      <c r="G307" s="900"/>
      <c r="H307" s="900"/>
      <c r="I307" s="900"/>
      <c r="J307" s="900"/>
      <c r="K307" s="900"/>
      <c r="L307" s="900"/>
      <c r="M307" s="900"/>
      <c r="N307" s="900"/>
      <c r="O307" s="900"/>
      <c r="P307" s="900"/>
      <c r="Q307" s="900"/>
      <c r="R307" s="900"/>
      <c r="S307" s="900"/>
      <c r="T307" s="900"/>
      <c r="U307" s="900"/>
      <c r="V307" s="900"/>
      <c r="W307" s="900"/>
      <c r="X307" s="900"/>
      <c r="Y307" s="900"/>
      <c r="Z307" s="900"/>
      <c r="AA307" s="900"/>
      <c r="AB307" s="900"/>
      <c r="AC307" s="900"/>
      <c r="AD307" s="229"/>
      <c r="AE307" s="203"/>
      <c r="AF307" s="223"/>
      <c r="AG307" s="213" t="s">
        <v>97</v>
      </c>
      <c r="AH307" s="900"/>
      <c r="AI307" s="900"/>
      <c r="AJ307" s="900"/>
      <c r="AK307" s="900"/>
      <c r="AL307" s="900"/>
      <c r="AM307" s="900"/>
      <c r="AN307" s="900"/>
      <c r="AO307" s="900"/>
      <c r="AP307" s="900"/>
      <c r="AQ307" s="900"/>
      <c r="AR307" s="900"/>
    </row>
    <row r="308" spans="1:44" hidden="1" x14ac:dyDescent="0.15">
      <c r="A308" s="203"/>
      <c r="B308" s="222" t="s">
        <v>472</v>
      </c>
      <c r="C308" s="203" t="s">
        <v>99</v>
      </c>
      <c r="D308" s="234"/>
      <c r="E308" s="220"/>
      <c r="F308" s="220"/>
      <c r="G308" s="220"/>
      <c r="H308" s="220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9"/>
      <c r="AE308" s="203"/>
      <c r="AF308" s="222" t="s">
        <v>472</v>
      </c>
      <c r="AG308" s="203" t="s">
        <v>99</v>
      </c>
      <c r="AH308" s="220"/>
      <c r="AI308" s="220"/>
      <c r="AJ308" s="228"/>
      <c r="AK308" s="228"/>
      <c r="AL308" s="228"/>
      <c r="AM308" s="228"/>
      <c r="AN308" s="228"/>
      <c r="AO308" s="228"/>
      <c r="AP308" s="228"/>
      <c r="AQ308" s="228"/>
      <c r="AR308" s="228"/>
    </row>
    <row r="309" spans="1:44" hidden="1" x14ac:dyDescent="0.15">
      <c r="A309" s="203"/>
      <c r="B309" s="222"/>
      <c r="C309" s="203" t="s">
        <v>101</v>
      </c>
      <c r="D309" s="218"/>
      <c r="E309" s="209"/>
      <c r="F309" s="209"/>
      <c r="G309" s="209"/>
      <c r="H309" s="209"/>
      <c r="I309" s="209"/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29"/>
      <c r="AE309" s="203"/>
      <c r="AF309" s="222"/>
      <c r="AG309" s="203" t="s">
        <v>101</v>
      </c>
      <c r="AH309" s="209"/>
      <c r="AI309" s="209"/>
      <c r="AJ309" s="226"/>
      <c r="AK309" s="226"/>
      <c r="AL309" s="226"/>
      <c r="AM309" s="226"/>
      <c r="AN309" s="226"/>
      <c r="AO309" s="226"/>
      <c r="AP309" s="226"/>
      <c r="AQ309" s="226"/>
      <c r="AR309" s="226"/>
    </row>
    <row r="310" spans="1:44" hidden="1" x14ac:dyDescent="0.15">
      <c r="A310" s="203"/>
      <c r="B310" s="222"/>
      <c r="C310" s="203" t="s">
        <v>102</v>
      </c>
      <c r="D310" s="218"/>
      <c r="E310" s="209"/>
      <c r="F310" s="209"/>
      <c r="G310" s="209"/>
      <c r="H310" s="209"/>
      <c r="I310" s="209"/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29"/>
      <c r="AE310" s="203"/>
      <c r="AF310" s="222"/>
      <c r="AG310" s="203" t="s">
        <v>102</v>
      </c>
      <c r="AH310" s="209"/>
      <c r="AI310" s="209"/>
      <c r="AJ310" s="226"/>
      <c r="AK310" s="226"/>
      <c r="AL310" s="226"/>
      <c r="AM310" s="226"/>
      <c r="AN310" s="226"/>
      <c r="AO310" s="226"/>
      <c r="AP310" s="226"/>
      <c r="AQ310" s="226"/>
      <c r="AR310" s="226"/>
    </row>
    <row r="311" spans="1:44" hidden="1" x14ac:dyDescent="0.15">
      <c r="A311" s="203"/>
      <c r="B311" s="222"/>
      <c r="C311" s="203" t="s">
        <v>103</v>
      </c>
      <c r="D311" s="218"/>
      <c r="E311" s="209"/>
      <c r="F311" s="209"/>
      <c r="G311" s="209"/>
      <c r="H311" s="209"/>
      <c r="I311" s="209"/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29"/>
      <c r="AE311" s="203"/>
      <c r="AF311" s="222"/>
      <c r="AG311" s="203" t="s">
        <v>103</v>
      </c>
      <c r="AH311" s="209"/>
      <c r="AI311" s="209"/>
      <c r="AJ311" s="226"/>
      <c r="AK311" s="226"/>
      <c r="AL311" s="226"/>
      <c r="AM311" s="226"/>
      <c r="AN311" s="226"/>
      <c r="AO311" s="226"/>
      <c r="AP311" s="226"/>
      <c r="AQ311" s="226"/>
      <c r="AR311" s="226"/>
    </row>
    <row r="312" spans="1:44" hidden="1" x14ac:dyDescent="0.15">
      <c r="A312" s="203"/>
      <c r="B312" s="222"/>
      <c r="C312" s="203" t="s">
        <v>104</v>
      </c>
      <c r="D312" s="218"/>
      <c r="E312" s="209"/>
      <c r="F312" s="209"/>
      <c r="G312" s="209"/>
      <c r="H312" s="209"/>
      <c r="I312" s="209"/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29"/>
      <c r="AE312" s="203"/>
      <c r="AF312" s="222"/>
      <c r="AG312" s="203" t="s">
        <v>104</v>
      </c>
      <c r="AH312" s="209"/>
      <c r="AI312" s="209"/>
      <c r="AJ312" s="226"/>
      <c r="AK312" s="226"/>
      <c r="AL312" s="226"/>
      <c r="AM312" s="226"/>
      <c r="AN312" s="226"/>
      <c r="AO312" s="226"/>
      <c r="AP312" s="226"/>
      <c r="AQ312" s="226"/>
      <c r="AR312" s="226"/>
    </row>
    <row r="313" spans="1:44" hidden="1" x14ac:dyDescent="0.15">
      <c r="A313" s="203"/>
      <c r="B313" s="222"/>
      <c r="C313" s="203" t="s">
        <v>105</v>
      </c>
      <c r="D313" s="218"/>
      <c r="E313" s="209"/>
      <c r="F313" s="209"/>
      <c r="G313" s="209"/>
      <c r="H313" s="209"/>
      <c r="I313" s="209"/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29"/>
      <c r="AE313" s="203"/>
      <c r="AF313" s="222"/>
      <c r="AG313" s="203" t="s">
        <v>105</v>
      </c>
      <c r="AH313" s="209"/>
      <c r="AI313" s="209"/>
      <c r="AJ313" s="226"/>
      <c r="AK313" s="226"/>
      <c r="AL313" s="226"/>
      <c r="AM313" s="226"/>
      <c r="AN313" s="226"/>
      <c r="AO313" s="226"/>
      <c r="AP313" s="226"/>
      <c r="AQ313" s="226"/>
      <c r="AR313" s="226"/>
    </row>
    <row r="314" spans="1:44" hidden="1" x14ac:dyDescent="0.15">
      <c r="A314" s="203"/>
      <c r="B314" s="222"/>
      <c r="C314" s="203" t="s">
        <v>106</v>
      </c>
      <c r="D314" s="218"/>
      <c r="E314" s="209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29"/>
      <c r="AE314" s="203"/>
      <c r="AF314" s="222"/>
      <c r="AG314" s="203" t="s">
        <v>106</v>
      </c>
      <c r="AH314" s="209"/>
      <c r="AI314" s="209"/>
      <c r="AJ314" s="226"/>
      <c r="AK314" s="226"/>
      <c r="AL314" s="226"/>
      <c r="AM314" s="226"/>
      <c r="AN314" s="226"/>
      <c r="AO314" s="226"/>
      <c r="AP314" s="226"/>
      <c r="AQ314" s="226"/>
      <c r="AR314" s="226"/>
    </row>
    <row r="315" spans="1:44" hidden="1" x14ac:dyDescent="0.15">
      <c r="A315" s="203"/>
      <c r="B315" s="222"/>
      <c r="C315" s="203" t="s">
        <v>107</v>
      </c>
      <c r="D315" s="218"/>
      <c r="E315" s="209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29"/>
      <c r="AE315" s="203"/>
      <c r="AF315" s="222"/>
      <c r="AG315" s="203" t="s">
        <v>107</v>
      </c>
      <c r="AH315" s="209"/>
      <c r="AI315" s="209"/>
      <c r="AJ315" s="226"/>
      <c r="AK315" s="226"/>
      <c r="AL315" s="226"/>
      <c r="AM315" s="226"/>
      <c r="AN315" s="226"/>
      <c r="AO315" s="226"/>
      <c r="AP315" s="226"/>
      <c r="AQ315" s="226"/>
      <c r="AR315" s="226"/>
    </row>
    <row r="316" spans="1:44" hidden="1" x14ac:dyDescent="0.15">
      <c r="A316" s="203"/>
      <c r="B316" s="222"/>
      <c r="C316" s="203" t="s">
        <v>108</v>
      </c>
      <c r="D316" s="218"/>
      <c r="E316" s="209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29"/>
      <c r="AE316" s="203"/>
      <c r="AF316" s="222"/>
      <c r="AG316" s="203" t="s">
        <v>108</v>
      </c>
      <c r="AH316" s="209"/>
      <c r="AI316" s="209"/>
      <c r="AJ316" s="226"/>
      <c r="AK316" s="226"/>
      <c r="AL316" s="226"/>
      <c r="AM316" s="226"/>
      <c r="AN316" s="226"/>
      <c r="AO316" s="226"/>
      <c r="AP316" s="226"/>
      <c r="AQ316" s="226"/>
      <c r="AR316" s="226"/>
    </row>
    <row r="317" spans="1:44" hidden="1" x14ac:dyDescent="0.15">
      <c r="A317" s="203"/>
      <c r="B317" s="222"/>
      <c r="C317" s="203" t="s">
        <v>109</v>
      </c>
      <c r="D317" s="218"/>
      <c r="E317" s="209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29"/>
      <c r="AE317" s="203"/>
      <c r="AF317" s="222"/>
      <c r="AG317" s="203" t="s">
        <v>109</v>
      </c>
      <c r="AH317" s="209"/>
      <c r="AI317" s="209"/>
      <c r="AJ317" s="226"/>
      <c r="AK317" s="226"/>
      <c r="AL317" s="226"/>
      <c r="AM317" s="226"/>
      <c r="AN317" s="226"/>
      <c r="AO317" s="226"/>
      <c r="AP317" s="226"/>
      <c r="AQ317" s="226"/>
      <c r="AR317" s="226"/>
    </row>
    <row r="318" spans="1:44" hidden="1" x14ac:dyDescent="0.15">
      <c r="A318" s="203"/>
      <c r="B318" s="222"/>
      <c r="C318" s="203" t="s">
        <v>110</v>
      </c>
      <c r="D318" s="218"/>
      <c r="E318" s="209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29"/>
      <c r="AE318" s="203"/>
      <c r="AF318" s="222"/>
      <c r="AG318" s="203" t="s">
        <v>110</v>
      </c>
      <c r="AH318" s="209"/>
      <c r="AI318" s="209"/>
      <c r="AJ318" s="226"/>
      <c r="AK318" s="226"/>
      <c r="AL318" s="226"/>
      <c r="AM318" s="226"/>
      <c r="AN318" s="226"/>
      <c r="AO318" s="226"/>
      <c r="AP318" s="226"/>
      <c r="AQ318" s="226"/>
      <c r="AR318" s="226"/>
    </row>
    <row r="319" spans="1:44" hidden="1" x14ac:dyDescent="0.15">
      <c r="A319" s="203"/>
      <c r="B319" s="223"/>
      <c r="C319" s="213" t="s">
        <v>97</v>
      </c>
      <c r="D319" s="211"/>
      <c r="E319" s="212"/>
      <c r="F319" s="212"/>
      <c r="G319" s="212"/>
      <c r="H319" s="212"/>
      <c r="I319" s="212"/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29"/>
      <c r="AE319" s="203"/>
      <c r="AF319" s="223"/>
      <c r="AG319" s="213" t="s">
        <v>97</v>
      </c>
      <c r="AH319" s="212"/>
      <c r="AI319" s="212"/>
      <c r="AJ319" s="227"/>
      <c r="AK319" s="227"/>
      <c r="AL319" s="227"/>
      <c r="AM319" s="227"/>
      <c r="AN319" s="227"/>
      <c r="AO319" s="227"/>
      <c r="AP319" s="227"/>
      <c r="AQ319" s="227"/>
      <c r="AR319" s="227"/>
    </row>
    <row r="320" spans="1:44" hidden="1" x14ac:dyDescent="0.15">
      <c r="A320" s="203"/>
      <c r="B320" s="222" t="s">
        <v>473</v>
      </c>
      <c r="C320" s="203" t="s">
        <v>99</v>
      </c>
      <c r="D320" s="218"/>
      <c r="E320" s="209"/>
      <c r="F320" s="209"/>
      <c r="G320" s="209"/>
      <c r="H320" s="209"/>
      <c r="I320" s="209"/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29"/>
      <c r="AE320" s="203"/>
      <c r="AF320" s="222" t="s">
        <v>473</v>
      </c>
      <c r="AG320" s="203" t="s">
        <v>99</v>
      </c>
      <c r="AH320" s="209"/>
      <c r="AI320" s="209"/>
      <c r="AJ320" s="226"/>
      <c r="AK320" s="226"/>
      <c r="AL320" s="226"/>
      <c r="AM320" s="226"/>
      <c r="AN320" s="226"/>
      <c r="AO320" s="226"/>
      <c r="AP320" s="226"/>
      <c r="AQ320" s="226"/>
      <c r="AR320" s="226"/>
    </row>
    <row r="321" spans="1:44" hidden="1" x14ac:dyDescent="0.15">
      <c r="A321" s="203"/>
      <c r="B321" s="222"/>
      <c r="C321" s="203" t="s">
        <v>101</v>
      </c>
      <c r="D321" s="218"/>
      <c r="E321" s="209"/>
      <c r="F321" s="209"/>
      <c r="G321" s="209"/>
      <c r="H321" s="209"/>
      <c r="I321" s="209"/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29"/>
      <c r="AE321" s="203"/>
      <c r="AF321" s="222"/>
      <c r="AG321" s="203" t="s">
        <v>101</v>
      </c>
      <c r="AH321" s="209"/>
      <c r="AI321" s="209"/>
      <c r="AJ321" s="226"/>
      <c r="AK321" s="226"/>
      <c r="AL321" s="226"/>
      <c r="AM321" s="226"/>
      <c r="AN321" s="226"/>
      <c r="AO321" s="226"/>
      <c r="AP321" s="226"/>
      <c r="AQ321" s="226"/>
      <c r="AR321" s="226"/>
    </row>
    <row r="322" spans="1:44" hidden="1" x14ac:dyDescent="0.15">
      <c r="A322" s="203"/>
      <c r="B322" s="222"/>
      <c r="C322" s="203" t="s">
        <v>102</v>
      </c>
      <c r="D322" s="218"/>
      <c r="E322" s="209"/>
      <c r="F322" s="209"/>
      <c r="G322" s="209"/>
      <c r="H322" s="209"/>
      <c r="I322" s="209"/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29"/>
      <c r="AE322" s="203"/>
      <c r="AF322" s="222"/>
      <c r="AG322" s="203" t="s">
        <v>102</v>
      </c>
      <c r="AH322" s="209"/>
      <c r="AI322" s="209"/>
      <c r="AJ322" s="226"/>
      <c r="AK322" s="226"/>
      <c r="AL322" s="226"/>
      <c r="AM322" s="226"/>
      <c r="AN322" s="226"/>
      <c r="AO322" s="226"/>
      <c r="AP322" s="226"/>
      <c r="AQ322" s="226"/>
      <c r="AR322" s="226"/>
    </row>
    <row r="323" spans="1:44" hidden="1" x14ac:dyDescent="0.15">
      <c r="A323" s="203"/>
      <c r="B323" s="222"/>
      <c r="C323" s="203" t="s">
        <v>103</v>
      </c>
      <c r="D323" s="218"/>
      <c r="E323" s="209"/>
      <c r="F323" s="209"/>
      <c r="G323" s="209"/>
      <c r="H323" s="209"/>
      <c r="I323" s="209"/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29"/>
      <c r="AE323" s="203"/>
      <c r="AF323" s="222"/>
      <c r="AG323" s="203" t="s">
        <v>103</v>
      </c>
      <c r="AH323" s="209"/>
      <c r="AI323" s="209"/>
      <c r="AJ323" s="226"/>
      <c r="AK323" s="226"/>
      <c r="AL323" s="226"/>
      <c r="AM323" s="226"/>
      <c r="AN323" s="226"/>
      <c r="AO323" s="226"/>
      <c r="AP323" s="226"/>
      <c r="AQ323" s="226"/>
      <c r="AR323" s="226"/>
    </row>
    <row r="324" spans="1:44" hidden="1" x14ac:dyDescent="0.15">
      <c r="A324" s="203"/>
      <c r="B324" s="222"/>
      <c r="C324" s="203" t="s">
        <v>104</v>
      </c>
      <c r="D324" s="218"/>
      <c r="E324" s="209"/>
      <c r="F324" s="209"/>
      <c r="G324" s="209"/>
      <c r="H324" s="209"/>
      <c r="I324" s="209"/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29"/>
      <c r="AE324" s="203"/>
      <c r="AF324" s="222"/>
      <c r="AG324" s="203" t="s">
        <v>104</v>
      </c>
      <c r="AH324" s="209"/>
      <c r="AI324" s="209"/>
      <c r="AJ324" s="226"/>
      <c r="AK324" s="226"/>
      <c r="AL324" s="226"/>
      <c r="AM324" s="226"/>
      <c r="AN324" s="226"/>
      <c r="AO324" s="226"/>
      <c r="AP324" s="226"/>
      <c r="AQ324" s="226"/>
      <c r="AR324" s="226"/>
    </row>
    <row r="325" spans="1:44" hidden="1" x14ac:dyDescent="0.15">
      <c r="A325" s="203"/>
      <c r="B325" s="222"/>
      <c r="C325" s="203" t="s">
        <v>105</v>
      </c>
      <c r="D325" s="218"/>
      <c r="E325" s="209"/>
      <c r="F325" s="209"/>
      <c r="G325" s="209"/>
      <c r="H325" s="209"/>
      <c r="I325" s="209"/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29"/>
      <c r="AE325" s="203"/>
      <c r="AF325" s="222"/>
      <c r="AG325" s="203" t="s">
        <v>105</v>
      </c>
      <c r="AH325" s="209"/>
      <c r="AI325" s="209"/>
      <c r="AJ325" s="226"/>
      <c r="AK325" s="226"/>
      <c r="AL325" s="226"/>
      <c r="AM325" s="226"/>
      <c r="AN325" s="226"/>
      <c r="AO325" s="226"/>
      <c r="AP325" s="226"/>
      <c r="AQ325" s="226"/>
      <c r="AR325" s="226"/>
    </row>
    <row r="326" spans="1:44" hidden="1" x14ac:dyDescent="0.15">
      <c r="A326" s="203"/>
      <c r="B326" s="222"/>
      <c r="C326" s="203" t="s">
        <v>106</v>
      </c>
      <c r="D326" s="218"/>
      <c r="E326" s="209"/>
      <c r="F326" s="209"/>
      <c r="G326" s="209"/>
      <c r="H326" s="209"/>
      <c r="I326" s="209"/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29"/>
      <c r="AE326" s="203"/>
      <c r="AF326" s="222"/>
      <c r="AG326" s="203" t="s">
        <v>106</v>
      </c>
      <c r="AH326" s="209"/>
      <c r="AI326" s="209"/>
      <c r="AJ326" s="226"/>
      <c r="AK326" s="226"/>
      <c r="AL326" s="226"/>
      <c r="AM326" s="226"/>
      <c r="AN326" s="226"/>
      <c r="AO326" s="226"/>
      <c r="AP326" s="226"/>
      <c r="AQ326" s="226"/>
      <c r="AR326" s="226"/>
    </row>
    <row r="327" spans="1:44" hidden="1" x14ac:dyDescent="0.15">
      <c r="A327" s="203"/>
      <c r="B327" s="222"/>
      <c r="C327" s="203" t="s">
        <v>107</v>
      </c>
      <c r="D327" s="218"/>
      <c r="E327" s="209"/>
      <c r="F327" s="209"/>
      <c r="G327" s="209"/>
      <c r="H327" s="209"/>
      <c r="I327" s="209"/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29"/>
      <c r="AE327" s="203"/>
      <c r="AF327" s="222"/>
      <c r="AG327" s="203" t="s">
        <v>107</v>
      </c>
      <c r="AH327" s="209"/>
      <c r="AI327" s="209"/>
      <c r="AJ327" s="226"/>
      <c r="AK327" s="226"/>
      <c r="AL327" s="226"/>
      <c r="AM327" s="226"/>
      <c r="AN327" s="226"/>
      <c r="AO327" s="226"/>
      <c r="AP327" s="226"/>
      <c r="AQ327" s="226"/>
      <c r="AR327" s="226"/>
    </row>
    <row r="328" spans="1:44" hidden="1" x14ac:dyDescent="0.15">
      <c r="A328" s="203"/>
      <c r="B328" s="222"/>
      <c r="C328" s="203" t="s">
        <v>108</v>
      </c>
      <c r="D328" s="218"/>
      <c r="E328" s="209"/>
      <c r="F328" s="209"/>
      <c r="G328" s="209"/>
      <c r="H328" s="209"/>
      <c r="I328" s="209"/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29"/>
      <c r="AE328" s="203"/>
      <c r="AF328" s="222"/>
      <c r="AG328" s="203" t="s">
        <v>108</v>
      </c>
      <c r="AH328" s="209"/>
      <c r="AI328" s="209"/>
      <c r="AJ328" s="226"/>
      <c r="AK328" s="226"/>
      <c r="AL328" s="226"/>
      <c r="AM328" s="226"/>
      <c r="AN328" s="226"/>
      <c r="AO328" s="226"/>
      <c r="AP328" s="226"/>
      <c r="AQ328" s="226"/>
      <c r="AR328" s="226"/>
    </row>
    <row r="329" spans="1:44" hidden="1" x14ac:dyDescent="0.15">
      <c r="A329" s="203"/>
      <c r="B329" s="222"/>
      <c r="C329" s="203" t="s">
        <v>109</v>
      </c>
      <c r="D329" s="218"/>
      <c r="E329" s="209"/>
      <c r="F329" s="209"/>
      <c r="G329" s="209"/>
      <c r="H329" s="209"/>
      <c r="I329" s="209"/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29"/>
      <c r="AE329" s="203"/>
      <c r="AF329" s="222"/>
      <c r="AG329" s="203" t="s">
        <v>109</v>
      </c>
      <c r="AH329" s="209"/>
      <c r="AI329" s="209"/>
      <c r="AJ329" s="226"/>
      <c r="AK329" s="226"/>
      <c r="AL329" s="226"/>
      <c r="AM329" s="226"/>
      <c r="AN329" s="226"/>
      <c r="AO329" s="226"/>
      <c r="AP329" s="226"/>
      <c r="AQ329" s="226"/>
      <c r="AR329" s="226"/>
    </row>
    <row r="330" spans="1:44" hidden="1" x14ac:dyDescent="0.15">
      <c r="A330" s="203"/>
      <c r="B330" s="222"/>
      <c r="C330" s="203" t="s">
        <v>110</v>
      </c>
      <c r="D330" s="218"/>
      <c r="E330" s="209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29"/>
      <c r="AE330" s="203"/>
      <c r="AF330" s="222"/>
      <c r="AG330" s="203" t="s">
        <v>110</v>
      </c>
      <c r="AH330" s="209"/>
      <c r="AI330" s="209"/>
      <c r="AJ330" s="226"/>
      <c r="AK330" s="226"/>
      <c r="AL330" s="226"/>
      <c r="AM330" s="226"/>
      <c r="AN330" s="226"/>
      <c r="AO330" s="226"/>
      <c r="AP330" s="226"/>
      <c r="AQ330" s="226"/>
      <c r="AR330" s="226"/>
    </row>
    <row r="331" spans="1:44" hidden="1" x14ac:dyDescent="0.15">
      <c r="A331" s="203"/>
      <c r="B331" s="223"/>
      <c r="C331" s="213" t="s">
        <v>97</v>
      </c>
      <c r="D331" s="211"/>
      <c r="E331" s="212"/>
      <c r="F331" s="212"/>
      <c r="G331" s="212"/>
      <c r="H331" s="212"/>
      <c r="I331" s="212"/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29"/>
      <c r="AE331" s="203"/>
      <c r="AF331" s="223"/>
      <c r="AG331" s="213" t="s">
        <v>97</v>
      </c>
      <c r="AH331" s="212"/>
      <c r="AI331" s="212"/>
      <c r="AJ331" s="227"/>
      <c r="AK331" s="227"/>
      <c r="AL331" s="227"/>
      <c r="AM331" s="227"/>
      <c r="AN331" s="227"/>
      <c r="AO331" s="227"/>
      <c r="AP331" s="227"/>
      <c r="AQ331" s="227"/>
      <c r="AR331" s="227"/>
    </row>
    <row r="332" spans="1:44" hidden="1" x14ac:dyDescent="0.15">
      <c r="A332" s="203"/>
      <c r="B332" s="222" t="s">
        <v>908</v>
      </c>
      <c r="C332" s="203" t="s">
        <v>99</v>
      </c>
      <c r="D332" s="218"/>
      <c r="E332" s="209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29"/>
      <c r="AE332" s="203"/>
      <c r="AF332" s="222" t="s">
        <v>209</v>
      </c>
      <c r="AG332" s="203" t="s">
        <v>99</v>
      </c>
      <c r="AH332" s="209"/>
      <c r="AI332" s="209"/>
      <c r="AJ332" s="226"/>
      <c r="AK332" s="226"/>
      <c r="AL332" s="226"/>
      <c r="AM332" s="226"/>
      <c r="AN332" s="226"/>
      <c r="AO332" s="226"/>
      <c r="AP332" s="226"/>
      <c r="AQ332" s="226"/>
      <c r="AR332" s="226"/>
    </row>
    <row r="333" spans="1:44" hidden="1" x14ac:dyDescent="0.15">
      <c r="A333" s="203"/>
      <c r="B333" s="222"/>
      <c r="C333" s="203" t="s">
        <v>101</v>
      </c>
      <c r="D333" s="218"/>
      <c r="E333" s="209"/>
      <c r="F333" s="209"/>
      <c r="G333" s="209"/>
      <c r="H333" s="209"/>
      <c r="I333" s="209"/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29"/>
      <c r="AE333" s="203"/>
      <c r="AF333" s="222"/>
      <c r="AG333" s="203" t="s">
        <v>101</v>
      </c>
      <c r="AH333" s="209"/>
      <c r="AI333" s="209"/>
      <c r="AJ333" s="226"/>
      <c r="AK333" s="226"/>
      <c r="AL333" s="226"/>
      <c r="AM333" s="226"/>
      <c r="AN333" s="226"/>
      <c r="AO333" s="226"/>
      <c r="AP333" s="226"/>
      <c r="AQ333" s="226"/>
      <c r="AR333" s="226"/>
    </row>
    <row r="334" spans="1:44" hidden="1" x14ac:dyDescent="0.15">
      <c r="A334" s="203"/>
      <c r="B334" s="222"/>
      <c r="C334" s="203" t="s">
        <v>102</v>
      </c>
      <c r="D334" s="218"/>
      <c r="E334" s="209"/>
      <c r="F334" s="209"/>
      <c r="G334" s="209"/>
      <c r="H334" s="209"/>
      <c r="I334" s="209"/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29"/>
      <c r="AE334" s="203"/>
      <c r="AF334" s="222"/>
      <c r="AG334" s="203" t="s">
        <v>102</v>
      </c>
      <c r="AH334" s="209"/>
      <c r="AI334" s="209"/>
      <c r="AJ334" s="226"/>
      <c r="AK334" s="226"/>
      <c r="AL334" s="226"/>
      <c r="AM334" s="226"/>
      <c r="AN334" s="226"/>
      <c r="AO334" s="226"/>
      <c r="AP334" s="226"/>
      <c r="AQ334" s="226"/>
      <c r="AR334" s="226"/>
    </row>
    <row r="335" spans="1:44" hidden="1" x14ac:dyDescent="0.15">
      <c r="A335" s="203"/>
      <c r="B335" s="222"/>
      <c r="C335" s="203" t="s">
        <v>103</v>
      </c>
      <c r="D335" s="218"/>
      <c r="E335" s="209"/>
      <c r="F335" s="209"/>
      <c r="G335" s="209"/>
      <c r="H335" s="209"/>
      <c r="I335" s="209"/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29"/>
      <c r="AE335" s="203"/>
      <c r="AF335" s="222"/>
      <c r="AG335" s="203" t="s">
        <v>103</v>
      </c>
      <c r="AH335" s="209"/>
      <c r="AI335" s="209"/>
      <c r="AJ335" s="226"/>
      <c r="AK335" s="226"/>
      <c r="AL335" s="226"/>
      <c r="AM335" s="226"/>
      <c r="AN335" s="226"/>
      <c r="AO335" s="226"/>
      <c r="AP335" s="226"/>
      <c r="AQ335" s="226"/>
      <c r="AR335" s="226"/>
    </row>
    <row r="336" spans="1:44" hidden="1" x14ac:dyDescent="0.15">
      <c r="A336" s="203"/>
      <c r="B336" s="222"/>
      <c r="C336" s="203" t="s">
        <v>104</v>
      </c>
      <c r="D336" s="218"/>
      <c r="E336" s="209"/>
      <c r="F336" s="209"/>
      <c r="G336" s="209"/>
      <c r="H336" s="209"/>
      <c r="I336" s="209"/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29"/>
      <c r="AE336" s="203"/>
      <c r="AF336" s="222"/>
      <c r="AG336" s="203" t="s">
        <v>104</v>
      </c>
      <c r="AH336" s="209"/>
      <c r="AI336" s="209"/>
      <c r="AJ336" s="226"/>
      <c r="AK336" s="226"/>
      <c r="AL336" s="226"/>
      <c r="AM336" s="226"/>
      <c r="AN336" s="226"/>
      <c r="AO336" s="226"/>
      <c r="AP336" s="226"/>
      <c r="AQ336" s="226"/>
      <c r="AR336" s="226"/>
    </row>
    <row r="337" spans="1:44" hidden="1" x14ac:dyDescent="0.15">
      <c r="A337" s="203"/>
      <c r="B337" s="222"/>
      <c r="C337" s="203" t="s">
        <v>105</v>
      </c>
      <c r="D337" s="218"/>
      <c r="E337" s="209"/>
      <c r="F337" s="209"/>
      <c r="G337" s="209"/>
      <c r="H337" s="209"/>
      <c r="I337" s="209"/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29"/>
      <c r="AE337" s="203"/>
      <c r="AF337" s="222"/>
      <c r="AG337" s="203" t="s">
        <v>105</v>
      </c>
      <c r="AH337" s="209"/>
      <c r="AI337" s="209"/>
      <c r="AJ337" s="226"/>
      <c r="AK337" s="226"/>
      <c r="AL337" s="226"/>
      <c r="AM337" s="226"/>
      <c r="AN337" s="226"/>
      <c r="AO337" s="226"/>
      <c r="AP337" s="226"/>
      <c r="AQ337" s="226"/>
      <c r="AR337" s="226"/>
    </row>
    <row r="338" spans="1:44" hidden="1" x14ac:dyDescent="0.15">
      <c r="A338" s="203"/>
      <c r="B338" s="222"/>
      <c r="C338" s="203" t="s">
        <v>106</v>
      </c>
      <c r="D338" s="218"/>
      <c r="E338" s="209"/>
      <c r="F338" s="209"/>
      <c r="G338" s="209"/>
      <c r="H338" s="209"/>
      <c r="I338" s="209"/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29"/>
      <c r="AE338" s="203"/>
      <c r="AF338" s="222"/>
      <c r="AG338" s="203" t="s">
        <v>106</v>
      </c>
      <c r="AH338" s="209"/>
      <c r="AI338" s="209"/>
      <c r="AJ338" s="226"/>
      <c r="AK338" s="226"/>
      <c r="AL338" s="226"/>
      <c r="AM338" s="226"/>
      <c r="AN338" s="226"/>
      <c r="AO338" s="226"/>
      <c r="AP338" s="226"/>
      <c r="AQ338" s="226"/>
      <c r="AR338" s="226"/>
    </row>
    <row r="339" spans="1:44" hidden="1" x14ac:dyDescent="0.15">
      <c r="A339" s="203"/>
      <c r="B339" s="222"/>
      <c r="C339" s="203" t="s">
        <v>107</v>
      </c>
      <c r="D339" s="218"/>
      <c r="E339" s="209"/>
      <c r="F339" s="209"/>
      <c r="G339" s="209"/>
      <c r="H339" s="209"/>
      <c r="I339" s="209"/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29"/>
      <c r="AE339" s="203"/>
      <c r="AF339" s="222"/>
      <c r="AG339" s="203" t="s">
        <v>107</v>
      </c>
      <c r="AH339" s="209"/>
      <c r="AI339" s="209"/>
      <c r="AJ339" s="226"/>
      <c r="AK339" s="226"/>
      <c r="AL339" s="226"/>
      <c r="AM339" s="226"/>
      <c r="AN339" s="226"/>
      <c r="AO339" s="226"/>
      <c r="AP339" s="226"/>
      <c r="AQ339" s="226"/>
      <c r="AR339" s="226"/>
    </row>
    <row r="340" spans="1:44" hidden="1" x14ac:dyDescent="0.15">
      <c r="A340" s="203"/>
      <c r="B340" s="222"/>
      <c r="C340" s="203" t="s">
        <v>108</v>
      </c>
      <c r="D340" s="218"/>
      <c r="E340" s="209"/>
      <c r="F340" s="209"/>
      <c r="G340" s="209"/>
      <c r="H340" s="209"/>
      <c r="I340" s="209"/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29"/>
      <c r="AE340" s="203"/>
      <c r="AF340" s="222"/>
      <c r="AG340" s="203" t="s">
        <v>108</v>
      </c>
      <c r="AH340" s="209"/>
      <c r="AI340" s="209"/>
      <c r="AJ340" s="226"/>
      <c r="AK340" s="226"/>
      <c r="AL340" s="226"/>
      <c r="AM340" s="226"/>
      <c r="AN340" s="226"/>
      <c r="AO340" s="226"/>
      <c r="AP340" s="226"/>
      <c r="AQ340" s="226"/>
      <c r="AR340" s="226"/>
    </row>
    <row r="341" spans="1:44" hidden="1" x14ac:dyDescent="0.15">
      <c r="A341" s="203"/>
      <c r="B341" s="222"/>
      <c r="C341" s="203" t="s">
        <v>109</v>
      </c>
      <c r="D341" s="218"/>
      <c r="E341" s="209"/>
      <c r="F341" s="209"/>
      <c r="G341" s="209"/>
      <c r="H341" s="209"/>
      <c r="I341" s="209"/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29"/>
      <c r="AE341" s="203"/>
      <c r="AF341" s="222"/>
      <c r="AG341" s="203" t="s">
        <v>109</v>
      </c>
      <c r="AH341" s="209"/>
      <c r="AI341" s="209"/>
      <c r="AJ341" s="226"/>
      <c r="AK341" s="226"/>
      <c r="AL341" s="226"/>
      <c r="AM341" s="226"/>
      <c r="AN341" s="226"/>
      <c r="AO341" s="226"/>
      <c r="AP341" s="226"/>
      <c r="AQ341" s="226"/>
      <c r="AR341" s="226"/>
    </row>
    <row r="342" spans="1:44" hidden="1" x14ac:dyDescent="0.15">
      <c r="A342" s="203"/>
      <c r="B342" s="222"/>
      <c r="C342" s="203" t="s">
        <v>110</v>
      </c>
      <c r="D342" s="218"/>
      <c r="E342" s="209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29"/>
      <c r="AE342" s="203"/>
      <c r="AF342" s="222"/>
      <c r="AG342" s="203" t="s">
        <v>110</v>
      </c>
      <c r="AH342" s="209"/>
      <c r="AI342" s="209"/>
      <c r="AJ342" s="226"/>
      <c r="AK342" s="226"/>
      <c r="AL342" s="226"/>
      <c r="AM342" s="226"/>
      <c r="AN342" s="226"/>
      <c r="AO342" s="226"/>
      <c r="AP342" s="226"/>
      <c r="AQ342" s="226"/>
      <c r="AR342" s="226"/>
    </row>
    <row r="343" spans="1:44" hidden="1" x14ac:dyDescent="0.15">
      <c r="A343" s="203"/>
      <c r="B343" s="222"/>
      <c r="C343" s="213" t="s">
        <v>97</v>
      </c>
      <c r="D343" s="211"/>
      <c r="E343" s="212"/>
      <c r="F343" s="212"/>
      <c r="G343" s="212"/>
      <c r="H343" s="212"/>
      <c r="I343" s="212"/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29"/>
      <c r="AE343" s="203"/>
      <c r="AF343" s="222"/>
      <c r="AG343" s="213" t="s">
        <v>97</v>
      </c>
      <c r="AH343" s="212"/>
      <c r="AI343" s="212"/>
      <c r="AJ343" s="227"/>
      <c r="AK343" s="227"/>
      <c r="AL343" s="227"/>
      <c r="AM343" s="227"/>
      <c r="AN343" s="227"/>
      <c r="AO343" s="227"/>
      <c r="AP343" s="227"/>
      <c r="AQ343" s="227"/>
      <c r="AR343" s="227"/>
    </row>
    <row r="344" spans="1:44" hidden="1" x14ac:dyDescent="0.15">
      <c r="A344" s="203"/>
      <c r="B344" s="222" t="s">
        <v>909</v>
      </c>
      <c r="C344" s="203" t="s">
        <v>99</v>
      </c>
      <c r="D344" s="218"/>
      <c r="E344" s="209"/>
      <c r="F344" s="209"/>
      <c r="G344" s="209"/>
      <c r="H344" s="209"/>
      <c r="I344" s="209"/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29"/>
      <c r="AE344" s="203"/>
      <c r="AF344" s="222" t="s">
        <v>210</v>
      </c>
      <c r="AG344" s="203" t="s">
        <v>99</v>
      </c>
      <c r="AH344" s="209"/>
      <c r="AI344" s="209"/>
      <c r="AJ344" s="226"/>
      <c r="AK344" s="226"/>
      <c r="AL344" s="226"/>
      <c r="AM344" s="226"/>
      <c r="AN344" s="226"/>
      <c r="AO344" s="226"/>
      <c r="AP344" s="226"/>
      <c r="AQ344" s="226"/>
      <c r="AR344" s="226"/>
    </row>
    <row r="345" spans="1:44" hidden="1" x14ac:dyDescent="0.15">
      <c r="A345" s="203"/>
      <c r="B345" s="222"/>
      <c r="C345" s="203" t="s">
        <v>101</v>
      </c>
      <c r="D345" s="218"/>
      <c r="E345" s="209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29"/>
      <c r="AE345" s="203"/>
      <c r="AF345" s="222"/>
      <c r="AG345" s="203" t="s">
        <v>101</v>
      </c>
      <c r="AH345" s="209"/>
      <c r="AI345" s="209"/>
      <c r="AJ345" s="226"/>
      <c r="AK345" s="226"/>
      <c r="AL345" s="226"/>
      <c r="AM345" s="226"/>
      <c r="AN345" s="226"/>
      <c r="AO345" s="226"/>
      <c r="AP345" s="226"/>
      <c r="AQ345" s="226"/>
      <c r="AR345" s="226"/>
    </row>
    <row r="346" spans="1:44" hidden="1" x14ac:dyDescent="0.15">
      <c r="A346" s="203"/>
      <c r="B346" s="222"/>
      <c r="C346" s="203" t="s">
        <v>102</v>
      </c>
      <c r="D346" s="218"/>
      <c r="E346" s="209"/>
      <c r="F346" s="209"/>
      <c r="G346" s="209"/>
      <c r="H346" s="209"/>
      <c r="I346" s="209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29"/>
      <c r="AE346" s="203"/>
      <c r="AF346" s="222"/>
      <c r="AG346" s="203" t="s">
        <v>102</v>
      </c>
      <c r="AH346" s="209"/>
      <c r="AI346" s="209"/>
      <c r="AJ346" s="226"/>
      <c r="AK346" s="226"/>
      <c r="AL346" s="226"/>
      <c r="AM346" s="226"/>
      <c r="AN346" s="226"/>
      <c r="AO346" s="226"/>
      <c r="AP346" s="226"/>
      <c r="AQ346" s="226"/>
      <c r="AR346" s="226"/>
    </row>
    <row r="347" spans="1:44" hidden="1" x14ac:dyDescent="0.15">
      <c r="A347" s="203"/>
      <c r="B347" s="222"/>
      <c r="C347" s="203" t="s">
        <v>103</v>
      </c>
      <c r="D347" s="218"/>
      <c r="E347" s="209"/>
      <c r="F347" s="209"/>
      <c r="G347" s="209"/>
      <c r="H347" s="209"/>
      <c r="I347" s="209"/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29"/>
      <c r="AE347" s="203"/>
      <c r="AF347" s="222"/>
      <c r="AG347" s="203" t="s">
        <v>103</v>
      </c>
      <c r="AH347" s="209"/>
      <c r="AI347" s="209"/>
      <c r="AJ347" s="226"/>
      <c r="AK347" s="226"/>
      <c r="AL347" s="226"/>
      <c r="AM347" s="226"/>
      <c r="AN347" s="226"/>
      <c r="AO347" s="226"/>
      <c r="AP347" s="226"/>
      <c r="AQ347" s="226"/>
      <c r="AR347" s="226"/>
    </row>
    <row r="348" spans="1:44" hidden="1" x14ac:dyDescent="0.15">
      <c r="A348" s="203"/>
      <c r="B348" s="222"/>
      <c r="C348" s="203" t="s">
        <v>104</v>
      </c>
      <c r="D348" s="218"/>
      <c r="E348" s="209"/>
      <c r="F348" s="209"/>
      <c r="G348" s="209"/>
      <c r="H348" s="209"/>
      <c r="I348" s="209"/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29"/>
      <c r="AE348" s="203"/>
      <c r="AF348" s="222"/>
      <c r="AG348" s="203" t="s">
        <v>104</v>
      </c>
      <c r="AH348" s="209"/>
      <c r="AI348" s="209"/>
      <c r="AJ348" s="226"/>
      <c r="AK348" s="226"/>
      <c r="AL348" s="226"/>
      <c r="AM348" s="226"/>
      <c r="AN348" s="226"/>
      <c r="AO348" s="226"/>
      <c r="AP348" s="226"/>
      <c r="AQ348" s="226"/>
      <c r="AR348" s="226"/>
    </row>
    <row r="349" spans="1:44" hidden="1" x14ac:dyDescent="0.15">
      <c r="A349" s="203"/>
      <c r="B349" s="222"/>
      <c r="C349" s="203" t="s">
        <v>105</v>
      </c>
      <c r="D349" s="218"/>
      <c r="E349" s="209"/>
      <c r="F349" s="209"/>
      <c r="G349" s="209"/>
      <c r="H349" s="209"/>
      <c r="I349" s="209"/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29"/>
      <c r="AE349" s="203"/>
      <c r="AF349" s="222"/>
      <c r="AG349" s="203" t="s">
        <v>105</v>
      </c>
      <c r="AH349" s="209"/>
      <c r="AI349" s="209"/>
      <c r="AJ349" s="226"/>
      <c r="AK349" s="226"/>
      <c r="AL349" s="226"/>
      <c r="AM349" s="226"/>
      <c r="AN349" s="226"/>
      <c r="AO349" s="226"/>
      <c r="AP349" s="226"/>
      <c r="AQ349" s="226"/>
      <c r="AR349" s="226"/>
    </row>
    <row r="350" spans="1:44" hidden="1" x14ac:dyDescent="0.15">
      <c r="A350" s="203"/>
      <c r="B350" s="222"/>
      <c r="C350" s="203" t="s">
        <v>106</v>
      </c>
      <c r="D350" s="218"/>
      <c r="E350" s="209"/>
      <c r="F350" s="209"/>
      <c r="G350" s="209"/>
      <c r="H350" s="209"/>
      <c r="I350" s="209"/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29"/>
      <c r="AE350" s="203"/>
      <c r="AF350" s="222"/>
      <c r="AG350" s="203" t="s">
        <v>106</v>
      </c>
      <c r="AH350" s="209"/>
      <c r="AI350" s="209"/>
      <c r="AJ350" s="226"/>
      <c r="AK350" s="226"/>
      <c r="AL350" s="226"/>
      <c r="AM350" s="226"/>
      <c r="AN350" s="226"/>
      <c r="AO350" s="226"/>
      <c r="AP350" s="226"/>
      <c r="AQ350" s="226"/>
      <c r="AR350" s="226"/>
    </row>
    <row r="351" spans="1:44" hidden="1" x14ac:dyDescent="0.15">
      <c r="A351" s="203"/>
      <c r="B351" s="222"/>
      <c r="C351" s="203" t="s">
        <v>107</v>
      </c>
      <c r="D351" s="218"/>
      <c r="E351" s="209"/>
      <c r="F351" s="209"/>
      <c r="G351" s="209"/>
      <c r="H351" s="209"/>
      <c r="I351" s="209"/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29"/>
      <c r="AE351" s="203"/>
      <c r="AF351" s="222"/>
      <c r="AG351" s="203" t="s">
        <v>107</v>
      </c>
      <c r="AH351" s="209"/>
      <c r="AI351" s="209"/>
      <c r="AJ351" s="226"/>
      <c r="AK351" s="226"/>
      <c r="AL351" s="226"/>
      <c r="AM351" s="226"/>
      <c r="AN351" s="226"/>
      <c r="AO351" s="226"/>
      <c r="AP351" s="226"/>
      <c r="AQ351" s="226"/>
      <c r="AR351" s="226"/>
    </row>
    <row r="352" spans="1:44" hidden="1" x14ac:dyDescent="0.15">
      <c r="A352" s="203"/>
      <c r="B352" s="222"/>
      <c r="C352" s="203" t="s">
        <v>108</v>
      </c>
      <c r="D352" s="218"/>
      <c r="E352" s="209"/>
      <c r="F352" s="209"/>
      <c r="G352" s="209"/>
      <c r="H352" s="209"/>
      <c r="I352" s="209"/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29"/>
      <c r="AE352" s="203"/>
      <c r="AF352" s="222"/>
      <c r="AG352" s="203" t="s">
        <v>108</v>
      </c>
      <c r="AH352" s="209"/>
      <c r="AI352" s="209"/>
      <c r="AJ352" s="226"/>
      <c r="AK352" s="226"/>
      <c r="AL352" s="226"/>
      <c r="AM352" s="226"/>
      <c r="AN352" s="226"/>
      <c r="AO352" s="226"/>
      <c r="AP352" s="226"/>
      <c r="AQ352" s="226"/>
      <c r="AR352" s="226"/>
    </row>
    <row r="353" spans="1:44" hidden="1" x14ac:dyDescent="0.15">
      <c r="A353" s="203"/>
      <c r="B353" s="222"/>
      <c r="C353" s="203" t="s">
        <v>109</v>
      </c>
      <c r="D353" s="218"/>
      <c r="E353" s="209"/>
      <c r="F353" s="209"/>
      <c r="G353" s="209"/>
      <c r="H353" s="209"/>
      <c r="I353" s="209"/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29"/>
      <c r="AE353" s="203"/>
      <c r="AF353" s="222"/>
      <c r="AG353" s="203" t="s">
        <v>109</v>
      </c>
      <c r="AH353" s="209"/>
      <c r="AI353" s="209"/>
      <c r="AJ353" s="226"/>
      <c r="AK353" s="226"/>
      <c r="AL353" s="226"/>
      <c r="AM353" s="226"/>
      <c r="AN353" s="226"/>
      <c r="AO353" s="226"/>
      <c r="AP353" s="226"/>
      <c r="AQ353" s="226"/>
      <c r="AR353" s="226"/>
    </row>
    <row r="354" spans="1:44" hidden="1" x14ac:dyDescent="0.15">
      <c r="A354" s="203"/>
      <c r="B354" s="222"/>
      <c r="C354" s="203" t="s">
        <v>110</v>
      </c>
      <c r="D354" s="218"/>
      <c r="E354" s="209"/>
      <c r="F354" s="209"/>
      <c r="G354" s="209"/>
      <c r="H354" s="209"/>
      <c r="I354" s="209"/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29"/>
      <c r="AE354" s="203"/>
      <c r="AF354" s="222"/>
      <c r="AG354" s="203" t="s">
        <v>110</v>
      </c>
      <c r="AH354" s="209"/>
      <c r="AI354" s="209"/>
      <c r="AJ354" s="226"/>
      <c r="AK354" s="226"/>
      <c r="AL354" s="226"/>
      <c r="AM354" s="226"/>
      <c r="AN354" s="226"/>
      <c r="AO354" s="226"/>
      <c r="AP354" s="226"/>
      <c r="AQ354" s="226"/>
      <c r="AR354" s="226"/>
    </row>
    <row r="355" spans="1:44" hidden="1" x14ac:dyDescent="0.15">
      <c r="A355" s="203"/>
      <c r="B355" s="230" t="s">
        <v>1</v>
      </c>
      <c r="C355" s="231" t="s">
        <v>97</v>
      </c>
      <c r="D355" s="232"/>
      <c r="E355" s="212"/>
      <c r="F355" s="212"/>
      <c r="G355" s="212"/>
      <c r="H355" s="212"/>
      <c r="I355" s="212"/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29"/>
      <c r="AE355" s="203"/>
      <c r="AF355" s="230" t="s">
        <v>1</v>
      </c>
      <c r="AG355" s="231" t="s">
        <v>97</v>
      </c>
      <c r="AH355" s="212"/>
      <c r="AI355" s="212"/>
      <c r="AJ355" s="227"/>
      <c r="AK355" s="227"/>
      <c r="AL355" s="227"/>
      <c r="AM355" s="227"/>
      <c r="AN355" s="227"/>
      <c r="AO355" s="227"/>
      <c r="AP355" s="227"/>
      <c r="AQ355" s="227"/>
      <c r="AR355" s="227"/>
    </row>
    <row r="356" spans="1:44" hidden="1" x14ac:dyDescent="0.15">
      <c r="A356" s="203"/>
      <c r="B356" s="222" t="s">
        <v>910</v>
      </c>
      <c r="C356" s="203" t="s">
        <v>99</v>
      </c>
      <c r="D356" s="237"/>
      <c r="E356" s="209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29"/>
      <c r="AE356" s="203"/>
      <c r="AF356" s="222" t="s">
        <v>211</v>
      </c>
      <c r="AG356" s="203" t="s">
        <v>99</v>
      </c>
      <c r="AH356" s="209"/>
      <c r="AI356" s="209"/>
      <c r="AJ356" s="226"/>
      <c r="AK356" s="226"/>
      <c r="AL356" s="226"/>
      <c r="AM356" s="226"/>
      <c r="AN356" s="226"/>
      <c r="AO356" s="226"/>
      <c r="AP356" s="226"/>
      <c r="AQ356" s="226"/>
      <c r="AR356" s="226"/>
    </row>
    <row r="357" spans="1:44" hidden="1" x14ac:dyDescent="0.15">
      <c r="A357" s="203"/>
      <c r="B357" s="222"/>
      <c r="C357" s="203" t="s">
        <v>101</v>
      </c>
      <c r="D357" s="237"/>
      <c r="E357" s="209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29"/>
      <c r="AE357" s="203"/>
      <c r="AF357" s="222"/>
      <c r="AG357" s="203" t="s">
        <v>101</v>
      </c>
      <c r="AH357" s="209"/>
      <c r="AI357" s="209"/>
      <c r="AJ357" s="226"/>
      <c r="AK357" s="226"/>
      <c r="AL357" s="226"/>
      <c r="AM357" s="226"/>
      <c r="AN357" s="226"/>
      <c r="AO357" s="226"/>
      <c r="AP357" s="226"/>
      <c r="AQ357" s="226"/>
      <c r="AR357" s="226"/>
    </row>
    <row r="358" spans="1:44" hidden="1" x14ac:dyDescent="0.15">
      <c r="A358" s="203"/>
      <c r="B358" s="222"/>
      <c r="C358" s="203" t="s">
        <v>102</v>
      </c>
      <c r="D358" s="237"/>
      <c r="E358" s="209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29"/>
      <c r="AE358" s="203"/>
      <c r="AF358" s="222"/>
      <c r="AG358" s="203" t="s">
        <v>102</v>
      </c>
      <c r="AH358" s="209"/>
      <c r="AI358" s="209"/>
      <c r="AJ358" s="226"/>
      <c r="AK358" s="226"/>
      <c r="AL358" s="226"/>
      <c r="AM358" s="226"/>
      <c r="AN358" s="226"/>
      <c r="AO358" s="226"/>
      <c r="AP358" s="226"/>
      <c r="AQ358" s="226"/>
      <c r="AR358" s="226"/>
    </row>
    <row r="359" spans="1:44" hidden="1" x14ac:dyDescent="0.15">
      <c r="A359" s="203"/>
      <c r="B359" s="222"/>
      <c r="C359" s="203" t="s">
        <v>103</v>
      </c>
      <c r="D359" s="237"/>
      <c r="E359" s="209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29"/>
      <c r="AE359" s="203"/>
      <c r="AF359" s="222"/>
      <c r="AG359" s="203" t="s">
        <v>103</v>
      </c>
      <c r="AH359" s="209"/>
      <c r="AI359" s="209"/>
      <c r="AJ359" s="226"/>
      <c r="AK359" s="226"/>
      <c r="AL359" s="226"/>
      <c r="AM359" s="226"/>
      <c r="AN359" s="226"/>
      <c r="AO359" s="226"/>
      <c r="AP359" s="226"/>
      <c r="AQ359" s="226"/>
      <c r="AR359" s="226"/>
    </row>
    <row r="360" spans="1:44" hidden="1" x14ac:dyDescent="0.15">
      <c r="A360" s="203"/>
      <c r="B360" s="222"/>
      <c r="C360" s="203" t="s">
        <v>104</v>
      </c>
      <c r="D360" s="237"/>
      <c r="E360" s="209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29"/>
      <c r="AE360" s="203"/>
      <c r="AF360" s="222"/>
      <c r="AG360" s="203" t="s">
        <v>104</v>
      </c>
      <c r="AH360" s="209"/>
      <c r="AI360" s="209"/>
      <c r="AJ360" s="226"/>
      <c r="AK360" s="226"/>
      <c r="AL360" s="226"/>
      <c r="AM360" s="226"/>
      <c r="AN360" s="226"/>
      <c r="AO360" s="226"/>
      <c r="AP360" s="226"/>
      <c r="AQ360" s="226"/>
      <c r="AR360" s="226"/>
    </row>
    <row r="361" spans="1:44" hidden="1" x14ac:dyDescent="0.15">
      <c r="A361" s="203"/>
      <c r="B361" s="222"/>
      <c r="C361" s="203" t="s">
        <v>105</v>
      </c>
      <c r="D361" s="237"/>
      <c r="E361" s="209"/>
      <c r="F361" s="209"/>
      <c r="G361" s="209"/>
      <c r="H361" s="209"/>
      <c r="I361" s="209"/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29"/>
      <c r="AE361" s="203"/>
      <c r="AF361" s="222"/>
      <c r="AG361" s="203" t="s">
        <v>105</v>
      </c>
      <c r="AH361" s="209"/>
      <c r="AI361" s="209"/>
      <c r="AJ361" s="226"/>
      <c r="AK361" s="226"/>
      <c r="AL361" s="226"/>
      <c r="AM361" s="226"/>
      <c r="AN361" s="226"/>
      <c r="AO361" s="226"/>
      <c r="AP361" s="226"/>
      <c r="AQ361" s="226"/>
      <c r="AR361" s="226"/>
    </row>
    <row r="362" spans="1:44" hidden="1" x14ac:dyDescent="0.15">
      <c r="A362" s="203"/>
      <c r="B362" s="222"/>
      <c r="C362" s="203" t="s">
        <v>106</v>
      </c>
      <c r="D362" s="237"/>
      <c r="E362" s="209"/>
      <c r="F362" s="209"/>
      <c r="G362" s="209"/>
      <c r="H362" s="209"/>
      <c r="I362" s="209"/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29"/>
      <c r="AE362" s="203"/>
      <c r="AF362" s="222"/>
      <c r="AG362" s="203" t="s">
        <v>106</v>
      </c>
      <c r="AH362" s="209"/>
      <c r="AI362" s="209"/>
      <c r="AJ362" s="226"/>
      <c r="AK362" s="226"/>
      <c r="AL362" s="226"/>
      <c r="AM362" s="226"/>
      <c r="AN362" s="226"/>
      <c r="AO362" s="226"/>
      <c r="AP362" s="226"/>
      <c r="AQ362" s="226"/>
      <c r="AR362" s="226"/>
    </row>
    <row r="363" spans="1:44" hidden="1" x14ac:dyDescent="0.15">
      <c r="A363" s="203"/>
      <c r="B363" s="222"/>
      <c r="C363" s="203" t="s">
        <v>107</v>
      </c>
      <c r="D363" s="237"/>
      <c r="E363" s="209"/>
      <c r="F363" s="209"/>
      <c r="G363" s="209"/>
      <c r="H363" s="209"/>
      <c r="I363" s="209"/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29"/>
      <c r="AE363" s="203"/>
      <c r="AF363" s="222"/>
      <c r="AG363" s="203" t="s">
        <v>107</v>
      </c>
      <c r="AH363" s="209"/>
      <c r="AI363" s="209"/>
      <c r="AJ363" s="226"/>
      <c r="AK363" s="226"/>
      <c r="AL363" s="226"/>
      <c r="AM363" s="226"/>
      <c r="AN363" s="226"/>
      <c r="AO363" s="226"/>
      <c r="AP363" s="226"/>
      <c r="AQ363" s="226"/>
      <c r="AR363" s="226"/>
    </row>
    <row r="364" spans="1:44" hidden="1" x14ac:dyDescent="0.15">
      <c r="A364" s="203"/>
      <c r="B364" s="222"/>
      <c r="C364" s="203" t="s">
        <v>108</v>
      </c>
      <c r="D364" s="237"/>
      <c r="E364" s="209"/>
      <c r="F364" s="209"/>
      <c r="G364" s="209"/>
      <c r="H364" s="209"/>
      <c r="I364" s="209"/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29"/>
      <c r="AE364" s="203"/>
      <c r="AF364" s="222"/>
      <c r="AG364" s="203" t="s">
        <v>108</v>
      </c>
      <c r="AH364" s="209"/>
      <c r="AI364" s="209"/>
      <c r="AJ364" s="226"/>
      <c r="AK364" s="226"/>
      <c r="AL364" s="226"/>
      <c r="AM364" s="226"/>
      <c r="AN364" s="226"/>
      <c r="AO364" s="226"/>
      <c r="AP364" s="226"/>
      <c r="AQ364" s="226"/>
      <c r="AR364" s="226"/>
    </row>
    <row r="365" spans="1:44" hidden="1" x14ac:dyDescent="0.15">
      <c r="A365" s="203"/>
      <c r="B365" s="222"/>
      <c r="C365" s="203" t="s">
        <v>109</v>
      </c>
      <c r="D365" s="237"/>
      <c r="E365" s="209"/>
      <c r="F365" s="209"/>
      <c r="G365" s="209"/>
      <c r="H365" s="209"/>
      <c r="I365" s="209"/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29"/>
      <c r="AE365" s="203"/>
      <c r="AF365" s="222"/>
      <c r="AG365" s="203" t="s">
        <v>109</v>
      </c>
      <c r="AH365" s="209"/>
      <c r="AI365" s="209"/>
      <c r="AJ365" s="226"/>
      <c r="AK365" s="226"/>
      <c r="AL365" s="226"/>
      <c r="AM365" s="226"/>
      <c r="AN365" s="226"/>
      <c r="AO365" s="226"/>
      <c r="AP365" s="226"/>
      <c r="AQ365" s="226"/>
      <c r="AR365" s="226"/>
    </row>
    <row r="366" spans="1:44" hidden="1" x14ac:dyDescent="0.15">
      <c r="A366" s="203"/>
      <c r="B366" s="222"/>
      <c r="C366" s="203" t="s">
        <v>110</v>
      </c>
      <c r="D366" s="237"/>
      <c r="E366" s="229"/>
      <c r="F366" s="229"/>
      <c r="G366" s="229"/>
      <c r="H366" s="229"/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03"/>
      <c r="AF366" s="222"/>
      <c r="AG366" s="203" t="s">
        <v>110</v>
      </c>
      <c r="AH366" s="229"/>
      <c r="AI366" s="229"/>
      <c r="AJ366" s="229"/>
      <c r="AK366" s="229"/>
      <c r="AL366" s="229"/>
      <c r="AM366" s="229"/>
      <c r="AN366" s="229"/>
      <c r="AO366" s="229"/>
      <c r="AP366" s="229"/>
      <c r="AQ366" s="229"/>
      <c r="AR366" s="229"/>
    </row>
    <row r="367" spans="1:44" hidden="1" x14ac:dyDescent="0.15">
      <c r="A367" s="203"/>
      <c r="B367" s="230" t="s">
        <v>1</v>
      </c>
      <c r="C367" s="231" t="s">
        <v>97</v>
      </c>
      <c r="D367" s="232"/>
      <c r="E367" s="233"/>
      <c r="F367" s="233"/>
      <c r="G367" s="233"/>
      <c r="H367" s="233"/>
      <c r="I367" s="233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29"/>
      <c r="AE367" s="203"/>
      <c r="AF367" s="230" t="s">
        <v>1</v>
      </c>
      <c r="AG367" s="231" t="s">
        <v>97</v>
      </c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</row>
    <row r="368" spans="1:44" x14ac:dyDescent="0.15">
      <c r="A368" s="203"/>
      <c r="B368" s="222"/>
      <c r="C368" s="203"/>
      <c r="D368" s="22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29"/>
      <c r="AE368" s="203"/>
      <c r="AF368" s="222"/>
      <c r="AG368" s="203"/>
      <c r="AH368" s="209"/>
      <c r="AI368" s="209"/>
      <c r="AJ368" s="226"/>
      <c r="AK368" s="226"/>
      <c r="AL368" s="226"/>
      <c r="AM368" s="226"/>
      <c r="AN368" s="226"/>
      <c r="AO368" s="226"/>
      <c r="AP368" s="226"/>
      <c r="AQ368" s="226"/>
      <c r="AR368" s="226"/>
    </row>
    <row r="369" spans="1:45" x14ac:dyDescent="0.15">
      <c r="A369" s="135" t="s">
        <v>85</v>
      </c>
      <c r="B369" s="135" t="s">
        <v>787</v>
      </c>
      <c r="AD369" s="20"/>
      <c r="AE369" s="135" t="s">
        <v>85</v>
      </c>
      <c r="AF369" s="135" t="s">
        <v>787</v>
      </c>
    </row>
    <row r="370" spans="1:45" x14ac:dyDescent="0.15">
      <c r="A370" s="66"/>
      <c r="B370" s="66">
        <v>2018</v>
      </c>
      <c r="C370" s="238" t="s">
        <v>34</v>
      </c>
      <c r="D370" s="906">
        <f t="shared" ref="D370:Y370" si="468">ROUND(SUM(D200:D202)/3,1)</f>
        <v>117</v>
      </c>
      <c r="E370" s="906">
        <f t="shared" si="468"/>
        <v>117</v>
      </c>
      <c r="F370" s="906">
        <f t="shared" si="468"/>
        <v>129</v>
      </c>
      <c r="G370" s="906">
        <f t="shared" si="468"/>
        <v>149.9</v>
      </c>
      <c r="H370" s="906">
        <f t="shared" si="468"/>
        <v>116.4</v>
      </c>
      <c r="I370" s="906">
        <f t="shared" si="468"/>
        <v>94.4</v>
      </c>
      <c r="J370" s="906">
        <f t="shared" si="468"/>
        <v>118.8</v>
      </c>
      <c r="K370" s="906">
        <f t="shared" si="468"/>
        <v>93.2</v>
      </c>
      <c r="L370" s="906">
        <f t="shared" si="468"/>
        <v>144.6</v>
      </c>
      <c r="M370" s="906">
        <f t="shared" si="468"/>
        <v>153.30000000000001</v>
      </c>
      <c r="N370" s="906">
        <f t="shared" si="468"/>
        <v>105.3</v>
      </c>
      <c r="O370" s="906">
        <f t="shared" si="468"/>
        <v>131.30000000000001</v>
      </c>
      <c r="P370" s="906">
        <f t="shared" si="468"/>
        <v>106.4</v>
      </c>
      <c r="Q370" s="906">
        <f t="shared" si="468"/>
        <v>110.6</v>
      </c>
      <c r="R370" s="906">
        <f t="shared" si="468"/>
        <v>89.5</v>
      </c>
      <c r="S370" s="906">
        <f t="shared" si="468"/>
        <v>97.8</v>
      </c>
      <c r="T370" s="906">
        <f t="shared" si="468"/>
        <v>104</v>
      </c>
      <c r="U370" s="906">
        <f t="shared" si="468"/>
        <v>119.9</v>
      </c>
      <c r="V370" s="906">
        <f t="shared" si="468"/>
        <v>114.9</v>
      </c>
      <c r="W370" s="906">
        <f t="shared" si="468"/>
        <v>117.3</v>
      </c>
      <c r="X370" s="906">
        <f t="shared" si="468"/>
        <v>105.4</v>
      </c>
      <c r="Y370" s="906">
        <f t="shared" si="468"/>
        <v>135.9</v>
      </c>
      <c r="Z370" s="906">
        <f t="shared" ref="Z370:AC370" si="469">ROUND(SUM(Z200:Z202)/3,1)</f>
        <v>155.80000000000001</v>
      </c>
      <c r="AA370" s="906">
        <f t="shared" si="469"/>
        <v>115</v>
      </c>
      <c r="AB370" s="906">
        <f t="shared" si="469"/>
        <v>146.69999999999999</v>
      </c>
      <c r="AC370" s="906">
        <f t="shared" si="469"/>
        <v>103.2</v>
      </c>
      <c r="AD370" s="274"/>
      <c r="AE370" s="66"/>
      <c r="AF370" s="66">
        <v>2018</v>
      </c>
      <c r="AG370" s="238" t="s">
        <v>34</v>
      </c>
      <c r="AH370" s="906">
        <f t="shared" ref="AH370:AR370" si="470">ROUND(SUM(AH200:AH202)/3,1)</f>
        <v>117</v>
      </c>
      <c r="AI370" s="906">
        <f t="shared" si="470"/>
        <v>111.5</v>
      </c>
      <c r="AJ370" s="906">
        <f t="shared" si="470"/>
        <v>114.5</v>
      </c>
      <c r="AK370" s="906">
        <f t="shared" si="470"/>
        <v>116.1</v>
      </c>
      <c r="AL370" s="906">
        <f t="shared" si="470"/>
        <v>108.7</v>
      </c>
      <c r="AM370" s="906">
        <f t="shared" si="470"/>
        <v>106</v>
      </c>
      <c r="AN370" s="906">
        <f t="shared" si="470"/>
        <v>118.4</v>
      </c>
      <c r="AO370" s="906">
        <f t="shared" si="470"/>
        <v>104.1</v>
      </c>
      <c r="AP370" s="906">
        <f t="shared" si="470"/>
        <v>121</v>
      </c>
      <c r="AQ370" s="906">
        <f t="shared" si="470"/>
        <v>121.1</v>
      </c>
      <c r="AR370" s="906">
        <f t="shared" si="470"/>
        <v>116.6</v>
      </c>
      <c r="AS370" s="221"/>
    </row>
    <row r="371" spans="1:45" x14ac:dyDescent="0.15">
      <c r="C371" s="239" t="s">
        <v>35</v>
      </c>
      <c r="D371" s="676">
        <f t="shared" ref="D371:Y371" si="471">ROUND(SUM(D203:D205)/3,1)</f>
        <v>119.7</v>
      </c>
      <c r="E371" s="676">
        <f t="shared" si="471"/>
        <v>119.7</v>
      </c>
      <c r="F371" s="676">
        <f t="shared" si="471"/>
        <v>129.6</v>
      </c>
      <c r="G371" s="676">
        <f t="shared" si="471"/>
        <v>149.6</v>
      </c>
      <c r="H371" s="676">
        <f t="shared" si="471"/>
        <v>118.8</v>
      </c>
      <c r="I371" s="676">
        <f t="shared" si="471"/>
        <v>127.3</v>
      </c>
      <c r="J371" s="676">
        <f t="shared" si="471"/>
        <v>123.3</v>
      </c>
      <c r="K371" s="676">
        <f t="shared" si="471"/>
        <v>105.5</v>
      </c>
      <c r="L371" s="676">
        <f t="shared" si="471"/>
        <v>149</v>
      </c>
      <c r="M371" s="676">
        <f t="shared" si="471"/>
        <v>145.6</v>
      </c>
      <c r="N371" s="676">
        <f t="shared" si="471"/>
        <v>121</v>
      </c>
      <c r="O371" s="676">
        <f t="shared" si="471"/>
        <v>125.9</v>
      </c>
      <c r="P371" s="676">
        <f t="shared" si="471"/>
        <v>108.7</v>
      </c>
      <c r="Q371" s="676">
        <f t="shared" si="471"/>
        <v>112.7</v>
      </c>
      <c r="R371" s="676">
        <f t="shared" si="471"/>
        <v>93.3</v>
      </c>
      <c r="S371" s="676">
        <f t="shared" si="471"/>
        <v>99.2</v>
      </c>
      <c r="T371" s="676">
        <f t="shared" si="471"/>
        <v>101.7</v>
      </c>
      <c r="U371" s="676">
        <f t="shared" si="471"/>
        <v>120.1</v>
      </c>
      <c r="V371" s="676">
        <f t="shared" si="471"/>
        <v>118.1</v>
      </c>
      <c r="W371" s="676">
        <f t="shared" si="471"/>
        <v>114.8</v>
      </c>
      <c r="X371" s="676">
        <f t="shared" si="471"/>
        <v>105.5</v>
      </c>
      <c r="Y371" s="676">
        <f t="shared" si="471"/>
        <v>134.4</v>
      </c>
      <c r="Z371" s="676">
        <f t="shared" ref="Z371:AC371" si="472">ROUND(SUM(Z203:Z205)/3,1)</f>
        <v>155.4</v>
      </c>
      <c r="AA371" s="676">
        <f t="shared" si="472"/>
        <v>117.6</v>
      </c>
      <c r="AB371" s="676">
        <f t="shared" si="472"/>
        <v>145.9</v>
      </c>
      <c r="AC371" s="676">
        <f t="shared" si="472"/>
        <v>121.7</v>
      </c>
      <c r="AD371" s="274"/>
      <c r="AG371" s="239" t="s">
        <v>35</v>
      </c>
      <c r="AH371" s="676">
        <f t="shared" ref="AH371:AR371" si="473">ROUND(SUM(AH203:AH205)/3,1)</f>
        <v>119.7</v>
      </c>
      <c r="AI371" s="676">
        <f t="shared" si="473"/>
        <v>116.6</v>
      </c>
      <c r="AJ371" s="676">
        <f t="shared" si="473"/>
        <v>123.5</v>
      </c>
      <c r="AK371" s="676">
        <f t="shared" si="473"/>
        <v>128.9</v>
      </c>
      <c r="AL371" s="676">
        <f t="shared" si="473"/>
        <v>112.5</v>
      </c>
      <c r="AM371" s="676">
        <f t="shared" si="473"/>
        <v>105.9</v>
      </c>
      <c r="AN371" s="676">
        <f t="shared" si="473"/>
        <v>112.8</v>
      </c>
      <c r="AO371" s="676">
        <f t="shared" si="473"/>
        <v>104.2</v>
      </c>
      <c r="AP371" s="676">
        <f t="shared" si="473"/>
        <v>123.1</v>
      </c>
      <c r="AQ371" s="676">
        <f t="shared" si="473"/>
        <v>123.4</v>
      </c>
      <c r="AR371" s="676">
        <f t="shared" si="473"/>
        <v>117</v>
      </c>
      <c r="AS371" s="221"/>
    </row>
    <row r="372" spans="1:45" x14ac:dyDescent="0.15">
      <c r="C372" s="239" t="s">
        <v>36</v>
      </c>
      <c r="D372" s="676">
        <f t="shared" ref="D372:Y372" si="474">ROUND(SUM(D206:D208)/3,1)</f>
        <v>116</v>
      </c>
      <c r="E372" s="676">
        <f t="shared" si="474"/>
        <v>116</v>
      </c>
      <c r="F372" s="676">
        <f t="shared" si="474"/>
        <v>126.3</v>
      </c>
      <c r="G372" s="676">
        <f t="shared" si="474"/>
        <v>144.5</v>
      </c>
      <c r="H372" s="676">
        <f t="shared" si="474"/>
        <v>118.9</v>
      </c>
      <c r="I372" s="676">
        <f t="shared" si="474"/>
        <v>111.2</v>
      </c>
      <c r="J372" s="676">
        <f t="shared" si="474"/>
        <v>119.7</v>
      </c>
      <c r="K372" s="676">
        <f t="shared" si="474"/>
        <v>98.9</v>
      </c>
      <c r="L372" s="676">
        <f t="shared" si="474"/>
        <v>135.80000000000001</v>
      </c>
      <c r="M372" s="676">
        <f t="shared" si="474"/>
        <v>142.30000000000001</v>
      </c>
      <c r="N372" s="676">
        <f t="shared" si="474"/>
        <v>94.4</v>
      </c>
      <c r="O372" s="676">
        <f t="shared" si="474"/>
        <v>128</v>
      </c>
      <c r="P372" s="676">
        <f t="shared" si="474"/>
        <v>111.1</v>
      </c>
      <c r="Q372" s="676">
        <f t="shared" si="474"/>
        <v>108.8</v>
      </c>
      <c r="R372" s="676">
        <f t="shared" si="474"/>
        <v>92.5</v>
      </c>
      <c r="S372" s="676">
        <f t="shared" si="474"/>
        <v>96.2</v>
      </c>
      <c r="T372" s="676">
        <f t="shared" si="474"/>
        <v>103.1</v>
      </c>
      <c r="U372" s="676">
        <f t="shared" si="474"/>
        <v>118.3</v>
      </c>
      <c r="V372" s="676">
        <f t="shared" si="474"/>
        <v>122.3</v>
      </c>
      <c r="W372" s="676">
        <f t="shared" si="474"/>
        <v>111.5</v>
      </c>
      <c r="X372" s="676">
        <f t="shared" si="474"/>
        <v>101.8</v>
      </c>
      <c r="Y372" s="676">
        <f t="shared" si="474"/>
        <v>134.6</v>
      </c>
      <c r="Z372" s="676">
        <f t="shared" ref="Z372:AC372" si="475">ROUND(SUM(Z206:Z208)/3,1)</f>
        <v>149.19999999999999</v>
      </c>
      <c r="AA372" s="676">
        <f t="shared" si="475"/>
        <v>115.5</v>
      </c>
      <c r="AB372" s="676">
        <f t="shared" si="475"/>
        <v>140.69999999999999</v>
      </c>
      <c r="AC372" s="676">
        <f t="shared" si="475"/>
        <v>113.2</v>
      </c>
      <c r="AD372" s="274"/>
      <c r="AG372" s="239" t="s">
        <v>36</v>
      </c>
      <c r="AH372" s="676">
        <f t="shared" ref="AH372:AR372" si="476">ROUND(SUM(AH206:AH208)/3,1)</f>
        <v>116</v>
      </c>
      <c r="AI372" s="676">
        <f t="shared" si="476"/>
        <v>108.1</v>
      </c>
      <c r="AJ372" s="676">
        <f t="shared" si="476"/>
        <v>107.7</v>
      </c>
      <c r="AK372" s="676">
        <f t="shared" si="476"/>
        <v>106.6</v>
      </c>
      <c r="AL372" s="676">
        <f t="shared" si="476"/>
        <v>110.5</v>
      </c>
      <c r="AM372" s="676">
        <f t="shared" si="476"/>
        <v>108.4</v>
      </c>
      <c r="AN372" s="676">
        <f t="shared" si="476"/>
        <v>125</v>
      </c>
      <c r="AO372" s="676">
        <f t="shared" si="476"/>
        <v>105.2</v>
      </c>
      <c r="AP372" s="676">
        <f t="shared" si="476"/>
        <v>122.4</v>
      </c>
      <c r="AQ372" s="676">
        <f t="shared" si="476"/>
        <v>122.9</v>
      </c>
      <c r="AR372" s="676">
        <f t="shared" si="476"/>
        <v>111.7</v>
      </c>
      <c r="AS372" s="221"/>
    </row>
    <row r="373" spans="1:45" x14ac:dyDescent="0.15">
      <c r="C373" s="239" t="s">
        <v>37</v>
      </c>
      <c r="D373" s="676">
        <f>ROUND(SUM(D209:D211)/3,1)</f>
        <v>116.6</v>
      </c>
      <c r="E373" s="676">
        <f t="shared" ref="E373:AC373" si="477">ROUND(SUM(E209:E211)/3,1)</f>
        <v>116.6</v>
      </c>
      <c r="F373" s="676">
        <f t="shared" si="477"/>
        <v>131.5</v>
      </c>
      <c r="G373" s="676">
        <f t="shared" si="477"/>
        <v>141.69999999999999</v>
      </c>
      <c r="H373" s="676">
        <f t="shared" si="477"/>
        <v>118.2</v>
      </c>
      <c r="I373" s="676">
        <f t="shared" si="477"/>
        <v>99.2</v>
      </c>
      <c r="J373" s="676">
        <f t="shared" si="477"/>
        <v>126.5</v>
      </c>
      <c r="K373" s="676">
        <f t="shared" si="477"/>
        <v>94.4</v>
      </c>
      <c r="L373" s="676">
        <f t="shared" si="477"/>
        <v>117.1</v>
      </c>
      <c r="M373" s="676">
        <f t="shared" si="477"/>
        <v>139.1</v>
      </c>
      <c r="N373" s="676">
        <f t="shared" si="477"/>
        <v>102.9</v>
      </c>
      <c r="O373" s="676">
        <f t="shared" si="477"/>
        <v>135.19999999999999</v>
      </c>
      <c r="P373" s="676">
        <f t="shared" si="477"/>
        <v>111.8</v>
      </c>
      <c r="Q373" s="676">
        <f t="shared" si="477"/>
        <v>113.5</v>
      </c>
      <c r="R373" s="676">
        <f t="shared" si="477"/>
        <v>95.3</v>
      </c>
      <c r="S373" s="676">
        <f t="shared" si="477"/>
        <v>97</v>
      </c>
      <c r="T373" s="676">
        <f t="shared" si="477"/>
        <v>102.9</v>
      </c>
      <c r="U373" s="676">
        <f t="shared" si="477"/>
        <v>119.4</v>
      </c>
      <c r="V373" s="676">
        <f t="shared" si="477"/>
        <v>119.4</v>
      </c>
      <c r="W373" s="676">
        <f t="shared" si="477"/>
        <v>111.3</v>
      </c>
      <c r="X373" s="676">
        <f t="shared" si="477"/>
        <v>103.9</v>
      </c>
      <c r="Y373" s="676">
        <f t="shared" si="477"/>
        <v>136.1</v>
      </c>
      <c r="Z373" s="676">
        <f t="shared" si="477"/>
        <v>144.69999999999999</v>
      </c>
      <c r="AA373" s="676">
        <f t="shared" si="477"/>
        <v>118.6</v>
      </c>
      <c r="AB373" s="676">
        <f t="shared" si="477"/>
        <v>144.4</v>
      </c>
      <c r="AC373" s="676">
        <f t="shared" si="477"/>
        <v>107.6</v>
      </c>
      <c r="AD373" s="274"/>
      <c r="AG373" s="239" t="s">
        <v>37</v>
      </c>
      <c r="AH373" s="676">
        <f>ROUND(SUM(AH209:AH211)/3,1)</f>
        <v>116.6</v>
      </c>
      <c r="AI373" s="676">
        <f t="shared" ref="AI373:AR373" si="478">ROUND(SUM(AI209:AI211)/3,1)</f>
        <v>111.1</v>
      </c>
      <c r="AJ373" s="676">
        <f t="shared" si="478"/>
        <v>112.1</v>
      </c>
      <c r="AK373" s="676">
        <f t="shared" si="478"/>
        <v>112.6</v>
      </c>
      <c r="AL373" s="676">
        <f t="shared" si="478"/>
        <v>111.9</v>
      </c>
      <c r="AM373" s="676">
        <f t="shared" si="478"/>
        <v>109.6</v>
      </c>
      <c r="AN373" s="676">
        <f t="shared" si="478"/>
        <v>124.4</v>
      </c>
      <c r="AO373" s="676">
        <f t="shared" si="478"/>
        <v>106.7</v>
      </c>
      <c r="AP373" s="676">
        <f t="shared" si="478"/>
        <v>121.8</v>
      </c>
      <c r="AQ373" s="676">
        <f t="shared" si="478"/>
        <v>122.2</v>
      </c>
      <c r="AR373" s="676">
        <f t="shared" si="478"/>
        <v>113.4</v>
      </c>
      <c r="AS373" s="221"/>
    </row>
    <row r="374" spans="1:45" x14ac:dyDescent="0.15">
      <c r="B374" s="66">
        <v>2019</v>
      </c>
      <c r="C374" s="238" t="s">
        <v>34</v>
      </c>
      <c r="D374" s="906">
        <f t="shared" ref="D374:Y374" si="479">ROUND(SUM(D212:D214)/3,1)</f>
        <v>111.3</v>
      </c>
      <c r="E374" s="906">
        <f t="shared" si="479"/>
        <v>111.3</v>
      </c>
      <c r="F374" s="906">
        <f t="shared" si="479"/>
        <v>128.9</v>
      </c>
      <c r="G374" s="906">
        <f t="shared" si="479"/>
        <v>137.6</v>
      </c>
      <c r="H374" s="906">
        <f t="shared" si="479"/>
        <v>115.8</v>
      </c>
      <c r="I374" s="906">
        <f t="shared" si="479"/>
        <v>86.8</v>
      </c>
      <c r="J374" s="906">
        <f t="shared" si="479"/>
        <v>113.7</v>
      </c>
      <c r="K374" s="906">
        <f t="shared" si="479"/>
        <v>101.1</v>
      </c>
      <c r="L374" s="906">
        <f t="shared" si="479"/>
        <v>107.9</v>
      </c>
      <c r="M374" s="906">
        <f t="shared" si="479"/>
        <v>120.6</v>
      </c>
      <c r="N374" s="906">
        <f t="shared" si="479"/>
        <v>106.4</v>
      </c>
      <c r="O374" s="906">
        <f t="shared" si="479"/>
        <v>130.5</v>
      </c>
      <c r="P374" s="906">
        <f t="shared" si="479"/>
        <v>105.8</v>
      </c>
      <c r="Q374" s="906">
        <f t="shared" si="479"/>
        <v>111.3</v>
      </c>
      <c r="R374" s="906">
        <f t="shared" si="479"/>
        <v>90</v>
      </c>
      <c r="S374" s="906">
        <f t="shared" si="479"/>
        <v>95.8</v>
      </c>
      <c r="T374" s="906">
        <f t="shared" si="479"/>
        <v>100.2</v>
      </c>
      <c r="U374" s="906">
        <f t="shared" si="479"/>
        <v>116.1</v>
      </c>
      <c r="V374" s="906">
        <f t="shared" si="479"/>
        <v>112.3</v>
      </c>
      <c r="W374" s="906">
        <f t="shared" si="479"/>
        <v>111.6</v>
      </c>
      <c r="X374" s="906">
        <f t="shared" si="479"/>
        <v>103.8</v>
      </c>
      <c r="Y374" s="906">
        <f t="shared" si="479"/>
        <v>127.4</v>
      </c>
      <c r="Z374" s="906">
        <f t="shared" ref="Z374:AC374" si="480">ROUND(SUM(Z212:Z214)/3,1)</f>
        <v>129.9</v>
      </c>
      <c r="AA374" s="906">
        <f t="shared" si="480"/>
        <v>120.7</v>
      </c>
      <c r="AB374" s="906">
        <f t="shared" si="480"/>
        <v>138.1</v>
      </c>
      <c r="AC374" s="906">
        <f t="shared" si="480"/>
        <v>97.5</v>
      </c>
      <c r="AD374" s="274"/>
      <c r="AF374" s="66">
        <v>2019</v>
      </c>
      <c r="AG374" s="238" t="s">
        <v>34</v>
      </c>
      <c r="AH374" s="906">
        <f t="shared" ref="AH374:AR374" si="481">ROUND(SUM(AH212:AH214)/3,1)</f>
        <v>111.3</v>
      </c>
      <c r="AI374" s="906">
        <f t="shared" si="481"/>
        <v>104</v>
      </c>
      <c r="AJ374" s="906">
        <f t="shared" si="481"/>
        <v>102.7</v>
      </c>
      <c r="AK374" s="906">
        <f t="shared" si="481"/>
        <v>100.8</v>
      </c>
      <c r="AL374" s="906">
        <f t="shared" si="481"/>
        <v>106.5</v>
      </c>
      <c r="AM374" s="906">
        <f t="shared" si="481"/>
        <v>106.7</v>
      </c>
      <c r="AN374" s="906">
        <f t="shared" si="481"/>
        <v>123.1</v>
      </c>
      <c r="AO374" s="906">
        <f t="shared" si="481"/>
        <v>104.3</v>
      </c>
      <c r="AP374" s="906">
        <f t="shared" si="481"/>
        <v>117.1</v>
      </c>
      <c r="AQ374" s="906">
        <f t="shared" si="481"/>
        <v>117.2</v>
      </c>
      <c r="AR374" s="906">
        <f t="shared" si="481"/>
        <v>112.5</v>
      </c>
      <c r="AS374" s="221"/>
    </row>
    <row r="375" spans="1:45" x14ac:dyDescent="0.15">
      <c r="C375" s="239" t="s">
        <v>35</v>
      </c>
      <c r="D375" s="676">
        <f t="shared" ref="D375:Y375" si="482">ROUND(SUM(D215:D217)/3,1)</f>
        <v>112.4</v>
      </c>
      <c r="E375" s="676">
        <f t="shared" si="482"/>
        <v>112.4</v>
      </c>
      <c r="F375" s="676">
        <f t="shared" si="482"/>
        <v>126.1</v>
      </c>
      <c r="G375" s="676">
        <f t="shared" si="482"/>
        <v>142.30000000000001</v>
      </c>
      <c r="H375" s="676">
        <f t="shared" si="482"/>
        <v>116.6</v>
      </c>
      <c r="I375" s="676">
        <f t="shared" si="482"/>
        <v>93.4</v>
      </c>
      <c r="J375" s="676">
        <f t="shared" si="482"/>
        <v>120</v>
      </c>
      <c r="K375" s="676">
        <f t="shared" si="482"/>
        <v>99.3</v>
      </c>
      <c r="L375" s="676">
        <f t="shared" si="482"/>
        <v>101.7</v>
      </c>
      <c r="M375" s="676">
        <f t="shared" si="482"/>
        <v>123.1</v>
      </c>
      <c r="N375" s="676">
        <f t="shared" si="482"/>
        <v>134.5</v>
      </c>
      <c r="O375" s="676">
        <f t="shared" si="482"/>
        <v>119.8</v>
      </c>
      <c r="P375" s="676">
        <f t="shared" si="482"/>
        <v>106.2</v>
      </c>
      <c r="Q375" s="676">
        <f t="shared" si="482"/>
        <v>112.1</v>
      </c>
      <c r="R375" s="676">
        <f t="shared" si="482"/>
        <v>88.6</v>
      </c>
      <c r="S375" s="676">
        <f t="shared" si="482"/>
        <v>97.9</v>
      </c>
      <c r="T375" s="676">
        <f t="shared" si="482"/>
        <v>99.9</v>
      </c>
      <c r="U375" s="676">
        <f t="shared" si="482"/>
        <v>115.5</v>
      </c>
      <c r="V375" s="676">
        <f t="shared" si="482"/>
        <v>113.4</v>
      </c>
      <c r="W375" s="676">
        <f t="shared" si="482"/>
        <v>106.2</v>
      </c>
      <c r="X375" s="676">
        <f t="shared" si="482"/>
        <v>105.8</v>
      </c>
      <c r="Y375" s="676">
        <f t="shared" si="482"/>
        <v>128.30000000000001</v>
      </c>
      <c r="Z375" s="676">
        <f t="shared" ref="Z375:AC375" si="483">ROUND(SUM(Z215:Z217)/3,1)</f>
        <v>128.6</v>
      </c>
      <c r="AA375" s="676">
        <f t="shared" si="483"/>
        <v>120.8</v>
      </c>
      <c r="AB375" s="676">
        <f t="shared" si="483"/>
        <v>132.30000000000001</v>
      </c>
      <c r="AC375" s="676">
        <f t="shared" si="483"/>
        <v>104.7</v>
      </c>
      <c r="AD375" s="274"/>
      <c r="AG375" s="239" t="s">
        <v>35</v>
      </c>
      <c r="AH375" s="676">
        <f t="shared" ref="AH375:AR375" si="484">ROUND(SUM(AH215:AH217)/3,1)</f>
        <v>112.4</v>
      </c>
      <c r="AI375" s="676">
        <f t="shared" si="484"/>
        <v>107.8</v>
      </c>
      <c r="AJ375" s="676">
        <f t="shared" si="484"/>
        <v>107.5</v>
      </c>
      <c r="AK375" s="676">
        <f t="shared" si="484"/>
        <v>107.1</v>
      </c>
      <c r="AL375" s="676">
        <f t="shared" si="484"/>
        <v>109.1</v>
      </c>
      <c r="AM375" s="676">
        <f t="shared" si="484"/>
        <v>108.3</v>
      </c>
      <c r="AN375" s="676">
        <f t="shared" si="484"/>
        <v>124.6</v>
      </c>
      <c r="AO375" s="676">
        <f t="shared" si="484"/>
        <v>105</v>
      </c>
      <c r="AP375" s="676">
        <f t="shared" si="484"/>
        <v>116.3</v>
      </c>
      <c r="AQ375" s="676">
        <f t="shared" si="484"/>
        <v>116.7</v>
      </c>
      <c r="AR375" s="676">
        <f t="shared" si="484"/>
        <v>108</v>
      </c>
      <c r="AS375" s="221"/>
    </row>
    <row r="376" spans="1:45" x14ac:dyDescent="0.15">
      <c r="C376" s="239" t="s">
        <v>36</v>
      </c>
      <c r="D376" s="676">
        <f t="shared" ref="D376:Y376" si="485">ROUND(SUM(D218:D220)/3,1)</f>
        <v>112.8</v>
      </c>
      <c r="E376" s="676">
        <f t="shared" si="485"/>
        <v>112.8</v>
      </c>
      <c r="F376" s="676">
        <f t="shared" si="485"/>
        <v>118.5</v>
      </c>
      <c r="G376" s="676">
        <f t="shared" si="485"/>
        <v>138.6</v>
      </c>
      <c r="H376" s="676">
        <f t="shared" si="485"/>
        <v>112.1</v>
      </c>
      <c r="I376" s="676">
        <f t="shared" si="485"/>
        <v>115.3</v>
      </c>
      <c r="J376" s="676">
        <f t="shared" si="485"/>
        <v>123.2</v>
      </c>
      <c r="K376" s="676">
        <f t="shared" si="485"/>
        <v>100.2</v>
      </c>
      <c r="L376" s="676">
        <f t="shared" si="485"/>
        <v>97.9</v>
      </c>
      <c r="M376" s="676">
        <f t="shared" si="485"/>
        <v>133.6</v>
      </c>
      <c r="N376" s="676">
        <f t="shared" si="485"/>
        <v>119.3</v>
      </c>
      <c r="O376" s="676">
        <f t="shared" si="485"/>
        <v>119.6</v>
      </c>
      <c r="P376" s="676">
        <f t="shared" si="485"/>
        <v>102.1</v>
      </c>
      <c r="Q376" s="676">
        <f t="shared" si="485"/>
        <v>108.3</v>
      </c>
      <c r="R376" s="676">
        <f t="shared" si="485"/>
        <v>88.8</v>
      </c>
      <c r="S376" s="676">
        <f t="shared" si="485"/>
        <v>96.9</v>
      </c>
      <c r="T376" s="676">
        <f t="shared" si="485"/>
        <v>100.9</v>
      </c>
      <c r="U376" s="676">
        <f t="shared" si="485"/>
        <v>113.1</v>
      </c>
      <c r="V376" s="676">
        <f t="shared" si="485"/>
        <v>107.5</v>
      </c>
      <c r="W376" s="676">
        <f t="shared" si="485"/>
        <v>109</v>
      </c>
      <c r="X376" s="676">
        <f t="shared" si="485"/>
        <v>105.1</v>
      </c>
      <c r="Y376" s="676">
        <f t="shared" si="485"/>
        <v>125.5</v>
      </c>
      <c r="Z376" s="676">
        <f t="shared" ref="Z376:AC376" si="486">ROUND(SUM(Z218:Z220)/3,1)</f>
        <v>124</v>
      </c>
      <c r="AA376" s="676">
        <f t="shared" si="486"/>
        <v>117.6</v>
      </c>
      <c r="AB376" s="676">
        <f t="shared" si="486"/>
        <v>129.19999999999999</v>
      </c>
      <c r="AC376" s="676">
        <f t="shared" si="486"/>
        <v>115.8</v>
      </c>
      <c r="AD376" s="274"/>
      <c r="AG376" s="239" t="s">
        <v>36</v>
      </c>
      <c r="AH376" s="676">
        <f t="shared" ref="AH376:AR376" si="487">ROUND(SUM(AH218:AH220)/3,1)</f>
        <v>112.8</v>
      </c>
      <c r="AI376" s="676">
        <f t="shared" si="487"/>
        <v>110.3</v>
      </c>
      <c r="AJ376" s="676">
        <f t="shared" si="487"/>
        <v>112.5</v>
      </c>
      <c r="AK376" s="676">
        <f t="shared" si="487"/>
        <v>114.5</v>
      </c>
      <c r="AL376" s="676">
        <f t="shared" si="487"/>
        <v>107.7</v>
      </c>
      <c r="AM376" s="676">
        <f t="shared" si="487"/>
        <v>106.4</v>
      </c>
      <c r="AN376" s="676">
        <f t="shared" si="487"/>
        <v>115.9</v>
      </c>
      <c r="AO376" s="676">
        <f t="shared" si="487"/>
        <v>104.4</v>
      </c>
      <c r="AP376" s="676">
        <f t="shared" si="487"/>
        <v>114.8</v>
      </c>
      <c r="AQ376" s="676">
        <f t="shared" si="487"/>
        <v>115</v>
      </c>
      <c r="AR376" s="676">
        <f t="shared" si="487"/>
        <v>108.1</v>
      </c>
      <c r="AS376" s="221"/>
    </row>
    <row r="377" spans="1:45" x14ac:dyDescent="0.15">
      <c r="B377" s="240"/>
      <c r="C377" s="241" t="s">
        <v>37</v>
      </c>
      <c r="D377" s="907">
        <f t="shared" ref="D377:Y377" si="488">ROUND(SUM(D221:D223)/3,1)</f>
        <v>106.8</v>
      </c>
      <c r="E377" s="907">
        <f t="shared" si="488"/>
        <v>106.8</v>
      </c>
      <c r="F377" s="907">
        <f t="shared" si="488"/>
        <v>115</v>
      </c>
      <c r="G377" s="907">
        <f t="shared" si="488"/>
        <v>129.69999999999999</v>
      </c>
      <c r="H377" s="907">
        <f t="shared" si="488"/>
        <v>109.6</v>
      </c>
      <c r="I377" s="907">
        <f t="shared" si="488"/>
        <v>101.3</v>
      </c>
      <c r="J377" s="907">
        <f t="shared" si="488"/>
        <v>100.1</v>
      </c>
      <c r="K377" s="907">
        <f t="shared" si="488"/>
        <v>110</v>
      </c>
      <c r="L377" s="907">
        <f t="shared" si="488"/>
        <v>101.2</v>
      </c>
      <c r="M377" s="907">
        <f t="shared" si="488"/>
        <v>115.4</v>
      </c>
      <c r="N377" s="907">
        <f t="shared" si="488"/>
        <v>109.3</v>
      </c>
      <c r="O377" s="907">
        <f t="shared" si="488"/>
        <v>115.9</v>
      </c>
      <c r="P377" s="907">
        <f t="shared" si="488"/>
        <v>101.3</v>
      </c>
      <c r="Q377" s="907">
        <f t="shared" si="488"/>
        <v>103.7</v>
      </c>
      <c r="R377" s="907">
        <f t="shared" si="488"/>
        <v>89.1</v>
      </c>
      <c r="S377" s="907">
        <f t="shared" si="488"/>
        <v>98.8</v>
      </c>
      <c r="T377" s="907">
        <f t="shared" si="488"/>
        <v>99.1</v>
      </c>
      <c r="U377" s="907">
        <f t="shared" si="488"/>
        <v>110.9</v>
      </c>
      <c r="V377" s="907">
        <f t="shared" si="488"/>
        <v>116.2</v>
      </c>
      <c r="W377" s="907">
        <f t="shared" si="488"/>
        <v>105.6</v>
      </c>
      <c r="X377" s="907">
        <f t="shared" si="488"/>
        <v>103</v>
      </c>
      <c r="Y377" s="907">
        <f t="shared" si="488"/>
        <v>115.5</v>
      </c>
      <c r="Z377" s="907">
        <f t="shared" ref="Z377:AC377" si="489">ROUND(SUM(Z221:Z223)/3,1)</f>
        <v>119.8</v>
      </c>
      <c r="AA377" s="907">
        <f t="shared" si="489"/>
        <v>109.6</v>
      </c>
      <c r="AB377" s="907">
        <f t="shared" si="489"/>
        <v>123.5</v>
      </c>
      <c r="AC377" s="907">
        <f t="shared" si="489"/>
        <v>102.3</v>
      </c>
      <c r="AD377" s="274"/>
      <c r="AF377" s="240"/>
      <c r="AG377" s="241" t="s">
        <v>37</v>
      </c>
      <c r="AH377" s="907">
        <f t="shared" ref="AH377:AR377" si="490">ROUND(SUM(AH221:AH223)/3,1)</f>
        <v>106.8</v>
      </c>
      <c r="AI377" s="907">
        <f t="shared" si="490"/>
        <v>102.3</v>
      </c>
      <c r="AJ377" s="907">
        <f t="shared" si="490"/>
        <v>102.8</v>
      </c>
      <c r="AK377" s="907">
        <f t="shared" si="490"/>
        <v>100.7</v>
      </c>
      <c r="AL377" s="907">
        <f t="shared" si="490"/>
        <v>107.1</v>
      </c>
      <c r="AM377" s="907">
        <f t="shared" si="490"/>
        <v>101.9</v>
      </c>
      <c r="AN377" s="907">
        <f t="shared" si="490"/>
        <v>113.1</v>
      </c>
      <c r="AO377" s="907">
        <f t="shared" si="490"/>
        <v>100</v>
      </c>
      <c r="AP377" s="907">
        <f t="shared" si="490"/>
        <v>111</v>
      </c>
      <c r="AQ377" s="907">
        <f t="shared" si="490"/>
        <v>111.3</v>
      </c>
      <c r="AR377" s="907">
        <f t="shared" si="490"/>
        <v>104.1</v>
      </c>
      <c r="AS377" s="221"/>
    </row>
    <row r="378" spans="1:45" x14ac:dyDescent="0.15">
      <c r="B378" s="135">
        <v>2020</v>
      </c>
      <c r="C378" s="243" t="s">
        <v>34</v>
      </c>
      <c r="D378" s="676">
        <f t="shared" ref="D378:Y378" si="491">ROUND(SUM(D224:D226)/3,1)</f>
        <v>108.4</v>
      </c>
      <c r="E378" s="676">
        <f t="shared" si="491"/>
        <v>108.4</v>
      </c>
      <c r="F378" s="676">
        <f t="shared" si="491"/>
        <v>110.9</v>
      </c>
      <c r="G378" s="676">
        <f t="shared" si="491"/>
        <v>110.9</v>
      </c>
      <c r="H378" s="676">
        <f t="shared" si="491"/>
        <v>105</v>
      </c>
      <c r="I378" s="676">
        <f t="shared" si="491"/>
        <v>112.6</v>
      </c>
      <c r="J378" s="676">
        <f t="shared" si="491"/>
        <v>106.4</v>
      </c>
      <c r="K378" s="676">
        <f t="shared" si="491"/>
        <v>93.6</v>
      </c>
      <c r="L378" s="676">
        <f t="shared" si="491"/>
        <v>103.3</v>
      </c>
      <c r="M378" s="676">
        <f t="shared" si="491"/>
        <v>114.8</v>
      </c>
      <c r="N378" s="676">
        <f t="shared" si="491"/>
        <v>95.5</v>
      </c>
      <c r="O378" s="676">
        <f t="shared" si="491"/>
        <v>118.8</v>
      </c>
      <c r="P378" s="676">
        <f t="shared" si="491"/>
        <v>104.3</v>
      </c>
      <c r="Q378" s="676">
        <f t="shared" si="491"/>
        <v>105.7</v>
      </c>
      <c r="R378" s="676">
        <f t="shared" si="491"/>
        <v>108</v>
      </c>
      <c r="S378" s="676">
        <f t="shared" si="491"/>
        <v>101.7</v>
      </c>
      <c r="T378" s="676">
        <f t="shared" si="491"/>
        <v>99.9</v>
      </c>
      <c r="U378" s="676">
        <f t="shared" si="491"/>
        <v>108.3</v>
      </c>
      <c r="V378" s="676">
        <f t="shared" si="491"/>
        <v>111.4</v>
      </c>
      <c r="W378" s="676">
        <f t="shared" si="491"/>
        <v>106</v>
      </c>
      <c r="X378" s="676">
        <f t="shared" si="491"/>
        <v>102.5</v>
      </c>
      <c r="Y378" s="676">
        <f t="shared" si="491"/>
        <v>114</v>
      </c>
      <c r="Z378" s="676">
        <f t="shared" ref="Z378:AC378" si="492">ROUND(SUM(Z224:Z226)/3,1)</f>
        <v>115.7</v>
      </c>
      <c r="AA378" s="676">
        <f t="shared" si="492"/>
        <v>106.6</v>
      </c>
      <c r="AB378" s="676">
        <f t="shared" si="492"/>
        <v>118.6</v>
      </c>
      <c r="AC378" s="676">
        <f t="shared" si="492"/>
        <v>108.5</v>
      </c>
      <c r="AD378" s="274"/>
      <c r="AF378" s="135">
        <v>2020</v>
      </c>
      <c r="AG378" s="243" t="s">
        <v>34</v>
      </c>
      <c r="AH378" s="676">
        <f t="shared" ref="AH378:AR378" si="493">ROUND(SUM(AH224:AH226)/3,1)</f>
        <v>108.4</v>
      </c>
      <c r="AI378" s="676">
        <f t="shared" si="493"/>
        <v>100.1</v>
      </c>
      <c r="AJ378" s="676">
        <f t="shared" si="493"/>
        <v>99.5</v>
      </c>
      <c r="AK378" s="676">
        <f t="shared" si="493"/>
        <v>97.1</v>
      </c>
      <c r="AL378" s="676">
        <f t="shared" si="493"/>
        <v>104.2</v>
      </c>
      <c r="AM378" s="676">
        <f t="shared" si="493"/>
        <v>101.3</v>
      </c>
      <c r="AN378" s="676">
        <f t="shared" si="493"/>
        <v>109.9</v>
      </c>
      <c r="AO378" s="676">
        <f t="shared" si="493"/>
        <v>100</v>
      </c>
      <c r="AP378" s="676">
        <f t="shared" si="493"/>
        <v>115.3</v>
      </c>
      <c r="AQ378" s="676">
        <f t="shared" si="493"/>
        <v>115.7</v>
      </c>
      <c r="AR378" s="676">
        <f t="shared" si="493"/>
        <v>105.3</v>
      </c>
      <c r="AS378" s="221"/>
    </row>
    <row r="379" spans="1:45" x14ac:dyDescent="0.15">
      <c r="C379" s="239" t="s">
        <v>35</v>
      </c>
      <c r="D379" s="676">
        <f t="shared" ref="D379:Y379" si="494">ROUND(SUM(D227:D229)/3,1)</f>
        <v>92.2</v>
      </c>
      <c r="E379" s="676">
        <f t="shared" si="494"/>
        <v>92.2</v>
      </c>
      <c r="F379" s="676">
        <f t="shared" si="494"/>
        <v>84.2</v>
      </c>
      <c r="G379" s="676">
        <f t="shared" si="494"/>
        <v>90.7</v>
      </c>
      <c r="H379" s="676">
        <f t="shared" si="494"/>
        <v>92.5</v>
      </c>
      <c r="I379" s="676">
        <f t="shared" si="494"/>
        <v>91.4</v>
      </c>
      <c r="J379" s="676">
        <f t="shared" si="494"/>
        <v>93.1</v>
      </c>
      <c r="K379" s="676">
        <f t="shared" si="494"/>
        <v>97</v>
      </c>
      <c r="L379" s="676">
        <f t="shared" si="494"/>
        <v>96.4</v>
      </c>
      <c r="M379" s="676">
        <f t="shared" si="494"/>
        <v>89.3</v>
      </c>
      <c r="N379" s="676">
        <f t="shared" si="494"/>
        <v>94.7</v>
      </c>
      <c r="O379" s="676">
        <f t="shared" si="494"/>
        <v>75.8</v>
      </c>
      <c r="P379" s="676">
        <f t="shared" si="494"/>
        <v>98.7</v>
      </c>
      <c r="Q379" s="676">
        <f t="shared" si="494"/>
        <v>97.8</v>
      </c>
      <c r="R379" s="676">
        <f t="shared" si="494"/>
        <v>97</v>
      </c>
      <c r="S379" s="676">
        <f t="shared" si="494"/>
        <v>98.3</v>
      </c>
      <c r="T379" s="676">
        <f t="shared" si="494"/>
        <v>100</v>
      </c>
      <c r="U379" s="676">
        <f t="shared" si="494"/>
        <v>94.9</v>
      </c>
      <c r="V379" s="676">
        <f t="shared" si="494"/>
        <v>97.8</v>
      </c>
      <c r="W379" s="676">
        <f t="shared" si="494"/>
        <v>95</v>
      </c>
      <c r="X379" s="676">
        <f t="shared" si="494"/>
        <v>97.4</v>
      </c>
      <c r="Y379" s="676">
        <f t="shared" si="494"/>
        <v>92</v>
      </c>
      <c r="Z379" s="676">
        <f t="shared" ref="Z379:AC379" si="495">ROUND(SUM(Z227:Z229)/3,1)</f>
        <v>93.9</v>
      </c>
      <c r="AA379" s="676">
        <f t="shared" si="495"/>
        <v>92.4</v>
      </c>
      <c r="AB379" s="676">
        <f t="shared" si="495"/>
        <v>104.1</v>
      </c>
      <c r="AC379" s="676">
        <f t="shared" si="495"/>
        <v>92.8</v>
      </c>
      <c r="AD379" s="274"/>
      <c r="AG379" s="239" t="s">
        <v>35</v>
      </c>
      <c r="AH379" s="676">
        <f t="shared" ref="AH379:AR379" si="496">ROUND(SUM(AH227:AH229)/3,1)</f>
        <v>92.2</v>
      </c>
      <c r="AI379" s="676">
        <f t="shared" si="496"/>
        <v>98.1</v>
      </c>
      <c r="AJ379" s="676">
        <f t="shared" si="496"/>
        <v>97.9</v>
      </c>
      <c r="AK379" s="676">
        <f t="shared" si="496"/>
        <v>99.2</v>
      </c>
      <c r="AL379" s="676">
        <f t="shared" si="496"/>
        <v>96.4</v>
      </c>
      <c r="AM379" s="676">
        <f t="shared" si="496"/>
        <v>98.2</v>
      </c>
      <c r="AN379" s="676">
        <f t="shared" si="496"/>
        <v>78.099999999999994</v>
      </c>
      <c r="AO379" s="676">
        <f t="shared" si="496"/>
        <v>101</v>
      </c>
      <c r="AP379" s="676">
        <f t="shared" si="496"/>
        <v>87.5</v>
      </c>
      <c r="AQ379" s="676">
        <f t="shared" si="496"/>
        <v>87.2</v>
      </c>
      <c r="AR379" s="676">
        <f t="shared" si="496"/>
        <v>95.7</v>
      </c>
      <c r="AS379" s="221"/>
    </row>
    <row r="380" spans="1:45" x14ac:dyDescent="0.15">
      <c r="C380" s="239" t="s">
        <v>36</v>
      </c>
      <c r="D380" s="676">
        <f t="shared" ref="D380:Y380" si="497">ROUND(SUM(D230:D232)/3,1)</f>
        <v>97.3</v>
      </c>
      <c r="E380" s="676">
        <f t="shared" si="497"/>
        <v>97.3</v>
      </c>
      <c r="F380" s="676">
        <f t="shared" si="497"/>
        <v>90</v>
      </c>
      <c r="G380" s="676">
        <f t="shared" si="497"/>
        <v>93.5</v>
      </c>
      <c r="H380" s="676">
        <f t="shared" si="497"/>
        <v>98.1</v>
      </c>
      <c r="I380" s="676">
        <f t="shared" si="497"/>
        <v>106.8</v>
      </c>
      <c r="J380" s="676">
        <f t="shared" si="497"/>
        <v>90.5</v>
      </c>
      <c r="K380" s="676">
        <f t="shared" si="497"/>
        <v>103</v>
      </c>
      <c r="L380" s="676">
        <f t="shared" si="497"/>
        <v>97.2</v>
      </c>
      <c r="M380" s="676">
        <f t="shared" si="497"/>
        <v>95.9</v>
      </c>
      <c r="N380" s="676">
        <f t="shared" si="497"/>
        <v>98.5</v>
      </c>
      <c r="O380" s="676">
        <f t="shared" si="497"/>
        <v>95.7</v>
      </c>
      <c r="P380" s="676">
        <f t="shared" si="497"/>
        <v>97.3</v>
      </c>
      <c r="Q380" s="676">
        <f t="shared" si="497"/>
        <v>94.4</v>
      </c>
      <c r="R380" s="676">
        <f t="shared" si="497"/>
        <v>95.6</v>
      </c>
      <c r="S380" s="676">
        <f t="shared" si="497"/>
        <v>97.4</v>
      </c>
      <c r="T380" s="676">
        <f t="shared" si="497"/>
        <v>99.7</v>
      </c>
      <c r="U380" s="676">
        <f t="shared" si="497"/>
        <v>97</v>
      </c>
      <c r="V380" s="676">
        <f t="shared" si="497"/>
        <v>98.3</v>
      </c>
      <c r="W380" s="676">
        <f t="shared" si="497"/>
        <v>99.2</v>
      </c>
      <c r="X380" s="676">
        <f t="shared" si="497"/>
        <v>96</v>
      </c>
      <c r="Y380" s="676">
        <f t="shared" si="497"/>
        <v>94.2</v>
      </c>
      <c r="Z380" s="676">
        <f t="shared" ref="Z380:AC380" si="498">ROUND(SUM(Z230:Z232)/3,1)</f>
        <v>93.1</v>
      </c>
      <c r="AA380" s="676">
        <f t="shared" si="498"/>
        <v>96.6</v>
      </c>
      <c r="AB380" s="676">
        <f t="shared" si="498"/>
        <v>89.4</v>
      </c>
      <c r="AC380" s="676">
        <f t="shared" si="498"/>
        <v>101.7</v>
      </c>
      <c r="AD380" s="274"/>
      <c r="AG380" s="239" t="s">
        <v>36</v>
      </c>
      <c r="AH380" s="676">
        <f t="shared" ref="AH380:AR380" si="499">ROUND(SUM(AH230:AH232)/3,1)</f>
        <v>97.3</v>
      </c>
      <c r="AI380" s="676">
        <f t="shared" si="499"/>
        <v>101.8</v>
      </c>
      <c r="AJ380" s="676">
        <f t="shared" si="499"/>
        <v>103.2</v>
      </c>
      <c r="AK380" s="676">
        <f t="shared" si="499"/>
        <v>105.8</v>
      </c>
      <c r="AL380" s="676">
        <f t="shared" si="499"/>
        <v>97</v>
      </c>
      <c r="AM380" s="676">
        <f t="shared" si="499"/>
        <v>99.1</v>
      </c>
      <c r="AN380" s="676">
        <f t="shared" si="499"/>
        <v>93.6</v>
      </c>
      <c r="AO380" s="676">
        <f t="shared" si="499"/>
        <v>99.8</v>
      </c>
      <c r="AP380" s="676">
        <f t="shared" si="499"/>
        <v>93.2</v>
      </c>
      <c r="AQ380" s="676">
        <f t="shared" si="499"/>
        <v>93</v>
      </c>
      <c r="AR380" s="676">
        <f t="shared" si="499"/>
        <v>98.9</v>
      </c>
      <c r="AS380" s="221"/>
    </row>
    <row r="381" spans="1:45" x14ac:dyDescent="0.15">
      <c r="C381" s="239" t="s">
        <v>37</v>
      </c>
      <c r="D381" s="676">
        <f t="shared" ref="D381:Y381" si="500">ROUND(SUM(D233:D235)/3,1)</f>
        <v>101.5</v>
      </c>
      <c r="E381" s="676">
        <f t="shared" si="500"/>
        <v>101.4</v>
      </c>
      <c r="F381" s="676">
        <f t="shared" si="500"/>
        <v>114.7</v>
      </c>
      <c r="G381" s="676">
        <f t="shared" si="500"/>
        <v>103.2</v>
      </c>
      <c r="H381" s="676">
        <f t="shared" si="500"/>
        <v>103.1</v>
      </c>
      <c r="I381" s="676">
        <f t="shared" si="500"/>
        <v>87.2</v>
      </c>
      <c r="J381" s="676">
        <f t="shared" si="500"/>
        <v>107.4</v>
      </c>
      <c r="K381" s="676">
        <f t="shared" si="500"/>
        <v>106.1</v>
      </c>
      <c r="L381" s="676">
        <f t="shared" si="500"/>
        <v>101.7</v>
      </c>
      <c r="M381" s="676">
        <f t="shared" si="500"/>
        <v>99.2</v>
      </c>
      <c r="N381" s="676">
        <f t="shared" si="500"/>
        <v>111.9</v>
      </c>
      <c r="O381" s="676">
        <f t="shared" si="500"/>
        <v>104.6</v>
      </c>
      <c r="P381" s="676">
        <f t="shared" si="500"/>
        <v>99.3</v>
      </c>
      <c r="Q381" s="676">
        <f t="shared" si="500"/>
        <v>101.5</v>
      </c>
      <c r="R381" s="676">
        <f t="shared" si="500"/>
        <v>98.4</v>
      </c>
      <c r="S381" s="676">
        <f t="shared" si="500"/>
        <v>101.4</v>
      </c>
      <c r="T381" s="676">
        <f t="shared" si="500"/>
        <v>99.3</v>
      </c>
      <c r="U381" s="676">
        <f t="shared" si="500"/>
        <v>99.3</v>
      </c>
      <c r="V381" s="676">
        <f t="shared" si="500"/>
        <v>93.2</v>
      </c>
      <c r="W381" s="676">
        <f t="shared" si="500"/>
        <v>100.4</v>
      </c>
      <c r="X381" s="676">
        <f t="shared" si="500"/>
        <v>103.1</v>
      </c>
      <c r="Y381" s="676">
        <f t="shared" si="500"/>
        <v>98</v>
      </c>
      <c r="Z381" s="676">
        <f t="shared" ref="Z381:AC381" si="501">ROUND(SUM(Z233:Z235)/3,1)</f>
        <v>96</v>
      </c>
      <c r="AA381" s="676">
        <f t="shared" si="501"/>
        <v>102.2</v>
      </c>
      <c r="AB381" s="676">
        <f t="shared" si="501"/>
        <v>87.5</v>
      </c>
      <c r="AC381" s="676">
        <f t="shared" si="501"/>
        <v>95.6</v>
      </c>
      <c r="AD381" s="274"/>
      <c r="AG381" s="239" t="s">
        <v>37</v>
      </c>
      <c r="AH381" s="676">
        <f t="shared" ref="AH381:AR381" si="502">ROUND(SUM(AH233:AH235)/3,1)</f>
        <v>101.5</v>
      </c>
      <c r="AI381" s="676">
        <f t="shared" si="502"/>
        <v>100.1</v>
      </c>
      <c r="AJ381" s="676">
        <f t="shared" si="502"/>
        <v>100.1</v>
      </c>
      <c r="AK381" s="676">
        <f t="shared" si="502"/>
        <v>99.3</v>
      </c>
      <c r="AL381" s="676">
        <f t="shared" si="502"/>
        <v>101</v>
      </c>
      <c r="AM381" s="676">
        <f t="shared" si="502"/>
        <v>100.6</v>
      </c>
      <c r="AN381" s="676">
        <f t="shared" si="502"/>
        <v>113.1</v>
      </c>
      <c r="AO381" s="676">
        <f t="shared" si="502"/>
        <v>98.4</v>
      </c>
      <c r="AP381" s="676">
        <f t="shared" si="502"/>
        <v>102.7</v>
      </c>
      <c r="AQ381" s="676">
        <f t="shared" si="502"/>
        <v>102.8</v>
      </c>
      <c r="AR381" s="676">
        <f t="shared" si="502"/>
        <v>99.6</v>
      </c>
      <c r="AS381" s="221"/>
    </row>
    <row r="382" spans="1:45" x14ac:dyDescent="0.15">
      <c r="B382" s="66">
        <v>2021</v>
      </c>
      <c r="C382" s="238" t="s">
        <v>34</v>
      </c>
      <c r="D382" s="906">
        <f t="shared" ref="D382:Y382" si="503">ROUND(SUM(D236:D238)/3,1)</f>
        <v>103.7</v>
      </c>
      <c r="E382" s="906">
        <f t="shared" si="503"/>
        <v>103.7</v>
      </c>
      <c r="F382" s="906">
        <f t="shared" si="503"/>
        <v>120</v>
      </c>
      <c r="G382" s="906">
        <f t="shared" si="503"/>
        <v>101.7</v>
      </c>
      <c r="H382" s="906">
        <f t="shared" si="503"/>
        <v>105.7</v>
      </c>
      <c r="I382" s="906">
        <f t="shared" si="503"/>
        <v>92.2</v>
      </c>
      <c r="J382" s="906">
        <f t="shared" si="503"/>
        <v>114.3</v>
      </c>
      <c r="K382" s="906">
        <f t="shared" si="503"/>
        <v>96</v>
      </c>
      <c r="L382" s="906">
        <f t="shared" si="503"/>
        <v>108.4</v>
      </c>
      <c r="M382" s="906">
        <f t="shared" si="503"/>
        <v>95.5</v>
      </c>
      <c r="N382" s="906">
        <f t="shared" si="503"/>
        <v>110.2</v>
      </c>
      <c r="O382" s="906">
        <f t="shared" si="503"/>
        <v>101.1</v>
      </c>
      <c r="P382" s="906">
        <f t="shared" si="503"/>
        <v>100.9</v>
      </c>
      <c r="Q382" s="906">
        <f t="shared" si="503"/>
        <v>102.2</v>
      </c>
      <c r="R382" s="906">
        <f t="shared" si="503"/>
        <v>104.9</v>
      </c>
      <c r="S382" s="906">
        <f t="shared" si="503"/>
        <v>104.4</v>
      </c>
      <c r="T382" s="906">
        <f t="shared" si="503"/>
        <v>99.9</v>
      </c>
      <c r="U382" s="906">
        <f t="shared" si="503"/>
        <v>101.9</v>
      </c>
      <c r="V382" s="906">
        <f t="shared" si="503"/>
        <v>96.2</v>
      </c>
      <c r="W382" s="906">
        <f t="shared" si="503"/>
        <v>100.8</v>
      </c>
      <c r="X382" s="906">
        <f t="shared" si="503"/>
        <v>101.3</v>
      </c>
      <c r="Y382" s="906">
        <f t="shared" si="503"/>
        <v>108.4</v>
      </c>
      <c r="Z382" s="906">
        <f t="shared" ref="Z382:AC382" si="504">ROUND(SUM(Z236:Z238)/3,1)</f>
        <v>95.8</v>
      </c>
      <c r="AA382" s="906">
        <f t="shared" si="504"/>
        <v>105.9</v>
      </c>
      <c r="AB382" s="906">
        <f t="shared" si="504"/>
        <v>105.2</v>
      </c>
      <c r="AC382" s="906">
        <f t="shared" si="504"/>
        <v>100.3</v>
      </c>
      <c r="AD382" s="274"/>
      <c r="AF382" s="66">
        <v>2021</v>
      </c>
      <c r="AG382" s="238" t="s">
        <v>34</v>
      </c>
      <c r="AH382" s="906">
        <f t="shared" ref="AH382:AR382" si="505">ROUND(SUM(AH236:AH238)/3,1)</f>
        <v>103.7</v>
      </c>
      <c r="AI382" s="906">
        <f t="shared" si="505"/>
        <v>101.2</v>
      </c>
      <c r="AJ382" s="906">
        <f t="shared" si="505"/>
        <v>101.4</v>
      </c>
      <c r="AK382" s="906">
        <f t="shared" si="505"/>
        <v>101.3</v>
      </c>
      <c r="AL382" s="906">
        <f t="shared" si="505"/>
        <v>101.7</v>
      </c>
      <c r="AM382" s="906">
        <f t="shared" si="505"/>
        <v>100.7</v>
      </c>
      <c r="AN382" s="906">
        <f t="shared" si="505"/>
        <v>118.3</v>
      </c>
      <c r="AO382" s="906">
        <f t="shared" si="505"/>
        <v>97.4</v>
      </c>
      <c r="AP382" s="906">
        <f t="shared" si="505"/>
        <v>106.1</v>
      </c>
      <c r="AQ382" s="906">
        <f t="shared" si="505"/>
        <v>106.3</v>
      </c>
      <c r="AR382" s="906">
        <f t="shared" si="505"/>
        <v>100.3</v>
      </c>
      <c r="AS382" s="221"/>
    </row>
    <row r="383" spans="1:45" x14ac:dyDescent="0.15">
      <c r="C383" s="239" t="s">
        <v>35</v>
      </c>
      <c r="D383" s="676">
        <f t="shared" ref="D383:Y383" si="506">ROUND(SUM(D239:D241)/3,1)</f>
        <v>103.5</v>
      </c>
      <c r="E383" s="676">
        <f t="shared" si="506"/>
        <v>103.5</v>
      </c>
      <c r="F383" s="676">
        <f t="shared" si="506"/>
        <v>119.8</v>
      </c>
      <c r="G383" s="676">
        <f t="shared" si="506"/>
        <v>99.4</v>
      </c>
      <c r="H383" s="676">
        <f t="shared" si="506"/>
        <v>109.7</v>
      </c>
      <c r="I383" s="676">
        <f t="shared" si="506"/>
        <v>88.5</v>
      </c>
      <c r="J383" s="676">
        <f t="shared" si="506"/>
        <v>120</v>
      </c>
      <c r="K383" s="676">
        <f t="shared" si="506"/>
        <v>103.3</v>
      </c>
      <c r="L383" s="676">
        <f t="shared" si="506"/>
        <v>112</v>
      </c>
      <c r="M383" s="676">
        <f t="shared" si="506"/>
        <v>100.4</v>
      </c>
      <c r="N383" s="676">
        <f t="shared" si="506"/>
        <v>93.2</v>
      </c>
      <c r="O383" s="676">
        <f t="shared" si="506"/>
        <v>99.4</v>
      </c>
      <c r="P383" s="676">
        <f t="shared" si="506"/>
        <v>102.6</v>
      </c>
      <c r="Q383" s="676">
        <f t="shared" si="506"/>
        <v>106.8</v>
      </c>
      <c r="R383" s="676">
        <f t="shared" si="506"/>
        <v>104.6</v>
      </c>
      <c r="S383" s="676">
        <f t="shared" si="506"/>
        <v>101.6</v>
      </c>
      <c r="T383" s="676">
        <f t="shared" si="506"/>
        <v>100.4</v>
      </c>
      <c r="U383" s="676">
        <f t="shared" si="506"/>
        <v>101.9</v>
      </c>
      <c r="V383" s="676">
        <f t="shared" si="506"/>
        <v>99.5</v>
      </c>
      <c r="W383" s="676">
        <f t="shared" si="506"/>
        <v>102.6</v>
      </c>
      <c r="X383" s="676">
        <f t="shared" si="506"/>
        <v>100.7</v>
      </c>
      <c r="Y383" s="676">
        <f t="shared" si="506"/>
        <v>106.2</v>
      </c>
      <c r="Z383" s="676">
        <f t="shared" ref="Z383:AC383" si="507">ROUND(SUM(Z239:Z241)/3,1)</f>
        <v>94.8</v>
      </c>
      <c r="AA383" s="676">
        <f t="shared" si="507"/>
        <v>103.6</v>
      </c>
      <c r="AB383" s="676">
        <f t="shared" si="507"/>
        <v>126.2</v>
      </c>
      <c r="AC383" s="676">
        <f t="shared" si="507"/>
        <v>101.5</v>
      </c>
      <c r="AD383" s="274"/>
      <c r="AG383" s="239" t="s">
        <v>35</v>
      </c>
      <c r="AH383" s="676">
        <f t="shared" ref="AH383:AR383" si="508">ROUND(SUM(AH239:AH241)/3,1)</f>
        <v>103.5</v>
      </c>
      <c r="AI383" s="676">
        <f t="shared" si="508"/>
        <v>102</v>
      </c>
      <c r="AJ383" s="676">
        <f t="shared" si="508"/>
        <v>102</v>
      </c>
      <c r="AK383" s="676">
        <f t="shared" si="508"/>
        <v>103.3</v>
      </c>
      <c r="AL383" s="676">
        <f t="shared" si="508"/>
        <v>100.4</v>
      </c>
      <c r="AM383" s="676">
        <f t="shared" si="508"/>
        <v>102</v>
      </c>
      <c r="AN383" s="676">
        <f t="shared" si="508"/>
        <v>109.3</v>
      </c>
      <c r="AO383" s="676">
        <f t="shared" si="508"/>
        <v>100.2</v>
      </c>
      <c r="AP383" s="676">
        <f t="shared" si="508"/>
        <v>104.9</v>
      </c>
      <c r="AQ383" s="676">
        <f t="shared" si="508"/>
        <v>105</v>
      </c>
      <c r="AR383" s="676">
        <f t="shared" si="508"/>
        <v>101.7</v>
      </c>
      <c r="AS383" s="221"/>
    </row>
    <row r="384" spans="1:45" x14ac:dyDescent="0.15">
      <c r="C384" s="239" t="s">
        <v>36</v>
      </c>
      <c r="D384" s="676">
        <f t="shared" ref="D384:Y384" si="509">ROUND(SUM(D242:D244)/3,1)</f>
        <v>101</v>
      </c>
      <c r="E384" s="676">
        <f t="shared" si="509"/>
        <v>101</v>
      </c>
      <c r="F384" s="676">
        <f t="shared" si="509"/>
        <v>121</v>
      </c>
      <c r="G384" s="676">
        <f t="shared" si="509"/>
        <v>93.8</v>
      </c>
      <c r="H384" s="676">
        <f t="shared" si="509"/>
        <v>98.1</v>
      </c>
      <c r="I384" s="676">
        <f t="shared" si="509"/>
        <v>84.2</v>
      </c>
      <c r="J384" s="676">
        <f t="shared" si="509"/>
        <v>119.7</v>
      </c>
      <c r="K384" s="676">
        <f t="shared" si="509"/>
        <v>94.4</v>
      </c>
      <c r="L384" s="676">
        <f t="shared" si="509"/>
        <v>112</v>
      </c>
      <c r="M384" s="676">
        <f t="shared" si="509"/>
        <v>89.6</v>
      </c>
      <c r="N384" s="676">
        <f t="shared" si="509"/>
        <v>78.3</v>
      </c>
      <c r="O384" s="676">
        <f t="shared" si="509"/>
        <v>95.8</v>
      </c>
      <c r="P384" s="676">
        <f t="shared" si="509"/>
        <v>100.7</v>
      </c>
      <c r="Q384" s="676">
        <f t="shared" si="509"/>
        <v>106.6</v>
      </c>
      <c r="R384" s="676">
        <f t="shared" si="509"/>
        <v>104.2</v>
      </c>
      <c r="S384" s="676">
        <f t="shared" si="509"/>
        <v>103.8</v>
      </c>
      <c r="T384" s="676">
        <f t="shared" si="509"/>
        <v>98.8</v>
      </c>
      <c r="U384" s="676">
        <f t="shared" si="509"/>
        <v>102.7</v>
      </c>
      <c r="V384" s="676">
        <f t="shared" si="509"/>
        <v>99.8</v>
      </c>
      <c r="W384" s="676">
        <f t="shared" si="509"/>
        <v>100.1</v>
      </c>
      <c r="X384" s="676">
        <f t="shared" si="509"/>
        <v>100.8</v>
      </c>
      <c r="Y384" s="676">
        <f t="shared" si="509"/>
        <v>114.3</v>
      </c>
      <c r="Z384" s="676">
        <f t="shared" ref="Z384:AC384" si="510">ROUND(SUM(Z242:Z244)/3,1)</f>
        <v>92.4</v>
      </c>
      <c r="AA384" s="676">
        <f t="shared" si="510"/>
        <v>104.6</v>
      </c>
      <c r="AB384" s="676">
        <f t="shared" si="510"/>
        <v>140.1</v>
      </c>
      <c r="AC384" s="676">
        <f t="shared" si="510"/>
        <v>98.1</v>
      </c>
      <c r="AD384" s="274"/>
      <c r="AG384" s="239" t="s">
        <v>36</v>
      </c>
      <c r="AH384" s="676">
        <f t="shared" ref="AH384:AR384" si="511">ROUND(SUM(AH242:AH244)/3,1)</f>
        <v>101</v>
      </c>
      <c r="AI384" s="676">
        <f t="shared" si="511"/>
        <v>97.6</v>
      </c>
      <c r="AJ384" s="676">
        <f t="shared" si="511"/>
        <v>94.8</v>
      </c>
      <c r="AK384" s="676">
        <f t="shared" si="511"/>
        <v>96.3</v>
      </c>
      <c r="AL384" s="676">
        <f t="shared" si="511"/>
        <v>90.7</v>
      </c>
      <c r="AM384" s="676">
        <f t="shared" si="511"/>
        <v>102.5</v>
      </c>
      <c r="AN384" s="676">
        <f t="shared" si="511"/>
        <v>109.8</v>
      </c>
      <c r="AO384" s="676">
        <f t="shared" si="511"/>
        <v>101.1</v>
      </c>
      <c r="AP384" s="676">
        <f t="shared" si="511"/>
        <v>103.4</v>
      </c>
      <c r="AQ384" s="676">
        <f t="shared" si="511"/>
        <v>103.6</v>
      </c>
      <c r="AR384" s="676">
        <f t="shared" si="511"/>
        <v>100.5</v>
      </c>
      <c r="AS384" s="221"/>
    </row>
    <row r="385" spans="2:45" x14ac:dyDescent="0.15">
      <c r="C385" s="239" t="s">
        <v>37</v>
      </c>
      <c r="D385" s="907">
        <f t="shared" ref="D385:Y385" si="512">ROUND(SUM(D245:D247)/3,1)</f>
        <v>100.1</v>
      </c>
      <c r="E385" s="907">
        <f t="shared" si="512"/>
        <v>100.1</v>
      </c>
      <c r="F385" s="907">
        <f t="shared" si="512"/>
        <v>118.6</v>
      </c>
      <c r="G385" s="907">
        <f t="shared" si="512"/>
        <v>91.2</v>
      </c>
      <c r="H385" s="907">
        <f t="shared" si="512"/>
        <v>82.6</v>
      </c>
      <c r="I385" s="907">
        <f t="shared" si="512"/>
        <v>92</v>
      </c>
      <c r="J385" s="907">
        <f t="shared" si="512"/>
        <v>118.8</v>
      </c>
      <c r="K385" s="907">
        <f t="shared" si="512"/>
        <v>100.9</v>
      </c>
      <c r="L385" s="907">
        <f t="shared" si="512"/>
        <v>111.5</v>
      </c>
      <c r="M385" s="907">
        <f t="shared" si="512"/>
        <v>87.1</v>
      </c>
      <c r="N385" s="907">
        <f t="shared" si="512"/>
        <v>77.3</v>
      </c>
      <c r="O385" s="907">
        <f t="shared" si="512"/>
        <v>102.1</v>
      </c>
      <c r="P385" s="907">
        <f t="shared" si="512"/>
        <v>98.8</v>
      </c>
      <c r="Q385" s="907">
        <f t="shared" si="512"/>
        <v>105.6</v>
      </c>
      <c r="R385" s="907">
        <f t="shared" si="512"/>
        <v>105.9</v>
      </c>
      <c r="S385" s="907">
        <f t="shared" si="512"/>
        <v>103.4</v>
      </c>
      <c r="T385" s="907">
        <f t="shared" si="512"/>
        <v>99.5</v>
      </c>
      <c r="U385" s="907">
        <f t="shared" si="512"/>
        <v>101.8</v>
      </c>
      <c r="V385" s="907">
        <f t="shared" si="512"/>
        <v>101.6</v>
      </c>
      <c r="W385" s="907">
        <f t="shared" si="512"/>
        <v>101.7</v>
      </c>
      <c r="X385" s="907">
        <f t="shared" si="512"/>
        <v>98.5</v>
      </c>
      <c r="Y385" s="907">
        <f t="shared" si="512"/>
        <v>107.2</v>
      </c>
      <c r="Z385" s="907">
        <f t="shared" ref="Z385:AC385" si="513">ROUND(SUM(Z245:Z247)/3,1)</f>
        <v>93.1</v>
      </c>
      <c r="AA385" s="907">
        <f t="shared" si="513"/>
        <v>101.5</v>
      </c>
      <c r="AB385" s="907">
        <f t="shared" si="513"/>
        <v>136.6</v>
      </c>
      <c r="AC385" s="907">
        <f t="shared" si="513"/>
        <v>100.8</v>
      </c>
      <c r="AD385" s="274"/>
      <c r="AG385" s="239" t="s">
        <v>37</v>
      </c>
      <c r="AH385" s="907">
        <f t="shared" ref="AH385:AR385" si="514">ROUND(SUM(AH245:AH247)/3,1)</f>
        <v>100.1</v>
      </c>
      <c r="AI385" s="907">
        <f t="shared" si="514"/>
        <v>98.4</v>
      </c>
      <c r="AJ385" s="907">
        <f t="shared" si="514"/>
        <v>94.1</v>
      </c>
      <c r="AK385" s="907">
        <f t="shared" si="514"/>
        <v>98</v>
      </c>
      <c r="AL385" s="907">
        <f t="shared" si="514"/>
        <v>82.7</v>
      </c>
      <c r="AM385" s="907">
        <f t="shared" si="514"/>
        <v>105.5</v>
      </c>
      <c r="AN385" s="907">
        <f t="shared" si="514"/>
        <v>121.5</v>
      </c>
      <c r="AO385" s="907">
        <f t="shared" si="514"/>
        <v>102.7</v>
      </c>
      <c r="AP385" s="907">
        <f t="shared" si="514"/>
        <v>101.4</v>
      </c>
      <c r="AQ385" s="907">
        <f t="shared" si="514"/>
        <v>101.6</v>
      </c>
      <c r="AR385" s="907">
        <f t="shared" si="514"/>
        <v>100.5</v>
      </c>
      <c r="AS385" s="221"/>
    </row>
    <row r="386" spans="2:45" x14ac:dyDescent="0.15">
      <c r="B386" s="66">
        <v>2022</v>
      </c>
      <c r="C386" s="238" t="s">
        <v>34</v>
      </c>
      <c r="D386" s="906">
        <f t="shared" ref="D386:Y386" si="515">ROUND(SUM(D248:D250)/3,1)</f>
        <v>101.3</v>
      </c>
      <c r="E386" s="906">
        <f t="shared" si="515"/>
        <v>101.3</v>
      </c>
      <c r="F386" s="906">
        <f t="shared" si="515"/>
        <v>111.9</v>
      </c>
      <c r="G386" s="906">
        <f t="shared" si="515"/>
        <v>91.9</v>
      </c>
      <c r="H386" s="906">
        <f t="shared" si="515"/>
        <v>95.2</v>
      </c>
      <c r="I386" s="906">
        <f t="shared" si="515"/>
        <v>91</v>
      </c>
      <c r="J386" s="906">
        <f t="shared" si="515"/>
        <v>119.1</v>
      </c>
      <c r="K386" s="906">
        <f t="shared" si="515"/>
        <v>108.6</v>
      </c>
      <c r="L386" s="906">
        <f t="shared" si="515"/>
        <v>105.8</v>
      </c>
      <c r="M386" s="906">
        <f t="shared" si="515"/>
        <v>91.1</v>
      </c>
      <c r="N386" s="906">
        <f t="shared" si="515"/>
        <v>80.599999999999994</v>
      </c>
      <c r="O386" s="906">
        <f t="shared" si="515"/>
        <v>100.3</v>
      </c>
      <c r="P386" s="906">
        <f t="shared" si="515"/>
        <v>98.3</v>
      </c>
      <c r="Q386" s="906">
        <f t="shared" si="515"/>
        <v>106.3</v>
      </c>
      <c r="R386" s="906">
        <f t="shared" si="515"/>
        <v>103.3</v>
      </c>
      <c r="S386" s="906">
        <f t="shared" si="515"/>
        <v>102.3</v>
      </c>
      <c r="T386" s="906">
        <f t="shared" si="515"/>
        <v>99</v>
      </c>
      <c r="U386" s="906">
        <f t="shared" si="515"/>
        <v>100.8</v>
      </c>
      <c r="V386" s="906">
        <f t="shared" si="515"/>
        <v>106.2</v>
      </c>
      <c r="W386" s="906">
        <f t="shared" si="515"/>
        <v>100.4</v>
      </c>
      <c r="X386" s="906">
        <f t="shared" si="515"/>
        <v>95.6</v>
      </c>
      <c r="Y386" s="906">
        <f t="shared" si="515"/>
        <v>107.3</v>
      </c>
      <c r="Z386" s="906">
        <f t="shared" ref="Z386:AC386" si="516">ROUND(SUM(Z248:Z250)/3,1)</f>
        <v>95.9</v>
      </c>
      <c r="AA386" s="906">
        <f t="shared" si="516"/>
        <v>96.4</v>
      </c>
      <c r="AB386" s="906">
        <f t="shared" si="516"/>
        <v>131.4</v>
      </c>
      <c r="AC386" s="906">
        <f t="shared" si="516"/>
        <v>103.1</v>
      </c>
      <c r="AD386" s="274"/>
      <c r="AF386" s="66">
        <v>2022</v>
      </c>
      <c r="AG386" s="238" t="s">
        <v>34</v>
      </c>
      <c r="AH386" s="906">
        <f t="shared" ref="AH386:AR386" si="517">ROUND(SUM(AH248:AH250)/3,1)</f>
        <v>101.3</v>
      </c>
      <c r="AI386" s="906">
        <f t="shared" si="517"/>
        <v>101.7</v>
      </c>
      <c r="AJ386" s="906">
        <f t="shared" si="517"/>
        <v>99.8</v>
      </c>
      <c r="AK386" s="906">
        <f t="shared" si="517"/>
        <v>103.9</v>
      </c>
      <c r="AL386" s="906">
        <f t="shared" si="517"/>
        <v>90.5</v>
      </c>
      <c r="AM386" s="906">
        <f t="shared" si="517"/>
        <v>104.8</v>
      </c>
      <c r="AN386" s="906">
        <f t="shared" si="517"/>
        <v>109.8</v>
      </c>
      <c r="AO386" s="906">
        <f t="shared" si="517"/>
        <v>104</v>
      </c>
      <c r="AP386" s="906">
        <f t="shared" si="517"/>
        <v>101.3</v>
      </c>
      <c r="AQ386" s="906">
        <f t="shared" si="517"/>
        <v>101.4</v>
      </c>
      <c r="AR386" s="906">
        <f t="shared" si="517"/>
        <v>97.7</v>
      </c>
      <c r="AS386" s="221"/>
    </row>
    <row r="387" spans="2:45" x14ac:dyDescent="0.15">
      <c r="C387" s="243" t="s">
        <v>35</v>
      </c>
      <c r="D387" s="676">
        <f t="shared" ref="D387:Y387" si="518">ROUND(SUM(D251:D253)/3,1)</f>
        <v>101.2</v>
      </c>
      <c r="E387" s="676">
        <f t="shared" si="518"/>
        <v>101.2</v>
      </c>
      <c r="F387" s="676">
        <f t="shared" si="518"/>
        <v>112.9</v>
      </c>
      <c r="G387" s="676">
        <f t="shared" si="518"/>
        <v>90.2</v>
      </c>
      <c r="H387" s="676">
        <f t="shared" si="518"/>
        <v>113.6</v>
      </c>
      <c r="I387" s="676">
        <f t="shared" si="518"/>
        <v>89.1</v>
      </c>
      <c r="J387" s="676">
        <f t="shared" si="518"/>
        <v>113.8</v>
      </c>
      <c r="K387" s="676">
        <f t="shared" si="518"/>
        <v>93.4</v>
      </c>
      <c r="L387" s="676">
        <f t="shared" si="518"/>
        <v>100</v>
      </c>
      <c r="M387" s="676">
        <f t="shared" si="518"/>
        <v>94.5</v>
      </c>
      <c r="N387" s="676">
        <f t="shared" si="518"/>
        <v>74.900000000000006</v>
      </c>
      <c r="O387" s="676">
        <f t="shared" si="518"/>
        <v>105.4</v>
      </c>
      <c r="P387" s="676">
        <f t="shared" si="518"/>
        <v>97.9</v>
      </c>
      <c r="Q387" s="676">
        <f t="shared" si="518"/>
        <v>107.2</v>
      </c>
      <c r="R387" s="676">
        <f t="shared" si="518"/>
        <v>99.8</v>
      </c>
      <c r="S387" s="676">
        <f t="shared" si="518"/>
        <v>104.8</v>
      </c>
      <c r="T387" s="676">
        <f t="shared" si="518"/>
        <v>98.8</v>
      </c>
      <c r="U387" s="676">
        <f t="shared" si="518"/>
        <v>102.8</v>
      </c>
      <c r="V387" s="676">
        <f t="shared" si="518"/>
        <v>103.3</v>
      </c>
      <c r="W387" s="676">
        <f t="shared" si="518"/>
        <v>103.9</v>
      </c>
      <c r="X387" s="676">
        <f t="shared" si="518"/>
        <v>98.7</v>
      </c>
      <c r="Y387" s="676">
        <f t="shared" si="518"/>
        <v>110.5</v>
      </c>
      <c r="Z387" s="676">
        <f t="shared" ref="Z387:AC387" si="519">ROUND(SUM(Z251:Z253)/3,1)</f>
        <v>101.1</v>
      </c>
      <c r="AA387" s="676">
        <f t="shared" si="519"/>
        <v>98.3</v>
      </c>
      <c r="AB387" s="676">
        <f t="shared" si="519"/>
        <v>128.80000000000001</v>
      </c>
      <c r="AC387" s="676">
        <f t="shared" si="519"/>
        <v>98.6</v>
      </c>
      <c r="AD387" s="274"/>
      <c r="AG387" s="243" t="s">
        <v>35</v>
      </c>
      <c r="AH387" s="676">
        <f t="shared" ref="AH387:AR387" si="520">ROUND(SUM(AH251:AH253)/3,1)</f>
        <v>101.2</v>
      </c>
      <c r="AI387" s="676">
        <f t="shared" si="520"/>
        <v>100.8</v>
      </c>
      <c r="AJ387" s="676">
        <f t="shared" si="520"/>
        <v>97</v>
      </c>
      <c r="AK387" s="676">
        <f t="shared" si="520"/>
        <v>96.1</v>
      </c>
      <c r="AL387" s="676">
        <f t="shared" si="520"/>
        <v>101.2</v>
      </c>
      <c r="AM387" s="676">
        <f t="shared" si="520"/>
        <v>107</v>
      </c>
      <c r="AN387" s="676">
        <f t="shared" si="520"/>
        <v>131.69999999999999</v>
      </c>
      <c r="AO387" s="676">
        <f t="shared" si="520"/>
        <v>102.4</v>
      </c>
      <c r="AP387" s="676">
        <f t="shared" si="520"/>
        <v>101.7</v>
      </c>
      <c r="AQ387" s="676">
        <f t="shared" si="520"/>
        <v>101.5</v>
      </c>
      <c r="AR387" s="676">
        <f t="shared" si="520"/>
        <v>103.4</v>
      </c>
      <c r="AS387" s="221"/>
    </row>
    <row r="388" spans="2:45" x14ac:dyDescent="0.15">
      <c r="C388" s="243" t="s">
        <v>36</v>
      </c>
      <c r="D388" s="676">
        <f t="shared" ref="D388:Y388" si="521">ROUND(SUM(D254:D256)/3,1)</f>
        <v>103.5</v>
      </c>
      <c r="E388" s="676">
        <f t="shared" si="521"/>
        <v>103.5</v>
      </c>
      <c r="F388" s="676">
        <f t="shared" si="521"/>
        <v>110.1</v>
      </c>
      <c r="G388" s="676">
        <f t="shared" si="521"/>
        <v>91.7</v>
      </c>
      <c r="H388" s="676">
        <f t="shared" si="521"/>
        <v>108.3</v>
      </c>
      <c r="I388" s="676">
        <f t="shared" si="521"/>
        <v>102.2</v>
      </c>
      <c r="J388" s="676">
        <f t="shared" si="521"/>
        <v>128.6</v>
      </c>
      <c r="K388" s="676">
        <f t="shared" si="521"/>
        <v>102.8</v>
      </c>
      <c r="L388" s="676">
        <f t="shared" si="521"/>
        <v>91.8</v>
      </c>
      <c r="M388" s="676">
        <f t="shared" si="521"/>
        <v>89.1</v>
      </c>
      <c r="N388" s="676">
        <f t="shared" si="521"/>
        <v>88.7</v>
      </c>
      <c r="O388" s="676">
        <f t="shared" si="521"/>
        <v>108.2</v>
      </c>
      <c r="P388" s="676">
        <f t="shared" si="521"/>
        <v>100.3</v>
      </c>
      <c r="Q388" s="676">
        <f t="shared" si="521"/>
        <v>102.5</v>
      </c>
      <c r="R388" s="676">
        <f t="shared" si="521"/>
        <v>101.1</v>
      </c>
      <c r="S388" s="676">
        <f t="shared" si="521"/>
        <v>104.3</v>
      </c>
      <c r="T388" s="676">
        <f t="shared" si="521"/>
        <v>98.1</v>
      </c>
      <c r="U388" s="676">
        <f t="shared" si="521"/>
        <v>100.2</v>
      </c>
      <c r="V388" s="676">
        <f t="shared" si="521"/>
        <v>101.3</v>
      </c>
      <c r="W388" s="676">
        <f t="shared" si="521"/>
        <v>99.6</v>
      </c>
      <c r="X388" s="676">
        <f t="shared" si="521"/>
        <v>96</v>
      </c>
      <c r="Y388" s="676">
        <f t="shared" si="521"/>
        <v>106.6</v>
      </c>
      <c r="Z388" s="676">
        <f t="shared" ref="Z388:AC388" si="522">ROUND(SUM(Z254:Z256)/3,1)</f>
        <v>106.5</v>
      </c>
      <c r="AA388" s="676">
        <f t="shared" si="522"/>
        <v>97</v>
      </c>
      <c r="AB388" s="676">
        <f t="shared" si="522"/>
        <v>128.19999999999999</v>
      </c>
      <c r="AC388" s="676">
        <f t="shared" si="522"/>
        <v>111.4</v>
      </c>
      <c r="AD388" s="274"/>
      <c r="AG388" s="243" t="s">
        <v>36</v>
      </c>
      <c r="AH388" s="676">
        <f t="shared" ref="AH388:AR388" si="523">ROUND(SUM(AH254:AH256)/3,1)</f>
        <v>103.5</v>
      </c>
      <c r="AI388" s="676">
        <f t="shared" si="523"/>
        <v>105.5</v>
      </c>
      <c r="AJ388" s="676">
        <f t="shared" si="523"/>
        <v>105.4</v>
      </c>
      <c r="AK388" s="676">
        <f t="shared" si="523"/>
        <v>106.9</v>
      </c>
      <c r="AL388" s="676">
        <f t="shared" si="523"/>
        <v>101.4</v>
      </c>
      <c r="AM388" s="676">
        <f t="shared" si="523"/>
        <v>105.8</v>
      </c>
      <c r="AN388" s="676">
        <f t="shared" si="523"/>
        <v>125.2</v>
      </c>
      <c r="AO388" s="676">
        <f t="shared" si="523"/>
        <v>101.9</v>
      </c>
      <c r="AP388" s="676">
        <f t="shared" si="523"/>
        <v>101.4</v>
      </c>
      <c r="AQ388" s="676">
        <f t="shared" si="523"/>
        <v>101.5</v>
      </c>
      <c r="AR388" s="676">
        <f t="shared" si="523"/>
        <v>98.8</v>
      </c>
      <c r="AS388" s="221"/>
    </row>
    <row r="389" spans="2:45" x14ac:dyDescent="0.15">
      <c r="B389" s="240"/>
      <c r="C389" s="246" t="s">
        <v>37</v>
      </c>
      <c r="D389" s="907">
        <f t="shared" ref="D389:Y389" si="524">ROUND(AVERAGE(D257:D259),1)</f>
        <v>103.5</v>
      </c>
      <c r="E389" s="907">
        <f t="shared" si="524"/>
        <v>103.5</v>
      </c>
      <c r="F389" s="907">
        <f t="shared" si="524"/>
        <v>107.9</v>
      </c>
      <c r="G389" s="907">
        <f t="shared" si="524"/>
        <v>90.8</v>
      </c>
      <c r="H389" s="907">
        <f t="shared" si="524"/>
        <v>107.7</v>
      </c>
      <c r="I389" s="907">
        <f t="shared" si="524"/>
        <v>105.9</v>
      </c>
      <c r="J389" s="907">
        <f t="shared" si="524"/>
        <v>133.30000000000001</v>
      </c>
      <c r="K389" s="907">
        <f t="shared" si="524"/>
        <v>94.6</v>
      </c>
      <c r="L389" s="907">
        <f t="shared" si="524"/>
        <v>84.3</v>
      </c>
      <c r="M389" s="907">
        <f t="shared" si="524"/>
        <v>94.6</v>
      </c>
      <c r="N389" s="907">
        <f t="shared" si="524"/>
        <v>72.2</v>
      </c>
      <c r="O389" s="907">
        <f t="shared" si="524"/>
        <v>105.8</v>
      </c>
      <c r="P389" s="907">
        <f t="shared" si="524"/>
        <v>97.5</v>
      </c>
      <c r="Q389" s="907">
        <f t="shared" si="524"/>
        <v>104.1</v>
      </c>
      <c r="R389" s="907">
        <f t="shared" si="524"/>
        <v>96.5</v>
      </c>
      <c r="S389" s="907">
        <f t="shared" si="524"/>
        <v>103.3</v>
      </c>
      <c r="T389" s="907">
        <f t="shared" si="524"/>
        <v>99</v>
      </c>
      <c r="U389" s="907">
        <f t="shared" si="524"/>
        <v>100.4</v>
      </c>
      <c r="V389" s="907">
        <f t="shared" si="524"/>
        <v>98.9</v>
      </c>
      <c r="W389" s="907">
        <f t="shared" si="524"/>
        <v>100.5</v>
      </c>
      <c r="X389" s="907">
        <f t="shared" si="524"/>
        <v>92.4</v>
      </c>
      <c r="Y389" s="907">
        <f t="shared" si="524"/>
        <v>112.8</v>
      </c>
      <c r="Z389" s="907">
        <f t="shared" ref="Z389:AC389" si="525">ROUND(AVERAGE(Z257:Z259),1)</f>
        <v>109.7</v>
      </c>
      <c r="AA389" s="907">
        <f t="shared" si="525"/>
        <v>94.4</v>
      </c>
      <c r="AB389" s="907">
        <f t="shared" si="525"/>
        <v>118.1</v>
      </c>
      <c r="AC389" s="907">
        <f t="shared" si="525"/>
        <v>114.2</v>
      </c>
      <c r="AD389" s="274"/>
      <c r="AF389" s="240"/>
      <c r="AG389" s="246" t="s">
        <v>37</v>
      </c>
      <c r="AH389" s="907">
        <f t="shared" ref="AH389:AR389" si="526">ROUND(AVERAGE(AH257:AH259),1)</f>
        <v>103.5</v>
      </c>
      <c r="AI389" s="907">
        <f t="shared" si="526"/>
        <v>106.8</v>
      </c>
      <c r="AJ389" s="907">
        <f t="shared" si="526"/>
        <v>108.7</v>
      </c>
      <c r="AK389" s="907">
        <f t="shared" si="526"/>
        <v>111</v>
      </c>
      <c r="AL389" s="907">
        <f t="shared" si="526"/>
        <v>100.5</v>
      </c>
      <c r="AM389" s="907">
        <f t="shared" si="526"/>
        <v>104.1</v>
      </c>
      <c r="AN389" s="907">
        <f t="shared" si="526"/>
        <v>110.8</v>
      </c>
      <c r="AO389" s="907">
        <f t="shared" si="526"/>
        <v>103.3</v>
      </c>
      <c r="AP389" s="907">
        <f t="shared" si="526"/>
        <v>100.4</v>
      </c>
      <c r="AQ389" s="907">
        <f t="shared" si="526"/>
        <v>100.4</v>
      </c>
      <c r="AR389" s="907">
        <f t="shared" si="526"/>
        <v>101.1</v>
      </c>
      <c r="AS389" s="221"/>
    </row>
    <row r="390" spans="2:45" x14ac:dyDescent="0.15">
      <c r="B390" s="135">
        <v>2023</v>
      </c>
      <c r="C390" s="243" t="s">
        <v>34</v>
      </c>
      <c r="D390" s="676">
        <f t="shared" ref="D390:Y390" si="527">ROUND(AVERAGE(D260:D262),1)</f>
        <v>99.8</v>
      </c>
      <c r="E390" s="676">
        <f t="shared" si="527"/>
        <v>99.8</v>
      </c>
      <c r="F390" s="676">
        <f t="shared" si="527"/>
        <v>107.7</v>
      </c>
      <c r="G390" s="676">
        <f t="shared" si="527"/>
        <v>91.1</v>
      </c>
      <c r="H390" s="676">
        <f t="shared" si="527"/>
        <v>97.7</v>
      </c>
      <c r="I390" s="676">
        <f t="shared" si="527"/>
        <v>86</v>
      </c>
      <c r="J390" s="676">
        <f t="shared" si="527"/>
        <v>115.3</v>
      </c>
      <c r="K390" s="676">
        <f t="shared" si="527"/>
        <v>98.8</v>
      </c>
      <c r="L390" s="676">
        <f t="shared" si="527"/>
        <v>76.900000000000006</v>
      </c>
      <c r="M390" s="676">
        <f t="shared" si="527"/>
        <v>108.2</v>
      </c>
      <c r="N390" s="676">
        <f t="shared" si="527"/>
        <v>76.7</v>
      </c>
      <c r="O390" s="676">
        <f t="shared" si="527"/>
        <v>102</v>
      </c>
      <c r="P390" s="676">
        <f t="shared" si="527"/>
        <v>88.1</v>
      </c>
      <c r="Q390" s="676">
        <f t="shared" si="527"/>
        <v>105.5</v>
      </c>
      <c r="R390" s="676">
        <f t="shared" si="527"/>
        <v>95.3</v>
      </c>
      <c r="S390" s="676">
        <f t="shared" si="527"/>
        <v>101.1</v>
      </c>
      <c r="T390" s="676">
        <f t="shared" si="527"/>
        <v>97.4</v>
      </c>
      <c r="U390" s="676">
        <f t="shared" si="527"/>
        <v>98.1</v>
      </c>
      <c r="V390" s="676">
        <f t="shared" si="527"/>
        <v>101.9</v>
      </c>
      <c r="W390" s="676">
        <f t="shared" si="527"/>
        <v>95.8</v>
      </c>
      <c r="X390" s="676">
        <f t="shared" si="527"/>
        <v>90.9</v>
      </c>
      <c r="Y390" s="676">
        <f t="shared" si="527"/>
        <v>105.3</v>
      </c>
      <c r="Z390" s="676">
        <f t="shared" ref="Z390:AC390" si="528">ROUND(AVERAGE(Z260:Z262),1)</f>
        <v>92.5</v>
      </c>
      <c r="AA390" s="676">
        <f t="shared" si="528"/>
        <v>98.3</v>
      </c>
      <c r="AB390" s="676">
        <f t="shared" si="528"/>
        <v>94.1</v>
      </c>
      <c r="AC390" s="676">
        <f t="shared" si="528"/>
        <v>97.3</v>
      </c>
      <c r="AD390" s="274"/>
      <c r="AF390" s="135">
        <v>2023</v>
      </c>
      <c r="AG390" s="243" t="s">
        <v>34</v>
      </c>
      <c r="AH390" s="676">
        <f t="shared" ref="AH390:AR390" si="529">ROUND(AVERAGE(AH260:AH262),1)</f>
        <v>99.8</v>
      </c>
      <c r="AI390" s="676">
        <f t="shared" si="529"/>
        <v>99.5</v>
      </c>
      <c r="AJ390" s="676">
        <f t="shared" si="529"/>
        <v>96.6</v>
      </c>
      <c r="AK390" s="676">
        <f t="shared" si="529"/>
        <v>96.8</v>
      </c>
      <c r="AL390" s="676">
        <f t="shared" si="529"/>
        <v>95.2</v>
      </c>
      <c r="AM390" s="676">
        <f t="shared" si="529"/>
        <v>103.9</v>
      </c>
      <c r="AN390" s="676">
        <f t="shared" si="529"/>
        <v>97.5</v>
      </c>
      <c r="AO390" s="676">
        <f t="shared" si="529"/>
        <v>105.3</v>
      </c>
      <c r="AP390" s="676">
        <f t="shared" si="529"/>
        <v>99.8</v>
      </c>
      <c r="AQ390" s="676">
        <f t="shared" si="529"/>
        <v>99.9</v>
      </c>
      <c r="AR390" s="676">
        <f t="shared" si="529"/>
        <v>96.5</v>
      </c>
      <c r="AS390" s="221"/>
    </row>
    <row r="391" spans="2:45" x14ac:dyDescent="0.15">
      <c r="C391" s="243" t="s">
        <v>35</v>
      </c>
      <c r="D391" s="676">
        <f t="shared" ref="D391:Y391" si="530">ROUND(AVERAGE(D263:D265),1)</f>
        <v>99.2</v>
      </c>
      <c r="E391" s="676">
        <f t="shared" si="530"/>
        <v>99.2</v>
      </c>
      <c r="F391" s="676">
        <f t="shared" si="530"/>
        <v>106.6</v>
      </c>
      <c r="G391" s="676">
        <f t="shared" si="530"/>
        <v>91</v>
      </c>
      <c r="H391" s="676">
        <f t="shared" si="530"/>
        <v>92.4</v>
      </c>
      <c r="I391" s="676">
        <f t="shared" si="530"/>
        <v>95.5</v>
      </c>
      <c r="J391" s="676">
        <f t="shared" si="530"/>
        <v>105.3</v>
      </c>
      <c r="K391" s="676">
        <f t="shared" si="530"/>
        <v>111.8</v>
      </c>
      <c r="L391" s="676">
        <f t="shared" si="530"/>
        <v>71.599999999999994</v>
      </c>
      <c r="M391" s="676">
        <f t="shared" si="530"/>
        <v>113.8</v>
      </c>
      <c r="N391" s="676">
        <f t="shared" si="530"/>
        <v>73.900000000000006</v>
      </c>
      <c r="O391" s="676">
        <f t="shared" si="530"/>
        <v>99.8</v>
      </c>
      <c r="P391" s="676">
        <f t="shared" si="530"/>
        <v>86</v>
      </c>
      <c r="Q391" s="676">
        <f t="shared" si="530"/>
        <v>105.7</v>
      </c>
      <c r="R391" s="676">
        <f t="shared" si="530"/>
        <v>94.5</v>
      </c>
      <c r="S391" s="676">
        <f t="shared" si="530"/>
        <v>99.1</v>
      </c>
      <c r="T391" s="676">
        <f t="shared" si="530"/>
        <v>97.2</v>
      </c>
      <c r="U391" s="676">
        <f t="shared" si="530"/>
        <v>99.1</v>
      </c>
      <c r="V391" s="676">
        <f t="shared" si="530"/>
        <v>94.9</v>
      </c>
      <c r="W391" s="676">
        <f t="shared" si="530"/>
        <v>104.4</v>
      </c>
      <c r="X391" s="676">
        <f t="shared" si="530"/>
        <v>92.6</v>
      </c>
      <c r="Y391" s="676">
        <f t="shared" si="530"/>
        <v>104.1</v>
      </c>
      <c r="Z391" s="676">
        <f t="shared" ref="Z391:AC391" si="531">ROUND(AVERAGE(Z263:Z265),1)</f>
        <v>96.4</v>
      </c>
      <c r="AA391" s="676">
        <f t="shared" si="531"/>
        <v>98.1</v>
      </c>
      <c r="AB391" s="676">
        <f t="shared" si="531"/>
        <v>92.4</v>
      </c>
      <c r="AC391" s="676">
        <f t="shared" si="531"/>
        <v>100.7</v>
      </c>
      <c r="AD391" s="274"/>
      <c r="AG391" s="243" t="s">
        <v>35</v>
      </c>
      <c r="AH391" s="676">
        <f t="shared" ref="AH391:AR391" si="532">ROUND(AVERAGE(AH263:AH265),1)</f>
        <v>99.2</v>
      </c>
      <c r="AI391" s="676">
        <f t="shared" si="532"/>
        <v>98.1</v>
      </c>
      <c r="AJ391" s="676">
        <f t="shared" si="532"/>
        <v>95.4</v>
      </c>
      <c r="AK391" s="676">
        <f t="shared" si="532"/>
        <v>96.8</v>
      </c>
      <c r="AL391" s="676">
        <f t="shared" si="532"/>
        <v>93.7</v>
      </c>
      <c r="AM391" s="676">
        <f t="shared" si="532"/>
        <v>103.1</v>
      </c>
      <c r="AN391" s="676">
        <f t="shared" si="532"/>
        <v>81.900000000000006</v>
      </c>
      <c r="AO391" s="676">
        <f t="shared" si="532"/>
        <v>106.5</v>
      </c>
      <c r="AP391" s="676">
        <f t="shared" si="532"/>
        <v>99.9</v>
      </c>
      <c r="AQ391" s="676">
        <f t="shared" si="532"/>
        <v>99.9</v>
      </c>
      <c r="AR391" s="676">
        <f t="shared" si="532"/>
        <v>100.8</v>
      </c>
      <c r="AS391" s="221"/>
    </row>
    <row r="392" spans="2:45" x14ac:dyDescent="0.15">
      <c r="C392" s="243" t="s">
        <v>36</v>
      </c>
      <c r="D392" s="676">
        <f t="shared" ref="D392:Y392" si="533">ROUND(AVERAGE(D266:D268),1)</f>
        <v>96.2</v>
      </c>
      <c r="E392" s="676">
        <f t="shared" si="533"/>
        <v>96.2</v>
      </c>
      <c r="F392" s="676">
        <f t="shared" si="533"/>
        <v>105.9</v>
      </c>
      <c r="G392" s="676">
        <f t="shared" si="533"/>
        <v>87.5</v>
      </c>
      <c r="H392" s="676">
        <f t="shared" si="533"/>
        <v>87.4</v>
      </c>
      <c r="I392" s="676">
        <f t="shared" si="533"/>
        <v>75</v>
      </c>
      <c r="J392" s="676">
        <f t="shared" si="533"/>
        <v>88.9</v>
      </c>
      <c r="K392" s="676">
        <f t="shared" si="533"/>
        <v>97.2</v>
      </c>
      <c r="L392" s="676">
        <f t="shared" si="533"/>
        <v>72.8</v>
      </c>
      <c r="M392" s="676">
        <f t="shared" si="533"/>
        <v>114</v>
      </c>
      <c r="N392" s="676">
        <f t="shared" si="533"/>
        <v>73.8</v>
      </c>
      <c r="O392" s="676">
        <f t="shared" si="533"/>
        <v>107.4</v>
      </c>
      <c r="P392" s="676">
        <f t="shared" si="533"/>
        <v>84.1</v>
      </c>
      <c r="Q392" s="676">
        <f t="shared" si="533"/>
        <v>108.6</v>
      </c>
      <c r="R392" s="676">
        <f t="shared" si="533"/>
        <v>93.9</v>
      </c>
      <c r="S392" s="676">
        <f t="shared" si="533"/>
        <v>99.4</v>
      </c>
      <c r="T392" s="676">
        <f t="shared" si="533"/>
        <v>96.4</v>
      </c>
      <c r="U392" s="676">
        <f t="shared" si="533"/>
        <v>97.5</v>
      </c>
      <c r="V392" s="676">
        <f t="shared" si="533"/>
        <v>98.6</v>
      </c>
      <c r="W392" s="676">
        <f t="shared" si="533"/>
        <v>102</v>
      </c>
      <c r="X392" s="676">
        <f t="shared" si="533"/>
        <v>84.5</v>
      </c>
      <c r="Y392" s="676">
        <f t="shared" si="533"/>
        <v>101.4</v>
      </c>
      <c r="Z392" s="676">
        <f t="shared" ref="Z392:AC392" si="534">ROUND(AVERAGE(Z266:Z268),1)</f>
        <v>93</v>
      </c>
      <c r="AA392" s="676">
        <f t="shared" si="534"/>
        <v>99</v>
      </c>
      <c r="AB392" s="676">
        <f t="shared" si="534"/>
        <v>95.2</v>
      </c>
      <c r="AC392" s="676">
        <f t="shared" si="534"/>
        <v>82.5</v>
      </c>
      <c r="AD392" s="274"/>
      <c r="AG392" s="243" t="s">
        <v>36</v>
      </c>
      <c r="AH392" s="676">
        <f t="shared" ref="AH392:AR392" si="535">ROUND(AVERAGE(AH266:AH268),1)</f>
        <v>96.2</v>
      </c>
      <c r="AI392" s="676">
        <f t="shared" si="535"/>
        <v>91.7</v>
      </c>
      <c r="AJ392" s="676">
        <f t="shared" si="535"/>
        <v>84.3</v>
      </c>
      <c r="AK392" s="676">
        <f t="shared" si="535"/>
        <v>82.9</v>
      </c>
      <c r="AL392" s="676">
        <f t="shared" si="535"/>
        <v>88.6</v>
      </c>
      <c r="AM392" s="676">
        <f t="shared" si="535"/>
        <v>104.1</v>
      </c>
      <c r="AN392" s="676">
        <f t="shared" si="535"/>
        <v>87.2</v>
      </c>
      <c r="AO392" s="676">
        <f t="shared" si="535"/>
        <v>107.1</v>
      </c>
      <c r="AP392" s="676">
        <f t="shared" si="535"/>
        <v>99.7</v>
      </c>
      <c r="AQ392" s="676">
        <f t="shared" si="535"/>
        <v>99.8</v>
      </c>
      <c r="AR392" s="676">
        <f t="shared" si="535"/>
        <v>99.1</v>
      </c>
      <c r="AS392" s="221"/>
    </row>
    <row r="393" spans="2:45" x14ac:dyDescent="0.15">
      <c r="B393" s="240"/>
      <c r="C393" s="246" t="s">
        <v>37</v>
      </c>
      <c r="D393" s="907">
        <f t="shared" ref="D393:Y393" si="536">ROUND(AVERAGE(D269:D271),1)</f>
        <v>95.7</v>
      </c>
      <c r="E393" s="907">
        <f t="shared" si="536"/>
        <v>95.7</v>
      </c>
      <c r="F393" s="907">
        <f t="shared" si="536"/>
        <v>102.8</v>
      </c>
      <c r="G393" s="907">
        <f t="shared" si="536"/>
        <v>82.2</v>
      </c>
      <c r="H393" s="907">
        <f t="shared" si="536"/>
        <v>84.5</v>
      </c>
      <c r="I393" s="907">
        <f t="shared" si="536"/>
        <v>77.3</v>
      </c>
      <c r="J393" s="907">
        <f t="shared" si="536"/>
        <v>86.3</v>
      </c>
      <c r="K393" s="907">
        <f t="shared" si="536"/>
        <v>100.2</v>
      </c>
      <c r="L393" s="907">
        <f t="shared" si="536"/>
        <v>75.400000000000006</v>
      </c>
      <c r="M393" s="907">
        <f t="shared" si="536"/>
        <v>115.6</v>
      </c>
      <c r="N393" s="907">
        <f t="shared" si="536"/>
        <v>74</v>
      </c>
      <c r="O393" s="907">
        <f t="shared" si="536"/>
        <v>112.4</v>
      </c>
      <c r="P393" s="907">
        <f t="shared" si="536"/>
        <v>78.8</v>
      </c>
      <c r="Q393" s="907">
        <f t="shared" si="536"/>
        <v>106.4</v>
      </c>
      <c r="R393" s="907">
        <f t="shared" si="536"/>
        <v>92.3</v>
      </c>
      <c r="S393" s="907">
        <f t="shared" si="536"/>
        <v>99.9</v>
      </c>
      <c r="T393" s="907">
        <f t="shared" si="536"/>
        <v>95.6</v>
      </c>
      <c r="U393" s="907">
        <f t="shared" si="536"/>
        <v>95.9</v>
      </c>
      <c r="V393" s="907">
        <f t="shared" si="536"/>
        <v>95.4</v>
      </c>
      <c r="W393" s="907">
        <f t="shared" si="536"/>
        <v>101</v>
      </c>
      <c r="X393" s="907">
        <f t="shared" si="536"/>
        <v>72.5</v>
      </c>
      <c r="Y393" s="907">
        <f t="shared" si="536"/>
        <v>103.4</v>
      </c>
      <c r="Z393" s="907">
        <f t="shared" ref="Z393:AC393" si="537">ROUND(AVERAGE(Z269:Z271),1)</f>
        <v>86.8</v>
      </c>
      <c r="AA393" s="907">
        <f t="shared" si="537"/>
        <v>99.9</v>
      </c>
      <c r="AB393" s="907">
        <f t="shared" si="537"/>
        <v>102.8</v>
      </c>
      <c r="AC393" s="907">
        <f t="shared" si="537"/>
        <v>83.1</v>
      </c>
      <c r="AD393" s="274"/>
      <c r="AF393" s="240"/>
      <c r="AG393" s="246" t="s">
        <v>37</v>
      </c>
      <c r="AH393" s="907">
        <f t="shared" ref="AH393:AR393" si="538">ROUND(AVERAGE(AH269:AH271),1)</f>
        <v>95.7</v>
      </c>
      <c r="AI393" s="907">
        <f t="shared" si="538"/>
        <v>92.6</v>
      </c>
      <c r="AJ393" s="907">
        <f t="shared" si="538"/>
        <v>85.6</v>
      </c>
      <c r="AK393" s="907">
        <f t="shared" si="538"/>
        <v>84.7</v>
      </c>
      <c r="AL393" s="907">
        <f t="shared" si="538"/>
        <v>85.7</v>
      </c>
      <c r="AM393" s="907">
        <f t="shared" si="538"/>
        <v>103.8</v>
      </c>
      <c r="AN393" s="907">
        <f t="shared" si="538"/>
        <v>94.8</v>
      </c>
      <c r="AO393" s="907">
        <f t="shared" si="538"/>
        <v>105.7</v>
      </c>
      <c r="AP393" s="907">
        <f t="shared" si="538"/>
        <v>98.9</v>
      </c>
      <c r="AQ393" s="907">
        <f t="shared" si="538"/>
        <v>98.9</v>
      </c>
      <c r="AR393" s="907">
        <f t="shared" si="538"/>
        <v>100</v>
      </c>
      <c r="AS393" s="221"/>
    </row>
    <row r="394" spans="2:45" x14ac:dyDescent="0.15">
      <c r="B394" s="66">
        <v>2024</v>
      </c>
      <c r="C394" s="238" t="s">
        <v>34</v>
      </c>
      <c r="D394" s="676">
        <f t="shared" ref="D394:Y394" si="539">ROUND(AVERAGE(D272:D274),1)</f>
        <v>96.3</v>
      </c>
      <c r="E394" s="676">
        <f t="shared" si="539"/>
        <v>96.3</v>
      </c>
      <c r="F394" s="676">
        <f t="shared" si="539"/>
        <v>106.3</v>
      </c>
      <c r="G394" s="676">
        <f t="shared" si="539"/>
        <v>79.599999999999994</v>
      </c>
      <c r="H394" s="676">
        <f t="shared" si="539"/>
        <v>86.2</v>
      </c>
      <c r="I394" s="676">
        <f t="shared" si="539"/>
        <v>84.3</v>
      </c>
      <c r="J394" s="676">
        <f t="shared" si="539"/>
        <v>87.4</v>
      </c>
      <c r="K394" s="676">
        <f t="shared" si="539"/>
        <v>99.8</v>
      </c>
      <c r="L394" s="676">
        <f t="shared" si="539"/>
        <v>63.9</v>
      </c>
      <c r="M394" s="676">
        <f t="shared" si="539"/>
        <v>114.8</v>
      </c>
      <c r="N394" s="676">
        <f t="shared" si="539"/>
        <v>59.9</v>
      </c>
      <c r="O394" s="676">
        <f t="shared" si="539"/>
        <v>114.4</v>
      </c>
      <c r="P394" s="676">
        <f t="shared" si="539"/>
        <v>80.400000000000006</v>
      </c>
      <c r="Q394" s="676">
        <f t="shared" si="539"/>
        <v>107.7</v>
      </c>
      <c r="R394" s="676">
        <f t="shared" si="539"/>
        <v>91.1</v>
      </c>
      <c r="S394" s="676">
        <f t="shared" si="539"/>
        <v>98.3</v>
      </c>
      <c r="T394" s="676">
        <f t="shared" si="539"/>
        <v>97.5</v>
      </c>
      <c r="U394" s="676">
        <f t="shared" si="539"/>
        <v>94.1</v>
      </c>
      <c r="V394" s="676">
        <f t="shared" si="539"/>
        <v>95.5</v>
      </c>
      <c r="W394" s="676">
        <f t="shared" si="539"/>
        <v>101</v>
      </c>
      <c r="X394" s="676">
        <f t="shared" si="539"/>
        <v>76.7</v>
      </c>
      <c r="Y394" s="676">
        <f t="shared" si="539"/>
        <v>93.1</v>
      </c>
      <c r="Z394" s="676">
        <f t="shared" ref="Z394:AC394" si="540">ROUND(AVERAGE(Z272:Z274),1)</f>
        <v>83.9</v>
      </c>
      <c r="AA394" s="676">
        <f t="shared" si="540"/>
        <v>97.9</v>
      </c>
      <c r="AB394" s="676">
        <f t="shared" si="540"/>
        <v>120.4</v>
      </c>
      <c r="AC394" s="676">
        <f t="shared" si="540"/>
        <v>87.2</v>
      </c>
      <c r="AD394" s="274"/>
      <c r="AF394" s="66">
        <v>2024</v>
      </c>
      <c r="AG394" s="238" t="s">
        <v>34</v>
      </c>
      <c r="AH394" s="676">
        <f t="shared" ref="AH394:AR394" si="541">ROUND(AVERAGE(AH272:AH274),1)</f>
        <v>96.3</v>
      </c>
      <c r="AI394" s="676">
        <f t="shared" si="541"/>
        <v>94.5</v>
      </c>
      <c r="AJ394" s="676">
        <f t="shared" si="541"/>
        <v>87.9</v>
      </c>
      <c r="AK394" s="676">
        <f t="shared" si="541"/>
        <v>89.8</v>
      </c>
      <c r="AL394" s="676">
        <f t="shared" si="541"/>
        <v>81.900000000000006</v>
      </c>
      <c r="AM394" s="676">
        <f t="shared" si="541"/>
        <v>105.9</v>
      </c>
      <c r="AN394" s="676">
        <f t="shared" si="541"/>
        <v>93</v>
      </c>
      <c r="AO394" s="676">
        <f t="shared" si="541"/>
        <v>108.1</v>
      </c>
      <c r="AP394" s="676">
        <f t="shared" si="541"/>
        <v>98.4</v>
      </c>
      <c r="AQ394" s="676">
        <f t="shared" si="541"/>
        <v>98.4</v>
      </c>
      <c r="AR394" s="676">
        <f t="shared" si="541"/>
        <v>98.9</v>
      </c>
      <c r="AS394" s="221"/>
    </row>
    <row r="395" spans="2:45" x14ac:dyDescent="0.15">
      <c r="C395" s="243" t="s">
        <v>35</v>
      </c>
      <c r="D395" s="676">
        <f t="shared" ref="D395:Y395" si="542">ROUND(AVERAGE(D275:D277),1)</f>
        <v>94.6</v>
      </c>
      <c r="E395" s="676">
        <f t="shared" si="542"/>
        <v>94.6</v>
      </c>
      <c r="F395" s="676">
        <f t="shared" si="542"/>
        <v>103.4</v>
      </c>
      <c r="G395" s="676">
        <f t="shared" si="542"/>
        <v>84.7</v>
      </c>
      <c r="H395" s="676">
        <f t="shared" si="542"/>
        <v>86.3</v>
      </c>
      <c r="I395" s="676">
        <f t="shared" si="542"/>
        <v>74</v>
      </c>
      <c r="J395" s="676">
        <f t="shared" si="542"/>
        <v>88.6</v>
      </c>
      <c r="K395" s="676">
        <f t="shared" si="542"/>
        <v>92.1</v>
      </c>
      <c r="L395" s="676">
        <f t="shared" si="542"/>
        <v>70</v>
      </c>
      <c r="M395" s="676">
        <f t="shared" si="542"/>
        <v>109.2</v>
      </c>
      <c r="N395" s="676">
        <f t="shared" si="542"/>
        <v>57.4</v>
      </c>
      <c r="O395" s="676">
        <f t="shared" si="542"/>
        <v>109.4</v>
      </c>
      <c r="P395" s="676">
        <f t="shared" si="542"/>
        <v>81.3</v>
      </c>
      <c r="Q395" s="676">
        <f t="shared" si="542"/>
        <v>107.2</v>
      </c>
      <c r="R395" s="676">
        <f t="shared" si="542"/>
        <v>97.1</v>
      </c>
      <c r="S395" s="676">
        <f t="shared" si="542"/>
        <v>99.2</v>
      </c>
      <c r="T395" s="676">
        <f t="shared" si="542"/>
        <v>98.8</v>
      </c>
      <c r="U395" s="676">
        <f t="shared" si="542"/>
        <v>94.8</v>
      </c>
      <c r="V395" s="676">
        <f t="shared" si="542"/>
        <v>93.5</v>
      </c>
      <c r="W395" s="676">
        <f t="shared" si="542"/>
        <v>97.3</v>
      </c>
      <c r="X395" s="676">
        <f t="shared" si="542"/>
        <v>81.7</v>
      </c>
      <c r="Y395" s="676">
        <f t="shared" si="542"/>
        <v>97.1</v>
      </c>
      <c r="Z395" s="676">
        <f t="shared" ref="Z395:AC395" si="543">ROUND(AVERAGE(Z275:Z277),1)</f>
        <v>87</v>
      </c>
      <c r="AA395" s="676">
        <f t="shared" si="543"/>
        <v>101.5</v>
      </c>
      <c r="AB395" s="676">
        <f t="shared" si="543"/>
        <v>120</v>
      </c>
      <c r="AC395" s="676">
        <f t="shared" si="543"/>
        <v>81.3</v>
      </c>
      <c r="AD395" s="274"/>
      <c r="AG395" s="243" t="s">
        <v>35</v>
      </c>
      <c r="AH395" s="676">
        <f t="shared" ref="AH395:AR395" si="544">ROUND(AVERAGE(AH275:AH277),1)</f>
        <v>94.6</v>
      </c>
      <c r="AI395" s="676">
        <f t="shared" si="544"/>
        <v>91.2</v>
      </c>
      <c r="AJ395" s="676">
        <f t="shared" si="544"/>
        <v>82.2</v>
      </c>
      <c r="AK395" s="676">
        <f t="shared" si="544"/>
        <v>80.599999999999994</v>
      </c>
      <c r="AL395" s="676">
        <f t="shared" si="544"/>
        <v>86.5</v>
      </c>
      <c r="AM395" s="676">
        <f t="shared" si="544"/>
        <v>106</v>
      </c>
      <c r="AN395" s="676">
        <f t="shared" si="544"/>
        <v>92.5</v>
      </c>
      <c r="AO395" s="676">
        <f t="shared" si="544"/>
        <v>108.5</v>
      </c>
      <c r="AP395" s="676">
        <f t="shared" si="544"/>
        <v>97.5</v>
      </c>
      <c r="AQ395" s="676">
        <f t="shared" si="544"/>
        <v>97.5</v>
      </c>
      <c r="AR395" s="676">
        <f t="shared" si="544"/>
        <v>96.9</v>
      </c>
      <c r="AS395" s="221"/>
    </row>
    <row r="396" spans="2:45" x14ac:dyDescent="0.15">
      <c r="C396" s="243" t="s">
        <v>36</v>
      </c>
      <c r="D396" s="676">
        <f t="shared" ref="D396:Y396" si="545">ROUND(AVERAGE(D278:D280),1)</f>
        <v>98.1</v>
      </c>
      <c r="E396" s="676">
        <f t="shared" si="545"/>
        <v>98.1</v>
      </c>
      <c r="F396" s="676">
        <f t="shared" si="545"/>
        <v>105.8</v>
      </c>
      <c r="G396" s="676">
        <f t="shared" si="545"/>
        <v>82.3</v>
      </c>
      <c r="H396" s="676">
        <f t="shared" si="545"/>
        <v>85.1</v>
      </c>
      <c r="I396" s="676">
        <f t="shared" si="545"/>
        <v>83.1</v>
      </c>
      <c r="J396" s="676">
        <f t="shared" si="545"/>
        <v>101.3</v>
      </c>
      <c r="K396" s="676">
        <f t="shared" si="545"/>
        <v>100.1</v>
      </c>
      <c r="L396" s="676">
        <f t="shared" si="545"/>
        <v>70.7</v>
      </c>
      <c r="M396" s="676">
        <f t="shared" si="545"/>
        <v>114.3</v>
      </c>
      <c r="N396" s="676">
        <f t="shared" si="545"/>
        <v>53.2</v>
      </c>
      <c r="O396" s="676">
        <f t="shared" si="545"/>
        <v>105.9</v>
      </c>
      <c r="P396" s="676">
        <f t="shared" si="545"/>
        <v>80.5</v>
      </c>
      <c r="Q396" s="676">
        <f t="shared" si="545"/>
        <v>111.1</v>
      </c>
      <c r="R396" s="676">
        <f t="shared" si="545"/>
        <v>98.9</v>
      </c>
      <c r="S396" s="676">
        <f t="shared" si="545"/>
        <v>101.2</v>
      </c>
      <c r="T396" s="676">
        <f t="shared" si="545"/>
        <v>98.1</v>
      </c>
      <c r="U396" s="676">
        <f t="shared" si="545"/>
        <v>98.3</v>
      </c>
      <c r="V396" s="676">
        <f t="shared" si="545"/>
        <v>98.4</v>
      </c>
      <c r="W396" s="676">
        <f t="shared" si="545"/>
        <v>106.7</v>
      </c>
      <c r="X396" s="676">
        <f t="shared" si="545"/>
        <v>88</v>
      </c>
      <c r="Y396" s="676">
        <f t="shared" si="545"/>
        <v>94.7</v>
      </c>
      <c r="Z396" s="676">
        <f t="shared" ref="Z396:AC396" si="546">ROUND(AVERAGE(Z278:Z280),1)</f>
        <v>85.9</v>
      </c>
      <c r="AA396" s="676">
        <f t="shared" si="546"/>
        <v>102</v>
      </c>
      <c r="AB396" s="676">
        <f t="shared" si="546"/>
        <v>127.4</v>
      </c>
      <c r="AC396" s="676">
        <f t="shared" si="546"/>
        <v>90.5</v>
      </c>
      <c r="AD396" s="274"/>
      <c r="AG396" s="243" t="s">
        <v>36</v>
      </c>
      <c r="AH396" s="676">
        <f t="shared" ref="AH396:AR396" si="547">ROUND(AVERAGE(AH278:AH280),1)</f>
        <v>98.1</v>
      </c>
      <c r="AI396" s="676">
        <f t="shared" si="547"/>
        <v>94.7</v>
      </c>
      <c r="AJ396" s="676">
        <f t="shared" si="547"/>
        <v>87.8</v>
      </c>
      <c r="AK396" s="676">
        <f t="shared" si="547"/>
        <v>88.7</v>
      </c>
      <c r="AL396" s="676">
        <f t="shared" si="547"/>
        <v>85.7</v>
      </c>
      <c r="AM396" s="676">
        <f t="shared" si="547"/>
        <v>106.9</v>
      </c>
      <c r="AN396" s="676">
        <f t="shared" si="547"/>
        <v>85.2</v>
      </c>
      <c r="AO396" s="676">
        <f t="shared" si="547"/>
        <v>110.7</v>
      </c>
      <c r="AP396" s="676">
        <f>ROUND(AVERAGE(AP278:AP280),1)</f>
        <v>100</v>
      </c>
      <c r="AQ396" s="676">
        <f t="shared" si="547"/>
        <v>99.9</v>
      </c>
      <c r="AR396" s="676">
        <f t="shared" si="547"/>
        <v>102.6</v>
      </c>
      <c r="AS396" s="221"/>
    </row>
    <row r="397" spans="2:45" x14ac:dyDescent="0.15">
      <c r="B397" s="240"/>
      <c r="C397" s="246" t="s">
        <v>37</v>
      </c>
      <c r="D397" s="907">
        <f t="shared" ref="D397:Y397" si="548">ROUND(AVERAGE(D281:D283),1)</f>
        <v>97.1</v>
      </c>
      <c r="E397" s="907">
        <f t="shared" si="548"/>
        <v>97.1</v>
      </c>
      <c r="F397" s="907">
        <f t="shared" si="548"/>
        <v>106.8</v>
      </c>
      <c r="G397" s="907">
        <f t="shared" si="548"/>
        <v>81.400000000000006</v>
      </c>
      <c r="H397" s="907">
        <f t="shared" si="548"/>
        <v>87.7</v>
      </c>
      <c r="I397" s="907">
        <f t="shared" si="548"/>
        <v>80.599999999999994</v>
      </c>
      <c r="J397" s="907">
        <f t="shared" si="548"/>
        <v>91.6</v>
      </c>
      <c r="K397" s="907">
        <f t="shared" si="548"/>
        <v>107.4</v>
      </c>
      <c r="L397" s="907">
        <f t="shared" si="548"/>
        <v>72.3</v>
      </c>
      <c r="M397" s="907">
        <f t="shared" si="548"/>
        <v>118.4</v>
      </c>
      <c r="N397" s="907">
        <f t="shared" si="548"/>
        <v>52.6</v>
      </c>
      <c r="O397" s="907">
        <f t="shared" si="548"/>
        <v>104.9</v>
      </c>
      <c r="P397" s="907">
        <f t="shared" si="548"/>
        <v>81.2</v>
      </c>
      <c r="Q397" s="907">
        <f t="shared" si="548"/>
        <v>111.3</v>
      </c>
      <c r="R397" s="907">
        <f t="shared" si="548"/>
        <v>99</v>
      </c>
      <c r="S397" s="907">
        <f t="shared" si="548"/>
        <v>101.2</v>
      </c>
      <c r="T397" s="907">
        <f t="shared" si="548"/>
        <v>99.4</v>
      </c>
      <c r="U397" s="907">
        <f t="shared" si="548"/>
        <v>98</v>
      </c>
      <c r="V397" s="907">
        <f t="shared" si="548"/>
        <v>92.4</v>
      </c>
      <c r="W397" s="907">
        <f t="shared" si="548"/>
        <v>106.6</v>
      </c>
      <c r="X397" s="907">
        <f t="shared" si="548"/>
        <v>89.3</v>
      </c>
      <c r="Y397" s="907">
        <f t="shared" si="548"/>
        <v>94</v>
      </c>
      <c r="Z397" s="907">
        <f t="shared" ref="Z397:AC397" si="549">ROUND(AVERAGE(Z281:Z283),1)</f>
        <v>89.5</v>
      </c>
      <c r="AA397" s="907">
        <f t="shared" si="549"/>
        <v>103.9</v>
      </c>
      <c r="AB397" s="907">
        <f t="shared" si="549"/>
        <v>113</v>
      </c>
      <c r="AC397" s="907">
        <f t="shared" si="549"/>
        <v>86.4</v>
      </c>
      <c r="AD397" s="274"/>
      <c r="AF397" s="240"/>
      <c r="AG397" s="246" t="s">
        <v>37</v>
      </c>
      <c r="AH397" s="907">
        <f t="shared" ref="AH397:AR397" si="550">ROUND(AVERAGE(AH281:AH283),1)</f>
        <v>97.1</v>
      </c>
      <c r="AI397" s="907">
        <f t="shared" si="550"/>
        <v>96.9</v>
      </c>
      <c r="AJ397" s="907">
        <f t="shared" si="550"/>
        <v>88.8</v>
      </c>
      <c r="AK397" s="907">
        <f t="shared" si="550"/>
        <v>88.4</v>
      </c>
      <c r="AL397" s="907">
        <f t="shared" si="550"/>
        <v>89.9</v>
      </c>
      <c r="AM397" s="907">
        <f t="shared" si="550"/>
        <v>110.1</v>
      </c>
      <c r="AN397" s="907">
        <f t="shared" si="550"/>
        <v>89.7</v>
      </c>
      <c r="AO397" s="907">
        <f t="shared" si="550"/>
        <v>114.7</v>
      </c>
      <c r="AP397" s="907">
        <f t="shared" si="550"/>
        <v>97.4</v>
      </c>
      <c r="AQ397" s="907">
        <f t="shared" si="550"/>
        <v>97.2</v>
      </c>
      <c r="AR397" s="907">
        <f t="shared" si="550"/>
        <v>100.3</v>
      </c>
      <c r="AS397" s="221"/>
    </row>
    <row r="398" spans="2:45" x14ac:dyDescent="0.15">
      <c r="B398" s="66">
        <v>2025</v>
      </c>
      <c r="C398" s="238" t="s">
        <v>34</v>
      </c>
      <c r="D398" s="676">
        <f t="shared" ref="D398:Y398" si="551">ROUND(AVERAGE(D284:D286),1)</f>
        <v>96.2</v>
      </c>
      <c r="E398" s="676">
        <f t="shared" si="551"/>
        <v>96.2</v>
      </c>
      <c r="F398" s="676">
        <f t="shared" si="551"/>
        <v>103.1</v>
      </c>
      <c r="G398" s="676">
        <f t="shared" si="551"/>
        <v>110.9</v>
      </c>
      <c r="H398" s="676">
        <f t="shared" si="551"/>
        <v>89.7</v>
      </c>
      <c r="I398" s="676">
        <f t="shared" si="551"/>
        <v>73.5</v>
      </c>
      <c r="J398" s="676">
        <f t="shared" si="551"/>
        <v>90.4</v>
      </c>
      <c r="K398" s="676">
        <f t="shared" si="551"/>
        <v>98.6</v>
      </c>
      <c r="L398" s="676">
        <f t="shared" si="551"/>
        <v>69.900000000000006</v>
      </c>
      <c r="M398" s="676">
        <f t="shared" si="551"/>
        <v>120.4</v>
      </c>
      <c r="N398" s="676">
        <f t="shared" si="551"/>
        <v>54.4</v>
      </c>
      <c r="O398" s="676">
        <f t="shared" si="551"/>
        <v>102.5</v>
      </c>
      <c r="P398" s="676">
        <f t="shared" si="551"/>
        <v>81.400000000000006</v>
      </c>
      <c r="Q398" s="676">
        <f t="shared" si="551"/>
        <v>108.9</v>
      </c>
      <c r="R398" s="676">
        <f t="shared" si="551"/>
        <v>100</v>
      </c>
      <c r="S398" s="676">
        <f t="shared" si="551"/>
        <v>100.4</v>
      </c>
      <c r="T398" s="676">
        <f t="shared" si="551"/>
        <v>101.1</v>
      </c>
      <c r="U398" s="676">
        <f t="shared" si="551"/>
        <v>94</v>
      </c>
      <c r="V398" s="676">
        <f t="shared" si="551"/>
        <v>90.8</v>
      </c>
      <c r="W398" s="676">
        <f t="shared" si="551"/>
        <v>97.8</v>
      </c>
      <c r="X398" s="676">
        <f t="shared" si="551"/>
        <v>91.1</v>
      </c>
      <c r="Y398" s="676">
        <f t="shared" si="551"/>
        <v>93.7</v>
      </c>
      <c r="Z398" s="676">
        <f t="shared" ref="Z398:AC398" si="552">ROUND(AVERAGE(Z284:Z286),1)</f>
        <v>86.2</v>
      </c>
      <c r="AA398" s="676">
        <f t="shared" si="552"/>
        <v>95.9</v>
      </c>
      <c r="AB398" s="676">
        <f t="shared" si="552"/>
        <v>111.2</v>
      </c>
      <c r="AC398" s="676">
        <f t="shared" si="552"/>
        <v>83.2</v>
      </c>
      <c r="AD398" s="274"/>
      <c r="AF398" s="66">
        <v>2025</v>
      </c>
      <c r="AG398" s="238" t="s">
        <v>34</v>
      </c>
      <c r="AH398" s="676">
        <f t="shared" ref="AH398:AR398" si="553">ROUND(AVERAGE(AH284:AH286),1)</f>
        <v>96.2</v>
      </c>
      <c r="AI398" s="676">
        <f t="shared" si="553"/>
        <v>96.9</v>
      </c>
      <c r="AJ398" s="676">
        <f t="shared" si="553"/>
        <v>88</v>
      </c>
      <c r="AK398" s="676">
        <f t="shared" si="553"/>
        <v>89</v>
      </c>
      <c r="AL398" s="676">
        <f t="shared" si="553"/>
        <v>85.6</v>
      </c>
      <c r="AM398" s="676">
        <f t="shared" si="553"/>
        <v>113.6</v>
      </c>
      <c r="AN398" s="676">
        <f t="shared" si="553"/>
        <v>102</v>
      </c>
      <c r="AO398" s="676">
        <f t="shared" si="553"/>
        <v>116</v>
      </c>
      <c r="AP398" s="676">
        <f t="shared" si="553"/>
        <v>96</v>
      </c>
      <c r="AQ398" s="676">
        <f t="shared" si="553"/>
        <v>96</v>
      </c>
      <c r="AR398" s="676">
        <f t="shared" si="553"/>
        <v>95.6</v>
      </c>
      <c r="AS398" s="221"/>
    </row>
    <row r="399" spans="2:45" x14ac:dyDescent="0.15">
      <c r="C399" s="243" t="s">
        <v>35</v>
      </c>
      <c r="D399" s="676">
        <f>ROUND(AVERAGE(D287:D289),1)</f>
        <v>98.5</v>
      </c>
      <c r="E399" s="676">
        <f t="shared" ref="E399:Y399" si="554">ROUND(AVERAGE(E287:E289),1)</f>
        <v>98.6</v>
      </c>
      <c r="F399" s="676">
        <f t="shared" si="554"/>
        <v>106.4</v>
      </c>
      <c r="G399" s="676">
        <f t="shared" si="554"/>
        <v>106.7</v>
      </c>
      <c r="H399" s="676">
        <f t="shared" si="554"/>
        <v>84.9</v>
      </c>
      <c r="I399" s="676">
        <f t="shared" si="554"/>
        <v>87.6</v>
      </c>
      <c r="J399" s="676">
        <f t="shared" si="554"/>
        <v>100.4</v>
      </c>
      <c r="K399" s="676">
        <f t="shared" si="554"/>
        <v>103.5</v>
      </c>
      <c r="L399" s="676">
        <f t="shared" si="554"/>
        <v>69.5</v>
      </c>
      <c r="M399" s="676">
        <f t="shared" si="554"/>
        <v>120.8</v>
      </c>
      <c r="N399" s="676">
        <f t="shared" si="554"/>
        <v>56.7</v>
      </c>
      <c r="O399" s="676">
        <f t="shared" si="554"/>
        <v>101.6</v>
      </c>
      <c r="P399" s="676">
        <f t="shared" si="554"/>
        <v>82.9</v>
      </c>
      <c r="Q399" s="676">
        <f t="shared" si="554"/>
        <v>106.4</v>
      </c>
      <c r="R399" s="676">
        <f t="shared" si="554"/>
        <v>99.4</v>
      </c>
      <c r="S399" s="676">
        <f t="shared" si="554"/>
        <v>99.5</v>
      </c>
      <c r="T399" s="676">
        <f t="shared" si="554"/>
        <v>99.2</v>
      </c>
      <c r="U399" s="676">
        <f t="shared" si="554"/>
        <v>93.1</v>
      </c>
      <c r="V399" s="676">
        <f t="shared" si="554"/>
        <v>90.1</v>
      </c>
      <c r="W399" s="676">
        <f t="shared" si="554"/>
        <v>96.9</v>
      </c>
      <c r="X399" s="676">
        <f t="shared" si="554"/>
        <v>88.4</v>
      </c>
      <c r="Y399" s="676">
        <f t="shared" si="554"/>
        <v>92.2</v>
      </c>
      <c r="Z399" s="676">
        <f t="shared" ref="Z399:AB399" si="555">ROUND(AVERAGE(Z287:Z289),1)</f>
        <v>90.6</v>
      </c>
      <c r="AA399" s="676">
        <f t="shared" si="555"/>
        <v>95.9</v>
      </c>
      <c r="AB399" s="676">
        <f t="shared" si="555"/>
        <v>110.8</v>
      </c>
      <c r="AC399" s="676">
        <f>ROUND(AVERAGE(AC287:AC289),1)</f>
        <v>91.8</v>
      </c>
      <c r="AD399" s="274"/>
      <c r="AG399" s="243" t="s">
        <v>35</v>
      </c>
      <c r="AH399" s="676">
        <f>ROUND(AVERAGE(AH287:AH289),1)</f>
        <v>98.5</v>
      </c>
      <c r="AI399" s="676">
        <f t="shared" ref="AI399:AQ399" si="556">ROUND(AVERAGE(AI287:AI289),1)</f>
        <v>101.3</v>
      </c>
      <c r="AJ399" s="676">
        <f t="shared" si="556"/>
        <v>93.9</v>
      </c>
      <c r="AK399" s="676">
        <f t="shared" si="556"/>
        <v>97.8</v>
      </c>
      <c r="AL399" s="676">
        <f t="shared" si="556"/>
        <v>84.9</v>
      </c>
      <c r="AM399" s="676">
        <f t="shared" si="556"/>
        <v>113</v>
      </c>
      <c r="AN399" s="676">
        <f t="shared" si="556"/>
        <v>105.7</v>
      </c>
      <c r="AO399" s="676">
        <f t="shared" si="556"/>
        <v>114.4</v>
      </c>
      <c r="AP399" s="676">
        <f t="shared" si="556"/>
        <v>95.3</v>
      </c>
      <c r="AQ399" s="676">
        <f t="shared" si="556"/>
        <v>95.3</v>
      </c>
      <c r="AR399" s="676">
        <f>ROUND(AVERAGE(AR287:AR289),1)</f>
        <v>95</v>
      </c>
      <c r="AS399" s="221"/>
    </row>
    <row r="400" spans="2:45" x14ac:dyDescent="0.15">
      <c r="C400" s="243" t="s">
        <v>36</v>
      </c>
      <c r="D400" s="676">
        <f>ROUND(AVERAGE(D290:D292),1)</f>
        <v>96.3</v>
      </c>
      <c r="E400" s="676">
        <f t="shared" ref="E400:Y400" si="557">ROUND(AVERAGE(E290:E292),1)</f>
        <v>96.3</v>
      </c>
      <c r="F400" s="676">
        <f t="shared" si="557"/>
        <v>104.3</v>
      </c>
      <c r="G400" s="676">
        <f t="shared" si="557"/>
        <v>105</v>
      </c>
      <c r="H400" s="676">
        <f t="shared" si="557"/>
        <v>87.5</v>
      </c>
      <c r="I400" s="676">
        <f t="shared" si="557"/>
        <v>78.3</v>
      </c>
      <c r="J400" s="676">
        <f t="shared" si="557"/>
        <v>91.8</v>
      </c>
      <c r="K400" s="676">
        <f t="shared" si="557"/>
        <v>104</v>
      </c>
      <c r="L400" s="676">
        <f t="shared" si="557"/>
        <v>69.599999999999994</v>
      </c>
      <c r="M400" s="676">
        <f t="shared" si="557"/>
        <v>125</v>
      </c>
      <c r="N400" s="676">
        <f t="shared" si="557"/>
        <v>55.7</v>
      </c>
      <c r="O400" s="676">
        <f t="shared" si="557"/>
        <v>94.3</v>
      </c>
      <c r="P400" s="676">
        <f t="shared" si="557"/>
        <v>80.7</v>
      </c>
      <c r="Q400" s="676">
        <f t="shared" si="557"/>
        <v>106.4</v>
      </c>
      <c r="R400" s="676">
        <f t="shared" si="557"/>
        <v>101.9</v>
      </c>
      <c r="S400" s="676">
        <f t="shared" si="557"/>
        <v>100.4</v>
      </c>
      <c r="T400" s="676">
        <f t="shared" si="557"/>
        <v>101.7</v>
      </c>
      <c r="U400" s="676">
        <f t="shared" si="557"/>
        <v>92</v>
      </c>
      <c r="V400" s="676">
        <f t="shared" si="557"/>
        <v>89.9</v>
      </c>
      <c r="W400" s="676">
        <f t="shared" si="557"/>
        <v>95.3</v>
      </c>
      <c r="X400" s="676">
        <f t="shared" si="557"/>
        <v>88.8</v>
      </c>
      <c r="Y400" s="676">
        <f t="shared" si="557"/>
        <v>94.9</v>
      </c>
      <c r="Z400" s="676">
        <f t="shared" ref="Z400:AC400" si="558">ROUND(AVERAGE(Z290:Z292),1)</f>
        <v>88.3</v>
      </c>
      <c r="AA400" s="676">
        <f t="shared" si="558"/>
        <v>89.8</v>
      </c>
      <c r="AB400" s="676">
        <f t="shared" si="558"/>
        <v>110.5</v>
      </c>
      <c r="AC400" s="676">
        <f t="shared" si="558"/>
        <v>85.1</v>
      </c>
      <c r="AD400" s="274"/>
      <c r="AG400" s="243" t="s">
        <v>36</v>
      </c>
      <c r="AH400" s="676">
        <f>ROUND(AVERAGE(AH290:AH292),1)</f>
        <v>96.3</v>
      </c>
      <c r="AI400" s="676">
        <f t="shared" ref="AI400:AQ400" si="559">ROUND(AVERAGE(AI290:AI292),1)</f>
        <v>96.4</v>
      </c>
      <c r="AJ400" s="676">
        <f t="shared" si="559"/>
        <v>87.4</v>
      </c>
      <c r="AK400" s="676">
        <f t="shared" si="559"/>
        <v>88.2</v>
      </c>
      <c r="AL400" s="676">
        <f t="shared" si="559"/>
        <v>84.9</v>
      </c>
      <c r="AM400" s="676">
        <f t="shared" si="559"/>
        <v>111.3</v>
      </c>
      <c r="AN400" s="676">
        <f t="shared" si="559"/>
        <v>90</v>
      </c>
      <c r="AO400" s="676">
        <f t="shared" si="559"/>
        <v>115.3</v>
      </c>
      <c r="AP400" s="676">
        <f t="shared" si="559"/>
        <v>96.7</v>
      </c>
      <c r="AQ400" s="676">
        <f t="shared" si="559"/>
        <v>96.8</v>
      </c>
      <c r="AR400" s="676">
        <f>ROUND(AVERAGE(AR290:AR292),1)</f>
        <v>93.7</v>
      </c>
      <c r="AS400" s="221"/>
    </row>
    <row r="401" spans="2:45" x14ac:dyDescent="0.15">
      <c r="B401" s="240"/>
      <c r="C401" s="246" t="s">
        <v>37</v>
      </c>
      <c r="D401" s="907">
        <f>ROUND(AVERAGE(D293:D295),1)</f>
        <v>94.5</v>
      </c>
      <c r="E401" s="907">
        <f t="shared" ref="E401:Y401" si="560">ROUND(AVERAGE(E293:E295),1)</f>
        <v>94.4</v>
      </c>
      <c r="F401" s="907">
        <f t="shared" si="560"/>
        <v>101.2</v>
      </c>
      <c r="G401" s="907">
        <f t="shared" si="560"/>
        <v>101.7</v>
      </c>
      <c r="H401" s="907">
        <f t="shared" si="560"/>
        <v>91.1</v>
      </c>
      <c r="I401" s="907">
        <f t="shared" si="560"/>
        <v>64.599999999999994</v>
      </c>
      <c r="J401" s="907">
        <f t="shared" si="560"/>
        <v>89.1</v>
      </c>
      <c r="K401" s="907">
        <f t="shared" si="560"/>
        <v>103.8</v>
      </c>
      <c r="L401" s="907">
        <f t="shared" si="560"/>
        <v>66.7</v>
      </c>
      <c r="M401" s="907">
        <f t="shared" si="560"/>
        <v>142.19999999999999</v>
      </c>
      <c r="N401" s="907">
        <f t="shared" si="560"/>
        <v>52.8</v>
      </c>
      <c r="O401" s="907">
        <f t="shared" si="560"/>
        <v>92.6</v>
      </c>
      <c r="P401" s="907">
        <f t="shared" si="560"/>
        <v>81.5</v>
      </c>
      <c r="Q401" s="907">
        <f t="shared" si="560"/>
        <v>100.6</v>
      </c>
      <c r="R401" s="907">
        <f t="shared" si="560"/>
        <v>97.5</v>
      </c>
      <c r="S401" s="907">
        <f t="shared" si="560"/>
        <v>98.8</v>
      </c>
      <c r="T401" s="907">
        <f t="shared" si="560"/>
        <v>100.7</v>
      </c>
      <c r="U401" s="907">
        <f t="shared" si="560"/>
        <v>89.2</v>
      </c>
      <c r="V401" s="907">
        <f t="shared" si="560"/>
        <v>89.2</v>
      </c>
      <c r="W401" s="907">
        <f t="shared" si="560"/>
        <v>88</v>
      </c>
      <c r="X401" s="907">
        <f t="shared" si="560"/>
        <v>88.9</v>
      </c>
      <c r="Y401" s="907">
        <f t="shared" si="560"/>
        <v>88.9</v>
      </c>
      <c r="Z401" s="907">
        <f t="shared" ref="Z401:AC401" si="561">ROUND(AVERAGE(Z293:Z295),1)</f>
        <v>86.3</v>
      </c>
      <c r="AA401" s="907">
        <f t="shared" si="561"/>
        <v>92.4</v>
      </c>
      <c r="AB401" s="907">
        <f t="shared" si="561"/>
        <v>109.3</v>
      </c>
      <c r="AC401" s="907">
        <f t="shared" si="561"/>
        <v>77.5</v>
      </c>
      <c r="AD401" s="274"/>
      <c r="AF401" s="240"/>
      <c r="AG401" s="246" t="s">
        <v>37</v>
      </c>
      <c r="AH401" s="907">
        <f t="shared" ref="AH401:AR401" si="562">ROUND(AVERAGE(AH293:AH295),1)</f>
        <v>94.5</v>
      </c>
      <c r="AI401" s="907">
        <f t="shared" si="562"/>
        <v>92.8</v>
      </c>
      <c r="AJ401" s="907">
        <f t="shared" si="562"/>
        <v>82.8</v>
      </c>
      <c r="AK401" s="907">
        <f t="shared" si="562"/>
        <v>82.4</v>
      </c>
      <c r="AL401" s="907">
        <f t="shared" si="562"/>
        <v>83.3</v>
      </c>
      <c r="AM401" s="907">
        <f t="shared" si="562"/>
        <v>109</v>
      </c>
      <c r="AN401" s="907">
        <f t="shared" si="562"/>
        <v>95.1</v>
      </c>
      <c r="AO401" s="907">
        <f t="shared" si="562"/>
        <v>111.7</v>
      </c>
      <c r="AP401" s="907">
        <f t="shared" si="562"/>
        <v>96.3</v>
      </c>
      <c r="AQ401" s="907">
        <f t="shared" si="562"/>
        <v>96.6</v>
      </c>
      <c r="AR401" s="907">
        <f t="shared" si="562"/>
        <v>88.3</v>
      </c>
      <c r="AS401" s="221"/>
    </row>
    <row r="402" spans="2:45" ht="11.45" customHeight="1" x14ac:dyDescent="0.15">
      <c r="B402" s="66">
        <v>2026</v>
      </c>
      <c r="C402" s="238" t="s">
        <v>34</v>
      </c>
      <c r="D402" s="906">
        <f>ROUND(AVERAGE(D296:D298),1)</f>
        <v>100.4</v>
      </c>
      <c r="E402" s="906">
        <f t="shared" ref="E402:Y402" si="563">ROUND(AVERAGE(E296:E298),1)</f>
        <v>100.5</v>
      </c>
      <c r="F402" s="906">
        <f t="shared" si="563"/>
        <v>105.5</v>
      </c>
      <c r="G402" s="906">
        <f t="shared" si="563"/>
        <v>111.9</v>
      </c>
      <c r="H402" s="906">
        <f t="shared" si="563"/>
        <v>88</v>
      </c>
      <c r="I402" s="906">
        <f t="shared" si="563"/>
        <v>101.3</v>
      </c>
      <c r="J402" s="906">
        <f t="shared" si="563"/>
        <v>91.4</v>
      </c>
      <c r="K402" s="906">
        <f t="shared" si="563"/>
        <v>97.8</v>
      </c>
      <c r="L402" s="906">
        <f t="shared" si="563"/>
        <v>67.900000000000006</v>
      </c>
      <c r="M402" s="906">
        <f t="shared" si="563"/>
        <v>135</v>
      </c>
      <c r="N402" s="906">
        <f t="shared" si="563"/>
        <v>68.400000000000006</v>
      </c>
      <c r="O402" s="906">
        <f t="shared" si="563"/>
        <v>97.9</v>
      </c>
      <c r="P402" s="906">
        <f t="shared" si="563"/>
        <v>79.099999999999994</v>
      </c>
      <c r="Q402" s="906">
        <f t="shared" si="563"/>
        <v>106.9</v>
      </c>
      <c r="R402" s="906">
        <f t="shared" si="563"/>
        <v>104.2</v>
      </c>
      <c r="S402" s="906">
        <f t="shared" si="563"/>
        <v>100.6</v>
      </c>
      <c r="T402" s="906">
        <f t="shared" si="563"/>
        <v>101.6</v>
      </c>
      <c r="U402" s="906">
        <f t="shared" si="563"/>
        <v>87.4</v>
      </c>
      <c r="V402" s="906">
        <f t="shared" si="563"/>
        <v>72.7</v>
      </c>
      <c r="W402" s="906">
        <f t="shared" si="563"/>
        <v>88.5</v>
      </c>
      <c r="X402" s="906">
        <f t="shared" si="563"/>
        <v>88.6</v>
      </c>
      <c r="Y402" s="906">
        <f t="shared" si="563"/>
        <v>89.3</v>
      </c>
      <c r="Z402" s="906">
        <f t="shared" ref="Z402:AC402" si="564">ROUND(AVERAGE(Z296:Z298),1)</f>
        <v>86.3</v>
      </c>
      <c r="AA402" s="906">
        <f t="shared" si="564"/>
        <v>97.9</v>
      </c>
      <c r="AB402" s="906">
        <f t="shared" si="564"/>
        <v>108.7</v>
      </c>
      <c r="AC402" s="906">
        <f t="shared" si="564"/>
        <v>99.3</v>
      </c>
      <c r="AD402" s="274"/>
      <c r="AF402" s="66">
        <v>2026</v>
      </c>
      <c r="AG402" s="238" t="s">
        <v>34</v>
      </c>
      <c r="AH402" s="906">
        <f t="shared" ref="AH402:AR402" si="565">ROUND(AVERAGE(AH296:AH298),1)</f>
        <v>100.4</v>
      </c>
      <c r="AI402" s="906">
        <f t="shared" si="565"/>
        <v>103.1</v>
      </c>
      <c r="AJ402" s="906">
        <f t="shared" si="565"/>
        <v>96.2</v>
      </c>
      <c r="AK402" s="906">
        <f t="shared" si="565"/>
        <v>101.4</v>
      </c>
      <c r="AL402" s="906">
        <f t="shared" si="565"/>
        <v>82.5</v>
      </c>
      <c r="AM402" s="906">
        <f t="shared" si="565"/>
        <v>116.1</v>
      </c>
      <c r="AN402" s="906">
        <f t="shared" si="565"/>
        <v>89.8</v>
      </c>
      <c r="AO402" s="906">
        <f t="shared" si="565"/>
        <v>121.5</v>
      </c>
      <c r="AP402" s="906">
        <f t="shared" si="565"/>
        <v>98.6</v>
      </c>
      <c r="AQ402" s="906">
        <f t="shared" si="565"/>
        <v>98.9</v>
      </c>
      <c r="AR402" s="906">
        <f t="shared" si="565"/>
        <v>89.1</v>
      </c>
      <c r="AS402" s="221"/>
    </row>
    <row r="403" spans="2:45" ht="11.45" customHeight="1" x14ac:dyDescent="0.15">
      <c r="C403" s="243" t="s">
        <v>35</v>
      </c>
      <c r="D403" s="676">
        <f>ROUND(AVERAGE(D299:D301),1)</f>
        <v>104.8</v>
      </c>
      <c r="E403" s="676">
        <f t="shared" ref="E403:Y403" si="566">ROUND(AVERAGE(E299:E301),1)</f>
        <v>104.8</v>
      </c>
      <c r="F403" s="676">
        <f t="shared" si="566"/>
        <v>102</v>
      </c>
      <c r="G403" s="676">
        <f t="shared" si="566"/>
        <v>117.7</v>
      </c>
      <c r="H403" s="676">
        <f t="shared" si="566"/>
        <v>89.1</v>
      </c>
      <c r="I403" s="676">
        <f t="shared" si="566"/>
        <v>121.5</v>
      </c>
      <c r="J403" s="676">
        <f t="shared" si="566"/>
        <v>93.3</v>
      </c>
      <c r="K403" s="676">
        <f t="shared" si="566"/>
        <v>113</v>
      </c>
      <c r="L403" s="676">
        <f t="shared" si="566"/>
        <v>72.099999999999994</v>
      </c>
      <c r="M403" s="676">
        <f t="shared" si="566"/>
        <v>152</v>
      </c>
      <c r="N403" s="676">
        <f t="shared" si="566"/>
        <v>61.4</v>
      </c>
      <c r="O403" s="676">
        <f t="shared" si="566"/>
        <v>96</v>
      </c>
      <c r="P403" s="676">
        <f t="shared" si="566"/>
        <v>87.2</v>
      </c>
      <c r="Q403" s="676">
        <f t="shared" si="566"/>
        <v>109.9</v>
      </c>
      <c r="R403" s="676">
        <f t="shared" si="566"/>
        <v>110.2</v>
      </c>
      <c r="S403" s="676">
        <f t="shared" si="566"/>
        <v>100</v>
      </c>
      <c r="T403" s="676">
        <f t="shared" si="566"/>
        <v>99.4</v>
      </c>
      <c r="U403" s="676">
        <f t="shared" si="566"/>
        <v>89.9</v>
      </c>
      <c r="V403" s="676">
        <f t="shared" si="566"/>
        <v>87.7</v>
      </c>
      <c r="W403" s="676">
        <f t="shared" si="566"/>
        <v>91.2</v>
      </c>
      <c r="X403" s="676">
        <f t="shared" si="566"/>
        <v>86.9</v>
      </c>
      <c r="Y403" s="676">
        <f t="shared" si="566"/>
        <v>84.8</v>
      </c>
      <c r="Z403" s="676">
        <f t="shared" ref="Z403:AC403" si="567">ROUND(AVERAGE(Z299:Z301),1)</f>
        <v>88</v>
      </c>
      <c r="AA403" s="676">
        <f t="shared" si="567"/>
        <v>96.5</v>
      </c>
      <c r="AB403" s="676">
        <f t="shared" si="567"/>
        <v>115.5</v>
      </c>
      <c r="AC403" s="676">
        <f t="shared" si="567"/>
        <v>107.5</v>
      </c>
      <c r="AD403" s="274"/>
      <c r="AG403" s="243" t="s">
        <v>35</v>
      </c>
      <c r="AH403" s="676">
        <f t="shared" ref="AH403:AR403" si="568">ROUND(AVERAGE(AH299:AH301),1)</f>
        <v>104.8</v>
      </c>
      <c r="AI403" s="676">
        <f t="shared" si="568"/>
        <v>106.9</v>
      </c>
      <c r="AJ403" s="676">
        <f t="shared" si="568"/>
        <v>103.2</v>
      </c>
      <c r="AK403" s="676">
        <f t="shared" si="568"/>
        <v>110.2</v>
      </c>
      <c r="AL403" s="676">
        <f t="shared" si="568"/>
        <v>88.5</v>
      </c>
      <c r="AM403" s="676">
        <f t="shared" si="568"/>
        <v>113.4</v>
      </c>
      <c r="AN403" s="676">
        <f t="shared" si="568"/>
        <v>79</v>
      </c>
      <c r="AO403" s="676">
        <f t="shared" si="568"/>
        <v>119.1</v>
      </c>
      <c r="AP403" s="676">
        <f t="shared" si="568"/>
        <v>101.8</v>
      </c>
      <c r="AQ403" s="676">
        <f t="shared" si="568"/>
        <v>102.4</v>
      </c>
      <c r="AR403" s="676">
        <f t="shared" si="568"/>
        <v>88.5</v>
      </c>
      <c r="AS403" s="221"/>
    </row>
    <row r="404" spans="2:45" ht="0.6" customHeight="1" x14ac:dyDescent="0.15">
      <c r="C404" s="243" t="s">
        <v>36</v>
      </c>
      <c r="D404" s="676" t="e">
        <f t="shared" ref="D404:Y404" si="569">ROUND(AVERAGE(D302:D304),1)</f>
        <v>#DIV/0!</v>
      </c>
      <c r="E404" s="676" t="e">
        <f t="shared" si="569"/>
        <v>#DIV/0!</v>
      </c>
      <c r="F404" s="676" t="e">
        <f t="shared" si="569"/>
        <v>#DIV/0!</v>
      </c>
      <c r="G404" s="676" t="e">
        <f t="shared" si="569"/>
        <v>#DIV/0!</v>
      </c>
      <c r="H404" s="676" t="e">
        <f t="shared" si="569"/>
        <v>#DIV/0!</v>
      </c>
      <c r="I404" s="676" t="e">
        <f t="shared" si="569"/>
        <v>#DIV/0!</v>
      </c>
      <c r="J404" s="676" t="e">
        <f t="shared" si="569"/>
        <v>#DIV/0!</v>
      </c>
      <c r="K404" s="676" t="e">
        <f t="shared" si="569"/>
        <v>#DIV/0!</v>
      </c>
      <c r="L404" s="676" t="e">
        <f t="shared" si="569"/>
        <v>#DIV/0!</v>
      </c>
      <c r="M404" s="676" t="e">
        <f t="shared" si="569"/>
        <v>#DIV/0!</v>
      </c>
      <c r="N404" s="676" t="e">
        <f t="shared" si="569"/>
        <v>#DIV/0!</v>
      </c>
      <c r="O404" s="676" t="e">
        <f t="shared" si="569"/>
        <v>#DIV/0!</v>
      </c>
      <c r="P404" s="676" t="e">
        <f t="shared" si="569"/>
        <v>#DIV/0!</v>
      </c>
      <c r="Q404" s="676" t="e">
        <f t="shared" si="569"/>
        <v>#DIV/0!</v>
      </c>
      <c r="R404" s="676" t="e">
        <f t="shared" si="569"/>
        <v>#DIV/0!</v>
      </c>
      <c r="S404" s="676" t="e">
        <f t="shared" si="569"/>
        <v>#DIV/0!</v>
      </c>
      <c r="T404" s="676" t="e">
        <f t="shared" si="569"/>
        <v>#DIV/0!</v>
      </c>
      <c r="U404" s="676" t="e">
        <f t="shared" si="569"/>
        <v>#DIV/0!</v>
      </c>
      <c r="V404" s="676" t="e">
        <f t="shared" si="569"/>
        <v>#DIV/0!</v>
      </c>
      <c r="W404" s="676" t="e">
        <f t="shared" si="569"/>
        <v>#DIV/0!</v>
      </c>
      <c r="X404" s="676" t="e">
        <f t="shared" si="569"/>
        <v>#DIV/0!</v>
      </c>
      <c r="Y404" s="676" t="e">
        <f t="shared" si="569"/>
        <v>#DIV/0!</v>
      </c>
      <c r="Z404" s="676" t="e">
        <f t="shared" ref="Z404:AC404" si="570">ROUND(AVERAGE(Z302:Z304),1)</f>
        <v>#DIV/0!</v>
      </c>
      <c r="AA404" s="676" t="e">
        <f t="shared" si="570"/>
        <v>#DIV/0!</v>
      </c>
      <c r="AB404" s="676" t="e">
        <f t="shared" si="570"/>
        <v>#DIV/0!</v>
      </c>
      <c r="AC404" s="676" t="e">
        <f t="shared" si="570"/>
        <v>#DIV/0!</v>
      </c>
      <c r="AD404" s="274"/>
      <c r="AG404" s="243" t="s">
        <v>36</v>
      </c>
      <c r="AH404" s="676" t="e">
        <f t="shared" ref="AH404:AR404" si="571">ROUND(AVERAGE(AH302:AH304),1)</f>
        <v>#DIV/0!</v>
      </c>
      <c r="AI404" s="676" t="e">
        <f t="shared" si="571"/>
        <v>#DIV/0!</v>
      </c>
      <c r="AJ404" s="676" t="e">
        <f t="shared" si="571"/>
        <v>#DIV/0!</v>
      </c>
      <c r="AK404" s="676" t="e">
        <f t="shared" si="571"/>
        <v>#DIV/0!</v>
      </c>
      <c r="AL404" s="676" t="e">
        <f t="shared" si="571"/>
        <v>#DIV/0!</v>
      </c>
      <c r="AM404" s="676" t="e">
        <f t="shared" si="571"/>
        <v>#DIV/0!</v>
      </c>
      <c r="AN404" s="676" t="e">
        <f t="shared" si="571"/>
        <v>#DIV/0!</v>
      </c>
      <c r="AO404" s="676" t="e">
        <f t="shared" si="571"/>
        <v>#DIV/0!</v>
      </c>
      <c r="AP404" s="676" t="e">
        <f t="shared" si="571"/>
        <v>#DIV/0!</v>
      </c>
      <c r="AQ404" s="676" t="e">
        <f t="shared" si="571"/>
        <v>#DIV/0!</v>
      </c>
      <c r="AR404" s="676" t="e">
        <f t="shared" si="571"/>
        <v>#DIV/0!</v>
      </c>
      <c r="AS404" s="221"/>
    </row>
    <row r="405" spans="2:45" ht="11.45" hidden="1" customHeight="1" x14ac:dyDescent="0.15">
      <c r="B405" s="240"/>
      <c r="C405" s="246" t="s">
        <v>37</v>
      </c>
      <c r="D405" s="907" t="e">
        <f t="shared" ref="D405:Y405" si="572">ROUND(AVERAGE(D305:D307),1)</f>
        <v>#DIV/0!</v>
      </c>
      <c r="E405" s="907" t="e">
        <f t="shared" si="572"/>
        <v>#DIV/0!</v>
      </c>
      <c r="F405" s="907" t="e">
        <f t="shared" si="572"/>
        <v>#DIV/0!</v>
      </c>
      <c r="G405" s="907" t="e">
        <f t="shared" si="572"/>
        <v>#DIV/0!</v>
      </c>
      <c r="H405" s="907" t="e">
        <f t="shared" si="572"/>
        <v>#DIV/0!</v>
      </c>
      <c r="I405" s="907" t="e">
        <f t="shared" si="572"/>
        <v>#DIV/0!</v>
      </c>
      <c r="J405" s="907" t="e">
        <f t="shared" si="572"/>
        <v>#DIV/0!</v>
      </c>
      <c r="K405" s="907" t="e">
        <f t="shared" si="572"/>
        <v>#DIV/0!</v>
      </c>
      <c r="L405" s="907" t="e">
        <f t="shared" si="572"/>
        <v>#DIV/0!</v>
      </c>
      <c r="M405" s="907" t="e">
        <f t="shared" si="572"/>
        <v>#DIV/0!</v>
      </c>
      <c r="N405" s="907" t="e">
        <f t="shared" si="572"/>
        <v>#DIV/0!</v>
      </c>
      <c r="O405" s="907" t="e">
        <f t="shared" si="572"/>
        <v>#DIV/0!</v>
      </c>
      <c r="P405" s="907" t="e">
        <f t="shared" si="572"/>
        <v>#DIV/0!</v>
      </c>
      <c r="Q405" s="907" t="e">
        <f t="shared" si="572"/>
        <v>#DIV/0!</v>
      </c>
      <c r="R405" s="907" t="e">
        <f t="shared" si="572"/>
        <v>#DIV/0!</v>
      </c>
      <c r="S405" s="907" t="e">
        <f t="shared" si="572"/>
        <v>#DIV/0!</v>
      </c>
      <c r="T405" s="907" t="e">
        <f t="shared" si="572"/>
        <v>#DIV/0!</v>
      </c>
      <c r="U405" s="907" t="e">
        <f t="shared" si="572"/>
        <v>#DIV/0!</v>
      </c>
      <c r="V405" s="907" t="e">
        <f t="shared" si="572"/>
        <v>#DIV/0!</v>
      </c>
      <c r="W405" s="907" t="e">
        <f t="shared" si="572"/>
        <v>#DIV/0!</v>
      </c>
      <c r="X405" s="907" t="e">
        <f t="shared" si="572"/>
        <v>#DIV/0!</v>
      </c>
      <c r="Y405" s="907" t="e">
        <f t="shared" si="572"/>
        <v>#DIV/0!</v>
      </c>
      <c r="Z405" s="907" t="e">
        <f t="shared" ref="Z405:AC405" si="573">ROUND(AVERAGE(Z305:Z307),1)</f>
        <v>#DIV/0!</v>
      </c>
      <c r="AA405" s="907" t="e">
        <f t="shared" si="573"/>
        <v>#DIV/0!</v>
      </c>
      <c r="AB405" s="907" t="e">
        <f t="shared" si="573"/>
        <v>#DIV/0!</v>
      </c>
      <c r="AC405" s="907" t="e">
        <f t="shared" si="573"/>
        <v>#DIV/0!</v>
      </c>
      <c r="AD405" s="274"/>
      <c r="AF405" s="240"/>
      <c r="AG405" s="246" t="s">
        <v>37</v>
      </c>
      <c r="AH405" s="907" t="e">
        <f t="shared" ref="AH405:AR405" si="574">ROUND(AVERAGE(AH305:AH307),1)</f>
        <v>#DIV/0!</v>
      </c>
      <c r="AI405" s="907" t="e">
        <f t="shared" si="574"/>
        <v>#DIV/0!</v>
      </c>
      <c r="AJ405" s="907" t="e">
        <f t="shared" si="574"/>
        <v>#DIV/0!</v>
      </c>
      <c r="AK405" s="907" t="e">
        <f t="shared" si="574"/>
        <v>#DIV/0!</v>
      </c>
      <c r="AL405" s="907" t="e">
        <f t="shared" si="574"/>
        <v>#DIV/0!</v>
      </c>
      <c r="AM405" s="907" t="e">
        <f t="shared" si="574"/>
        <v>#DIV/0!</v>
      </c>
      <c r="AN405" s="907" t="e">
        <f t="shared" si="574"/>
        <v>#DIV/0!</v>
      </c>
      <c r="AO405" s="907" t="e">
        <f t="shared" si="574"/>
        <v>#DIV/0!</v>
      </c>
      <c r="AP405" s="907" t="e">
        <f t="shared" si="574"/>
        <v>#DIV/0!</v>
      </c>
      <c r="AQ405" s="907" t="e">
        <f t="shared" si="574"/>
        <v>#DIV/0!</v>
      </c>
      <c r="AR405" s="907" t="e">
        <f t="shared" si="574"/>
        <v>#DIV/0!</v>
      </c>
      <c r="AS405" s="221"/>
    </row>
    <row r="406" spans="2:45" ht="11.45" hidden="1" customHeight="1" x14ac:dyDescent="0.15">
      <c r="B406" s="66">
        <v>2027</v>
      </c>
      <c r="C406" s="238" t="s">
        <v>34</v>
      </c>
      <c r="D406" s="906" t="e">
        <f t="shared" ref="D406:Y406" si="575">ROUND(AVERAGE(D308:D310),1)</f>
        <v>#DIV/0!</v>
      </c>
      <c r="E406" s="906" t="e">
        <f t="shared" si="575"/>
        <v>#DIV/0!</v>
      </c>
      <c r="F406" s="906" t="e">
        <f t="shared" si="575"/>
        <v>#DIV/0!</v>
      </c>
      <c r="G406" s="906" t="e">
        <f t="shared" si="575"/>
        <v>#DIV/0!</v>
      </c>
      <c r="H406" s="906" t="e">
        <f t="shared" si="575"/>
        <v>#DIV/0!</v>
      </c>
      <c r="I406" s="906" t="e">
        <f t="shared" si="575"/>
        <v>#DIV/0!</v>
      </c>
      <c r="J406" s="906" t="e">
        <f t="shared" si="575"/>
        <v>#DIV/0!</v>
      </c>
      <c r="K406" s="906" t="e">
        <f t="shared" si="575"/>
        <v>#DIV/0!</v>
      </c>
      <c r="L406" s="906" t="e">
        <f t="shared" si="575"/>
        <v>#DIV/0!</v>
      </c>
      <c r="M406" s="906" t="e">
        <f t="shared" si="575"/>
        <v>#DIV/0!</v>
      </c>
      <c r="N406" s="906" t="e">
        <f t="shared" si="575"/>
        <v>#DIV/0!</v>
      </c>
      <c r="O406" s="906" t="e">
        <f t="shared" si="575"/>
        <v>#DIV/0!</v>
      </c>
      <c r="P406" s="906" t="e">
        <f t="shared" si="575"/>
        <v>#DIV/0!</v>
      </c>
      <c r="Q406" s="906" t="e">
        <f t="shared" si="575"/>
        <v>#DIV/0!</v>
      </c>
      <c r="R406" s="906" t="e">
        <f t="shared" si="575"/>
        <v>#DIV/0!</v>
      </c>
      <c r="S406" s="906" t="e">
        <f t="shared" si="575"/>
        <v>#DIV/0!</v>
      </c>
      <c r="T406" s="906" t="e">
        <f t="shared" si="575"/>
        <v>#DIV/0!</v>
      </c>
      <c r="U406" s="906" t="e">
        <f t="shared" si="575"/>
        <v>#DIV/0!</v>
      </c>
      <c r="V406" s="906" t="e">
        <f t="shared" si="575"/>
        <v>#DIV/0!</v>
      </c>
      <c r="W406" s="906" t="e">
        <f t="shared" si="575"/>
        <v>#DIV/0!</v>
      </c>
      <c r="X406" s="906" t="e">
        <f t="shared" si="575"/>
        <v>#DIV/0!</v>
      </c>
      <c r="Y406" s="906" t="e">
        <f t="shared" si="575"/>
        <v>#DIV/0!</v>
      </c>
      <c r="Z406" s="906" t="e">
        <f t="shared" ref="Z406:AC406" si="576">ROUND(AVERAGE(Z308:Z310),1)</f>
        <v>#DIV/0!</v>
      </c>
      <c r="AA406" s="906" t="e">
        <f t="shared" si="576"/>
        <v>#DIV/0!</v>
      </c>
      <c r="AB406" s="906" t="e">
        <f t="shared" si="576"/>
        <v>#DIV/0!</v>
      </c>
      <c r="AC406" s="906" t="e">
        <f t="shared" si="576"/>
        <v>#DIV/0!</v>
      </c>
      <c r="AD406" s="274"/>
      <c r="AF406" s="66">
        <v>2027</v>
      </c>
      <c r="AG406" s="238" t="s">
        <v>34</v>
      </c>
      <c r="AH406" s="244" t="e">
        <f t="shared" ref="AH406:AR406" si="577">ROUND(AVERAGE(AH308:AH310),1)</f>
        <v>#DIV/0!</v>
      </c>
      <c r="AI406" s="244" t="e">
        <f t="shared" si="577"/>
        <v>#DIV/0!</v>
      </c>
      <c r="AJ406" s="244" t="e">
        <f t="shared" si="577"/>
        <v>#DIV/0!</v>
      </c>
      <c r="AK406" s="244" t="e">
        <f t="shared" si="577"/>
        <v>#DIV/0!</v>
      </c>
      <c r="AL406" s="244" t="e">
        <f t="shared" si="577"/>
        <v>#DIV/0!</v>
      </c>
      <c r="AM406" s="244" t="e">
        <f t="shared" si="577"/>
        <v>#DIV/0!</v>
      </c>
      <c r="AN406" s="244" t="e">
        <f t="shared" si="577"/>
        <v>#DIV/0!</v>
      </c>
      <c r="AO406" s="244" t="e">
        <f t="shared" si="577"/>
        <v>#DIV/0!</v>
      </c>
      <c r="AP406" s="244" t="e">
        <f t="shared" si="577"/>
        <v>#DIV/0!</v>
      </c>
      <c r="AQ406" s="244" t="e">
        <f t="shared" si="577"/>
        <v>#DIV/0!</v>
      </c>
      <c r="AR406" s="244" t="e">
        <f t="shared" si="577"/>
        <v>#DIV/0!</v>
      </c>
      <c r="AS406" s="221"/>
    </row>
    <row r="407" spans="2:45" ht="11.45" hidden="1" customHeight="1" x14ac:dyDescent="0.15">
      <c r="C407" s="243" t="s">
        <v>35</v>
      </c>
      <c r="D407" s="676" t="e">
        <f t="shared" ref="D407:Y407" si="578">ROUND(AVERAGE(D311:D313),1)</f>
        <v>#DIV/0!</v>
      </c>
      <c r="E407" s="676" t="e">
        <f t="shared" si="578"/>
        <v>#DIV/0!</v>
      </c>
      <c r="F407" s="676" t="e">
        <f t="shared" si="578"/>
        <v>#DIV/0!</v>
      </c>
      <c r="G407" s="676" t="e">
        <f t="shared" si="578"/>
        <v>#DIV/0!</v>
      </c>
      <c r="H407" s="676" t="e">
        <f t="shared" si="578"/>
        <v>#DIV/0!</v>
      </c>
      <c r="I407" s="676" t="e">
        <f t="shared" si="578"/>
        <v>#DIV/0!</v>
      </c>
      <c r="J407" s="676" t="e">
        <f t="shared" si="578"/>
        <v>#DIV/0!</v>
      </c>
      <c r="K407" s="676" t="e">
        <f t="shared" si="578"/>
        <v>#DIV/0!</v>
      </c>
      <c r="L407" s="676" t="e">
        <f t="shared" si="578"/>
        <v>#DIV/0!</v>
      </c>
      <c r="M407" s="676" t="e">
        <f t="shared" si="578"/>
        <v>#DIV/0!</v>
      </c>
      <c r="N407" s="676" t="e">
        <f t="shared" si="578"/>
        <v>#DIV/0!</v>
      </c>
      <c r="O407" s="676" t="e">
        <f t="shared" si="578"/>
        <v>#DIV/0!</v>
      </c>
      <c r="P407" s="676" t="e">
        <f t="shared" si="578"/>
        <v>#DIV/0!</v>
      </c>
      <c r="Q407" s="676" t="e">
        <f t="shared" si="578"/>
        <v>#DIV/0!</v>
      </c>
      <c r="R407" s="676" t="e">
        <f t="shared" si="578"/>
        <v>#DIV/0!</v>
      </c>
      <c r="S407" s="676" t="e">
        <f t="shared" si="578"/>
        <v>#DIV/0!</v>
      </c>
      <c r="T407" s="676" t="e">
        <f t="shared" si="578"/>
        <v>#DIV/0!</v>
      </c>
      <c r="U407" s="676" t="e">
        <f t="shared" si="578"/>
        <v>#DIV/0!</v>
      </c>
      <c r="V407" s="676" t="e">
        <f t="shared" si="578"/>
        <v>#DIV/0!</v>
      </c>
      <c r="W407" s="676" t="e">
        <f t="shared" si="578"/>
        <v>#DIV/0!</v>
      </c>
      <c r="X407" s="676" t="e">
        <f t="shared" si="578"/>
        <v>#DIV/0!</v>
      </c>
      <c r="Y407" s="676" t="e">
        <f t="shared" si="578"/>
        <v>#DIV/0!</v>
      </c>
      <c r="Z407" s="676" t="e">
        <f t="shared" ref="Z407:AC407" si="579">ROUND(AVERAGE(Z311:Z313),1)</f>
        <v>#DIV/0!</v>
      </c>
      <c r="AA407" s="676" t="e">
        <f t="shared" si="579"/>
        <v>#DIV/0!</v>
      </c>
      <c r="AB407" s="676" t="e">
        <f t="shared" si="579"/>
        <v>#DIV/0!</v>
      </c>
      <c r="AC407" s="676" t="e">
        <f t="shared" si="579"/>
        <v>#DIV/0!</v>
      </c>
      <c r="AD407" s="274"/>
      <c r="AG407" s="243" t="s">
        <v>35</v>
      </c>
      <c r="AH407" s="245" t="e">
        <f t="shared" ref="AH407:AR407" si="580">ROUND(AVERAGE(AH311:AH313),1)</f>
        <v>#DIV/0!</v>
      </c>
      <c r="AI407" s="245" t="e">
        <f t="shared" si="580"/>
        <v>#DIV/0!</v>
      </c>
      <c r="AJ407" s="245" t="e">
        <f t="shared" si="580"/>
        <v>#DIV/0!</v>
      </c>
      <c r="AK407" s="245" t="e">
        <f t="shared" si="580"/>
        <v>#DIV/0!</v>
      </c>
      <c r="AL407" s="245" t="e">
        <f t="shared" si="580"/>
        <v>#DIV/0!</v>
      </c>
      <c r="AM407" s="245" t="e">
        <f t="shared" si="580"/>
        <v>#DIV/0!</v>
      </c>
      <c r="AN407" s="245" t="e">
        <f t="shared" si="580"/>
        <v>#DIV/0!</v>
      </c>
      <c r="AO407" s="245" t="e">
        <f t="shared" si="580"/>
        <v>#DIV/0!</v>
      </c>
      <c r="AP407" s="245" t="e">
        <f t="shared" si="580"/>
        <v>#DIV/0!</v>
      </c>
      <c r="AQ407" s="245" t="e">
        <f t="shared" si="580"/>
        <v>#DIV/0!</v>
      </c>
      <c r="AR407" s="245" t="e">
        <f t="shared" si="580"/>
        <v>#DIV/0!</v>
      </c>
      <c r="AS407" s="221"/>
    </row>
    <row r="408" spans="2:45" ht="11.45" hidden="1" customHeight="1" x14ac:dyDescent="0.15">
      <c r="C408" s="243" t="s">
        <v>36</v>
      </c>
      <c r="D408" s="676" t="e">
        <f t="shared" ref="D408:Y408" si="581">ROUND(AVERAGE(D314:D316),1)</f>
        <v>#DIV/0!</v>
      </c>
      <c r="E408" s="676" t="e">
        <f t="shared" si="581"/>
        <v>#DIV/0!</v>
      </c>
      <c r="F408" s="676" t="e">
        <f t="shared" si="581"/>
        <v>#DIV/0!</v>
      </c>
      <c r="G408" s="676" t="e">
        <f t="shared" si="581"/>
        <v>#DIV/0!</v>
      </c>
      <c r="H408" s="676" t="e">
        <f t="shared" si="581"/>
        <v>#DIV/0!</v>
      </c>
      <c r="I408" s="676" t="e">
        <f t="shared" si="581"/>
        <v>#DIV/0!</v>
      </c>
      <c r="J408" s="676" t="e">
        <f t="shared" si="581"/>
        <v>#DIV/0!</v>
      </c>
      <c r="K408" s="676" t="e">
        <f t="shared" si="581"/>
        <v>#DIV/0!</v>
      </c>
      <c r="L408" s="676" t="e">
        <f t="shared" si="581"/>
        <v>#DIV/0!</v>
      </c>
      <c r="M408" s="676" t="e">
        <f t="shared" si="581"/>
        <v>#DIV/0!</v>
      </c>
      <c r="N408" s="676" t="e">
        <f t="shared" si="581"/>
        <v>#DIV/0!</v>
      </c>
      <c r="O408" s="676" t="e">
        <f t="shared" si="581"/>
        <v>#DIV/0!</v>
      </c>
      <c r="P408" s="676" t="e">
        <f t="shared" si="581"/>
        <v>#DIV/0!</v>
      </c>
      <c r="Q408" s="676" t="e">
        <f t="shared" si="581"/>
        <v>#DIV/0!</v>
      </c>
      <c r="R408" s="676" t="e">
        <f t="shared" si="581"/>
        <v>#DIV/0!</v>
      </c>
      <c r="S408" s="676" t="e">
        <f t="shared" si="581"/>
        <v>#DIV/0!</v>
      </c>
      <c r="T408" s="676" t="e">
        <f t="shared" si="581"/>
        <v>#DIV/0!</v>
      </c>
      <c r="U408" s="676" t="e">
        <f t="shared" si="581"/>
        <v>#DIV/0!</v>
      </c>
      <c r="V408" s="676" t="e">
        <f t="shared" si="581"/>
        <v>#DIV/0!</v>
      </c>
      <c r="W408" s="676" t="e">
        <f t="shared" si="581"/>
        <v>#DIV/0!</v>
      </c>
      <c r="X408" s="676" t="e">
        <f t="shared" si="581"/>
        <v>#DIV/0!</v>
      </c>
      <c r="Y408" s="676" t="e">
        <f t="shared" si="581"/>
        <v>#DIV/0!</v>
      </c>
      <c r="Z408" s="676" t="e">
        <f t="shared" ref="Z408:AC408" si="582">ROUND(AVERAGE(Z314:Z316),1)</f>
        <v>#DIV/0!</v>
      </c>
      <c r="AA408" s="676" t="e">
        <f t="shared" si="582"/>
        <v>#DIV/0!</v>
      </c>
      <c r="AB408" s="676" t="e">
        <f t="shared" si="582"/>
        <v>#DIV/0!</v>
      </c>
      <c r="AC408" s="676" t="e">
        <f t="shared" si="582"/>
        <v>#DIV/0!</v>
      </c>
      <c r="AD408" s="274"/>
      <c r="AG408" s="243" t="s">
        <v>36</v>
      </c>
      <c r="AH408" s="245" t="e">
        <f t="shared" ref="AH408:AR408" si="583">ROUND(AVERAGE(AH314:AH316),1)</f>
        <v>#DIV/0!</v>
      </c>
      <c r="AI408" s="245" t="e">
        <f t="shared" si="583"/>
        <v>#DIV/0!</v>
      </c>
      <c r="AJ408" s="245" t="e">
        <f t="shared" si="583"/>
        <v>#DIV/0!</v>
      </c>
      <c r="AK408" s="245" t="e">
        <f t="shared" si="583"/>
        <v>#DIV/0!</v>
      </c>
      <c r="AL408" s="245" t="e">
        <f t="shared" si="583"/>
        <v>#DIV/0!</v>
      </c>
      <c r="AM408" s="245" t="e">
        <f t="shared" si="583"/>
        <v>#DIV/0!</v>
      </c>
      <c r="AN408" s="245" t="e">
        <f t="shared" si="583"/>
        <v>#DIV/0!</v>
      </c>
      <c r="AO408" s="245" t="e">
        <f t="shared" si="583"/>
        <v>#DIV/0!</v>
      </c>
      <c r="AP408" s="245" t="e">
        <f t="shared" si="583"/>
        <v>#DIV/0!</v>
      </c>
      <c r="AQ408" s="245" t="e">
        <f t="shared" si="583"/>
        <v>#DIV/0!</v>
      </c>
      <c r="AR408" s="245" t="e">
        <f t="shared" si="583"/>
        <v>#DIV/0!</v>
      </c>
      <c r="AS408" s="221"/>
    </row>
    <row r="409" spans="2:45" ht="11.45" hidden="1" customHeight="1" x14ac:dyDescent="0.15">
      <c r="B409" s="240"/>
      <c r="C409" s="246" t="s">
        <v>37</v>
      </c>
      <c r="D409" s="907" t="e">
        <f t="shared" ref="D409:Y409" si="584">ROUND(AVERAGE(D317:D319),1)</f>
        <v>#DIV/0!</v>
      </c>
      <c r="E409" s="907" t="e">
        <f t="shared" si="584"/>
        <v>#DIV/0!</v>
      </c>
      <c r="F409" s="907" t="e">
        <f t="shared" si="584"/>
        <v>#DIV/0!</v>
      </c>
      <c r="G409" s="907" t="e">
        <f t="shared" si="584"/>
        <v>#DIV/0!</v>
      </c>
      <c r="H409" s="907" t="e">
        <f t="shared" si="584"/>
        <v>#DIV/0!</v>
      </c>
      <c r="I409" s="907" t="e">
        <f t="shared" si="584"/>
        <v>#DIV/0!</v>
      </c>
      <c r="J409" s="907" t="e">
        <f t="shared" si="584"/>
        <v>#DIV/0!</v>
      </c>
      <c r="K409" s="907" t="e">
        <f t="shared" si="584"/>
        <v>#DIV/0!</v>
      </c>
      <c r="L409" s="907" t="e">
        <f t="shared" si="584"/>
        <v>#DIV/0!</v>
      </c>
      <c r="M409" s="907" t="e">
        <f t="shared" si="584"/>
        <v>#DIV/0!</v>
      </c>
      <c r="N409" s="907" t="e">
        <f t="shared" si="584"/>
        <v>#DIV/0!</v>
      </c>
      <c r="O409" s="907" t="e">
        <f t="shared" si="584"/>
        <v>#DIV/0!</v>
      </c>
      <c r="P409" s="907" t="e">
        <f t="shared" si="584"/>
        <v>#DIV/0!</v>
      </c>
      <c r="Q409" s="907" t="e">
        <f t="shared" si="584"/>
        <v>#DIV/0!</v>
      </c>
      <c r="R409" s="907" t="e">
        <f t="shared" si="584"/>
        <v>#DIV/0!</v>
      </c>
      <c r="S409" s="907" t="e">
        <f t="shared" si="584"/>
        <v>#DIV/0!</v>
      </c>
      <c r="T409" s="907" t="e">
        <f t="shared" si="584"/>
        <v>#DIV/0!</v>
      </c>
      <c r="U409" s="907" t="e">
        <f t="shared" si="584"/>
        <v>#DIV/0!</v>
      </c>
      <c r="V409" s="907" t="e">
        <f t="shared" si="584"/>
        <v>#DIV/0!</v>
      </c>
      <c r="W409" s="907" t="e">
        <f t="shared" si="584"/>
        <v>#DIV/0!</v>
      </c>
      <c r="X409" s="907" t="e">
        <f t="shared" si="584"/>
        <v>#DIV/0!</v>
      </c>
      <c r="Y409" s="907" t="e">
        <f t="shared" si="584"/>
        <v>#DIV/0!</v>
      </c>
      <c r="Z409" s="907" t="e">
        <f t="shared" ref="Z409:AC409" si="585">ROUND(AVERAGE(Z317:Z319),1)</f>
        <v>#DIV/0!</v>
      </c>
      <c r="AA409" s="907" t="e">
        <f t="shared" si="585"/>
        <v>#DIV/0!</v>
      </c>
      <c r="AB409" s="907" t="e">
        <f t="shared" si="585"/>
        <v>#DIV/0!</v>
      </c>
      <c r="AC409" s="907" t="e">
        <f t="shared" si="585"/>
        <v>#DIV/0!</v>
      </c>
      <c r="AD409" s="274"/>
      <c r="AF409" s="240"/>
      <c r="AG409" s="246" t="s">
        <v>37</v>
      </c>
      <c r="AH409" s="247" t="e">
        <f t="shared" ref="AH409:AR409" si="586">ROUND(AVERAGE(AH317:AH319),1)</f>
        <v>#DIV/0!</v>
      </c>
      <c r="AI409" s="247" t="e">
        <f t="shared" si="586"/>
        <v>#DIV/0!</v>
      </c>
      <c r="AJ409" s="247" t="e">
        <f t="shared" si="586"/>
        <v>#DIV/0!</v>
      </c>
      <c r="AK409" s="247" t="e">
        <f t="shared" si="586"/>
        <v>#DIV/0!</v>
      </c>
      <c r="AL409" s="247" t="e">
        <f t="shared" si="586"/>
        <v>#DIV/0!</v>
      </c>
      <c r="AM409" s="247" t="e">
        <f t="shared" si="586"/>
        <v>#DIV/0!</v>
      </c>
      <c r="AN409" s="247" t="e">
        <f t="shared" si="586"/>
        <v>#DIV/0!</v>
      </c>
      <c r="AO409" s="247" t="e">
        <f t="shared" si="586"/>
        <v>#DIV/0!</v>
      </c>
      <c r="AP409" s="247" t="e">
        <f t="shared" si="586"/>
        <v>#DIV/0!</v>
      </c>
      <c r="AQ409" s="247" t="e">
        <f t="shared" si="586"/>
        <v>#DIV/0!</v>
      </c>
      <c r="AR409" s="247" t="e">
        <f t="shared" si="586"/>
        <v>#DIV/0!</v>
      </c>
      <c r="AS409" s="221"/>
    </row>
    <row r="410" spans="2:45" ht="11.45" hidden="1" customHeight="1" x14ac:dyDescent="0.15">
      <c r="B410" s="66">
        <v>2028</v>
      </c>
      <c r="C410" s="238" t="s">
        <v>34</v>
      </c>
      <c r="D410" s="676" t="e">
        <f t="shared" ref="D410:Y410" si="587">ROUND(AVERAGE(D320:D322),1)</f>
        <v>#DIV/0!</v>
      </c>
      <c r="E410" s="676" t="e">
        <f t="shared" si="587"/>
        <v>#DIV/0!</v>
      </c>
      <c r="F410" s="676" t="e">
        <f t="shared" si="587"/>
        <v>#DIV/0!</v>
      </c>
      <c r="G410" s="676" t="e">
        <f t="shared" si="587"/>
        <v>#DIV/0!</v>
      </c>
      <c r="H410" s="676" t="e">
        <f t="shared" si="587"/>
        <v>#DIV/0!</v>
      </c>
      <c r="I410" s="676" t="e">
        <f t="shared" si="587"/>
        <v>#DIV/0!</v>
      </c>
      <c r="J410" s="676" t="e">
        <f t="shared" si="587"/>
        <v>#DIV/0!</v>
      </c>
      <c r="K410" s="676" t="e">
        <f t="shared" si="587"/>
        <v>#DIV/0!</v>
      </c>
      <c r="L410" s="676" t="e">
        <f t="shared" si="587"/>
        <v>#DIV/0!</v>
      </c>
      <c r="M410" s="676" t="e">
        <f t="shared" si="587"/>
        <v>#DIV/0!</v>
      </c>
      <c r="N410" s="676" t="e">
        <f t="shared" si="587"/>
        <v>#DIV/0!</v>
      </c>
      <c r="O410" s="676" t="e">
        <f t="shared" si="587"/>
        <v>#DIV/0!</v>
      </c>
      <c r="P410" s="676" t="e">
        <f t="shared" si="587"/>
        <v>#DIV/0!</v>
      </c>
      <c r="Q410" s="676" t="e">
        <f t="shared" si="587"/>
        <v>#DIV/0!</v>
      </c>
      <c r="R410" s="676" t="e">
        <f t="shared" si="587"/>
        <v>#DIV/0!</v>
      </c>
      <c r="S410" s="676" t="e">
        <f t="shared" si="587"/>
        <v>#DIV/0!</v>
      </c>
      <c r="T410" s="676" t="e">
        <f t="shared" si="587"/>
        <v>#DIV/0!</v>
      </c>
      <c r="U410" s="676" t="e">
        <f t="shared" si="587"/>
        <v>#DIV/0!</v>
      </c>
      <c r="V410" s="676" t="e">
        <f t="shared" si="587"/>
        <v>#DIV/0!</v>
      </c>
      <c r="W410" s="676" t="e">
        <f t="shared" si="587"/>
        <v>#DIV/0!</v>
      </c>
      <c r="X410" s="676" t="e">
        <f t="shared" si="587"/>
        <v>#DIV/0!</v>
      </c>
      <c r="Y410" s="676" t="e">
        <f t="shared" si="587"/>
        <v>#DIV/0!</v>
      </c>
      <c r="Z410" s="676" t="e">
        <f t="shared" ref="Z410:AC410" si="588">ROUND(AVERAGE(Z320:Z322),1)</f>
        <v>#DIV/0!</v>
      </c>
      <c r="AA410" s="676" t="e">
        <f t="shared" si="588"/>
        <v>#DIV/0!</v>
      </c>
      <c r="AB410" s="676" t="e">
        <f t="shared" si="588"/>
        <v>#DIV/0!</v>
      </c>
      <c r="AC410" s="676" t="e">
        <f t="shared" si="588"/>
        <v>#DIV/0!</v>
      </c>
      <c r="AD410" s="274"/>
      <c r="AF410" s="66">
        <v>2028</v>
      </c>
      <c r="AG410" s="238" t="s">
        <v>34</v>
      </c>
      <c r="AH410" s="245" t="e">
        <f t="shared" ref="AH410:AR410" si="589">ROUND(AVERAGE(AH320:AH322),1)</f>
        <v>#DIV/0!</v>
      </c>
      <c r="AI410" s="245" t="e">
        <f t="shared" si="589"/>
        <v>#DIV/0!</v>
      </c>
      <c r="AJ410" s="245" t="e">
        <f t="shared" si="589"/>
        <v>#DIV/0!</v>
      </c>
      <c r="AK410" s="245" t="e">
        <f t="shared" si="589"/>
        <v>#DIV/0!</v>
      </c>
      <c r="AL410" s="245" t="e">
        <f t="shared" si="589"/>
        <v>#DIV/0!</v>
      </c>
      <c r="AM410" s="245" t="e">
        <f t="shared" si="589"/>
        <v>#DIV/0!</v>
      </c>
      <c r="AN410" s="245" t="e">
        <f t="shared" si="589"/>
        <v>#DIV/0!</v>
      </c>
      <c r="AO410" s="245" t="e">
        <f t="shared" si="589"/>
        <v>#DIV/0!</v>
      </c>
      <c r="AP410" s="245" t="e">
        <f t="shared" si="589"/>
        <v>#DIV/0!</v>
      </c>
      <c r="AQ410" s="245" t="e">
        <f t="shared" si="589"/>
        <v>#DIV/0!</v>
      </c>
      <c r="AR410" s="245" t="e">
        <f t="shared" si="589"/>
        <v>#DIV/0!</v>
      </c>
      <c r="AS410" s="221"/>
    </row>
    <row r="411" spans="2:45" ht="11.45" hidden="1" customHeight="1" x14ac:dyDescent="0.15">
      <c r="C411" s="243" t="s">
        <v>35</v>
      </c>
      <c r="D411" s="676" t="e">
        <f t="shared" ref="D411:Y411" si="590">ROUND(AVERAGE(D323:D325),1)</f>
        <v>#DIV/0!</v>
      </c>
      <c r="E411" s="676" t="e">
        <f t="shared" si="590"/>
        <v>#DIV/0!</v>
      </c>
      <c r="F411" s="676" t="e">
        <f t="shared" si="590"/>
        <v>#DIV/0!</v>
      </c>
      <c r="G411" s="676" t="e">
        <f t="shared" si="590"/>
        <v>#DIV/0!</v>
      </c>
      <c r="H411" s="676" t="e">
        <f t="shared" si="590"/>
        <v>#DIV/0!</v>
      </c>
      <c r="I411" s="676" t="e">
        <f t="shared" si="590"/>
        <v>#DIV/0!</v>
      </c>
      <c r="J411" s="676" t="e">
        <f t="shared" si="590"/>
        <v>#DIV/0!</v>
      </c>
      <c r="K411" s="676" t="e">
        <f t="shared" si="590"/>
        <v>#DIV/0!</v>
      </c>
      <c r="L411" s="676" t="e">
        <f t="shared" si="590"/>
        <v>#DIV/0!</v>
      </c>
      <c r="M411" s="676" t="e">
        <f t="shared" si="590"/>
        <v>#DIV/0!</v>
      </c>
      <c r="N411" s="676" t="e">
        <f t="shared" si="590"/>
        <v>#DIV/0!</v>
      </c>
      <c r="O411" s="676" t="e">
        <f t="shared" si="590"/>
        <v>#DIV/0!</v>
      </c>
      <c r="P411" s="676" t="e">
        <f t="shared" si="590"/>
        <v>#DIV/0!</v>
      </c>
      <c r="Q411" s="676" t="e">
        <f t="shared" si="590"/>
        <v>#DIV/0!</v>
      </c>
      <c r="R411" s="676" t="e">
        <f t="shared" si="590"/>
        <v>#DIV/0!</v>
      </c>
      <c r="S411" s="676" t="e">
        <f t="shared" si="590"/>
        <v>#DIV/0!</v>
      </c>
      <c r="T411" s="676" t="e">
        <f t="shared" si="590"/>
        <v>#DIV/0!</v>
      </c>
      <c r="U411" s="676" t="e">
        <f t="shared" si="590"/>
        <v>#DIV/0!</v>
      </c>
      <c r="V411" s="676" t="e">
        <f t="shared" si="590"/>
        <v>#DIV/0!</v>
      </c>
      <c r="W411" s="676" t="e">
        <f t="shared" si="590"/>
        <v>#DIV/0!</v>
      </c>
      <c r="X411" s="676" t="e">
        <f t="shared" si="590"/>
        <v>#DIV/0!</v>
      </c>
      <c r="Y411" s="676" t="e">
        <f t="shared" si="590"/>
        <v>#DIV/0!</v>
      </c>
      <c r="Z411" s="676" t="e">
        <f t="shared" ref="Z411:AC411" si="591">ROUND(AVERAGE(Z323:Z325),1)</f>
        <v>#DIV/0!</v>
      </c>
      <c r="AA411" s="676" t="e">
        <f t="shared" si="591"/>
        <v>#DIV/0!</v>
      </c>
      <c r="AB411" s="676" t="e">
        <f t="shared" si="591"/>
        <v>#DIV/0!</v>
      </c>
      <c r="AC411" s="676" t="e">
        <f t="shared" si="591"/>
        <v>#DIV/0!</v>
      </c>
      <c r="AD411" s="274"/>
      <c r="AG411" s="243" t="s">
        <v>35</v>
      </c>
      <c r="AH411" s="245" t="e">
        <f t="shared" ref="AH411:AR411" si="592">ROUND(AVERAGE(AH323:AH325),1)</f>
        <v>#DIV/0!</v>
      </c>
      <c r="AI411" s="245" t="e">
        <f t="shared" si="592"/>
        <v>#DIV/0!</v>
      </c>
      <c r="AJ411" s="245" t="e">
        <f t="shared" si="592"/>
        <v>#DIV/0!</v>
      </c>
      <c r="AK411" s="245" t="e">
        <f t="shared" si="592"/>
        <v>#DIV/0!</v>
      </c>
      <c r="AL411" s="245" t="e">
        <f t="shared" si="592"/>
        <v>#DIV/0!</v>
      </c>
      <c r="AM411" s="245" t="e">
        <f t="shared" si="592"/>
        <v>#DIV/0!</v>
      </c>
      <c r="AN411" s="245" t="e">
        <f t="shared" si="592"/>
        <v>#DIV/0!</v>
      </c>
      <c r="AO411" s="245" t="e">
        <f t="shared" si="592"/>
        <v>#DIV/0!</v>
      </c>
      <c r="AP411" s="245" t="e">
        <f t="shared" si="592"/>
        <v>#DIV/0!</v>
      </c>
      <c r="AQ411" s="245" t="e">
        <f t="shared" si="592"/>
        <v>#DIV/0!</v>
      </c>
      <c r="AR411" s="245" t="e">
        <f t="shared" si="592"/>
        <v>#DIV/0!</v>
      </c>
      <c r="AS411" s="221"/>
    </row>
    <row r="412" spans="2:45" ht="11.45" hidden="1" customHeight="1" x14ac:dyDescent="0.15">
      <c r="C412" s="243" t="s">
        <v>36</v>
      </c>
      <c r="D412" s="676" t="e">
        <f t="shared" ref="D412:Y412" si="593">ROUND(AVERAGE(D326:D328),1)</f>
        <v>#DIV/0!</v>
      </c>
      <c r="E412" s="676" t="e">
        <f t="shared" si="593"/>
        <v>#DIV/0!</v>
      </c>
      <c r="F412" s="676" t="e">
        <f t="shared" si="593"/>
        <v>#DIV/0!</v>
      </c>
      <c r="G412" s="676" t="e">
        <f t="shared" si="593"/>
        <v>#DIV/0!</v>
      </c>
      <c r="H412" s="676" t="e">
        <f t="shared" si="593"/>
        <v>#DIV/0!</v>
      </c>
      <c r="I412" s="676" t="e">
        <f t="shared" si="593"/>
        <v>#DIV/0!</v>
      </c>
      <c r="J412" s="676" t="e">
        <f t="shared" si="593"/>
        <v>#DIV/0!</v>
      </c>
      <c r="K412" s="676" t="e">
        <f t="shared" si="593"/>
        <v>#DIV/0!</v>
      </c>
      <c r="L412" s="676" t="e">
        <f t="shared" si="593"/>
        <v>#DIV/0!</v>
      </c>
      <c r="M412" s="676" t="e">
        <f t="shared" si="593"/>
        <v>#DIV/0!</v>
      </c>
      <c r="N412" s="676" t="e">
        <f t="shared" si="593"/>
        <v>#DIV/0!</v>
      </c>
      <c r="O412" s="676" t="e">
        <f t="shared" si="593"/>
        <v>#DIV/0!</v>
      </c>
      <c r="P412" s="676" t="e">
        <f t="shared" si="593"/>
        <v>#DIV/0!</v>
      </c>
      <c r="Q412" s="676" t="e">
        <f t="shared" si="593"/>
        <v>#DIV/0!</v>
      </c>
      <c r="R412" s="676" t="e">
        <f t="shared" si="593"/>
        <v>#DIV/0!</v>
      </c>
      <c r="S412" s="676" t="e">
        <f t="shared" si="593"/>
        <v>#DIV/0!</v>
      </c>
      <c r="T412" s="676" t="e">
        <f t="shared" si="593"/>
        <v>#DIV/0!</v>
      </c>
      <c r="U412" s="676" t="e">
        <f t="shared" si="593"/>
        <v>#DIV/0!</v>
      </c>
      <c r="V412" s="676" t="e">
        <f t="shared" si="593"/>
        <v>#DIV/0!</v>
      </c>
      <c r="W412" s="676" t="e">
        <f t="shared" si="593"/>
        <v>#DIV/0!</v>
      </c>
      <c r="X412" s="676" t="e">
        <f t="shared" si="593"/>
        <v>#DIV/0!</v>
      </c>
      <c r="Y412" s="676" t="e">
        <f t="shared" si="593"/>
        <v>#DIV/0!</v>
      </c>
      <c r="Z412" s="676" t="e">
        <f t="shared" ref="Z412:AC412" si="594">ROUND(AVERAGE(Z326:Z328),1)</f>
        <v>#DIV/0!</v>
      </c>
      <c r="AA412" s="676" t="e">
        <f t="shared" si="594"/>
        <v>#DIV/0!</v>
      </c>
      <c r="AB412" s="676" t="e">
        <f t="shared" si="594"/>
        <v>#DIV/0!</v>
      </c>
      <c r="AC412" s="676" t="e">
        <f t="shared" si="594"/>
        <v>#DIV/0!</v>
      </c>
      <c r="AD412" s="274"/>
      <c r="AG412" s="243" t="s">
        <v>36</v>
      </c>
      <c r="AH412" s="245" t="e">
        <f t="shared" ref="AH412:AR412" si="595">ROUND(AVERAGE(AH326:AH328),1)</f>
        <v>#DIV/0!</v>
      </c>
      <c r="AI412" s="245" t="e">
        <f t="shared" si="595"/>
        <v>#DIV/0!</v>
      </c>
      <c r="AJ412" s="245" t="e">
        <f t="shared" si="595"/>
        <v>#DIV/0!</v>
      </c>
      <c r="AK412" s="245" t="e">
        <f t="shared" si="595"/>
        <v>#DIV/0!</v>
      </c>
      <c r="AL412" s="245" t="e">
        <f t="shared" si="595"/>
        <v>#DIV/0!</v>
      </c>
      <c r="AM412" s="245" t="e">
        <f t="shared" si="595"/>
        <v>#DIV/0!</v>
      </c>
      <c r="AN412" s="245" t="e">
        <f t="shared" si="595"/>
        <v>#DIV/0!</v>
      </c>
      <c r="AO412" s="245" t="e">
        <f t="shared" si="595"/>
        <v>#DIV/0!</v>
      </c>
      <c r="AP412" s="245" t="e">
        <f t="shared" si="595"/>
        <v>#DIV/0!</v>
      </c>
      <c r="AQ412" s="245" t="e">
        <f t="shared" si="595"/>
        <v>#DIV/0!</v>
      </c>
      <c r="AR412" s="245" t="e">
        <f t="shared" si="595"/>
        <v>#DIV/0!</v>
      </c>
      <c r="AS412" s="221"/>
    </row>
    <row r="413" spans="2:45" ht="11.45" hidden="1" customHeight="1" x14ac:dyDescent="0.15">
      <c r="B413" s="240"/>
      <c r="C413" s="246" t="s">
        <v>37</v>
      </c>
      <c r="D413" s="907" t="e">
        <f t="shared" ref="D413:Y413" si="596">ROUND(AVERAGE(D329:D331),1)</f>
        <v>#DIV/0!</v>
      </c>
      <c r="E413" s="907" t="e">
        <f t="shared" si="596"/>
        <v>#DIV/0!</v>
      </c>
      <c r="F413" s="907" t="e">
        <f t="shared" si="596"/>
        <v>#DIV/0!</v>
      </c>
      <c r="G413" s="907" t="e">
        <f t="shared" si="596"/>
        <v>#DIV/0!</v>
      </c>
      <c r="H413" s="907" t="e">
        <f t="shared" si="596"/>
        <v>#DIV/0!</v>
      </c>
      <c r="I413" s="907" t="e">
        <f t="shared" si="596"/>
        <v>#DIV/0!</v>
      </c>
      <c r="J413" s="907" t="e">
        <f t="shared" si="596"/>
        <v>#DIV/0!</v>
      </c>
      <c r="K413" s="907" t="e">
        <f t="shared" si="596"/>
        <v>#DIV/0!</v>
      </c>
      <c r="L413" s="907" t="e">
        <f t="shared" si="596"/>
        <v>#DIV/0!</v>
      </c>
      <c r="M413" s="907" t="e">
        <f t="shared" si="596"/>
        <v>#DIV/0!</v>
      </c>
      <c r="N413" s="907" t="e">
        <f t="shared" si="596"/>
        <v>#DIV/0!</v>
      </c>
      <c r="O413" s="907" t="e">
        <f t="shared" si="596"/>
        <v>#DIV/0!</v>
      </c>
      <c r="P413" s="907" t="e">
        <f t="shared" si="596"/>
        <v>#DIV/0!</v>
      </c>
      <c r="Q413" s="907" t="e">
        <f t="shared" si="596"/>
        <v>#DIV/0!</v>
      </c>
      <c r="R413" s="907" t="e">
        <f t="shared" si="596"/>
        <v>#DIV/0!</v>
      </c>
      <c r="S413" s="907" t="e">
        <f t="shared" si="596"/>
        <v>#DIV/0!</v>
      </c>
      <c r="T413" s="907" t="e">
        <f t="shared" si="596"/>
        <v>#DIV/0!</v>
      </c>
      <c r="U413" s="907" t="e">
        <f t="shared" si="596"/>
        <v>#DIV/0!</v>
      </c>
      <c r="V413" s="907" t="e">
        <f t="shared" si="596"/>
        <v>#DIV/0!</v>
      </c>
      <c r="W413" s="907" t="e">
        <f t="shared" si="596"/>
        <v>#DIV/0!</v>
      </c>
      <c r="X413" s="907" t="e">
        <f t="shared" si="596"/>
        <v>#DIV/0!</v>
      </c>
      <c r="Y413" s="907" t="e">
        <f t="shared" si="596"/>
        <v>#DIV/0!</v>
      </c>
      <c r="Z413" s="907" t="e">
        <f t="shared" ref="Z413:AC413" si="597">ROUND(AVERAGE(Z329:Z331),1)</f>
        <v>#DIV/0!</v>
      </c>
      <c r="AA413" s="907" t="e">
        <f t="shared" si="597"/>
        <v>#DIV/0!</v>
      </c>
      <c r="AB413" s="907" t="e">
        <f t="shared" si="597"/>
        <v>#DIV/0!</v>
      </c>
      <c r="AC413" s="907" t="e">
        <f t="shared" si="597"/>
        <v>#DIV/0!</v>
      </c>
      <c r="AD413" s="274"/>
      <c r="AF413" s="240"/>
      <c r="AG413" s="246" t="s">
        <v>37</v>
      </c>
      <c r="AH413" s="247" t="e">
        <f t="shared" ref="AH413:AR413" si="598">ROUND(AVERAGE(AH329:AH331),1)</f>
        <v>#DIV/0!</v>
      </c>
      <c r="AI413" s="247" t="e">
        <f t="shared" si="598"/>
        <v>#DIV/0!</v>
      </c>
      <c r="AJ413" s="247" t="e">
        <f t="shared" si="598"/>
        <v>#DIV/0!</v>
      </c>
      <c r="AK413" s="247" t="e">
        <f t="shared" si="598"/>
        <v>#DIV/0!</v>
      </c>
      <c r="AL413" s="247" t="e">
        <f t="shared" si="598"/>
        <v>#DIV/0!</v>
      </c>
      <c r="AM413" s="247" t="e">
        <f t="shared" si="598"/>
        <v>#DIV/0!</v>
      </c>
      <c r="AN413" s="247" t="e">
        <f t="shared" si="598"/>
        <v>#DIV/0!</v>
      </c>
      <c r="AO413" s="247" t="e">
        <f t="shared" si="598"/>
        <v>#DIV/0!</v>
      </c>
      <c r="AP413" s="247" t="e">
        <f t="shared" si="598"/>
        <v>#DIV/0!</v>
      </c>
      <c r="AQ413" s="247" t="e">
        <f t="shared" si="598"/>
        <v>#DIV/0!</v>
      </c>
      <c r="AR413" s="247" t="e">
        <f t="shared" si="598"/>
        <v>#DIV/0!</v>
      </c>
      <c r="AS413" s="221"/>
    </row>
    <row r="414" spans="2:45" ht="11.45" hidden="1" customHeight="1" x14ac:dyDescent="0.15">
      <c r="B414" s="66">
        <v>2029</v>
      </c>
      <c r="C414" s="238" t="s">
        <v>34</v>
      </c>
      <c r="D414" s="676" t="e">
        <f t="shared" ref="D414:Y414" si="599">ROUND(AVERAGE(D332:D334),1)</f>
        <v>#DIV/0!</v>
      </c>
      <c r="E414" s="676" t="e">
        <f t="shared" si="599"/>
        <v>#DIV/0!</v>
      </c>
      <c r="F414" s="676" t="e">
        <f t="shared" si="599"/>
        <v>#DIV/0!</v>
      </c>
      <c r="G414" s="676" t="e">
        <f t="shared" si="599"/>
        <v>#DIV/0!</v>
      </c>
      <c r="H414" s="676" t="e">
        <f t="shared" si="599"/>
        <v>#DIV/0!</v>
      </c>
      <c r="I414" s="676" t="e">
        <f t="shared" si="599"/>
        <v>#DIV/0!</v>
      </c>
      <c r="J414" s="676" t="e">
        <f t="shared" si="599"/>
        <v>#DIV/0!</v>
      </c>
      <c r="K414" s="676" t="e">
        <f t="shared" si="599"/>
        <v>#DIV/0!</v>
      </c>
      <c r="L414" s="676" t="e">
        <f t="shared" si="599"/>
        <v>#DIV/0!</v>
      </c>
      <c r="M414" s="676" t="e">
        <f t="shared" si="599"/>
        <v>#DIV/0!</v>
      </c>
      <c r="N414" s="676" t="e">
        <f t="shared" si="599"/>
        <v>#DIV/0!</v>
      </c>
      <c r="O414" s="676" t="e">
        <f t="shared" si="599"/>
        <v>#DIV/0!</v>
      </c>
      <c r="P414" s="676" t="e">
        <f t="shared" si="599"/>
        <v>#DIV/0!</v>
      </c>
      <c r="Q414" s="676" t="e">
        <f t="shared" si="599"/>
        <v>#DIV/0!</v>
      </c>
      <c r="R414" s="676" t="e">
        <f t="shared" si="599"/>
        <v>#DIV/0!</v>
      </c>
      <c r="S414" s="676" t="e">
        <f t="shared" si="599"/>
        <v>#DIV/0!</v>
      </c>
      <c r="T414" s="676" t="e">
        <f t="shared" si="599"/>
        <v>#DIV/0!</v>
      </c>
      <c r="U414" s="676" t="e">
        <f t="shared" si="599"/>
        <v>#DIV/0!</v>
      </c>
      <c r="V414" s="676" t="e">
        <f t="shared" si="599"/>
        <v>#DIV/0!</v>
      </c>
      <c r="W414" s="676" t="e">
        <f t="shared" si="599"/>
        <v>#DIV/0!</v>
      </c>
      <c r="X414" s="676" t="e">
        <f t="shared" si="599"/>
        <v>#DIV/0!</v>
      </c>
      <c r="Y414" s="676" t="e">
        <f t="shared" si="599"/>
        <v>#DIV/0!</v>
      </c>
      <c r="Z414" s="676" t="e">
        <f t="shared" ref="Z414:AC414" si="600">ROUND(AVERAGE(Z332:Z334),1)</f>
        <v>#DIV/0!</v>
      </c>
      <c r="AA414" s="676" t="e">
        <f t="shared" si="600"/>
        <v>#DIV/0!</v>
      </c>
      <c r="AB414" s="676" t="e">
        <f t="shared" si="600"/>
        <v>#DIV/0!</v>
      </c>
      <c r="AC414" s="676" t="e">
        <f t="shared" si="600"/>
        <v>#DIV/0!</v>
      </c>
      <c r="AD414" s="274"/>
      <c r="AF414" s="66" t="s">
        <v>218</v>
      </c>
      <c r="AG414" s="238" t="s">
        <v>34</v>
      </c>
      <c r="AH414" s="245" t="e">
        <f t="shared" ref="AH414:AR414" si="601">ROUND(AVERAGE(AH332:AH334),1)</f>
        <v>#DIV/0!</v>
      </c>
      <c r="AI414" s="245" t="e">
        <f t="shared" si="601"/>
        <v>#DIV/0!</v>
      </c>
      <c r="AJ414" s="245" t="e">
        <f t="shared" si="601"/>
        <v>#DIV/0!</v>
      </c>
      <c r="AK414" s="245" t="e">
        <f t="shared" si="601"/>
        <v>#DIV/0!</v>
      </c>
      <c r="AL414" s="245" t="e">
        <f t="shared" si="601"/>
        <v>#DIV/0!</v>
      </c>
      <c r="AM414" s="245" t="e">
        <f t="shared" si="601"/>
        <v>#DIV/0!</v>
      </c>
      <c r="AN414" s="245" t="e">
        <f t="shared" si="601"/>
        <v>#DIV/0!</v>
      </c>
      <c r="AO414" s="245" t="e">
        <f t="shared" si="601"/>
        <v>#DIV/0!</v>
      </c>
      <c r="AP414" s="245" t="e">
        <f t="shared" si="601"/>
        <v>#DIV/0!</v>
      </c>
      <c r="AQ414" s="245" t="e">
        <f t="shared" si="601"/>
        <v>#DIV/0!</v>
      </c>
      <c r="AR414" s="245" t="e">
        <f t="shared" si="601"/>
        <v>#DIV/0!</v>
      </c>
    </row>
    <row r="415" spans="2:45" ht="11.45" hidden="1" customHeight="1" x14ac:dyDescent="0.15">
      <c r="C415" s="243" t="s">
        <v>35</v>
      </c>
      <c r="D415" s="676" t="e">
        <f t="shared" ref="D415:Y415" si="602">ROUND(AVERAGE(D335:D337),1)</f>
        <v>#DIV/0!</v>
      </c>
      <c r="E415" s="676" t="e">
        <f t="shared" si="602"/>
        <v>#DIV/0!</v>
      </c>
      <c r="F415" s="676" t="e">
        <f t="shared" si="602"/>
        <v>#DIV/0!</v>
      </c>
      <c r="G415" s="676" t="e">
        <f t="shared" si="602"/>
        <v>#DIV/0!</v>
      </c>
      <c r="H415" s="676" t="e">
        <f t="shared" si="602"/>
        <v>#DIV/0!</v>
      </c>
      <c r="I415" s="676" t="e">
        <f t="shared" si="602"/>
        <v>#DIV/0!</v>
      </c>
      <c r="J415" s="676" t="e">
        <f t="shared" si="602"/>
        <v>#DIV/0!</v>
      </c>
      <c r="K415" s="676" t="e">
        <f t="shared" si="602"/>
        <v>#DIV/0!</v>
      </c>
      <c r="L415" s="676" t="e">
        <f t="shared" si="602"/>
        <v>#DIV/0!</v>
      </c>
      <c r="M415" s="676" t="e">
        <f t="shared" si="602"/>
        <v>#DIV/0!</v>
      </c>
      <c r="N415" s="676" t="e">
        <f t="shared" si="602"/>
        <v>#DIV/0!</v>
      </c>
      <c r="O415" s="676" t="e">
        <f t="shared" si="602"/>
        <v>#DIV/0!</v>
      </c>
      <c r="P415" s="676" t="e">
        <f t="shared" si="602"/>
        <v>#DIV/0!</v>
      </c>
      <c r="Q415" s="676" t="e">
        <f t="shared" si="602"/>
        <v>#DIV/0!</v>
      </c>
      <c r="R415" s="676" t="e">
        <f t="shared" si="602"/>
        <v>#DIV/0!</v>
      </c>
      <c r="S415" s="676" t="e">
        <f t="shared" si="602"/>
        <v>#DIV/0!</v>
      </c>
      <c r="T415" s="676" t="e">
        <f t="shared" si="602"/>
        <v>#DIV/0!</v>
      </c>
      <c r="U415" s="676" t="e">
        <f t="shared" si="602"/>
        <v>#DIV/0!</v>
      </c>
      <c r="V415" s="676" t="e">
        <f t="shared" si="602"/>
        <v>#DIV/0!</v>
      </c>
      <c r="W415" s="676" t="e">
        <f t="shared" si="602"/>
        <v>#DIV/0!</v>
      </c>
      <c r="X415" s="676" t="e">
        <f t="shared" si="602"/>
        <v>#DIV/0!</v>
      </c>
      <c r="Y415" s="676" t="e">
        <f t="shared" si="602"/>
        <v>#DIV/0!</v>
      </c>
      <c r="Z415" s="676" t="e">
        <f t="shared" ref="Z415:AC415" si="603">ROUND(AVERAGE(Z335:Z337),1)</f>
        <v>#DIV/0!</v>
      </c>
      <c r="AA415" s="676" t="e">
        <f t="shared" si="603"/>
        <v>#DIV/0!</v>
      </c>
      <c r="AB415" s="676" t="e">
        <f t="shared" si="603"/>
        <v>#DIV/0!</v>
      </c>
      <c r="AC415" s="676" t="e">
        <f t="shared" si="603"/>
        <v>#DIV/0!</v>
      </c>
      <c r="AD415" s="274"/>
      <c r="AG415" s="243" t="s">
        <v>35</v>
      </c>
      <c r="AH415" s="245" t="e">
        <f t="shared" ref="AH415:AR415" si="604">ROUND(AVERAGE(AH335:AH337),1)</f>
        <v>#DIV/0!</v>
      </c>
      <c r="AI415" s="245" t="e">
        <f t="shared" si="604"/>
        <v>#DIV/0!</v>
      </c>
      <c r="AJ415" s="245" t="e">
        <f t="shared" si="604"/>
        <v>#DIV/0!</v>
      </c>
      <c r="AK415" s="245" t="e">
        <f t="shared" si="604"/>
        <v>#DIV/0!</v>
      </c>
      <c r="AL415" s="245" t="e">
        <f t="shared" si="604"/>
        <v>#DIV/0!</v>
      </c>
      <c r="AM415" s="245" t="e">
        <f t="shared" si="604"/>
        <v>#DIV/0!</v>
      </c>
      <c r="AN415" s="245" t="e">
        <f t="shared" si="604"/>
        <v>#DIV/0!</v>
      </c>
      <c r="AO415" s="245" t="e">
        <f t="shared" si="604"/>
        <v>#DIV/0!</v>
      </c>
      <c r="AP415" s="245" t="e">
        <f t="shared" si="604"/>
        <v>#DIV/0!</v>
      </c>
      <c r="AQ415" s="245" t="e">
        <f t="shared" si="604"/>
        <v>#DIV/0!</v>
      </c>
      <c r="AR415" s="245" t="e">
        <f t="shared" si="604"/>
        <v>#DIV/0!</v>
      </c>
    </row>
    <row r="416" spans="2:45" ht="11.45" hidden="1" customHeight="1" x14ac:dyDescent="0.15">
      <c r="C416" s="243" t="s">
        <v>36</v>
      </c>
      <c r="D416" s="676" t="e">
        <f t="shared" ref="D416:Y416" si="605">ROUND(AVERAGE(D338:D340),1)</f>
        <v>#DIV/0!</v>
      </c>
      <c r="E416" s="676" t="e">
        <f t="shared" si="605"/>
        <v>#DIV/0!</v>
      </c>
      <c r="F416" s="676" t="e">
        <f t="shared" si="605"/>
        <v>#DIV/0!</v>
      </c>
      <c r="G416" s="676" t="e">
        <f t="shared" si="605"/>
        <v>#DIV/0!</v>
      </c>
      <c r="H416" s="676" t="e">
        <f t="shared" si="605"/>
        <v>#DIV/0!</v>
      </c>
      <c r="I416" s="676" t="e">
        <f t="shared" si="605"/>
        <v>#DIV/0!</v>
      </c>
      <c r="J416" s="676" t="e">
        <f t="shared" si="605"/>
        <v>#DIV/0!</v>
      </c>
      <c r="K416" s="676" t="e">
        <f t="shared" si="605"/>
        <v>#DIV/0!</v>
      </c>
      <c r="L416" s="676" t="e">
        <f t="shared" si="605"/>
        <v>#DIV/0!</v>
      </c>
      <c r="M416" s="676" t="e">
        <f t="shared" si="605"/>
        <v>#DIV/0!</v>
      </c>
      <c r="N416" s="676" t="e">
        <f t="shared" si="605"/>
        <v>#DIV/0!</v>
      </c>
      <c r="O416" s="676" t="e">
        <f t="shared" si="605"/>
        <v>#DIV/0!</v>
      </c>
      <c r="P416" s="676" t="e">
        <f t="shared" si="605"/>
        <v>#DIV/0!</v>
      </c>
      <c r="Q416" s="676" t="e">
        <f t="shared" si="605"/>
        <v>#DIV/0!</v>
      </c>
      <c r="R416" s="676" t="e">
        <f t="shared" si="605"/>
        <v>#DIV/0!</v>
      </c>
      <c r="S416" s="676" t="e">
        <f t="shared" si="605"/>
        <v>#DIV/0!</v>
      </c>
      <c r="T416" s="676" t="e">
        <f t="shared" si="605"/>
        <v>#DIV/0!</v>
      </c>
      <c r="U416" s="676" t="e">
        <f t="shared" si="605"/>
        <v>#DIV/0!</v>
      </c>
      <c r="V416" s="676" t="e">
        <f t="shared" si="605"/>
        <v>#DIV/0!</v>
      </c>
      <c r="W416" s="676" t="e">
        <f t="shared" si="605"/>
        <v>#DIV/0!</v>
      </c>
      <c r="X416" s="676" t="e">
        <f t="shared" si="605"/>
        <v>#DIV/0!</v>
      </c>
      <c r="Y416" s="676" t="e">
        <f t="shared" si="605"/>
        <v>#DIV/0!</v>
      </c>
      <c r="Z416" s="676" t="e">
        <f t="shared" ref="Z416:AC416" si="606">ROUND(AVERAGE(Z338:Z340),1)</f>
        <v>#DIV/0!</v>
      </c>
      <c r="AA416" s="676" t="e">
        <f t="shared" si="606"/>
        <v>#DIV/0!</v>
      </c>
      <c r="AB416" s="676" t="e">
        <f t="shared" si="606"/>
        <v>#DIV/0!</v>
      </c>
      <c r="AC416" s="676" t="e">
        <f t="shared" si="606"/>
        <v>#DIV/0!</v>
      </c>
      <c r="AD416" s="274"/>
      <c r="AG416" s="243" t="s">
        <v>36</v>
      </c>
      <c r="AH416" s="245" t="e">
        <f t="shared" ref="AH416:AR416" si="607">ROUND(AVERAGE(AH338:AH340),1)</f>
        <v>#DIV/0!</v>
      </c>
      <c r="AI416" s="245" t="e">
        <f t="shared" si="607"/>
        <v>#DIV/0!</v>
      </c>
      <c r="AJ416" s="245" t="e">
        <f t="shared" si="607"/>
        <v>#DIV/0!</v>
      </c>
      <c r="AK416" s="245" t="e">
        <f t="shared" si="607"/>
        <v>#DIV/0!</v>
      </c>
      <c r="AL416" s="245" t="e">
        <f t="shared" si="607"/>
        <v>#DIV/0!</v>
      </c>
      <c r="AM416" s="245" t="e">
        <f t="shared" si="607"/>
        <v>#DIV/0!</v>
      </c>
      <c r="AN416" s="245" t="e">
        <f t="shared" si="607"/>
        <v>#DIV/0!</v>
      </c>
      <c r="AO416" s="245" t="e">
        <f t="shared" si="607"/>
        <v>#DIV/0!</v>
      </c>
      <c r="AP416" s="245" t="e">
        <f t="shared" si="607"/>
        <v>#DIV/0!</v>
      </c>
      <c r="AQ416" s="245" t="e">
        <f t="shared" si="607"/>
        <v>#DIV/0!</v>
      </c>
      <c r="AR416" s="245" t="e">
        <f t="shared" si="607"/>
        <v>#DIV/0!</v>
      </c>
    </row>
    <row r="417" spans="1:44" ht="11.45" hidden="1" customHeight="1" x14ac:dyDescent="0.15">
      <c r="B417" s="240"/>
      <c r="C417" s="246" t="s">
        <v>37</v>
      </c>
      <c r="D417" s="907" t="e">
        <f t="shared" ref="D417:Y417" si="608">ROUND(AVERAGE(D341:D343),1)</f>
        <v>#DIV/0!</v>
      </c>
      <c r="E417" s="907" t="e">
        <f t="shared" si="608"/>
        <v>#DIV/0!</v>
      </c>
      <c r="F417" s="907" t="e">
        <f t="shared" si="608"/>
        <v>#DIV/0!</v>
      </c>
      <c r="G417" s="907" t="e">
        <f t="shared" si="608"/>
        <v>#DIV/0!</v>
      </c>
      <c r="H417" s="907" t="e">
        <f t="shared" si="608"/>
        <v>#DIV/0!</v>
      </c>
      <c r="I417" s="907" t="e">
        <f t="shared" si="608"/>
        <v>#DIV/0!</v>
      </c>
      <c r="J417" s="907" t="e">
        <f t="shared" si="608"/>
        <v>#DIV/0!</v>
      </c>
      <c r="K417" s="907" t="e">
        <f t="shared" si="608"/>
        <v>#DIV/0!</v>
      </c>
      <c r="L417" s="907" t="e">
        <f t="shared" si="608"/>
        <v>#DIV/0!</v>
      </c>
      <c r="M417" s="907" t="e">
        <f t="shared" si="608"/>
        <v>#DIV/0!</v>
      </c>
      <c r="N417" s="907" t="e">
        <f t="shared" si="608"/>
        <v>#DIV/0!</v>
      </c>
      <c r="O417" s="907" t="e">
        <f t="shared" si="608"/>
        <v>#DIV/0!</v>
      </c>
      <c r="P417" s="907" t="e">
        <f t="shared" si="608"/>
        <v>#DIV/0!</v>
      </c>
      <c r="Q417" s="907" t="e">
        <f t="shared" si="608"/>
        <v>#DIV/0!</v>
      </c>
      <c r="R417" s="907" t="e">
        <f t="shared" si="608"/>
        <v>#DIV/0!</v>
      </c>
      <c r="S417" s="907" t="e">
        <f t="shared" si="608"/>
        <v>#DIV/0!</v>
      </c>
      <c r="T417" s="907" t="e">
        <f t="shared" si="608"/>
        <v>#DIV/0!</v>
      </c>
      <c r="U417" s="907" t="e">
        <f t="shared" si="608"/>
        <v>#DIV/0!</v>
      </c>
      <c r="V417" s="907" t="e">
        <f t="shared" si="608"/>
        <v>#DIV/0!</v>
      </c>
      <c r="W417" s="907" t="e">
        <f t="shared" si="608"/>
        <v>#DIV/0!</v>
      </c>
      <c r="X417" s="907" t="e">
        <f t="shared" si="608"/>
        <v>#DIV/0!</v>
      </c>
      <c r="Y417" s="907" t="e">
        <f t="shared" si="608"/>
        <v>#DIV/0!</v>
      </c>
      <c r="Z417" s="907" t="e">
        <f t="shared" ref="Z417:AC417" si="609">ROUND(AVERAGE(Z341:Z343),1)</f>
        <v>#DIV/0!</v>
      </c>
      <c r="AA417" s="907" t="e">
        <f t="shared" si="609"/>
        <v>#DIV/0!</v>
      </c>
      <c r="AB417" s="907" t="e">
        <f t="shared" si="609"/>
        <v>#DIV/0!</v>
      </c>
      <c r="AC417" s="907" t="e">
        <f t="shared" si="609"/>
        <v>#DIV/0!</v>
      </c>
      <c r="AD417" s="274"/>
      <c r="AF417" s="240"/>
      <c r="AG417" s="246" t="s">
        <v>37</v>
      </c>
      <c r="AH417" s="247" t="e">
        <f t="shared" ref="AH417:AR417" si="610">ROUND(AVERAGE(AH341:AH343),1)</f>
        <v>#DIV/0!</v>
      </c>
      <c r="AI417" s="247" t="e">
        <f t="shared" si="610"/>
        <v>#DIV/0!</v>
      </c>
      <c r="AJ417" s="247" t="e">
        <f t="shared" si="610"/>
        <v>#DIV/0!</v>
      </c>
      <c r="AK417" s="247" t="e">
        <f t="shared" si="610"/>
        <v>#DIV/0!</v>
      </c>
      <c r="AL417" s="247" t="e">
        <f t="shared" si="610"/>
        <v>#DIV/0!</v>
      </c>
      <c r="AM417" s="247" t="e">
        <f t="shared" si="610"/>
        <v>#DIV/0!</v>
      </c>
      <c r="AN417" s="247" t="e">
        <f t="shared" si="610"/>
        <v>#DIV/0!</v>
      </c>
      <c r="AO417" s="247" t="e">
        <f t="shared" si="610"/>
        <v>#DIV/0!</v>
      </c>
      <c r="AP417" s="247" t="e">
        <f t="shared" si="610"/>
        <v>#DIV/0!</v>
      </c>
      <c r="AQ417" s="247" t="e">
        <f t="shared" si="610"/>
        <v>#DIV/0!</v>
      </c>
      <c r="AR417" s="247" t="e">
        <f t="shared" si="610"/>
        <v>#DIV/0!</v>
      </c>
    </row>
    <row r="418" spans="1:44" ht="11.45" hidden="1" customHeight="1" x14ac:dyDescent="0.15">
      <c r="B418" s="66">
        <v>2030</v>
      </c>
      <c r="C418" s="238" t="s">
        <v>34</v>
      </c>
      <c r="D418" s="676" t="e">
        <f t="shared" ref="D418:Y418" si="611">ROUND(AVERAGE(D344:D346),1)</f>
        <v>#DIV/0!</v>
      </c>
      <c r="E418" s="676" t="e">
        <f t="shared" si="611"/>
        <v>#DIV/0!</v>
      </c>
      <c r="F418" s="676" t="e">
        <f t="shared" si="611"/>
        <v>#DIV/0!</v>
      </c>
      <c r="G418" s="676" t="e">
        <f t="shared" si="611"/>
        <v>#DIV/0!</v>
      </c>
      <c r="H418" s="676" t="e">
        <f t="shared" si="611"/>
        <v>#DIV/0!</v>
      </c>
      <c r="I418" s="676" t="e">
        <f t="shared" si="611"/>
        <v>#DIV/0!</v>
      </c>
      <c r="J418" s="676" t="e">
        <f t="shared" si="611"/>
        <v>#DIV/0!</v>
      </c>
      <c r="K418" s="676" t="e">
        <f t="shared" si="611"/>
        <v>#DIV/0!</v>
      </c>
      <c r="L418" s="676" t="e">
        <f t="shared" si="611"/>
        <v>#DIV/0!</v>
      </c>
      <c r="M418" s="676" t="e">
        <f t="shared" si="611"/>
        <v>#DIV/0!</v>
      </c>
      <c r="N418" s="676" t="e">
        <f t="shared" si="611"/>
        <v>#DIV/0!</v>
      </c>
      <c r="O418" s="676" t="e">
        <f t="shared" si="611"/>
        <v>#DIV/0!</v>
      </c>
      <c r="P418" s="676" t="e">
        <f t="shared" si="611"/>
        <v>#DIV/0!</v>
      </c>
      <c r="Q418" s="676" t="e">
        <f t="shared" si="611"/>
        <v>#DIV/0!</v>
      </c>
      <c r="R418" s="676" t="e">
        <f t="shared" si="611"/>
        <v>#DIV/0!</v>
      </c>
      <c r="S418" s="676" t="e">
        <f t="shared" si="611"/>
        <v>#DIV/0!</v>
      </c>
      <c r="T418" s="676" t="e">
        <f t="shared" si="611"/>
        <v>#DIV/0!</v>
      </c>
      <c r="U418" s="676" t="e">
        <f t="shared" si="611"/>
        <v>#DIV/0!</v>
      </c>
      <c r="V418" s="676" t="e">
        <f t="shared" si="611"/>
        <v>#DIV/0!</v>
      </c>
      <c r="W418" s="676" t="e">
        <f t="shared" si="611"/>
        <v>#DIV/0!</v>
      </c>
      <c r="X418" s="676" t="e">
        <f t="shared" si="611"/>
        <v>#DIV/0!</v>
      </c>
      <c r="Y418" s="676" t="e">
        <f t="shared" si="611"/>
        <v>#DIV/0!</v>
      </c>
      <c r="Z418" s="676" t="e">
        <f t="shared" ref="Z418:AC418" si="612">ROUND(AVERAGE(Z344:Z346),1)</f>
        <v>#DIV/0!</v>
      </c>
      <c r="AA418" s="676" t="e">
        <f t="shared" si="612"/>
        <v>#DIV/0!</v>
      </c>
      <c r="AB418" s="676" t="e">
        <f t="shared" si="612"/>
        <v>#DIV/0!</v>
      </c>
      <c r="AC418" s="676" t="e">
        <f t="shared" si="612"/>
        <v>#DIV/0!</v>
      </c>
      <c r="AD418" s="274"/>
      <c r="AF418" s="66" t="s">
        <v>219</v>
      </c>
      <c r="AG418" s="238" t="s">
        <v>34</v>
      </c>
      <c r="AH418" s="245" t="e">
        <f t="shared" ref="AH418:AR418" si="613">ROUND(AVERAGE(AH344:AH346),1)</f>
        <v>#DIV/0!</v>
      </c>
      <c r="AI418" s="245" t="e">
        <f t="shared" si="613"/>
        <v>#DIV/0!</v>
      </c>
      <c r="AJ418" s="245" t="e">
        <f t="shared" si="613"/>
        <v>#DIV/0!</v>
      </c>
      <c r="AK418" s="245" t="e">
        <f t="shared" si="613"/>
        <v>#DIV/0!</v>
      </c>
      <c r="AL418" s="245" t="e">
        <f t="shared" si="613"/>
        <v>#DIV/0!</v>
      </c>
      <c r="AM418" s="245" t="e">
        <f t="shared" si="613"/>
        <v>#DIV/0!</v>
      </c>
      <c r="AN418" s="245" t="e">
        <f t="shared" si="613"/>
        <v>#DIV/0!</v>
      </c>
      <c r="AO418" s="245" t="e">
        <f t="shared" si="613"/>
        <v>#DIV/0!</v>
      </c>
      <c r="AP418" s="245" t="e">
        <f t="shared" si="613"/>
        <v>#DIV/0!</v>
      </c>
      <c r="AQ418" s="245" t="e">
        <f t="shared" si="613"/>
        <v>#DIV/0!</v>
      </c>
      <c r="AR418" s="245" t="e">
        <f t="shared" si="613"/>
        <v>#DIV/0!</v>
      </c>
    </row>
    <row r="419" spans="1:44" ht="11.45" hidden="1" customHeight="1" x14ac:dyDescent="0.15">
      <c r="C419" s="243" t="s">
        <v>35</v>
      </c>
      <c r="D419" s="676" t="e">
        <f t="shared" ref="D419:Y419" si="614">ROUND(AVERAGE(D347:D349),1)</f>
        <v>#DIV/0!</v>
      </c>
      <c r="E419" s="676" t="e">
        <f t="shared" si="614"/>
        <v>#DIV/0!</v>
      </c>
      <c r="F419" s="676" t="e">
        <f t="shared" si="614"/>
        <v>#DIV/0!</v>
      </c>
      <c r="G419" s="676" t="e">
        <f t="shared" si="614"/>
        <v>#DIV/0!</v>
      </c>
      <c r="H419" s="676" t="e">
        <f t="shared" si="614"/>
        <v>#DIV/0!</v>
      </c>
      <c r="I419" s="676" t="e">
        <f t="shared" si="614"/>
        <v>#DIV/0!</v>
      </c>
      <c r="J419" s="676" t="e">
        <f t="shared" si="614"/>
        <v>#DIV/0!</v>
      </c>
      <c r="K419" s="676" t="e">
        <f t="shared" si="614"/>
        <v>#DIV/0!</v>
      </c>
      <c r="L419" s="676" t="e">
        <f t="shared" si="614"/>
        <v>#DIV/0!</v>
      </c>
      <c r="M419" s="676" t="e">
        <f t="shared" si="614"/>
        <v>#DIV/0!</v>
      </c>
      <c r="N419" s="676" t="e">
        <f t="shared" si="614"/>
        <v>#DIV/0!</v>
      </c>
      <c r="O419" s="676" t="e">
        <f t="shared" si="614"/>
        <v>#DIV/0!</v>
      </c>
      <c r="P419" s="676" t="e">
        <f t="shared" si="614"/>
        <v>#DIV/0!</v>
      </c>
      <c r="Q419" s="676" t="e">
        <f t="shared" si="614"/>
        <v>#DIV/0!</v>
      </c>
      <c r="R419" s="676" t="e">
        <f t="shared" si="614"/>
        <v>#DIV/0!</v>
      </c>
      <c r="S419" s="676" t="e">
        <f t="shared" si="614"/>
        <v>#DIV/0!</v>
      </c>
      <c r="T419" s="676" t="e">
        <f t="shared" si="614"/>
        <v>#DIV/0!</v>
      </c>
      <c r="U419" s="676" t="e">
        <f t="shared" si="614"/>
        <v>#DIV/0!</v>
      </c>
      <c r="V419" s="676" t="e">
        <f t="shared" si="614"/>
        <v>#DIV/0!</v>
      </c>
      <c r="W419" s="676" t="e">
        <f t="shared" si="614"/>
        <v>#DIV/0!</v>
      </c>
      <c r="X419" s="676" t="e">
        <f t="shared" si="614"/>
        <v>#DIV/0!</v>
      </c>
      <c r="Y419" s="676" t="e">
        <f t="shared" si="614"/>
        <v>#DIV/0!</v>
      </c>
      <c r="Z419" s="676" t="e">
        <f t="shared" ref="Z419:AC419" si="615">ROUND(AVERAGE(Z347:Z349),1)</f>
        <v>#DIV/0!</v>
      </c>
      <c r="AA419" s="676" t="e">
        <f t="shared" si="615"/>
        <v>#DIV/0!</v>
      </c>
      <c r="AB419" s="676" t="e">
        <f t="shared" si="615"/>
        <v>#DIV/0!</v>
      </c>
      <c r="AC419" s="676" t="e">
        <f t="shared" si="615"/>
        <v>#DIV/0!</v>
      </c>
      <c r="AD419" s="274"/>
      <c r="AG419" s="243" t="s">
        <v>35</v>
      </c>
      <c r="AH419" s="245" t="e">
        <f t="shared" ref="AH419:AR419" si="616">ROUND(AVERAGE(AH347:AH349),1)</f>
        <v>#DIV/0!</v>
      </c>
      <c r="AI419" s="245" t="e">
        <f t="shared" si="616"/>
        <v>#DIV/0!</v>
      </c>
      <c r="AJ419" s="245" t="e">
        <f t="shared" si="616"/>
        <v>#DIV/0!</v>
      </c>
      <c r="AK419" s="245" t="e">
        <f t="shared" si="616"/>
        <v>#DIV/0!</v>
      </c>
      <c r="AL419" s="245" t="e">
        <f t="shared" si="616"/>
        <v>#DIV/0!</v>
      </c>
      <c r="AM419" s="245" t="e">
        <f t="shared" si="616"/>
        <v>#DIV/0!</v>
      </c>
      <c r="AN419" s="245" t="e">
        <f t="shared" si="616"/>
        <v>#DIV/0!</v>
      </c>
      <c r="AO419" s="245" t="e">
        <f t="shared" si="616"/>
        <v>#DIV/0!</v>
      </c>
      <c r="AP419" s="245" t="e">
        <f t="shared" si="616"/>
        <v>#DIV/0!</v>
      </c>
      <c r="AQ419" s="245" t="e">
        <f t="shared" si="616"/>
        <v>#DIV/0!</v>
      </c>
      <c r="AR419" s="245" t="e">
        <f t="shared" si="616"/>
        <v>#DIV/0!</v>
      </c>
    </row>
    <row r="420" spans="1:44" ht="11.45" hidden="1" customHeight="1" x14ac:dyDescent="0.15">
      <c r="C420" s="243" t="s">
        <v>36</v>
      </c>
      <c r="D420" s="676" t="e">
        <f t="shared" ref="D420:Y420" si="617">ROUND(AVERAGE(D350:D352),1)</f>
        <v>#DIV/0!</v>
      </c>
      <c r="E420" s="676" t="e">
        <f t="shared" si="617"/>
        <v>#DIV/0!</v>
      </c>
      <c r="F420" s="676" t="e">
        <f t="shared" si="617"/>
        <v>#DIV/0!</v>
      </c>
      <c r="G420" s="676" t="e">
        <f t="shared" si="617"/>
        <v>#DIV/0!</v>
      </c>
      <c r="H420" s="676" t="e">
        <f t="shared" si="617"/>
        <v>#DIV/0!</v>
      </c>
      <c r="I420" s="676" t="e">
        <f t="shared" si="617"/>
        <v>#DIV/0!</v>
      </c>
      <c r="J420" s="676" t="e">
        <f t="shared" si="617"/>
        <v>#DIV/0!</v>
      </c>
      <c r="K420" s="676" t="e">
        <f t="shared" si="617"/>
        <v>#DIV/0!</v>
      </c>
      <c r="L420" s="676" t="e">
        <f t="shared" si="617"/>
        <v>#DIV/0!</v>
      </c>
      <c r="M420" s="676" t="e">
        <f t="shared" si="617"/>
        <v>#DIV/0!</v>
      </c>
      <c r="N420" s="676" t="e">
        <f t="shared" si="617"/>
        <v>#DIV/0!</v>
      </c>
      <c r="O420" s="676" t="e">
        <f t="shared" si="617"/>
        <v>#DIV/0!</v>
      </c>
      <c r="P420" s="676" t="e">
        <f t="shared" si="617"/>
        <v>#DIV/0!</v>
      </c>
      <c r="Q420" s="676" t="e">
        <f t="shared" si="617"/>
        <v>#DIV/0!</v>
      </c>
      <c r="R420" s="676" t="e">
        <f t="shared" si="617"/>
        <v>#DIV/0!</v>
      </c>
      <c r="S420" s="676" t="e">
        <f t="shared" si="617"/>
        <v>#DIV/0!</v>
      </c>
      <c r="T420" s="676" t="e">
        <f t="shared" si="617"/>
        <v>#DIV/0!</v>
      </c>
      <c r="U420" s="676" t="e">
        <f t="shared" si="617"/>
        <v>#DIV/0!</v>
      </c>
      <c r="V420" s="676" t="e">
        <f t="shared" si="617"/>
        <v>#DIV/0!</v>
      </c>
      <c r="W420" s="676" t="e">
        <f t="shared" si="617"/>
        <v>#DIV/0!</v>
      </c>
      <c r="X420" s="676" t="e">
        <f t="shared" si="617"/>
        <v>#DIV/0!</v>
      </c>
      <c r="Y420" s="676" t="e">
        <f t="shared" si="617"/>
        <v>#DIV/0!</v>
      </c>
      <c r="Z420" s="676" t="e">
        <f t="shared" ref="Z420:AC420" si="618">ROUND(AVERAGE(Z350:Z352),1)</f>
        <v>#DIV/0!</v>
      </c>
      <c r="AA420" s="676" t="e">
        <f t="shared" si="618"/>
        <v>#DIV/0!</v>
      </c>
      <c r="AB420" s="676" t="e">
        <f t="shared" si="618"/>
        <v>#DIV/0!</v>
      </c>
      <c r="AC420" s="676" t="e">
        <f t="shared" si="618"/>
        <v>#DIV/0!</v>
      </c>
      <c r="AD420" s="274"/>
      <c r="AG420" s="243" t="s">
        <v>36</v>
      </c>
      <c r="AH420" s="245" t="e">
        <f t="shared" ref="AH420:AR420" si="619">ROUND(AVERAGE(AH350:AH352),1)</f>
        <v>#DIV/0!</v>
      </c>
      <c r="AI420" s="245" t="e">
        <f t="shared" si="619"/>
        <v>#DIV/0!</v>
      </c>
      <c r="AJ420" s="245" t="e">
        <f t="shared" si="619"/>
        <v>#DIV/0!</v>
      </c>
      <c r="AK420" s="245" t="e">
        <f t="shared" si="619"/>
        <v>#DIV/0!</v>
      </c>
      <c r="AL420" s="245" t="e">
        <f t="shared" si="619"/>
        <v>#DIV/0!</v>
      </c>
      <c r="AM420" s="245" t="e">
        <f t="shared" si="619"/>
        <v>#DIV/0!</v>
      </c>
      <c r="AN420" s="245" t="e">
        <f t="shared" si="619"/>
        <v>#DIV/0!</v>
      </c>
      <c r="AO420" s="245" t="e">
        <f t="shared" si="619"/>
        <v>#DIV/0!</v>
      </c>
      <c r="AP420" s="245" t="e">
        <f t="shared" si="619"/>
        <v>#DIV/0!</v>
      </c>
      <c r="AQ420" s="245" t="e">
        <f t="shared" si="619"/>
        <v>#DIV/0!</v>
      </c>
      <c r="AR420" s="245" t="e">
        <f t="shared" si="619"/>
        <v>#DIV/0!</v>
      </c>
    </row>
    <row r="421" spans="1:44" ht="11.45" hidden="1" customHeight="1" x14ac:dyDescent="0.15">
      <c r="B421" s="240"/>
      <c r="C421" s="246" t="s">
        <v>37</v>
      </c>
      <c r="D421" s="676" t="e">
        <f t="shared" ref="D421:Y421" si="620">ROUND(AVERAGE(D353:D355),1)</f>
        <v>#DIV/0!</v>
      </c>
      <c r="E421" s="907" t="e">
        <f t="shared" si="620"/>
        <v>#DIV/0!</v>
      </c>
      <c r="F421" s="907" t="e">
        <f t="shared" si="620"/>
        <v>#DIV/0!</v>
      </c>
      <c r="G421" s="907" t="e">
        <f t="shared" si="620"/>
        <v>#DIV/0!</v>
      </c>
      <c r="H421" s="907" t="e">
        <f t="shared" si="620"/>
        <v>#DIV/0!</v>
      </c>
      <c r="I421" s="907" t="e">
        <f t="shared" si="620"/>
        <v>#DIV/0!</v>
      </c>
      <c r="J421" s="907" t="e">
        <f t="shared" si="620"/>
        <v>#DIV/0!</v>
      </c>
      <c r="K421" s="907" t="e">
        <f t="shared" si="620"/>
        <v>#DIV/0!</v>
      </c>
      <c r="L421" s="907" t="e">
        <f t="shared" si="620"/>
        <v>#DIV/0!</v>
      </c>
      <c r="M421" s="907" t="e">
        <f t="shared" si="620"/>
        <v>#DIV/0!</v>
      </c>
      <c r="N421" s="907" t="e">
        <f t="shared" si="620"/>
        <v>#DIV/0!</v>
      </c>
      <c r="O421" s="907" t="e">
        <f t="shared" si="620"/>
        <v>#DIV/0!</v>
      </c>
      <c r="P421" s="907" t="e">
        <f t="shared" si="620"/>
        <v>#DIV/0!</v>
      </c>
      <c r="Q421" s="907" t="e">
        <f t="shared" si="620"/>
        <v>#DIV/0!</v>
      </c>
      <c r="R421" s="907" t="e">
        <f t="shared" si="620"/>
        <v>#DIV/0!</v>
      </c>
      <c r="S421" s="907" t="e">
        <f t="shared" si="620"/>
        <v>#DIV/0!</v>
      </c>
      <c r="T421" s="907" t="e">
        <f t="shared" si="620"/>
        <v>#DIV/0!</v>
      </c>
      <c r="U421" s="907" t="e">
        <f t="shared" si="620"/>
        <v>#DIV/0!</v>
      </c>
      <c r="V421" s="907" t="e">
        <f t="shared" si="620"/>
        <v>#DIV/0!</v>
      </c>
      <c r="W421" s="907" t="e">
        <f t="shared" si="620"/>
        <v>#DIV/0!</v>
      </c>
      <c r="X421" s="907" t="e">
        <f t="shared" si="620"/>
        <v>#DIV/0!</v>
      </c>
      <c r="Y421" s="907" t="e">
        <f t="shared" si="620"/>
        <v>#DIV/0!</v>
      </c>
      <c r="Z421" s="907" t="e">
        <f t="shared" ref="Z421:AC421" si="621">ROUND(AVERAGE(Z353:Z355),1)</f>
        <v>#DIV/0!</v>
      </c>
      <c r="AA421" s="907" t="e">
        <f t="shared" si="621"/>
        <v>#DIV/0!</v>
      </c>
      <c r="AB421" s="907" t="e">
        <f t="shared" si="621"/>
        <v>#DIV/0!</v>
      </c>
      <c r="AC421" s="907" t="e">
        <f t="shared" si="621"/>
        <v>#DIV/0!</v>
      </c>
      <c r="AD421" s="274"/>
      <c r="AF421" s="240"/>
      <c r="AG421" s="246" t="s">
        <v>37</v>
      </c>
      <c r="AH421" s="247" t="e">
        <f t="shared" ref="AH421:AR421" si="622">ROUND(AVERAGE(AH353:AH355),1)</f>
        <v>#DIV/0!</v>
      </c>
      <c r="AI421" s="247" t="e">
        <f t="shared" si="622"/>
        <v>#DIV/0!</v>
      </c>
      <c r="AJ421" s="247" t="e">
        <f t="shared" si="622"/>
        <v>#DIV/0!</v>
      </c>
      <c r="AK421" s="247" t="e">
        <f t="shared" si="622"/>
        <v>#DIV/0!</v>
      </c>
      <c r="AL421" s="247" t="e">
        <f t="shared" si="622"/>
        <v>#DIV/0!</v>
      </c>
      <c r="AM421" s="247" t="e">
        <f t="shared" si="622"/>
        <v>#DIV/0!</v>
      </c>
      <c r="AN421" s="247" t="e">
        <f t="shared" si="622"/>
        <v>#DIV/0!</v>
      </c>
      <c r="AO421" s="247" t="e">
        <f t="shared" si="622"/>
        <v>#DIV/0!</v>
      </c>
      <c r="AP421" s="247" t="e">
        <f t="shared" si="622"/>
        <v>#DIV/0!</v>
      </c>
      <c r="AQ421" s="247" t="e">
        <f t="shared" si="622"/>
        <v>#DIV/0!</v>
      </c>
      <c r="AR421" s="247" t="e">
        <f t="shared" si="622"/>
        <v>#DIV/0!</v>
      </c>
    </row>
    <row r="422" spans="1:44" ht="11.45" hidden="1" customHeight="1" x14ac:dyDescent="0.15">
      <c r="B422" s="66">
        <v>2031</v>
      </c>
      <c r="C422" s="238" t="s">
        <v>34</v>
      </c>
      <c r="D422" s="906" t="e">
        <f t="shared" ref="D422:Y422" si="623">ROUND(AVERAGE(D356:D358),1)</f>
        <v>#DIV/0!</v>
      </c>
      <c r="E422" s="906" t="e">
        <f t="shared" si="623"/>
        <v>#DIV/0!</v>
      </c>
      <c r="F422" s="906" t="e">
        <f t="shared" si="623"/>
        <v>#DIV/0!</v>
      </c>
      <c r="G422" s="906" t="e">
        <f t="shared" si="623"/>
        <v>#DIV/0!</v>
      </c>
      <c r="H422" s="906" t="e">
        <f t="shared" si="623"/>
        <v>#DIV/0!</v>
      </c>
      <c r="I422" s="906" t="e">
        <f t="shared" si="623"/>
        <v>#DIV/0!</v>
      </c>
      <c r="J422" s="906" t="e">
        <f t="shared" si="623"/>
        <v>#DIV/0!</v>
      </c>
      <c r="K422" s="906" t="e">
        <f t="shared" si="623"/>
        <v>#DIV/0!</v>
      </c>
      <c r="L422" s="906" t="e">
        <f t="shared" si="623"/>
        <v>#DIV/0!</v>
      </c>
      <c r="M422" s="906" t="e">
        <f t="shared" si="623"/>
        <v>#DIV/0!</v>
      </c>
      <c r="N422" s="906" t="e">
        <f t="shared" si="623"/>
        <v>#DIV/0!</v>
      </c>
      <c r="O422" s="906" t="e">
        <f t="shared" si="623"/>
        <v>#DIV/0!</v>
      </c>
      <c r="P422" s="906" t="e">
        <f t="shared" si="623"/>
        <v>#DIV/0!</v>
      </c>
      <c r="Q422" s="906" t="e">
        <f t="shared" si="623"/>
        <v>#DIV/0!</v>
      </c>
      <c r="R422" s="906" t="e">
        <f t="shared" si="623"/>
        <v>#DIV/0!</v>
      </c>
      <c r="S422" s="906" t="e">
        <f t="shared" si="623"/>
        <v>#DIV/0!</v>
      </c>
      <c r="T422" s="906" t="e">
        <f t="shared" si="623"/>
        <v>#DIV/0!</v>
      </c>
      <c r="U422" s="906" t="e">
        <f t="shared" si="623"/>
        <v>#DIV/0!</v>
      </c>
      <c r="V422" s="906" t="e">
        <f t="shared" si="623"/>
        <v>#DIV/0!</v>
      </c>
      <c r="W422" s="906" t="e">
        <f t="shared" si="623"/>
        <v>#DIV/0!</v>
      </c>
      <c r="X422" s="906" t="e">
        <f t="shared" si="623"/>
        <v>#DIV/0!</v>
      </c>
      <c r="Y422" s="906" t="e">
        <f t="shared" si="623"/>
        <v>#DIV/0!</v>
      </c>
      <c r="Z422" s="906" t="e">
        <f t="shared" ref="Z422:AC422" si="624">ROUND(AVERAGE(Z356:Z358),1)</f>
        <v>#DIV/0!</v>
      </c>
      <c r="AA422" s="906" t="e">
        <f t="shared" si="624"/>
        <v>#DIV/0!</v>
      </c>
      <c r="AB422" s="906" t="e">
        <f t="shared" si="624"/>
        <v>#DIV/0!</v>
      </c>
      <c r="AC422" s="906" t="e">
        <f t="shared" si="624"/>
        <v>#DIV/0!</v>
      </c>
      <c r="AD422" s="274"/>
      <c r="AF422" s="66" t="s">
        <v>220</v>
      </c>
      <c r="AG422" s="238" t="s">
        <v>34</v>
      </c>
      <c r="AH422" s="244" t="e">
        <f t="shared" ref="AH422:AR422" si="625">ROUND(AVERAGE(AH356:AH358),1)</f>
        <v>#DIV/0!</v>
      </c>
      <c r="AI422" s="244" t="e">
        <f t="shared" si="625"/>
        <v>#DIV/0!</v>
      </c>
      <c r="AJ422" s="244" t="e">
        <f t="shared" si="625"/>
        <v>#DIV/0!</v>
      </c>
      <c r="AK422" s="244" t="e">
        <f t="shared" si="625"/>
        <v>#DIV/0!</v>
      </c>
      <c r="AL422" s="244" t="e">
        <f t="shared" si="625"/>
        <v>#DIV/0!</v>
      </c>
      <c r="AM422" s="244" t="e">
        <f t="shared" si="625"/>
        <v>#DIV/0!</v>
      </c>
      <c r="AN422" s="244" t="e">
        <f t="shared" si="625"/>
        <v>#DIV/0!</v>
      </c>
      <c r="AO422" s="244" t="e">
        <f t="shared" si="625"/>
        <v>#DIV/0!</v>
      </c>
      <c r="AP422" s="244" t="e">
        <f t="shared" si="625"/>
        <v>#DIV/0!</v>
      </c>
      <c r="AQ422" s="244" t="e">
        <f t="shared" si="625"/>
        <v>#DIV/0!</v>
      </c>
      <c r="AR422" s="244" t="e">
        <f t="shared" si="625"/>
        <v>#DIV/0!</v>
      </c>
    </row>
    <row r="423" spans="1:44" ht="11.45" hidden="1" customHeight="1" x14ac:dyDescent="0.15">
      <c r="C423" s="243" t="s">
        <v>35</v>
      </c>
      <c r="D423" s="676" t="e">
        <f t="shared" ref="D423:Y423" si="626">ROUND(AVERAGE(D359:D361),1)</f>
        <v>#DIV/0!</v>
      </c>
      <c r="E423" s="676" t="e">
        <f t="shared" si="626"/>
        <v>#DIV/0!</v>
      </c>
      <c r="F423" s="676" t="e">
        <f t="shared" si="626"/>
        <v>#DIV/0!</v>
      </c>
      <c r="G423" s="676" t="e">
        <f t="shared" si="626"/>
        <v>#DIV/0!</v>
      </c>
      <c r="H423" s="676" t="e">
        <f t="shared" si="626"/>
        <v>#DIV/0!</v>
      </c>
      <c r="I423" s="676" t="e">
        <f t="shared" si="626"/>
        <v>#DIV/0!</v>
      </c>
      <c r="J423" s="676" t="e">
        <f t="shared" si="626"/>
        <v>#DIV/0!</v>
      </c>
      <c r="K423" s="676" t="e">
        <f t="shared" si="626"/>
        <v>#DIV/0!</v>
      </c>
      <c r="L423" s="676" t="e">
        <f t="shared" si="626"/>
        <v>#DIV/0!</v>
      </c>
      <c r="M423" s="676" t="e">
        <f t="shared" si="626"/>
        <v>#DIV/0!</v>
      </c>
      <c r="N423" s="676" t="e">
        <f t="shared" si="626"/>
        <v>#DIV/0!</v>
      </c>
      <c r="O423" s="676" t="e">
        <f t="shared" si="626"/>
        <v>#DIV/0!</v>
      </c>
      <c r="P423" s="676" t="e">
        <f t="shared" si="626"/>
        <v>#DIV/0!</v>
      </c>
      <c r="Q423" s="676" t="e">
        <f t="shared" si="626"/>
        <v>#DIV/0!</v>
      </c>
      <c r="R423" s="676" t="e">
        <f t="shared" si="626"/>
        <v>#DIV/0!</v>
      </c>
      <c r="S423" s="676" t="e">
        <f t="shared" si="626"/>
        <v>#DIV/0!</v>
      </c>
      <c r="T423" s="676" t="e">
        <f t="shared" si="626"/>
        <v>#DIV/0!</v>
      </c>
      <c r="U423" s="676" t="e">
        <f t="shared" si="626"/>
        <v>#DIV/0!</v>
      </c>
      <c r="V423" s="676" t="e">
        <f t="shared" si="626"/>
        <v>#DIV/0!</v>
      </c>
      <c r="W423" s="676" t="e">
        <f t="shared" si="626"/>
        <v>#DIV/0!</v>
      </c>
      <c r="X423" s="676" t="e">
        <f t="shared" si="626"/>
        <v>#DIV/0!</v>
      </c>
      <c r="Y423" s="676" t="e">
        <f t="shared" si="626"/>
        <v>#DIV/0!</v>
      </c>
      <c r="Z423" s="676" t="e">
        <f t="shared" ref="Z423:AC423" si="627">ROUND(AVERAGE(Z359:Z361),1)</f>
        <v>#DIV/0!</v>
      </c>
      <c r="AA423" s="676" t="e">
        <f t="shared" si="627"/>
        <v>#DIV/0!</v>
      </c>
      <c r="AB423" s="676" t="e">
        <f t="shared" si="627"/>
        <v>#DIV/0!</v>
      </c>
      <c r="AC423" s="676" t="e">
        <f t="shared" si="627"/>
        <v>#DIV/0!</v>
      </c>
      <c r="AD423" s="274"/>
      <c r="AG423" s="243" t="s">
        <v>35</v>
      </c>
      <c r="AH423" s="245" t="e">
        <f t="shared" ref="AH423:AR423" si="628">ROUND(AVERAGE(AH359:AH361),1)</f>
        <v>#DIV/0!</v>
      </c>
      <c r="AI423" s="245" t="e">
        <f t="shared" si="628"/>
        <v>#DIV/0!</v>
      </c>
      <c r="AJ423" s="245" t="e">
        <f t="shared" si="628"/>
        <v>#DIV/0!</v>
      </c>
      <c r="AK423" s="245" t="e">
        <f t="shared" si="628"/>
        <v>#DIV/0!</v>
      </c>
      <c r="AL423" s="245" t="e">
        <f t="shared" si="628"/>
        <v>#DIV/0!</v>
      </c>
      <c r="AM423" s="245" t="e">
        <f t="shared" si="628"/>
        <v>#DIV/0!</v>
      </c>
      <c r="AN423" s="245" t="e">
        <f t="shared" si="628"/>
        <v>#DIV/0!</v>
      </c>
      <c r="AO423" s="245" t="e">
        <f t="shared" si="628"/>
        <v>#DIV/0!</v>
      </c>
      <c r="AP423" s="245" t="e">
        <f t="shared" si="628"/>
        <v>#DIV/0!</v>
      </c>
      <c r="AQ423" s="245" t="e">
        <f t="shared" si="628"/>
        <v>#DIV/0!</v>
      </c>
      <c r="AR423" s="245" t="e">
        <f t="shared" si="628"/>
        <v>#DIV/0!</v>
      </c>
    </row>
    <row r="424" spans="1:44" ht="11.45" hidden="1" customHeight="1" x14ac:dyDescent="0.15">
      <c r="C424" s="243" t="s">
        <v>36</v>
      </c>
      <c r="D424" s="676" t="e">
        <f t="shared" ref="D424:Y424" si="629">ROUND(AVERAGE(D362:D364),1)</f>
        <v>#DIV/0!</v>
      </c>
      <c r="E424" s="676" t="e">
        <f t="shared" si="629"/>
        <v>#DIV/0!</v>
      </c>
      <c r="F424" s="676" t="e">
        <f t="shared" si="629"/>
        <v>#DIV/0!</v>
      </c>
      <c r="G424" s="676" t="e">
        <f t="shared" si="629"/>
        <v>#DIV/0!</v>
      </c>
      <c r="H424" s="676" t="e">
        <f t="shared" si="629"/>
        <v>#DIV/0!</v>
      </c>
      <c r="I424" s="676" t="e">
        <f t="shared" si="629"/>
        <v>#DIV/0!</v>
      </c>
      <c r="J424" s="676" t="e">
        <f t="shared" si="629"/>
        <v>#DIV/0!</v>
      </c>
      <c r="K424" s="676" t="e">
        <f t="shared" si="629"/>
        <v>#DIV/0!</v>
      </c>
      <c r="L424" s="676" t="e">
        <f t="shared" si="629"/>
        <v>#DIV/0!</v>
      </c>
      <c r="M424" s="676" t="e">
        <f t="shared" si="629"/>
        <v>#DIV/0!</v>
      </c>
      <c r="N424" s="676" t="e">
        <f t="shared" si="629"/>
        <v>#DIV/0!</v>
      </c>
      <c r="O424" s="676" t="e">
        <f t="shared" si="629"/>
        <v>#DIV/0!</v>
      </c>
      <c r="P424" s="676" t="e">
        <f t="shared" si="629"/>
        <v>#DIV/0!</v>
      </c>
      <c r="Q424" s="676" t="e">
        <f t="shared" si="629"/>
        <v>#DIV/0!</v>
      </c>
      <c r="R424" s="676" t="e">
        <f t="shared" si="629"/>
        <v>#DIV/0!</v>
      </c>
      <c r="S424" s="676" t="e">
        <f t="shared" si="629"/>
        <v>#DIV/0!</v>
      </c>
      <c r="T424" s="676" t="e">
        <f t="shared" si="629"/>
        <v>#DIV/0!</v>
      </c>
      <c r="U424" s="676" t="e">
        <f t="shared" si="629"/>
        <v>#DIV/0!</v>
      </c>
      <c r="V424" s="676" t="e">
        <f t="shared" si="629"/>
        <v>#DIV/0!</v>
      </c>
      <c r="W424" s="676" t="e">
        <f t="shared" si="629"/>
        <v>#DIV/0!</v>
      </c>
      <c r="X424" s="676" t="e">
        <f t="shared" si="629"/>
        <v>#DIV/0!</v>
      </c>
      <c r="Y424" s="676" t="e">
        <f t="shared" si="629"/>
        <v>#DIV/0!</v>
      </c>
      <c r="Z424" s="676" t="e">
        <f t="shared" ref="Z424:AC424" si="630">ROUND(AVERAGE(Z362:Z364),1)</f>
        <v>#DIV/0!</v>
      </c>
      <c r="AA424" s="676" t="e">
        <f t="shared" si="630"/>
        <v>#DIV/0!</v>
      </c>
      <c r="AB424" s="676" t="e">
        <f t="shared" si="630"/>
        <v>#DIV/0!</v>
      </c>
      <c r="AC424" s="676" t="e">
        <f t="shared" si="630"/>
        <v>#DIV/0!</v>
      </c>
      <c r="AD424" s="274"/>
      <c r="AG424" s="243" t="s">
        <v>36</v>
      </c>
      <c r="AH424" s="245" t="e">
        <f t="shared" ref="AH424:AR424" si="631">ROUND(AVERAGE(AH362:AH364),1)</f>
        <v>#DIV/0!</v>
      </c>
      <c r="AI424" s="245" t="e">
        <f t="shared" si="631"/>
        <v>#DIV/0!</v>
      </c>
      <c r="AJ424" s="245" t="e">
        <f t="shared" si="631"/>
        <v>#DIV/0!</v>
      </c>
      <c r="AK424" s="245" t="e">
        <f t="shared" si="631"/>
        <v>#DIV/0!</v>
      </c>
      <c r="AL424" s="245" t="e">
        <f t="shared" si="631"/>
        <v>#DIV/0!</v>
      </c>
      <c r="AM424" s="245" t="e">
        <f t="shared" si="631"/>
        <v>#DIV/0!</v>
      </c>
      <c r="AN424" s="245" t="e">
        <f t="shared" si="631"/>
        <v>#DIV/0!</v>
      </c>
      <c r="AO424" s="245" t="e">
        <f t="shared" si="631"/>
        <v>#DIV/0!</v>
      </c>
      <c r="AP424" s="245" t="e">
        <f t="shared" si="631"/>
        <v>#DIV/0!</v>
      </c>
      <c r="AQ424" s="245" t="e">
        <f t="shared" si="631"/>
        <v>#DIV/0!</v>
      </c>
      <c r="AR424" s="245" t="e">
        <f t="shared" si="631"/>
        <v>#DIV/0!</v>
      </c>
    </row>
    <row r="425" spans="1:44" ht="11.45" hidden="1" customHeight="1" x14ac:dyDescent="0.15">
      <c r="A425" s="240"/>
      <c r="B425" s="240"/>
      <c r="C425" s="246" t="s">
        <v>37</v>
      </c>
      <c r="D425" s="907" t="e">
        <f t="shared" ref="D425:Y425" si="632">ROUND(AVERAGE(D365:D367),1)</f>
        <v>#DIV/0!</v>
      </c>
      <c r="E425" s="907" t="e">
        <f t="shared" si="632"/>
        <v>#DIV/0!</v>
      </c>
      <c r="F425" s="907" t="e">
        <f t="shared" si="632"/>
        <v>#DIV/0!</v>
      </c>
      <c r="G425" s="907" t="e">
        <f t="shared" si="632"/>
        <v>#DIV/0!</v>
      </c>
      <c r="H425" s="907" t="e">
        <f t="shared" si="632"/>
        <v>#DIV/0!</v>
      </c>
      <c r="I425" s="907" t="e">
        <f t="shared" si="632"/>
        <v>#DIV/0!</v>
      </c>
      <c r="J425" s="907" t="e">
        <f t="shared" si="632"/>
        <v>#DIV/0!</v>
      </c>
      <c r="K425" s="907" t="e">
        <f t="shared" si="632"/>
        <v>#DIV/0!</v>
      </c>
      <c r="L425" s="907" t="e">
        <f t="shared" si="632"/>
        <v>#DIV/0!</v>
      </c>
      <c r="M425" s="907" t="e">
        <f t="shared" si="632"/>
        <v>#DIV/0!</v>
      </c>
      <c r="N425" s="907" t="e">
        <f t="shared" si="632"/>
        <v>#DIV/0!</v>
      </c>
      <c r="O425" s="907" t="e">
        <f t="shared" si="632"/>
        <v>#DIV/0!</v>
      </c>
      <c r="P425" s="907" t="e">
        <f t="shared" si="632"/>
        <v>#DIV/0!</v>
      </c>
      <c r="Q425" s="907" t="e">
        <f t="shared" si="632"/>
        <v>#DIV/0!</v>
      </c>
      <c r="R425" s="907" t="e">
        <f t="shared" si="632"/>
        <v>#DIV/0!</v>
      </c>
      <c r="S425" s="907" t="e">
        <f t="shared" si="632"/>
        <v>#DIV/0!</v>
      </c>
      <c r="T425" s="907" t="e">
        <f t="shared" si="632"/>
        <v>#DIV/0!</v>
      </c>
      <c r="U425" s="907" t="e">
        <f t="shared" si="632"/>
        <v>#DIV/0!</v>
      </c>
      <c r="V425" s="907" t="e">
        <f t="shared" si="632"/>
        <v>#DIV/0!</v>
      </c>
      <c r="W425" s="907" t="e">
        <f t="shared" si="632"/>
        <v>#DIV/0!</v>
      </c>
      <c r="X425" s="907" t="e">
        <f t="shared" si="632"/>
        <v>#DIV/0!</v>
      </c>
      <c r="Y425" s="907" t="e">
        <f t="shared" si="632"/>
        <v>#DIV/0!</v>
      </c>
      <c r="Z425" s="907" t="e">
        <f t="shared" ref="Z425:AC425" si="633">ROUND(AVERAGE(Z365:Z367),1)</f>
        <v>#DIV/0!</v>
      </c>
      <c r="AA425" s="907" t="e">
        <f t="shared" si="633"/>
        <v>#DIV/0!</v>
      </c>
      <c r="AB425" s="907" t="e">
        <f t="shared" si="633"/>
        <v>#DIV/0!</v>
      </c>
      <c r="AC425" s="907" t="e">
        <f t="shared" si="633"/>
        <v>#DIV/0!</v>
      </c>
      <c r="AD425" s="274"/>
      <c r="AE425" s="240"/>
      <c r="AF425" s="240"/>
      <c r="AG425" s="246" t="s">
        <v>37</v>
      </c>
      <c r="AH425" s="247" t="e">
        <f t="shared" ref="AH425:AR425" si="634">ROUND(AVERAGE(AH365:AH367),1)</f>
        <v>#DIV/0!</v>
      </c>
      <c r="AI425" s="247" t="e">
        <f t="shared" si="634"/>
        <v>#DIV/0!</v>
      </c>
      <c r="AJ425" s="247" t="e">
        <f t="shared" si="634"/>
        <v>#DIV/0!</v>
      </c>
      <c r="AK425" s="247" t="e">
        <f t="shared" si="634"/>
        <v>#DIV/0!</v>
      </c>
      <c r="AL425" s="247" t="e">
        <f t="shared" si="634"/>
        <v>#DIV/0!</v>
      </c>
      <c r="AM425" s="247" t="e">
        <f t="shared" si="634"/>
        <v>#DIV/0!</v>
      </c>
      <c r="AN425" s="247" t="e">
        <f t="shared" si="634"/>
        <v>#DIV/0!</v>
      </c>
      <c r="AO425" s="247" t="e">
        <f t="shared" si="634"/>
        <v>#DIV/0!</v>
      </c>
      <c r="AP425" s="247" t="e">
        <f t="shared" si="634"/>
        <v>#DIV/0!</v>
      </c>
      <c r="AQ425" s="247" t="e">
        <f t="shared" si="634"/>
        <v>#DIV/0!</v>
      </c>
      <c r="AR425" s="247" t="e">
        <f t="shared" si="634"/>
        <v>#DIV/0!</v>
      </c>
    </row>
    <row r="426" spans="1:44" ht="11.45" customHeight="1" x14ac:dyDescent="0.15">
      <c r="A426" s="135" t="s">
        <v>788</v>
      </c>
      <c r="AD426" s="20"/>
      <c r="AE426" s="135" t="s">
        <v>788</v>
      </c>
    </row>
    <row r="427" spans="1:44" hidden="1" x14ac:dyDescent="0.15">
      <c r="A427" s="66"/>
      <c r="B427" s="66" t="s">
        <v>212</v>
      </c>
      <c r="C427" s="238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 t="s">
        <v>212</v>
      </c>
      <c r="AG427" s="238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hidden="1" x14ac:dyDescent="0.15">
      <c r="C428" s="239" t="s">
        <v>35</v>
      </c>
      <c r="D428" s="221">
        <f t="shared" ref="D428:AB428" si="635">ROUND((D371-D370)/D370*100,1)</f>
        <v>2.2999999999999998</v>
      </c>
      <c r="E428" s="221">
        <f t="shared" si="635"/>
        <v>2.2999999999999998</v>
      </c>
      <c r="F428" s="221">
        <f t="shared" si="635"/>
        <v>0.5</v>
      </c>
      <c r="G428" s="221">
        <f t="shared" si="635"/>
        <v>-0.2</v>
      </c>
      <c r="H428" s="221">
        <f t="shared" si="635"/>
        <v>2.1</v>
      </c>
      <c r="I428" s="221">
        <f t="shared" si="635"/>
        <v>34.9</v>
      </c>
      <c r="J428" s="221">
        <f t="shared" si="635"/>
        <v>3.8</v>
      </c>
      <c r="K428" s="221">
        <f t="shared" si="635"/>
        <v>13.2</v>
      </c>
      <c r="L428" s="221">
        <f t="shared" si="635"/>
        <v>3</v>
      </c>
      <c r="M428" s="221">
        <f t="shared" si="635"/>
        <v>-5</v>
      </c>
      <c r="N428" s="221">
        <f t="shared" si="635"/>
        <v>14.9</v>
      </c>
      <c r="O428" s="221">
        <f t="shared" si="635"/>
        <v>-4.0999999999999996</v>
      </c>
      <c r="P428" s="221">
        <f t="shared" si="635"/>
        <v>2.2000000000000002</v>
      </c>
      <c r="Q428" s="221">
        <f t="shared" si="635"/>
        <v>1.9</v>
      </c>
      <c r="R428" s="221">
        <f t="shared" si="635"/>
        <v>4.2</v>
      </c>
      <c r="S428" s="221">
        <f t="shared" si="635"/>
        <v>1.4</v>
      </c>
      <c r="T428" s="221">
        <f t="shared" si="635"/>
        <v>-2.2000000000000002</v>
      </c>
      <c r="U428" s="221">
        <f t="shared" si="635"/>
        <v>0.2</v>
      </c>
      <c r="V428" s="221">
        <f t="shared" si="635"/>
        <v>2.8</v>
      </c>
      <c r="W428" s="221">
        <f t="shared" si="635"/>
        <v>-2.1</v>
      </c>
      <c r="X428" s="221">
        <f t="shared" si="635"/>
        <v>0.1</v>
      </c>
      <c r="Y428" s="221">
        <f t="shared" si="635"/>
        <v>-1.1000000000000001</v>
      </c>
      <c r="Z428" s="221">
        <f t="shared" si="635"/>
        <v>-0.3</v>
      </c>
      <c r="AA428" s="221">
        <f t="shared" si="635"/>
        <v>2.2999999999999998</v>
      </c>
      <c r="AB428" s="221">
        <f t="shared" si="635"/>
        <v>-0.5</v>
      </c>
      <c r="AC428" s="221"/>
      <c r="AD428" s="274"/>
      <c r="AG428" s="239" t="s">
        <v>35</v>
      </c>
      <c r="AH428" s="221">
        <f t="shared" ref="AH428:AR428" si="636">ROUND((AH371-AH370)/AH370*100,1)</f>
        <v>2.2999999999999998</v>
      </c>
      <c r="AI428" s="221">
        <f t="shared" si="636"/>
        <v>4.5999999999999996</v>
      </c>
      <c r="AJ428" s="221">
        <f t="shared" si="636"/>
        <v>7.9</v>
      </c>
      <c r="AK428" s="221">
        <f t="shared" si="636"/>
        <v>11</v>
      </c>
      <c r="AL428" s="221">
        <f t="shared" si="636"/>
        <v>3.5</v>
      </c>
      <c r="AM428" s="221">
        <f t="shared" si="636"/>
        <v>-0.1</v>
      </c>
      <c r="AN428" s="221">
        <f t="shared" si="636"/>
        <v>-4.7</v>
      </c>
      <c r="AO428" s="221">
        <f t="shared" si="636"/>
        <v>0.1</v>
      </c>
      <c r="AP428" s="221">
        <f t="shared" si="636"/>
        <v>1.7</v>
      </c>
      <c r="AQ428" s="221">
        <f t="shared" si="636"/>
        <v>1.9</v>
      </c>
      <c r="AR428" s="221">
        <f t="shared" si="636"/>
        <v>0.3</v>
      </c>
    </row>
    <row r="429" spans="1:44" hidden="1" x14ac:dyDescent="0.15">
      <c r="C429" s="239" t="s">
        <v>36</v>
      </c>
      <c r="D429" s="221">
        <f t="shared" ref="D429:AB429" si="637">ROUND((D372-D371)/D371*100,1)</f>
        <v>-3.1</v>
      </c>
      <c r="E429" s="221">
        <f t="shared" si="637"/>
        <v>-3.1</v>
      </c>
      <c r="F429" s="221">
        <f t="shared" si="637"/>
        <v>-2.5</v>
      </c>
      <c r="G429" s="221">
        <f t="shared" si="637"/>
        <v>-3.4</v>
      </c>
      <c r="H429" s="221">
        <f t="shared" si="637"/>
        <v>0.1</v>
      </c>
      <c r="I429" s="221">
        <f t="shared" si="637"/>
        <v>-12.6</v>
      </c>
      <c r="J429" s="221">
        <f t="shared" si="637"/>
        <v>-2.9</v>
      </c>
      <c r="K429" s="221">
        <f t="shared" si="637"/>
        <v>-6.3</v>
      </c>
      <c r="L429" s="221">
        <f t="shared" si="637"/>
        <v>-8.9</v>
      </c>
      <c r="M429" s="221">
        <f t="shared" si="637"/>
        <v>-2.2999999999999998</v>
      </c>
      <c r="N429" s="221">
        <f t="shared" si="637"/>
        <v>-22</v>
      </c>
      <c r="O429" s="221">
        <f t="shared" si="637"/>
        <v>1.7</v>
      </c>
      <c r="P429" s="221">
        <f t="shared" si="637"/>
        <v>2.2000000000000002</v>
      </c>
      <c r="Q429" s="221">
        <f t="shared" si="637"/>
        <v>-3.5</v>
      </c>
      <c r="R429" s="221">
        <f t="shared" si="637"/>
        <v>-0.9</v>
      </c>
      <c r="S429" s="221">
        <f t="shared" si="637"/>
        <v>-3</v>
      </c>
      <c r="T429" s="221">
        <f t="shared" si="637"/>
        <v>1.4</v>
      </c>
      <c r="U429" s="221">
        <f t="shared" si="637"/>
        <v>-1.5</v>
      </c>
      <c r="V429" s="221">
        <f t="shared" si="637"/>
        <v>3.6</v>
      </c>
      <c r="W429" s="221">
        <f t="shared" si="637"/>
        <v>-2.9</v>
      </c>
      <c r="X429" s="221">
        <f t="shared" si="637"/>
        <v>-3.5</v>
      </c>
      <c r="Y429" s="221">
        <f t="shared" si="637"/>
        <v>0.1</v>
      </c>
      <c r="Z429" s="221">
        <f t="shared" si="637"/>
        <v>-4</v>
      </c>
      <c r="AA429" s="221">
        <f t="shared" si="637"/>
        <v>-1.8</v>
      </c>
      <c r="AB429" s="221">
        <f t="shared" si="637"/>
        <v>-3.6</v>
      </c>
      <c r="AC429" s="221"/>
      <c r="AD429" s="274"/>
      <c r="AG429" s="239" t="s">
        <v>36</v>
      </c>
      <c r="AH429" s="221">
        <f t="shared" ref="AH429:AR429" si="638">ROUND((AH372-AH371)/AH371*100,1)</f>
        <v>-3.1</v>
      </c>
      <c r="AI429" s="221">
        <f t="shared" si="638"/>
        <v>-7.3</v>
      </c>
      <c r="AJ429" s="221">
        <f t="shared" si="638"/>
        <v>-12.8</v>
      </c>
      <c r="AK429" s="221">
        <f t="shared" si="638"/>
        <v>-17.3</v>
      </c>
      <c r="AL429" s="221">
        <f t="shared" si="638"/>
        <v>-1.8</v>
      </c>
      <c r="AM429" s="221">
        <f t="shared" si="638"/>
        <v>2.4</v>
      </c>
      <c r="AN429" s="221">
        <f t="shared" si="638"/>
        <v>10.8</v>
      </c>
      <c r="AO429" s="221">
        <f t="shared" si="638"/>
        <v>1</v>
      </c>
      <c r="AP429" s="221">
        <f t="shared" si="638"/>
        <v>-0.6</v>
      </c>
      <c r="AQ429" s="221">
        <f t="shared" si="638"/>
        <v>-0.4</v>
      </c>
      <c r="AR429" s="221">
        <f t="shared" si="638"/>
        <v>-4.5</v>
      </c>
    </row>
    <row r="430" spans="1:44" hidden="1" x14ac:dyDescent="0.15">
      <c r="C430" s="239" t="s">
        <v>37</v>
      </c>
      <c r="D430" s="221">
        <f t="shared" ref="D430:AB430" si="639">ROUND((D373-D372)/D372*100,1)</f>
        <v>0.5</v>
      </c>
      <c r="E430" s="221">
        <f t="shared" si="639"/>
        <v>0.5</v>
      </c>
      <c r="F430" s="221">
        <f t="shared" si="639"/>
        <v>4.0999999999999996</v>
      </c>
      <c r="G430" s="221">
        <f t="shared" si="639"/>
        <v>-1.9</v>
      </c>
      <c r="H430" s="221">
        <f t="shared" si="639"/>
        <v>-0.6</v>
      </c>
      <c r="I430" s="221">
        <f t="shared" si="639"/>
        <v>-10.8</v>
      </c>
      <c r="J430" s="221">
        <f t="shared" si="639"/>
        <v>5.7</v>
      </c>
      <c r="K430" s="221">
        <f t="shared" si="639"/>
        <v>-4.5999999999999996</v>
      </c>
      <c r="L430" s="221">
        <f t="shared" si="639"/>
        <v>-13.8</v>
      </c>
      <c r="M430" s="221">
        <f t="shared" si="639"/>
        <v>-2.2000000000000002</v>
      </c>
      <c r="N430" s="221">
        <f t="shared" si="639"/>
        <v>9</v>
      </c>
      <c r="O430" s="221">
        <f t="shared" si="639"/>
        <v>5.6</v>
      </c>
      <c r="P430" s="221">
        <f t="shared" si="639"/>
        <v>0.6</v>
      </c>
      <c r="Q430" s="221">
        <f t="shared" si="639"/>
        <v>4.3</v>
      </c>
      <c r="R430" s="221">
        <f t="shared" si="639"/>
        <v>3</v>
      </c>
      <c r="S430" s="221">
        <f t="shared" si="639"/>
        <v>0.8</v>
      </c>
      <c r="T430" s="221">
        <f t="shared" si="639"/>
        <v>-0.2</v>
      </c>
      <c r="U430" s="221">
        <f t="shared" si="639"/>
        <v>0.9</v>
      </c>
      <c r="V430" s="221">
        <f t="shared" si="639"/>
        <v>-2.4</v>
      </c>
      <c r="W430" s="221">
        <f t="shared" si="639"/>
        <v>-0.2</v>
      </c>
      <c r="X430" s="221">
        <f t="shared" si="639"/>
        <v>2.1</v>
      </c>
      <c r="Y430" s="221">
        <f t="shared" si="639"/>
        <v>1.1000000000000001</v>
      </c>
      <c r="Z430" s="221">
        <f t="shared" si="639"/>
        <v>-3</v>
      </c>
      <c r="AA430" s="221">
        <f t="shared" si="639"/>
        <v>2.7</v>
      </c>
      <c r="AB430" s="221">
        <f t="shared" si="639"/>
        <v>2.6</v>
      </c>
      <c r="AC430" s="221"/>
      <c r="AD430" s="274"/>
      <c r="AG430" s="239" t="s">
        <v>37</v>
      </c>
      <c r="AH430" s="221">
        <f t="shared" ref="AH430:AR430" si="640">ROUND((AH373-AH372)/AH372*100,1)</f>
        <v>0.5</v>
      </c>
      <c r="AI430" s="221">
        <f t="shared" si="640"/>
        <v>2.8</v>
      </c>
      <c r="AJ430" s="221">
        <f t="shared" si="640"/>
        <v>4.0999999999999996</v>
      </c>
      <c r="AK430" s="221">
        <f t="shared" si="640"/>
        <v>5.6</v>
      </c>
      <c r="AL430" s="221">
        <f t="shared" si="640"/>
        <v>1.3</v>
      </c>
      <c r="AM430" s="221">
        <f t="shared" si="640"/>
        <v>1.1000000000000001</v>
      </c>
      <c r="AN430" s="221">
        <f t="shared" si="640"/>
        <v>-0.5</v>
      </c>
      <c r="AO430" s="221">
        <f t="shared" si="640"/>
        <v>1.4</v>
      </c>
      <c r="AP430" s="221">
        <f t="shared" si="640"/>
        <v>-0.5</v>
      </c>
      <c r="AQ430" s="221">
        <f t="shared" si="640"/>
        <v>-0.6</v>
      </c>
      <c r="AR430" s="221">
        <f t="shared" si="640"/>
        <v>1.5</v>
      </c>
    </row>
    <row r="431" spans="1:44" hidden="1" x14ac:dyDescent="0.15">
      <c r="B431" s="66" t="s">
        <v>213</v>
      </c>
      <c r="C431" s="238" t="s">
        <v>34</v>
      </c>
      <c r="D431" s="225">
        <f t="shared" ref="D431:AB431" si="641">ROUND((D374-D373)/D373*100,1)</f>
        <v>-4.5</v>
      </c>
      <c r="E431" s="225">
        <f t="shared" si="641"/>
        <v>-4.5</v>
      </c>
      <c r="F431" s="225">
        <f t="shared" si="641"/>
        <v>-2</v>
      </c>
      <c r="G431" s="225">
        <f t="shared" si="641"/>
        <v>-2.9</v>
      </c>
      <c r="H431" s="225">
        <f t="shared" si="641"/>
        <v>-2</v>
      </c>
      <c r="I431" s="225">
        <f t="shared" si="641"/>
        <v>-12.5</v>
      </c>
      <c r="J431" s="225">
        <f t="shared" si="641"/>
        <v>-10.1</v>
      </c>
      <c r="K431" s="225">
        <f t="shared" si="641"/>
        <v>7.1</v>
      </c>
      <c r="L431" s="225">
        <f t="shared" si="641"/>
        <v>-7.9</v>
      </c>
      <c r="M431" s="225">
        <f t="shared" si="641"/>
        <v>-13.3</v>
      </c>
      <c r="N431" s="225">
        <f t="shared" si="641"/>
        <v>3.4</v>
      </c>
      <c r="O431" s="225">
        <f t="shared" si="641"/>
        <v>-3.5</v>
      </c>
      <c r="P431" s="225">
        <f t="shared" si="641"/>
        <v>-5.4</v>
      </c>
      <c r="Q431" s="225">
        <f t="shared" si="641"/>
        <v>-1.9</v>
      </c>
      <c r="R431" s="225">
        <f t="shared" si="641"/>
        <v>-5.6</v>
      </c>
      <c r="S431" s="225">
        <f t="shared" si="641"/>
        <v>-1.2</v>
      </c>
      <c r="T431" s="225">
        <f t="shared" si="641"/>
        <v>-2.6</v>
      </c>
      <c r="U431" s="225">
        <f t="shared" si="641"/>
        <v>-2.8</v>
      </c>
      <c r="V431" s="225">
        <f t="shared" si="641"/>
        <v>-5.9</v>
      </c>
      <c r="W431" s="225">
        <f t="shared" si="641"/>
        <v>0.3</v>
      </c>
      <c r="X431" s="225">
        <f t="shared" si="641"/>
        <v>-0.1</v>
      </c>
      <c r="Y431" s="225">
        <f t="shared" si="641"/>
        <v>-6.4</v>
      </c>
      <c r="Z431" s="225">
        <f t="shared" si="641"/>
        <v>-10.199999999999999</v>
      </c>
      <c r="AA431" s="225">
        <f t="shared" si="641"/>
        <v>1.8</v>
      </c>
      <c r="AB431" s="225">
        <f t="shared" si="641"/>
        <v>-4.4000000000000004</v>
      </c>
      <c r="AC431" s="225"/>
      <c r="AD431" s="274"/>
      <c r="AF431" s="66" t="s">
        <v>213</v>
      </c>
      <c r="AG431" s="238" t="s">
        <v>34</v>
      </c>
      <c r="AH431" s="225">
        <f t="shared" ref="AH431:AR431" si="642">ROUND((AH374-AH373)/AH373*100,1)</f>
        <v>-4.5</v>
      </c>
      <c r="AI431" s="225">
        <f t="shared" si="642"/>
        <v>-6.4</v>
      </c>
      <c r="AJ431" s="225">
        <f t="shared" si="642"/>
        <v>-8.4</v>
      </c>
      <c r="AK431" s="225">
        <f t="shared" si="642"/>
        <v>-10.5</v>
      </c>
      <c r="AL431" s="225">
        <f t="shared" si="642"/>
        <v>-4.8</v>
      </c>
      <c r="AM431" s="225">
        <f t="shared" si="642"/>
        <v>-2.6</v>
      </c>
      <c r="AN431" s="225">
        <f t="shared" si="642"/>
        <v>-1</v>
      </c>
      <c r="AO431" s="225">
        <f t="shared" si="642"/>
        <v>-2.2000000000000002</v>
      </c>
      <c r="AP431" s="225">
        <f t="shared" si="642"/>
        <v>-3.9</v>
      </c>
      <c r="AQ431" s="225">
        <f t="shared" si="642"/>
        <v>-4.0999999999999996</v>
      </c>
      <c r="AR431" s="225">
        <f t="shared" si="642"/>
        <v>-0.8</v>
      </c>
    </row>
    <row r="432" spans="1:44" hidden="1" x14ac:dyDescent="0.15">
      <c r="C432" s="239" t="s">
        <v>35</v>
      </c>
      <c r="D432" s="221">
        <f t="shared" ref="D432:AB432" si="643">ROUND((D375-D374)/D374*100,1)</f>
        <v>1</v>
      </c>
      <c r="E432" s="221">
        <f t="shared" si="643"/>
        <v>1</v>
      </c>
      <c r="F432" s="221">
        <f t="shared" si="643"/>
        <v>-2.2000000000000002</v>
      </c>
      <c r="G432" s="221">
        <f t="shared" si="643"/>
        <v>3.4</v>
      </c>
      <c r="H432" s="221">
        <f t="shared" si="643"/>
        <v>0.7</v>
      </c>
      <c r="I432" s="221">
        <f t="shared" si="643"/>
        <v>7.6</v>
      </c>
      <c r="J432" s="221">
        <f t="shared" si="643"/>
        <v>5.5</v>
      </c>
      <c r="K432" s="221">
        <f t="shared" si="643"/>
        <v>-1.8</v>
      </c>
      <c r="L432" s="221">
        <f t="shared" si="643"/>
        <v>-5.7</v>
      </c>
      <c r="M432" s="221">
        <f t="shared" si="643"/>
        <v>2.1</v>
      </c>
      <c r="N432" s="221">
        <f t="shared" si="643"/>
        <v>26.4</v>
      </c>
      <c r="O432" s="221">
        <f t="shared" si="643"/>
        <v>-8.1999999999999993</v>
      </c>
      <c r="P432" s="221">
        <f t="shared" si="643"/>
        <v>0.4</v>
      </c>
      <c r="Q432" s="221">
        <f t="shared" si="643"/>
        <v>0.7</v>
      </c>
      <c r="R432" s="221">
        <f t="shared" si="643"/>
        <v>-1.6</v>
      </c>
      <c r="S432" s="221">
        <f t="shared" si="643"/>
        <v>2.2000000000000002</v>
      </c>
      <c r="T432" s="221">
        <f t="shared" si="643"/>
        <v>-0.3</v>
      </c>
      <c r="U432" s="221">
        <f t="shared" si="643"/>
        <v>-0.5</v>
      </c>
      <c r="V432" s="221">
        <f t="shared" si="643"/>
        <v>1</v>
      </c>
      <c r="W432" s="221">
        <f t="shared" si="643"/>
        <v>-4.8</v>
      </c>
      <c r="X432" s="221">
        <f t="shared" si="643"/>
        <v>1.9</v>
      </c>
      <c r="Y432" s="221">
        <f t="shared" si="643"/>
        <v>0.7</v>
      </c>
      <c r="Z432" s="221">
        <f t="shared" si="643"/>
        <v>-1</v>
      </c>
      <c r="AA432" s="221">
        <f t="shared" si="643"/>
        <v>0.1</v>
      </c>
      <c r="AB432" s="221">
        <f t="shared" si="643"/>
        <v>-4.2</v>
      </c>
      <c r="AC432" s="221"/>
      <c r="AD432" s="274"/>
      <c r="AG432" s="239" t="s">
        <v>35</v>
      </c>
      <c r="AH432" s="221">
        <f t="shared" ref="AH432:AR432" si="644">ROUND((AH375-AH374)/AH374*100,1)</f>
        <v>1</v>
      </c>
      <c r="AI432" s="221">
        <f t="shared" si="644"/>
        <v>3.7</v>
      </c>
      <c r="AJ432" s="221">
        <f t="shared" si="644"/>
        <v>4.7</v>
      </c>
      <c r="AK432" s="221">
        <f t="shared" si="644"/>
        <v>6.3</v>
      </c>
      <c r="AL432" s="221">
        <f t="shared" si="644"/>
        <v>2.4</v>
      </c>
      <c r="AM432" s="221">
        <f t="shared" si="644"/>
        <v>1.5</v>
      </c>
      <c r="AN432" s="221">
        <f t="shared" si="644"/>
        <v>1.2</v>
      </c>
      <c r="AO432" s="221">
        <f t="shared" si="644"/>
        <v>0.7</v>
      </c>
      <c r="AP432" s="221">
        <f t="shared" si="644"/>
        <v>-0.7</v>
      </c>
      <c r="AQ432" s="221">
        <f t="shared" si="644"/>
        <v>-0.4</v>
      </c>
      <c r="AR432" s="221">
        <f t="shared" si="644"/>
        <v>-4</v>
      </c>
    </row>
    <row r="433" spans="2:44" hidden="1" x14ac:dyDescent="0.15">
      <c r="C433" s="239" t="s">
        <v>36</v>
      </c>
      <c r="D433" s="221">
        <f t="shared" ref="D433:AB433" si="645">ROUND((D376-D375)/D375*100,1)</f>
        <v>0.4</v>
      </c>
      <c r="E433" s="221">
        <f t="shared" si="645"/>
        <v>0.4</v>
      </c>
      <c r="F433" s="221">
        <f t="shared" si="645"/>
        <v>-6</v>
      </c>
      <c r="G433" s="221">
        <f t="shared" si="645"/>
        <v>-2.6</v>
      </c>
      <c r="H433" s="221">
        <f t="shared" si="645"/>
        <v>-3.9</v>
      </c>
      <c r="I433" s="221">
        <f t="shared" si="645"/>
        <v>23.4</v>
      </c>
      <c r="J433" s="221">
        <f t="shared" si="645"/>
        <v>2.7</v>
      </c>
      <c r="K433" s="221">
        <f t="shared" si="645"/>
        <v>0.9</v>
      </c>
      <c r="L433" s="221">
        <f t="shared" si="645"/>
        <v>-3.7</v>
      </c>
      <c r="M433" s="221">
        <f t="shared" si="645"/>
        <v>8.5</v>
      </c>
      <c r="N433" s="221">
        <f t="shared" si="645"/>
        <v>-11.3</v>
      </c>
      <c r="O433" s="221">
        <f t="shared" si="645"/>
        <v>-0.2</v>
      </c>
      <c r="P433" s="221">
        <f t="shared" si="645"/>
        <v>-3.9</v>
      </c>
      <c r="Q433" s="221">
        <f t="shared" si="645"/>
        <v>-3.4</v>
      </c>
      <c r="R433" s="221">
        <f t="shared" si="645"/>
        <v>0.2</v>
      </c>
      <c r="S433" s="221">
        <f t="shared" si="645"/>
        <v>-1</v>
      </c>
      <c r="T433" s="221">
        <f t="shared" si="645"/>
        <v>1</v>
      </c>
      <c r="U433" s="221">
        <f t="shared" si="645"/>
        <v>-2.1</v>
      </c>
      <c r="V433" s="221">
        <f t="shared" si="645"/>
        <v>-5.2</v>
      </c>
      <c r="W433" s="221">
        <f t="shared" si="645"/>
        <v>2.6</v>
      </c>
      <c r="X433" s="221">
        <f t="shared" si="645"/>
        <v>-0.7</v>
      </c>
      <c r="Y433" s="221">
        <f t="shared" si="645"/>
        <v>-2.2000000000000002</v>
      </c>
      <c r="Z433" s="221">
        <f t="shared" si="645"/>
        <v>-3.6</v>
      </c>
      <c r="AA433" s="221">
        <f t="shared" si="645"/>
        <v>-2.6</v>
      </c>
      <c r="AB433" s="221">
        <f t="shared" si="645"/>
        <v>-2.2999999999999998</v>
      </c>
      <c r="AC433" s="221"/>
      <c r="AD433" s="274"/>
      <c r="AG433" s="239" t="s">
        <v>36</v>
      </c>
      <c r="AH433" s="221">
        <f t="shared" ref="AH433:AR433" si="646">ROUND((AH376-AH375)/AH375*100,1)</f>
        <v>0.4</v>
      </c>
      <c r="AI433" s="221">
        <f t="shared" si="646"/>
        <v>2.2999999999999998</v>
      </c>
      <c r="AJ433" s="221">
        <f t="shared" si="646"/>
        <v>4.7</v>
      </c>
      <c r="AK433" s="221">
        <f t="shared" si="646"/>
        <v>6.9</v>
      </c>
      <c r="AL433" s="221">
        <f t="shared" si="646"/>
        <v>-1.3</v>
      </c>
      <c r="AM433" s="221">
        <f t="shared" si="646"/>
        <v>-1.8</v>
      </c>
      <c r="AN433" s="221">
        <f t="shared" si="646"/>
        <v>-7</v>
      </c>
      <c r="AO433" s="221">
        <f t="shared" si="646"/>
        <v>-0.6</v>
      </c>
      <c r="AP433" s="221">
        <f t="shared" si="646"/>
        <v>-1.3</v>
      </c>
      <c r="AQ433" s="221">
        <f t="shared" si="646"/>
        <v>-1.5</v>
      </c>
      <c r="AR433" s="221">
        <f t="shared" si="646"/>
        <v>0.1</v>
      </c>
    </row>
    <row r="434" spans="2:44" hidden="1" x14ac:dyDescent="0.15">
      <c r="B434" s="240"/>
      <c r="C434" s="241" t="s">
        <v>37</v>
      </c>
      <c r="D434" s="242">
        <f t="shared" ref="D434:AB434" si="647">ROUND((D377-D376)/D376*100,1)</f>
        <v>-5.3</v>
      </c>
      <c r="E434" s="242">
        <f t="shared" si="647"/>
        <v>-5.3</v>
      </c>
      <c r="F434" s="242">
        <f t="shared" si="647"/>
        <v>-3</v>
      </c>
      <c r="G434" s="242">
        <f t="shared" si="647"/>
        <v>-6.4</v>
      </c>
      <c r="H434" s="242">
        <f t="shared" si="647"/>
        <v>-2.2000000000000002</v>
      </c>
      <c r="I434" s="242">
        <f t="shared" si="647"/>
        <v>-12.1</v>
      </c>
      <c r="J434" s="242">
        <f t="shared" si="647"/>
        <v>-18.8</v>
      </c>
      <c r="K434" s="242">
        <f t="shared" si="647"/>
        <v>9.8000000000000007</v>
      </c>
      <c r="L434" s="242">
        <f t="shared" si="647"/>
        <v>3.4</v>
      </c>
      <c r="M434" s="242">
        <f t="shared" si="647"/>
        <v>-13.6</v>
      </c>
      <c r="N434" s="242">
        <f t="shared" si="647"/>
        <v>-8.4</v>
      </c>
      <c r="O434" s="242">
        <f t="shared" si="647"/>
        <v>-3.1</v>
      </c>
      <c r="P434" s="242">
        <f t="shared" si="647"/>
        <v>-0.8</v>
      </c>
      <c r="Q434" s="242">
        <f t="shared" si="647"/>
        <v>-4.2</v>
      </c>
      <c r="R434" s="242">
        <f t="shared" si="647"/>
        <v>0.3</v>
      </c>
      <c r="S434" s="242">
        <f t="shared" si="647"/>
        <v>2</v>
      </c>
      <c r="T434" s="242">
        <f t="shared" si="647"/>
        <v>-1.8</v>
      </c>
      <c r="U434" s="242">
        <f t="shared" si="647"/>
        <v>-1.9</v>
      </c>
      <c r="V434" s="242">
        <f t="shared" si="647"/>
        <v>8.1</v>
      </c>
      <c r="W434" s="242">
        <f t="shared" si="647"/>
        <v>-3.1</v>
      </c>
      <c r="X434" s="242">
        <f t="shared" si="647"/>
        <v>-2</v>
      </c>
      <c r="Y434" s="242">
        <f t="shared" si="647"/>
        <v>-8</v>
      </c>
      <c r="Z434" s="242">
        <f t="shared" si="647"/>
        <v>-3.4</v>
      </c>
      <c r="AA434" s="242">
        <f t="shared" si="647"/>
        <v>-6.8</v>
      </c>
      <c r="AB434" s="242">
        <f t="shared" si="647"/>
        <v>-4.4000000000000004</v>
      </c>
      <c r="AC434" s="242"/>
      <c r="AD434" s="274"/>
      <c r="AF434" s="240"/>
      <c r="AG434" s="241" t="s">
        <v>37</v>
      </c>
      <c r="AH434" s="242">
        <f t="shared" ref="AH434:AR434" si="648">ROUND((AH377-AH376)/AH376*100,1)</f>
        <v>-5.3</v>
      </c>
      <c r="AI434" s="242">
        <f t="shared" si="648"/>
        <v>-7.3</v>
      </c>
      <c r="AJ434" s="242">
        <f t="shared" si="648"/>
        <v>-8.6</v>
      </c>
      <c r="AK434" s="242">
        <f t="shared" si="648"/>
        <v>-12.1</v>
      </c>
      <c r="AL434" s="242">
        <f t="shared" si="648"/>
        <v>-0.6</v>
      </c>
      <c r="AM434" s="242">
        <f t="shared" si="648"/>
        <v>-4.2</v>
      </c>
      <c r="AN434" s="242">
        <f t="shared" si="648"/>
        <v>-2.4</v>
      </c>
      <c r="AO434" s="242">
        <f t="shared" si="648"/>
        <v>-4.2</v>
      </c>
      <c r="AP434" s="242">
        <f t="shared" si="648"/>
        <v>-3.3</v>
      </c>
      <c r="AQ434" s="242">
        <f t="shared" si="648"/>
        <v>-3.2</v>
      </c>
      <c r="AR434" s="242">
        <f t="shared" si="648"/>
        <v>-3.7</v>
      </c>
    </row>
    <row r="435" spans="2:44" hidden="1" x14ac:dyDescent="0.15">
      <c r="B435" s="135" t="s">
        <v>214</v>
      </c>
      <c r="C435" s="243" t="s">
        <v>34</v>
      </c>
      <c r="D435" s="221">
        <f t="shared" ref="D435:AB435" si="649">ROUND((D378-D377)/D377*100,1)</f>
        <v>1.5</v>
      </c>
      <c r="E435" s="221">
        <f t="shared" si="649"/>
        <v>1.5</v>
      </c>
      <c r="F435" s="221">
        <f t="shared" si="649"/>
        <v>-3.6</v>
      </c>
      <c r="G435" s="221">
        <f t="shared" si="649"/>
        <v>-14.5</v>
      </c>
      <c r="H435" s="221">
        <f t="shared" si="649"/>
        <v>-4.2</v>
      </c>
      <c r="I435" s="221">
        <f t="shared" si="649"/>
        <v>11.2</v>
      </c>
      <c r="J435" s="221">
        <f t="shared" si="649"/>
        <v>6.3</v>
      </c>
      <c r="K435" s="221">
        <f t="shared" si="649"/>
        <v>-14.9</v>
      </c>
      <c r="L435" s="221">
        <f t="shared" si="649"/>
        <v>2.1</v>
      </c>
      <c r="M435" s="221">
        <f t="shared" si="649"/>
        <v>-0.5</v>
      </c>
      <c r="N435" s="221">
        <f t="shared" si="649"/>
        <v>-12.6</v>
      </c>
      <c r="O435" s="221">
        <f t="shared" si="649"/>
        <v>2.5</v>
      </c>
      <c r="P435" s="221">
        <f t="shared" si="649"/>
        <v>3</v>
      </c>
      <c r="Q435" s="221">
        <f t="shared" si="649"/>
        <v>1.9</v>
      </c>
      <c r="R435" s="221">
        <f t="shared" si="649"/>
        <v>21.2</v>
      </c>
      <c r="S435" s="221">
        <f t="shared" si="649"/>
        <v>2.9</v>
      </c>
      <c r="T435" s="221">
        <f t="shared" si="649"/>
        <v>0.8</v>
      </c>
      <c r="U435" s="221">
        <f t="shared" si="649"/>
        <v>-2.2999999999999998</v>
      </c>
      <c r="V435" s="221">
        <f t="shared" si="649"/>
        <v>-4.0999999999999996</v>
      </c>
      <c r="W435" s="221">
        <f t="shared" si="649"/>
        <v>0.4</v>
      </c>
      <c r="X435" s="221">
        <f t="shared" si="649"/>
        <v>-0.5</v>
      </c>
      <c r="Y435" s="221">
        <f t="shared" si="649"/>
        <v>-1.3</v>
      </c>
      <c r="Z435" s="221">
        <f t="shared" si="649"/>
        <v>-3.4</v>
      </c>
      <c r="AA435" s="221">
        <f t="shared" si="649"/>
        <v>-2.7</v>
      </c>
      <c r="AB435" s="221">
        <f t="shared" si="649"/>
        <v>-4</v>
      </c>
      <c r="AC435" s="221"/>
      <c r="AD435" s="274"/>
      <c r="AF435" s="135" t="s">
        <v>214</v>
      </c>
      <c r="AG435" s="243" t="s">
        <v>34</v>
      </c>
      <c r="AH435" s="221">
        <f t="shared" ref="AH435:AR435" si="650">ROUND((AH378-AH377)/AH377*100,1)</f>
        <v>1.5</v>
      </c>
      <c r="AI435" s="221">
        <f t="shared" si="650"/>
        <v>-2.2000000000000002</v>
      </c>
      <c r="AJ435" s="221">
        <f t="shared" si="650"/>
        <v>-3.2</v>
      </c>
      <c r="AK435" s="221">
        <f t="shared" si="650"/>
        <v>-3.6</v>
      </c>
      <c r="AL435" s="221">
        <f t="shared" si="650"/>
        <v>-2.7</v>
      </c>
      <c r="AM435" s="221">
        <f t="shared" si="650"/>
        <v>-0.6</v>
      </c>
      <c r="AN435" s="221">
        <f t="shared" si="650"/>
        <v>-2.8</v>
      </c>
      <c r="AO435" s="221">
        <f t="shared" si="650"/>
        <v>0</v>
      </c>
      <c r="AP435" s="221">
        <f t="shared" si="650"/>
        <v>3.9</v>
      </c>
      <c r="AQ435" s="221">
        <f t="shared" si="650"/>
        <v>4</v>
      </c>
      <c r="AR435" s="221">
        <f t="shared" si="650"/>
        <v>1.2</v>
      </c>
    </row>
    <row r="436" spans="2:44" hidden="1" x14ac:dyDescent="0.15">
      <c r="C436" s="239" t="s">
        <v>35</v>
      </c>
      <c r="D436" s="221">
        <f t="shared" ref="D436:AB436" si="651">ROUND((D379-D378)/D378*100,1)</f>
        <v>-14.9</v>
      </c>
      <c r="E436" s="221">
        <f t="shared" si="651"/>
        <v>-14.9</v>
      </c>
      <c r="F436" s="221">
        <f t="shared" si="651"/>
        <v>-24.1</v>
      </c>
      <c r="G436" s="221">
        <f t="shared" si="651"/>
        <v>-18.2</v>
      </c>
      <c r="H436" s="221">
        <f t="shared" si="651"/>
        <v>-11.9</v>
      </c>
      <c r="I436" s="221">
        <f t="shared" si="651"/>
        <v>-18.8</v>
      </c>
      <c r="J436" s="221">
        <f t="shared" si="651"/>
        <v>-12.5</v>
      </c>
      <c r="K436" s="221">
        <f t="shared" si="651"/>
        <v>3.6</v>
      </c>
      <c r="L436" s="221">
        <f t="shared" si="651"/>
        <v>-6.7</v>
      </c>
      <c r="M436" s="221">
        <f t="shared" si="651"/>
        <v>-22.2</v>
      </c>
      <c r="N436" s="221">
        <f t="shared" si="651"/>
        <v>-0.8</v>
      </c>
      <c r="O436" s="221">
        <f t="shared" si="651"/>
        <v>-36.200000000000003</v>
      </c>
      <c r="P436" s="221">
        <f t="shared" si="651"/>
        <v>-5.4</v>
      </c>
      <c r="Q436" s="221">
        <f t="shared" si="651"/>
        <v>-7.5</v>
      </c>
      <c r="R436" s="221">
        <f t="shared" si="651"/>
        <v>-10.199999999999999</v>
      </c>
      <c r="S436" s="221">
        <f t="shared" si="651"/>
        <v>-3.3</v>
      </c>
      <c r="T436" s="221">
        <f t="shared" si="651"/>
        <v>0.1</v>
      </c>
      <c r="U436" s="221">
        <f t="shared" si="651"/>
        <v>-12.4</v>
      </c>
      <c r="V436" s="221">
        <f t="shared" si="651"/>
        <v>-12.2</v>
      </c>
      <c r="W436" s="221">
        <f t="shared" si="651"/>
        <v>-10.4</v>
      </c>
      <c r="X436" s="221">
        <f t="shared" si="651"/>
        <v>-5</v>
      </c>
      <c r="Y436" s="221">
        <f t="shared" si="651"/>
        <v>-19.3</v>
      </c>
      <c r="Z436" s="221">
        <f t="shared" si="651"/>
        <v>-18.8</v>
      </c>
      <c r="AA436" s="221">
        <f t="shared" si="651"/>
        <v>-13.3</v>
      </c>
      <c r="AB436" s="221">
        <f t="shared" si="651"/>
        <v>-12.2</v>
      </c>
      <c r="AC436" s="221"/>
      <c r="AD436" s="274"/>
      <c r="AG436" s="239" t="s">
        <v>35</v>
      </c>
      <c r="AH436" s="221">
        <f t="shared" ref="AH436:AR436" si="652">ROUND((AH379-AH378)/AH378*100,1)</f>
        <v>-14.9</v>
      </c>
      <c r="AI436" s="221">
        <f t="shared" si="652"/>
        <v>-2</v>
      </c>
      <c r="AJ436" s="221">
        <f t="shared" si="652"/>
        <v>-1.6</v>
      </c>
      <c r="AK436" s="221">
        <f t="shared" si="652"/>
        <v>2.2000000000000002</v>
      </c>
      <c r="AL436" s="221">
        <f t="shared" si="652"/>
        <v>-7.5</v>
      </c>
      <c r="AM436" s="221">
        <f t="shared" si="652"/>
        <v>-3.1</v>
      </c>
      <c r="AN436" s="221">
        <f t="shared" si="652"/>
        <v>-28.9</v>
      </c>
      <c r="AO436" s="221">
        <f t="shared" si="652"/>
        <v>1</v>
      </c>
      <c r="AP436" s="221">
        <f t="shared" si="652"/>
        <v>-24.1</v>
      </c>
      <c r="AQ436" s="221">
        <f t="shared" si="652"/>
        <v>-24.6</v>
      </c>
      <c r="AR436" s="221">
        <f t="shared" si="652"/>
        <v>-9.1</v>
      </c>
    </row>
    <row r="437" spans="2:44" hidden="1" x14ac:dyDescent="0.15">
      <c r="C437" s="239" t="s">
        <v>36</v>
      </c>
      <c r="D437" s="221">
        <f t="shared" ref="D437:AB437" si="653">ROUND((D380-D379)/D379*100,1)</f>
        <v>5.5</v>
      </c>
      <c r="E437" s="221">
        <f t="shared" si="653"/>
        <v>5.5</v>
      </c>
      <c r="F437" s="221">
        <f t="shared" si="653"/>
        <v>6.9</v>
      </c>
      <c r="G437" s="221">
        <f t="shared" si="653"/>
        <v>3.1</v>
      </c>
      <c r="H437" s="221">
        <f t="shared" si="653"/>
        <v>6.1</v>
      </c>
      <c r="I437" s="221">
        <f t="shared" si="653"/>
        <v>16.8</v>
      </c>
      <c r="J437" s="221">
        <f t="shared" si="653"/>
        <v>-2.8</v>
      </c>
      <c r="K437" s="221">
        <f t="shared" si="653"/>
        <v>6.2</v>
      </c>
      <c r="L437" s="221">
        <f t="shared" si="653"/>
        <v>0.8</v>
      </c>
      <c r="M437" s="221">
        <f t="shared" si="653"/>
        <v>7.4</v>
      </c>
      <c r="N437" s="221">
        <f t="shared" si="653"/>
        <v>4</v>
      </c>
      <c r="O437" s="221">
        <f t="shared" si="653"/>
        <v>26.3</v>
      </c>
      <c r="P437" s="221">
        <f t="shared" si="653"/>
        <v>-1.4</v>
      </c>
      <c r="Q437" s="221">
        <f t="shared" si="653"/>
        <v>-3.5</v>
      </c>
      <c r="R437" s="221">
        <f t="shared" si="653"/>
        <v>-1.4</v>
      </c>
      <c r="S437" s="221">
        <f t="shared" si="653"/>
        <v>-0.9</v>
      </c>
      <c r="T437" s="221">
        <f t="shared" si="653"/>
        <v>-0.3</v>
      </c>
      <c r="U437" s="221">
        <f t="shared" si="653"/>
        <v>2.2000000000000002</v>
      </c>
      <c r="V437" s="221">
        <f t="shared" si="653"/>
        <v>0.5</v>
      </c>
      <c r="W437" s="221">
        <f t="shared" si="653"/>
        <v>4.4000000000000004</v>
      </c>
      <c r="X437" s="221">
        <f t="shared" si="653"/>
        <v>-1.4</v>
      </c>
      <c r="Y437" s="221">
        <f t="shared" si="653"/>
        <v>2.4</v>
      </c>
      <c r="Z437" s="221">
        <f t="shared" si="653"/>
        <v>-0.9</v>
      </c>
      <c r="AA437" s="221">
        <f t="shared" si="653"/>
        <v>4.5</v>
      </c>
      <c r="AB437" s="221">
        <f t="shared" si="653"/>
        <v>-14.1</v>
      </c>
      <c r="AC437" s="221"/>
      <c r="AD437" s="274"/>
      <c r="AG437" s="239" t="s">
        <v>36</v>
      </c>
      <c r="AH437" s="221">
        <f t="shared" ref="AH437:AR437" si="654">ROUND((AH380-AH379)/AH379*100,1)</f>
        <v>5.5</v>
      </c>
      <c r="AI437" s="221">
        <f t="shared" si="654"/>
        <v>3.8</v>
      </c>
      <c r="AJ437" s="221">
        <f t="shared" si="654"/>
        <v>5.4</v>
      </c>
      <c r="AK437" s="221">
        <f t="shared" si="654"/>
        <v>6.7</v>
      </c>
      <c r="AL437" s="221">
        <f t="shared" si="654"/>
        <v>0.6</v>
      </c>
      <c r="AM437" s="221">
        <f t="shared" si="654"/>
        <v>0.9</v>
      </c>
      <c r="AN437" s="221">
        <f t="shared" si="654"/>
        <v>19.8</v>
      </c>
      <c r="AO437" s="221">
        <f t="shared" si="654"/>
        <v>-1.2</v>
      </c>
      <c r="AP437" s="221">
        <f t="shared" si="654"/>
        <v>6.5</v>
      </c>
      <c r="AQ437" s="221">
        <f t="shared" si="654"/>
        <v>6.7</v>
      </c>
      <c r="AR437" s="221">
        <f t="shared" si="654"/>
        <v>3.3</v>
      </c>
    </row>
    <row r="438" spans="2:44" hidden="1" x14ac:dyDescent="0.15">
      <c r="C438" s="239" t="s">
        <v>37</v>
      </c>
      <c r="D438" s="221">
        <f t="shared" ref="D438:H442" si="655">ROUND((D381-D380)/D380*100,1)</f>
        <v>4.3</v>
      </c>
      <c r="E438" s="221">
        <f t="shared" si="655"/>
        <v>4.2</v>
      </c>
      <c r="F438" s="221">
        <f t="shared" si="655"/>
        <v>27.4</v>
      </c>
      <c r="G438" s="221">
        <f t="shared" si="655"/>
        <v>10.4</v>
      </c>
      <c r="H438" s="221">
        <f t="shared" si="655"/>
        <v>5.0999999999999996</v>
      </c>
      <c r="I438" s="221">
        <f t="shared" ref="I438:AB438" si="656">ROUND((I381-I380)/I380*100,1)</f>
        <v>-18.399999999999999</v>
      </c>
      <c r="J438" s="221">
        <f t="shared" si="656"/>
        <v>18.7</v>
      </c>
      <c r="K438" s="221">
        <f t="shared" si="656"/>
        <v>3</v>
      </c>
      <c r="L438" s="221">
        <f t="shared" si="656"/>
        <v>4.5999999999999996</v>
      </c>
      <c r="M438" s="221">
        <f t="shared" si="656"/>
        <v>3.4</v>
      </c>
      <c r="N438" s="221">
        <f t="shared" si="656"/>
        <v>13.6</v>
      </c>
      <c r="O438" s="221">
        <f t="shared" si="656"/>
        <v>9.3000000000000007</v>
      </c>
      <c r="P438" s="221">
        <f t="shared" si="656"/>
        <v>2.1</v>
      </c>
      <c r="Q438" s="221">
        <f t="shared" si="656"/>
        <v>7.5</v>
      </c>
      <c r="R438" s="221">
        <f t="shared" si="656"/>
        <v>2.9</v>
      </c>
      <c r="S438" s="221">
        <f t="shared" si="656"/>
        <v>4.0999999999999996</v>
      </c>
      <c r="T438" s="221">
        <f t="shared" si="656"/>
        <v>-0.4</v>
      </c>
      <c r="U438" s="221">
        <f t="shared" si="656"/>
        <v>2.4</v>
      </c>
      <c r="V438" s="221">
        <f t="shared" si="656"/>
        <v>-5.2</v>
      </c>
      <c r="W438" s="221">
        <f t="shared" si="656"/>
        <v>1.2</v>
      </c>
      <c r="X438" s="221">
        <f t="shared" si="656"/>
        <v>7.4</v>
      </c>
      <c r="Y438" s="221">
        <f t="shared" si="656"/>
        <v>4</v>
      </c>
      <c r="Z438" s="221">
        <f t="shared" si="656"/>
        <v>3.1</v>
      </c>
      <c r="AA438" s="221">
        <f t="shared" si="656"/>
        <v>5.8</v>
      </c>
      <c r="AB438" s="221">
        <f t="shared" si="656"/>
        <v>-2.1</v>
      </c>
      <c r="AC438" s="221"/>
      <c r="AD438" s="274"/>
      <c r="AG438" s="239" t="s">
        <v>37</v>
      </c>
      <c r="AH438" s="221">
        <f t="shared" ref="AH438:AR438" si="657">ROUND((AH381-AH380)/AH380*100,1)</f>
        <v>4.3</v>
      </c>
      <c r="AI438" s="221">
        <f t="shared" si="657"/>
        <v>-1.7</v>
      </c>
      <c r="AJ438" s="221">
        <f t="shared" si="657"/>
        <v>-3</v>
      </c>
      <c r="AK438" s="221">
        <f t="shared" si="657"/>
        <v>-6.1</v>
      </c>
      <c r="AL438" s="221">
        <f t="shared" si="657"/>
        <v>4.0999999999999996</v>
      </c>
      <c r="AM438" s="221">
        <f t="shared" si="657"/>
        <v>1.5</v>
      </c>
      <c r="AN438" s="221">
        <f t="shared" si="657"/>
        <v>20.8</v>
      </c>
      <c r="AO438" s="221">
        <f t="shared" si="657"/>
        <v>-1.4</v>
      </c>
      <c r="AP438" s="221">
        <f t="shared" si="657"/>
        <v>10.199999999999999</v>
      </c>
      <c r="AQ438" s="221">
        <f t="shared" si="657"/>
        <v>10.5</v>
      </c>
      <c r="AR438" s="221">
        <f t="shared" si="657"/>
        <v>0.7</v>
      </c>
    </row>
    <row r="439" spans="2:44" hidden="1" x14ac:dyDescent="0.15">
      <c r="B439" s="66" t="s">
        <v>215</v>
      </c>
      <c r="C439" s="238" t="s">
        <v>34</v>
      </c>
      <c r="D439" s="225">
        <f t="shared" si="655"/>
        <v>2.2000000000000002</v>
      </c>
      <c r="E439" s="225">
        <f t="shared" si="655"/>
        <v>2.2999999999999998</v>
      </c>
      <c r="F439" s="225">
        <f t="shared" si="655"/>
        <v>4.5999999999999996</v>
      </c>
      <c r="G439" s="225">
        <f t="shared" si="655"/>
        <v>-1.5</v>
      </c>
      <c r="H439" s="225">
        <f t="shared" si="655"/>
        <v>2.5</v>
      </c>
      <c r="I439" s="225">
        <f t="shared" ref="I439:AB439" si="658">ROUND((I382-I381)/I381*100,1)</f>
        <v>5.7</v>
      </c>
      <c r="J439" s="225">
        <f t="shared" si="658"/>
        <v>6.4</v>
      </c>
      <c r="K439" s="225">
        <f t="shared" si="658"/>
        <v>-9.5</v>
      </c>
      <c r="L439" s="225">
        <f t="shared" si="658"/>
        <v>6.6</v>
      </c>
      <c r="M439" s="225">
        <f t="shared" si="658"/>
        <v>-3.7</v>
      </c>
      <c r="N439" s="225">
        <f t="shared" si="658"/>
        <v>-1.5</v>
      </c>
      <c r="O439" s="225">
        <f t="shared" si="658"/>
        <v>-3.3</v>
      </c>
      <c r="P439" s="225">
        <f t="shared" si="658"/>
        <v>1.6</v>
      </c>
      <c r="Q439" s="225">
        <f t="shared" si="658"/>
        <v>0.7</v>
      </c>
      <c r="R439" s="225">
        <f t="shared" si="658"/>
        <v>6.6</v>
      </c>
      <c r="S439" s="225">
        <f t="shared" si="658"/>
        <v>3</v>
      </c>
      <c r="T439" s="225">
        <f t="shared" si="658"/>
        <v>0.6</v>
      </c>
      <c r="U439" s="225">
        <f t="shared" si="658"/>
        <v>2.6</v>
      </c>
      <c r="V439" s="225">
        <f t="shared" si="658"/>
        <v>3.2</v>
      </c>
      <c r="W439" s="225">
        <f t="shared" si="658"/>
        <v>0.4</v>
      </c>
      <c r="X439" s="225">
        <f t="shared" si="658"/>
        <v>-1.7</v>
      </c>
      <c r="Y439" s="225">
        <f t="shared" si="658"/>
        <v>10.6</v>
      </c>
      <c r="Z439" s="225">
        <f t="shared" si="658"/>
        <v>-0.2</v>
      </c>
      <c r="AA439" s="225">
        <f t="shared" si="658"/>
        <v>3.6</v>
      </c>
      <c r="AB439" s="225">
        <f t="shared" si="658"/>
        <v>20.2</v>
      </c>
      <c r="AC439" s="225"/>
      <c r="AD439" s="274"/>
      <c r="AF439" s="66" t="s">
        <v>215</v>
      </c>
      <c r="AG439" s="238" t="s">
        <v>34</v>
      </c>
      <c r="AH439" s="225">
        <f t="shared" ref="AH439:AR439" si="659">ROUND((AH382-AH381)/AH381*100,1)</f>
        <v>2.2000000000000002</v>
      </c>
      <c r="AI439" s="225">
        <f t="shared" si="659"/>
        <v>1.1000000000000001</v>
      </c>
      <c r="AJ439" s="225">
        <f t="shared" si="659"/>
        <v>1.3</v>
      </c>
      <c r="AK439" s="225">
        <f t="shared" si="659"/>
        <v>2</v>
      </c>
      <c r="AL439" s="225">
        <f t="shared" si="659"/>
        <v>0.7</v>
      </c>
      <c r="AM439" s="225">
        <f t="shared" si="659"/>
        <v>0.1</v>
      </c>
      <c r="AN439" s="225">
        <f t="shared" si="659"/>
        <v>4.5999999999999996</v>
      </c>
      <c r="AO439" s="225">
        <f t="shared" si="659"/>
        <v>-1</v>
      </c>
      <c r="AP439" s="225">
        <f t="shared" si="659"/>
        <v>3.3</v>
      </c>
      <c r="AQ439" s="225">
        <f t="shared" si="659"/>
        <v>3.4</v>
      </c>
      <c r="AR439" s="225">
        <f t="shared" si="659"/>
        <v>0.7</v>
      </c>
    </row>
    <row r="440" spans="2:44" hidden="1" x14ac:dyDescent="0.15">
      <c r="C440" s="239" t="s">
        <v>35</v>
      </c>
      <c r="D440" s="221">
        <f t="shared" si="655"/>
        <v>-0.2</v>
      </c>
      <c r="E440" s="221">
        <f t="shared" si="655"/>
        <v>-0.2</v>
      </c>
      <c r="F440" s="221">
        <f t="shared" si="655"/>
        <v>-0.2</v>
      </c>
      <c r="G440" s="221">
        <f t="shared" si="655"/>
        <v>-2.2999999999999998</v>
      </c>
      <c r="H440" s="221">
        <f t="shared" si="655"/>
        <v>3.8</v>
      </c>
      <c r="I440" s="221">
        <f t="shared" ref="I440:AB440" si="660">ROUND((I383-I382)/I382*100,1)</f>
        <v>-4</v>
      </c>
      <c r="J440" s="221">
        <f t="shared" si="660"/>
        <v>5</v>
      </c>
      <c r="K440" s="221">
        <f t="shared" si="660"/>
        <v>7.6</v>
      </c>
      <c r="L440" s="221">
        <f t="shared" si="660"/>
        <v>3.3</v>
      </c>
      <c r="M440" s="221">
        <f t="shared" si="660"/>
        <v>5.0999999999999996</v>
      </c>
      <c r="N440" s="221">
        <f t="shared" si="660"/>
        <v>-15.4</v>
      </c>
      <c r="O440" s="221">
        <f t="shared" si="660"/>
        <v>-1.7</v>
      </c>
      <c r="P440" s="221">
        <f t="shared" si="660"/>
        <v>1.7</v>
      </c>
      <c r="Q440" s="221">
        <f t="shared" si="660"/>
        <v>4.5</v>
      </c>
      <c r="R440" s="221">
        <f t="shared" si="660"/>
        <v>-0.3</v>
      </c>
      <c r="S440" s="221">
        <f t="shared" si="660"/>
        <v>-2.7</v>
      </c>
      <c r="T440" s="221">
        <f t="shared" si="660"/>
        <v>0.5</v>
      </c>
      <c r="U440" s="221">
        <f t="shared" si="660"/>
        <v>0</v>
      </c>
      <c r="V440" s="221">
        <f t="shared" si="660"/>
        <v>3.4</v>
      </c>
      <c r="W440" s="221">
        <f t="shared" si="660"/>
        <v>1.8</v>
      </c>
      <c r="X440" s="221">
        <f t="shared" si="660"/>
        <v>-0.6</v>
      </c>
      <c r="Y440" s="221">
        <f t="shared" si="660"/>
        <v>-2</v>
      </c>
      <c r="Z440" s="221">
        <f t="shared" si="660"/>
        <v>-1</v>
      </c>
      <c r="AA440" s="221">
        <f t="shared" si="660"/>
        <v>-2.2000000000000002</v>
      </c>
      <c r="AB440" s="221">
        <f t="shared" si="660"/>
        <v>20</v>
      </c>
      <c r="AC440" s="221"/>
      <c r="AD440" s="274"/>
      <c r="AG440" s="239" t="s">
        <v>35</v>
      </c>
      <c r="AH440" s="221">
        <f t="shared" ref="AH440:AR440" si="661">ROUND((AH383-AH382)/AH382*100,1)</f>
        <v>-0.2</v>
      </c>
      <c r="AI440" s="221">
        <f t="shared" si="661"/>
        <v>0.8</v>
      </c>
      <c r="AJ440" s="221">
        <f t="shared" si="661"/>
        <v>0.6</v>
      </c>
      <c r="AK440" s="221">
        <f t="shared" si="661"/>
        <v>2</v>
      </c>
      <c r="AL440" s="221">
        <f t="shared" si="661"/>
        <v>-1.3</v>
      </c>
      <c r="AM440" s="221">
        <f t="shared" si="661"/>
        <v>1.3</v>
      </c>
      <c r="AN440" s="221">
        <f t="shared" si="661"/>
        <v>-7.6</v>
      </c>
      <c r="AO440" s="221">
        <f t="shared" si="661"/>
        <v>2.9</v>
      </c>
      <c r="AP440" s="221">
        <f t="shared" si="661"/>
        <v>-1.1000000000000001</v>
      </c>
      <c r="AQ440" s="221">
        <f t="shared" si="661"/>
        <v>-1.2</v>
      </c>
      <c r="AR440" s="221">
        <f t="shared" si="661"/>
        <v>1.4</v>
      </c>
    </row>
    <row r="441" spans="2:44" hidden="1" x14ac:dyDescent="0.15">
      <c r="C441" s="239" t="s">
        <v>36</v>
      </c>
      <c r="D441" s="221">
        <f t="shared" si="655"/>
        <v>-2.4</v>
      </c>
      <c r="E441" s="221">
        <f t="shared" si="655"/>
        <v>-2.4</v>
      </c>
      <c r="F441" s="221">
        <f t="shared" si="655"/>
        <v>1</v>
      </c>
      <c r="G441" s="221">
        <f t="shared" si="655"/>
        <v>-5.6</v>
      </c>
      <c r="H441" s="221">
        <f t="shared" si="655"/>
        <v>-10.6</v>
      </c>
      <c r="I441" s="221">
        <f t="shared" ref="I441:AB441" si="662">ROUND((I384-I383)/I383*100,1)</f>
        <v>-4.9000000000000004</v>
      </c>
      <c r="J441" s="221">
        <f t="shared" si="662"/>
        <v>-0.2</v>
      </c>
      <c r="K441" s="221">
        <f t="shared" si="662"/>
        <v>-8.6</v>
      </c>
      <c r="L441" s="221">
        <f t="shared" si="662"/>
        <v>0</v>
      </c>
      <c r="M441" s="221">
        <f t="shared" si="662"/>
        <v>-10.8</v>
      </c>
      <c r="N441" s="221">
        <f t="shared" si="662"/>
        <v>-16</v>
      </c>
      <c r="O441" s="221">
        <f t="shared" si="662"/>
        <v>-3.6</v>
      </c>
      <c r="P441" s="221">
        <f t="shared" si="662"/>
        <v>-1.9</v>
      </c>
      <c r="Q441" s="221">
        <f t="shared" si="662"/>
        <v>-0.2</v>
      </c>
      <c r="R441" s="221">
        <f t="shared" si="662"/>
        <v>-0.4</v>
      </c>
      <c r="S441" s="221">
        <f t="shared" si="662"/>
        <v>2.2000000000000002</v>
      </c>
      <c r="T441" s="221">
        <f t="shared" si="662"/>
        <v>-1.6</v>
      </c>
      <c r="U441" s="221">
        <f t="shared" si="662"/>
        <v>0.8</v>
      </c>
      <c r="V441" s="221">
        <f t="shared" si="662"/>
        <v>0.3</v>
      </c>
      <c r="W441" s="221">
        <f t="shared" si="662"/>
        <v>-2.4</v>
      </c>
      <c r="X441" s="221">
        <f t="shared" si="662"/>
        <v>0.1</v>
      </c>
      <c r="Y441" s="221">
        <f t="shared" si="662"/>
        <v>7.6</v>
      </c>
      <c r="Z441" s="221">
        <f t="shared" si="662"/>
        <v>-2.5</v>
      </c>
      <c r="AA441" s="221">
        <f t="shared" si="662"/>
        <v>1</v>
      </c>
      <c r="AB441" s="221">
        <f t="shared" si="662"/>
        <v>11</v>
      </c>
      <c r="AC441" s="221"/>
      <c r="AD441" s="274"/>
      <c r="AG441" s="239" t="s">
        <v>36</v>
      </c>
      <c r="AH441" s="221">
        <f t="shared" ref="AH441:AR441" si="663">ROUND((AH384-AH383)/AH383*100,1)</f>
        <v>-2.4</v>
      </c>
      <c r="AI441" s="221">
        <f t="shared" si="663"/>
        <v>-4.3</v>
      </c>
      <c r="AJ441" s="221">
        <f t="shared" si="663"/>
        <v>-7.1</v>
      </c>
      <c r="AK441" s="221">
        <f t="shared" si="663"/>
        <v>-6.8</v>
      </c>
      <c r="AL441" s="221">
        <f t="shared" si="663"/>
        <v>-9.6999999999999993</v>
      </c>
      <c r="AM441" s="221">
        <f t="shared" si="663"/>
        <v>0.5</v>
      </c>
      <c r="AN441" s="221">
        <f t="shared" si="663"/>
        <v>0.5</v>
      </c>
      <c r="AO441" s="221">
        <f t="shared" si="663"/>
        <v>0.9</v>
      </c>
      <c r="AP441" s="221">
        <f t="shared" si="663"/>
        <v>-1.4</v>
      </c>
      <c r="AQ441" s="221">
        <f t="shared" si="663"/>
        <v>-1.3</v>
      </c>
      <c r="AR441" s="221">
        <f t="shared" si="663"/>
        <v>-1.2</v>
      </c>
    </row>
    <row r="442" spans="2:44" ht="3.95" customHeight="1" x14ac:dyDescent="0.15">
      <c r="C442" s="239" t="s">
        <v>37</v>
      </c>
      <c r="D442" s="221">
        <f t="shared" si="655"/>
        <v>-0.9</v>
      </c>
      <c r="E442" s="221">
        <f t="shared" si="655"/>
        <v>-0.9</v>
      </c>
      <c r="F442" s="221">
        <f t="shared" si="655"/>
        <v>-2</v>
      </c>
      <c r="G442" s="221">
        <f t="shared" si="655"/>
        <v>-2.8</v>
      </c>
      <c r="H442" s="221">
        <f t="shared" si="655"/>
        <v>-15.8</v>
      </c>
      <c r="I442" s="221">
        <f t="shared" ref="I442:AB442" si="664">ROUND((I385-I384)/I384*100,1)</f>
        <v>9.3000000000000007</v>
      </c>
      <c r="J442" s="221">
        <f t="shared" si="664"/>
        <v>-0.8</v>
      </c>
      <c r="K442" s="221">
        <f t="shared" si="664"/>
        <v>6.9</v>
      </c>
      <c r="L442" s="221">
        <f t="shared" si="664"/>
        <v>-0.4</v>
      </c>
      <c r="M442" s="221">
        <f t="shared" si="664"/>
        <v>-2.8</v>
      </c>
      <c r="N442" s="221">
        <f t="shared" si="664"/>
        <v>-1.3</v>
      </c>
      <c r="O442" s="221">
        <f t="shared" si="664"/>
        <v>6.6</v>
      </c>
      <c r="P442" s="221">
        <f t="shared" si="664"/>
        <v>-1.9</v>
      </c>
      <c r="Q442" s="221">
        <f t="shared" si="664"/>
        <v>-0.9</v>
      </c>
      <c r="R442" s="221">
        <f t="shared" si="664"/>
        <v>1.6</v>
      </c>
      <c r="S442" s="221">
        <f t="shared" si="664"/>
        <v>-0.4</v>
      </c>
      <c r="T442" s="221">
        <f t="shared" si="664"/>
        <v>0.7</v>
      </c>
      <c r="U442" s="221">
        <f t="shared" si="664"/>
        <v>-0.9</v>
      </c>
      <c r="V442" s="221">
        <f t="shared" si="664"/>
        <v>1.8</v>
      </c>
      <c r="W442" s="221">
        <f t="shared" si="664"/>
        <v>1.6</v>
      </c>
      <c r="X442" s="221">
        <f t="shared" si="664"/>
        <v>-2.2999999999999998</v>
      </c>
      <c r="Y442" s="221">
        <f t="shared" si="664"/>
        <v>-6.2</v>
      </c>
      <c r="Z442" s="221">
        <f t="shared" si="664"/>
        <v>0.8</v>
      </c>
      <c r="AA442" s="221">
        <f t="shared" si="664"/>
        <v>-3</v>
      </c>
      <c r="AB442" s="221">
        <f t="shared" si="664"/>
        <v>-2.5</v>
      </c>
      <c r="AC442" s="221"/>
      <c r="AD442" s="274"/>
      <c r="AG442" s="239" t="s">
        <v>37</v>
      </c>
      <c r="AH442" s="221">
        <f t="shared" ref="AH442:AR442" si="665">ROUND((AH385-AH384)/AH384*100,1)</f>
        <v>-0.9</v>
      </c>
      <c r="AI442" s="221">
        <f t="shared" si="665"/>
        <v>0.8</v>
      </c>
      <c r="AJ442" s="221">
        <f t="shared" si="665"/>
        <v>-0.7</v>
      </c>
      <c r="AK442" s="221">
        <f t="shared" si="665"/>
        <v>1.8</v>
      </c>
      <c r="AL442" s="221">
        <f t="shared" si="665"/>
        <v>-8.8000000000000007</v>
      </c>
      <c r="AM442" s="221">
        <f t="shared" si="665"/>
        <v>2.9</v>
      </c>
      <c r="AN442" s="221">
        <f t="shared" si="665"/>
        <v>10.7</v>
      </c>
      <c r="AO442" s="221">
        <f t="shared" si="665"/>
        <v>1.6</v>
      </c>
      <c r="AP442" s="221">
        <f t="shared" si="665"/>
        <v>-1.9</v>
      </c>
      <c r="AQ442" s="221">
        <f t="shared" si="665"/>
        <v>-1.9</v>
      </c>
      <c r="AR442" s="221">
        <f t="shared" si="665"/>
        <v>0</v>
      </c>
    </row>
    <row r="443" spans="2:44" x14ac:dyDescent="0.15">
      <c r="B443" s="66">
        <v>2019</v>
      </c>
      <c r="C443" s="238" t="s">
        <v>34</v>
      </c>
      <c r="D443" s="906">
        <f>ROUND((D374-D373)/D373*100,1)</f>
        <v>-4.5</v>
      </c>
      <c r="E443" s="906">
        <f t="shared" ref="E443:AB454" si="666">ROUND((E374-E373)/E373*100,1)</f>
        <v>-4.5</v>
      </c>
      <c r="F443" s="906">
        <f t="shared" si="666"/>
        <v>-2</v>
      </c>
      <c r="G443" s="906">
        <f t="shared" si="666"/>
        <v>-2.9</v>
      </c>
      <c r="H443" s="906">
        <f t="shared" si="666"/>
        <v>-2</v>
      </c>
      <c r="I443" s="906">
        <f t="shared" si="666"/>
        <v>-12.5</v>
      </c>
      <c r="J443" s="906">
        <f t="shared" si="666"/>
        <v>-10.1</v>
      </c>
      <c r="K443" s="906">
        <f t="shared" si="666"/>
        <v>7.1</v>
      </c>
      <c r="L443" s="906">
        <f t="shared" si="666"/>
        <v>-7.9</v>
      </c>
      <c r="M443" s="906">
        <f t="shared" si="666"/>
        <v>-13.3</v>
      </c>
      <c r="N443" s="906">
        <f t="shared" si="666"/>
        <v>3.4</v>
      </c>
      <c r="O443" s="906">
        <f t="shared" si="666"/>
        <v>-3.5</v>
      </c>
      <c r="P443" s="906">
        <f t="shared" si="666"/>
        <v>-5.4</v>
      </c>
      <c r="Q443" s="906">
        <f t="shared" si="666"/>
        <v>-1.9</v>
      </c>
      <c r="R443" s="906">
        <f t="shared" si="666"/>
        <v>-5.6</v>
      </c>
      <c r="S443" s="906">
        <f t="shared" si="666"/>
        <v>-1.2</v>
      </c>
      <c r="T443" s="906">
        <f t="shared" si="666"/>
        <v>-2.6</v>
      </c>
      <c r="U443" s="906">
        <f t="shared" si="666"/>
        <v>-2.8</v>
      </c>
      <c r="V443" s="906">
        <f t="shared" si="666"/>
        <v>-5.9</v>
      </c>
      <c r="W443" s="906">
        <f t="shared" si="666"/>
        <v>0.3</v>
      </c>
      <c r="X443" s="906">
        <f t="shared" si="666"/>
        <v>-0.1</v>
      </c>
      <c r="Y443" s="906">
        <f t="shared" si="666"/>
        <v>-6.4</v>
      </c>
      <c r="Z443" s="906">
        <f t="shared" si="666"/>
        <v>-10.199999999999999</v>
      </c>
      <c r="AA443" s="906">
        <f t="shared" si="666"/>
        <v>1.8</v>
      </c>
      <c r="AB443" s="906">
        <f t="shared" si="666"/>
        <v>-4.4000000000000004</v>
      </c>
      <c r="AC443" s="906">
        <f t="shared" ref="AC443:AC464" si="667">ROUND((AC374-AC373)/AC373*100,1)</f>
        <v>-9.4</v>
      </c>
      <c r="AD443" s="274"/>
      <c r="AF443" s="66">
        <v>2019</v>
      </c>
      <c r="AG443" s="238" t="s">
        <v>34</v>
      </c>
      <c r="AH443" s="906">
        <f>ROUND((AH374-AH373)/AH373*100,1)</f>
        <v>-4.5</v>
      </c>
      <c r="AI443" s="906">
        <f t="shared" ref="AI443:AR443" si="668">ROUND((AI374-AI373)/AI373*100,1)</f>
        <v>-6.4</v>
      </c>
      <c r="AJ443" s="906">
        <f t="shared" si="668"/>
        <v>-8.4</v>
      </c>
      <c r="AK443" s="906">
        <f t="shared" si="668"/>
        <v>-10.5</v>
      </c>
      <c r="AL443" s="906">
        <f t="shared" si="668"/>
        <v>-4.8</v>
      </c>
      <c r="AM443" s="906">
        <f t="shared" si="668"/>
        <v>-2.6</v>
      </c>
      <c r="AN443" s="906">
        <f t="shared" si="668"/>
        <v>-1</v>
      </c>
      <c r="AO443" s="906">
        <f t="shared" si="668"/>
        <v>-2.2000000000000002</v>
      </c>
      <c r="AP443" s="906">
        <f t="shared" si="668"/>
        <v>-3.9</v>
      </c>
      <c r="AQ443" s="906">
        <f t="shared" si="668"/>
        <v>-4.0999999999999996</v>
      </c>
      <c r="AR443" s="906">
        <f t="shared" si="668"/>
        <v>-0.8</v>
      </c>
    </row>
    <row r="444" spans="2:44" x14ac:dyDescent="0.15">
      <c r="C444" s="239" t="s">
        <v>35</v>
      </c>
      <c r="D444" s="676">
        <f t="shared" ref="D444:S445" si="669">ROUND((D375-D374)/D374*100,1)</f>
        <v>1</v>
      </c>
      <c r="E444" s="676">
        <f t="shared" si="669"/>
        <v>1</v>
      </c>
      <c r="F444" s="676">
        <f t="shared" si="669"/>
        <v>-2.2000000000000002</v>
      </c>
      <c r="G444" s="676">
        <f t="shared" si="669"/>
        <v>3.4</v>
      </c>
      <c r="H444" s="676">
        <f t="shared" si="669"/>
        <v>0.7</v>
      </c>
      <c r="I444" s="676">
        <f t="shared" si="669"/>
        <v>7.6</v>
      </c>
      <c r="J444" s="676">
        <f t="shared" si="669"/>
        <v>5.5</v>
      </c>
      <c r="K444" s="676">
        <f t="shared" si="669"/>
        <v>-1.8</v>
      </c>
      <c r="L444" s="676">
        <f t="shared" si="669"/>
        <v>-5.7</v>
      </c>
      <c r="M444" s="676">
        <f t="shared" si="669"/>
        <v>2.1</v>
      </c>
      <c r="N444" s="676">
        <f t="shared" si="669"/>
        <v>26.4</v>
      </c>
      <c r="O444" s="676">
        <f t="shared" si="669"/>
        <v>-8.1999999999999993</v>
      </c>
      <c r="P444" s="676">
        <f t="shared" si="669"/>
        <v>0.4</v>
      </c>
      <c r="Q444" s="676">
        <f t="shared" si="669"/>
        <v>0.7</v>
      </c>
      <c r="R444" s="676">
        <f t="shared" si="669"/>
        <v>-1.6</v>
      </c>
      <c r="S444" s="676">
        <f t="shared" si="669"/>
        <v>2.2000000000000002</v>
      </c>
      <c r="T444" s="676">
        <f t="shared" si="666"/>
        <v>-0.3</v>
      </c>
      <c r="U444" s="676">
        <f t="shared" si="666"/>
        <v>-0.5</v>
      </c>
      <c r="V444" s="676">
        <f t="shared" si="666"/>
        <v>1</v>
      </c>
      <c r="W444" s="676">
        <f t="shared" si="666"/>
        <v>-4.8</v>
      </c>
      <c r="X444" s="676">
        <f t="shared" si="666"/>
        <v>1.9</v>
      </c>
      <c r="Y444" s="676">
        <f t="shared" si="666"/>
        <v>0.7</v>
      </c>
      <c r="Z444" s="676">
        <f t="shared" si="666"/>
        <v>-1</v>
      </c>
      <c r="AA444" s="676">
        <f t="shared" si="666"/>
        <v>0.1</v>
      </c>
      <c r="AB444" s="676">
        <f t="shared" si="666"/>
        <v>-4.2</v>
      </c>
      <c r="AC444" s="676">
        <f t="shared" si="667"/>
        <v>7.4</v>
      </c>
      <c r="AD444" s="274"/>
      <c r="AG444" s="239" t="s">
        <v>35</v>
      </c>
      <c r="AH444" s="676">
        <f t="shared" ref="AH444:AR459" si="670">ROUND((AH375-AH374)/AH374*100,1)</f>
        <v>1</v>
      </c>
      <c r="AI444" s="676">
        <f t="shared" si="670"/>
        <v>3.7</v>
      </c>
      <c r="AJ444" s="676">
        <f t="shared" si="670"/>
        <v>4.7</v>
      </c>
      <c r="AK444" s="676">
        <f t="shared" si="670"/>
        <v>6.3</v>
      </c>
      <c r="AL444" s="676">
        <f t="shared" si="670"/>
        <v>2.4</v>
      </c>
      <c r="AM444" s="676">
        <f t="shared" si="670"/>
        <v>1.5</v>
      </c>
      <c r="AN444" s="676">
        <f t="shared" si="670"/>
        <v>1.2</v>
      </c>
      <c r="AO444" s="676">
        <f t="shared" si="670"/>
        <v>0.7</v>
      </c>
      <c r="AP444" s="676">
        <f t="shared" si="670"/>
        <v>-0.7</v>
      </c>
      <c r="AQ444" s="676">
        <f t="shared" si="670"/>
        <v>-0.4</v>
      </c>
      <c r="AR444" s="676">
        <f t="shared" si="670"/>
        <v>-4</v>
      </c>
    </row>
    <row r="445" spans="2:44" x14ac:dyDescent="0.15">
      <c r="C445" s="239" t="s">
        <v>36</v>
      </c>
      <c r="D445" s="676">
        <f t="shared" si="669"/>
        <v>0.4</v>
      </c>
      <c r="E445" s="676">
        <f t="shared" si="666"/>
        <v>0.4</v>
      </c>
      <c r="F445" s="676">
        <f t="shared" si="666"/>
        <v>-6</v>
      </c>
      <c r="G445" s="676">
        <f t="shared" si="666"/>
        <v>-2.6</v>
      </c>
      <c r="H445" s="676">
        <f t="shared" si="666"/>
        <v>-3.9</v>
      </c>
      <c r="I445" s="676">
        <f t="shared" si="666"/>
        <v>23.4</v>
      </c>
      <c r="J445" s="676">
        <f t="shared" si="666"/>
        <v>2.7</v>
      </c>
      <c r="K445" s="676">
        <f t="shared" si="666"/>
        <v>0.9</v>
      </c>
      <c r="L445" s="676">
        <f t="shared" si="666"/>
        <v>-3.7</v>
      </c>
      <c r="M445" s="676">
        <f t="shared" si="666"/>
        <v>8.5</v>
      </c>
      <c r="N445" s="676">
        <f t="shared" si="666"/>
        <v>-11.3</v>
      </c>
      <c r="O445" s="676">
        <f t="shared" si="666"/>
        <v>-0.2</v>
      </c>
      <c r="P445" s="676">
        <f t="shared" si="666"/>
        <v>-3.9</v>
      </c>
      <c r="Q445" s="676">
        <f t="shared" si="666"/>
        <v>-3.4</v>
      </c>
      <c r="R445" s="676">
        <f t="shared" si="666"/>
        <v>0.2</v>
      </c>
      <c r="S445" s="676">
        <f t="shared" si="666"/>
        <v>-1</v>
      </c>
      <c r="T445" s="676">
        <f t="shared" si="666"/>
        <v>1</v>
      </c>
      <c r="U445" s="676">
        <f t="shared" si="666"/>
        <v>-2.1</v>
      </c>
      <c r="V445" s="676">
        <f t="shared" si="666"/>
        <v>-5.2</v>
      </c>
      <c r="W445" s="676">
        <f t="shared" si="666"/>
        <v>2.6</v>
      </c>
      <c r="X445" s="676">
        <f t="shared" si="666"/>
        <v>-0.7</v>
      </c>
      <c r="Y445" s="676">
        <f t="shared" si="666"/>
        <v>-2.2000000000000002</v>
      </c>
      <c r="Z445" s="676">
        <f t="shared" si="666"/>
        <v>-3.6</v>
      </c>
      <c r="AA445" s="676">
        <f t="shared" si="666"/>
        <v>-2.6</v>
      </c>
      <c r="AB445" s="676">
        <f t="shared" si="666"/>
        <v>-2.2999999999999998</v>
      </c>
      <c r="AC445" s="676">
        <f t="shared" si="667"/>
        <v>10.6</v>
      </c>
      <c r="AD445" s="274"/>
      <c r="AG445" s="239" t="s">
        <v>36</v>
      </c>
      <c r="AH445" s="676">
        <f t="shared" si="670"/>
        <v>0.4</v>
      </c>
      <c r="AI445" s="676">
        <f t="shared" si="670"/>
        <v>2.2999999999999998</v>
      </c>
      <c r="AJ445" s="676">
        <f t="shared" si="670"/>
        <v>4.7</v>
      </c>
      <c r="AK445" s="676">
        <f t="shared" si="670"/>
        <v>6.9</v>
      </c>
      <c r="AL445" s="676">
        <f t="shared" si="670"/>
        <v>-1.3</v>
      </c>
      <c r="AM445" s="676">
        <f t="shared" si="670"/>
        <v>-1.8</v>
      </c>
      <c r="AN445" s="676">
        <f t="shared" si="670"/>
        <v>-7</v>
      </c>
      <c r="AO445" s="676">
        <f t="shared" si="670"/>
        <v>-0.6</v>
      </c>
      <c r="AP445" s="676">
        <f t="shared" si="670"/>
        <v>-1.3</v>
      </c>
      <c r="AQ445" s="676">
        <f t="shared" si="670"/>
        <v>-1.5</v>
      </c>
      <c r="AR445" s="676">
        <f t="shared" si="670"/>
        <v>0.1</v>
      </c>
    </row>
    <row r="446" spans="2:44" x14ac:dyDescent="0.15">
      <c r="B446" s="240"/>
      <c r="C446" s="241" t="s">
        <v>37</v>
      </c>
      <c r="D446" s="676">
        <f>ROUND((D377-D376)/D376*100,1)</f>
        <v>-5.3</v>
      </c>
      <c r="E446" s="676">
        <f t="shared" si="666"/>
        <v>-5.3</v>
      </c>
      <c r="F446" s="676">
        <f t="shared" si="666"/>
        <v>-3</v>
      </c>
      <c r="G446" s="676">
        <f t="shared" si="666"/>
        <v>-6.4</v>
      </c>
      <c r="H446" s="676">
        <f t="shared" si="666"/>
        <v>-2.2000000000000002</v>
      </c>
      <c r="I446" s="676">
        <f t="shared" si="666"/>
        <v>-12.1</v>
      </c>
      <c r="J446" s="676">
        <f t="shared" si="666"/>
        <v>-18.8</v>
      </c>
      <c r="K446" s="676">
        <f t="shared" si="666"/>
        <v>9.8000000000000007</v>
      </c>
      <c r="L446" s="676">
        <f t="shared" si="666"/>
        <v>3.4</v>
      </c>
      <c r="M446" s="676">
        <f t="shared" si="666"/>
        <v>-13.6</v>
      </c>
      <c r="N446" s="676">
        <f t="shared" si="666"/>
        <v>-8.4</v>
      </c>
      <c r="O446" s="676">
        <f t="shared" si="666"/>
        <v>-3.1</v>
      </c>
      <c r="P446" s="676">
        <f t="shared" si="666"/>
        <v>-0.8</v>
      </c>
      <c r="Q446" s="676">
        <f t="shared" si="666"/>
        <v>-4.2</v>
      </c>
      <c r="R446" s="676">
        <f t="shared" si="666"/>
        <v>0.3</v>
      </c>
      <c r="S446" s="676">
        <f t="shared" si="666"/>
        <v>2</v>
      </c>
      <c r="T446" s="676">
        <f t="shared" si="666"/>
        <v>-1.8</v>
      </c>
      <c r="U446" s="676">
        <f t="shared" si="666"/>
        <v>-1.9</v>
      </c>
      <c r="V446" s="676">
        <f t="shared" si="666"/>
        <v>8.1</v>
      </c>
      <c r="W446" s="676">
        <f t="shared" si="666"/>
        <v>-3.1</v>
      </c>
      <c r="X446" s="676">
        <f t="shared" si="666"/>
        <v>-2</v>
      </c>
      <c r="Y446" s="676">
        <f t="shared" si="666"/>
        <v>-8</v>
      </c>
      <c r="Z446" s="676">
        <f t="shared" si="666"/>
        <v>-3.4</v>
      </c>
      <c r="AA446" s="676">
        <f t="shared" si="666"/>
        <v>-6.8</v>
      </c>
      <c r="AB446" s="676">
        <f>ROUND((AB377-AB376)/AB376*100,1)</f>
        <v>-4.4000000000000004</v>
      </c>
      <c r="AC446" s="676">
        <f>ROUND((AC377-AC376)/AC376*100,1)</f>
        <v>-11.7</v>
      </c>
      <c r="AD446" s="274"/>
      <c r="AF446" s="240"/>
      <c r="AG446" s="241" t="s">
        <v>37</v>
      </c>
      <c r="AH446" s="676">
        <f t="shared" si="670"/>
        <v>-5.3</v>
      </c>
      <c r="AI446" s="676">
        <f t="shared" si="670"/>
        <v>-7.3</v>
      </c>
      <c r="AJ446" s="676">
        <f t="shared" si="670"/>
        <v>-8.6</v>
      </c>
      <c r="AK446" s="676">
        <f t="shared" si="670"/>
        <v>-12.1</v>
      </c>
      <c r="AL446" s="676">
        <f t="shared" si="670"/>
        <v>-0.6</v>
      </c>
      <c r="AM446" s="676">
        <f t="shared" si="670"/>
        <v>-4.2</v>
      </c>
      <c r="AN446" s="676">
        <f t="shared" si="670"/>
        <v>-2.4</v>
      </c>
      <c r="AO446" s="676">
        <f t="shared" si="670"/>
        <v>-4.2</v>
      </c>
      <c r="AP446" s="676">
        <f t="shared" si="670"/>
        <v>-3.3</v>
      </c>
      <c r="AQ446" s="676">
        <f t="shared" si="670"/>
        <v>-3.2</v>
      </c>
      <c r="AR446" s="676">
        <f t="shared" si="670"/>
        <v>-3.7</v>
      </c>
    </row>
    <row r="447" spans="2:44" x14ac:dyDescent="0.15">
      <c r="B447" s="135">
        <v>2020</v>
      </c>
      <c r="C447" s="243" t="s">
        <v>34</v>
      </c>
      <c r="D447" s="906">
        <f t="shared" ref="D447:S461" si="671">ROUND((D378-D377)/D377*100,1)</f>
        <v>1.5</v>
      </c>
      <c r="E447" s="906">
        <f t="shared" si="671"/>
        <v>1.5</v>
      </c>
      <c r="F447" s="906">
        <f t="shared" si="671"/>
        <v>-3.6</v>
      </c>
      <c r="G447" s="906">
        <f t="shared" si="671"/>
        <v>-14.5</v>
      </c>
      <c r="H447" s="906">
        <f t="shared" si="671"/>
        <v>-4.2</v>
      </c>
      <c r="I447" s="906">
        <f t="shared" si="671"/>
        <v>11.2</v>
      </c>
      <c r="J447" s="906">
        <f t="shared" si="671"/>
        <v>6.3</v>
      </c>
      <c r="K447" s="906">
        <f t="shared" si="671"/>
        <v>-14.9</v>
      </c>
      <c r="L447" s="906">
        <f t="shared" si="671"/>
        <v>2.1</v>
      </c>
      <c r="M447" s="906">
        <f t="shared" si="671"/>
        <v>-0.5</v>
      </c>
      <c r="N447" s="906">
        <f t="shared" si="671"/>
        <v>-12.6</v>
      </c>
      <c r="O447" s="906">
        <f t="shared" si="671"/>
        <v>2.5</v>
      </c>
      <c r="P447" s="906">
        <f t="shared" si="671"/>
        <v>3</v>
      </c>
      <c r="Q447" s="906">
        <f t="shared" si="671"/>
        <v>1.9</v>
      </c>
      <c r="R447" s="906">
        <f t="shared" si="671"/>
        <v>21.2</v>
      </c>
      <c r="S447" s="906">
        <f t="shared" si="671"/>
        <v>2.9</v>
      </c>
      <c r="T447" s="906">
        <f t="shared" si="666"/>
        <v>0.8</v>
      </c>
      <c r="U447" s="906">
        <f t="shared" si="666"/>
        <v>-2.2999999999999998</v>
      </c>
      <c r="V447" s="906">
        <f t="shared" si="666"/>
        <v>-4.0999999999999996</v>
      </c>
      <c r="W447" s="906">
        <f t="shared" si="666"/>
        <v>0.4</v>
      </c>
      <c r="X447" s="906">
        <f t="shared" si="666"/>
        <v>-0.5</v>
      </c>
      <c r="Y447" s="906">
        <f t="shared" si="666"/>
        <v>-1.3</v>
      </c>
      <c r="Z447" s="906">
        <f t="shared" si="666"/>
        <v>-3.4</v>
      </c>
      <c r="AA447" s="906">
        <f t="shared" si="666"/>
        <v>-2.7</v>
      </c>
      <c r="AB447" s="906">
        <f t="shared" si="666"/>
        <v>-4</v>
      </c>
      <c r="AC447" s="906">
        <f t="shared" si="667"/>
        <v>6.1</v>
      </c>
      <c r="AD447" s="274"/>
      <c r="AF447" s="135">
        <v>2020</v>
      </c>
      <c r="AG447" s="243" t="s">
        <v>34</v>
      </c>
      <c r="AH447" s="906">
        <f t="shared" si="670"/>
        <v>1.5</v>
      </c>
      <c r="AI447" s="906">
        <f t="shared" si="670"/>
        <v>-2.2000000000000002</v>
      </c>
      <c r="AJ447" s="906">
        <f t="shared" si="670"/>
        <v>-3.2</v>
      </c>
      <c r="AK447" s="906">
        <f t="shared" si="670"/>
        <v>-3.6</v>
      </c>
      <c r="AL447" s="906">
        <f t="shared" si="670"/>
        <v>-2.7</v>
      </c>
      <c r="AM447" s="906">
        <f t="shared" si="670"/>
        <v>-0.6</v>
      </c>
      <c r="AN447" s="906">
        <f t="shared" si="670"/>
        <v>-2.8</v>
      </c>
      <c r="AO447" s="906">
        <f t="shared" si="670"/>
        <v>0</v>
      </c>
      <c r="AP447" s="906">
        <f t="shared" si="670"/>
        <v>3.9</v>
      </c>
      <c r="AQ447" s="906">
        <f t="shared" si="670"/>
        <v>4</v>
      </c>
      <c r="AR447" s="906">
        <f t="shared" si="670"/>
        <v>1.2</v>
      </c>
    </row>
    <row r="448" spans="2:44" x14ac:dyDescent="0.15">
      <c r="C448" s="239" t="s">
        <v>35</v>
      </c>
      <c r="D448" s="676">
        <f t="shared" si="671"/>
        <v>-14.9</v>
      </c>
      <c r="E448" s="676">
        <f t="shared" si="666"/>
        <v>-14.9</v>
      </c>
      <c r="F448" s="676">
        <f t="shared" si="666"/>
        <v>-24.1</v>
      </c>
      <c r="G448" s="676">
        <f t="shared" si="666"/>
        <v>-18.2</v>
      </c>
      <c r="H448" s="676">
        <f t="shared" si="666"/>
        <v>-11.9</v>
      </c>
      <c r="I448" s="676">
        <f t="shared" si="666"/>
        <v>-18.8</v>
      </c>
      <c r="J448" s="676">
        <f t="shared" si="666"/>
        <v>-12.5</v>
      </c>
      <c r="K448" s="676">
        <f t="shared" si="666"/>
        <v>3.6</v>
      </c>
      <c r="L448" s="676">
        <f t="shared" si="666"/>
        <v>-6.7</v>
      </c>
      <c r="M448" s="676">
        <f t="shared" si="666"/>
        <v>-22.2</v>
      </c>
      <c r="N448" s="676">
        <f t="shared" si="666"/>
        <v>-0.8</v>
      </c>
      <c r="O448" s="676">
        <f t="shared" si="666"/>
        <v>-36.200000000000003</v>
      </c>
      <c r="P448" s="676">
        <f t="shared" si="666"/>
        <v>-5.4</v>
      </c>
      <c r="Q448" s="676">
        <f t="shared" si="666"/>
        <v>-7.5</v>
      </c>
      <c r="R448" s="676">
        <f t="shared" si="666"/>
        <v>-10.199999999999999</v>
      </c>
      <c r="S448" s="676">
        <f t="shared" si="666"/>
        <v>-3.3</v>
      </c>
      <c r="T448" s="676">
        <f t="shared" si="666"/>
        <v>0.1</v>
      </c>
      <c r="U448" s="676">
        <f t="shared" si="666"/>
        <v>-12.4</v>
      </c>
      <c r="V448" s="676">
        <f t="shared" si="666"/>
        <v>-12.2</v>
      </c>
      <c r="W448" s="676">
        <f t="shared" si="666"/>
        <v>-10.4</v>
      </c>
      <c r="X448" s="676">
        <f t="shared" si="666"/>
        <v>-5</v>
      </c>
      <c r="Y448" s="676">
        <f t="shared" si="666"/>
        <v>-19.3</v>
      </c>
      <c r="Z448" s="676">
        <f t="shared" si="666"/>
        <v>-18.8</v>
      </c>
      <c r="AA448" s="676">
        <f t="shared" si="666"/>
        <v>-13.3</v>
      </c>
      <c r="AB448" s="676">
        <f t="shared" si="666"/>
        <v>-12.2</v>
      </c>
      <c r="AC448" s="676">
        <f t="shared" si="667"/>
        <v>-14.5</v>
      </c>
      <c r="AD448" s="274"/>
      <c r="AG448" s="239" t="s">
        <v>35</v>
      </c>
      <c r="AH448" s="676">
        <f t="shared" si="670"/>
        <v>-14.9</v>
      </c>
      <c r="AI448" s="676">
        <f t="shared" si="670"/>
        <v>-2</v>
      </c>
      <c r="AJ448" s="676">
        <f t="shared" si="670"/>
        <v>-1.6</v>
      </c>
      <c r="AK448" s="676">
        <f t="shared" si="670"/>
        <v>2.2000000000000002</v>
      </c>
      <c r="AL448" s="676">
        <f t="shared" si="670"/>
        <v>-7.5</v>
      </c>
      <c r="AM448" s="676">
        <f t="shared" si="670"/>
        <v>-3.1</v>
      </c>
      <c r="AN448" s="676">
        <f t="shared" si="670"/>
        <v>-28.9</v>
      </c>
      <c r="AO448" s="676">
        <f t="shared" si="670"/>
        <v>1</v>
      </c>
      <c r="AP448" s="676">
        <f t="shared" si="670"/>
        <v>-24.1</v>
      </c>
      <c r="AQ448" s="676">
        <f t="shared" si="670"/>
        <v>-24.6</v>
      </c>
      <c r="AR448" s="676">
        <f t="shared" si="670"/>
        <v>-9.1</v>
      </c>
    </row>
    <row r="449" spans="2:44" x14ac:dyDescent="0.15">
      <c r="C449" s="239" t="s">
        <v>36</v>
      </c>
      <c r="D449" s="676">
        <f t="shared" si="671"/>
        <v>5.5</v>
      </c>
      <c r="E449" s="676">
        <f t="shared" si="666"/>
        <v>5.5</v>
      </c>
      <c r="F449" s="676">
        <f t="shared" si="666"/>
        <v>6.9</v>
      </c>
      <c r="G449" s="676">
        <f t="shared" si="666"/>
        <v>3.1</v>
      </c>
      <c r="H449" s="676">
        <f t="shared" si="666"/>
        <v>6.1</v>
      </c>
      <c r="I449" s="676">
        <f t="shared" si="666"/>
        <v>16.8</v>
      </c>
      <c r="J449" s="676">
        <f t="shared" si="666"/>
        <v>-2.8</v>
      </c>
      <c r="K449" s="676">
        <f t="shared" si="666"/>
        <v>6.2</v>
      </c>
      <c r="L449" s="676">
        <f t="shared" si="666"/>
        <v>0.8</v>
      </c>
      <c r="M449" s="676">
        <f t="shared" si="666"/>
        <v>7.4</v>
      </c>
      <c r="N449" s="676">
        <f t="shared" si="666"/>
        <v>4</v>
      </c>
      <c r="O449" s="676">
        <f t="shared" si="666"/>
        <v>26.3</v>
      </c>
      <c r="P449" s="676">
        <f t="shared" si="666"/>
        <v>-1.4</v>
      </c>
      <c r="Q449" s="676">
        <f t="shared" si="666"/>
        <v>-3.5</v>
      </c>
      <c r="R449" s="676">
        <f t="shared" si="666"/>
        <v>-1.4</v>
      </c>
      <c r="S449" s="676">
        <f t="shared" si="666"/>
        <v>-0.9</v>
      </c>
      <c r="T449" s="676">
        <f t="shared" si="666"/>
        <v>-0.3</v>
      </c>
      <c r="U449" s="676">
        <f t="shared" si="666"/>
        <v>2.2000000000000002</v>
      </c>
      <c r="V449" s="676">
        <f t="shared" si="666"/>
        <v>0.5</v>
      </c>
      <c r="W449" s="676">
        <f t="shared" si="666"/>
        <v>4.4000000000000004</v>
      </c>
      <c r="X449" s="676">
        <f t="shared" si="666"/>
        <v>-1.4</v>
      </c>
      <c r="Y449" s="676">
        <f t="shared" si="666"/>
        <v>2.4</v>
      </c>
      <c r="Z449" s="676">
        <f t="shared" si="666"/>
        <v>-0.9</v>
      </c>
      <c r="AA449" s="676">
        <f t="shared" si="666"/>
        <v>4.5</v>
      </c>
      <c r="AB449" s="676">
        <f t="shared" si="666"/>
        <v>-14.1</v>
      </c>
      <c r="AC449" s="676">
        <f t="shared" si="667"/>
        <v>9.6</v>
      </c>
      <c r="AD449" s="274"/>
      <c r="AG449" s="239" t="s">
        <v>36</v>
      </c>
      <c r="AH449" s="676">
        <f t="shared" si="670"/>
        <v>5.5</v>
      </c>
      <c r="AI449" s="676">
        <f t="shared" si="670"/>
        <v>3.8</v>
      </c>
      <c r="AJ449" s="676">
        <f t="shared" si="670"/>
        <v>5.4</v>
      </c>
      <c r="AK449" s="676">
        <f t="shared" si="670"/>
        <v>6.7</v>
      </c>
      <c r="AL449" s="676">
        <f t="shared" si="670"/>
        <v>0.6</v>
      </c>
      <c r="AM449" s="676">
        <f t="shared" si="670"/>
        <v>0.9</v>
      </c>
      <c r="AN449" s="676">
        <f t="shared" si="670"/>
        <v>19.8</v>
      </c>
      <c r="AO449" s="676">
        <f t="shared" si="670"/>
        <v>-1.2</v>
      </c>
      <c r="AP449" s="676">
        <f t="shared" si="670"/>
        <v>6.5</v>
      </c>
      <c r="AQ449" s="676">
        <f t="shared" si="670"/>
        <v>6.7</v>
      </c>
      <c r="AR449" s="676">
        <f t="shared" si="670"/>
        <v>3.3</v>
      </c>
    </row>
    <row r="450" spans="2:44" x14ac:dyDescent="0.15">
      <c r="B450" s="240"/>
      <c r="C450" s="241" t="s">
        <v>37</v>
      </c>
      <c r="D450" s="907">
        <f t="shared" si="671"/>
        <v>4.3</v>
      </c>
      <c r="E450" s="907">
        <f t="shared" si="666"/>
        <v>4.2</v>
      </c>
      <c r="F450" s="907">
        <f t="shared" si="666"/>
        <v>27.4</v>
      </c>
      <c r="G450" s="907">
        <f t="shared" si="666"/>
        <v>10.4</v>
      </c>
      <c r="H450" s="907">
        <f t="shared" si="666"/>
        <v>5.0999999999999996</v>
      </c>
      <c r="I450" s="907">
        <f t="shared" si="666"/>
        <v>-18.399999999999999</v>
      </c>
      <c r="J450" s="907">
        <f t="shared" si="666"/>
        <v>18.7</v>
      </c>
      <c r="K450" s="907">
        <f t="shared" si="666"/>
        <v>3</v>
      </c>
      <c r="L450" s="907">
        <f t="shared" si="666"/>
        <v>4.5999999999999996</v>
      </c>
      <c r="M450" s="907">
        <f t="shared" si="666"/>
        <v>3.4</v>
      </c>
      <c r="N450" s="907">
        <f t="shared" si="666"/>
        <v>13.6</v>
      </c>
      <c r="O450" s="907">
        <f t="shared" si="666"/>
        <v>9.3000000000000007</v>
      </c>
      <c r="P450" s="907">
        <f t="shared" si="666"/>
        <v>2.1</v>
      </c>
      <c r="Q450" s="907">
        <f t="shared" si="666"/>
        <v>7.5</v>
      </c>
      <c r="R450" s="907">
        <f t="shared" si="666"/>
        <v>2.9</v>
      </c>
      <c r="S450" s="907">
        <f t="shared" si="666"/>
        <v>4.0999999999999996</v>
      </c>
      <c r="T450" s="907">
        <f t="shared" si="666"/>
        <v>-0.4</v>
      </c>
      <c r="U450" s="907">
        <f t="shared" si="666"/>
        <v>2.4</v>
      </c>
      <c r="V450" s="907">
        <f t="shared" si="666"/>
        <v>-5.2</v>
      </c>
      <c r="W450" s="907">
        <f t="shared" si="666"/>
        <v>1.2</v>
      </c>
      <c r="X450" s="907">
        <f t="shared" si="666"/>
        <v>7.4</v>
      </c>
      <c r="Y450" s="907">
        <f t="shared" si="666"/>
        <v>4</v>
      </c>
      <c r="Z450" s="907">
        <f t="shared" si="666"/>
        <v>3.1</v>
      </c>
      <c r="AA450" s="907">
        <f t="shared" si="666"/>
        <v>5.8</v>
      </c>
      <c r="AB450" s="907">
        <f t="shared" si="666"/>
        <v>-2.1</v>
      </c>
      <c r="AC450" s="907">
        <f t="shared" si="667"/>
        <v>-6</v>
      </c>
      <c r="AD450" s="274"/>
      <c r="AF450" s="240"/>
      <c r="AG450" s="241" t="s">
        <v>37</v>
      </c>
      <c r="AH450" s="907">
        <f t="shared" si="670"/>
        <v>4.3</v>
      </c>
      <c r="AI450" s="907">
        <f t="shared" si="670"/>
        <v>-1.7</v>
      </c>
      <c r="AJ450" s="907">
        <f t="shared" si="670"/>
        <v>-3</v>
      </c>
      <c r="AK450" s="907">
        <f t="shared" si="670"/>
        <v>-6.1</v>
      </c>
      <c r="AL450" s="907">
        <f t="shared" si="670"/>
        <v>4.0999999999999996</v>
      </c>
      <c r="AM450" s="907">
        <f t="shared" si="670"/>
        <v>1.5</v>
      </c>
      <c r="AN450" s="907">
        <f t="shared" si="670"/>
        <v>20.8</v>
      </c>
      <c r="AO450" s="907">
        <f t="shared" si="670"/>
        <v>-1.4</v>
      </c>
      <c r="AP450" s="907">
        <f t="shared" si="670"/>
        <v>10.199999999999999</v>
      </c>
      <c r="AQ450" s="907">
        <f t="shared" si="670"/>
        <v>10.5</v>
      </c>
      <c r="AR450" s="907">
        <f t="shared" si="670"/>
        <v>0.7</v>
      </c>
    </row>
    <row r="451" spans="2:44" x14ac:dyDescent="0.15">
      <c r="B451" s="66">
        <v>2021</v>
      </c>
      <c r="C451" s="238" t="s">
        <v>34</v>
      </c>
      <c r="D451" s="676">
        <f t="shared" si="671"/>
        <v>2.2000000000000002</v>
      </c>
      <c r="E451" s="676">
        <f t="shared" si="666"/>
        <v>2.2999999999999998</v>
      </c>
      <c r="F451" s="676">
        <f t="shared" si="666"/>
        <v>4.5999999999999996</v>
      </c>
      <c r="G451" s="676">
        <f t="shared" si="666"/>
        <v>-1.5</v>
      </c>
      <c r="H451" s="676">
        <f t="shared" si="666"/>
        <v>2.5</v>
      </c>
      <c r="I451" s="676">
        <f t="shared" si="666"/>
        <v>5.7</v>
      </c>
      <c r="J451" s="676">
        <f t="shared" si="666"/>
        <v>6.4</v>
      </c>
      <c r="K451" s="676">
        <f t="shared" si="666"/>
        <v>-9.5</v>
      </c>
      <c r="L451" s="676">
        <f t="shared" si="666"/>
        <v>6.6</v>
      </c>
      <c r="M451" s="676">
        <f t="shared" si="666"/>
        <v>-3.7</v>
      </c>
      <c r="N451" s="676">
        <f t="shared" si="666"/>
        <v>-1.5</v>
      </c>
      <c r="O451" s="676">
        <f t="shared" si="666"/>
        <v>-3.3</v>
      </c>
      <c r="P451" s="676">
        <f t="shared" si="666"/>
        <v>1.6</v>
      </c>
      <c r="Q451" s="676">
        <f t="shared" si="666"/>
        <v>0.7</v>
      </c>
      <c r="R451" s="676">
        <f t="shared" si="666"/>
        <v>6.6</v>
      </c>
      <c r="S451" s="676">
        <f t="shared" si="666"/>
        <v>3</v>
      </c>
      <c r="T451" s="676">
        <f t="shared" si="666"/>
        <v>0.6</v>
      </c>
      <c r="U451" s="676">
        <f t="shared" si="666"/>
        <v>2.6</v>
      </c>
      <c r="V451" s="676">
        <f t="shared" si="666"/>
        <v>3.2</v>
      </c>
      <c r="W451" s="676">
        <f t="shared" si="666"/>
        <v>0.4</v>
      </c>
      <c r="X451" s="676">
        <f t="shared" si="666"/>
        <v>-1.7</v>
      </c>
      <c r="Y451" s="676">
        <f t="shared" si="666"/>
        <v>10.6</v>
      </c>
      <c r="Z451" s="676">
        <f t="shared" si="666"/>
        <v>-0.2</v>
      </c>
      <c r="AA451" s="676">
        <f t="shared" si="666"/>
        <v>3.6</v>
      </c>
      <c r="AB451" s="676">
        <f t="shared" si="666"/>
        <v>20.2</v>
      </c>
      <c r="AC451" s="676">
        <f t="shared" si="667"/>
        <v>4.9000000000000004</v>
      </c>
      <c r="AD451" s="274"/>
      <c r="AF451" s="66">
        <v>2021</v>
      </c>
      <c r="AG451" s="238" t="s">
        <v>34</v>
      </c>
      <c r="AH451" s="676">
        <f t="shared" si="670"/>
        <v>2.2000000000000002</v>
      </c>
      <c r="AI451" s="676">
        <f t="shared" si="670"/>
        <v>1.1000000000000001</v>
      </c>
      <c r="AJ451" s="676">
        <f t="shared" si="670"/>
        <v>1.3</v>
      </c>
      <c r="AK451" s="676">
        <f t="shared" si="670"/>
        <v>2</v>
      </c>
      <c r="AL451" s="676">
        <f t="shared" si="670"/>
        <v>0.7</v>
      </c>
      <c r="AM451" s="676">
        <f t="shared" si="670"/>
        <v>0.1</v>
      </c>
      <c r="AN451" s="676">
        <f t="shared" si="670"/>
        <v>4.5999999999999996</v>
      </c>
      <c r="AO451" s="676">
        <f t="shared" si="670"/>
        <v>-1</v>
      </c>
      <c r="AP451" s="676">
        <f t="shared" si="670"/>
        <v>3.3</v>
      </c>
      <c r="AQ451" s="676">
        <f t="shared" si="670"/>
        <v>3.4</v>
      </c>
      <c r="AR451" s="676">
        <f t="shared" si="670"/>
        <v>0.7</v>
      </c>
    </row>
    <row r="452" spans="2:44" x14ac:dyDescent="0.15">
      <c r="C452" s="243" t="s">
        <v>35</v>
      </c>
      <c r="D452" s="676">
        <f t="shared" si="671"/>
        <v>-0.2</v>
      </c>
      <c r="E452" s="676">
        <f t="shared" si="666"/>
        <v>-0.2</v>
      </c>
      <c r="F452" s="676">
        <f t="shared" si="666"/>
        <v>-0.2</v>
      </c>
      <c r="G452" s="676">
        <f t="shared" si="666"/>
        <v>-2.2999999999999998</v>
      </c>
      <c r="H452" s="676">
        <f t="shared" si="666"/>
        <v>3.8</v>
      </c>
      <c r="I452" s="676">
        <f t="shared" si="666"/>
        <v>-4</v>
      </c>
      <c r="J452" s="676">
        <f t="shared" si="666"/>
        <v>5</v>
      </c>
      <c r="K452" s="676">
        <f t="shared" si="666"/>
        <v>7.6</v>
      </c>
      <c r="L452" s="676">
        <f t="shared" si="666"/>
        <v>3.3</v>
      </c>
      <c r="M452" s="676">
        <f t="shared" si="666"/>
        <v>5.0999999999999996</v>
      </c>
      <c r="N452" s="676">
        <f t="shared" si="666"/>
        <v>-15.4</v>
      </c>
      <c r="O452" s="676">
        <f t="shared" si="666"/>
        <v>-1.7</v>
      </c>
      <c r="P452" s="676">
        <f t="shared" si="666"/>
        <v>1.7</v>
      </c>
      <c r="Q452" s="676">
        <f t="shared" si="666"/>
        <v>4.5</v>
      </c>
      <c r="R452" s="676">
        <f t="shared" si="666"/>
        <v>-0.3</v>
      </c>
      <c r="S452" s="676">
        <f t="shared" si="666"/>
        <v>-2.7</v>
      </c>
      <c r="T452" s="676">
        <f t="shared" si="666"/>
        <v>0.5</v>
      </c>
      <c r="U452" s="676">
        <f t="shared" si="666"/>
        <v>0</v>
      </c>
      <c r="V452" s="676">
        <f t="shared" si="666"/>
        <v>3.4</v>
      </c>
      <c r="W452" s="676">
        <f t="shared" si="666"/>
        <v>1.8</v>
      </c>
      <c r="X452" s="676">
        <f t="shared" si="666"/>
        <v>-0.6</v>
      </c>
      <c r="Y452" s="676">
        <f t="shared" si="666"/>
        <v>-2</v>
      </c>
      <c r="Z452" s="676">
        <f t="shared" si="666"/>
        <v>-1</v>
      </c>
      <c r="AA452" s="676">
        <f t="shared" si="666"/>
        <v>-2.2000000000000002</v>
      </c>
      <c r="AB452" s="676">
        <f t="shared" si="666"/>
        <v>20</v>
      </c>
      <c r="AC452" s="676">
        <f t="shared" si="667"/>
        <v>1.2</v>
      </c>
      <c r="AD452" s="274"/>
      <c r="AG452" s="243" t="s">
        <v>35</v>
      </c>
      <c r="AH452" s="676">
        <f t="shared" si="670"/>
        <v>-0.2</v>
      </c>
      <c r="AI452" s="676">
        <f t="shared" si="670"/>
        <v>0.8</v>
      </c>
      <c r="AJ452" s="676">
        <f t="shared" si="670"/>
        <v>0.6</v>
      </c>
      <c r="AK452" s="676">
        <f t="shared" si="670"/>
        <v>2</v>
      </c>
      <c r="AL452" s="676">
        <f t="shared" si="670"/>
        <v>-1.3</v>
      </c>
      <c r="AM452" s="676">
        <f t="shared" si="670"/>
        <v>1.3</v>
      </c>
      <c r="AN452" s="676">
        <f t="shared" si="670"/>
        <v>-7.6</v>
      </c>
      <c r="AO452" s="676">
        <f t="shared" si="670"/>
        <v>2.9</v>
      </c>
      <c r="AP452" s="676">
        <f t="shared" si="670"/>
        <v>-1.1000000000000001</v>
      </c>
      <c r="AQ452" s="676">
        <f t="shared" si="670"/>
        <v>-1.2</v>
      </c>
      <c r="AR452" s="676">
        <f t="shared" si="670"/>
        <v>1.4</v>
      </c>
    </row>
    <row r="453" spans="2:44" x14ac:dyDescent="0.15">
      <c r="C453" s="243" t="s">
        <v>36</v>
      </c>
      <c r="D453" s="676">
        <f t="shared" si="671"/>
        <v>-2.4</v>
      </c>
      <c r="E453" s="676">
        <f t="shared" si="666"/>
        <v>-2.4</v>
      </c>
      <c r="F453" s="676">
        <f t="shared" si="666"/>
        <v>1</v>
      </c>
      <c r="G453" s="676">
        <f t="shared" si="666"/>
        <v>-5.6</v>
      </c>
      <c r="H453" s="676">
        <f t="shared" si="666"/>
        <v>-10.6</v>
      </c>
      <c r="I453" s="676">
        <f t="shared" si="666"/>
        <v>-4.9000000000000004</v>
      </c>
      <c r="J453" s="676">
        <f t="shared" si="666"/>
        <v>-0.2</v>
      </c>
      <c r="K453" s="676">
        <f t="shared" si="666"/>
        <v>-8.6</v>
      </c>
      <c r="L453" s="676">
        <f t="shared" si="666"/>
        <v>0</v>
      </c>
      <c r="M453" s="676">
        <f t="shared" si="666"/>
        <v>-10.8</v>
      </c>
      <c r="N453" s="676">
        <f t="shared" si="666"/>
        <v>-16</v>
      </c>
      <c r="O453" s="676">
        <f t="shared" si="666"/>
        <v>-3.6</v>
      </c>
      <c r="P453" s="676">
        <f t="shared" si="666"/>
        <v>-1.9</v>
      </c>
      <c r="Q453" s="676">
        <f t="shared" si="666"/>
        <v>-0.2</v>
      </c>
      <c r="R453" s="676">
        <f t="shared" si="666"/>
        <v>-0.4</v>
      </c>
      <c r="S453" s="676">
        <f t="shared" si="666"/>
        <v>2.2000000000000002</v>
      </c>
      <c r="T453" s="676">
        <f t="shared" si="666"/>
        <v>-1.6</v>
      </c>
      <c r="U453" s="676">
        <f t="shared" si="666"/>
        <v>0.8</v>
      </c>
      <c r="V453" s="676">
        <f t="shared" si="666"/>
        <v>0.3</v>
      </c>
      <c r="W453" s="676">
        <f t="shared" si="666"/>
        <v>-2.4</v>
      </c>
      <c r="X453" s="676">
        <f t="shared" si="666"/>
        <v>0.1</v>
      </c>
      <c r="Y453" s="676">
        <f t="shared" si="666"/>
        <v>7.6</v>
      </c>
      <c r="Z453" s="676">
        <f t="shared" si="666"/>
        <v>-2.5</v>
      </c>
      <c r="AA453" s="676">
        <f t="shared" si="666"/>
        <v>1</v>
      </c>
      <c r="AB453" s="676">
        <f t="shared" si="666"/>
        <v>11</v>
      </c>
      <c r="AC453" s="676">
        <f t="shared" si="667"/>
        <v>-3.3</v>
      </c>
      <c r="AD453" s="274"/>
      <c r="AG453" s="243" t="s">
        <v>36</v>
      </c>
      <c r="AH453" s="676">
        <f t="shared" si="670"/>
        <v>-2.4</v>
      </c>
      <c r="AI453" s="676">
        <f t="shared" si="670"/>
        <v>-4.3</v>
      </c>
      <c r="AJ453" s="676">
        <f t="shared" si="670"/>
        <v>-7.1</v>
      </c>
      <c r="AK453" s="676">
        <f t="shared" si="670"/>
        <v>-6.8</v>
      </c>
      <c r="AL453" s="676">
        <f t="shared" si="670"/>
        <v>-9.6999999999999993</v>
      </c>
      <c r="AM453" s="676">
        <f t="shared" si="670"/>
        <v>0.5</v>
      </c>
      <c r="AN453" s="676">
        <f t="shared" si="670"/>
        <v>0.5</v>
      </c>
      <c r="AO453" s="676">
        <f t="shared" si="670"/>
        <v>0.9</v>
      </c>
      <c r="AP453" s="676">
        <f t="shared" si="670"/>
        <v>-1.4</v>
      </c>
      <c r="AQ453" s="676">
        <f t="shared" si="670"/>
        <v>-1.3</v>
      </c>
      <c r="AR453" s="676">
        <f t="shared" si="670"/>
        <v>-1.2</v>
      </c>
    </row>
    <row r="454" spans="2:44" x14ac:dyDescent="0.15">
      <c r="B454" s="240"/>
      <c r="C454" s="246" t="s">
        <v>37</v>
      </c>
      <c r="D454" s="907">
        <f t="shared" si="671"/>
        <v>-0.9</v>
      </c>
      <c r="E454" s="907">
        <f t="shared" si="666"/>
        <v>-0.9</v>
      </c>
      <c r="F454" s="907">
        <f t="shared" si="666"/>
        <v>-2</v>
      </c>
      <c r="G454" s="907">
        <f t="shared" si="666"/>
        <v>-2.8</v>
      </c>
      <c r="H454" s="907">
        <f t="shared" si="666"/>
        <v>-15.8</v>
      </c>
      <c r="I454" s="907">
        <f t="shared" si="666"/>
        <v>9.3000000000000007</v>
      </c>
      <c r="J454" s="907">
        <f t="shared" si="666"/>
        <v>-0.8</v>
      </c>
      <c r="K454" s="907">
        <f t="shared" si="666"/>
        <v>6.9</v>
      </c>
      <c r="L454" s="907">
        <f t="shared" si="666"/>
        <v>-0.4</v>
      </c>
      <c r="M454" s="907">
        <f t="shared" si="666"/>
        <v>-2.8</v>
      </c>
      <c r="N454" s="907">
        <f t="shared" si="666"/>
        <v>-1.3</v>
      </c>
      <c r="O454" s="907">
        <f t="shared" si="666"/>
        <v>6.6</v>
      </c>
      <c r="P454" s="907">
        <f t="shared" si="666"/>
        <v>-1.9</v>
      </c>
      <c r="Q454" s="907">
        <f t="shared" si="666"/>
        <v>-0.9</v>
      </c>
      <c r="R454" s="907">
        <f t="shared" si="666"/>
        <v>1.6</v>
      </c>
      <c r="S454" s="907">
        <f t="shared" si="666"/>
        <v>-0.4</v>
      </c>
      <c r="T454" s="907">
        <f t="shared" si="666"/>
        <v>0.7</v>
      </c>
      <c r="U454" s="907">
        <f t="shared" si="666"/>
        <v>-0.9</v>
      </c>
      <c r="V454" s="907">
        <f t="shared" si="666"/>
        <v>1.8</v>
      </c>
      <c r="W454" s="907">
        <f t="shared" si="666"/>
        <v>1.6</v>
      </c>
      <c r="X454" s="907">
        <f t="shared" si="666"/>
        <v>-2.2999999999999998</v>
      </c>
      <c r="Y454" s="907">
        <f t="shared" si="666"/>
        <v>-6.2</v>
      </c>
      <c r="Z454" s="907">
        <f t="shared" si="666"/>
        <v>0.8</v>
      </c>
      <c r="AA454" s="907">
        <f t="shared" ref="E454:AB465" si="672">ROUND((AA385-AA384)/AA384*100,1)</f>
        <v>-3</v>
      </c>
      <c r="AB454" s="907">
        <f t="shared" si="672"/>
        <v>-2.5</v>
      </c>
      <c r="AC454" s="907">
        <f t="shared" si="667"/>
        <v>2.8</v>
      </c>
      <c r="AD454" s="274"/>
      <c r="AF454" s="240"/>
      <c r="AG454" s="246" t="s">
        <v>37</v>
      </c>
      <c r="AH454" s="907">
        <f t="shared" si="670"/>
        <v>-0.9</v>
      </c>
      <c r="AI454" s="907">
        <f t="shared" si="670"/>
        <v>0.8</v>
      </c>
      <c r="AJ454" s="907">
        <f t="shared" si="670"/>
        <v>-0.7</v>
      </c>
      <c r="AK454" s="907">
        <f t="shared" si="670"/>
        <v>1.8</v>
      </c>
      <c r="AL454" s="907">
        <f t="shared" si="670"/>
        <v>-8.8000000000000007</v>
      </c>
      <c r="AM454" s="907">
        <f t="shared" si="670"/>
        <v>2.9</v>
      </c>
      <c r="AN454" s="907">
        <f t="shared" si="670"/>
        <v>10.7</v>
      </c>
      <c r="AO454" s="907">
        <f t="shared" si="670"/>
        <v>1.6</v>
      </c>
      <c r="AP454" s="907">
        <f t="shared" si="670"/>
        <v>-1.9</v>
      </c>
      <c r="AQ454" s="907">
        <f t="shared" si="670"/>
        <v>-1.9</v>
      </c>
      <c r="AR454" s="907">
        <f t="shared" si="670"/>
        <v>0</v>
      </c>
    </row>
    <row r="455" spans="2:44" x14ac:dyDescent="0.15">
      <c r="B455" s="66">
        <v>2022</v>
      </c>
      <c r="C455" s="238" t="s">
        <v>34</v>
      </c>
      <c r="D455" s="676">
        <f t="shared" si="671"/>
        <v>1.2</v>
      </c>
      <c r="E455" s="676">
        <f t="shared" si="672"/>
        <v>1.2</v>
      </c>
      <c r="F455" s="676">
        <f t="shared" si="672"/>
        <v>-5.6</v>
      </c>
      <c r="G455" s="676">
        <f t="shared" si="672"/>
        <v>0.8</v>
      </c>
      <c r="H455" s="676">
        <f t="shared" si="672"/>
        <v>15.3</v>
      </c>
      <c r="I455" s="676">
        <f t="shared" si="672"/>
        <v>-1.1000000000000001</v>
      </c>
      <c r="J455" s="676">
        <f t="shared" si="672"/>
        <v>0.3</v>
      </c>
      <c r="K455" s="676">
        <f t="shared" si="672"/>
        <v>7.6</v>
      </c>
      <c r="L455" s="676">
        <f t="shared" si="672"/>
        <v>-5.0999999999999996</v>
      </c>
      <c r="M455" s="676">
        <f t="shared" si="672"/>
        <v>4.5999999999999996</v>
      </c>
      <c r="N455" s="676">
        <f t="shared" si="672"/>
        <v>4.3</v>
      </c>
      <c r="O455" s="676">
        <f t="shared" si="672"/>
        <v>-1.8</v>
      </c>
      <c r="P455" s="676">
        <f t="shared" si="672"/>
        <v>-0.5</v>
      </c>
      <c r="Q455" s="676">
        <f t="shared" si="672"/>
        <v>0.7</v>
      </c>
      <c r="R455" s="676">
        <f t="shared" si="672"/>
        <v>-2.5</v>
      </c>
      <c r="S455" s="676">
        <f t="shared" si="672"/>
        <v>-1.1000000000000001</v>
      </c>
      <c r="T455" s="676">
        <f t="shared" si="672"/>
        <v>-0.5</v>
      </c>
      <c r="U455" s="676">
        <f t="shared" si="672"/>
        <v>-1</v>
      </c>
      <c r="V455" s="676">
        <f t="shared" si="672"/>
        <v>4.5</v>
      </c>
      <c r="W455" s="676">
        <f t="shared" si="672"/>
        <v>-1.3</v>
      </c>
      <c r="X455" s="676">
        <f t="shared" si="672"/>
        <v>-2.9</v>
      </c>
      <c r="Y455" s="676">
        <f t="shared" si="672"/>
        <v>0.1</v>
      </c>
      <c r="Z455" s="676">
        <f t="shared" si="672"/>
        <v>3</v>
      </c>
      <c r="AA455" s="676">
        <f t="shared" si="672"/>
        <v>-5</v>
      </c>
      <c r="AB455" s="676">
        <f t="shared" si="672"/>
        <v>-3.8</v>
      </c>
      <c r="AC455" s="676">
        <f t="shared" si="667"/>
        <v>2.2999999999999998</v>
      </c>
      <c r="AD455" s="274"/>
      <c r="AF455" s="66">
        <v>2022</v>
      </c>
      <c r="AG455" s="238" t="s">
        <v>34</v>
      </c>
      <c r="AH455" s="676">
        <f t="shared" si="670"/>
        <v>1.2</v>
      </c>
      <c r="AI455" s="676">
        <f t="shared" si="670"/>
        <v>3.4</v>
      </c>
      <c r="AJ455" s="676">
        <f t="shared" si="670"/>
        <v>6.1</v>
      </c>
      <c r="AK455" s="676">
        <f t="shared" si="670"/>
        <v>6</v>
      </c>
      <c r="AL455" s="676">
        <f t="shared" si="670"/>
        <v>9.4</v>
      </c>
      <c r="AM455" s="676">
        <f t="shared" si="670"/>
        <v>-0.7</v>
      </c>
      <c r="AN455" s="676">
        <f t="shared" si="670"/>
        <v>-9.6</v>
      </c>
      <c r="AO455" s="676">
        <f t="shared" si="670"/>
        <v>1.3</v>
      </c>
      <c r="AP455" s="676">
        <f t="shared" si="670"/>
        <v>-0.1</v>
      </c>
      <c r="AQ455" s="676">
        <f t="shared" si="670"/>
        <v>-0.2</v>
      </c>
      <c r="AR455" s="676">
        <f t="shared" si="670"/>
        <v>-2.8</v>
      </c>
    </row>
    <row r="456" spans="2:44" x14ac:dyDescent="0.15">
      <c r="C456" s="243" t="s">
        <v>35</v>
      </c>
      <c r="D456" s="676">
        <f t="shared" si="671"/>
        <v>-0.1</v>
      </c>
      <c r="E456" s="676">
        <f t="shared" si="672"/>
        <v>-0.1</v>
      </c>
      <c r="F456" s="676">
        <f t="shared" si="672"/>
        <v>0.9</v>
      </c>
      <c r="G456" s="676">
        <f t="shared" si="672"/>
        <v>-1.8</v>
      </c>
      <c r="H456" s="676">
        <f t="shared" si="672"/>
        <v>19.3</v>
      </c>
      <c r="I456" s="676">
        <f t="shared" si="672"/>
        <v>-2.1</v>
      </c>
      <c r="J456" s="676">
        <f t="shared" si="672"/>
        <v>-4.5</v>
      </c>
      <c r="K456" s="676">
        <f t="shared" si="672"/>
        <v>-14</v>
      </c>
      <c r="L456" s="676">
        <f t="shared" si="672"/>
        <v>-5.5</v>
      </c>
      <c r="M456" s="676">
        <f t="shared" si="672"/>
        <v>3.7</v>
      </c>
      <c r="N456" s="676">
        <f t="shared" si="672"/>
        <v>-7.1</v>
      </c>
      <c r="O456" s="676">
        <f t="shared" si="672"/>
        <v>5.0999999999999996</v>
      </c>
      <c r="P456" s="676">
        <f t="shared" si="672"/>
        <v>-0.4</v>
      </c>
      <c r="Q456" s="676">
        <f t="shared" si="672"/>
        <v>0.8</v>
      </c>
      <c r="R456" s="676">
        <f t="shared" si="672"/>
        <v>-3.4</v>
      </c>
      <c r="S456" s="676">
        <f t="shared" si="672"/>
        <v>2.4</v>
      </c>
      <c r="T456" s="676">
        <f t="shared" si="672"/>
        <v>-0.2</v>
      </c>
      <c r="U456" s="676">
        <f t="shared" si="672"/>
        <v>2</v>
      </c>
      <c r="V456" s="676">
        <f t="shared" si="672"/>
        <v>-2.7</v>
      </c>
      <c r="W456" s="676">
        <f t="shared" si="672"/>
        <v>3.5</v>
      </c>
      <c r="X456" s="676">
        <f t="shared" si="672"/>
        <v>3.2</v>
      </c>
      <c r="Y456" s="676">
        <f t="shared" si="672"/>
        <v>3</v>
      </c>
      <c r="Z456" s="676">
        <f t="shared" si="672"/>
        <v>5.4</v>
      </c>
      <c r="AA456" s="676">
        <f t="shared" si="672"/>
        <v>2</v>
      </c>
      <c r="AB456" s="676">
        <f t="shared" si="672"/>
        <v>-2</v>
      </c>
      <c r="AC456" s="676">
        <f t="shared" si="667"/>
        <v>-4.4000000000000004</v>
      </c>
      <c r="AD456" s="274"/>
      <c r="AG456" s="243" t="s">
        <v>35</v>
      </c>
      <c r="AH456" s="676">
        <f t="shared" si="670"/>
        <v>-0.1</v>
      </c>
      <c r="AI456" s="676">
        <f t="shared" si="670"/>
        <v>-0.9</v>
      </c>
      <c r="AJ456" s="676">
        <f t="shared" si="670"/>
        <v>-2.8</v>
      </c>
      <c r="AK456" s="676">
        <f t="shared" si="670"/>
        <v>-7.5</v>
      </c>
      <c r="AL456" s="676">
        <f t="shared" si="670"/>
        <v>11.8</v>
      </c>
      <c r="AM456" s="676">
        <f t="shared" si="670"/>
        <v>2.1</v>
      </c>
      <c r="AN456" s="676">
        <f t="shared" si="670"/>
        <v>19.899999999999999</v>
      </c>
      <c r="AO456" s="676">
        <f t="shared" si="670"/>
        <v>-1.5</v>
      </c>
      <c r="AP456" s="676">
        <f t="shared" si="670"/>
        <v>0.4</v>
      </c>
      <c r="AQ456" s="676">
        <f t="shared" si="670"/>
        <v>0.1</v>
      </c>
      <c r="AR456" s="676">
        <f t="shared" si="670"/>
        <v>5.8</v>
      </c>
    </row>
    <row r="457" spans="2:44" x14ac:dyDescent="0.15">
      <c r="C457" s="243" t="s">
        <v>36</v>
      </c>
      <c r="D457" s="676">
        <f t="shared" si="671"/>
        <v>2.2999999999999998</v>
      </c>
      <c r="E457" s="676">
        <f t="shared" si="672"/>
        <v>2.2999999999999998</v>
      </c>
      <c r="F457" s="676">
        <f t="shared" si="672"/>
        <v>-2.5</v>
      </c>
      <c r="G457" s="676">
        <f t="shared" si="672"/>
        <v>1.7</v>
      </c>
      <c r="H457" s="676">
        <f t="shared" si="672"/>
        <v>-4.7</v>
      </c>
      <c r="I457" s="676">
        <f t="shared" si="672"/>
        <v>14.7</v>
      </c>
      <c r="J457" s="676">
        <f t="shared" si="672"/>
        <v>13</v>
      </c>
      <c r="K457" s="676">
        <f t="shared" si="672"/>
        <v>10.1</v>
      </c>
      <c r="L457" s="676">
        <f t="shared" si="672"/>
        <v>-8.1999999999999993</v>
      </c>
      <c r="M457" s="676">
        <f t="shared" si="672"/>
        <v>-5.7</v>
      </c>
      <c r="N457" s="676">
        <f t="shared" si="672"/>
        <v>18.399999999999999</v>
      </c>
      <c r="O457" s="676">
        <f t="shared" si="672"/>
        <v>2.7</v>
      </c>
      <c r="P457" s="676">
        <f t="shared" si="672"/>
        <v>2.5</v>
      </c>
      <c r="Q457" s="676">
        <f t="shared" si="672"/>
        <v>-4.4000000000000004</v>
      </c>
      <c r="R457" s="676">
        <f t="shared" si="672"/>
        <v>1.3</v>
      </c>
      <c r="S457" s="676">
        <f t="shared" si="672"/>
        <v>-0.5</v>
      </c>
      <c r="T457" s="676">
        <f t="shared" si="672"/>
        <v>-0.7</v>
      </c>
      <c r="U457" s="676">
        <f t="shared" si="672"/>
        <v>-2.5</v>
      </c>
      <c r="V457" s="676">
        <f t="shared" si="672"/>
        <v>-1.9</v>
      </c>
      <c r="W457" s="676">
        <f t="shared" si="672"/>
        <v>-4.0999999999999996</v>
      </c>
      <c r="X457" s="676">
        <f t="shared" si="672"/>
        <v>-2.7</v>
      </c>
      <c r="Y457" s="676">
        <f t="shared" si="672"/>
        <v>-3.5</v>
      </c>
      <c r="Z457" s="676">
        <f t="shared" si="672"/>
        <v>5.3</v>
      </c>
      <c r="AA457" s="676">
        <f t="shared" si="672"/>
        <v>-1.3</v>
      </c>
      <c r="AB457" s="676">
        <f t="shared" si="672"/>
        <v>-0.5</v>
      </c>
      <c r="AC457" s="676">
        <f t="shared" si="667"/>
        <v>13</v>
      </c>
      <c r="AD457" s="274"/>
      <c r="AG457" s="243" t="s">
        <v>36</v>
      </c>
      <c r="AH457" s="676">
        <f t="shared" si="670"/>
        <v>2.2999999999999998</v>
      </c>
      <c r="AI457" s="676">
        <f t="shared" si="670"/>
        <v>4.7</v>
      </c>
      <c r="AJ457" s="676">
        <f t="shared" si="670"/>
        <v>8.6999999999999993</v>
      </c>
      <c r="AK457" s="676">
        <f t="shared" si="670"/>
        <v>11.2</v>
      </c>
      <c r="AL457" s="676">
        <f t="shared" si="670"/>
        <v>0.2</v>
      </c>
      <c r="AM457" s="676">
        <f t="shared" si="670"/>
        <v>-1.1000000000000001</v>
      </c>
      <c r="AN457" s="676">
        <f t="shared" si="670"/>
        <v>-4.9000000000000004</v>
      </c>
      <c r="AO457" s="676">
        <f t="shared" si="670"/>
        <v>-0.5</v>
      </c>
      <c r="AP457" s="676">
        <f t="shared" si="670"/>
        <v>-0.3</v>
      </c>
      <c r="AQ457" s="676">
        <f t="shared" si="670"/>
        <v>0</v>
      </c>
      <c r="AR457" s="676">
        <f t="shared" si="670"/>
        <v>-4.4000000000000004</v>
      </c>
    </row>
    <row r="458" spans="2:44" x14ac:dyDescent="0.15">
      <c r="B458" s="240"/>
      <c r="C458" s="246" t="s">
        <v>37</v>
      </c>
      <c r="D458" s="907">
        <f t="shared" si="671"/>
        <v>0</v>
      </c>
      <c r="E458" s="907">
        <f t="shared" si="672"/>
        <v>0</v>
      </c>
      <c r="F458" s="907">
        <f t="shared" si="672"/>
        <v>-2</v>
      </c>
      <c r="G458" s="907">
        <f t="shared" si="672"/>
        <v>-1</v>
      </c>
      <c r="H458" s="907">
        <f t="shared" si="672"/>
        <v>-0.6</v>
      </c>
      <c r="I458" s="907">
        <f t="shared" si="672"/>
        <v>3.6</v>
      </c>
      <c r="J458" s="907">
        <f t="shared" si="672"/>
        <v>3.7</v>
      </c>
      <c r="K458" s="907">
        <f t="shared" si="672"/>
        <v>-8</v>
      </c>
      <c r="L458" s="907">
        <f t="shared" si="672"/>
        <v>-8.1999999999999993</v>
      </c>
      <c r="M458" s="907">
        <f t="shared" si="672"/>
        <v>6.2</v>
      </c>
      <c r="N458" s="907">
        <f t="shared" si="672"/>
        <v>-18.600000000000001</v>
      </c>
      <c r="O458" s="907">
        <f t="shared" si="672"/>
        <v>-2.2000000000000002</v>
      </c>
      <c r="P458" s="907">
        <f t="shared" si="672"/>
        <v>-2.8</v>
      </c>
      <c r="Q458" s="907">
        <f t="shared" si="672"/>
        <v>1.6</v>
      </c>
      <c r="R458" s="907">
        <f t="shared" si="672"/>
        <v>-4.5</v>
      </c>
      <c r="S458" s="907">
        <f t="shared" si="672"/>
        <v>-1</v>
      </c>
      <c r="T458" s="907">
        <f t="shared" si="672"/>
        <v>0.9</v>
      </c>
      <c r="U458" s="907">
        <f t="shared" si="672"/>
        <v>0.2</v>
      </c>
      <c r="V458" s="907">
        <f t="shared" si="672"/>
        <v>-2.4</v>
      </c>
      <c r="W458" s="907">
        <f t="shared" si="672"/>
        <v>0.9</v>
      </c>
      <c r="X458" s="907">
        <f t="shared" si="672"/>
        <v>-3.7</v>
      </c>
      <c r="Y458" s="907">
        <f t="shared" si="672"/>
        <v>5.8</v>
      </c>
      <c r="Z458" s="907">
        <f t="shared" si="672"/>
        <v>3</v>
      </c>
      <c r="AA458" s="907">
        <f t="shared" si="672"/>
        <v>-2.7</v>
      </c>
      <c r="AB458" s="907">
        <f t="shared" si="672"/>
        <v>-7.9</v>
      </c>
      <c r="AC458" s="907">
        <f t="shared" si="667"/>
        <v>2.5</v>
      </c>
      <c r="AD458" s="274"/>
      <c r="AF458" s="240"/>
      <c r="AG458" s="246" t="s">
        <v>37</v>
      </c>
      <c r="AH458" s="907">
        <f t="shared" si="670"/>
        <v>0</v>
      </c>
      <c r="AI458" s="907">
        <f t="shared" si="670"/>
        <v>1.2</v>
      </c>
      <c r="AJ458" s="907">
        <f t="shared" si="670"/>
        <v>3.1</v>
      </c>
      <c r="AK458" s="907">
        <f t="shared" si="670"/>
        <v>3.8</v>
      </c>
      <c r="AL458" s="907">
        <f t="shared" si="670"/>
        <v>-0.9</v>
      </c>
      <c r="AM458" s="907">
        <f t="shared" si="670"/>
        <v>-1.6</v>
      </c>
      <c r="AN458" s="907">
        <f t="shared" si="670"/>
        <v>-11.5</v>
      </c>
      <c r="AO458" s="907">
        <f t="shared" si="670"/>
        <v>1.4</v>
      </c>
      <c r="AP458" s="907">
        <f t="shared" si="670"/>
        <v>-1</v>
      </c>
      <c r="AQ458" s="907">
        <f t="shared" si="670"/>
        <v>-1.1000000000000001</v>
      </c>
      <c r="AR458" s="907">
        <f t="shared" si="670"/>
        <v>2.2999999999999998</v>
      </c>
    </row>
    <row r="459" spans="2:44" x14ac:dyDescent="0.15">
      <c r="B459" s="66">
        <v>2023</v>
      </c>
      <c r="C459" s="238" t="s">
        <v>34</v>
      </c>
      <c r="D459" s="906">
        <f t="shared" si="671"/>
        <v>-3.6</v>
      </c>
      <c r="E459" s="906">
        <f t="shared" si="672"/>
        <v>-3.6</v>
      </c>
      <c r="F459" s="906">
        <f t="shared" si="672"/>
        <v>-0.2</v>
      </c>
      <c r="G459" s="906">
        <f t="shared" si="672"/>
        <v>0.3</v>
      </c>
      <c r="H459" s="906">
        <f t="shared" si="672"/>
        <v>-9.3000000000000007</v>
      </c>
      <c r="I459" s="906">
        <f t="shared" si="672"/>
        <v>-18.8</v>
      </c>
      <c r="J459" s="906">
        <f t="shared" si="672"/>
        <v>-13.5</v>
      </c>
      <c r="K459" s="906">
        <f t="shared" si="672"/>
        <v>4.4000000000000004</v>
      </c>
      <c r="L459" s="906">
        <f t="shared" si="672"/>
        <v>-8.8000000000000007</v>
      </c>
      <c r="M459" s="906">
        <f t="shared" si="672"/>
        <v>14.4</v>
      </c>
      <c r="N459" s="906">
        <f t="shared" si="672"/>
        <v>6.2</v>
      </c>
      <c r="O459" s="906">
        <f t="shared" si="672"/>
        <v>-3.6</v>
      </c>
      <c r="P459" s="906">
        <f t="shared" si="672"/>
        <v>-9.6</v>
      </c>
      <c r="Q459" s="906">
        <f t="shared" si="672"/>
        <v>1.3</v>
      </c>
      <c r="R459" s="906">
        <f t="shared" si="672"/>
        <v>-1.2</v>
      </c>
      <c r="S459" s="906">
        <f t="shared" si="672"/>
        <v>-2.1</v>
      </c>
      <c r="T459" s="906">
        <f t="shared" si="672"/>
        <v>-1.6</v>
      </c>
      <c r="U459" s="906">
        <f t="shared" si="672"/>
        <v>-2.2999999999999998</v>
      </c>
      <c r="V459" s="906">
        <f t="shared" si="672"/>
        <v>3</v>
      </c>
      <c r="W459" s="906">
        <f t="shared" si="672"/>
        <v>-4.7</v>
      </c>
      <c r="X459" s="906">
        <f t="shared" si="672"/>
        <v>-1.6</v>
      </c>
      <c r="Y459" s="906">
        <f t="shared" si="672"/>
        <v>-6.6</v>
      </c>
      <c r="Z459" s="906">
        <f t="shared" si="672"/>
        <v>-15.7</v>
      </c>
      <c r="AA459" s="906">
        <f t="shared" si="672"/>
        <v>4.0999999999999996</v>
      </c>
      <c r="AB459" s="906">
        <f t="shared" si="672"/>
        <v>-20.3</v>
      </c>
      <c r="AC459" s="906">
        <f t="shared" si="667"/>
        <v>-14.8</v>
      </c>
      <c r="AD459" s="274"/>
      <c r="AF459" s="66">
        <v>2023</v>
      </c>
      <c r="AG459" s="238" t="s">
        <v>34</v>
      </c>
      <c r="AH459" s="906">
        <f t="shared" si="670"/>
        <v>-3.6</v>
      </c>
      <c r="AI459" s="906">
        <f t="shared" si="670"/>
        <v>-6.8</v>
      </c>
      <c r="AJ459" s="906">
        <f t="shared" si="670"/>
        <v>-11.1</v>
      </c>
      <c r="AK459" s="906">
        <f t="shared" si="670"/>
        <v>-12.8</v>
      </c>
      <c r="AL459" s="906">
        <f t="shared" si="670"/>
        <v>-5.3</v>
      </c>
      <c r="AM459" s="906">
        <f t="shared" si="670"/>
        <v>-0.2</v>
      </c>
      <c r="AN459" s="906">
        <f t="shared" si="670"/>
        <v>-12</v>
      </c>
      <c r="AO459" s="906">
        <f t="shared" si="670"/>
        <v>1.9</v>
      </c>
      <c r="AP459" s="906">
        <f t="shared" si="670"/>
        <v>-0.6</v>
      </c>
      <c r="AQ459" s="906">
        <f t="shared" si="670"/>
        <v>-0.5</v>
      </c>
      <c r="AR459" s="906">
        <f t="shared" si="670"/>
        <v>-4.5</v>
      </c>
    </row>
    <row r="460" spans="2:44" x14ac:dyDescent="0.15">
      <c r="C460" s="243" t="s">
        <v>35</v>
      </c>
      <c r="D460" s="676">
        <f t="shared" si="671"/>
        <v>-0.6</v>
      </c>
      <c r="E460" s="676">
        <f t="shared" si="672"/>
        <v>-0.6</v>
      </c>
      <c r="F460" s="676">
        <f t="shared" si="672"/>
        <v>-1</v>
      </c>
      <c r="G460" s="676">
        <f t="shared" si="672"/>
        <v>-0.1</v>
      </c>
      <c r="H460" s="676">
        <f t="shared" si="672"/>
        <v>-5.4</v>
      </c>
      <c r="I460" s="676">
        <f t="shared" si="672"/>
        <v>11</v>
      </c>
      <c r="J460" s="676">
        <f t="shared" si="672"/>
        <v>-8.6999999999999993</v>
      </c>
      <c r="K460" s="676">
        <f t="shared" si="672"/>
        <v>13.2</v>
      </c>
      <c r="L460" s="676">
        <f t="shared" si="672"/>
        <v>-6.9</v>
      </c>
      <c r="M460" s="676">
        <f t="shared" si="672"/>
        <v>5.2</v>
      </c>
      <c r="N460" s="676">
        <f t="shared" si="672"/>
        <v>-3.7</v>
      </c>
      <c r="O460" s="676">
        <f t="shared" si="672"/>
        <v>-2.2000000000000002</v>
      </c>
      <c r="P460" s="676">
        <f t="shared" si="672"/>
        <v>-2.4</v>
      </c>
      <c r="Q460" s="676">
        <f t="shared" si="672"/>
        <v>0.2</v>
      </c>
      <c r="R460" s="676">
        <f t="shared" si="672"/>
        <v>-0.8</v>
      </c>
      <c r="S460" s="676">
        <f t="shared" si="672"/>
        <v>-2</v>
      </c>
      <c r="T460" s="676">
        <f t="shared" si="672"/>
        <v>-0.2</v>
      </c>
      <c r="U460" s="676">
        <f t="shared" si="672"/>
        <v>1</v>
      </c>
      <c r="V460" s="676">
        <f t="shared" si="672"/>
        <v>-6.9</v>
      </c>
      <c r="W460" s="676">
        <f t="shared" si="672"/>
        <v>9</v>
      </c>
      <c r="X460" s="676">
        <f t="shared" si="672"/>
        <v>1.9</v>
      </c>
      <c r="Y460" s="676">
        <f t="shared" si="672"/>
        <v>-1.1000000000000001</v>
      </c>
      <c r="Z460" s="676">
        <f t="shared" si="672"/>
        <v>4.2</v>
      </c>
      <c r="AA460" s="676">
        <f t="shared" si="672"/>
        <v>-0.2</v>
      </c>
      <c r="AB460" s="676">
        <f t="shared" si="672"/>
        <v>-1.8</v>
      </c>
      <c r="AC460" s="676">
        <f t="shared" si="667"/>
        <v>3.5</v>
      </c>
      <c r="AD460" s="274"/>
      <c r="AG460" s="243" t="s">
        <v>35</v>
      </c>
      <c r="AH460" s="676">
        <f t="shared" ref="AH460:AR465" si="673">ROUND((AH391-AH390)/AH390*100,1)</f>
        <v>-0.6</v>
      </c>
      <c r="AI460" s="676">
        <f t="shared" si="673"/>
        <v>-1.4</v>
      </c>
      <c r="AJ460" s="676">
        <f t="shared" si="673"/>
        <v>-1.2</v>
      </c>
      <c r="AK460" s="676">
        <f t="shared" si="673"/>
        <v>0</v>
      </c>
      <c r="AL460" s="676">
        <f t="shared" si="673"/>
        <v>-1.6</v>
      </c>
      <c r="AM460" s="676">
        <f t="shared" si="673"/>
        <v>-0.8</v>
      </c>
      <c r="AN460" s="676">
        <f t="shared" si="673"/>
        <v>-16</v>
      </c>
      <c r="AO460" s="676">
        <f t="shared" si="673"/>
        <v>1.1000000000000001</v>
      </c>
      <c r="AP460" s="676">
        <f t="shared" si="673"/>
        <v>0.1</v>
      </c>
      <c r="AQ460" s="676">
        <f t="shared" si="673"/>
        <v>0</v>
      </c>
      <c r="AR460" s="676">
        <f t="shared" si="673"/>
        <v>4.5</v>
      </c>
    </row>
    <row r="461" spans="2:44" x14ac:dyDescent="0.15">
      <c r="C461" s="243" t="s">
        <v>36</v>
      </c>
      <c r="D461" s="676">
        <f t="shared" si="671"/>
        <v>-3</v>
      </c>
      <c r="E461" s="676">
        <f t="shared" si="672"/>
        <v>-3</v>
      </c>
      <c r="F461" s="676">
        <f t="shared" si="672"/>
        <v>-0.7</v>
      </c>
      <c r="G461" s="676">
        <f t="shared" si="672"/>
        <v>-3.8</v>
      </c>
      <c r="H461" s="676">
        <f t="shared" si="672"/>
        <v>-5.4</v>
      </c>
      <c r="I461" s="676">
        <f t="shared" si="672"/>
        <v>-21.5</v>
      </c>
      <c r="J461" s="676">
        <f t="shared" si="672"/>
        <v>-15.6</v>
      </c>
      <c r="K461" s="676">
        <f t="shared" si="672"/>
        <v>-13.1</v>
      </c>
      <c r="L461" s="676">
        <f t="shared" si="672"/>
        <v>1.7</v>
      </c>
      <c r="M461" s="676">
        <f t="shared" si="672"/>
        <v>0.2</v>
      </c>
      <c r="N461" s="676">
        <f t="shared" si="672"/>
        <v>-0.1</v>
      </c>
      <c r="O461" s="676">
        <f t="shared" si="672"/>
        <v>7.6</v>
      </c>
      <c r="P461" s="676">
        <f t="shared" si="672"/>
        <v>-2.2000000000000002</v>
      </c>
      <c r="Q461" s="676">
        <f t="shared" si="672"/>
        <v>2.7</v>
      </c>
      <c r="R461" s="676">
        <f t="shared" si="672"/>
        <v>-0.6</v>
      </c>
      <c r="S461" s="676">
        <f t="shared" si="672"/>
        <v>0.3</v>
      </c>
      <c r="T461" s="676">
        <f t="shared" si="672"/>
        <v>-0.8</v>
      </c>
      <c r="U461" s="676">
        <f t="shared" si="672"/>
        <v>-1.6</v>
      </c>
      <c r="V461" s="676">
        <f t="shared" si="672"/>
        <v>3.9</v>
      </c>
      <c r="W461" s="676">
        <f t="shared" si="672"/>
        <v>-2.2999999999999998</v>
      </c>
      <c r="X461" s="676">
        <f t="shared" si="672"/>
        <v>-8.6999999999999993</v>
      </c>
      <c r="Y461" s="676">
        <f t="shared" si="672"/>
        <v>-2.6</v>
      </c>
      <c r="Z461" s="676">
        <f t="shared" si="672"/>
        <v>-3.5</v>
      </c>
      <c r="AA461" s="676">
        <f t="shared" si="672"/>
        <v>0.9</v>
      </c>
      <c r="AB461" s="676">
        <f t="shared" si="672"/>
        <v>3</v>
      </c>
      <c r="AC461" s="676">
        <f t="shared" si="667"/>
        <v>-18.100000000000001</v>
      </c>
      <c r="AD461" s="274"/>
      <c r="AG461" s="243" t="s">
        <v>36</v>
      </c>
      <c r="AH461" s="676">
        <f t="shared" si="673"/>
        <v>-3</v>
      </c>
      <c r="AI461" s="676">
        <f t="shared" si="673"/>
        <v>-6.5</v>
      </c>
      <c r="AJ461" s="676">
        <f t="shared" si="673"/>
        <v>-11.6</v>
      </c>
      <c r="AK461" s="676">
        <f t="shared" si="673"/>
        <v>-14.4</v>
      </c>
      <c r="AL461" s="676">
        <f t="shared" si="673"/>
        <v>-5.4</v>
      </c>
      <c r="AM461" s="676">
        <f t="shared" si="673"/>
        <v>1</v>
      </c>
      <c r="AN461" s="676">
        <f t="shared" si="673"/>
        <v>6.5</v>
      </c>
      <c r="AO461" s="676">
        <f t="shared" si="673"/>
        <v>0.6</v>
      </c>
      <c r="AP461" s="676">
        <f t="shared" si="673"/>
        <v>-0.2</v>
      </c>
      <c r="AQ461" s="676">
        <f t="shared" si="673"/>
        <v>-0.1</v>
      </c>
      <c r="AR461" s="676">
        <f t="shared" si="673"/>
        <v>-1.7</v>
      </c>
    </row>
    <row r="462" spans="2:44" x14ac:dyDescent="0.15">
      <c r="B462" s="240"/>
      <c r="C462" s="246" t="s">
        <v>37</v>
      </c>
      <c r="D462" s="907">
        <f>ROUND((D393-D392)/D392*100,1)</f>
        <v>-0.5</v>
      </c>
      <c r="E462" s="907">
        <f t="shared" si="672"/>
        <v>-0.5</v>
      </c>
      <c r="F462" s="907">
        <f t="shared" si="672"/>
        <v>-2.9</v>
      </c>
      <c r="G462" s="907">
        <f t="shared" si="672"/>
        <v>-6.1</v>
      </c>
      <c r="H462" s="907">
        <f t="shared" si="672"/>
        <v>-3.3</v>
      </c>
      <c r="I462" s="907">
        <f t="shared" si="672"/>
        <v>3.1</v>
      </c>
      <c r="J462" s="907">
        <f t="shared" si="672"/>
        <v>-2.9</v>
      </c>
      <c r="K462" s="907">
        <f t="shared" si="672"/>
        <v>3.1</v>
      </c>
      <c r="L462" s="907">
        <f t="shared" si="672"/>
        <v>3.6</v>
      </c>
      <c r="M462" s="907">
        <f t="shared" si="672"/>
        <v>1.4</v>
      </c>
      <c r="N462" s="907">
        <f t="shared" si="672"/>
        <v>0.3</v>
      </c>
      <c r="O462" s="907">
        <f t="shared" si="672"/>
        <v>4.7</v>
      </c>
      <c r="P462" s="907">
        <f t="shared" si="672"/>
        <v>-6.3</v>
      </c>
      <c r="Q462" s="907">
        <f t="shared" si="672"/>
        <v>-2</v>
      </c>
      <c r="R462" s="907">
        <f t="shared" si="672"/>
        <v>-1.7</v>
      </c>
      <c r="S462" s="907">
        <f t="shared" si="672"/>
        <v>0.5</v>
      </c>
      <c r="T462" s="907">
        <f t="shared" si="672"/>
        <v>-0.8</v>
      </c>
      <c r="U462" s="907">
        <f t="shared" si="672"/>
        <v>-1.6</v>
      </c>
      <c r="V462" s="907">
        <f t="shared" si="672"/>
        <v>-3.2</v>
      </c>
      <c r="W462" s="907">
        <f t="shared" si="672"/>
        <v>-1</v>
      </c>
      <c r="X462" s="907">
        <f t="shared" si="672"/>
        <v>-14.2</v>
      </c>
      <c r="Y462" s="907">
        <f t="shared" si="672"/>
        <v>2</v>
      </c>
      <c r="Z462" s="907">
        <f t="shared" si="672"/>
        <v>-6.7</v>
      </c>
      <c r="AA462" s="907">
        <f t="shared" si="672"/>
        <v>0.9</v>
      </c>
      <c r="AB462" s="907">
        <f t="shared" si="672"/>
        <v>8</v>
      </c>
      <c r="AC462" s="907">
        <f t="shared" si="667"/>
        <v>0.7</v>
      </c>
      <c r="AD462" s="274"/>
      <c r="AF462" s="240"/>
      <c r="AG462" s="246" t="s">
        <v>37</v>
      </c>
      <c r="AH462" s="907">
        <f>ROUND((AH393-AH392)/AH392*100,1)</f>
        <v>-0.5</v>
      </c>
      <c r="AI462" s="907">
        <f t="shared" si="673"/>
        <v>1</v>
      </c>
      <c r="AJ462" s="907">
        <f t="shared" si="673"/>
        <v>1.5</v>
      </c>
      <c r="AK462" s="907">
        <f t="shared" si="673"/>
        <v>2.2000000000000002</v>
      </c>
      <c r="AL462" s="907">
        <f t="shared" si="673"/>
        <v>-3.3</v>
      </c>
      <c r="AM462" s="907">
        <f t="shared" si="673"/>
        <v>-0.3</v>
      </c>
      <c r="AN462" s="907">
        <f t="shared" si="673"/>
        <v>8.6999999999999993</v>
      </c>
      <c r="AO462" s="907">
        <f t="shared" si="673"/>
        <v>-1.3</v>
      </c>
      <c r="AP462" s="907">
        <f t="shared" si="673"/>
        <v>-0.8</v>
      </c>
      <c r="AQ462" s="907">
        <f t="shared" si="673"/>
        <v>-0.9</v>
      </c>
      <c r="AR462" s="907">
        <f t="shared" si="673"/>
        <v>0.9</v>
      </c>
    </row>
    <row r="463" spans="2:44" x14ac:dyDescent="0.15">
      <c r="B463" s="66">
        <v>2024</v>
      </c>
      <c r="C463" s="238" t="s">
        <v>34</v>
      </c>
      <c r="D463" s="906">
        <f t="shared" ref="D463:D464" si="674">ROUND((D394-D393)/D393*100,1)</f>
        <v>0.6</v>
      </c>
      <c r="E463" s="906">
        <f t="shared" si="672"/>
        <v>0.6</v>
      </c>
      <c r="F463" s="906">
        <f t="shared" si="672"/>
        <v>3.4</v>
      </c>
      <c r="G463" s="906">
        <f t="shared" si="672"/>
        <v>-3.2</v>
      </c>
      <c r="H463" s="906">
        <f t="shared" si="672"/>
        <v>2</v>
      </c>
      <c r="I463" s="906">
        <f t="shared" si="672"/>
        <v>9.1</v>
      </c>
      <c r="J463" s="906">
        <f t="shared" si="672"/>
        <v>1.3</v>
      </c>
      <c r="K463" s="906">
        <f t="shared" si="672"/>
        <v>-0.4</v>
      </c>
      <c r="L463" s="906">
        <f t="shared" si="672"/>
        <v>-15.3</v>
      </c>
      <c r="M463" s="906">
        <f t="shared" si="672"/>
        <v>-0.7</v>
      </c>
      <c r="N463" s="906">
        <f t="shared" si="672"/>
        <v>-19.100000000000001</v>
      </c>
      <c r="O463" s="906">
        <f t="shared" si="672"/>
        <v>1.8</v>
      </c>
      <c r="P463" s="906">
        <f t="shared" si="672"/>
        <v>2</v>
      </c>
      <c r="Q463" s="906">
        <f t="shared" si="672"/>
        <v>1.2</v>
      </c>
      <c r="R463" s="906">
        <f t="shared" si="672"/>
        <v>-1.3</v>
      </c>
      <c r="S463" s="906">
        <f t="shared" si="672"/>
        <v>-1.6</v>
      </c>
      <c r="T463" s="906">
        <f t="shared" si="672"/>
        <v>2</v>
      </c>
      <c r="U463" s="906">
        <f t="shared" si="672"/>
        <v>-1.9</v>
      </c>
      <c r="V463" s="906">
        <f t="shared" si="672"/>
        <v>0.1</v>
      </c>
      <c r="W463" s="906">
        <f t="shared" si="672"/>
        <v>0</v>
      </c>
      <c r="X463" s="906">
        <f t="shared" si="672"/>
        <v>5.8</v>
      </c>
      <c r="Y463" s="906">
        <f t="shared" si="672"/>
        <v>-10</v>
      </c>
      <c r="Z463" s="906">
        <f t="shared" si="672"/>
        <v>-3.3</v>
      </c>
      <c r="AA463" s="906">
        <f t="shared" si="672"/>
        <v>-2</v>
      </c>
      <c r="AB463" s="906">
        <f t="shared" si="672"/>
        <v>17.100000000000001</v>
      </c>
      <c r="AC463" s="906">
        <f t="shared" si="667"/>
        <v>4.9000000000000004</v>
      </c>
      <c r="AD463" s="274"/>
      <c r="AF463" s="66">
        <v>2024</v>
      </c>
      <c r="AG463" s="238" t="s">
        <v>34</v>
      </c>
      <c r="AH463" s="906">
        <f t="shared" si="673"/>
        <v>0.6</v>
      </c>
      <c r="AI463" s="906">
        <f t="shared" si="673"/>
        <v>2.1</v>
      </c>
      <c r="AJ463" s="906">
        <f t="shared" si="673"/>
        <v>2.7</v>
      </c>
      <c r="AK463" s="906">
        <f t="shared" si="673"/>
        <v>6</v>
      </c>
      <c r="AL463" s="906">
        <f t="shared" si="673"/>
        <v>-4.4000000000000004</v>
      </c>
      <c r="AM463" s="906">
        <f t="shared" si="673"/>
        <v>2</v>
      </c>
      <c r="AN463" s="906">
        <f t="shared" si="673"/>
        <v>-1.9</v>
      </c>
      <c r="AO463" s="906">
        <f t="shared" si="673"/>
        <v>2.2999999999999998</v>
      </c>
      <c r="AP463" s="906">
        <f t="shared" si="673"/>
        <v>-0.5</v>
      </c>
      <c r="AQ463" s="906">
        <f t="shared" si="673"/>
        <v>-0.5</v>
      </c>
      <c r="AR463" s="906">
        <f t="shared" si="673"/>
        <v>-1.1000000000000001</v>
      </c>
    </row>
    <row r="464" spans="2:44" x14ac:dyDescent="0.15">
      <c r="C464" s="243" t="s">
        <v>35</v>
      </c>
      <c r="D464" s="676">
        <f t="shared" si="674"/>
        <v>-1.8</v>
      </c>
      <c r="E464" s="676">
        <f t="shared" si="672"/>
        <v>-1.8</v>
      </c>
      <c r="F464" s="676">
        <f t="shared" si="672"/>
        <v>-2.7</v>
      </c>
      <c r="G464" s="676">
        <f t="shared" si="672"/>
        <v>6.4</v>
      </c>
      <c r="H464" s="676">
        <f t="shared" si="672"/>
        <v>0.1</v>
      </c>
      <c r="I464" s="676">
        <f t="shared" si="672"/>
        <v>-12.2</v>
      </c>
      <c r="J464" s="676">
        <f t="shared" si="672"/>
        <v>1.4</v>
      </c>
      <c r="K464" s="676">
        <f t="shared" si="672"/>
        <v>-7.7</v>
      </c>
      <c r="L464" s="676">
        <f t="shared" si="672"/>
        <v>9.5</v>
      </c>
      <c r="M464" s="676">
        <f t="shared" si="672"/>
        <v>-4.9000000000000004</v>
      </c>
      <c r="N464" s="676">
        <f t="shared" si="672"/>
        <v>-4.2</v>
      </c>
      <c r="O464" s="676">
        <f t="shared" si="672"/>
        <v>-4.4000000000000004</v>
      </c>
      <c r="P464" s="676">
        <f t="shared" si="672"/>
        <v>1.1000000000000001</v>
      </c>
      <c r="Q464" s="676">
        <f t="shared" si="672"/>
        <v>-0.5</v>
      </c>
      <c r="R464" s="676">
        <f t="shared" si="672"/>
        <v>6.6</v>
      </c>
      <c r="S464" s="676">
        <f t="shared" si="672"/>
        <v>0.9</v>
      </c>
      <c r="T464" s="676">
        <f t="shared" si="672"/>
        <v>1.3</v>
      </c>
      <c r="U464" s="676">
        <f t="shared" si="672"/>
        <v>0.7</v>
      </c>
      <c r="V464" s="676">
        <f t="shared" si="672"/>
        <v>-2.1</v>
      </c>
      <c r="W464" s="676">
        <f t="shared" si="672"/>
        <v>-3.7</v>
      </c>
      <c r="X464" s="676">
        <f t="shared" si="672"/>
        <v>6.5</v>
      </c>
      <c r="Y464" s="676">
        <f t="shared" si="672"/>
        <v>4.3</v>
      </c>
      <c r="Z464" s="676">
        <f t="shared" si="672"/>
        <v>3.7</v>
      </c>
      <c r="AA464" s="676">
        <f t="shared" si="672"/>
        <v>3.7</v>
      </c>
      <c r="AB464" s="676">
        <f t="shared" si="672"/>
        <v>-0.3</v>
      </c>
      <c r="AC464" s="676">
        <f t="shared" si="667"/>
        <v>-6.8</v>
      </c>
      <c r="AD464" s="274"/>
      <c r="AG464" s="243" t="s">
        <v>35</v>
      </c>
      <c r="AH464" s="676">
        <f t="shared" si="673"/>
        <v>-1.8</v>
      </c>
      <c r="AI464" s="676">
        <f t="shared" si="673"/>
        <v>-3.5</v>
      </c>
      <c r="AJ464" s="676">
        <f t="shared" si="673"/>
        <v>-6.5</v>
      </c>
      <c r="AK464" s="676">
        <f t="shared" si="673"/>
        <v>-10.199999999999999</v>
      </c>
      <c r="AL464" s="676">
        <f t="shared" si="673"/>
        <v>5.6</v>
      </c>
      <c r="AM464" s="676">
        <f t="shared" si="673"/>
        <v>0.1</v>
      </c>
      <c r="AN464" s="676">
        <f t="shared" si="673"/>
        <v>-0.5</v>
      </c>
      <c r="AO464" s="676">
        <f t="shared" si="673"/>
        <v>0.4</v>
      </c>
      <c r="AP464" s="676">
        <f t="shared" si="673"/>
        <v>-0.9</v>
      </c>
      <c r="AQ464" s="676">
        <f t="shared" si="673"/>
        <v>-0.9</v>
      </c>
      <c r="AR464" s="676">
        <f t="shared" si="673"/>
        <v>-2</v>
      </c>
    </row>
    <row r="465" spans="2:44" x14ac:dyDescent="0.15">
      <c r="C465" s="243" t="s">
        <v>36</v>
      </c>
      <c r="D465" s="676">
        <f t="shared" ref="D465:D472" si="675">ROUND((D396-D395)/D395*100,1)</f>
        <v>3.7</v>
      </c>
      <c r="E465" s="676">
        <f t="shared" si="672"/>
        <v>3.7</v>
      </c>
      <c r="F465" s="676">
        <f t="shared" si="672"/>
        <v>2.2999999999999998</v>
      </c>
      <c r="G465" s="676">
        <f t="shared" si="672"/>
        <v>-2.8</v>
      </c>
      <c r="H465" s="676">
        <f t="shared" si="672"/>
        <v>-1.4</v>
      </c>
      <c r="I465" s="676">
        <f t="shared" si="672"/>
        <v>12.3</v>
      </c>
      <c r="J465" s="676">
        <f t="shared" si="672"/>
        <v>14.3</v>
      </c>
      <c r="K465" s="676">
        <f t="shared" si="672"/>
        <v>8.6999999999999993</v>
      </c>
      <c r="L465" s="676">
        <f t="shared" si="672"/>
        <v>1</v>
      </c>
      <c r="M465" s="676">
        <f t="shared" si="672"/>
        <v>4.7</v>
      </c>
      <c r="N465" s="676">
        <f t="shared" si="672"/>
        <v>-7.3</v>
      </c>
      <c r="O465" s="676">
        <f t="shared" si="672"/>
        <v>-3.2</v>
      </c>
      <c r="P465" s="676">
        <f t="shared" si="672"/>
        <v>-1</v>
      </c>
      <c r="Q465" s="676">
        <f t="shared" si="672"/>
        <v>3.6</v>
      </c>
      <c r="R465" s="676">
        <f t="shared" ref="R465:AA465" si="676">ROUND((R396-R395)/R395*100,1)</f>
        <v>1.9</v>
      </c>
      <c r="S465" s="676">
        <f t="shared" si="676"/>
        <v>2</v>
      </c>
      <c r="T465" s="676">
        <f t="shared" si="676"/>
        <v>-0.7</v>
      </c>
      <c r="U465" s="676">
        <f t="shared" si="676"/>
        <v>3.7</v>
      </c>
      <c r="V465" s="676">
        <f t="shared" si="676"/>
        <v>5.2</v>
      </c>
      <c r="W465" s="676">
        <f t="shared" si="676"/>
        <v>9.6999999999999993</v>
      </c>
      <c r="X465" s="676">
        <f t="shared" si="676"/>
        <v>7.7</v>
      </c>
      <c r="Y465" s="676">
        <f t="shared" si="676"/>
        <v>-2.5</v>
      </c>
      <c r="Z465" s="676">
        <f t="shared" si="676"/>
        <v>-1.3</v>
      </c>
      <c r="AA465" s="676">
        <f t="shared" si="676"/>
        <v>0.5</v>
      </c>
      <c r="AB465" s="676">
        <f t="shared" ref="AB465:AC467" si="677">ROUND((AB396-AB395)/AB395*100,1)</f>
        <v>6.2</v>
      </c>
      <c r="AC465" s="676">
        <f t="shared" si="677"/>
        <v>11.3</v>
      </c>
      <c r="AD465" s="274"/>
      <c r="AG465" s="243" t="s">
        <v>36</v>
      </c>
      <c r="AH465" s="676">
        <f t="shared" ref="AH465:AH471" si="678">ROUND((AH396-AH395)/AH395*100,1)</f>
        <v>3.7</v>
      </c>
      <c r="AI465" s="676">
        <f t="shared" si="673"/>
        <v>3.8</v>
      </c>
      <c r="AJ465" s="676">
        <f t="shared" si="673"/>
        <v>6.8</v>
      </c>
      <c r="AK465" s="676">
        <f t="shared" si="673"/>
        <v>10</v>
      </c>
      <c r="AL465" s="676">
        <f t="shared" si="673"/>
        <v>-0.9</v>
      </c>
      <c r="AM465" s="676">
        <f t="shared" si="673"/>
        <v>0.8</v>
      </c>
      <c r="AN465" s="676">
        <f t="shared" si="673"/>
        <v>-7.9</v>
      </c>
      <c r="AO465" s="676">
        <f t="shared" si="673"/>
        <v>2</v>
      </c>
      <c r="AP465" s="676">
        <f t="shared" si="673"/>
        <v>2.6</v>
      </c>
      <c r="AQ465" s="676">
        <f t="shared" si="673"/>
        <v>2.5</v>
      </c>
      <c r="AR465" s="676">
        <f t="shared" ref="AR465:AR471" si="679">ROUND((AR396-AR395)/AR395*100,1)</f>
        <v>5.9</v>
      </c>
    </row>
    <row r="466" spans="2:44" x14ac:dyDescent="0.15">
      <c r="B466" s="240"/>
      <c r="C466" s="246" t="s">
        <v>37</v>
      </c>
      <c r="D466" s="907">
        <f t="shared" si="675"/>
        <v>-1</v>
      </c>
      <c r="E466" s="907">
        <f t="shared" ref="E466:AA467" si="680">ROUND((E397-E396)/E396*100,1)</f>
        <v>-1</v>
      </c>
      <c r="F466" s="907">
        <f t="shared" si="680"/>
        <v>0.9</v>
      </c>
      <c r="G466" s="907">
        <f t="shared" si="680"/>
        <v>-1.1000000000000001</v>
      </c>
      <c r="H466" s="907">
        <f t="shared" si="680"/>
        <v>3.1</v>
      </c>
      <c r="I466" s="907">
        <f t="shared" si="680"/>
        <v>-3</v>
      </c>
      <c r="J466" s="907">
        <f t="shared" si="680"/>
        <v>-9.6</v>
      </c>
      <c r="K466" s="907">
        <f t="shared" si="680"/>
        <v>7.3</v>
      </c>
      <c r="L466" s="907">
        <f t="shared" si="680"/>
        <v>2.2999999999999998</v>
      </c>
      <c r="M466" s="907">
        <f t="shared" si="680"/>
        <v>3.6</v>
      </c>
      <c r="N466" s="907">
        <f t="shared" si="680"/>
        <v>-1.1000000000000001</v>
      </c>
      <c r="O466" s="907">
        <f t="shared" si="680"/>
        <v>-0.9</v>
      </c>
      <c r="P466" s="907">
        <f t="shared" si="680"/>
        <v>0.9</v>
      </c>
      <c r="Q466" s="907">
        <f t="shared" si="680"/>
        <v>0.2</v>
      </c>
      <c r="R466" s="907">
        <f t="shared" si="680"/>
        <v>0.1</v>
      </c>
      <c r="S466" s="907">
        <f t="shared" si="680"/>
        <v>0</v>
      </c>
      <c r="T466" s="907">
        <f t="shared" si="680"/>
        <v>1.3</v>
      </c>
      <c r="U466" s="907">
        <f t="shared" si="680"/>
        <v>-0.3</v>
      </c>
      <c r="V466" s="907">
        <f t="shared" si="680"/>
        <v>-6.1</v>
      </c>
      <c r="W466" s="907">
        <f t="shared" si="680"/>
        <v>-0.1</v>
      </c>
      <c r="X466" s="907">
        <f t="shared" si="680"/>
        <v>1.5</v>
      </c>
      <c r="Y466" s="907">
        <f t="shared" si="680"/>
        <v>-0.7</v>
      </c>
      <c r="Z466" s="907">
        <f t="shared" si="680"/>
        <v>4.2</v>
      </c>
      <c r="AA466" s="907">
        <f t="shared" si="680"/>
        <v>1.9</v>
      </c>
      <c r="AB466" s="907">
        <f t="shared" si="677"/>
        <v>-11.3</v>
      </c>
      <c r="AC466" s="907">
        <f t="shared" si="677"/>
        <v>-4.5</v>
      </c>
      <c r="AD466" s="274"/>
      <c r="AF466" s="240"/>
      <c r="AG466" s="246" t="s">
        <v>37</v>
      </c>
      <c r="AH466" s="907">
        <f t="shared" si="678"/>
        <v>-1</v>
      </c>
      <c r="AI466" s="907">
        <f t="shared" ref="AI466:AQ467" si="681">ROUND((AI397-AI396)/AI396*100,1)</f>
        <v>2.2999999999999998</v>
      </c>
      <c r="AJ466" s="907">
        <f t="shared" si="681"/>
        <v>1.1000000000000001</v>
      </c>
      <c r="AK466" s="907">
        <f t="shared" si="681"/>
        <v>-0.3</v>
      </c>
      <c r="AL466" s="907">
        <f t="shared" si="681"/>
        <v>4.9000000000000004</v>
      </c>
      <c r="AM466" s="907">
        <f t="shared" si="681"/>
        <v>3</v>
      </c>
      <c r="AN466" s="907">
        <f t="shared" si="681"/>
        <v>5.3</v>
      </c>
      <c r="AO466" s="907">
        <f t="shared" si="681"/>
        <v>3.6</v>
      </c>
      <c r="AP466" s="907">
        <f t="shared" si="681"/>
        <v>-2.6</v>
      </c>
      <c r="AQ466" s="907">
        <f t="shared" si="681"/>
        <v>-2.7</v>
      </c>
      <c r="AR466" s="907">
        <f t="shared" si="679"/>
        <v>-2.2000000000000002</v>
      </c>
    </row>
    <row r="467" spans="2:44" x14ac:dyDescent="0.15">
      <c r="B467" s="66">
        <v>2025</v>
      </c>
      <c r="C467" s="238" t="s">
        <v>34</v>
      </c>
      <c r="D467" s="906">
        <f t="shared" si="675"/>
        <v>-0.9</v>
      </c>
      <c r="E467" s="906">
        <f>ROUND((E398-E397)/E397*100,1)</f>
        <v>-0.9</v>
      </c>
      <c r="F467" s="906">
        <f t="shared" si="680"/>
        <v>-3.5</v>
      </c>
      <c r="G467" s="906">
        <f t="shared" si="680"/>
        <v>36.200000000000003</v>
      </c>
      <c r="H467" s="906">
        <f t="shared" si="680"/>
        <v>2.2999999999999998</v>
      </c>
      <c r="I467" s="906">
        <f t="shared" si="680"/>
        <v>-8.8000000000000007</v>
      </c>
      <c r="J467" s="906">
        <f t="shared" si="680"/>
        <v>-1.3</v>
      </c>
      <c r="K467" s="906">
        <f t="shared" si="680"/>
        <v>-8.1999999999999993</v>
      </c>
      <c r="L467" s="906">
        <f t="shared" si="680"/>
        <v>-3.3</v>
      </c>
      <c r="M467" s="906">
        <f t="shared" si="680"/>
        <v>1.7</v>
      </c>
      <c r="N467" s="906">
        <f t="shared" si="680"/>
        <v>3.4</v>
      </c>
      <c r="O467" s="906">
        <f t="shared" si="680"/>
        <v>-2.2999999999999998</v>
      </c>
      <c r="P467" s="906">
        <f t="shared" si="680"/>
        <v>0.2</v>
      </c>
      <c r="Q467" s="906">
        <f t="shared" si="680"/>
        <v>-2.2000000000000002</v>
      </c>
      <c r="R467" s="906">
        <f t="shared" si="680"/>
        <v>1</v>
      </c>
      <c r="S467" s="906">
        <f t="shared" si="680"/>
        <v>-0.8</v>
      </c>
      <c r="T467" s="906">
        <f t="shared" si="680"/>
        <v>1.7</v>
      </c>
      <c r="U467" s="906">
        <f t="shared" si="680"/>
        <v>-4.0999999999999996</v>
      </c>
      <c r="V467" s="906">
        <f t="shared" si="680"/>
        <v>-1.7</v>
      </c>
      <c r="W467" s="906">
        <f t="shared" si="680"/>
        <v>-8.3000000000000007</v>
      </c>
      <c r="X467" s="906">
        <f t="shared" si="680"/>
        <v>2</v>
      </c>
      <c r="Y467" s="906">
        <f t="shared" si="680"/>
        <v>-0.3</v>
      </c>
      <c r="Z467" s="906">
        <f t="shared" si="680"/>
        <v>-3.7</v>
      </c>
      <c r="AA467" s="906">
        <f t="shared" si="680"/>
        <v>-7.7</v>
      </c>
      <c r="AB467" s="906">
        <f t="shared" si="677"/>
        <v>-1.6</v>
      </c>
      <c r="AC467" s="906">
        <f t="shared" si="677"/>
        <v>-3.7</v>
      </c>
      <c r="AD467" s="274"/>
      <c r="AF467" s="66">
        <v>2025</v>
      </c>
      <c r="AG467" s="238" t="s">
        <v>34</v>
      </c>
      <c r="AH467" s="906">
        <f t="shared" si="678"/>
        <v>-0.9</v>
      </c>
      <c r="AI467" s="906">
        <f t="shared" si="681"/>
        <v>0</v>
      </c>
      <c r="AJ467" s="906">
        <f t="shared" si="681"/>
        <v>-0.9</v>
      </c>
      <c r="AK467" s="906">
        <f t="shared" si="681"/>
        <v>0.7</v>
      </c>
      <c r="AL467" s="906">
        <f t="shared" si="681"/>
        <v>-4.8</v>
      </c>
      <c r="AM467" s="906">
        <f t="shared" si="681"/>
        <v>3.2</v>
      </c>
      <c r="AN467" s="906">
        <f t="shared" si="681"/>
        <v>13.7</v>
      </c>
      <c r="AO467" s="906">
        <f t="shared" si="681"/>
        <v>1.1000000000000001</v>
      </c>
      <c r="AP467" s="906">
        <f t="shared" si="681"/>
        <v>-1.4</v>
      </c>
      <c r="AQ467" s="906">
        <f t="shared" si="681"/>
        <v>-1.2</v>
      </c>
      <c r="AR467" s="906">
        <f t="shared" si="679"/>
        <v>-4.7</v>
      </c>
    </row>
    <row r="468" spans="2:44" x14ac:dyDescent="0.15">
      <c r="C468" s="243" t="s">
        <v>35</v>
      </c>
      <c r="D468" s="676">
        <f t="shared" si="675"/>
        <v>2.4</v>
      </c>
      <c r="E468" s="676">
        <f t="shared" ref="E468:AC472" si="682">ROUND((E399-E398)/E398*100,1)</f>
        <v>2.5</v>
      </c>
      <c r="F468" s="676">
        <f t="shared" si="682"/>
        <v>3.2</v>
      </c>
      <c r="G468" s="676">
        <f t="shared" si="682"/>
        <v>-3.8</v>
      </c>
      <c r="H468" s="676">
        <f t="shared" si="682"/>
        <v>-5.4</v>
      </c>
      <c r="I468" s="676">
        <f t="shared" si="682"/>
        <v>19.2</v>
      </c>
      <c r="J468" s="676">
        <f t="shared" si="682"/>
        <v>11.1</v>
      </c>
      <c r="K468" s="676">
        <f t="shared" si="682"/>
        <v>5</v>
      </c>
      <c r="L468" s="676">
        <f t="shared" si="682"/>
        <v>-0.6</v>
      </c>
      <c r="M468" s="676">
        <f t="shared" si="682"/>
        <v>0.3</v>
      </c>
      <c r="N468" s="676">
        <f t="shared" si="682"/>
        <v>4.2</v>
      </c>
      <c r="O468" s="676">
        <f t="shared" si="682"/>
        <v>-0.9</v>
      </c>
      <c r="P468" s="676">
        <f t="shared" si="682"/>
        <v>1.8</v>
      </c>
      <c r="Q468" s="676">
        <f t="shared" si="682"/>
        <v>-2.2999999999999998</v>
      </c>
      <c r="R468" s="676">
        <f t="shared" si="682"/>
        <v>-0.6</v>
      </c>
      <c r="S468" s="676">
        <f t="shared" si="682"/>
        <v>-0.9</v>
      </c>
      <c r="T468" s="676">
        <f t="shared" si="682"/>
        <v>-1.9</v>
      </c>
      <c r="U468" s="676">
        <f t="shared" si="682"/>
        <v>-1</v>
      </c>
      <c r="V468" s="676">
        <f t="shared" si="682"/>
        <v>-0.8</v>
      </c>
      <c r="W468" s="676">
        <f t="shared" si="682"/>
        <v>-0.9</v>
      </c>
      <c r="X468" s="676">
        <f t="shared" si="682"/>
        <v>-3</v>
      </c>
      <c r="Y468" s="676">
        <f t="shared" si="682"/>
        <v>-1.6</v>
      </c>
      <c r="Z468" s="676">
        <f t="shared" si="682"/>
        <v>5.0999999999999996</v>
      </c>
      <c r="AA468" s="676">
        <f t="shared" si="682"/>
        <v>0</v>
      </c>
      <c r="AB468" s="676">
        <f t="shared" si="682"/>
        <v>-0.4</v>
      </c>
      <c r="AC468" s="676">
        <f t="shared" si="682"/>
        <v>10.3</v>
      </c>
      <c r="AD468" s="274"/>
      <c r="AG468" s="243" t="s">
        <v>35</v>
      </c>
      <c r="AH468" s="676">
        <f t="shared" si="678"/>
        <v>2.4</v>
      </c>
      <c r="AI468" s="676">
        <f t="shared" ref="AI468:AQ471" si="683">ROUND((AI399-AI398)/AI398*100,1)</f>
        <v>4.5</v>
      </c>
      <c r="AJ468" s="676">
        <f t="shared" si="683"/>
        <v>6.7</v>
      </c>
      <c r="AK468" s="676">
        <f t="shared" si="683"/>
        <v>9.9</v>
      </c>
      <c r="AL468" s="676">
        <f t="shared" si="683"/>
        <v>-0.8</v>
      </c>
      <c r="AM468" s="676">
        <f t="shared" si="683"/>
        <v>-0.5</v>
      </c>
      <c r="AN468" s="676">
        <f t="shared" si="683"/>
        <v>3.6</v>
      </c>
      <c r="AO468" s="676">
        <f t="shared" si="683"/>
        <v>-1.4</v>
      </c>
      <c r="AP468" s="676">
        <f t="shared" si="683"/>
        <v>-0.7</v>
      </c>
      <c r="AQ468" s="676">
        <f t="shared" si="683"/>
        <v>-0.7</v>
      </c>
      <c r="AR468" s="676">
        <f t="shared" si="679"/>
        <v>-0.6</v>
      </c>
    </row>
    <row r="469" spans="2:44" x14ac:dyDescent="0.15">
      <c r="C469" s="243" t="s">
        <v>36</v>
      </c>
      <c r="D469" s="676">
        <f t="shared" si="675"/>
        <v>-2.2000000000000002</v>
      </c>
      <c r="E469" s="676">
        <f t="shared" si="682"/>
        <v>-2.2999999999999998</v>
      </c>
      <c r="F469" s="676">
        <f t="shared" si="682"/>
        <v>-2</v>
      </c>
      <c r="G469" s="676">
        <f t="shared" si="682"/>
        <v>-1.6</v>
      </c>
      <c r="H469" s="676">
        <f t="shared" si="682"/>
        <v>3.1</v>
      </c>
      <c r="I469" s="676">
        <f t="shared" si="682"/>
        <v>-10.6</v>
      </c>
      <c r="J469" s="676">
        <f t="shared" si="682"/>
        <v>-8.6</v>
      </c>
      <c r="K469" s="676">
        <f t="shared" si="682"/>
        <v>0.5</v>
      </c>
      <c r="L469" s="676">
        <f t="shared" si="682"/>
        <v>0.1</v>
      </c>
      <c r="M469" s="676">
        <f t="shared" si="682"/>
        <v>3.5</v>
      </c>
      <c r="N469" s="676">
        <f t="shared" si="682"/>
        <v>-1.8</v>
      </c>
      <c r="O469" s="676">
        <f t="shared" si="682"/>
        <v>-7.2</v>
      </c>
      <c r="P469" s="676">
        <f t="shared" si="682"/>
        <v>-2.7</v>
      </c>
      <c r="Q469" s="676">
        <f t="shared" si="682"/>
        <v>0</v>
      </c>
      <c r="R469" s="676">
        <f t="shared" si="682"/>
        <v>2.5</v>
      </c>
      <c r="S469" s="676">
        <f t="shared" si="682"/>
        <v>0.9</v>
      </c>
      <c r="T469" s="676">
        <f t="shared" si="682"/>
        <v>2.5</v>
      </c>
      <c r="U469" s="676">
        <f t="shared" si="682"/>
        <v>-1.2</v>
      </c>
      <c r="V469" s="676">
        <f t="shared" si="682"/>
        <v>-0.2</v>
      </c>
      <c r="W469" s="676">
        <f t="shared" si="682"/>
        <v>-1.7</v>
      </c>
      <c r="X469" s="676">
        <f t="shared" si="682"/>
        <v>0.5</v>
      </c>
      <c r="Y469" s="676">
        <f t="shared" si="682"/>
        <v>2.9</v>
      </c>
      <c r="Z469" s="676">
        <f t="shared" si="682"/>
        <v>-2.5</v>
      </c>
      <c r="AA469" s="676">
        <f t="shared" si="682"/>
        <v>-6.4</v>
      </c>
      <c r="AB469" s="676">
        <f t="shared" si="682"/>
        <v>-0.3</v>
      </c>
      <c r="AC469" s="676">
        <f>ROUND((AC400-AC399)/AC399*100,1)</f>
        <v>-7.3</v>
      </c>
      <c r="AD469" s="274"/>
      <c r="AG469" s="243" t="s">
        <v>36</v>
      </c>
      <c r="AH469" s="676">
        <f t="shared" si="678"/>
        <v>-2.2000000000000002</v>
      </c>
      <c r="AI469" s="676">
        <f t="shared" si="683"/>
        <v>-4.8</v>
      </c>
      <c r="AJ469" s="676">
        <f t="shared" si="683"/>
        <v>-6.9</v>
      </c>
      <c r="AK469" s="676">
        <f t="shared" si="683"/>
        <v>-9.8000000000000007</v>
      </c>
      <c r="AL469" s="676">
        <f t="shared" si="683"/>
        <v>0</v>
      </c>
      <c r="AM469" s="676">
        <f t="shared" si="683"/>
        <v>-1.5</v>
      </c>
      <c r="AN469" s="676">
        <f t="shared" si="683"/>
        <v>-14.9</v>
      </c>
      <c r="AO469" s="676">
        <f>ROUND((AO400-AO399)/AO399*100,1)</f>
        <v>0.8</v>
      </c>
      <c r="AP469" s="676">
        <f t="shared" si="683"/>
        <v>1.5</v>
      </c>
      <c r="AQ469" s="676">
        <f t="shared" si="683"/>
        <v>1.6</v>
      </c>
      <c r="AR469" s="676">
        <f t="shared" si="679"/>
        <v>-1.4</v>
      </c>
    </row>
    <row r="470" spans="2:44" x14ac:dyDescent="0.15">
      <c r="B470" s="240"/>
      <c r="C470" s="246" t="s">
        <v>37</v>
      </c>
      <c r="D470" s="907">
        <f t="shared" si="675"/>
        <v>-1.9</v>
      </c>
      <c r="E470" s="907">
        <f>ROUND((E401-E400)/E400*100,1)</f>
        <v>-2</v>
      </c>
      <c r="F470" s="907">
        <f t="shared" si="682"/>
        <v>-3</v>
      </c>
      <c r="G470" s="907">
        <f t="shared" si="682"/>
        <v>-3.1</v>
      </c>
      <c r="H470" s="907">
        <f t="shared" si="682"/>
        <v>4.0999999999999996</v>
      </c>
      <c r="I470" s="907">
        <f t="shared" si="682"/>
        <v>-17.5</v>
      </c>
      <c r="J470" s="907">
        <f t="shared" si="682"/>
        <v>-2.9</v>
      </c>
      <c r="K470" s="907">
        <f t="shared" si="682"/>
        <v>-0.2</v>
      </c>
      <c r="L470" s="907">
        <f t="shared" si="682"/>
        <v>-4.2</v>
      </c>
      <c r="M470" s="907">
        <f t="shared" si="682"/>
        <v>13.8</v>
      </c>
      <c r="N470" s="907">
        <f t="shared" si="682"/>
        <v>-5.2</v>
      </c>
      <c r="O470" s="907">
        <f t="shared" si="682"/>
        <v>-1.8</v>
      </c>
      <c r="P470" s="907">
        <f t="shared" si="682"/>
        <v>1</v>
      </c>
      <c r="Q470" s="907">
        <f t="shared" si="682"/>
        <v>-5.5</v>
      </c>
      <c r="R470" s="907">
        <f t="shared" si="682"/>
        <v>-4.3</v>
      </c>
      <c r="S470" s="907">
        <f t="shared" si="682"/>
        <v>-1.6</v>
      </c>
      <c r="T470" s="907">
        <f t="shared" si="682"/>
        <v>-1</v>
      </c>
      <c r="U470" s="907">
        <f t="shared" si="682"/>
        <v>-3</v>
      </c>
      <c r="V470" s="907">
        <f t="shared" si="682"/>
        <v>-0.8</v>
      </c>
      <c r="W470" s="907">
        <f t="shared" si="682"/>
        <v>-7.7</v>
      </c>
      <c r="X470" s="907">
        <f t="shared" si="682"/>
        <v>0.1</v>
      </c>
      <c r="Y470" s="907">
        <f t="shared" si="682"/>
        <v>-6.3</v>
      </c>
      <c r="Z470" s="907">
        <f t="shared" si="682"/>
        <v>-2.2999999999999998</v>
      </c>
      <c r="AA470" s="907">
        <f t="shared" si="682"/>
        <v>2.9</v>
      </c>
      <c r="AB470" s="907">
        <f t="shared" si="682"/>
        <v>-1.1000000000000001</v>
      </c>
      <c r="AC470" s="907">
        <f>ROUND((AC401-AC400)/AC400*100,1)</f>
        <v>-8.9</v>
      </c>
      <c r="AD470" s="274"/>
      <c r="AF470" s="240"/>
      <c r="AG470" s="246" t="s">
        <v>37</v>
      </c>
      <c r="AH470" s="907">
        <f t="shared" si="678"/>
        <v>-1.9</v>
      </c>
      <c r="AI470" s="907">
        <f t="shared" si="683"/>
        <v>-3.7</v>
      </c>
      <c r="AJ470" s="907">
        <f t="shared" si="683"/>
        <v>-5.3</v>
      </c>
      <c r="AK470" s="907">
        <f t="shared" si="683"/>
        <v>-6.6</v>
      </c>
      <c r="AL470" s="907">
        <f t="shared" si="683"/>
        <v>-1.9</v>
      </c>
      <c r="AM470" s="907">
        <f t="shared" si="683"/>
        <v>-2.1</v>
      </c>
      <c r="AN470" s="907">
        <f t="shared" si="683"/>
        <v>5.7</v>
      </c>
      <c r="AO470" s="907">
        <f>ROUND((AO401-AO400)/AO400*100,1)</f>
        <v>-3.1</v>
      </c>
      <c r="AP470" s="907">
        <f t="shared" si="683"/>
        <v>-0.4</v>
      </c>
      <c r="AQ470" s="907">
        <f t="shared" si="683"/>
        <v>-0.2</v>
      </c>
      <c r="AR470" s="907">
        <f t="shared" si="679"/>
        <v>-5.8</v>
      </c>
    </row>
    <row r="471" spans="2:44" ht="12" customHeight="1" x14ac:dyDescent="0.15">
      <c r="B471" s="135">
        <v>2026</v>
      </c>
      <c r="C471" s="243" t="s">
        <v>34</v>
      </c>
      <c r="D471" s="676">
        <f t="shared" si="675"/>
        <v>6.2</v>
      </c>
      <c r="E471" s="676">
        <f t="shared" si="682"/>
        <v>6.5</v>
      </c>
      <c r="F471" s="676">
        <f t="shared" si="682"/>
        <v>4.2</v>
      </c>
      <c r="G471" s="676">
        <f t="shared" si="682"/>
        <v>10</v>
      </c>
      <c r="H471" s="676">
        <f t="shared" si="682"/>
        <v>-3.4</v>
      </c>
      <c r="I471" s="676">
        <f t="shared" si="682"/>
        <v>56.8</v>
      </c>
      <c r="J471" s="676">
        <f t="shared" si="682"/>
        <v>2.6</v>
      </c>
      <c r="K471" s="676">
        <f t="shared" si="682"/>
        <v>-5.8</v>
      </c>
      <c r="L471" s="676">
        <f t="shared" si="682"/>
        <v>1.8</v>
      </c>
      <c r="M471" s="676">
        <f t="shared" si="682"/>
        <v>-5.0999999999999996</v>
      </c>
      <c r="N471" s="676">
        <f t="shared" si="682"/>
        <v>29.5</v>
      </c>
      <c r="O471" s="676">
        <f t="shared" si="682"/>
        <v>5.7</v>
      </c>
      <c r="P471" s="676">
        <f t="shared" si="682"/>
        <v>-2.9</v>
      </c>
      <c r="Q471" s="676">
        <f t="shared" si="682"/>
        <v>6.3</v>
      </c>
      <c r="R471" s="676">
        <f t="shared" si="682"/>
        <v>6.9</v>
      </c>
      <c r="S471" s="676">
        <f t="shared" si="682"/>
        <v>1.8</v>
      </c>
      <c r="T471" s="676">
        <f t="shared" si="682"/>
        <v>0.9</v>
      </c>
      <c r="U471" s="676">
        <f t="shared" si="682"/>
        <v>-2</v>
      </c>
      <c r="V471" s="676">
        <f t="shared" si="682"/>
        <v>-18.5</v>
      </c>
      <c r="W471" s="676">
        <f t="shared" si="682"/>
        <v>0.6</v>
      </c>
      <c r="X471" s="676">
        <f t="shared" si="682"/>
        <v>-0.3</v>
      </c>
      <c r="Y471" s="676">
        <f t="shared" si="682"/>
        <v>0.4</v>
      </c>
      <c r="Z471" s="676">
        <f t="shared" si="682"/>
        <v>0</v>
      </c>
      <c r="AA471" s="676">
        <f t="shared" si="682"/>
        <v>6</v>
      </c>
      <c r="AB471" s="676">
        <f t="shared" si="682"/>
        <v>-0.5</v>
      </c>
      <c r="AC471" s="676">
        <f>ROUND((AC402-AC401)/AC401*100,1)</f>
        <v>28.1</v>
      </c>
      <c r="AD471" s="274"/>
      <c r="AF471" s="66">
        <v>2026</v>
      </c>
      <c r="AG471" s="238" t="s">
        <v>34</v>
      </c>
      <c r="AH471" s="907">
        <f t="shared" si="678"/>
        <v>6.2</v>
      </c>
      <c r="AI471" s="907">
        <f t="shared" si="683"/>
        <v>11.1</v>
      </c>
      <c r="AJ471" s="907">
        <f t="shared" si="683"/>
        <v>16.2</v>
      </c>
      <c r="AK471" s="907">
        <f t="shared" si="683"/>
        <v>23.1</v>
      </c>
      <c r="AL471" s="907">
        <f t="shared" si="683"/>
        <v>-1</v>
      </c>
      <c r="AM471" s="907">
        <f t="shared" si="683"/>
        <v>6.5</v>
      </c>
      <c r="AN471" s="907">
        <f t="shared" si="683"/>
        <v>-5.6</v>
      </c>
      <c r="AO471" s="907">
        <f>ROUND((AO402-AO401)/AO401*100,1)</f>
        <v>8.8000000000000007</v>
      </c>
      <c r="AP471" s="907">
        <f t="shared" si="683"/>
        <v>2.4</v>
      </c>
      <c r="AQ471" s="907">
        <f t="shared" si="683"/>
        <v>2.4</v>
      </c>
      <c r="AR471" s="907">
        <f t="shared" si="679"/>
        <v>0.9</v>
      </c>
    </row>
    <row r="472" spans="2:44" ht="9.9499999999999993" customHeight="1" x14ac:dyDescent="0.15">
      <c r="C472" s="243" t="s">
        <v>35</v>
      </c>
      <c r="D472" s="907">
        <f t="shared" si="675"/>
        <v>4.4000000000000004</v>
      </c>
      <c r="E472" s="907">
        <f>ROUND((E403-E402)/E402*100,1)</f>
        <v>4.3</v>
      </c>
      <c r="F472" s="907">
        <f t="shared" si="682"/>
        <v>-3.3</v>
      </c>
      <c r="G472" s="907">
        <f t="shared" si="682"/>
        <v>5.2</v>
      </c>
      <c r="H472" s="907">
        <f t="shared" si="682"/>
        <v>1.2</v>
      </c>
      <c r="I472" s="907">
        <f t="shared" si="682"/>
        <v>19.899999999999999</v>
      </c>
      <c r="J472" s="907">
        <f t="shared" si="682"/>
        <v>2.1</v>
      </c>
      <c r="K472" s="907">
        <f t="shared" si="682"/>
        <v>15.5</v>
      </c>
      <c r="L472" s="907">
        <f t="shared" si="682"/>
        <v>6.2</v>
      </c>
      <c r="M472" s="907">
        <f t="shared" si="682"/>
        <v>12.6</v>
      </c>
      <c r="N472" s="907">
        <f t="shared" si="682"/>
        <v>-10.199999999999999</v>
      </c>
      <c r="O472" s="907">
        <f t="shared" si="682"/>
        <v>-1.9</v>
      </c>
      <c r="P472" s="907">
        <f t="shared" si="682"/>
        <v>10.199999999999999</v>
      </c>
      <c r="Q472" s="907">
        <f t="shared" si="682"/>
        <v>2.8</v>
      </c>
      <c r="R472" s="907">
        <f t="shared" si="682"/>
        <v>5.8</v>
      </c>
      <c r="S472" s="907">
        <f t="shared" si="682"/>
        <v>-0.6</v>
      </c>
      <c r="T472" s="907">
        <f t="shared" si="682"/>
        <v>-2.2000000000000002</v>
      </c>
      <c r="U472" s="907">
        <f t="shared" si="682"/>
        <v>2.9</v>
      </c>
      <c r="V472" s="907">
        <f t="shared" si="682"/>
        <v>20.6</v>
      </c>
      <c r="W472" s="907">
        <f t="shared" si="682"/>
        <v>3.1</v>
      </c>
      <c r="X472" s="907">
        <f t="shared" si="682"/>
        <v>-1.9</v>
      </c>
      <c r="Y472" s="907">
        <f t="shared" si="682"/>
        <v>-5</v>
      </c>
      <c r="Z472" s="907">
        <f t="shared" si="682"/>
        <v>2</v>
      </c>
      <c r="AA472" s="907">
        <f t="shared" si="682"/>
        <v>-1.4</v>
      </c>
      <c r="AB472" s="907">
        <f t="shared" si="682"/>
        <v>6.3</v>
      </c>
      <c r="AC472" s="907">
        <f>ROUND((AC403-AC402)/AC402*100,1)</f>
        <v>8.3000000000000007</v>
      </c>
      <c r="AD472" s="274"/>
      <c r="AG472" s="243" t="s">
        <v>35</v>
      </c>
      <c r="AH472" s="676" t="e">
        <f t="shared" ref="AH472:AR472" si="684">ROUND((AH415-AH414)/AH414*100,1)</f>
        <v>#DIV/0!</v>
      </c>
      <c r="AI472" s="676" t="e">
        <f t="shared" si="684"/>
        <v>#DIV/0!</v>
      </c>
      <c r="AJ472" s="676" t="e">
        <f t="shared" si="684"/>
        <v>#DIV/0!</v>
      </c>
      <c r="AK472" s="676" t="e">
        <f t="shared" si="684"/>
        <v>#DIV/0!</v>
      </c>
      <c r="AL472" s="676" t="e">
        <f t="shared" si="684"/>
        <v>#DIV/0!</v>
      </c>
      <c r="AM472" s="676" t="e">
        <f t="shared" si="684"/>
        <v>#DIV/0!</v>
      </c>
      <c r="AN472" s="676" t="e">
        <f t="shared" si="684"/>
        <v>#DIV/0!</v>
      </c>
      <c r="AO472" s="676" t="e">
        <f t="shared" si="684"/>
        <v>#DIV/0!</v>
      </c>
      <c r="AP472" s="676" t="e">
        <f t="shared" si="684"/>
        <v>#DIV/0!</v>
      </c>
      <c r="AQ472" s="676" t="e">
        <f t="shared" si="684"/>
        <v>#DIV/0!</v>
      </c>
      <c r="AR472" s="676" t="e">
        <f t="shared" si="684"/>
        <v>#DIV/0!</v>
      </c>
    </row>
    <row r="473" spans="2:44" ht="12" hidden="1" customHeight="1" x14ac:dyDescent="0.15">
      <c r="C473" s="243" t="s">
        <v>36</v>
      </c>
      <c r="D473" s="676" t="e">
        <f t="shared" ref="D473:D482" si="685">ROUND((D416-D415)/D415*100,1)</f>
        <v>#DIV/0!</v>
      </c>
      <c r="E473" s="676" t="e">
        <f t="shared" ref="E473:AC473" si="686">ROUND((E416-E415)/E415*100,1)</f>
        <v>#DIV/0!</v>
      </c>
      <c r="F473" s="676" t="e">
        <f t="shared" si="686"/>
        <v>#DIV/0!</v>
      </c>
      <c r="G473" s="676" t="e">
        <f t="shared" si="686"/>
        <v>#DIV/0!</v>
      </c>
      <c r="H473" s="676" t="e">
        <f t="shared" si="686"/>
        <v>#DIV/0!</v>
      </c>
      <c r="I473" s="676" t="e">
        <f t="shared" si="686"/>
        <v>#DIV/0!</v>
      </c>
      <c r="J473" s="676" t="e">
        <f t="shared" si="686"/>
        <v>#DIV/0!</v>
      </c>
      <c r="K473" s="676" t="e">
        <f t="shared" si="686"/>
        <v>#DIV/0!</v>
      </c>
      <c r="L473" s="676" t="e">
        <f t="shared" si="686"/>
        <v>#DIV/0!</v>
      </c>
      <c r="M473" s="676" t="e">
        <f t="shared" si="686"/>
        <v>#DIV/0!</v>
      </c>
      <c r="N473" s="676" t="e">
        <f t="shared" si="686"/>
        <v>#DIV/0!</v>
      </c>
      <c r="O473" s="676" t="e">
        <f t="shared" si="686"/>
        <v>#DIV/0!</v>
      </c>
      <c r="P473" s="676" t="e">
        <f t="shared" si="686"/>
        <v>#DIV/0!</v>
      </c>
      <c r="Q473" s="676" t="e">
        <f t="shared" si="686"/>
        <v>#DIV/0!</v>
      </c>
      <c r="R473" s="676" t="e">
        <f t="shared" si="686"/>
        <v>#DIV/0!</v>
      </c>
      <c r="S473" s="676" t="e">
        <f t="shared" si="686"/>
        <v>#DIV/0!</v>
      </c>
      <c r="T473" s="676" t="e">
        <f t="shared" si="686"/>
        <v>#DIV/0!</v>
      </c>
      <c r="U473" s="676" t="e">
        <f t="shared" si="686"/>
        <v>#DIV/0!</v>
      </c>
      <c r="V473" s="676" t="e">
        <f t="shared" si="686"/>
        <v>#DIV/0!</v>
      </c>
      <c r="W473" s="676" t="e">
        <f t="shared" si="686"/>
        <v>#DIV/0!</v>
      </c>
      <c r="X473" s="676" t="e">
        <f t="shared" si="686"/>
        <v>#DIV/0!</v>
      </c>
      <c r="Y473" s="676" t="e">
        <f t="shared" si="686"/>
        <v>#DIV/0!</v>
      </c>
      <c r="Z473" s="676" t="e">
        <f t="shared" si="686"/>
        <v>#DIV/0!</v>
      </c>
      <c r="AA473" s="676" t="e">
        <f t="shared" si="686"/>
        <v>#DIV/0!</v>
      </c>
      <c r="AB473" s="676" t="e">
        <f t="shared" si="686"/>
        <v>#DIV/0!</v>
      </c>
      <c r="AC473" s="676" t="e">
        <f t="shared" si="686"/>
        <v>#DIV/0!</v>
      </c>
      <c r="AD473" s="274"/>
      <c r="AG473" s="243" t="s">
        <v>36</v>
      </c>
      <c r="AH473" s="676" t="e">
        <f t="shared" ref="AH473:AR473" si="687">ROUND((AH416-AH415)/AH415*100,1)</f>
        <v>#DIV/0!</v>
      </c>
      <c r="AI473" s="676" t="e">
        <f t="shared" si="687"/>
        <v>#DIV/0!</v>
      </c>
      <c r="AJ473" s="676" t="e">
        <f t="shared" si="687"/>
        <v>#DIV/0!</v>
      </c>
      <c r="AK473" s="676" t="e">
        <f t="shared" si="687"/>
        <v>#DIV/0!</v>
      </c>
      <c r="AL473" s="676" t="e">
        <f t="shared" si="687"/>
        <v>#DIV/0!</v>
      </c>
      <c r="AM473" s="676" t="e">
        <f t="shared" si="687"/>
        <v>#DIV/0!</v>
      </c>
      <c r="AN473" s="676" t="e">
        <f t="shared" si="687"/>
        <v>#DIV/0!</v>
      </c>
      <c r="AO473" s="676" t="e">
        <f t="shared" si="687"/>
        <v>#DIV/0!</v>
      </c>
      <c r="AP473" s="676" t="e">
        <f t="shared" si="687"/>
        <v>#DIV/0!</v>
      </c>
      <c r="AQ473" s="676" t="e">
        <f t="shared" si="687"/>
        <v>#DIV/0!</v>
      </c>
      <c r="AR473" s="676" t="e">
        <f t="shared" si="687"/>
        <v>#DIV/0!</v>
      </c>
    </row>
    <row r="474" spans="2:44" ht="12" hidden="1" customHeight="1" x14ac:dyDescent="0.15">
      <c r="B474" s="240"/>
      <c r="C474" s="246" t="s">
        <v>37</v>
      </c>
      <c r="D474" s="907" t="e">
        <f t="shared" si="685"/>
        <v>#DIV/0!</v>
      </c>
      <c r="E474" s="907" t="e">
        <f t="shared" ref="E474:AC474" si="688">ROUND((E417-E416)/E416*100,1)</f>
        <v>#DIV/0!</v>
      </c>
      <c r="F474" s="907" t="e">
        <f t="shared" si="688"/>
        <v>#DIV/0!</v>
      </c>
      <c r="G474" s="907" t="e">
        <f t="shared" si="688"/>
        <v>#DIV/0!</v>
      </c>
      <c r="H474" s="907" t="e">
        <f t="shared" si="688"/>
        <v>#DIV/0!</v>
      </c>
      <c r="I474" s="907" t="e">
        <f t="shared" si="688"/>
        <v>#DIV/0!</v>
      </c>
      <c r="J474" s="907" t="e">
        <f t="shared" si="688"/>
        <v>#DIV/0!</v>
      </c>
      <c r="K474" s="907" t="e">
        <f t="shared" si="688"/>
        <v>#DIV/0!</v>
      </c>
      <c r="L474" s="907" t="e">
        <f t="shared" si="688"/>
        <v>#DIV/0!</v>
      </c>
      <c r="M474" s="907" t="e">
        <f t="shared" si="688"/>
        <v>#DIV/0!</v>
      </c>
      <c r="N474" s="907" t="e">
        <f t="shared" si="688"/>
        <v>#DIV/0!</v>
      </c>
      <c r="O474" s="907" t="e">
        <f t="shared" si="688"/>
        <v>#DIV/0!</v>
      </c>
      <c r="P474" s="907" t="e">
        <f t="shared" si="688"/>
        <v>#DIV/0!</v>
      </c>
      <c r="Q474" s="907" t="e">
        <f t="shared" si="688"/>
        <v>#DIV/0!</v>
      </c>
      <c r="R474" s="907" t="e">
        <f t="shared" si="688"/>
        <v>#DIV/0!</v>
      </c>
      <c r="S474" s="907" t="e">
        <f t="shared" si="688"/>
        <v>#DIV/0!</v>
      </c>
      <c r="T474" s="907" t="e">
        <f t="shared" si="688"/>
        <v>#DIV/0!</v>
      </c>
      <c r="U474" s="907" t="e">
        <f t="shared" si="688"/>
        <v>#DIV/0!</v>
      </c>
      <c r="V474" s="907" t="e">
        <f t="shared" si="688"/>
        <v>#DIV/0!</v>
      </c>
      <c r="W474" s="907" t="e">
        <f t="shared" si="688"/>
        <v>#DIV/0!</v>
      </c>
      <c r="X474" s="907" t="e">
        <f t="shared" si="688"/>
        <v>#DIV/0!</v>
      </c>
      <c r="Y474" s="907" t="e">
        <f t="shared" si="688"/>
        <v>#DIV/0!</v>
      </c>
      <c r="Z474" s="907" t="e">
        <f t="shared" si="688"/>
        <v>#DIV/0!</v>
      </c>
      <c r="AA474" s="907" t="e">
        <f t="shared" si="688"/>
        <v>#DIV/0!</v>
      </c>
      <c r="AB474" s="907" t="e">
        <f t="shared" si="688"/>
        <v>#DIV/0!</v>
      </c>
      <c r="AC474" s="907" t="e">
        <f t="shared" si="688"/>
        <v>#DIV/0!</v>
      </c>
      <c r="AD474" s="274"/>
      <c r="AF474" s="240"/>
      <c r="AG474" s="246" t="s">
        <v>37</v>
      </c>
      <c r="AH474" s="907" t="e">
        <f t="shared" ref="AH474:AR474" si="689">ROUND((AH417-AH416)/AH416*100,1)</f>
        <v>#DIV/0!</v>
      </c>
      <c r="AI474" s="907" t="e">
        <f t="shared" si="689"/>
        <v>#DIV/0!</v>
      </c>
      <c r="AJ474" s="907" t="e">
        <f t="shared" si="689"/>
        <v>#DIV/0!</v>
      </c>
      <c r="AK474" s="907" t="e">
        <f t="shared" si="689"/>
        <v>#DIV/0!</v>
      </c>
      <c r="AL474" s="907" t="e">
        <f t="shared" si="689"/>
        <v>#DIV/0!</v>
      </c>
      <c r="AM474" s="907" t="e">
        <f t="shared" si="689"/>
        <v>#DIV/0!</v>
      </c>
      <c r="AN474" s="907" t="e">
        <f t="shared" si="689"/>
        <v>#DIV/0!</v>
      </c>
      <c r="AO474" s="907" t="e">
        <f t="shared" si="689"/>
        <v>#DIV/0!</v>
      </c>
      <c r="AP474" s="907" t="e">
        <f t="shared" si="689"/>
        <v>#DIV/0!</v>
      </c>
      <c r="AQ474" s="907" t="e">
        <f t="shared" si="689"/>
        <v>#DIV/0!</v>
      </c>
      <c r="AR474" s="907" t="e">
        <f t="shared" si="689"/>
        <v>#DIV/0!</v>
      </c>
    </row>
    <row r="475" spans="2:44" ht="12" hidden="1" customHeight="1" x14ac:dyDescent="0.15">
      <c r="B475" s="66">
        <v>2027</v>
      </c>
      <c r="C475" s="238" t="s">
        <v>34</v>
      </c>
      <c r="D475" s="676" t="e">
        <f t="shared" si="685"/>
        <v>#DIV/0!</v>
      </c>
      <c r="E475" s="676" t="e">
        <f t="shared" ref="E475:AC475" si="690">ROUND((E418-E417)/E417*100,1)</f>
        <v>#DIV/0!</v>
      </c>
      <c r="F475" s="676" t="e">
        <f t="shared" si="690"/>
        <v>#DIV/0!</v>
      </c>
      <c r="G475" s="676" t="e">
        <f t="shared" si="690"/>
        <v>#DIV/0!</v>
      </c>
      <c r="H475" s="676" t="e">
        <f t="shared" si="690"/>
        <v>#DIV/0!</v>
      </c>
      <c r="I475" s="676" t="e">
        <f t="shared" si="690"/>
        <v>#DIV/0!</v>
      </c>
      <c r="J475" s="676" t="e">
        <f t="shared" si="690"/>
        <v>#DIV/0!</v>
      </c>
      <c r="K475" s="676" t="e">
        <f t="shared" si="690"/>
        <v>#DIV/0!</v>
      </c>
      <c r="L475" s="676" t="e">
        <f t="shared" si="690"/>
        <v>#DIV/0!</v>
      </c>
      <c r="M475" s="676" t="e">
        <f t="shared" si="690"/>
        <v>#DIV/0!</v>
      </c>
      <c r="N475" s="676" t="e">
        <f t="shared" si="690"/>
        <v>#DIV/0!</v>
      </c>
      <c r="O475" s="676" t="e">
        <f t="shared" si="690"/>
        <v>#DIV/0!</v>
      </c>
      <c r="P475" s="676" t="e">
        <f t="shared" si="690"/>
        <v>#DIV/0!</v>
      </c>
      <c r="Q475" s="676" t="e">
        <f t="shared" si="690"/>
        <v>#DIV/0!</v>
      </c>
      <c r="R475" s="676" t="e">
        <f t="shared" si="690"/>
        <v>#DIV/0!</v>
      </c>
      <c r="S475" s="676" t="e">
        <f t="shared" si="690"/>
        <v>#DIV/0!</v>
      </c>
      <c r="T475" s="676" t="e">
        <f t="shared" si="690"/>
        <v>#DIV/0!</v>
      </c>
      <c r="U475" s="676" t="e">
        <f t="shared" si="690"/>
        <v>#DIV/0!</v>
      </c>
      <c r="V475" s="676" t="e">
        <f t="shared" si="690"/>
        <v>#DIV/0!</v>
      </c>
      <c r="W475" s="676" t="e">
        <f t="shared" si="690"/>
        <v>#DIV/0!</v>
      </c>
      <c r="X475" s="676" t="e">
        <f t="shared" si="690"/>
        <v>#DIV/0!</v>
      </c>
      <c r="Y475" s="676" t="e">
        <f t="shared" si="690"/>
        <v>#DIV/0!</v>
      </c>
      <c r="Z475" s="676" t="e">
        <f t="shared" si="690"/>
        <v>#DIV/0!</v>
      </c>
      <c r="AA475" s="676" t="e">
        <f t="shared" si="690"/>
        <v>#DIV/0!</v>
      </c>
      <c r="AB475" s="676" t="e">
        <f t="shared" si="690"/>
        <v>#DIV/0!</v>
      </c>
      <c r="AC475" s="676" t="e">
        <f t="shared" si="690"/>
        <v>#DIV/0!</v>
      </c>
      <c r="AD475" s="274"/>
      <c r="AF475" s="66" t="s">
        <v>219</v>
      </c>
      <c r="AG475" s="238" t="s">
        <v>34</v>
      </c>
      <c r="AH475" s="245" t="e">
        <f t="shared" ref="AH475:AR475" si="691">ROUND((AH418-AH417)/AH417*100,1)</f>
        <v>#DIV/0!</v>
      </c>
      <c r="AI475" s="245" t="e">
        <f t="shared" si="691"/>
        <v>#DIV/0!</v>
      </c>
      <c r="AJ475" s="245" t="e">
        <f t="shared" si="691"/>
        <v>#DIV/0!</v>
      </c>
      <c r="AK475" s="245" t="e">
        <f t="shared" si="691"/>
        <v>#DIV/0!</v>
      </c>
      <c r="AL475" s="245" t="e">
        <f t="shared" si="691"/>
        <v>#DIV/0!</v>
      </c>
      <c r="AM475" s="245" t="e">
        <f t="shared" si="691"/>
        <v>#DIV/0!</v>
      </c>
      <c r="AN475" s="245" t="e">
        <f t="shared" si="691"/>
        <v>#DIV/0!</v>
      </c>
      <c r="AO475" s="245" t="e">
        <f t="shared" si="691"/>
        <v>#DIV/0!</v>
      </c>
      <c r="AP475" s="245" t="e">
        <f t="shared" si="691"/>
        <v>#DIV/0!</v>
      </c>
      <c r="AQ475" s="245" t="e">
        <f t="shared" si="691"/>
        <v>#DIV/0!</v>
      </c>
      <c r="AR475" s="245" t="e">
        <f t="shared" si="691"/>
        <v>#DIV/0!</v>
      </c>
    </row>
    <row r="476" spans="2:44" ht="12" hidden="1" customHeight="1" x14ac:dyDescent="0.15">
      <c r="C476" s="243" t="s">
        <v>35</v>
      </c>
      <c r="D476" s="676" t="e">
        <f t="shared" si="685"/>
        <v>#DIV/0!</v>
      </c>
      <c r="E476" s="676" t="e">
        <f t="shared" ref="E476:AC476" si="692">ROUND((E419-E418)/E418*100,1)</f>
        <v>#DIV/0!</v>
      </c>
      <c r="F476" s="676" t="e">
        <f t="shared" si="692"/>
        <v>#DIV/0!</v>
      </c>
      <c r="G476" s="676" t="e">
        <f t="shared" si="692"/>
        <v>#DIV/0!</v>
      </c>
      <c r="H476" s="676" t="e">
        <f t="shared" si="692"/>
        <v>#DIV/0!</v>
      </c>
      <c r="I476" s="676" t="e">
        <f t="shared" si="692"/>
        <v>#DIV/0!</v>
      </c>
      <c r="J476" s="676" t="e">
        <f t="shared" si="692"/>
        <v>#DIV/0!</v>
      </c>
      <c r="K476" s="676" t="e">
        <f t="shared" si="692"/>
        <v>#DIV/0!</v>
      </c>
      <c r="L476" s="676" t="e">
        <f t="shared" si="692"/>
        <v>#DIV/0!</v>
      </c>
      <c r="M476" s="676" t="e">
        <f t="shared" si="692"/>
        <v>#DIV/0!</v>
      </c>
      <c r="N476" s="676" t="e">
        <f t="shared" si="692"/>
        <v>#DIV/0!</v>
      </c>
      <c r="O476" s="676" t="e">
        <f t="shared" si="692"/>
        <v>#DIV/0!</v>
      </c>
      <c r="P476" s="676" t="e">
        <f t="shared" si="692"/>
        <v>#DIV/0!</v>
      </c>
      <c r="Q476" s="676" t="e">
        <f t="shared" si="692"/>
        <v>#DIV/0!</v>
      </c>
      <c r="R476" s="676" t="e">
        <f t="shared" si="692"/>
        <v>#DIV/0!</v>
      </c>
      <c r="S476" s="676" t="e">
        <f t="shared" si="692"/>
        <v>#DIV/0!</v>
      </c>
      <c r="T476" s="676" t="e">
        <f t="shared" si="692"/>
        <v>#DIV/0!</v>
      </c>
      <c r="U476" s="676" t="e">
        <f t="shared" si="692"/>
        <v>#DIV/0!</v>
      </c>
      <c r="V476" s="676" t="e">
        <f t="shared" si="692"/>
        <v>#DIV/0!</v>
      </c>
      <c r="W476" s="676" t="e">
        <f t="shared" si="692"/>
        <v>#DIV/0!</v>
      </c>
      <c r="X476" s="676" t="e">
        <f t="shared" si="692"/>
        <v>#DIV/0!</v>
      </c>
      <c r="Y476" s="676" t="e">
        <f t="shared" si="692"/>
        <v>#DIV/0!</v>
      </c>
      <c r="Z476" s="676" t="e">
        <f t="shared" si="692"/>
        <v>#DIV/0!</v>
      </c>
      <c r="AA476" s="676" t="e">
        <f t="shared" si="692"/>
        <v>#DIV/0!</v>
      </c>
      <c r="AB476" s="676" t="e">
        <f t="shared" si="692"/>
        <v>#DIV/0!</v>
      </c>
      <c r="AC476" s="676" t="e">
        <f t="shared" si="692"/>
        <v>#DIV/0!</v>
      </c>
      <c r="AD476" s="274"/>
      <c r="AG476" s="243" t="s">
        <v>35</v>
      </c>
      <c r="AH476" s="245" t="e">
        <f t="shared" ref="AH476:AR476" si="693">ROUND((AH419-AH418)/AH418*100,1)</f>
        <v>#DIV/0!</v>
      </c>
      <c r="AI476" s="245" t="e">
        <f t="shared" si="693"/>
        <v>#DIV/0!</v>
      </c>
      <c r="AJ476" s="245" t="e">
        <f t="shared" si="693"/>
        <v>#DIV/0!</v>
      </c>
      <c r="AK476" s="245" t="e">
        <f t="shared" si="693"/>
        <v>#DIV/0!</v>
      </c>
      <c r="AL476" s="245" t="e">
        <f t="shared" si="693"/>
        <v>#DIV/0!</v>
      </c>
      <c r="AM476" s="245" t="e">
        <f t="shared" si="693"/>
        <v>#DIV/0!</v>
      </c>
      <c r="AN476" s="245" t="e">
        <f t="shared" si="693"/>
        <v>#DIV/0!</v>
      </c>
      <c r="AO476" s="245" t="e">
        <f t="shared" si="693"/>
        <v>#DIV/0!</v>
      </c>
      <c r="AP476" s="245" t="e">
        <f t="shared" si="693"/>
        <v>#DIV/0!</v>
      </c>
      <c r="AQ476" s="245" t="e">
        <f t="shared" si="693"/>
        <v>#DIV/0!</v>
      </c>
      <c r="AR476" s="245" t="e">
        <f t="shared" si="693"/>
        <v>#DIV/0!</v>
      </c>
    </row>
    <row r="477" spans="2:44" ht="12" hidden="1" customHeight="1" x14ac:dyDescent="0.15">
      <c r="C477" s="243" t="s">
        <v>36</v>
      </c>
      <c r="D477" s="676" t="e">
        <f t="shared" si="685"/>
        <v>#DIV/0!</v>
      </c>
      <c r="E477" s="676" t="e">
        <f t="shared" ref="E477:AC477" si="694">ROUND((E420-E419)/E419*100,1)</f>
        <v>#DIV/0!</v>
      </c>
      <c r="F477" s="676" t="e">
        <f t="shared" si="694"/>
        <v>#DIV/0!</v>
      </c>
      <c r="G477" s="676" t="e">
        <f t="shared" si="694"/>
        <v>#DIV/0!</v>
      </c>
      <c r="H477" s="676" t="e">
        <f t="shared" si="694"/>
        <v>#DIV/0!</v>
      </c>
      <c r="I477" s="676" t="e">
        <f t="shared" si="694"/>
        <v>#DIV/0!</v>
      </c>
      <c r="J477" s="676" t="e">
        <f t="shared" si="694"/>
        <v>#DIV/0!</v>
      </c>
      <c r="K477" s="676" t="e">
        <f t="shared" si="694"/>
        <v>#DIV/0!</v>
      </c>
      <c r="L477" s="676" t="e">
        <f t="shared" si="694"/>
        <v>#DIV/0!</v>
      </c>
      <c r="M477" s="676" t="e">
        <f t="shared" si="694"/>
        <v>#DIV/0!</v>
      </c>
      <c r="N477" s="676" t="e">
        <f t="shared" si="694"/>
        <v>#DIV/0!</v>
      </c>
      <c r="O477" s="676" t="e">
        <f t="shared" si="694"/>
        <v>#DIV/0!</v>
      </c>
      <c r="P477" s="676" t="e">
        <f t="shared" si="694"/>
        <v>#DIV/0!</v>
      </c>
      <c r="Q477" s="676" t="e">
        <f t="shared" si="694"/>
        <v>#DIV/0!</v>
      </c>
      <c r="R477" s="676" t="e">
        <f t="shared" si="694"/>
        <v>#DIV/0!</v>
      </c>
      <c r="S477" s="676" t="e">
        <f t="shared" si="694"/>
        <v>#DIV/0!</v>
      </c>
      <c r="T477" s="676" t="e">
        <f t="shared" si="694"/>
        <v>#DIV/0!</v>
      </c>
      <c r="U477" s="676" t="e">
        <f t="shared" si="694"/>
        <v>#DIV/0!</v>
      </c>
      <c r="V477" s="676" t="e">
        <f t="shared" si="694"/>
        <v>#DIV/0!</v>
      </c>
      <c r="W477" s="676" t="e">
        <f t="shared" si="694"/>
        <v>#DIV/0!</v>
      </c>
      <c r="X477" s="676" t="e">
        <f t="shared" si="694"/>
        <v>#DIV/0!</v>
      </c>
      <c r="Y477" s="676" t="e">
        <f t="shared" si="694"/>
        <v>#DIV/0!</v>
      </c>
      <c r="Z477" s="676" t="e">
        <f t="shared" si="694"/>
        <v>#DIV/0!</v>
      </c>
      <c r="AA477" s="676" t="e">
        <f t="shared" si="694"/>
        <v>#DIV/0!</v>
      </c>
      <c r="AB477" s="676" t="e">
        <f t="shared" si="694"/>
        <v>#DIV/0!</v>
      </c>
      <c r="AC477" s="676" t="e">
        <f t="shared" si="694"/>
        <v>#DIV/0!</v>
      </c>
      <c r="AD477" s="274"/>
      <c r="AG477" s="243" t="s">
        <v>36</v>
      </c>
      <c r="AH477" s="245" t="e">
        <f t="shared" ref="AH477:AR477" si="695">ROUND((AH420-AH419)/AH419*100,1)</f>
        <v>#DIV/0!</v>
      </c>
      <c r="AI477" s="245" t="e">
        <f t="shared" si="695"/>
        <v>#DIV/0!</v>
      </c>
      <c r="AJ477" s="245" t="e">
        <f t="shared" si="695"/>
        <v>#DIV/0!</v>
      </c>
      <c r="AK477" s="245" t="e">
        <f t="shared" si="695"/>
        <v>#DIV/0!</v>
      </c>
      <c r="AL477" s="245" t="e">
        <f t="shared" si="695"/>
        <v>#DIV/0!</v>
      </c>
      <c r="AM477" s="245" t="e">
        <f t="shared" si="695"/>
        <v>#DIV/0!</v>
      </c>
      <c r="AN477" s="245" t="e">
        <f t="shared" si="695"/>
        <v>#DIV/0!</v>
      </c>
      <c r="AO477" s="245" t="e">
        <f t="shared" si="695"/>
        <v>#DIV/0!</v>
      </c>
      <c r="AP477" s="245" t="e">
        <f t="shared" si="695"/>
        <v>#DIV/0!</v>
      </c>
      <c r="AQ477" s="245" t="e">
        <f t="shared" si="695"/>
        <v>#DIV/0!</v>
      </c>
      <c r="AR477" s="245" t="e">
        <f t="shared" si="695"/>
        <v>#DIV/0!</v>
      </c>
    </row>
    <row r="478" spans="2:44" ht="12" hidden="1" customHeight="1" x14ac:dyDescent="0.15">
      <c r="B478" s="240"/>
      <c r="C478" s="246" t="s">
        <v>37</v>
      </c>
      <c r="D478" s="676" t="e">
        <f t="shared" si="685"/>
        <v>#DIV/0!</v>
      </c>
      <c r="E478" s="907" t="e">
        <f t="shared" ref="E478:AC478" si="696">ROUND((E421-E420)/E420*100,1)</f>
        <v>#DIV/0!</v>
      </c>
      <c r="F478" s="907" t="e">
        <f t="shared" si="696"/>
        <v>#DIV/0!</v>
      </c>
      <c r="G478" s="907" t="e">
        <f t="shared" si="696"/>
        <v>#DIV/0!</v>
      </c>
      <c r="H478" s="907" t="e">
        <f t="shared" si="696"/>
        <v>#DIV/0!</v>
      </c>
      <c r="I478" s="907" t="e">
        <f t="shared" si="696"/>
        <v>#DIV/0!</v>
      </c>
      <c r="J478" s="907" t="e">
        <f t="shared" si="696"/>
        <v>#DIV/0!</v>
      </c>
      <c r="K478" s="907" t="e">
        <f t="shared" si="696"/>
        <v>#DIV/0!</v>
      </c>
      <c r="L478" s="907" t="e">
        <f t="shared" si="696"/>
        <v>#DIV/0!</v>
      </c>
      <c r="M478" s="907" t="e">
        <f t="shared" si="696"/>
        <v>#DIV/0!</v>
      </c>
      <c r="N478" s="907" t="e">
        <f t="shared" si="696"/>
        <v>#DIV/0!</v>
      </c>
      <c r="O478" s="907" t="e">
        <f t="shared" si="696"/>
        <v>#DIV/0!</v>
      </c>
      <c r="P478" s="907" t="e">
        <f t="shared" si="696"/>
        <v>#DIV/0!</v>
      </c>
      <c r="Q478" s="907" t="e">
        <f t="shared" si="696"/>
        <v>#DIV/0!</v>
      </c>
      <c r="R478" s="907" t="e">
        <f t="shared" si="696"/>
        <v>#DIV/0!</v>
      </c>
      <c r="S478" s="907" t="e">
        <f t="shared" si="696"/>
        <v>#DIV/0!</v>
      </c>
      <c r="T478" s="907" t="e">
        <f t="shared" si="696"/>
        <v>#DIV/0!</v>
      </c>
      <c r="U478" s="907" t="e">
        <f t="shared" si="696"/>
        <v>#DIV/0!</v>
      </c>
      <c r="V478" s="907" t="e">
        <f t="shared" si="696"/>
        <v>#DIV/0!</v>
      </c>
      <c r="W478" s="907" t="e">
        <f t="shared" si="696"/>
        <v>#DIV/0!</v>
      </c>
      <c r="X478" s="907" t="e">
        <f t="shared" si="696"/>
        <v>#DIV/0!</v>
      </c>
      <c r="Y478" s="907" t="e">
        <f t="shared" si="696"/>
        <v>#DIV/0!</v>
      </c>
      <c r="Z478" s="907" t="e">
        <f t="shared" si="696"/>
        <v>#DIV/0!</v>
      </c>
      <c r="AA478" s="907" t="e">
        <f t="shared" si="696"/>
        <v>#DIV/0!</v>
      </c>
      <c r="AB478" s="907" t="e">
        <f t="shared" si="696"/>
        <v>#DIV/0!</v>
      </c>
      <c r="AC478" s="907" t="e">
        <f t="shared" si="696"/>
        <v>#DIV/0!</v>
      </c>
      <c r="AD478" s="274"/>
      <c r="AF478" s="240"/>
      <c r="AG478" s="246" t="s">
        <v>37</v>
      </c>
      <c r="AH478" s="247" t="e">
        <f t="shared" ref="AH478:AR478" si="697">ROUND((AH421-AH420)/AH420*100,1)</f>
        <v>#DIV/0!</v>
      </c>
      <c r="AI478" s="247" t="e">
        <f t="shared" si="697"/>
        <v>#DIV/0!</v>
      </c>
      <c r="AJ478" s="247" t="e">
        <f t="shared" si="697"/>
        <v>#DIV/0!</v>
      </c>
      <c r="AK478" s="247" t="e">
        <f t="shared" si="697"/>
        <v>#DIV/0!</v>
      </c>
      <c r="AL478" s="247" t="e">
        <f t="shared" si="697"/>
        <v>#DIV/0!</v>
      </c>
      <c r="AM478" s="247" t="e">
        <f t="shared" si="697"/>
        <v>#DIV/0!</v>
      </c>
      <c r="AN478" s="247" t="e">
        <f t="shared" si="697"/>
        <v>#DIV/0!</v>
      </c>
      <c r="AO478" s="247" t="e">
        <f t="shared" si="697"/>
        <v>#DIV/0!</v>
      </c>
      <c r="AP478" s="247" t="e">
        <f t="shared" si="697"/>
        <v>#DIV/0!</v>
      </c>
      <c r="AQ478" s="247" t="e">
        <f t="shared" si="697"/>
        <v>#DIV/0!</v>
      </c>
      <c r="AR478" s="247" t="e">
        <f t="shared" si="697"/>
        <v>#DIV/0!</v>
      </c>
    </row>
    <row r="479" spans="2:44" ht="12" hidden="1" customHeight="1" x14ac:dyDescent="0.15">
      <c r="B479" s="66">
        <v>2028</v>
      </c>
      <c r="C479" s="238" t="s">
        <v>34</v>
      </c>
      <c r="D479" s="906" t="e">
        <f t="shared" si="685"/>
        <v>#DIV/0!</v>
      </c>
      <c r="E479" s="906" t="e">
        <f t="shared" ref="E479:AC480" si="698">ROUND((E422-E421)/E421*100,1)</f>
        <v>#DIV/0!</v>
      </c>
      <c r="F479" s="906" t="e">
        <f t="shared" si="698"/>
        <v>#DIV/0!</v>
      </c>
      <c r="G479" s="906" t="e">
        <f t="shared" si="698"/>
        <v>#DIV/0!</v>
      </c>
      <c r="H479" s="906" t="e">
        <f t="shared" si="698"/>
        <v>#DIV/0!</v>
      </c>
      <c r="I479" s="906" t="e">
        <f t="shared" si="698"/>
        <v>#DIV/0!</v>
      </c>
      <c r="J479" s="906" t="e">
        <f t="shared" si="698"/>
        <v>#DIV/0!</v>
      </c>
      <c r="K479" s="906" t="e">
        <f t="shared" si="698"/>
        <v>#DIV/0!</v>
      </c>
      <c r="L479" s="906" t="e">
        <f t="shared" si="698"/>
        <v>#DIV/0!</v>
      </c>
      <c r="M479" s="906" t="e">
        <f t="shared" si="698"/>
        <v>#DIV/0!</v>
      </c>
      <c r="N479" s="906" t="e">
        <f t="shared" si="698"/>
        <v>#DIV/0!</v>
      </c>
      <c r="O479" s="906" t="e">
        <f t="shared" si="698"/>
        <v>#DIV/0!</v>
      </c>
      <c r="P479" s="906" t="e">
        <f t="shared" si="698"/>
        <v>#DIV/0!</v>
      </c>
      <c r="Q479" s="906" t="e">
        <f t="shared" si="698"/>
        <v>#DIV/0!</v>
      </c>
      <c r="R479" s="906" t="e">
        <f t="shared" si="698"/>
        <v>#DIV/0!</v>
      </c>
      <c r="S479" s="906" t="e">
        <f t="shared" si="698"/>
        <v>#DIV/0!</v>
      </c>
      <c r="T479" s="906" t="e">
        <f t="shared" si="698"/>
        <v>#DIV/0!</v>
      </c>
      <c r="U479" s="906" t="e">
        <f t="shared" si="698"/>
        <v>#DIV/0!</v>
      </c>
      <c r="V479" s="906" t="e">
        <f t="shared" si="698"/>
        <v>#DIV/0!</v>
      </c>
      <c r="W479" s="906" t="e">
        <f t="shared" si="698"/>
        <v>#DIV/0!</v>
      </c>
      <c r="X479" s="906" t="e">
        <f t="shared" si="698"/>
        <v>#DIV/0!</v>
      </c>
      <c r="Y479" s="906" t="e">
        <f t="shared" si="698"/>
        <v>#DIV/0!</v>
      </c>
      <c r="Z479" s="906" t="e">
        <f t="shared" si="698"/>
        <v>#DIV/0!</v>
      </c>
      <c r="AA479" s="906" t="e">
        <f t="shared" si="698"/>
        <v>#DIV/0!</v>
      </c>
      <c r="AB479" s="906" t="e">
        <f t="shared" si="698"/>
        <v>#DIV/0!</v>
      </c>
      <c r="AC479" s="906" t="e">
        <f t="shared" si="698"/>
        <v>#DIV/0!</v>
      </c>
      <c r="AD479" s="274"/>
      <c r="AF479" s="66" t="s">
        <v>220</v>
      </c>
      <c r="AG479" s="238" t="s">
        <v>34</v>
      </c>
      <c r="AH479" s="244" t="e">
        <f>ROUND((AH422-AH421)/AH421*100,1)</f>
        <v>#DIV/0!</v>
      </c>
      <c r="AI479" s="244" t="e">
        <f t="shared" ref="AI479:AR479" si="699">ROUND((AI422-AI421)/AI421*100,1)</f>
        <v>#DIV/0!</v>
      </c>
      <c r="AJ479" s="244" t="e">
        <f t="shared" si="699"/>
        <v>#DIV/0!</v>
      </c>
      <c r="AK479" s="244" t="e">
        <f t="shared" si="699"/>
        <v>#DIV/0!</v>
      </c>
      <c r="AL479" s="244" t="e">
        <f t="shared" si="699"/>
        <v>#DIV/0!</v>
      </c>
      <c r="AM479" s="244" t="e">
        <f t="shared" si="699"/>
        <v>#DIV/0!</v>
      </c>
      <c r="AN479" s="244" t="e">
        <f t="shared" si="699"/>
        <v>#DIV/0!</v>
      </c>
      <c r="AO479" s="244" t="e">
        <f t="shared" si="699"/>
        <v>#DIV/0!</v>
      </c>
      <c r="AP479" s="244" t="e">
        <f t="shared" si="699"/>
        <v>#DIV/0!</v>
      </c>
      <c r="AQ479" s="244" t="e">
        <f t="shared" si="699"/>
        <v>#DIV/0!</v>
      </c>
      <c r="AR479" s="244" t="e">
        <f t="shared" si="699"/>
        <v>#DIV/0!</v>
      </c>
    </row>
    <row r="480" spans="2:44" ht="12" hidden="1" customHeight="1" x14ac:dyDescent="0.15">
      <c r="C480" s="243" t="s">
        <v>35</v>
      </c>
      <c r="D480" s="676" t="e">
        <f t="shared" si="685"/>
        <v>#DIV/0!</v>
      </c>
      <c r="E480" s="676" t="e">
        <f t="shared" ref="E480:S480" si="700">ROUND((E423-E422)/E422*100,1)</f>
        <v>#DIV/0!</v>
      </c>
      <c r="F480" s="676" t="e">
        <f t="shared" si="700"/>
        <v>#DIV/0!</v>
      </c>
      <c r="G480" s="676" t="e">
        <f t="shared" si="700"/>
        <v>#DIV/0!</v>
      </c>
      <c r="H480" s="676" t="e">
        <f t="shared" si="700"/>
        <v>#DIV/0!</v>
      </c>
      <c r="I480" s="676" t="e">
        <f t="shared" si="700"/>
        <v>#DIV/0!</v>
      </c>
      <c r="J480" s="676" t="e">
        <f t="shared" si="700"/>
        <v>#DIV/0!</v>
      </c>
      <c r="K480" s="676" t="e">
        <f t="shared" si="700"/>
        <v>#DIV/0!</v>
      </c>
      <c r="L480" s="676" t="e">
        <f t="shared" si="700"/>
        <v>#DIV/0!</v>
      </c>
      <c r="M480" s="676" t="e">
        <f t="shared" si="700"/>
        <v>#DIV/0!</v>
      </c>
      <c r="N480" s="676" t="e">
        <f t="shared" si="700"/>
        <v>#DIV/0!</v>
      </c>
      <c r="O480" s="676" t="e">
        <f t="shared" si="700"/>
        <v>#DIV/0!</v>
      </c>
      <c r="P480" s="676" t="e">
        <f t="shared" si="700"/>
        <v>#DIV/0!</v>
      </c>
      <c r="Q480" s="676" t="e">
        <f t="shared" si="700"/>
        <v>#DIV/0!</v>
      </c>
      <c r="R480" s="676" t="e">
        <f t="shared" si="700"/>
        <v>#DIV/0!</v>
      </c>
      <c r="S480" s="676" t="e">
        <f t="shared" si="700"/>
        <v>#DIV/0!</v>
      </c>
      <c r="T480" s="676" t="e">
        <f t="shared" si="698"/>
        <v>#DIV/0!</v>
      </c>
      <c r="U480" s="676" t="e">
        <f t="shared" si="698"/>
        <v>#DIV/0!</v>
      </c>
      <c r="V480" s="676" t="e">
        <f t="shared" si="698"/>
        <v>#DIV/0!</v>
      </c>
      <c r="W480" s="676" t="e">
        <f t="shared" si="698"/>
        <v>#DIV/0!</v>
      </c>
      <c r="X480" s="676" t="e">
        <f t="shared" si="698"/>
        <v>#DIV/0!</v>
      </c>
      <c r="Y480" s="676" t="e">
        <f t="shared" si="698"/>
        <v>#DIV/0!</v>
      </c>
      <c r="Z480" s="676" t="e">
        <f t="shared" si="698"/>
        <v>#DIV/0!</v>
      </c>
      <c r="AA480" s="676" t="e">
        <f t="shared" si="698"/>
        <v>#DIV/0!</v>
      </c>
      <c r="AB480" s="676" t="e">
        <f t="shared" si="698"/>
        <v>#DIV/0!</v>
      </c>
      <c r="AC480" s="676" t="e">
        <f t="shared" si="698"/>
        <v>#DIV/0!</v>
      </c>
      <c r="AD480" s="274"/>
      <c r="AG480" s="243" t="s">
        <v>35</v>
      </c>
      <c r="AH480" s="245" t="e">
        <f t="shared" ref="AH480:AR482" si="701">ROUND((AH423-AH422)/AH422*100,1)</f>
        <v>#DIV/0!</v>
      </c>
      <c r="AI480" s="245" t="e">
        <f t="shared" si="701"/>
        <v>#DIV/0!</v>
      </c>
      <c r="AJ480" s="245" t="e">
        <f t="shared" si="701"/>
        <v>#DIV/0!</v>
      </c>
      <c r="AK480" s="245" t="e">
        <f t="shared" si="701"/>
        <v>#DIV/0!</v>
      </c>
      <c r="AL480" s="245" t="e">
        <f t="shared" si="701"/>
        <v>#DIV/0!</v>
      </c>
      <c r="AM480" s="245" t="e">
        <f t="shared" si="701"/>
        <v>#DIV/0!</v>
      </c>
      <c r="AN480" s="245" t="e">
        <f t="shared" si="701"/>
        <v>#DIV/0!</v>
      </c>
      <c r="AO480" s="245" t="e">
        <f t="shared" si="701"/>
        <v>#DIV/0!</v>
      </c>
      <c r="AP480" s="245" t="e">
        <f t="shared" si="701"/>
        <v>#DIV/0!</v>
      </c>
      <c r="AQ480" s="245" t="e">
        <f t="shared" si="701"/>
        <v>#DIV/0!</v>
      </c>
      <c r="AR480" s="245" t="e">
        <f t="shared" si="701"/>
        <v>#DIV/0!</v>
      </c>
    </row>
    <row r="481" spans="1:45" ht="12" hidden="1" customHeight="1" x14ac:dyDescent="0.15">
      <c r="C481" s="243" t="s">
        <v>36</v>
      </c>
      <c r="D481" s="676" t="e">
        <f t="shared" si="685"/>
        <v>#DIV/0!</v>
      </c>
      <c r="E481" s="676" t="e">
        <f t="shared" ref="E481:AC482" si="702">ROUND((E424-E423)/E423*100,1)</f>
        <v>#DIV/0!</v>
      </c>
      <c r="F481" s="676" t="e">
        <f t="shared" si="702"/>
        <v>#DIV/0!</v>
      </c>
      <c r="G481" s="676" t="e">
        <f t="shared" si="702"/>
        <v>#DIV/0!</v>
      </c>
      <c r="H481" s="676" t="e">
        <f t="shared" si="702"/>
        <v>#DIV/0!</v>
      </c>
      <c r="I481" s="676" t="e">
        <f t="shared" si="702"/>
        <v>#DIV/0!</v>
      </c>
      <c r="J481" s="676" t="e">
        <f t="shared" si="702"/>
        <v>#DIV/0!</v>
      </c>
      <c r="K481" s="676" t="e">
        <f t="shared" si="702"/>
        <v>#DIV/0!</v>
      </c>
      <c r="L481" s="676" t="e">
        <f t="shared" si="702"/>
        <v>#DIV/0!</v>
      </c>
      <c r="M481" s="676" t="e">
        <f t="shared" si="702"/>
        <v>#DIV/0!</v>
      </c>
      <c r="N481" s="676" t="e">
        <f t="shared" si="702"/>
        <v>#DIV/0!</v>
      </c>
      <c r="O481" s="676" t="e">
        <f t="shared" si="702"/>
        <v>#DIV/0!</v>
      </c>
      <c r="P481" s="676" t="e">
        <f t="shared" si="702"/>
        <v>#DIV/0!</v>
      </c>
      <c r="Q481" s="676" t="e">
        <f t="shared" si="702"/>
        <v>#DIV/0!</v>
      </c>
      <c r="R481" s="676" t="e">
        <f t="shared" si="702"/>
        <v>#DIV/0!</v>
      </c>
      <c r="S481" s="676" t="e">
        <f t="shared" si="702"/>
        <v>#DIV/0!</v>
      </c>
      <c r="T481" s="676" t="e">
        <f t="shared" si="702"/>
        <v>#DIV/0!</v>
      </c>
      <c r="U481" s="676" t="e">
        <f t="shared" si="702"/>
        <v>#DIV/0!</v>
      </c>
      <c r="V481" s="676" t="e">
        <f t="shared" si="702"/>
        <v>#DIV/0!</v>
      </c>
      <c r="W481" s="676" t="e">
        <f t="shared" si="702"/>
        <v>#DIV/0!</v>
      </c>
      <c r="X481" s="676" t="e">
        <f t="shared" si="702"/>
        <v>#DIV/0!</v>
      </c>
      <c r="Y481" s="676" t="e">
        <f t="shared" si="702"/>
        <v>#DIV/0!</v>
      </c>
      <c r="Z481" s="676" t="e">
        <f t="shared" si="702"/>
        <v>#DIV/0!</v>
      </c>
      <c r="AA481" s="676" t="e">
        <f t="shared" si="702"/>
        <v>#DIV/0!</v>
      </c>
      <c r="AB481" s="676" t="e">
        <f t="shared" si="702"/>
        <v>#DIV/0!</v>
      </c>
      <c r="AC481" s="676" t="e">
        <f t="shared" si="702"/>
        <v>#DIV/0!</v>
      </c>
      <c r="AD481" s="274"/>
      <c r="AG481" s="243" t="s">
        <v>36</v>
      </c>
      <c r="AH481" s="245" t="e">
        <f t="shared" si="701"/>
        <v>#DIV/0!</v>
      </c>
      <c r="AI481" s="245" t="e">
        <f t="shared" si="701"/>
        <v>#DIV/0!</v>
      </c>
      <c r="AJ481" s="245" t="e">
        <f t="shared" si="701"/>
        <v>#DIV/0!</v>
      </c>
      <c r="AK481" s="245" t="e">
        <f t="shared" si="701"/>
        <v>#DIV/0!</v>
      </c>
      <c r="AL481" s="245" t="e">
        <f t="shared" si="701"/>
        <v>#DIV/0!</v>
      </c>
      <c r="AM481" s="245" t="e">
        <f t="shared" si="701"/>
        <v>#DIV/0!</v>
      </c>
      <c r="AN481" s="245" t="e">
        <f t="shared" si="701"/>
        <v>#DIV/0!</v>
      </c>
      <c r="AO481" s="245" t="e">
        <f t="shared" si="701"/>
        <v>#DIV/0!</v>
      </c>
      <c r="AP481" s="245" t="e">
        <f t="shared" si="701"/>
        <v>#DIV/0!</v>
      </c>
      <c r="AQ481" s="245" t="e">
        <f t="shared" si="701"/>
        <v>#DIV/0!</v>
      </c>
      <c r="AR481" s="245" t="e">
        <f t="shared" si="701"/>
        <v>#DIV/0!</v>
      </c>
    </row>
    <row r="482" spans="1:45" ht="12" hidden="1" customHeight="1" x14ac:dyDescent="0.15">
      <c r="B482" s="240"/>
      <c r="C482" s="246" t="s">
        <v>37</v>
      </c>
      <c r="D482" s="907" t="e">
        <f t="shared" si="685"/>
        <v>#DIV/0!</v>
      </c>
      <c r="E482" s="907" t="e">
        <f t="shared" ref="E482:S482" si="703">ROUND((E425-E424)/E424*100,1)</f>
        <v>#DIV/0!</v>
      </c>
      <c r="F482" s="907" t="e">
        <f t="shared" si="703"/>
        <v>#DIV/0!</v>
      </c>
      <c r="G482" s="907" t="e">
        <f t="shared" si="703"/>
        <v>#DIV/0!</v>
      </c>
      <c r="H482" s="907" t="e">
        <f t="shared" si="703"/>
        <v>#DIV/0!</v>
      </c>
      <c r="I482" s="907" t="e">
        <f t="shared" si="703"/>
        <v>#DIV/0!</v>
      </c>
      <c r="J482" s="907" t="e">
        <f t="shared" si="703"/>
        <v>#DIV/0!</v>
      </c>
      <c r="K482" s="907" t="e">
        <f t="shared" si="703"/>
        <v>#DIV/0!</v>
      </c>
      <c r="L482" s="907" t="e">
        <f t="shared" si="703"/>
        <v>#DIV/0!</v>
      </c>
      <c r="M482" s="907" t="e">
        <f t="shared" si="703"/>
        <v>#DIV/0!</v>
      </c>
      <c r="N482" s="907" t="e">
        <f t="shared" si="703"/>
        <v>#DIV/0!</v>
      </c>
      <c r="O482" s="907" t="e">
        <f t="shared" si="703"/>
        <v>#DIV/0!</v>
      </c>
      <c r="P482" s="907" t="e">
        <f t="shared" si="703"/>
        <v>#DIV/0!</v>
      </c>
      <c r="Q482" s="907" t="e">
        <f t="shared" si="703"/>
        <v>#DIV/0!</v>
      </c>
      <c r="R482" s="907" t="e">
        <f t="shared" si="703"/>
        <v>#DIV/0!</v>
      </c>
      <c r="S482" s="907" t="e">
        <f t="shared" si="703"/>
        <v>#DIV/0!</v>
      </c>
      <c r="T482" s="907" t="e">
        <f t="shared" si="702"/>
        <v>#DIV/0!</v>
      </c>
      <c r="U482" s="907" t="e">
        <f t="shared" si="702"/>
        <v>#DIV/0!</v>
      </c>
      <c r="V482" s="907" t="e">
        <f t="shared" si="702"/>
        <v>#DIV/0!</v>
      </c>
      <c r="W482" s="907" t="e">
        <f t="shared" si="702"/>
        <v>#DIV/0!</v>
      </c>
      <c r="X482" s="907" t="e">
        <f t="shared" si="702"/>
        <v>#DIV/0!</v>
      </c>
      <c r="Y482" s="907" t="e">
        <f t="shared" si="702"/>
        <v>#DIV/0!</v>
      </c>
      <c r="Z482" s="907" t="e">
        <f t="shared" si="702"/>
        <v>#DIV/0!</v>
      </c>
      <c r="AA482" s="907" t="e">
        <f t="shared" si="702"/>
        <v>#DIV/0!</v>
      </c>
      <c r="AB482" s="907" t="e">
        <f t="shared" si="702"/>
        <v>#DIV/0!</v>
      </c>
      <c r="AC482" s="907" t="e">
        <f t="shared" si="702"/>
        <v>#DIV/0!</v>
      </c>
      <c r="AD482" s="274"/>
      <c r="AF482" s="240"/>
      <c r="AG482" s="246" t="s">
        <v>37</v>
      </c>
      <c r="AH482" s="247" t="e">
        <f t="shared" si="701"/>
        <v>#DIV/0!</v>
      </c>
      <c r="AI482" s="247" t="e">
        <f t="shared" si="701"/>
        <v>#DIV/0!</v>
      </c>
      <c r="AJ482" s="247" t="e">
        <f t="shared" si="701"/>
        <v>#DIV/0!</v>
      </c>
      <c r="AK482" s="247" t="e">
        <f t="shared" si="701"/>
        <v>#DIV/0!</v>
      </c>
      <c r="AL482" s="247" t="e">
        <f t="shared" si="701"/>
        <v>#DIV/0!</v>
      </c>
      <c r="AM482" s="247" t="e">
        <f t="shared" si="701"/>
        <v>#DIV/0!</v>
      </c>
      <c r="AN482" s="247" t="e">
        <f t="shared" si="701"/>
        <v>#DIV/0!</v>
      </c>
      <c r="AO482" s="247" t="e">
        <f t="shared" si="701"/>
        <v>#DIV/0!</v>
      </c>
      <c r="AP482" s="247" t="e">
        <f t="shared" si="701"/>
        <v>#DIV/0!</v>
      </c>
      <c r="AQ482" s="247" t="e">
        <f t="shared" si="701"/>
        <v>#DIV/0!</v>
      </c>
      <c r="AR482" s="247" t="e">
        <f t="shared" si="701"/>
        <v>#DIV/0!</v>
      </c>
    </row>
    <row r="483" spans="1:45" ht="12" customHeight="1" x14ac:dyDescent="0.15">
      <c r="A483" s="135" t="s">
        <v>789</v>
      </c>
      <c r="AD483" s="20"/>
      <c r="AE483" s="135" t="s">
        <v>789</v>
      </c>
    </row>
    <row r="484" spans="1:45" x14ac:dyDescent="0.15">
      <c r="A484" s="66"/>
      <c r="B484" s="66">
        <v>2019</v>
      </c>
      <c r="C484" s="238" t="s">
        <v>34</v>
      </c>
      <c r="D484" s="906">
        <f t="shared" ref="D484:AB493" si="704">ROUND((D541-D537)/D537*100,1)</f>
        <v>-5.6</v>
      </c>
      <c r="E484" s="906">
        <f t="shared" si="704"/>
        <v>-5.6</v>
      </c>
      <c r="F484" s="906">
        <f t="shared" si="704"/>
        <v>-0.4</v>
      </c>
      <c r="G484" s="906">
        <f t="shared" si="704"/>
        <v>-8.6999999999999993</v>
      </c>
      <c r="H484" s="906">
        <f t="shared" si="704"/>
        <v>-1.1000000000000001</v>
      </c>
      <c r="I484" s="906">
        <f t="shared" si="704"/>
        <v>-12.6</v>
      </c>
      <c r="J484" s="906">
        <f t="shared" si="704"/>
        <v>-4.2</v>
      </c>
      <c r="K484" s="906">
        <f t="shared" si="704"/>
        <v>6.4</v>
      </c>
      <c r="L484" s="906">
        <f t="shared" si="704"/>
        <v>-25.5</v>
      </c>
      <c r="M484" s="906">
        <f t="shared" si="704"/>
        <v>-23.4</v>
      </c>
      <c r="N484" s="906">
        <f t="shared" si="704"/>
        <v>0.7</v>
      </c>
      <c r="O484" s="906">
        <f t="shared" si="704"/>
        <v>-1.2</v>
      </c>
      <c r="P484" s="906">
        <f t="shared" si="704"/>
        <v>-1</v>
      </c>
      <c r="Q484" s="906">
        <f t="shared" si="704"/>
        <v>0.4</v>
      </c>
      <c r="R484" s="906">
        <f t="shared" si="704"/>
        <v>0.3</v>
      </c>
      <c r="S484" s="906">
        <f t="shared" si="704"/>
        <v>-2</v>
      </c>
      <c r="T484" s="906">
        <f t="shared" si="704"/>
        <v>-3.9</v>
      </c>
      <c r="U484" s="906">
        <f t="shared" si="704"/>
        <v>-3.3</v>
      </c>
      <c r="V484" s="906">
        <f t="shared" si="704"/>
        <v>-2.5</v>
      </c>
      <c r="W484" s="906">
        <f t="shared" si="704"/>
        <v>-4.2</v>
      </c>
      <c r="X484" s="906">
        <f t="shared" si="704"/>
        <v>-1.4</v>
      </c>
      <c r="Y484" s="906">
        <f t="shared" si="704"/>
        <v>-6.5</v>
      </c>
      <c r="Z484" s="906">
        <f t="shared" si="704"/>
        <v>-16.600000000000001</v>
      </c>
      <c r="AA484" s="906">
        <f t="shared" si="704"/>
        <v>3.9</v>
      </c>
      <c r="AB484" s="906">
        <f t="shared" si="704"/>
        <v>-5.2</v>
      </c>
      <c r="AC484" s="906">
        <f t="shared" ref="AC484:AC492" si="705">ROUND((AC541-AC537)/AC537*100,1)</f>
        <v>-7.5</v>
      </c>
      <c r="AD484" s="274"/>
      <c r="AE484" s="66"/>
      <c r="AF484" s="66">
        <v>2019</v>
      </c>
      <c r="AG484" s="238" t="s">
        <v>34</v>
      </c>
      <c r="AH484" s="906">
        <f>ROUND((AH541-AH537)/AH537*100,1)</f>
        <v>-5.6</v>
      </c>
      <c r="AI484" s="906">
        <f t="shared" ref="AI484:AR484" si="706">ROUND((AI541-AI537)/AI537*100,1)</f>
        <v>-8.1999999999999993</v>
      </c>
      <c r="AJ484" s="906">
        <f t="shared" si="706"/>
        <v>-12.4</v>
      </c>
      <c r="AK484" s="906">
        <f t="shared" si="706"/>
        <v>-15.6</v>
      </c>
      <c r="AL484" s="906">
        <f t="shared" si="706"/>
        <v>-3</v>
      </c>
      <c r="AM484" s="906">
        <f t="shared" si="706"/>
        <v>0.3</v>
      </c>
      <c r="AN484" s="906">
        <f t="shared" si="706"/>
        <v>3</v>
      </c>
      <c r="AO484" s="906">
        <f t="shared" si="706"/>
        <v>-0.3</v>
      </c>
      <c r="AP484" s="906">
        <f t="shared" si="706"/>
        <v>-3.6</v>
      </c>
      <c r="AQ484" s="906">
        <f t="shared" si="706"/>
        <v>-3.6</v>
      </c>
      <c r="AR484" s="906">
        <f t="shared" si="706"/>
        <v>-3</v>
      </c>
      <c r="AS484" s="221"/>
    </row>
    <row r="485" spans="1:45" x14ac:dyDescent="0.15">
      <c r="C485" s="239" t="s">
        <v>35</v>
      </c>
      <c r="D485" s="676">
        <f t="shared" si="704"/>
        <v>-7.8</v>
      </c>
      <c r="E485" s="676">
        <f t="shared" si="704"/>
        <v>-7.8</v>
      </c>
      <c r="F485" s="676">
        <f t="shared" si="704"/>
        <v>-2.6</v>
      </c>
      <c r="G485" s="676">
        <f t="shared" si="704"/>
        <v>-5.4</v>
      </c>
      <c r="H485" s="676">
        <f t="shared" si="704"/>
        <v>-3.2</v>
      </c>
      <c r="I485" s="676">
        <f t="shared" si="704"/>
        <v>-31.1</v>
      </c>
      <c r="J485" s="676">
        <f t="shared" si="704"/>
        <v>-3.6</v>
      </c>
      <c r="K485" s="676">
        <f t="shared" si="704"/>
        <v>-6.2</v>
      </c>
      <c r="L485" s="676">
        <f t="shared" si="704"/>
        <v>-31.7</v>
      </c>
      <c r="M485" s="676">
        <f t="shared" si="704"/>
        <v>-13.8</v>
      </c>
      <c r="N485" s="676">
        <f t="shared" si="704"/>
        <v>10.9</v>
      </c>
      <c r="O485" s="676">
        <f t="shared" si="704"/>
        <v>-5.0999999999999996</v>
      </c>
      <c r="P485" s="676">
        <f t="shared" si="704"/>
        <v>-3.6</v>
      </c>
      <c r="Q485" s="676">
        <f t="shared" si="704"/>
        <v>-2</v>
      </c>
      <c r="R485" s="676">
        <f t="shared" si="704"/>
        <v>-5.0999999999999996</v>
      </c>
      <c r="S485" s="676">
        <f t="shared" si="704"/>
        <v>-1.2</v>
      </c>
      <c r="T485" s="676">
        <f t="shared" si="704"/>
        <v>-1.8</v>
      </c>
      <c r="U485" s="676">
        <f t="shared" si="704"/>
        <v>-4.4000000000000004</v>
      </c>
      <c r="V485" s="676">
        <f t="shared" si="704"/>
        <v>-6.1</v>
      </c>
      <c r="W485" s="676">
        <f t="shared" si="704"/>
        <v>-7.3</v>
      </c>
      <c r="X485" s="676">
        <f t="shared" si="704"/>
        <v>0.2</v>
      </c>
      <c r="Y485" s="676">
        <f t="shared" si="704"/>
        <v>-4.8</v>
      </c>
      <c r="Z485" s="676">
        <f t="shared" si="704"/>
        <v>-17.399999999999999</v>
      </c>
      <c r="AA485" s="676">
        <f t="shared" si="704"/>
        <v>2.6</v>
      </c>
      <c r="AB485" s="676">
        <f t="shared" si="704"/>
        <v>-8.1</v>
      </c>
      <c r="AC485" s="676">
        <f t="shared" si="705"/>
        <v>-19.399999999999999</v>
      </c>
      <c r="AD485" s="274"/>
      <c r="AG485" s="239" t="s">
        <v>35</v>
      </c>
      <c r="AH485" s="676">
        <f t="shared" ref="AH485:AR500" si="707">ROUND((AH542-AH538)/AH538*100,1)</f>
        <v>-7.8</v>
      </c>
      <c r="AI485" s="676">
        <f t="shared" si="707"/>
        <v>-9.5</v>
      </c>
      <c r="AJ485" s="676">
        <f t="shared" si="707"/>
        <v>-14.9</v>
      </c>
      <c r="AK485" s="676">
        <f t="shared" si="707"/>
        <v>-19.3</v>
      </c>
      <c r="AL485" s="676">
        <f t="shared" si="707"/>
        <v>-2.5</v>
      </c>
      <c r="AM485" s="676">
        <f t="shared" si="707"/>
        <v>0.7</v>
      </c>
      <c r="AN485" s="676">
        <f t="shared" si="707"/>
        <v>7.2</v>
      </c>
      <c r="AO485" s="676">
        <f t="shared" si="707"/>
        <v>-0.5</v>
      </c>
      <c r="AP485" s="676">
        <f t="shared" si="707"/>
        <v>-6.4</v>
      </c>
      <c r="AQ485" s="676">
        <f t="shared" si="707"/>
        <v>-6.4</v>
      </c>
      <c r="AR485" s="676">
        <f t="shared" si="707"/>
        <v>-7.4</v>
      </c>
      <c r="AS485" s="221"/>
    </row>
    <row r="486" spans="1:45" x14ac:dyDescent="0.15">
      <c r="C486" s="239" t="s">
        <v>36</v>
      </c>
      <c r="D486" s="676">
        <f t="shared" si="704"/>
        <v>-2.8</v>
      </c>
      <c r="E486" s="676">
        <f t="shared" si="704"/>
        <v>-2.8</v>
      </c>
      <c r="F486" s="676">
        <f t="shared" si="704"/>
        <v>-6.2</v>
      </c>
      <c r="G486" s="676">
        <f t="shared" si="704"/>
        <v>-3.4</v>
      </c>
      <c r="H486" s="676">
        <f t="shared" si="704"/>
        <v>-5.3</v>
      </c>
      <c r="I486" s="676">
        <f t="shared" si="704"/>
        <v>-0.4</v>
      </c>
      <c r="J486" s="676">
        <f t="shared" si="704"/>
        <v>2.4</v>
      </c>
      <c r="K486" s="676">
        <f t="shared" si="704"/>
        <v>1.5</v>
      </c>
      <c r="L486" s="676">
        <f t="shared" si="704"/>
        <v>-27.5</v>
      </c>
      <c r="M486" s="676">
        <f t="shared" si="704"/>
        <v>-5.4</v>
      </c>
      <c r="N486" s="676">
        <f t="shared" si="704"/>
        <v>26.5</v>
      </c>
      <c r="O486" s="676">
        <f t="shared" si="704"/>
        <v>-5.9</v>
      </c>
      <c r="P486" s="676">
        <f t="shared" si="704"/>
        <v>-8.1</v>
      </c>
      <c r="Q486" s="676">
        <f t="shared" si="704"/>
        <v>-0.4</v>
      </c>
      <c r="R486" s="676">
        <f t="shared" si="704"/>
        <v>-3.2</v>
      </c>
      <c r="S486" s="676">
        <f t="shared" si="704"/>
        <v>0.9</v>
      </c>
      <c r="T486" s="676">
        <f t="shared" si="704"/>
        <v>-1.9</v>
      </c>
      <c r="U486" s="676">
        <f t="shared" si="704"/>
        <v>-4.7</v>
      </c>
      <c r="V486" s="676">
        <f t="shared" si="704"/>
        <v>-12.6</v>
      </c>
      <c r="W486" s="676">
        <f t="shared" si="704"/>
        <v>-2.9</v>
      </c>
      <c r="X486" s="676">
        <f t="shared" si="704"/>
        <v>3.2</v>
      </c>
      <c r="Y486" s="676">
        <f t="shared" si="704"/>
        <v>-6.4</v>
      </c>
      <c r="Z486" s="676">
        <f t="shared" si="704"/>
        <v>-16.8</v>
      </c>
      <c r="AA486" s="676">
        <f t="shared" si="704"/>
        <v>2.6</v>
      </c>
      <c r="AB486" s="676">
        <f t="shared" si="704"/>
        <v>-9.1</v>
      </c>
      <c r="AC486" s="676">
        <f t="shared" si="705"/>
        <v>0.7</v>
      </c>
      <c r="AD486" s="274"/>
      <c r="AG486" s="239" t="s">
        <v>36</v>
      </c>
      <c r="AH486" s="676">
        <f t="shared" si="707"/>
        <v>-2.8</v>
      </c>
      <c r="AI486" s="676">
        <f t="shared" si="707"/>
        <v>2.1</v>
      </c>
      <c r="AJ486" s="676">
        <f t="shared" si="707"/>
        <v>4.5</v>
      </c>
      <c r="AK486" s="676">
        <f t="shared" si="707"/>
        <v>6.8</v>
      </c>
      <c r="AL486" s="676">
        <f t="shared" si="707"/>
        <v>-1.5</v>
      </c>
      <c r="AM486" s="676">
        <f t="shared" si="707"/>
        <v>-1.8</v>
      </c>
      <c r="AN486" s="676">
        <f t="shared" si="707"/>
        <v>-7.9</v>
      </c>
      <c r="AO486" s="676">
        <f t="shared" si="707"/>
        <v>-0.5</v>
      </c>
      <c r="AP486" s="676">
        <f t="shared" si="707"/>
        <v>-6.4</v>
      </c>
      <c r="AQ486" s="676">
        <f t="shared" si="707"/>
        <v>-6.5</v>
      </c>
      <c r="AR486" s="676">
        <f t="shared" si="707"/>
        <v>-3.6</v>
      </c>
      <c r="AS486" s="221"/>
    </row>
    <row r="487" spans="1:45" x14ac:dyDescent="0.15">
      <c r="C487" s="239" t="s">
        <v>37</v>
      </c>
      <c r="D487" s="676">
        <f t="shared" si="704"/>
        <v>-8.4</v>
      </c>
      <c r="E487" s="676">
        <f t="shared" si="704"/>
        <v>-8.4</v>
      </c>
      <c r="F487" s="676">
        <f t="shared" si="704"/>
        <v>-12.3</v>
      </c>
      <c r="G487" s="676">
        <f t="shared" si="704"/>
        <v>-8.1999999999999993</v>
      </c>
      <c r="H487" s="676">
        <f t="shared" si="704"/>
        <v>-7.6</v>
      </c>
      <c r="I487" s="676">
        <f t="shared" si="704"/>
        <v>3.8</v>
      </c>
      <c r="J487" s="676">
        <f t="shared" si="704"/>
        <v>-19.3</v>
      </c>
      <c r="K487" s="676">
        <f t="shared" si="704"/>
        <v>17.8</v>
      </c>
      <c r="L487" s="676">
        <f t="shared" si="704"/>
        <v>-13.9</v>
      </c>
      <c r="M487" s="676">
        <f t="shared" si="704"/>
        <v>-16.3</v>
      </c>
      <c r="N487" s="676">
        <f t="shared" si="704"/>
        <v>5.9</v>
      </c>
      <c r="O487" s="676">
        <f t="shared" si="704"/>
        <v>-14.1</v>
      </c>
      <c r="P487" s="676">
        <f t="shared" si="704"/>
        <v>-9.6999999999999993</v>
      </c>
      <c r="Q487" s="676">
        <f t="shared" si="704"/>
        <v>-8.6999999999999993</v>
      </c>
      <c r="R487" s="676">
        <f t="shared" si="704"/>
        <v>-6.8</v>
      </c>
      <c r="S487" s="676">
        <f t="shared" si="704"/>
        <v>2</v>
      </c>
      <c r="T487" s="676">
        <f t="shared" si="704"/>
        <v>-3.8</v>
      </c>
      <c r="U487" s="676">
        <f t="shared" si="704"/>
        <v>-7</v>
      </c>
      <c r="V487" s="676">
        <f t="shared" si="704"/>
        <v>-2.7</v>
      </c>
      <c r="W487" s="676">
        <f t="shared" si="704"/>
        <v>-5</v>
      </c>
      <c r="X487" s="676">
        <f t="shared" si="704"/>
        <v>-0.7</v>
      </c>
      <c r="Y487" s="676">
        <f t="shared" si="704"/>
        <v>-14.7</v>
      </c>
      <c r="Z487" s="676">
        <f t="shared" si="704"/>
        <v>-16.8</v>
      </c>
      <c r="AA487" s="676">
        <f t="shared" si="704"/>
        <v>-7.5</v>
      </c>
      <c r="AB487" s="676">
        <f t="shared" si="704"/>
        <v>-14.9</v>
      </c>
      <c r="AC487" s="676">
        <f t="shared" si="705"/>
        <v>-4.0999999999999996</v>
      </c>
      <c r="AD487" s="274"/>
      <c r="AG487" s="239" t="s">
        <v>37</v>
      </c>
      <c r="AH487" s="676">
        <f t="shared" si="707"/>
        <v>-8.4</v>
      </c>
      <c r="AI487" s="676">
        <f t="shared" si="707"/>
        <v>-7.8</v>
      </c>
      <c r="AJ487" s="676">
        <f t="shared" si="707"/>
        <v>-8.1999999999999993</v>
      </c>
      <c r="AK487" s="676">
        <f t="shared" si="707"/>
        <v>-9.6999999999999993</v>
      </c>
      <c r="AL487" s="676">
        <f t="shared" si="707"/>
        <v>-4.9000000000000004</v>
      </c>
      <c r="AM487" s="676">
        <f t="shared" si="707"/>
        <v>-6.9</v>
      </c>
      <c r="AN487" s="676">
        <f t="shared" si="707"/>
        <v>-9.6</v>
      </c>
      <c r="AO487" s="676">
        <f t="shared" si="707"/>
        <v>-6.3</v>
      </c>
      <c r="AP487" s="676">
        <f t="shared" si="707"/>
        <v>-8.6999999999999993</v>
      </c>
      <c r="AQ487" s="676">
        <f t="shared" si="707"/>
        <v>-8.8000000000000007</v>
      </c>
      <c r="AR487" s="676">
        <f t="shared" si="707"/>
        <v>-7.9</v>
      </c>
      <c r="AS487" s="221"/>
    </row>
    <row r="488" spans="1:45" x14ac:dyDescent="0.15">
      <c r="B488" s="66">
        <v>2020</v>
      </c>
      <c r="C488" s="238" t="s">
        <v>34</v>
      </c>
      <c r="D488" s="906">
        <f t="shared" si="704"/>
        <v>-1.6</v>
      </c>
      <c r="E488" s="906">
        <f t="shared" si="704"/>
        <v>-1.6</v>
      </c>
      <c r="F488" s="906">
        <f t="shared" si="704"/>
        <v>-14.2</v>
      </c>
      <c r="G488" s="906">
        <f t="shared" si="704"/>
        <v>-18.2</v>
      </c>
      <c r="H488" s="906">
        <f t="shared" si="704"/>
        <v>-8.3000000000000007</v>
      </c>
      <c r="I488" s="906">
        <f t="shared" si="704"/>
        <v>36.9</v>
      </c>
      <c r="J488" s="906">
        <f t="shared" si="704"/>
        <v>-6</v>
      </c>
      <c r="K488" s="906">
        <f t="shared" si="704"/>
        <v>-6.4</v>
      </c>
      <c r="L488" s="906">
        <f t="shared" si="704"/>
        <v>-2</v>
      </c>
      <c r="M488" s="906">
        <f t="shared" si="704"/>
        <v>-6.1</v>
      </c>
      <c r="N488" s="906">
        <f t="shared" si="704"/>
        <v>-9.5</v>
      </c>
      <c r="O488" s="906">
        <f t="shared" si="704"/>
        <v>-7.6</v>
      </c>
      <c r="P488" s="906">
        <f t="shared" si="704"/>
        <v>-0.4</v>
      </c>
      <c r="Q488" s="906">
        <f t="shared" si="704"/>
        <v>-3.9</v>
      </c>
      <c r="R488" s="906">
        <f t="shared" si="704"/>
        <v>22</v>
      </c>
      <c r="S488" s="906">
        <f t="shared" si="704"/>
        <v>7.6</v>
      </c>
      <c r="T488" s="906">
        <f t="shared" si="704"/>
        <v>1.8</v>
      </c>
      <c r="U488" s="906">
        <f t="shared" si="704"/>
        <v>-5.7</v>
      </c>
      <c r="V488" s="906">
        <f t="shared" si="704"/>
        <v>0.1</v>
      </c>
      <c r="W488" s="906">
        <f t="shared" si="704"/>
        <v>-5.0999999999999996</v>
      </c>
      <c r="X488" s="906">
        <f t="shared" si="704"/>
        <v>-0.2</v>
      </c>
      <c r="Y488" s="906">
        <f t="shared" si="704"/>
        <v>-9.4</v>
      </c>
      <c r="Z488" s="906">
        <f t="shared" si="704"/>
        <v>-9.6999999999999993</v>
      </c>
      <c r="AA488" s="906">
        <f t="shared" si="704"/>
        <v>-10.5</v>
      </c>
      <c r="AB488" s="906">
        <f t="shared" si="704"/>
        <v>-14.1</v>
      </c>
      <c r="AC488" s="906">
        <f t="shared" si="705"/>
        <v>14.4</v>
      </c>
      <c r="AD488" s="274"/>
      <c r="AF488" s="66">
        <v>2020</v>
      </c>
      <c r="AG488" s="238" t="s">
        <v>34</v>
      </c>
      <c r="AH488" s="906">
        <f t="shared" si="707"/>
        <v>-1.6</v>
      </c>
      <c r="AI488" s="906">
        <f t="shared" si="707"/>
        <v>-3.4</v>
      </c>
      <c r="AJ488" s="906">
        <f t="shared" si="707"/>
        <v>-2.9</v>
      </c>
      <c r="AK488" s="906">
        <f t="shared" si="707"/>
        <v>-3.6</v>
      </c>
      <c r="AL488" s="906">
        <f t="shared" si="707"/>
        <v>-1</v>
      </c>
      <c r="AM488" s="906">
        <f t="shared" si="707"/>
        <v>-4.3</v>
      </c>
      <c r="AN488" s="906">
        <f t="shared" si="707"/>
        <v>-9.1999999999999993</v>
      </c>
      <c r="AO488" s="906">
        <f t="shared" si="707"/>
        <v>-3.1</v>
      </c>
      <c r="AP488" s="906">
        <f t="shared" si="707"/>
        <v>-0.1</v>
      </c>
      <c r="AQ488" s="906">
        <f t="shared" si="707"/>
        <v>0.1</v>
      </c>
      <c r="AR488" s="906">
        <f t="shared" si="707"/>
        <v>-5.4</v>
      </c>
      <c r="AS488" s="221"/>
    </row>
    <row r="489" spans="1:45" x14ac:dyDescent="0.15">
      <c r="C489" s="239" t="s">
        <v>35</v>
      </c>
      <c r="D489" s="676">
        <f t="shared" si="704"/>
        <v>-16.899999999999999</v>
      </c>
      <c r="E489" s="676">
        <f t="shared" si="704"/>
        <v>-16.899999999999999</v>
      </c>
      <c r="F489" s="676">
        <f t="shared" si="704"/>
        <v>-33.5</v>
      </c>
      <c r="G489" s="676">
        <f t="shared" si="704"/>
        <v>-36.5</v>
      </c>
      <c r="H489" s="676">
        <f t="shared" si="704"/>
        <v>-19.899999999999999</v>
      </c>
      <c r="I489" s="676">
        <f t="shared" si="704"/>
        <v>2.2000000000000002</v>
      </c>
      <c r="J489" s="676">
        <f t="shared" si="704"/>
        <v>-22.5</v>
      </c>
      <c r="K489" s="676">
        <f t="shared" si="704"/>
        <v>-3.1</v>
      </c>
      <c r="L489" s="676">
        <f t="shared" si="704"/>
        <v>-5.2</v>
      </c>
      <c r="M489" s="676">
        <f t="shared" si="704"/>
        <v>-28</v>
      </c>
      <c r="N489" s="676">
        <f t="shared" si="704"/>
        <v>-30.3</v>
      </c>
      <c r="O489" s="676">
        <f t="shared" si="704"/>
        <v>-36.5</v>
      </c>
      <c r="P489" s="676">
        <f t="shared" si="704"/>
        <v>-5.5</v>
      </c>
      <c r="Q489" s="676">
        <f t="shared" si="704"/>
        <v>-11.9</v>
      </c>
      <c r="R489" s="676">
        <f t="shared" si="704"/>
        <v>9.5</v>
      </c>
      <c r="S489" s="676">
        <f t="shared" si="704"/>
        <v>0.3</v>
      </c>
      <c r="T489" s="676">
        <f t="shared" si="704"/>
        <v>0.3</v>
      </c>
      <c r="U489" s="676">
        <f t="shared" si="704"/>
        <v>-17.3</v>
      </c>
      <c r="V489" s="676">
        <f t="shared" si="704"/>
        <v>-12.4</v>
      </c>
      <c r="W489" s="676">
        <f t="shared" si="704"/>
        <v>-9.9</v>
      </c>
      <c r="X489" s="676">
        <f t="shared" si="704"/>
        <v>-7.9</v>
      </c>
      <c r="Y489" s="676">
        <f t="shared" si="704"/>
        <v>-28.1</v>
      </c>
      <c r="Z489" s="676">
        <f t="shared" si="704"/>
        <v>-27.1</v>
      </c>
      <c r="AA489" s="676">
        <f t="shared" si="704"/>
        <v>-23.5</v>
      </c>
      <c r="AB489" s="676">
        <f t="shared" si="704"/>
        <v>-20.5</v>
      </c>
      <c r="AC489" s="676">
        <f t="shared" si="705"/>
        <v>-8.6999999999999993</v>
      </c>
      <c r="AD489" s="274"/>
      <c r="AG489" s="239" t="s">
        <v>35</v>
      </c>
      <c r="AH489" s="676">
        <f t="shared" si="707"/>
        <v>-16.899999999999999</v>
      </c>
      <c r="AI489" s="676">
        <f t="shared" si="707"/>
        <v>-7.2</v>
      </c>
      <c r="AJ489" s="676">
        <f t="shared" si="707"/>
        <v>-6.7</v>
      </c>
      <c r="AK489" s="676">
        <f t="shared" si="707"/>
        <v>-4.9000000000000004</v>
      </c>
      <c r="AL489" s="676">
        <f t="shared" si="707"/>
        <v>-11.1</v>
      </c>
      <c r="AM489" s="676">
        <f t="shared" si="707"/>
        <v>-8.1</v>
      </c>
      <c r="AN489" s="676">
        <f t="shared" si="707"/>
        <v>-35.6</v>
      </c>
      <c r="AO489" s="676">
        <f t="shared" si="707"/>
        <v>-2.8</v>
      </c>
      <c r="AP489" s="676">
        <f t="shared" si="707"/>
        <v>-24.3</v>
      </c>
      <c r="AQ489" s="676">
        <f t="shared" si="707"/>
        <v>-24.7</v>
      </c>
      <c r="AR489" s="676">
        <f t="shared" si="707"/>
        <v>-11</v>
      </c>
      <c r="AS489" s="221"/>
    </row>
    <row r="490" spans="1:45" x14ac:dyDescent="0.15">
      <c r="C490" s="239" t="s">
        <v>36</v>
      </c>
      <c r="D490" s="676">
        <f t="shared" si="704"/>
        <v>-14.5</v>
      </c>
      <c r="E490" s="676">
        <f t="shared" si="704"/>
        <v>-14.5</v>
      </c>
      <c r="F490" s="676">
        <f t="shared" si="704"/>
        <v>-23.9</v>
      </c>
      <c r="G490" s="676">
        <f t="shared" si="704"/>
        <v>-32.6</v>
      </c>
      <c r="H490" s="676">
        <f t="shared" si="704"/>
        <v>-12.5</v>
      </c>
      <c r="I490" s="676">
        <f t="shared" si="704"/>
        <v>-7.3</v>
      </c>
      <c r="J490" s="676">
        <f t="shared" si="704"/>
        <v>-26.8</v>
      </c>
      <c r="K490" s="676">
        <f t="shared" si="704"/>
        <v>2.8</v>
      </c>
      <c r="L490" s="676">
        <f t="shared" si="704"/>
        <v>-1.4</v>
      </c>
      <c r="M490" s="676">
        <f t="shared" si="704"/>
        <v>-27.8</v>
      </c>
      <c r="N490" s="676">
        <f t="shared" si="704"/>
        <v>-16.7</v>
      </c>
      <c r="O490" s="676">
        <f t="shared" si="704"/>
        <v>-19.8</v>
      </c>
      <c r="P490" s="676">
        <f t="shared" si="704"/>
        <v>-5.2</v>
      </c>
      <c r="Q490" s="676">
        <f t="shared" si="704"/>
        <v>-13.4</v>
      </c>
      <c r="R490" s="676">
        <f t="shared" si="704"/>
        <v>7.4</v>
      </c>
      <c r="S490" s="676">
        <f t="shared" si="704"/>
        <v>0.4</v>
      </c>
      <c r="T490" s="676">
        <f t="shared" si="704"/>
        <v>-1.2</v>
      </c>
      <c r="U490" s="676">
        <f t="shared" si="704"/>
        <v>-14.7</v>
      </c>
      <c r="V490" s="676">
        <f t="shared" si="704"/>
        <v>-9.4</v>
      </c>
      <c r="W490" s="676">
        <f t="shared" si="704"/>
        <v>-10</v>
      </c>
      <c r="X490" s="676">
        <f t="shared" si="704"/>
        <v>-8.8000000000000007</v>
      </c>
      <c r="Y490" s="676">
        <f t="shared" si="704"/>
        <v>-25</v>
      </c>
      <c r="Z490" s="676">
        <f t="shared" si="704"/>
        <v>-25.2</v>
      </c>
      <c r="AA490" s="676">
        <f t="shared" si="704"/>
        <v>-17.399999999999999</v>
      </c>
      <c r="AB490" s="676">
        <f t="shared" si="704"/>
        <v>-31.2</v>
      </c>
      <c r="AC490" s="676">
        <f t="shared" si="705"/>
        <v>-13.4</v>
      </c>
      <c r="AD490" s="274"/>
      <c r="AG490" s="239" t="s">
        <v>36</v>
      </c>
      <c r="AH490" s="676">
        <f t="shared" si="707"/>
        <v>-14.5</v>
      </c>
      <c r="AI490" s="676">
        <f t="shared" si="707"/>
        <v>-8.5</v>
      </c>
      <c r="AJ490" s="676">
        <f t="shared" si="707"/>
        <v>-9.1999999999999993</v>
      </c>
      <c r="AK490" s="676">
        <f t="shared" si="707"/>
        <v>-9</v>
      </c>
      <c r="AL490" s="676">
        <f t="shared" si="707"/>
        <v>-9.6999999999999993</v>
      </c>
      <c r="AM490" s="676">
        <f t="shared" si="707"/>
        <v>-7.4</v>
      </c>
      <c r="AN490" s="676">
        <f t="shared" si="707"/>
        <v>-21</v>
      </c>
      <c r="AO490" s="676">
        <f t="shared" si="707"/>
        <v>-4.7</v>
      </c>
      <c r="AP490" s="676">
        <f t="shared" si="707"/>
        <v>-19.399999999999999</v>
      </c>
      <c r="AQ490" s="676">
        <f t="shared" si="707"/>
        <v>-19.7</v>
      </c>
      <c r="AR490" s="676">
        <f t="shared" si="707"/>
        <v>-9.4</v>
      </c>
      <c r="AS490" s="221"/>
    </row>
    <row r="491" spans="1:45" x14ac:dyDescent="0.15">
      <c r="B491" s="240"/>
      <c r="C491" s="241" t="s">
        <v>37</v>
      </c>
      <c r="D491" s="907">
        <f t="shared" si="704"/>
        <v>-4.5</v>
      </c>
      <c r="E491" s="907">
        <f t="shared" si="704"/>
        <v>-4.5</v>
      </c>
      <c r="F491" s="907">
        <f t="shared" si="704"/>
        <v>0</v>
      </c>
      <c r="G491" s="907">
        <f t="shared" si="704"/>
        <v>-20.399999999999999</v>
      </c>
      <c r="H491" s="907">
        <f t="shared" si="704"/>
        <v>-5.8</v>
      </c>
      <c r="I491" s="907">
        <f t="shared" si="704"/>
        <v>-11.9</v>
      </c>
      <c r="J491" s="907">
        <f t="shared" si="704"/>
        <v>8.5</v>
      </c>
      <c r="K491" s="907">
        <f t="shared" si="704"/>
        <v>-3</v>
      </c>
      <c r="L491" s="907">
        <f t="shared" si="704"/>
        <v>0.4</v>
      </c>
      <c r="M491" s="907">
        <f t="shared" si="704"/>
        <v>-13.9</v>
      </c>
      <c r="N491" s="907">
        <f t="shared" si="704"/>
        <v>2.6</v>
      </c>
      <c r="O491" s="907">
        <f t="shared" si="704"/>
        <v>-9.6</v>
      </c>
      <c r="P491" s="907">
        <f t="shared" si="704"/>
        <v>-1.9</v>
      </c>
      <c r="Q491" s="907">
        <f t="shared" si="704"/>
        <v>-1.8</v>
      </c>
      <c r="R491" s="907">
        <f t="shared" si="704"/>
        <v>10.199999999999999</v>
      </c>
      <c r="S491" s="907">
        <f t="shared" si="704"/>
        <v>2.8</v>
      </c>
      <c r="T491" s="907">
        <f t="shared" si="704"/>
        <v>0.1</v>
      </c>
      <c r="U491" s="907">
        <f t="shared" si="704"/>
        <v>-10.199999999999999</v>
      </c>
      <c r="V491" s="907">
        <f t="shared" si="704"/>
        <v>-19.2</v>
      </c>
      <c r="W491" s="907">
        <f t="shared" si="704"/>
        <v>-4.9000000000000004</v>
      </c>
      <c r="X491" s="907">
        <f t="shared" si="704"/>
        <v>0.3</v>
      </c>
      <c r="Y491" s="907">
        <f t="shared" si="704"/>
        <v>-15.1</v>
      </c>
      <c r="Z491" s="907">
        <f t="shared" si="704"/>
        <v>-19.7</v>
      </c>
      <c r="AA491" s="907">
        <f t="shared" si="704"/>
        <v>-6.6</v>
      </c>
      <c r="AB491" s="907">
        <f t="shared" si="704"/>
        <v>-29.5</v>
      </c>
      <c r="AC491" s="907">
        <f t="shared" si="705"/>
        <v>-4</v>
      </c>
      <c r="AD491" s="274"/>
      <c r="AF491" s="240"/>
      <c r="AG491" s="241" t="s">
        <v>37</v>
      </c>
      <c r="AH491" s="907">
        <f t="shared" si="707"/>
        <v>-4.5</v>
      </c>
      <c r="AI491" s="907">
        <f t="shared" si="707"/>
        <v>-1.1000000000000001</v>
      </c>
      <c r="AJ491" s="907">
        <f t="shared" si="707"/>
        <v>-1.5</v>
      </c>
      <c r="AK491" s="907">
        <f t="shared" si="707"/>
        <v>0.7</v>
      </c>
      <c r="AL491" s="907">
        <f t="shared" si="707"/>
        <v>-6.3</v>
      </c>
      <c r="AM491" s="907">
        <f t="shared" si="707"/>
        <v>-0.6</v>
      </c>
      <c r="AN491" s="907">
        <f t="shared" si="707"/>
        <v>1.3</v>
      </c>
      <c r="AO491" s="907">
        <f t="shared" si="707"/>
        <v>-1</v>
      </c>
      <c r="AP491" s="907">
        <f t="shared" si="707"/>
        <v>-7.1</v>
      </c>
      <c r="AQ491" s="907">
        <f t="shared" si="707"/>
        <v>-7.1</v>
      </c>
      <c r="AR491" s="907">
        <f t="shared" si="707"/>
        <v>-4.2</v>
      </c>
      <c r="AS491" s="221"/>
    </row>
    <row r="492" spans="1:45" x14ac:dyDescent="0.15">
      <c r="B492" s="135">
        <v>2021</v>
      </c>
      <c r="C492" s="243" t="s">
        <v>34</v>
      </c>
      <c r="D492" s="676">
        <f t="shared" si="704"/>
        <v>-4.5999999999999996</v>
      </c>
      <c r="E492" s="676">
        <f t="shared" si="704"/>
        <v>-4.5999999999999996</v>
      </c>
      <c r="F492" s="676">
        <f t="shared" si="704"/>
        <v>8</v>
      </c>
      <c r="G492" s="676">
        <f t="shared" si="704"/>
        <v>-9.1</v>
      </c>
      <c r="H492" s="676">
        <f t="shared" si="704"/>
        <v>0.4</v>
      </c>
      <c r="I492" s="676">
        <f t="shared" si="704"/>
        <v>-18.8</v>
      </c>
      <c r="J492" s="676">
        <f t="shared" si="704"/>
        <v>8</v>
      </c>
      <c r="K492" s="676">
        <f t="shared" si="704"/>
        <v>2.7</v>
      </c>
      <c r="L492" s="676">
        <f t="shared" si="704"/>
        <v>4.5999999999999996</v>
      </c>
      <c r="M492" s="676">
        <f t="shared" si="704"/>
        <v>-16</v>
      </c>
      <c r="N492" s="676">
        <f t="shared" si="704"/>
        <v>16.7</v>
      </c>
      <c r="O492" s="676">
        <f t="shared" si="704"/>
        <v>-16</v>
      </c>
      <c r="P492" s="676">
        <f t="shared" si="704"/>
        <v>-3.4</v>
      </c>
      <c r="Q492" s="676">
        <f t="shared" si="704"/>
        <v>-3.5</v>
      </c>
      <c r="R492" s="676">
        <f t="shared" si="704"/>
        <v>-3.7</v>
      </c>
      <c r="S492" s="676">
        <f t="shared" si="704"/>
        <v>1.4</v>
      </c>
      <c r="T492" s="676">
        <f t="shared" si="704"/>
        <v>-0.8</v>
      </c>
      <c r="U492" s="676">
        <f t="shared" si="704"/>
        <v>-6.6</v>
      </c>
      <c r="V492" s="676">
        <f t="shared" si="704"/>
        <v>-13.3</v>
      </c>
      <c r="W492" s="676">
        <f t="shared" si="704"/>
        <v>-4.7</v>
      </c>
      <c r="X492" s="676">
        <f t="shared" si="704"/>
        <v>-2.4</v>
      </c>
      <c r="Y492" s="676">
        <f t="shared" si="704"/>
        <v>-5.4</v>
      </c>
      <c r="Z492" s="676">
        <f t="shared" si="704"/>
        <v>-18</v>
      </c>
      <c r="AA492" s="676">
        <f t="shared" si="704"/>
        <v>-2.2999999999999998</v>
      </c>
      <c r="AB492" s="676">
        <f t="shared" si="704"/>
        <v>-11.5</v>
      </c>
      <c r="AC492" s="676">
        <f t="shared" si="705"/>
        <v>-7.7</v>
      </c>
      <c r="AD492" s="274"/>
      <c r="AF492" s="135">
        <v>2021</v>
      </c>
      <c r="AG492" s="243" t="s">
        <v>34</v>
      </c>
      <c r="AH492" s="676">
        <f t="shared" si="707"/>
        <v>-4.5999999999999996</v>
      </c>
      <c r="AI492" s="676">
        <f t="shared" si="707"/>
        <v>0.6</v>
      </c>
      <c r="AJ492" s="676">
        <f t="shared" si="707"/>
        <v>1.5</v>
      </c>
      <c r="AK492" s="676">
        <f t="shared" si="707"/>
        <v>3.4</v>
      </c>
      <c r="AL492" s="676">
        <f t="shared" si="707"/>
        <v>-3.3</v>
      </c>
      <c r="AM492" s="676">
        <f t="shared" si="707"/>
        <v>-1</v>
      </c>
      <c r="AN492" s="676">
        <f t="shared" si="707"/>
        <v>6.9</v>
      </c>
      <c r="AO492" s="676">
        <f t="shared" si="707"/>
        <v>-2.8</v>
      </c>
      <c r="AP492" s="676">
        <f t="shared" si="707"/>
        <v>-8.6</v>
      </c>
      <c r="AQ492" s="676">
        <f t="shared" si="707"/>
        <v>-8.8000000000000007</v>
      </c>
      <c r="AR492" s="676">
        <f t="shared" si="707"/>
        <v>-5.8</v>
      </c>
      <c r="AS492" s="221"/>
    </row>
    <row r="493" spans="1:45" x14ac:dyDescent="0.15">
      <c r="C493" s="239" t="s">
        <v>35</v>
      </c>
      <c r="D493" s="676">
        <f t="shared" si="704"/>
        <v>12.2</v>
      </c>
      <c r="E493" s="676">
        <f t="shared" si="704"/>
        <v>12.2</v>
      </c>
      <c r="F493" s="676">
        <f t="shared" si="704"/>
        <v>42.3</v>
      </c>
      <c r="G493" s="676">
        <f t="shared" si="704"/>
        <v>9.4</v>
      </c>
      <c r="H493" s="676">
        <f t="shared" si="704"/>
        <v>18.3</v>
      </c>
      <c r="I493" s="676">
        <f t="shared" si="704"/>
        <v>-4.0999999999999996</v>
      </c>
      <c r="J493" s="676">
        <f t="shared" si="704"/>
        <v>27.3</v>
      </c>
      <c r="K493" s="676">
        <f t="shared" si="704"/>
        <v>5.8</v>
      </c>
      <c r="L493" s="676">
        <f t="shared" si="704"/>
        <v>16</v>
      </c>
      <c r="M493" s="676">
        <f t="shared" si="704"/>
        <v>12.1</v>
      </c>
      <c r="N493" s="676">
        <f t="shared" si="704"/>
        <v>-3.5</v>
      </c>
      <c r="O493" s="676">
        <f t="shared" si="704"/>
        <v>30.4</v>
      </c>
      <c r="P493" s="676">
        <f t="shared" si="704"/>
        <v>3.6</v>
      </c>
      <c r="Q493" s="676">
        <f t="shared" si="704"/>
        <v>9.1</v>
      </c>
      <c r="R493" s="676">
        <f t="shared" si="704"/>
        <v>7.4</v>
      </c>
      <c r="S493" s="676">
        <f t="shared" si="704"/>
        <v>3.3</v>
      </c>
      <c r="T493" s="676">
        <f t="shared" si="704"/>
        <v>0.6</v>
      </c>
      <c r="U493" s="676">
        <f t="shared" si="704"/>
        <v>7.4</v>
      </c>
      <c r="V493" s="676">
        <f t="shared" si="704"/>
        <v>1.2</v>
      </c>
      <c r="W493" s="676">
        <f t="shared" si="704"/>
        <v>8.6</v>
      </c>
      <c r="X493" s="676">
        <f t="shared" si="704"/>
        <v>3.3</v>
      </c>
      <c r="Y493" s="676">
        <f t="shared" ref="T493:AB508" si="708">ROUND((Y550-Y546)/Y546*100,1)</f>
        <v>14.7</v>
      </c>
      <c r="Z493" s="676">
        <f t="shared" si="708"/>
        <v>0.5</v>
      </c>
      <c r="AA493" s="676">
        <f t="shared" si="708"/>
        <v>11.9</v>
      </c>
      <c r="AB493" s="676">
        <f t="shared" si="708"/>
        <v>21.8</v>
      </c>
      <c r="AC493" s="676">
        <f t="shared" ref="AC493" si="709">ROUND((AC550-AC546)/AC546*100,1)</f>
        <v>8.1</v>
      </c>
      <c r="AD493" s="274"/>
      <c r="AG493" s="239" t="s">
        <v>35</v>
      </c>
      <c r="AH493" s="676">
        <f t="shared" si="707"/>
        <v>12.2</v>
      </c>
      <c r="AI493" s="676">
        <f t="shared" si="707"/>
        <v>4</v>
      </c>
      <c r="AJ493" s="676">
        <f t="shared" si="707"/>
        <v>4</v>
      </c>
      <c r="AK493" s="676">
        <f t="shared" si="707"/>
        <v>3.7</v>
      </c>
      <c r="AL493" s="676">
        <f t="shared" si="707"/>
        <v>4.4000000000000004</v>
      </c>
      <c r="AM493" s="676">
        <f t="shared" si="707"/>
        <v>4.0999999999999996</v>
      </c>
      <c r="AN493" s="676">
        <f t="shared" si="707"/>
        <v>40.9</v>
      </c>
      <c r="AO493" s="676">
        <f t="shared" si="707"/>
        <v>-0.6</v>
      </c>
      <c r="AP493" s="676">
        <f t="shared" si="707"/>
        <v>19.8</v>
      </c>
      <c r="AQ493" s="676">
        <f t="shared" si="707"/>
        <v>20.3</v>
      </c>
      <c r="AR493" s="676">
        <f t="shared" si="707"/>
        <v>6.7</v>
      </c>
      <c r="AS493" s="221"/>
    </row>
    <row r="494" spans="1:45" x14ac:dyDescent="0.15">
      <c r="C494" s="239" t="s">
        <v>36</v>
      </c>
      <c r="D494" s="676">
        <f t="shared" ref="D494:X506" si="710">ROUND((D551-D547)/D547*100,1)</f>
        <v>3.8</v>
      </c>
      <c r="E494" s="676">
        <f t="shared" si="710"/>
        <v>3.8</v>
      </c>
      <c r="F494" s="676">
        <f t="shared" si="710"/>
        <v>34.799999999999997</v>
      </c>
      <c r="G494" s="676">
        <f t="shared" si="710"/>
        <v>0.4</v>
      </c>
      <c r="H494" s="676">
        <f t="shared" si="710"/>
        <v>-0.9</v>
      </c>
      <c r="I494" s="676">
        <f t="shared" si="710"/>
        <v>-20.7</v>
      </c>
      <c r="J494" s="676">
        <f t="shared" si="710"/>
        <v>32.200000000000003</v>
      </c>
      <c r="K494" s="676">
        <f t="shared" si="710"/>
        <v>-7.9</v>
      </c>
      <c r="L494" s="676">
        <f t="shared" si="710"/>
        <v>14.7</v>
      </c>
      <c r="M494" s="676">
        <f t="shared" si="710"/>
        <v>-6.3</v>
      </c>
      <c r="N494" s="676">
        <f t="shared" si="710"/>
        <v>-20.100000000000001</v>
      </c>
      <c r="O494" s="676">
        <f t="shared" si="710"/>
        <v>0.1</v>
      </c>
      <c r="P494" s="676">
        <f t="shared" si="710"/>
        <v>3.7</v>
      </c>
      <c r="Q494" s="676">
        <f t="shared" si="710"/>
        <v>12.4</v>
      </c>
      <c r="R494" s="676">
        <f t="shared" si="710"/>
        <v>9.1</v>
      </c>
      <c r="S494" s="676">
        <f t="shared" si="710"/>
        <v>6.4</v>
      </c>
      <c r="T494" s="676">
        <f t="shared" si="710"/>
        <v>-1.1000000000000001</v>
      </c>
      <c r="U494" s="676">
        <f t="shared" si="710"/>
        <v>5.9</v>
      </c>
      <c r="V494" s="676">
        <f t="shared" si="710"/>
        <v>1.6</v>
      </c>
      <c r="W494" s="676">
        <f t="shared" si="710"/>
        <v>0.7</v>
      </c>
      <c r="X494" s="676">
        <f t="shared" si="710"/>
        <v>4.9000000000000004</v>
      </c>
      <c r="Y494" s="676">
        <f t="shared" si="708"/>
        <v>21.1</v>
      </c>
      <c r="Z494" s="676">
        <f t="shared" si="708"/>
        <v>-0.8</v>
      </c>
      <c r="AA494" s="676">
        <f t="shared" si="708"/>
        <v>8.3000000000000007</v>
      </c>
      <c r="AB494" s="676">
        <f t="shared" si="708"/>
        <v>56.9</v>
      </c>
      <c r="AC494" s="676">
        <f t="shared" ref="AC494" si="711">ROUND((AC551-AC547)/AC547*100,1)</f>
        <v>-3.1</v>
      </c>
      <c r="AD494" s="274"/>
      <c r="AG494" s="239" t="s">
        <v>36</v>
      </c>
      <c r="AH494" s="676">
        <f t="shared" si="707"/>
        <v>3.8</v>
      </c>
      <c r="AI494" s="676">
        <f t="shared" si="707"/>
        <v>-3.9</v>
      </c>
      <c r="AJ494" s="676">
        <f t="shared" si="707"/>
        <v>-7.7</v>
      </c>
      <c r="AK494" s="676">
        <f t="shared" si="707"/>
        <v>-8</v>
      </c>
      <c r="AL494" s="676">
        <f t="shared" si="707"/>
        <v>-6.6</v>
      </c>
      <c r="AM494" s="676">
        <f t="shared" si="707"/>
        <v>2.7</v>
      </c>
      <c r="AN494" s="676">
        <f t="shared" si="707"/>
        <v>16.3</v>
      </c>
      <c r="AO494" s="676">
        <f t="shared" si="707"/>
        <v>0.4</v>
      </c>
      <c r="AP494" s="676">
        <f t="shared" si="707"/>
        <v>11</v>
      </c>
      <c r="AQ494" s="676">
        <f t="shared" si="707"/>
        <v>11.3</v>
      </c>
      <c r="AR494" s="676">
        <f t="shared" si="707"/>
        <v>1.3</v>
      </c>
      <c r="AS494" s="221"/>
    </row>
    <row r="495" spans="1:45" x14ac:dyDescent="0.15">
      <c r="C495" s="239" t="s">
        <v>37</v>
      </c>
      <c r="D495" s="676">
        <f t="shared" si="710"/>
        <v>-1.3</v>
      </c>
      <c r="E495" s="676">
        <f t="shared" si="710"/>
        <v>-1.3</v>
      </c>
      <c r="F495" s="676">
        <f t="shared" si="710"/>
        <v>3.5</v>
      </c>
      <c r="G495" s="676">
        <f t="shared" si="710"/>
        <v>-11.7</v>
      </c>
      <c r="H495" s="676">
        <f t="shared" si="710"/>
        <v>-20.100000000000001</v>
      </c>
      <c r="I495" s="676">
        <f t="shared" si="710"/>
        <v>3.6</v>
      </c>
      <c r="J495" s="676">
        <f t="shared" si="710"/>
        <v>11.3</v>
      </c>
      <c r="K495" s="676">
        <f t="shared" si="710"/>
        <v>-4.3</v>
      </c>
      <c r="L495" s="676">
        <f t="shared" si="710"/>
        <v>9.8000000000000007</v>
      </c>
      <c r="M495" s="676">
        <f t="shared" si="710"/>
        <v>-11.9</v>
      </c>
      <c r="N495" s="676">
        <f t="shared" si="710"/>
        <v>-31.1</v>
      </c>
      <c r="O495" s="676">
        <f t="shared" si="710"/>
        <v>-2.2999999999999998</v>
      </c>
      <c r="P495" s="676">
        <f t="shared" si="710"/>
        <v>-1</v>
      </c>
      <c r="Q495" s="676">
        <f t="shared" si="710"/>
        <v>3.8</v>
      </c>
      <c r="R495" s="676">
        <f t="shared" si="710"/>
        <v>7.4</v>
      </c>
      <c r="S495" s="676">
        <f t="shared" si="710"/>
        <v>1.9</v>
      </c>
      <c r="T495" s="676">
        <f t="shared" si="710"/>
        <v>0</v>
      </c>
      <c r="U495" s="676">
        <f t="shared" si="710"/>
        <v>2.5</v>
      </c>
      <c r="V495" s="676">
        <f t="shared" si="710"/>
        <v>8.4</v>
      </c>
      <c r="W495" s="676">
        <f t="shared" si="710"/>
        <v>1.3</v>
      </c>
      <c r="X495" s="676">
        <f t="shared" si="710"/>
        <v>-4.3</v>
      </c>
      <c r="Y495" s="676">
        <f t="shared" si="708"/>
        <v>10</v>
      </c>
      <c r="Z495" s="676">
        <f t="shared" si="708"/>
        <v>-2.8</v>
      </c>
      <c r="AA495" s="676">
        <f t="shared" si="708"/>
        <v>-0.7</v>
      </c>
      <c r="AB495" s="676">
        <f t="shared" si="708"/>
        <v>55.6</v>
      </c>
      <c r="AC495" s="676">
        <f t="shared" ref="AC495" si="712">ROUND((AC552-AC548)/AC548*100,1)</f>
        <v>5.5</v>
      </c>
      <c r="AD495" s="274"/>
      <c r="AG495" s="239" t="s">
        <v>37</v>
      </c>
      <c r="AH495" s="676">
        <f t="shared" si="707"/>
        <v>-1.3</v>
      </c>
      <c r="AI495" s="676">
        <f t="shared" si="707"/>
        <v>-1.6</v>
      </c>
      <c r="AJ495" s="676">
        <f t="shared" si="707"/>
        <v>-5.7</v>
      </c>
      <c r="AK495" s="676">
        <f t="shared" si="707"/>
        <v>-0.4</v>
      </c>
      <c r="AL495" s="676">
        <f t="shared" si="707"/>
        <v>-18.5</v>
      </c>
      <c r="AM495" s="676">
        <f t="shared" si="707"/>
        <v>5</v>
      </c>
      <c r="AN495" s="676">
        <f t="shared" si="707"/>
        <v>7.7</v>
      </c>
      <c r="AO495" s="676">
        <f t="shared" si="707"/>
        <v>4.4000000000000004</v>
      </c>
      <c r="AP495" s="676">
        <f t="shared" si="707"/>
        <v>-1.2</v>
      </c>
      <c r="AQ495" s="676">
        <f t="shared" si="707"/>
        <v>-1.3</v>
      </c>
      <c r="AR495" s="676">
        <f t="shared" si="707"/>
        <v>1.1000000000000001</v>
      </c>
      <c r="AS495" s="221"/>
    </row>
    <row r="496" spans="1:45" x14ac:dyDescent="0.15">
      <c r="B496" s="66">
        <v>2022</v>
      </c>
      <c r="C496" s="238" t="s">
        <v>34</v>
      </c>
      <c r="D496" s="906">
        <f t="shared" si="710"/>
        <v>-2.5</v>
      </c>
      <c r="E496" s="906">
        <f t="shared" si="710"/>
        <v>-2.5</v>
      </c>
      <c r="F496" s="906">
        <f t="shared" si="710"/>
        <v>-6.9</v>
      </c>
      <c r="G496" s="906">
        <f t="shared" si="710"/>
        <v>-9.4</v>
      </c>
      <c r="H496" s="906">
        <f t="shared" si="710"/>
        <v>-9.4</v>
      </c>
      <c r="I496" s="906">
        <f t="shared" si="710"/>
        <v>-1.4</v>
      </c>
      <c r="J496" s="906">
        <f t="shared" si="710"/>
        <v>2.8</v>
      </c>
      <c r="K496" s="906">
        <f t="shared" si="710"/>
        <v>13.7</v>
      </c>
      <c r="L496" s="906">
        <f t="shared" si="710"/>
        <v>-2.5</v>
      </c>
      <c r="M496" s="906">
        <f t="shared" si="710"/>
        <v>-3.9</v>
      </c>
      <c r="N496" s="906">
        <f t="shared" si="710"/>
        <v>-26.9</v>
      </c>
      <c r="O496" s="906">
        <f t="shared" si="710"/>
        <v>-1.2</v>
      </c>
      <c r="P496" s="906">
        <f t="shared" si="710"/>
        <v>-2.6</v>
      </c>
      <c r="Q496" s="906">
        <f t="shared" si="710"/>
        <v>4</v>
      </c>
      <c r="R496" s="906">
        <f t="shared" si="710"/>
        <v>-1.3</v>
      </c>
      <c r="S496" s="906">
        <f t="shared" si="710"/>
        <v>-1.9</v>
      </c>
      <c r="T496" s="906">
        <f t="shared" si="710"/>
        <v>-1.1000000000000001</v>
      </c>
      <c r="U496" s="906">
        <f t="shared" si="710"/>
        <v>-1.1000000000000001</v>
      </c>
      <c r="V496" s="906">
        <f t="shared" si="710"/>
        <v>9.8000000000000007</v>
      </c>
      <c r="W496" s="906">
        <f t="shared" si="710"/>
        <v>-0.5</v>
      </c>
      <c r="X496" s="906">
        <f t="shared" si="710"/>
        <v>-5.4</v>
      </c>
      <c r="Y496" s="906">
        <f t="shared" si="708"/>
        <v>-0.5</v>
      </c>
      <c r="Z496" s="906">
        <f t="shared" si="708"/>
        <v>0.2</v>
      </c>
      <c r="AA496" s="906">
        <f t="shared" si="708"/>
        <v>-9</v>
      </c>
      <c r="AB496" s="906">
        <f t="shared" si="708"/>
        <v>24.9</v>
      </c>
      <c r="AC496" s="906">
        <f t="shared" ref="AC496" si="713">ROUND((AC553-AC549)/AC549*100,1)</f>
        <v>1.8</v>
      </c>
      <c r="AD496" s="274"/>
      <c r="AF496" s="66">
        <v>2022</v>
      </c>
      <c r="AG496" s="238" t="s">
        <v>34</v>
      </c>
      <c r="AH496" s="906">
        <f t="shared" si="707"/>
        <v>-2.5</v>
      </c>
      <c r="AI496" s="906">
        <f t="shared" si="707"/>
        <v>0.2</v>
      </c>
      <c r="AJ496" s="906">
        <f t="shared" si="707"/>
        <v>-1.7</v>
      </c>
      <c r="AK496" s="906">
        <f t="shared" si="707"/>
        <v>1.7</v>
      </c>
      <c r="AL496" s="906">
        <f t="shared" si="707"/>
        <v>-10.6</v>
      </c>
      <c r="AM496" s="906">
        <f t="shared" si="707"/>
        <v>3.7</v>
      </c>
      <c r="AN496" s="906">
        <f t="shared" si="707"/>
        <v>-7.2</v>
      </c>
      <c r="AO496" s="906">
        <f t="shared" si="707"/>
        <v>6.5</v>
      </c>
      <c r="AP496" s="906">
        <f t="shared" si="707"/>
        <v>-4.7</v>
      </c>
      <c r="AQ496" s="906">
        <f t="shared" si="707"/>
        <v>-4.7</v>
      </c>
      <c r="AR496" s="906">
        <f t="shared" si="707"/>
        <v>-2.7</v>
      </c>
      <c r="AS496" s="221"/>
    </row>
    <row r="497" spans="1:45" x14ac:dyDescent="0.15">
      <c r="C497" s="239" t="s">
        <v>35</v>
      </c>
      <c r="D497" s="676">
        <f t="shared" si="710"/>
        <v>-2.4</v>
      </c>
      <c r="E497" s="676">
        <f t="shared" si="710"/>
        <v>-2.4</v>
      </c>
      <c r="F497" s="676">
        <f t="shared" si="710"/>
        <v>-6</v>
      </c>
      <c r="G497" s="676">
        <f t="shared" si="710"/>
        <v>-9.3000000000000007</v>
      </c>
      <c r="H497" s="676">
        <f t="shared" si="710"/>
        <v>3.9</v>
      </c>
      <c r="I497" s="676">
        <f t="shared" si="710"/>
        <v>-0.7</v>
      </c>
      <c r="J497" s="676">
        <f t="shared" si="710"/>
        <v>-5.7</v>
      </c>
      <c r="K497" s="676">
        <f t="shared" si="710"/>
        <v>-9.9</v>
      </c>
      <c r="L497" s="676">
        <f t="shared" si="710"/>
        <v>-10.9</v>
      </c>
      <c r="M497" s="676">
        <f t="shared" si="710"/>
        <v>-6.4</v>
      </c>
      <c r="N497" s="676">
        <f t="shared" si="710"/>
        <v>-19.899999999999999</v>
      </c>
      <c r="O497" s="676">
        <f t="shared" si="710"/>
        <v>5.7</v>
      </c>
      <c r="P497" s="676">
        <f t="shared" si="710"/>
        <v>-4.5999999999999996</v>
      </c>
      <c r="Q497" s="676">
        <f t="shared" si="710"/>
        <v>0.6</v>
      </c>
      <c r="R497" s="676">
        <f t="shared" si="710"/>
        <v>-4.8</v>
      </c>
      <c r="S497" s="676">
        <f t="shared" si="710"/>
        <v>3</v>
      </c>
      <c r="T497" s="676">
        <f t="shared" si="710"/>
        <v>-1.6</v>
      </c>
      <c r="U497" s="676">
        <f t="shared" si="710"/>
        <v>0.8</v>
      </c>
      <c r="V497" s="676">
        <f t="shared" si="710"/>
        <v>3.8</v>
      </c>
      <c r="W497" s="676">
        <f t="shared" si="710"/>
        <v>2</v>
      </c>
      <c r="X497" s="676">
        <f t="shared" si="710"/>
        <v>-2</v>
      </c>
      <c r="Y497" s="676">
        <f t="shared" si="708"/>
        <v>3.9</v>
      </c>
      <c r="Z497" s="676">
        <f t="shared" si="708"/>
        <v>6.4</v>
      </c>
      <c r="AA497" s="676">
        <f t="shared" si="708"/>
        <v>-5.4</v>
      </c>
      <c r="AB497" s="676">
        <f t="shared" si="708"/>
        <v>2.2999999999999998</v>
      </c>
      <c r="AC497" s="676">
        <f t="shared" ref="AC497" si="714">ROUND((AC554-AC550)/AC550*100,1)</f>
        <v>-3.8</v>
      </c>
      <c r="AD497" s="274"/>
      <c r="AG497" s="239" t="s">
        <v>35</v>
      </c>
      <c r="AH497" s="676">
        <f t="shared" si="707"/>
        <v>-2.4</v>
      </c>
      <c r="AI497" s="676">
        <f t="shared" si="707"/>
        <v>-1.3</v>
      </c>
      <c r="AJ497" s="676">
        <f t="shared" si="707"/>
        <v>-5.0999999999999996</v>
      </c>
      <c r="AK497" s="676">
        <f t="shared" si="707"/>
        <v>-7.6</v>
      </c>
      <c r="AL497" s="676">
        <f t="shared" si="707"/>
        <v>1.2</v>
      </c>
      <c r="AM497" s="676">
        <f t="shared" si="707"/>
        <v>4.9000000000000004</v>
      </c>
      <c r="AN497" s="676">
        <f t="shared" si="707"/>
        <v>21.2</v>
      </c>
      <c r="AO497" s="676">
        <f t="shared" si="707"/>
        <v>1.9</v>
      </c>
      <c r="AP497" s="676">
        <f t="shared" si="707"/>
        <v>-3.1</v>
      </c>
      <c r="AQ497" s="676">
        <f t="shared" si="707"/>
        <v>-3.4</v>
      </c>
      <c r="AR497" s="676">
        <f t="shared" si="707"/>
        <v>2</v>
      </c>
      <c r="AS497" s="221"/>
    </row>
    <row r="498" spans="1:45" x14ac:dyDescent="0.15">
      <c r="C498" s="239" t="s">
        <v>36</v>
      </c>
      <c r="D498" s="676">
        <f t="shared" si="710"/>
        <v>3.2</v>
      </c>
      <c r="E498" s="676">
        <f t="shared" si="710"/>
        <v>3.2</v>
      </c>
      <c r="F498" s="676">
        <f t="shared" si="710"/>
        <v>-8.6999999999999993</v>
      </c>
      <c r="G498" s="676">
        <f t="shared" si="710"/>
        <v>-2.4</v>
      </c>
      <c r="H498" s="676">
        <f t="shared" si="710"/>
        <v>11.6</v>
      </c>
      <c r="I498" s="676">
        <f t="shared" si="710"/>
        <v>26.9</v>
      </c>
      <c r="J498" s="676">
        <f t="shared" si="710"/>
        <v>7.5</v>
      </c>
      <c r="K498" s="676">
        <f t="shared" si="710"/>
        <v>9.1999999999999993</v>
      </c>
      <c r="L498" s="676">
        <f t="shared" si="710"/>
        <v>-18.5</v>
      </c>
      <c r="M498" s="676">
        <f t="shared" si="710"/>
        <v>-0.8</v>
      </c>
      <c r="N498" s="676">
        <f t="shared" si="710"/>
        <v>14.4</v>
      </c>
      <c r="O498" s="676">
        <f t="shared" si="710"/>
        <v>13.2</v>
      </c>
      <c r="P498" s="676">
        <f t="shared" si="710"/>
        <v>0.2</v>
      </c>
      <c r="Q498" s="676">
        <f t="shared" si="710"/>
        <v>-3.5</v>
      </c>
      <c r="R498" s="676">
        <f t="shared" si="710"/>
        <v>-3.1</v>
      </c>
      <c r="S498" s="676">
        <f t="shared" si="710"/>
        <v>0.5</v>
      </c>
      <c r="T498" s="676">
        <f t="shared" si="710"/>
        <v>-0.9</v>
      </c>
      <c r="U498" s="676">
        <f t="shared" si="710"/>
        <v>-2.2999999999999998</v>
      </c>
      <c r="V498" s="676">
        <f t="shared" si="710"/>
        <v>2.5</v>
      </c>
      <c r="W498" s="676">
        <f t="shared" si="710"/>
        <v>-1</v>
      </c>
      <c r="X498" s="676">
        <f t="shared" si="710"/>
        <v>-4.7</v>
      </c>
      <c r="Y498" s="676">
        <f t="shared" si="708"/>
        <v>-7</v>
      </c>
      <c r="Z498" s="676">
        <f t="shared" si="708"/>
        <v>15.2</v>
      </c>
      <c r="AA498" s="676">
        <f t="shared" si="708"/>
        <v>-7.1</v>
      </c>
      <c r="AB498" s="676">
        <f t="shared" si="708"/>
        <v>-8.5</v>
      </c>
      <c r="AC498" s="676">
        <f t="shared" ref="AC498" si="715">ROUND((AC555-AC551)/AC551*100,1)</f>
        <v>16.899999999999999</v>
      </c>
      <c r="AD498" s="274"/>
      <c r="AG498" s="239" t="s">
        <v>36</v>
      </c>
      <c r="AH498" s="676">
        <f t="shared" si="707"/>
        <v>3.2</v>
      </c>
      <c r="AI498" s="676">
        <f t="shared" si="707"/>
        <v>9.1999999999999993</v>
      </c>
      <c r="AJ498" s="676">
        <f t="shared" si="707"/>
        <v>12.8</v>
      </c>
      <c r="AK498" s="676">
        <f t="shared" si="707"/>
        <v>13</v>
      </c>
      <c r="AL498" s="676">
        <f t="shared" si="707"/>
        <v>11.9</v>
      </c>
      <c r="AM498" s="676">
        <f t="shared" si="707"/>
        <v>3.8</v>
      </c>
      <c r="AN498" s="676">
        <f t="shared" si="707"/>
        <v>16</v>
      </c>
      <c r="AO498" s="676">
        <f t="shared" si="707"/>
        <v>1.3</v>
      </c>
      <c r="AP498" s="676">
        <f t="shared" si="707"/>
        <v>-1.7</v>
      </c>
      <c r="AQ498" s="676">
        <f t="shared" si="707"/>
        <v>-1.7</v>
      </c>
      <c r="AR498" s="676">
        <f t="shared" si="707"/>
        <v>-1.8</v>
      </c>
      <c r="AS498" s="221"/>
    </row>
    <row r="499" spans="1:45" x14ac:dyDescent="0.15">
      <c r="C499" s="241" t="s">
        <v>37</v>
      </c>
      <c r="D499" s="676">
        <f t="shared" si="710"/>
        <v>2.1</v>
      </c>
      <c r="E499" s="676">
        <f t="shared" si="710"/>
        <v>2.1</v>
      </c>
      <c r="F499" s="676">
        <f t="shared" si="710"/>
        <v>-9.1</v>
      </c>
      <c r="G499" s="676">
        <f t="shared" si="710"/>
        <v>-1.5</v>
      </c>
      <c r="H499" s="676">
        <f t="shared" si="710"/>
        <v>28.6</v>
      </c>
      <c r="I499" s="676">
        <f t="shared" si="710"/>
        <v>12.9</v>
      </c>
      <c r="J499" s="676">
        <f t="shared" si="710"/>
        <v>12.4</v>
      </c>
      <c r="K499" s="676">
        <f t="shared" si="710"/>
        <v>-6.6</v>
      </c>
      <c r="L499" s="676">
        <f t="shared" si="710"/>
        <v>-24.9</v>
      </c>
      <c r="M499" s="676">
        <f t="shared" si="710"/>
        <v>7.5</v>
      </c>
      <c r="N499" s="676">
        <f t="shared" si="710"/>
        <v>-7.1</v>
      </c>
      <c r="O499" s="676">
        <f t="shared" si="710"/>
        <v>2.7</v>
      </c>
      <c r="P499" s="676">
        <f t="shared" si="710"/>
        <v>-2.5</v>
      </c>
      <c r="Q499" s="676">
        <f t="shared" si="710"/>
        <v>-2.2000000000000002</v>
      </c>
      <c r="R499" s="676">
        <f t="shared" si="710"/>
        <v>-9.3000000000000007</v>
      </c>
      <c r="S499" s="676">
        <f t="shared" si="710"/>
        <v>-0.3</v>
      </c>
      <c r="T499" s="676">
        <f t="shared" si="710"/>
        <v>-1</v>
      </c>
      <c r="U499" s="676">
        <f t="shared" si="710"/>
        <v>-2</v>
      </c>
      <c r="V499" s="676">
        <f t="shared" si="710"/>
        <v>-4.3</v>
      </c>
      <c r="W499" s="676">
        <f t="shared" si="710"/>
        <v>-1.3</v>
      </c>
      <c r="X499" s="676">
        <f t="shared" si="710"/>
        <v>-6.2</v>
      </c>
      <c r="Y499" s="676">
        <f t="shared" si="708"/>
        <v>4.7</v>
      </c>
      <c r="Z499" s="676">
        <f t="shared" si="708"/>
        <v>17.100000000000001</v>
      </c>
      <c r="AA499" s="676">
        <f t="shared" si="708"/>
        <v>-7.5</v>
      </c>
      <c r="AB499" s="676">
        <f t="shared" si="708"/>
        <v>-13.7</v>
      </c>
      <c r="AC499" s="676">
        <f t="shared" ref="AC499" si="716">ROUND((AC556-AC552)/AC552*100,1)</f>
        <v>10.7</v>
      </c>
      <c r="AD499" s="274"/>
      <c r="AG499" s="241" t="s">
        <v>37</v>
      </c>
      <c r="AH499" s="676">
        <f t="shared" si="707"/>
        <v>2.1</v>
      </c>
      <c r="AI499" s="676">
        <f t="shared" si="707"/>
        <v>6.8</v>
      </c>
      <c r="AJ499" s="676">
        <f t="shared" si="707"/>
        <v>13.2</v>
      </c>
      <c r="AK499" s="676">
        <f t="shared" si="707"/>
        <v>10.9</v>
      </c>
      <c r="AL499" s="676">
        <f t="shared" si="707"/>
        <v>20.2</v>
      </c>
      <c r="AM499" s="676">
        <f t="shared" si="707"/>
        <v>-2.5</v>
      </c>
      <c r="AN499" s="676">
        <f t="shared" si="707"/>
        <v>-10.8</v>
      </c>
      <c r="AO499" s="676">
        <f t="shared" si="707"/>
        <v>-0.5</v>
      </c>
      <c r="AP499" s="676">
        <f t="shared" si="707"/>
        <v>-1.8</v>
      </c>
      <c r="AQ499" s="676">
        <f t="shared" si="707"/>
        <v>-1.9</v>
      </c>
      <c r="AR499" s="676">
        <f t="shared" si="707"/>
        <v>0.4</v>
      </c>
      <c r="AS499" s="221"/>
    </row>
    <row r="500" spans="1:45" x14ac:dyDescent="0.15">
      <c r="B500" s="66">
        <v>2023</v>
      </c>
      <c r="C500" s="238" t="s">
        <v>34</v>
      </c>
      <c r="D500" s="906">
        <f t="shared" si="710"/>
        <v>-1</v>
      </c>
      <c r="E500" s="906">
        <f t="shared" si="710"/>
        <v>-1</v>
      </c>
      <c r="F500" s="906">
        <f t="shared" si="710"/>
        <v>-4.0999999999999996</v>
      </c>
      <c r="G500" s="906">
        <f t="shared" si="710"/>
        <v>-0.8</v>
      </c>
      <c r="H500" s="906">
        <f t="shared" si="710"/>
        <v>1.2</v>
      </c>
      <c r="I500" s="906">
        <f t="shared" si="710"/>
        <v>-4</v>
      </c>
      <c r="J500" s="906">
        <f t="shared" si="710"/>
        <v>-2.2000000000000002</v>
      </c>
      <c r="K500" s="906">
        <f t="shared" si="710"/>
        <v>-11.4</v>
      </c>
      <c r="L500" s="906">
        <f t="shared" si="710"/>
        <v>-26.8</v>
      </c>
      <c r="M500" s="906">
        <f t="shared" si="710"/>
        <v>21.4</v>
      </c>
      <c r="N500" s="906">
        <f t="shared" si="710"/>
        <v>0.2</v>
      </c>
      <c r="O500" s="906">
        <f t="shared" si="710"/>
        <v>1.6</v>
      </c>
      <c r="P500" s="906">
        <f t="shared" si="710"/>
        <v>-11.4</v>
      </c>
      <c r="Q500" s="906">
        <f t="shared" si="710"/>
        <v>-0.9</v>
      </c>
      <c r="R500" s="906">
        <f t="shared" si="710"/>
        <v>-7.4</v>
      </c>
      <c r="S500" s="906">
        <f t="shared" si="710"/>
        <v>-1</v>
      </c>
      <c r="T500" s="906">
        <f t="shared" si="710"/>
        <v>-1.2</v>
      </c>
      <c r="U500" s="906">
        <f t="shared" si="710"/>
        <v>-2.9</v>
      </c>
      <c r="V500" s="906">
        <f t="shared" si="710"/>
        <v>-2.9</v>
      </c>
      <c r="W500" s="906">
        <f t="shared" si="710"/>
        <v>-7</v>
      </c>
      <c r="X500" s="906">
        <f t="shared" si="710"/>
        <v>-4.9000000000000004</v>
      </c>
      <c r="Y500" s="906">
        <f t="shared" si="708"/>
        <v>-2.7</v>
      </c>
      <c r="Z500" s="906">
        <f t="shared" si="708"/>
        <v>-3.5</v>
      </c>
      <c r="AA500" s="906">
        <f t="shared" si="708"/>
        <v>3.3</v>
      </c>
      <c r="AB500" s="906">
        <f t="shared" si="708"/>
        <v>-29.5</v>
      </c>
      <c r="AC500" s="906">
        <f t="shared" ref="AC500" si="717">ROUND((AC557-AC553)/AC553*100,1)</f>
        <v>-4.0999999999999996</v>
      </c>
      <c r="AD500" s="274"/>
      <c r="AF500" s="66">
        <v>2023</v>
      </c>
      <c r="AG500" s="238" t="s">
        <v>34</v>
      </c>
      <c r="AH500" s="906">
        <f t="shared" si="707"/>
        <v>-1</v>
      </c>
      <c r="AI500" s="906">
        <f t="shared" si="707"/>
        <v>-1</v>
      </c>
      <c r="AJ500" s="906">
        <f t="shared" si="707"/>
        <v>-1.3</v>
      </c>
      <c r="AK500" s="906">
        <f t="shared" si="707"/>
        <v>-3.7</v>
      </c>
      <c r="AL500" s="906">
        <f t="shared" si="707"/>
        <v>5.6</v>
      </c>
      <c r="AM500" s="906">
        <f t="shared" si="707"/>
        <v>-0.4</v>
      </c>
      <c r="AN500" s="906">
        <f t="shared" si="707"/>
        <v>-10.5</v>
      </c>
      <c r="AO500" s="906">
        <f t="shared" si="707"/>
        <v>1.9</v>
      </c>
      <c r="AP500" s="906">
        <f t="shared" si="707"/>
        <v>-0.9</v>
      </c>
      <c r="AQ500" s="906">
        <f t="shared" si="707"/>
        <v>-0.9</v>
      </c>
      <c r="AR500" s="906">
        <f t="shared" si="707"/>
        <v>-2.7</v>
      </c>
      <c r="AS500" s="221"/>
    </row>
    <row r="501" spans="1:45" x14ac:dyDescent="0.15">
      <c r="C501" s="239" t="s">
        <v>35</v>
      </c>
      <c r="D501" s="676">
        <f t="shared" si="710"/>
        <v>-1.6</v>
      </c>
      <c r="E501" s="676">
        <f t="shared" si="710"/>
        <v>-1.6</v>
      </c>
      <c r="F501" s="676">
        <f t="shared" si="710"/>
        <v>-5.2</v>
      </c>
      <c r="G501" s="676">
        <f t="shared" si="710"/>
        <v>1.5</v>
      </c>
      <c r="H501" s="676">
        <f t="shared" si="710"/>
        <v>-18.8</v>
      </c>
      <c r="I501" s="676">
        <f t="shared" si="710"/>
        <v>10.6</v>
      </c>
      <c r="J501" s="676">
        <f t="shared" si="710"/>
        <v>-8.6999999999999993</v>
      </c>
      <c r="K501" s="676">
        <f t="shared" si="710"/>
        <v>23.6</v>
      </c>
      <c r="L501" s="676">
        <f t="shared" si="710"/>
        <v>-29.1</v>
      </c>
      <c r="M501" s="676">
        <f t="shared" si="710"/>
        <v>23.1</v>
      </c>
      <c r="N501" s="676">
        <f t="shared" si="710"/>
        <v>-0.2</v>
      </c>
      <c r="O501" s="676">
        <f t="shared" si="710"/>
        <v>-6.3</v>
      </c>
      <c r="P501" s="676">
        <f t="shared" si="710"/>
        <v>-12.3</v>
      </c>
      <c r="Q501" s="676">
        <f t="shared" si="710"/>
        <v>0.2</v>
      </c>
      <c r="R501" s="676">
        <f t="shared" si="710"/>
        <v>-5.6</v>
      </c>
      <c r="S501" s="676">
        <f t="shared" si="710"/>
        <v>-5.9</v>
      </c>
      <c r="T501" s="676">
        <f t="shared" si="710"/>
        <v>-1.7</v>
      </c>
      <c r="U501" s="676">
        <f t="shared" si="710"/>
        <v>-2.8</v>
      </c>
      <c r="V501" s="676">
        <f t="shared" si="710"/>
        <v>-8.1999999999999993</v>
      </c>
      <c r="W501" s="676">
        <f t="shared" si="710"/>
        <v>2.9</v>
      </c>
      <c r="X501" s="676">
        <f t="shared" si="710"/>
        <v>-4.8</v>
      </c>
      <c r="Y501" s="676">
        <f t="shared" si="708"/>
        <v>-6</v>
      </c>
      <c r="Z501" s="676">
        <f t="shared" si="708"/>
        <v>-4.7</v>
      </c>
      <c r="AA501" s="676">
        <f t="shared" si="708"/>
        <v>-0.5</v>
      </c>
      <c r="AB501" s="676">
        <f t="shared" si="708"/>
        <v>-29.8</v>
      </c>
      <c r="AC501" s="676">
        <f t="shared" ref="AC501" si="718">ROUND((AC558-AC554)/AC554*100,1)</f>
        <v>4.0999999999999996</v>
      </c>
      <c r="AD501" s="274"/>
      <c r="AG501" s="239" t="s">
        <v>35</v>
      </c>
      <c r="AH501" s="676">
        <f t="shared" ref="AH501:AR510" si="719">ROUND((AH558-AH554)/AH554*100,1)</f>
        <v>-1.6</v>
      </c>
      <c r="AI501" s="676">
        <f t="shared" si="719"/>
        <v>-1.5</v>
      </c>
      <c r="AJ501" s="676">
        <f t="shared" si="719"/>
        <v>-0.4</v>
      </c>
      <c r="AK501" s="676">
        <f t="shared" si="719"/>
        <v>3</v>
      </c>
      <c r="AL501" s="676">
        <f t="shared" si="719"/>
        <v>-8</v>
      </c>
      <c r="AM501" s="676">
        <f t="shared" si="719"/>
        <v>-3.4</v>
      </c>
      <c r="AN501" s="676">
        <f t="shared" si="719"/>
        <v>-40.5</v>
      </c>
      <c r="AO501" s="676">
        <f t="shared" si="719"/>
        <v>4.7</v>
      </c>
      <c r="AP501" s="676">
        <f t="shared" si="719"/>
        <v>-1.8</v>
      </c>
      <c r="AQ501" s="676">
        <f t="shared" si="719"/>
        <v>-1.7</v>
      </c>
      <c r="AR501" s="676">
        <f t="shared" si="719"/>
        <v>-0.8</v>
      </c>
      <c r="AS501" s="221"/>
    </row>
    <row r="502" spans="1:45" x14ac:dyDescent="0.15">
      <c r="C502" s="239" t="s">
        <v>36</v>
      </c>
      <c r="D502" s="676">
        <f t="shared" si="710"/>
        <v>-6.8</v>
      </c>
      <c r="E502" s="676">
        <f t="shared" si="710"/>
        <v>-6.8</v>
      </c>
      <c r="F502" s="676">
        <f t="shared" si="710"/>
        <v>-3.3</v>
      </c>
      <c r="G502" s="676">
        <f t="shared" si="710"/>
        <v>-4.9000000000000004</v>
      </c>
      <c r="H502" s="676">
        <f t="shared" si="710"/>
        <v>-18.899999999999999</v>
      </c>
      <c r="I502" s="676">
        <f t="shared" si="710"/>
        <v>-24.3</v>
      </c>
      <c r="J502" s="676">
        <f t="shared" si="710"/>
        <v>-31.9</v>
      </c>
      <c r="K502" s="676">
        <f t="shared" si="710"/>
        <v>-5.7</v>
      </c>
      <c r="L502" s="676">
        <f t="shared" si="710"/>
        <v>-21.4</v>
      </c>
      <c r="M502" s="676">
        <f t="shared" si="710"/>
        <v>27.1</v>
      </c>
      <c r="N502" s="676">
        <f t="shared" si="710"/>
        <v>-20</v>
      </c>
      <c r="O502" s="676">
        <f t="shared" si="710"/>
        <v>-1.2</v>
      </c>
      <c r="P502" s="676">
        <f t="shared" si="710"/>
        <v>-15.3</v>
      </c>
      <c r="Q502" s="676">
        <f t="shared" si="710"/>
        <v>6</v>
      </c>
      <c r="R502" s="676">
        <f t="shared" si="710"/>
        <v>-6.8</v>
      </c>
      <c r="S502" s="676">
        <f t="shared" si="710"/>
        <v>-5</v>
      </c>
      <c r="T502" s="676">
        <f t="shared" si="710"/>
        <v>-2.2000000000000002</v>
      </c>
      <c r="U502" s="676">
        <f t="shared" si="710"/>
        <v>-2.5</v>
      </c>
      <c r="V502" s="676">
        <f t="shared" si="710"/>
        <v>-1.6</v>
      </c>
      <c r="W502" s="676">
        <f t="shared" si="710"/>
        <v>2.2000000000000002</v>
      </c>
      <c r="X502" s="676">
        <f t="shared" si="710"/>
        <v>-12.1</v>
      </c>
      <c r="Y502" s="676">
        <f t="shared" si="708"/>
        <v>-5.6</v>
      </c>
      <c r="Z502" s="676">
        <f t="shared" si="708"/>
        <v>-11.8</v>
      </c>
      <c r="AA502" s="676">
        <f t="shared" si="708"/>
        <v>1.4</v>
      </c>
      <c r="AB502" s="676">
        <f t="shared" si="708"/>
        <v>-24.3</v>
      </c>
      <c r="AC502" s="676">
        <f t="shared" ref="AC502" si="720">ROUND((AC559-AC555)/AC555*100,1)</f>
        <v>-25.4</v>
      </c>
      <c r="AD502" s="274"/>
      <c r="AG502" s="239" t="s">
        <v>36</v>
      </c>
      <c r="AH502" s="676">
        <f t="shared" si="719"/>
        <v>-6.8</v>
      </c>
      <c r="AI502" s="676">
        <f t="shared" si="719"/>
        <v>-13</v>
      </c>
      <c r="AJ502" s="676">
        <f t="shared" si="719"/>
        <v>-19.899999999999999</v>
      </c>
      <c r="AK502" s="676">
        <f t="shared" si="719"/>
        <v>-22.1</v>
      </c>
      <c r="AL502" s="676">
        <f t="shared" si="719"/>
        <v>-14</v>
      </c>
      <c r="AM502" s="676">
        <f t="shared" si="719"/>
        <v>-1</v>
      </c>
      <c r="AN502" s="676">
        <f t="shared" si="719"/>
        <v>-29.8</v>
      </c>
      <c r="AO502" s="676">
        <f t="shared" si="719"/>
        <v>5.6</v>
      </c>
      <c r="AP502" s="676">
        <f t="shared" si="719"/>
        <v>-1.4</v>
      </c>
      <c r="AQ502" s="676">
        <f t="shared" si="719"/>
        <v>-1.4</v>
      </c>
      <c r="AR502" s="676">
        <f t="shared" si="719"/>
        <v>-0.4</v>
      </c>
      <c r="AS502" s="221"/>
    </row>
    <row r="503" spans="1:45" x14ac:dyDescent="0.15">
      <c r="B503" s="240"/>
      <c r="C503" s="241" t="s">
        <v>37</v>
      </c>
      <c r="D503" s="907">
        <f t="shared" si="710"/>
        <v>-7</v>
      </c>
      <c r="E503" s="907">
        <f t="shared" si="710"/>
        <v>-9.6999999999999993</v>
      </c>
      <c r="F503" s="907">
        <f t="shared" si="710"/>
        <v>-3.5</v>
      </c>
      <c r="G503" s="907">
        <f t="shared" si="710"/>
        <v>-9.6999999999999993</v>
      </c>
      <c r="H503" s="907">
        <f t="shared" si="710"/>
        <v>-24.6</v>
      </c>
      <c r="I503" s="907">
        <f t="shared" si="710"/>
        <v>-26.9</v>
      </c>
      <c r="J503" s="907">
        <f t="shared" si="710"/>
        <v>-38.299999999999997</v>
      </c>
      <c r="K503" s="907">
        <f t="shared" si="710"/>
        <v>4.5</v>
      </c>
      <c r="L503" s="907">
        <f t="shared" si="710"/>
        <v>-12.2</v>
      </c>
      <c r="M503" s="907">
        <f t="shared" si="710"/>
        <v>15.4</v>
      </c>
      <c r="N503" s="907">
        <f t="shared" si="710"/>
        <v>3.4</v>
      </c>
      <c r="O503" s="907">
        <f t="shared" si="710"/>
        <v>-1.3</v>
      </c>
      <c r="P503" s="907">
        <f t="shared" si="710"/>
        <v>-16.899999999999999</v>
      </c>
      <c r="Q503" s="907">
        <f t="shared" si="710"/>
        <v>3.2</v>
      </c>
      <c r="R503" s="907">
        <f t="shared" si="710"/>
        <v>-3.6</v>
      </c>
      <c r="S503" s="907">
        <f t="shared" si="710"/>
        <v>-7.2</v>
      </c>
      <c r="T503" s="907">
        <f t="shared" si="710"/>
        <v>-10.5</v>
      </c>
      <c r="U503" s="907">
        <f t="shared" si="710"/>
        <v>-6.2</v>
      </c>
      <c r="V503" s="907">
        <f t="shared" si="710"/>
        <v>-3.3</v>
      </c>
      <c r="W503" s="907">
        <f t="shared" si="710"/>
        <v>-1.1000000000000001</v>
      </c>
      <c r="X503" s="907">
        <f t="shared" si="710"/>
        <v>-15</v>
      </c>
      <c r="Y503" s="907">
        <f t="shared" si="708"/>
        <v>-12.5</v>
      </c>
      <c r="Z503" s="907">
        <f t="shared" si="708"/>
        <v>-20.100000000000001</v>
      </c>
      <c r="AA503" s="907">
        <f t="shared" si="708"/>
        <v>-1.1000000000000001</v>
      </c>
      <c r="AB503" s="907">
        <f t="shared" si="708"/>
        <v>-15.4</v>
      </c>
      <c r="AC503" s="907">
        <f t="shared" ref="AC503" si="721">ROUND((AC560-AC556)/AC556*100,1)</f>
        <v>-28.7</v>
      </c>
      <c r="AD503" s="274"/>
      <c r="AF503" s="240"/>
      <c r="AG503" s="241" t="s">
        <v>37</v>
      </c>
      <c r="AH503" s="907">
        <f t="shared" si="719"/>
        <v>-9.6999999999999993</v>
      </c>
      <c r="AI503" s="907">
        <f t="shared" si="719"/>
        <v>-16.8</v>
      </c>
      <c r="AJ503" s="907">
        <f t="shared" si="719"/>
        <v>-23.3</v>
      </c>
      <c r="AK503" s="907">
        <f t="shared" si="719"/>
        <v>-25.4</v>
      </c>
      <c r="AL503" s="907">
        <f t="shared" si="719"/>
        <v>-17.7</v>
      </c>
      <c r="AM503" s="907">
        <f t="shared" si="719"/>
        <v>-6</v>
      </c>
      <c r="AN503" s="907">
        <f t="shared" si="719"/>
        <v>-24</v>
      </c>
      <c r="AO503" s="907">
        <f t="shared" si="719"/>
        <v>-2</v>
      </c>
      <c r="AP503" s="907">
        <f t="shared" si="719"/>
        <v>-3.1</v>
      </c>
      <c r="AQ503" s="907">
        <f t="shared" si="719"/>
        <v>-2.9</v>
      </c>
      <c r="AR503" s="907">
        <f t="shared" si="719"/>
        <v>-6.4</v>
      </c>
      <c r="AS503" s="221"/>
    </row>
    <row r="504" spans="1:45" x14ac:dyDescent="0.15">
      <c r="B504" s="135">
        <v>2024</v>
      </c>
      <c r="C504" s="238" t="s">
        <v>34</v>
      </c>
      <c r="D504" s="676">
        <f t="shared" si="710"/>
        <v>-3.1</v>
      </c>
      <c r="E504" s="676">
        <f t="shared" si="710"/>
        <v>-3.1</v>
      </c>
      <c r="F504" s="676">
        <f t="shared" si="710"/>
        <v>-1.3</v>
      </c>
      <c r="G504" s="676">
        <f t="shared" si="710"/>
        <v>-13.1</v>
      </c>
      <c r="H504" s="676">
        <f t="shared" si="710"/>
        <v>-11.2</v>
      </c>
      <c r="I504" s="676">
        <f t="shared" si="710"/>
        <v>-2.2999999999999998</v>
      </c>
      <c r="J504" s="676">
        <f t="shared" si="710"/>
        <v>-24.7</v>
      </c>
      <c r="K504" s="676">
        <f t="shared" si="710"/>
        <v>4</v>
      </c>
      <c r="L504" s="676">
        <f t="shared" si="710"/>
        <v>-16.5</v>
      </c>
      <c r="M504" s="676">
        <f t="shared" si="710"/>
        <v>4.9000000000000004</v>
      </c>
      <c r="N504" s="676">
        <f t="shared" si="710"/>
        <v>-25.3</v>
      </c>
      <c r="O504" s="676">
        <f t="shared" si="710"/>
        <v>14.2</v>
      </c>
      <c r="P504" s="676">
        <f t="shared" si="710"/>
        <v>-8.9</v>
      </c>
      <c r="Q504" s="676">
        <f t="shared" si="710"/>
        <v>1.5</v>
      </c>
      <c r="R504" s="676">
        <f t="shared" si="710"/>
        <v>-4.8</v>
      </c>
      <c r="S504" s="676">
        <f t="shared" si="710"/>
        <v>-2.6</v>
      </c>
      <c r="T504" s="676">
        <f t="shared" si="710"/>
        <v>0.3</v>
      </c>
      <c r="U504" s="676">
        <f t="shared" si="710"/>
        <v>-4.0999999999999996</v>
      </c>
      <c r="V504" s="676">
        <f t="shared" si="710"/>
        <v>-6.7</v>
      </c>
      <c r="W504" s="676">
        <f t="shared" si="710"/>
        <v>7.2</v>
      </c>
      <c r="X504" s="676">
        <f t="shared" si="710"/>
        <v>-15.3</v>
      </c>
      <c r="Y504" s="676">
        <f t="shared" si="708"/>
        <v>-13</v>
      </c>
      <c r="Z504" s="676">
        <f t="shared" si="708"/>
        <v>-9.9</v>
      </c>
      <c r="AA504" s="676">
        <f t="shared" si="708"/>
        <v>-0.2</v>
      </c>
      <c r="AB504" s="676">
        <f t="shared" si="708"/>
        <v>26.6</v>
      </c>
      <c r="AC504" s="676">
        <f t="shared" ref="AC504" si="722">ROUND((AC561-AC557)/AC557*100,1)</f>
        <v>-11</v>
      </c>
      <c r="AD504" s="274"/>
      <c r="AF504" s="135">
        <v>2024</v>
      </c>
      <c r="AG504" s="238" t="s">
        <v>34</v>
      </c>
      <c r="AH504" s="676">
        <f t="shared" si="719"/>
        <v>-3.1</v>
      </c>
      <c r="AI504" s="676">
        <f t="shared" si="719"/>
        <v>-5.2</v>
      </c>
      <c r="AJ504" s="676">
        <f t="shared" si="719"/>
        <v>-9.1</v>
      </c>
      <c r="AK504" s="676">
        <f t="shared" si="719"/>
        <v>-7.2</v>
      </c>
      <c r="AL504" s="676">
        <f t="shared" si="719"/>
        <v>-14.2</v>
      </c>
      <c r="AM504" s="676">
        <f t="shared" si="719"/>
        <v>1.6</v>
      </c>
      <c r="AN504" s="676">
        <f t="shared" si="719"/>
        <v>-3.7</v>
      </c>
      <c r="AO504" s="676">
        <f t="shared" si="719"/>
        <v>2.6</v>
      </c>
      <c r="AP504" s="676">
        <f t="shared" si="719"/>
        <v>-1.3</v>
      </c>
      <c r="AQ504" s="676">
        <f t="shared" si="719"/>
        <v>-1.6</v>
      </c>
      <c r="AR504" s="676">
        <f t="shared" si="719"/>
        <v>3.3</v>
      </c>
      <c r="AS504" s="221"/>
    </row>
    <row r="505" spans="1:45" x14ac:dyDescent="0.15">
      <c r="C505" s="243" t="s">
        <v>35</v>
      </c>
      <c r="D505" s="676">
        <f t="shared" si="710"/>
        <v>-5.6</v>
      </c>
      <c r="E505" s="676">
        <f t="shared" si="710"/>
        <v>-5.6</v>
      </c>
      <c r="F505" s="676">
        <f t="shared" si="710"/>
        <v>-3.5</v>
      </c>
      <c r="G505" s="676">
        <f t="shared" si="710"/>
        <v>-5.9</v>
      </c>
      <c r="H505" s="676">
        <f t="shared" si="710"/>
        <v>-6.5</v>
      </c>
      <c r="I505" s="676">
        <f t="shared" si="710"/>
        <v>-28.7</v>
      </c>
      <c r="J505" s="676">
        <f t="shared" si="710"/>
        <v>-15.7</v>
      </c>
      <c r="K505" s="676">
        <f t="shared" si="710"/>
        <v>-20</v>
      </c>
      <c r="L505" s="676">
        <f t="shared" si="710"/>
        <v>-2.7</v>
      </c>
      <c r="M505" s="676">
        <f t="shared" si="710"/>
        <v>-6</v>
      </c>
      <c r="N505" s="676">
        <f t="shared" si="710"/>
        <v>-23.2</v>
      </c>
      <c r="O505" s="676">
        <f t="shared" si="710"/>
        <v>8.5</v>
      </c>
      <c r="P505" s="676">
        <f t="shared" si="710"/>
        <v>-5.4</v>
      </c>
      <c r="Q505" s="676">
        <f t="shared" si="710"/>
        <v>1.7</v>
      </c>
      <c r="R505" s="676">
        <f t="shared" si="710"/>
        <v>3.4</v>
      </c>
      <c r="S505" s="676">
        <f t="shared" si="710"/>
        <v>-0.1</v>
      </c>
      <c r="T505" s="676">
        <f t="shared" si="708"/>
        <v>2.2999999999999998</v>
      </c>
      <c r="U505" s="676">
        <f t="shared" si="708"/>
        <v>-4.9000000000000004</v>
      </c>
      <c r="V505" s="676">
        <f t="shared" si="708"/>
        <v>-2.1</v>
      </c>
      <c r="W505" s="676">
        <f t="shared" si="708"/>
        <v>-9</v>
      </c>
      <c r="X505" s="676">
        <f t="shared" si="708"/>
        <v>-10.9</v>
      </c>
      <c r="Y505" s="676">
        <f t="shared" si="708"/>
        <v>-6.4</v>
      </c>
      <c r="Z505" s="676">
        <f t="shared" si="708"/>
        <v>-8.6</v>
      </c>
      <c r="AA505" s="676">
        <f t="shared" si="708"/>
        <v>3.4</v>
      </c>
      <c r="AB505" s="676">
        <f t="shared" si="708"/>
        <v>29.6</v>
      </c>
      <c r="AC505" s="676">
        <f t="shared" ref="AC505" si="723">ROUND((AC562-AC558)/AC558*100,1)</f>
        <v>-23</v>
      </c>
      <c r="AD505" s="274"/>
      <c r="AG505" s="243" t="s">
        <v>35</v>
      </c>
      <c r="AH505" s="676">
        <f t="shared" si="719"/>
        <v>-5.6</v>
      </c>
      <c r="AI505" s="676">
        <f t="shared" si="719"/>
        <v>-9.1999999999999993</v>
      </c>
      <c r="AJ505" s="676">
        <f t="shared" si="719"/>
        <v>-17.100000000000001</v>
      </c>
      <c r="AK505" s="676">
        <f t="shared" si="719"/>
        <v>-20.9</v>
      </c>
      <c r="AL505" s="676">
        <f t="shared" si="719"/>
        <v>-7.6</v>
      </c>
      <c r="AM505" s="676">
        <f t="shared" si="719"/>
        <v>3.1</v>
      </c>
      <c r="AN505" s="676">
        <f t="shared" si="719"/>
        <v>12.9</v>
      </c>
      <c r="AO505" s="676">
        <f t="shared" si="719"/>
        <v>1.8</v>
      </c>
      <c r="AP505" s="676">
        <f t="shared" si="719"/>
        <v>-2.7</v>
      </c>
      <c r="AQ505" s="676">
        <f t="shared" si="719"/>
        <v>-2.7</v>
      </c>
      <c r="AR505" s="676">
        <f t="shared" si="719"/>
        <v>-4.9000000000000004</v>
      </c>
      <c r="AS505" s="221"/>
    </row>
    <row r="506" spans="1:45" x14ac:dyDescent="0.15">
      <c r="C506" s="243" t="s">
        <v>36</v>
      </c>
      <c r="D506" s="676">
        <f>ROUND((D563-D559)/D559*100,1)</f>
        <v>2.1</v>
      </c>
      <c r="E506" s="676">
        <f t="shared" si="710"/>
        <v>2.1</v>
      </c>
      <c r="F506" s="676">
        <f t="shared" si="710"/>
        <v>0.2</v>
      </c>
      <c r="G506" s="676">
        <f t="shared" si="710"/>
        <v>-4</v>
      </c>
      <c r="H506" s="676">
        <f t="shared" si="710"/>
        <v>-2.8</v>
      </c>
      <c r="I506" s="676">
        <f t="shared" si="710"/>
        <v>10.8</v>
      </c>
      <c r="J506" s="676">
        <f t="shared" si="710"/>
        <v>15.6</v>
      </c>
      <c r="K506" s="676">
        <f t="shared" si="710"/>
        <v>1.7</v>
      </c>
      <c r="L506" s="676">
        <f t="shared" ref="L506:S506" si="724">ROUND((L563-L559)/L559*100,1)</f>
        <v>-2.5</v>
      </c>
      <c r="M506" s="676">
        <f t="shared" si="724"/>
        <v>1.3</v>
      </c>
      <c r="N506" s="676">
        <f t="shared" si="724"/>
        <v>-27.9</v>
      </c>
      <c r="O506" s="676">
        <f t="shared" si="724"/>
        <v>-1.4</v>
      </c>
      <c r="P506" s="676">
        <f t="shared" si="724"/>
        <v>-3.5</v>
      </c>
      <c r="Q506" s="676">
        <f t="shared" si="724"/>
        <v>2.5</v>
      </c>
      <c r="R506" s="676">
        <f t="shared" si="724"/>
        <v>6.7</v>
      </c>
      <c r="S506" s="676">
        <f t="shared" si="724"/>
        <v>2.5</v>
      </c>
      <c r="T506" s="676">
        <f t="shared" si="708"/>
        <v>2.2999999999999998</v>
      </c>
      <c r="U506" s="676">
        <f t="shared" si="708"/>
        <v>1.7</v>
      </c>
      <c r="V506" s="676">
        <f t="shared" si="708"/>
        <v>1.3</v>
      </c>
      <c r="W506" s="676">
        <f t="shared" si="708"/>
        <v>4.8</v>
      </c>
      <c r="X506" s="676">
        <f t="shared" si="708"/>
        <v>5</v>
      </c>
      <c r="Y506" s="676">
        <f t="shared" si="708"/>
        <v>-5.7</v>
      </c>
      <c r="Z506" s="676">
        <f t="shared" si="708"/>
        <v>-7.1</v>
      </c>
      <c r="AA506" s="676">
        <f t="shared" si="708"/>
        <v>3.7</v>
      </c>
      <c r="AB506" s="676">
        <f t="shared" si="708"/>
        <v>33.799999999999997</v>
      </c>
      <c r="AC506" s="676">
        <f t="shared" ref="AC506" si="725">ROUND((AC563-AC559)/AC559*100,1)</f>
        <v>11.4</v>
      </c>
      <c r="AD506" s="274"/>
      <c r="AG506" s="243" t="s">
        <v>36</v>
      </c>
      <c r="AH506" s="676">
        <f t="shared" si="719"/>
        <v>2.1</v>
      </c>
      <c r="AI506" s="676">
        <f t="shared" si="719"/>
        <v>3.4</v>
      </c>
      <c r="AJ506" s="676">
        <f t="shared" si="719"/>
        <v>4</v>
      </c>
      <c r="AK506" s="676">
        <f t="shared" si="719"/>
        <v>6.6</v>
      </c>
      <c r="AL506" s="676">
        <f t="shared" si="719"/>
        <v>-2.5</v>
      </c>
      <c r="AM506" s="676">
        <f t="shared" si="719"/>
        <v>2.2999999999999998</v>
      </c>
      <c r="AN506" s="676">
        <f t="shared" si="719"/>
        <v>-5.5</v>
      </c>
      <c r="AO506" s="676">
        <f t="shared" si="719"/>
        <v>3.5</v>
      </c>
      <c r="AP506" s="676">
        <f t="shared" si="719"/>
        <v>1.1000000000000001</v>
      </c>
      <c r="AQ506" s="676">
        <f t="shared" si="719"/>
        <v>1</v>
      </c>
      <c r="AR506" s="676">
        <f t="shared" si="719"/>
        <v>4.2</v>
      </c>
      <c r="AS506" s="221"/>
    </row>
    <row r="507" spans="1:45" x14ac:dyDescent="0.15">
      <c r="B507" s="240"/>
      <c r="C507" s="246" t="s">
        <v>37</v>
      </c>
      <c r="D507" s="907">
        <f t="shared" ref="D507:S511" si="726">ROUND((D564-D560)/D560*100,1)</f>
        <v>3</v>
      </c>
      <c r="E507" s="907">
        <f t="shared" si="726"/>
        <v>6</v>
      </c>
      <c r="F507" s="907">
        <f t="shared" si="726"/>
        <v>2.1</v>
      </c>
      <c r="G507" s="907">
        <f t="shared" si="726"/>
        <v>-1.2</v>
      </c>
      <c r="H507" s="907">
        <f t="shared" si="726"/>
        <v>10.6</v>
      </c>
      <c r="I507" s="907">
        <f t="shared" si="726"/>
        <v>9</v>
      </c>
      <c r="J507" s="907">
        <f t="shared" si="726"/>
        <v>13.2</v>
      </c>
      <c r="K507" s="907">
        <f t="shared" si="726"/>
        <v>8.9</v>
      </c>
      <c r="L507" s="907">
        <f t="shared" si="726"/>
        <v>0.8</v>
      </c>
      <c r="M507" s="907">
        <f t="shared" si="726"/>
        <v>7.4</v>
      </c>
      <c r="N507" s="907">
        <f t="shared" si="726"/>
        <v>-26.7</v>
      </c>
      <c r="O507" s="907">
        <f t="shared" si="726"/>
        <v>3.4</v>
      </c>
      <c r="P507" s="907">
        <f t="shared" si="726"/>
        <v>2.5</v>
      </c>
      <c r="Q507" s="907">
        <f t="shared" si="726"/>
        <v>4.7</v>
      </c>
      <c r="R507" s="907">
        <f t="shared" si="726"/>
        <v>6.2</v>
      </c>
      <c r="S507" s="907">
        <f t="shared" si="726"/>
        <v>7</v>
      </c>
      <c r="T507" s="907">
        <f t="shared" si="708"/>
        <v>12.8</v>
      </c>
      <c r="U507" s="907">
        <f t="shared" si="708"/>
        <v>5.2</v>
      </c>
      <c r="V507" s="907">
        <f t="shared" si="708"/>
        <v>-2.9</v>
      </c>
      <c r="W507" s="907">
        <f t="shared" si="708"/>
        <v>8.1</v>
      </c>
      <c r="X507" s="907">
        <f t="shared" si="708"/>
        <v>10.4</v>
      </c>
      <c r="Y507" s="907">
        <f t="shared" si="708"/>
        <v>-1.9</v>
      </c>
      <c r="Z507" s="907">
        <f t="shared" si="708"/>
        <v>1.9</v>
      </c>
      <c r="AA507" s="907">
        <f t="shared" si="708"/>
        <v>12.4</v>
      </c>
      <c r="AB507" s="907">
        <f t="shared" si="708"/>
        <v>16.8</v>
      </c>
      <c r="AC507" s="907">
        <f t="shared" ref="AC507" si="727">ROUND((AC564-AC560)/AC560*100,1)</f>
        <v>10.5</v>
      </c>
      <c r="AD507" s="274"/>
      <c r="AF507" s="240"/>
      <c r="AG507" s="246" t="s">
        <v>37</v>
      </c>
      <c r="AH507" s="907">
        <f t="shared" si="719"/>
        <v>6</v>
      </c>
      <c r="AI507" s="907">
        <f t="shared" si="719"/>
        <v>12.7</v>
      </c>
      <c r="AJ507" s="907">
        <f t="shared" si="719"/>
        <v>11.4</v>
      </c>
      <c r="AK507" s="907">
        <f t="shared" si="719"/>
        <v>11.3</v>
      </c>
      <c r="AL507" s="907">
        <f t="shared" si="719"/>
        <v>11.7</v>
      </c>
      <c r="AM507" s="907">
        <f t="shared" si="719"/>
        <v>14.2</v>
      </c>
      <c r="AN507" s="907">
        <f t="shared" si="719"/>
        <v>14.5</v>
      </c>
      <c r="AO507" s="907">
        <f t="shared" si="719"/>
        <v>14.3</v>
      </c>
      <c r="AP507" s="907">
        <f t="shared" si="719"/>
        <v>0.9</v>
      </c>
      <c r="AQ507" s="907">
        <f t="shared" si="719"/>
        <v>0.6</v>
      </c>
      <c r="AR507" s="907">
        <f t="shared" si="719"/>
        <v>7.5</v>
      </c>
      <c r="AS507" s="221"/>
    </row>
    <row r="508" spans="1:45" x14ac:dyDescent="0.15">
      <c r="B508" s="66">
        <v>2025</v>
      </c>
      <c r="C508" s="238" t="s">
        <v>34</v>
      </c>
      <c r="D508" s="676">
        <f t="shared" si="726"/>
        <v>-1.7</v>
      </c>
      <c r="E508" s="676">
        <f t="shared" si="726"/>
        <v>-1.7</v>
      </c>
      <c r="F508" s="676">
        <f t="shared" si="726"/>
        <v>-3.2</v>
      </c>
      <c r="G508" s="676">
        <f t="shared" si="726"/>
        <v>37.4</v>
      </c>
      <c r="H508" s="676">
        <f t="shared" si="726"/>
        <v>3.1</v>
      </c>
      <c r="I508" s="676">
        <f t="shared" si="726"/>
        <v>-17.5</v>
      </c>
      <c r="J508" s="676">
        <f t="shared" si="726"/>
        <v>2</v>
      </c>
      <c r="K508" s="676">
        <f t="shared" si="726"/>
        <v>-3</v>
      </c>
      <c r="L508" s="676">
        <f t="shared" si="726"/>
        <v>7</v>
      </c>
      <c r="M508" s="676">
        <f t="shared" si="726"/>
        <v>3.7</v>
      </c>
      <c r="N508" s="676">
        <f t="shared" si="726"/>
        <v>-7.8</v>
      </c>
      <c r="O508" s="676">
        <f t="shared" si="726"/>
        <v>-12.5</v>
      </c>
      <c r="P508" s="676">
        <f t="shared" si="726"/>
        <v>-0.3</v>
      </c>
      <c r="Q508" s="676">
        <f t="shared" si="726"/>
        <v>-0.2</v>
      </c>
      <c r="R508" s="676">
        <f t="shared" si="726"/>
        <v>8.4</v>
      </c>
      <c r="S508" s="676">
        <f t="shared" si="726"/>
        <v>0.8</v>
      </c>
      <c r="T508" s="676">
        <f t="shared" si="708"/>
        <v>2.4</v>
      </c>
      <c r="U508" s="676">
        <f t="shared" si="708"/>
        <v>-1.8</v>
      </c>
      <c r="V508" s="676">
        <f t="shared" si="708"/>
        <v>-5.4</v>
      </c>
      <c r="W508" s="676">
        <f t="shared" si="708"/>
        <v>-5.3</v>
      </c>
      <c r="X508" s="676">
        <f t="shared" si="708"/>
        <v>16.8</v>
      </c>
      <c r="Y508" s="676">
        <f t="shared" si="708"/>
        <v>-1</v>
      </c>
      <c r="Z508" s="676">
        <f t="shared" si="708"/>
        <v>0.5</v>
      </c>
      <c r="AA508" s="676">
        <f t="shared" si="708"/>
        <v>-4.4000000000000004</v>
      </c>
      <c r="AB508" s="676">
        <f t="shared" si="708"/>
        <v>-8.1999999999999993</v>
      </c>
      <c r="AC508" s="676">
        <f t="shared" ref="AC508:AC509" si="728">ROUND((AC565-AC561)/AC561*100,1)</f>
        <v>-8.9</v>
      </c>
      <c r="AD508" s="274"/>
      <c r="AF508" s="66">
        <v>2025</v>
      </c>
      <c r="AG508" s="238" t="s">
        <v>34</v>
      </c>
      <c r="AH508" s="676">
        <f t="shared" si="719"/>
        <v>-1.7</v>
      </c>
      <c r="AI508" s="676">
        <f t="shared" si="719"/>
        <v>1.2</v>
      </c>
      <c r="AJ508" s="676">
        <f t="shared" si="719"/>
        <v>-1.9</v>
      </c>
      <c r="AK508" s="676">
        <f t="shared" si="719"/>
        <v>-3.5</v>
      </c>
      <c r="AL508" s="676">
        <f t="shared" si="719"/>
        <v>2.6</v>
      </c>
      <c r="AM508" s="676">
        <f t="shared" si="719"/>
        <v>6</v>
      </c>
      <c r="AN508" s="676">
        <f t="shared" si="719"/>
        <v>7.7</v>
      </c>
      <c r="AO508" s="676">
        <f t="shared" si="719"/>
        <v>5.8</v>
      </c>
      <c r="AP508" s="676">
        <f t="shared" si="719"/>
        <v>-4.2</v>
      </c>
      <c r="AQ508" s="676">
        <f t="shared" si="719"/>
        <v>-4</v>
      </c>
      <c r="AR508" s="676">
        <f t="shared" si="719"/>
        <v>-5.5</v>
      </c>
      <c r="AS508" s="221"/>
    </row>
    <row r="509" spans="1:45" x14ac:dyDescent="0.15">
      <c r="C509" s="243" t="s">
        <v>35</v>
      </c>
      <c r="D509" s="676">
        <f>ROUND((D566-D562)/D562*100,1)</f>
        <v>3.9</v>
      </c>
      <c r="E509" s="676">
        <f t="shared" ref="E509:AB509" si="729">ROUND((E566-E562)/E562*100,1)</f>
        <v>3.9</v>
      </c>
      <c r="F509" s="676">
        <f t="shared" si="729"/>
        <v>2.8</v>
      </c>
      <c r="G509" s="676">
        <f t="shared" si="729"/>
        <v>27.4</v>
      </c>
      <c r="H509" s="676">
        <f t="shared" si="729"/>
        <v>-1.8</v>
      </c>
      <c r="I509" s="676">
        <f t="shared" si="729"/>
        <v>19.399999999999999</v>
      </c>
      <c r="J509" s="676">
        <f t="shared" si="729"/>
        <v>16.100000000000001</v>
      </c>
      <c r="K509" s="676">
        <f t="shared" si="729"/>
        <v>12.8</v>
      </c>
      <c r="L509" s="676">
        <f t="shared" si="729"/>
        <v>-1</v>
      </c>
      <c r="M509" s="676">
        <f t="shared" si="729"/>
        <v>10.4</v>
      </c>
      <c r="N509" s="676">
        <f t="shared" si="729"/>
        <v>1.8</v>
      </c>
      <c r="O509" s="676">
        <f t="shared" si="729"/>
        <v>-5.9</v>
      </c>
      <c r="P509" s="676">
        <f t="shared" si="729"/>
        <v>3.1</v>
      </c>
      <c r="Q509" s="676">
        <f t="shared" si="729"/>
        <v>-0.6</v>
      </c>
      <c r="R509" s="676">
        <f t="shared" si="729"/>
        <v>2.2999999999999998</v>
      </c>
      <c r="S509" s="676">
        <f t="shared" si="729"/>
        <v>0.3</v>
      </c>
      <c r="T509" s="676">
        <f t="shared" si="729"/>
        <v>0.1</v>
      </c>
      <c r="U509" s="676">
        <f t="shared" si="729"/>
        <v>-2.1</v>
      </c>
      <c r="V509" s="676">
        <f t="shared" si="729"/>
        <v>-5.2</v>
      </c>
      <c r="W509" s="676">
        <f t="shared" si="729"/>
        <v>-0.8</v>
      </c>
      <c r="X509" s="676">
        <f t="shared" si="729"/>
        <v>8.5</v>
      </c>
      <c r="Y509" s="676">
        <f t="shared" si="729"/>
        <v>-5.2</v>
      </c>
      <c r="Z509" s="676">
        <f t="shared" si="729"/>
        <v>4.3</v>
      </c>
      <c r="AA509" s="676">
        <f t="shared" si="729"/>
        <v>-5.6</v>
      </c>
      <c r="AB509" s="676">
        <f t="shared" si="729"/>
        <v>-8</v>
      </c>
      <c r="AC509" s="676">
        <f t="shared" si="728"/>
        <v>17.2</v>
      </c>
      <c r="AD509" s="274"/>
      <c r="AG509" s="243" t="s">
        <v>35</v>
      </c>
      <c r="AH509" s="676">
        <f>ROUND((AH566-AH562)/AH562*100,1)</f>
        <v>3.9</v>
      </c>
      <c r="AI509" s="676">
        <f t="shared" ref="AI509:AR509" si="730">ROUND((AI566-AI562)/AI562*100,1)</f>
        <v>12.4</v>
      </c>
      <c r="AJ509" s="676">
        <f t="shared" si="730"/>
        <v>16.8</v>
      </c>
      <c r="AK509" s="676">
        <f t="shared" si="730"/>
        <v>25.5</v>
      </c>
      <c r="AL509" s="676">
        <f t="shared" si="730"/>
        <v>-2</v>
      </c>
      <c r="AM509" s="676">
        <f t="shared" si="730"/>
        <v>6.9</v>
      </c>
      <c r="AN509" s="676">
        <f t="shared" si="730"/>
        <v>17.7</v>
      </c>
      <c r="AO509" s="676">
        <f t="shared" si="730"/>
        <v>5.5</v>
      </c>
      <c r="AP509" s="676">
        <f t="shared" si="730"/>
        <v>-2.6</v>
      </c>
      <c r="AQ509" s="676">
        <f t="shared" si="730"/>
        <v>-2.6</v>
      </c>
      <c r="AR509" s="676">
        <f t="shared" si="730"/>
        <v>-2.2000000000000002</v>
      </c>
      <c r="AS509" s="221"/>
    </row>
    <row r="510" spans="1:45" x14ac:dyDescent="0.15">
      <c r="C510" s="243" t="s">
        <v>36</v>
      </c>
      <c r="D510" s="676">
        <f>ROUND((D567-D563)/D563*100,1)</f>
        <v>-0.8</v>
      </c>
      <c r="E510" s="676">
        <f t="shared" si="726"/>
        <v>-0.8</v>
      </c>
      <c r="F510" s="676">
        <f t="shared" si="726"/>
        <v>-1.7</v>
      </c>
      <c r="G510" s="676">
        <f t="shared" si="726"/>
        <v>27.3</v>
      </c>
      <c r="H510" s="676">
        <f t="shared" si="726"/>
        <v>2.5</v>
      </c>
      <c r="I510" s="676">
        <f t="shared" si="726"/>
        <v>-3.8</v>
      </c>
      <c r="J510" s="676">
        <f t="shared" si="726"/>
        <v>-8.8000000000000007</v>
      </c>
      <c r="K510" s="676">
        <f t="shared" si="726"/>
        <v>5.3</v>
      </c>
      <c r="L510" s="676">
        <f t="shared" si="726"/>
        <v>-1</v>
      </c>
      <c r="M510" s="676">
        <f t="shared" si="726"/>
        <v>8.8000000000000007</v>
      </c>
      <c r="N510" s="676">
        <f t="shared" si="726"/>
        <v>4</v>
      </c>
      <c r="O510" s="676">
        <f t="shared" si="726"/>
        <v>-11.3</v>
      </c>
      <c r="P510" s="676">
        <f t="shared" si="726"/>
        <v>0.1</v>
      </c>
      <c r="Q510" s="676">
        <f t="shared" si="726"/>
        <v>-3.3</v>
      </c>
      <c r="R510" s="676">
        <f t="shared" si="726"/>
        <v>4</v>
      </c>
      <c r="S510" s="676">
        <f t="shared" si="726"/>
        <v>-0.6</v>
      </c>
      <c r="T510" s="676">
        <f t="shared" ref="T510:AB510" si="731">ROUND((T567-T563)/T563*100,1)</f>
        <v>4.3</v>
      </c>
      <c r="U510" s="676">
        <f t="shared" si="731"/>
        <v>-5.7</v>
      </c>
      <c r="V510" s="676">
        <f t="shared" si="731"/>
        <v>-7.7</v>
      </c>
      <c r="W510" s="676">
        <f t="shared" si="731"/>
        <v>-9</v>
      </c>
      <c r="X510" s="676">
        <f t="shared" si="731"/>
        <v>1.4</v>
      </c>
      <c r="Y510" s="676">
        <f t="shared" si="731"/>
        <v>1.6</v>
      </c>
      <c r="Z510" s="676">
        <f t="shared" si="731"/>
        <v>3.3</v>
      </c>
      <c r="AA510" s="676">
        <f t="shared" si="731"/>
        <v>-10.6</v>
      </c>
      <c r="AB510" s="676">
        <f t="shared" si="731"/>
        <v>-12.2</v>
      </c>
      <c r="AC510" s="676">
        <f t="shared" ref="AC510" si="732">ROUND((AC567-AC563)/AC563*100,1)</f>
        <v>-4.5999999999999996</v>
      </c>
      <c r="AD510" s="274"/>
      <c r="AG510" s="243" t="s">
        <v>36</v>
      </c>
      <c r="AH510" s="676">
        <f>ROUND((AH567-AH563)/AH563*100,1)</f>
        <v>-0.8</v>
      </c>
      <c r="AI510" s="676">
        <f t="shared" si="719"/>
        <v>1.6</v>
      </c>
      <c r="AJ510" s="676">
        <f t="shared" si="719"/>
        <v>-0.7</v>
      </c>
      <c r="AK510" s="676">
        <f t="shared" si="719"/>
        <v>-0.5</v>
      </c>
      <c r="AL510" s="676">
        <f t="shared" si="719"/>
        <v>-1.1000000000000001</v>
      </c>
      <c r="AM510" s="676">
        <f t="shared" si="719"/>
        <v>4.9000000000000004</v>
      </c>
      <c r="AN510" s="676">
        <f t="shared" si="719"/>
        <v>3.3</v>
      </c>
      <c r="AO510" s="676">
        <f t="shared" si="719"/>
        <v>5.2</v>
      </c>
      <c r="AP510" s="676">
        <f t="shared" si="719"/>
        <v>-2.6</v>
      </c>
      <c r="AQ510" s="676">
        <f t="shared" si="719"/>
        <v>-2.5</v>
      </c>
      <c r="AR510" s="676">
        <f t="shared" si="719"/>
        <v>-7.4</v>
      </c>
      <c r="AS510" s="221"/>
    </row>
    <row r="511" spans="1:45" x14ac:dyDescent="0.15">
      <c r="B511" s="240"/>
      <c r="C511" s="246" t="s">
        <v>37</v>
      </c>
      <c r="D511" s="907">
        <f>ROUND((D568-D564)/D564*100,1)</f>
        <v>-3.9</v>
      </c>
      <c r="E511" s="907">
        <f t="shared" si="726"/>
        <v>-3.9</v>
      </c>
      <c r="F511" s="907">
        <f t="shared" si="726"/>
        <v>-4.8</v>
      </c>
      <c r="G511" s="907">
        <f t="shared" si="726"/>
        <v>24.1</v>
      </c>
      <c r="H511" s="907">
        <f t="shared" si="726"/>
        <v>4.0999999999999996</v>
      </c>
      <c r="I511" s="907">
        <f t="shared" si="726"/>
        <v>-25.7</v>
      </c>
      <c r="J511" s="907">
        <f t="shared" si="726"/>
        <v>-3.6</v>
      </c>
      <c r="K511" s="907">
        <f t="shared" si="726"/>
        <v>-2</v>
      </c>
      <c r="L511" s="907">
        <f t="shared" si="726"/>
        <v>-7.2</v>
      </c>
      <c r="M511" s="907">
        <f t="shared" si="726"/>
        <v>21.3</v>
      </c>
      <c r="N511" s="907">
        <f t="shared" si="726"/>
        <v>-3.2</v>
      </c>
      <c r="O511" s="907">
        <f t="shared" si="726"/>
        <v>-11.6</v>
      </c>
      <c r="P511" s="907">
        <f t="shared" si="726"/>
        <v>-0.9</v>
      </c>
      <c r="Q511" s="907">
        <f t="shared" si="726"/>
        <v>-10.7</v>
      </c>
      <c r="R511" s="907">
        <f t="shared" si="726"/>
        <v>-1.9</v>
      </c>
      <c r="S511" s="907">
        <f t="shared" si="726"/>
        <v>-2.4</v>
      </c>
      <c r="T511" s="907">
        <f t="shared" ref="T511:AB511" si="733">ROUND((T568-T564)/T564*100,1)</f>
        <v>0.9</v>
      </c>
      <c r="U511" s="907">
        <f t="shared" si="733"/>
        <v>-8.6999999999999993</v>
      </c>
      <c r="V511" s="907">
        <f t="shared" si="733"/>
        <v>-3.6</v>
      </c>
      <c r="W511" s="907">
        <f t="shared" si="733"/>
        <v>-16.5</v>
      </c>
      <c r="X511" s="907">
        <f t="shared" si="733"/>
        <v>-0.5</v>
      </c>
      <c r="Y511" s="907">
        <f t="shared" si="733"/>
        <v>-5.9</v>
      </c>
      <c r="Z511" s="907">
        <f t="shared" si="733"/>
        <v>-3.2</v>
      </c>
      <c r="AA511" s="907">
        <f t="shared" si="733"/>
        <v>-10.8</v>
      </c>
      <c r="AB511" s="907">
        <f t="shared" si="733"/>
        <v>-3.5</v>
      </c>
      <c r="AC511" s="907">
        <f t="shared" ref="AC511" si="734">ROUND((AC568-AC564)/AC564*100,1)</f>
        <v>-14.9</v>
      </c>
      <c r="AD511" s="274"/>
      <c r="AF511" s="240"/>
      <c r="AG511" s="246" t="s">
        <v>37</v>
      </c>
      <c r="AH511" s="907">
        <f t="shared" ref="AH511:AR526" si="735">ROUND((AH568-AH564)/AH564*100,1)</f>
        <v>-3.9</v>
      </c>
      <c r="AI511" s="907">
        <f t="shared" si="735"/>
        <v>-7</v>
      </c>
      <c r="AJ511" s="907">
        <f t="shared" si="735"/>
        <v>-10.5</v>
      </c>
      <c r="AK511" s="907">
        <f t="shared" si="735"/>
        <v>-12.1</v>
      </c>
      <c r="AL511" s="907">
        <f t="shared" si="735"/>
        <v>-6.3</v>
      </c>
      <c r="AM511" s="907">
        <f t="shared" si="735"/>
        <v>-2.5</v>
      </c>
      <c r="AN511" s="907">
        <f t="shared" si="735"/>
        <v>4.9000000000000004</v>
      </c>
      <c r="AO511" s="907">
        <f t="shared" si="735"/>
        <v>-3.9</v>
      </c>
      <c r="AP511" s="907">
        <f t="shared" si="735"/>
        <v>-1.1000000000000001</v>
      </c>
      <c r="AQ511" s="907">
        <f t="shared" si="735"/>
        <v>-0.6</v>
      </c>
      <c r="AR511" s="907">
        <f>ROUND((AR568-AR564)/AR564*100,1)</f>
        <v>-12</v>
      </c>
      <c r="AS511" s="221"/>
    </row>
    <row r="512" spans="1:45" ht="12" customHeight="1" x14ac:dyDescent="0.15">
      <c r="A512" s="248"/>
      <c r="B512" s="66">
        <v>2026</v>
      </c>
      <c r="C512" s="238" t="s">
        <v>34</v>
      </c>
      <c r="D512" s="906">
        <f t="shared" ref="D512:S527" si="736">ROUND((D569-D565)/D565*100,1)</f>
        <v>4.7</v>
      </c>
      <c r="E512" s="906">
        <f t="shared" si="736"/>
        <v>4.7</v>
      </c>
      <c r="F512" s="906">
        <f t="shared" si="736"/>
        <v>2.2000000000000002</v>
      </c>
      <c r="G512" s="906">
        <f t="shared" si="736"/>
        <v>1</v>
      </c>
      <c r="H512" s="906">
        <f t="shared" si="736"/>
        <v>-1.9</v>
      </c>
      <c r="I512" s="906">
        <f t="shared" si="736"/>
        <v>42</v>
      </c>
      <c r="J512" s="906">
        <f t="shared" si="736"/>
        <v>0</v>
      </c>
      <c r="K512" s="906">
        <f t="shared" si="736"/>
        <v>-2.2000000000000002</v>
      </c>
      <c r="L512" s="906">
        <f t="shared" si="736"/>
        <v>-2.8</v>
      </c>
      <c r="M512" s="906">
        <f t="shared" si="736"/>
        <v>13.8</v>
      </c>
      <c r="N512" s="906">
        <f t="shared" si="736"/>
        <v>29.1</v>
      </c>
      <c r="O512" s="906">
        <f t="shared" si="736"/>
        <v>-4.5999999999999996</v>
      </c>
      <c r="P512" s="906">
        <f t="shared" si="736"/>
        <v>-2.8</v>
      </c>
      <c r="Q512" s="906">
        <f t="shared" si="736"/>
        <v>-1.9</v>
      </c>
      <c r="R512" s="906">
        <f t="shared" si="736"/>
        <v>4.3</v>
      </c>
      <c r="S512" s="906">
        <f t="shared" si="736"/>
        <v>0.1</v>
      </c>
      <c r="T512" s="906">
        <f t="shared" ref="T512:AB512" si="737">ROUND((T569-T565)/T565*100,1)</f>
        <v>0.7</v>
      </c>
      <c r="U512" s="906">
        <f t="shared" si="737"/>
        <v>-7.2</v>
      </c>
      <c r="V512" s="906">
        <f t="shared" si="737"/>
        <v>-20.5</v>
      </c>
      <c r="W512" s="906">
        <f t="shared" si="737"/>
        <v>-9.4</v>
      </c>
      <c r="X512" s="906">
        <f t="shared" si="737"/>
        <v>-2.7</v>
      </c>
      <c r="Y512" s="906">
        <f t="shared" si="737"/>
        <v>-4.8</v>
      </c>
      <c r="Z512" s="906">
        <f t="shared" si="737"/>
        <v>0.1</v>
      </c>
      <c r="AA512" s="906">
        <f t="shared" si="737"/>
        <v>1.6</v>
      </c>
      <c r="AB512" s="906">
        <f t="shared" si="737"/>
        <v>-2.4</v>
      </c>
      <c r="AC512" s="906">
        <f t="shared" ref="AC512" si="738">ROUND((AC569-AC565)/AC565*100,1)</f>
        <v>20.100000000000001</v>
      </c>
      <c r="AD512" s="274"/>
      <c r="AE512" s="248"/>
      <c r="AF512" s="66">
        <v>2026</v>
      </c>
      <c r="AG512" s="238" t="s">
        <v>34</v>
      </c>
      <c r="AH512" s="906">
        <f t="shared" si="735"/>
        <v>4.7</v>
      </c>
      <c r="AI512" s="906">
        <f t="shared" si="735"/>
        <v>6.8</v>
      </c>
      <c r="AJ512" s="906">
        <f t="shared" si="735"/>
        <v>10.1</v>
      </c>
      <c r="AK512" s="906">
        <f t="shared" si="735"/>
        <v>15</v>
      </c>
      <c r="AL512" s="906">
        <f t="shared" si="735"/>
        <v>-3.6</v>
      </c>
      <c r="AM512" s="906">
        <f t="shared" si="735"/>
        <v>2.2000000000000002</v>
      </c>
      <c r="AN512" s="906">
        <f t="shared" si="735"/>
        <v>-11.8</v>
      </c>
      <c r="AO512" s="906">
        <f t="shared" si="735"/>
        <v>4.8</v>
      </c>
      <c r="AP512" s="906">
        <f t="shared" si="735"/>
        <v>3</v>
      </c>
      <c r="AQ512" s="906">
        <f t="shared" si="735"/>
        <v>3.3</v>
      </c>
      <c r="AR512" s="906">
        <f t="shared" si="735"/>
        <v>-6.5</v>
      </c>
      <c r="AS512" s="221"/>
    </row>
    <row r="513" spans="1:45" ht="12" customHeight="1" x14ac:dyDescent="0.15">
      <c r="C513" s="243" t="s">
        <v>35</v>
      </c>
      <c r="D513" s="676">
        <f t="shared" si="736"/>
        <v>5.7</v>
      </c>
      <c r="E513" s="676">
        <f t="shared" si="736"/>
        <v>5.7</v>
      </c>
      <c r="F513" s="676">
        <f t="shared" si="736"/>
        <v>-4.2</v>
      </c>
      <c r="G513" s="676">
        <f t="shared" si="736"/>
        <v>10.5</v>
      </c>
      <c r="H513" s="676">
        <f t="shared" si="736"/>
        <v>4.8</v>
      </c>
      <c r="I513" s="676">
        <f t="shared" si="736"/>
        <v>30.5</v>
      </c>
      <c r="J513" s="676">
        <f t="shared" si="736"/>
        <v>-7.4</v>
      </c>
      <c r="K513" s="676">
        <f t="shared" si="736"/>
        <v>9.1</v>
      </c>
      <c r="L513" s="676">
        <f t="shared" si="736"/>
        <v>4</v>
      </c>
      <c r="M513" s="676">
        <f t="shared" si="736"/>
        <v>24.9</v>
      </c>
      <c r="N513" s="676">
        <f t="shared" si="736"/>
        <v>8.1999999999999993</v>
      </c>
      <c r="O513" s="676">
        <f t="shared" si="736"/>
        <v>-4.9000000000000004</v>
      </c>
      <c r="P513" s="676">
        <f t="shared" si="736"/>
        <v>4.5999999999999996</v>
      </c>
      <c r="Q513" s="676">
        <f t="shared" si="736"/>
        <v>2.5</v>
      </c>
      <c r="R513" s="676">
        <f t="shared" si="736"/>
        <v>10.9</v>
      </c>
      <c r="S513" s="676">
        <f t="shared" si="736"/>
        <v>0.4</v>
      </c>
      <c r="T513" s="676">
        <f t="shared" ref="T513:AB513" si="739">ROUND((T570-T566)/T566*100,1)</f>
        <v>0.4</v>
      </c>
      <c r="U513" s="676">
        <f t="shared" si="739"/>
        <v>-3.6</v>
      </c>
      <c r="V513" s="676">
        <f t="shared" si="739"/>
        <v>-3.8</v>
      </c>
      <c r="W513" s="676">
        <f t="shared" si="739"/>
        <v>-5.8</v>
      </c>
      <c r="X513" s="676">
        <f t="shared" si="739"/>
        <v>-1.7</v>
      </c>
      <c r="Y513" s="676">
        <f t="shared" si="739"/>
        <v>-8.1999999999999993</v>
      </c>
      <c r="Z513" s="676">
        <f t="shared" si="739"/>
        <v>-2.8</v>
      </c>
      <c r="AA513" s="676">
        <f t="shared" si="739"/>
        <v>0.8</v>
      </c>
      <c r="AB513" s="676">
        <f t="shared" si="739"/>
        <v>4.3</v>
      </c>
      <c r="AC513" s="676">
        <f t="shared" ref="AC513" si="740">ROUND((AC570-AC566)/AC566*100,1)</f>
        <v>13.4</v>
      </c>
      <c r="AD513" s="274"/>
      <c r="AG513" s="243" t="s">
        <v>35</v>
      </c>
      <c r="AH513" s="676">
        <f t="shared" si="735"/>
        <v>5.7</v>
      </c>
      <c r="AI513" s="676">
        <f t="shared" si="735"/>
        <v>4.5999999999999996</v>
      </c>
      <c r="AJ513" s="676">
        <f t="shared" si="735"/>
        <v>8.3000000000000007</v>
      </c>
      <c r="AK513" s="676">
        <f t="shared" si="735"/>
        <v>9.6999999999999993</v>
      </c>
      <c r="AL513" s="676">
        <f t="shared" si="735"/>
        <v>4.5</v>
      </c>
      <c r="AM513" s="676">
        <f t="shared" si="735"/>
        <v>-0.4</v>
      </c>
      <c r="AN513" s="676">
        <f t="shared" si="735"/>
        <v>-24.6</v>
      </c>
      <c r="AO513" s="676">
        <f t="shared" si="735"/>
        <v>3.3</v>
      </c>
      <c r="AP513" s="676">
        <f t="shared" si="735"/>
        <v>6.4</v>
      </c>
      <c r="AQ513" s="676">
        <f t="shared" si="735"/>
        <v>7.1</v>
      </c>
      <c r="AR513" s="676">
        <f t="shared" si="735"/>
        <v>-6.8</v>
      </c>
      <c r="AS513" s="221"/>
    </row>
    <row r="514" spans="1:45" ht="1.5" customHeight="1" x14ac:dyDescent="0.15">
      <c r="C514" s="243" t="s">
        <v>36</v>
      </c>
      <c r="D514" s="676" t="e">
        <f t="shared" si="736"/>
        <v>#DIV/0!</v>
      </c>
      <c r="E514" s="676" t="e">
        <f t="shared" si="736"/>
        <v>#DIV/0!</v>
      </c>
      <c r="F514" s="676" t="e">
        <f t="shared" si="736"/>
        <v>#DIV/0!</v>
      </c>
      <c r="G514" s="676" t="e">
        <f t="shared" si="736"/>
        <v>#DIV/0!</v>
      </c>
      <c r="H514" s="676" t="e">
        <f t="shared" si="736"/>
        <v>#DIV/0!</v>
      </c>
      <c r="I514" s="676" t="e">
        <f t="shared" si="736"/>
        <v>#DIV/0!</v>
      </c>
      <c r="J514" s="676" t="e">
        <f t="shared" si="736"/>
        <v>#DIV/0!</v>
      </c>
      <c r="K514" s="676" t="e">
        <f t="shared" si="736"/>
        <v>#DIV/0!</v>
      </c>
      <c r="L514" s="676" t="e">
        <f t="shared" si="736"/>
        <v>#DIV/0!</v>
      </c>
      <c r="M514" s="676" t="e">
        <f t="shared" si="736"/>
        <v>#DIV/0!</v>
      </c>
      <c r="N514" s="676" t="e">
        <f t="shared" si="736"/>
        <v>#DIV/0!</v>
      </c>
      <c r="O514" s="676" t="e">
        <f t="shared" si="736"/>
        <v>#DIV/0!</v>
      </c>
      <c r="P514" s="676" t="e">
        <f t="shared" si="736"/>
        <v>#DIV/0!</v>
      </c>
      <c r="Q514" s="676" t="e">
        <f t="shared" si="736"/>
        <v>#DIV/0!</v>
      </c>
      <c r="R514" s="676" t="e">
        <f t="shared" si="736"/>
        <v>#DIV/0!</v>
      </c>
      <c r="S514" s="676" t="e">
        <f t="shared" si="736"/>
        <v>#DIV/0!</v>
      </c>
      <c r="T514" s="676" t="e">
        <f t="shared" ref="T514:AB514" si="741">ROUND((T571-T567)/T567*100,1)</f>
        <v>#DIV/0!</v>
      </c>
      <c r="U514" s="676" t="e">
        <f t="shared" si="741"/>
        <v>#DIV/0!</v>
      </c>
      <c r="V514" s="676" t="e">
        <f t="shared" si="741"/>
        <v>#DIV/0!</v>
      </c>
      <c r="W514" s="676" t="e">
        <f t="shared" si="741"/>
        <v>#DIV/0!</v>
      </c>
      <c r="X514" s="676" t="e">
        <f t="shared" si="741"/>
        <v>#DIV/0!</v>
      </c>
      <c r="Y514" s="676" t="e">
        <f t="shared" si="741"/>
        <v>#DIV/0!</v>
      </c>
      <c r="Z514" s="676" t="e">
        <f t="shared" si="741"/>
        <v>#DIV/0!</v>
      </c>
      <c r="AA514" s="676" t="e">
        <f t="shared" si="741"/>
        <v>#DIV/0!</v>
      </c>
      <c r="AB514" s="676" t="e">
        <f t="shared" si="741"/>
        <v>#DIV/0!</v>
      </c>
      <c r="AC514" s="676" t="e">
        <f t="shared" ref="AC514" si="742">ROUND((AC571-AC567)/AC567*100,1)</f>
        <v>#DIV/0!</v>
      </c>
      <c r="AD514" s="274"/>
      <c r="AG514" s="243" t="s">
        <v>36</v>
      </c>
      <c r="AH514" s="676" t="e">
        <f t="shared" si="735"/>
        <v>#DIV/0!</v>
      </c>
      <c r="AI514" s="676" t="e">
        <f t="shared" si="735"/>
        <v>#DIV/0!</v>
      </c>
      <c r="AJ514" s="676" t="e">
        <f t="shared" si="735"/>
        <v>#DIV/0!</v>
      </c>
      <c r="AK514" s="676" t="e">
        <f t="shared" si="735"/>
        <v>#DIV/0!</v>
      </c>
      <c r="AL514" s="676" t="e">
        <f t="shared" si="735"/>
        <v>#DIV/0!</v>
      </c>
      <c r="AM514" s="676" t="e">
        <f t="shared" si="735"/>
        <v>#DIV/0!</v>
      </c>
      <c r="AN514" s="676" t="e">
        <f t="shared" si="735"/>
        <v>#DIV/0!</v>
      </c>
      <c r="AO514" s="676" t="e">
        <f t="shared" si="735"/>
        <v>#DIV/0!</v>
      </c>
      <c r="AP514" s="676" t="e">
        <f t="shared" si="735"/>
        <v>#DIV/0!</v>
      </c>
      <c r="AQ514" s="676" t="e">
        <f t="shared" si="735"/>
        <v>#DIV/0!</v>
      </c>
      <c r="AR514" s="676" t="e">
        <f t="shared" si="735"/>
        <v>#DIV/0!</v>
      </c>
      <c r="AS514" s="221"/>
    </row>
    <row r="515" spans="1:45" ht="12" hidden="1" customHeight="1" x14ac:dyDescent="0.15">
      <c r="B515" s="240"/>
      <c r="C515" s="246" t="s">
        <v>37</v>
      </c>
      <c r="D515" s="907" t="e">
        <f t="shared" si="736"/>
        <v>#DIV/0!</v>
      </c>
      <c r="E515" s="907" t="e">
        <f t="shared" si="736"/>
        <v>#DIV/0!</v>
      </c>
      <c r="F515" s="907" t="e">
        <f t="shared" si="736"/>
        <v>#DIV/0!</v>
      </c>
      <c r="G515" s="907" t="e">
        <f t="shared" si="736"/>
        <v>#DIV/0!</v>
      </c>
      <c r="H515" s="907" t="e">
        <f t="shared" si="736"/>
        <v>#DIV/0!</v>
      </c>
      <c r="I515" s="907" t="e">
        <f t="shared" si="736"/>
        <v>#DIV/0!</v>
      </c>
      <c r="J515" s="907" t="e">
        <f t="shared" si="736"/>
        <v>#DIV/0!</v>
      </c>
      <c r="K515" s="907" t="e">
        <f t="shared" si="736"/>
        <v>#DIV/0!</v>
      </c>
      <c r="L515" s="907" t="e">
        <f t="shared" si="736"/>
        <v>#DIV/0!</v>
      </c>
      <c r="M515" s="907" t="e">
        <f t="shared" si="736"/>
        <v>#DIV/0!</v>
      </c>
      <c r="N515" s="907" t="e">
        <f t="shared" si="736"/>
        <v>#DIV/0!</v>
      </c>
      <c r="O515" s="907" t="e">
        <f t="shared" si="736"/>
        <v>#DIV/0!</v>
      </c>
      <c r="P515" s="907" t="e">
        <f t="shared" si="736"/>
        <v>#DIV/0!</v>
      </c>
      <c r="Q515" s="907" t="e">
        <f t="shared" si="736"/>
        <v>#DIV/0!</v>
      </c>
      <c r="R515" s="907" t="e">
        <f t="shared" si="736"/>
        <v>#DIV/0!</v>
      </c>
      <c r="S515" s="907" t="e">
        <f t="shared" si="736"/>
        <v>#DIV/0!</v>
      </c>
      <c r="T515" s="907" t="e">
        <f t="shared" ref="T515:AB515" si="743">ROUND((T572-T568)/T568*100,1)</f>
        <v>#DIV/0!</v>
      </c>
      <c r="U515" s="907" t="e">
        <f t="shared" si="743"/>
        <v>#DIV/0!</v>
      </c>
      <c r="V515" s="907" t="e">
        <f t="shared" si="743"/>
        <v>#DIV/0!</v>
      </c>
      <c r="W515" s="907" t="e">
        <f t="shared" si="743"/>
        <v>#DIV/0!</v>
      </c>
      <c r="X515" s="907" t="e">
        <f t="shared" si="743"/>
        <v>#DIV/0!</v>
      </c>
      <c r="Y515" s="907" t="e">
        <f t="shared" si="743"/>
        <v>#DIV/0!</v>
      </c>
      <c r="Z515" s="907" t="e">
        <f t="shared" si="743"/>
        <v>#DIV/0!</v>
      </c>
      <c r="AA515" s="907" t="e">
        <f t="shared" si="743"/>
        <v>#DIV/0!</v>
      </c>
      <c r="AB515" s="907" t="e">
        <f t="shared" si="743"/>
        <v>#DIV/0!</v>
      </c>
      <c r="AC515" s="907" t="e">
        <f t="shared" ref="AC515" si="744">ROUND((AC572-AC568)/AC568*100,1)</f>
        <v>#DIV/0!</v>
      </c>
      <c r="AD515" s="274"/>
      <c r="AF515" s="240"/>
      <c r="AG515" s="246" t="s">
        <v>37</v>
      </c>
      <c r="AH515" s="907" t="e">
        <f t="shared" si="735"/>
        <v>#DIV/0!</v>
      </c>
      <c r="AI515" s="907" t="e">
        <f t="shared" si="735"/>
        <v>#DIV/0!</v>
      </c>
      <c r="AJ515" s="907" t="e">
        <f t="shared" si="735"/>
        <v>#DIV/0!</v>
      </c>
      <c r="AK515" s="907" t="e">
        <f t="shared" si="735"/>
        <v>#DIV/0!</v>
      </c>
      <c r="AL515" s="907" t="e">
        <f t="shared" si="735"/>
        <v>#DIV/0!</v>
      </c>
      <c r="AM515" s="907" t="e">
        <f t="shared" si="735"/>
        <v>#DIV/0!</v>
      </c>
      <c r="AN515" s="907" t="e">
        <f t="shared" si="735"/>
        <v>#DIV/0!</v>
      </c>
      <c r="AO515" s="907" t="e">
        <f t="shared" si="735"/>
        <v>#DIV/0!</v>
      </c>
      <c r="AP515" s="907" t="e">
        <f t="shared" si="735"/>
        <v>#DIV/0!</v>
      </c>
      <c r="AQ515" s="907" t="e">
        <f t="shared" si="735"/>
        <v>#DIV/0!</v>
      </c>
      <c r="AR515" s="907" t="e">
        <f t="shared" si="735"/>
        <v>#DIV/0!</v>
      </c>
      <c r="AS515" s="221"/>
    </row>
    <row r="516" spans="1:45" ht="12" hidden="1" customHeight="1" x14ac:dyDescent="0.15">
      <c r="B516" s="66">
        <v>2027</v>
      </c>
      <c r="C516" s="238" t="s">
        <v>34</v>
      </c>
      <c r="D516" s="906" t="e">
        <f t="shared" si="736"/>
        <v>#DIV/0!</v>
      </c>
      <c r="E516" s="906" t="e">
        <f t="shared" si="736"/>
        <v>#DIV/0!</v>
      </c>
      <c r="F516" s="906" t="e">
        <f t="shared" si="736"/>
        <v>#DIV/0!</v>
      </c>
      <c r="G516" s="906" t="e">
        <f t="shared" si="736"/>
        <v>#DIV/0!</v>
      </c>
      <c r="H516" s="906" t="e">
        <f t="shared" si="736"/>
        <v>#DIV/0!</v>
      </c>
      <c r="I516" s="906" t="e">
        <f t="shared" si="736"/>
        <v>#DIV/0!</v>
      </c>
      <c r="J516" s="906" t="e">
        <f t="shared" si="736"/>
        <v>#DIV/0!</v>
      </c>
      <c r="K516" s="906" t="e">
        <f t="shared" si="736"/>
        <v>#DIV/0!</v>
      </c>
      <c r="L516" s="906" t="e">
        <f t="shared" si="736"/>
        <v>#DIV/0!</v>
      </c>
      <c r="M516" s="906" t="e">
        <f t="shared" si="736"/>
        <v>#DIV/0!</v>
      </c>
      <c r="N516" s="906" t="e">
        <f t="shared" si="736"/>
        <v>#DIV/0!</v>
      </c>
      <c r="O516" s="906" t="e">
        <f t="shared" si="736"/>
        <v>#DIV/0!</v>
      </c>
      <c r="P516" s="906" t="e">
        <f t="shared" si="736"/>
        <v>#DIV/0!</v>
      </c>
      <c r="Q516" s="906" t="e">
        <f t="shared" si="736"/>
        <v>#DIV/0!</v>
      </c>
      <c r="R516" s="906" t="e">
        <f t="shared" si="736"/>
        <v>#DIV/0!</v>
      </c>
      <c r="S516" s="906" t="e">
        <f t="shared" si="736"/>
        <v>#DIV/0!</v>
      </c>
      <c r="T516" s="906" t="e">
        <f t="shared" ref="T516:AB516" si="745">ROUND((T573-T569)/T569*100,1)</f>
        <v>#DIV/0!</v>
      </c>
      <c r="U516" s="906" t="e">
        <f t="shared" si="745"/>
        <v>#DIV/0!</v>
      </c>
      <c r="V516" s="906" t="e">
        <f t="shared" si="745"/>
        <v>#DIV/0!</v>
      </c>
      <c r="W516" s="906" t="e">
        <f t="shared" si="745"/>
        <v>#DIV/0!</v>
      </c>
      <c r="X516" s="906" t="e">
        <f t="shared" si="745"/>
        <v>#DIV/0!</v>
      </c>
      <c r="Y516" s="906" t="e">
        <f t="shared" si="745"/>
        <v>#DIV/0!</v>
      </c>
      <c r="Z516" s="906" t="e">
        <f t="shared" si="745"/>
        <v>#DIV/0!</v>
      </c>
      <c r="AA516" s="906" t="e">
        <f t="shared" si="745"/>
        <v>#DIV/0!</v>
      </c>
      <c r="AB516" s="906" t="e">
        <f t="shared" si="745"/>
        <v>#DIV/0!</v>
      </c>
      <c r="AC516" s="906" t="e">
        <f t="shared" ref="AC516" si="746">ROUND((AC573-AC569)/AC569*100,1)</f>
        <v>#DIV/0!</v>
      </c>
      <c r="AD516" s="274"/>
      <c r="AF516" s="66" t="s">
        <v>216</v>
      </c>
      <c r="AG516" s="238" t="s">
        <v>34</v>
      </c>
      <c r="AH516" s="225" t="e">
        <f t="shared" si="735"/>
        <v>#DIV/0!</v>
      </c>
      <c r="AI516" s="225" t="e">
        <f t="shared" si="735"/>
        <v>#DIV/0!</v>
      </c>
      <c r="AJ516" s="225" t="e">
        <f t="shared" si="735"/>
        <v>#DIV/0!</v>
      </c>
      <c r="AK516" s="225" t="e">
        <f t="shared" si="735"/>
        <v>#DIV/0!</v>
      </c>
      <c r="AL516" s="225" t="e">
        <f t="shared" si="735"/>
        <v>#DIV/0!</v>
      </c>
      <c r="AM516" s="225" t="e">
        <f t="shared" si="735"/>
        <v>#DIV/0!</v>
      </c>
      <c r="AN516" s="225" t="e">
        <f t="shared" si="735"/>
        <v>#DIV/0!</v>
      </c>
      <c r="AO516" s="225" t="e">
        <f t="shared" si="735"/>
        <v>#DIV/0!</v>
      </c>
      <c r="AP516" s="225" t="e">
        <f t="shared" si="735"/>
        <v>#DIV/0!</v>
      </c>
      <c r="AQ516" s="225" t="e">
        <f t="shared" si="735"/>
        <v>#DIV/0!</v>
      </c>
      <c r="AR516" s="225" t="e">
        <f t="shared" si="735"/>
        <v>#DIV/0!</v>
      </c>
      <c r="AS516" s="221"/>
    </row>
    <row r="517" spans="1:45" ht="12" hidden="1" customHeight="1" x14ac:dyDescent="0.15">
      <c r="C517" s="243" t="s">
        <v>35</v>
      </c>
      <c r="D517" s="676" t="e">
        <f t="shared" si="736"/>
        <v>#DIV/0!</v>
      </c>
      <c r="E517" s="676" t="e">
        <f t="shared" si="736"/>
        <v>#DIV/0!</v>
      </c>
      <c r="F517" s="676" t="e">
        <f t="shared" si="736"/>
        <v>#DIV/0!</v>
      </c>
      <c r="G517" s="676" t="e">
        <f t="shared" si="736"/>
        <v>#DIV/0!</v>
      </c>
      <c r="H517" s="676" t="e">
        <f t="shared" si="736"/>
        <v>#DIV/0!</v>
      </c>
      <c r="I517" s="676" t="e">
        <f t="shared" si="736"/>
        <v>#DIV/0!</v>
      </c>
      <c r="J517" s="676" t="e">
        <f t="shared" si="736"/>
        <v>#DIV/0!</v>
      </c>
      <c r="K517" s="676" t="e">
        <f t="shared" si="736"/>
        <v>#DIV/0!</v>
      </c>
      <c r="L517" s="676" t="e">
        <f t="shared" si="736"/>
        <v>#DIV/0!</v>
      </c>
      <c r="M517" s="676" t="e">
        <f t="shared" si="736"/>
        <v>#DIV/0!</v>
      </c>
      <c r="N517" s="676" t="e">
        <f t="shared" si="736"/>
        <v>#DIV/0!</v>
      </c>
      <c r="O517" s="676" t="e">
        <f t="shared" si="736"/>
        <v>#DIV/0!</v>
      </c>
      <c r="P517" s="676" t="e">
        <f t="shared" si="736"/>
        <v>#DIV/0!</v>
      </c>
      <c r="Q517" s="676" t="e">
        <f t="shared" si="736"/>
        <v>#DIV/0!</v>
      </c>
      <c r="R517" s="676" t="e">
        <f t="shared" si="736"/>
        <v>#DIV/0!</v>
      </c>
      <c r="S517" s="676" t="e">
        <f t="shared" si="736"/>
        <v>#DIV/0!</v>
      </c>
      <c r="T517" s="676" t="e">
        <f t="shared" ref="T517:AB517" si="747">ROUND((T574-T570)/T570*100,1)</f>
        <v>#DIV/0!</v>
      </c>
      <c r="U517" s="676" t="e">
        <f t="shared" si="747"/>
        <v>#DIV/0!</v>
      </c>
      <c r="V517" s="676" t="e">
        <f t="shared" si="747"/>
        <v>#DIV/0!</v>
      </c>
      <c r="W517" s="676" t="e">
        <f t="shared" si="747"/>
        <v>#DIV/0!</v>
      </c>
      <c r="X517" s="676" t="e">
        <f t="shared" si="747"/>
        <v>#DIV/0!</v>
      </c>
      <c r="Y517" s="676" t="e">
        <f t="shared" si="747"/>
        <v>#DIV/0!</v>
      </c>
      <c r="Z517" s="676" t="e">
        <f t="shared" si="747"/>
        <v>#DIV/0!</v>
      </c>
      <c r="AA517" s="676" t="e">
        <f t="shared" si="747"/>
        <v>#DIV/0!</v>
      </c>
      <c r="AB517" s="676" t="e">
        <f t="shared" si="747"/>
        <v>#DIV/0!</v>
      </c>
      <c r="AC517" s="676" t="e">
        <f t="shared" ref="AC517" si="748">ROUND((AC574-AC570)/AC570*100,1)</f>
        <v>#DIV/0!</v>
      </c>
      <c r="AD517" s="274"/>
      <c r="AG517" s="243" t="s">
        <v>35</v>
      </c>
      <c r="AH517" s="221" t="e">
        <f t="shared" si="735"/>
        <v>#DIV/0!</v>
      </c>
      <c r="AI517" s="221" t="e">
        <f t="shared" si="735"/>
        <v>#DIV/0!</v>
      </c>
      <c r="AJ517" s="221" t="e">
        <f t="shared" si="735"/>
        <v>#DIV/0!</v>
      </c>
      <c r="AK517" s="221" t="e">
        <f t="shared" si="735"/>
        <v>#DIV/0!</v>
      </c>
      <c r="AL517" s="221" t="e">
        <f t="shared" si="735"/>
        <v>#DIV/0!</v>
      </c>
      <c r="AM517" s="221" t="e">
        <f t="shared" si="735"/>
        <v>#DIV/0!</v>
      </c>
      <c r="AN517" s="221" t="e">
        <f t="shared" si="735"/>
        <v>#DIV/0!</v>
      </c>
      <c r="AO517" s="221" t="e">
        <f t="shared" si="735"/>
        <v>#DIV/0!</v>
      </c>
      <c r="AP517" s="221" t="e">
        <f t="shared" si="735"/>
        <v>#DIV/0!</v>
      </c>
      <c r="AQ517" s="221" t="e">
        <f t="shared" si="735"/>
        <v>#DIV/0!</v>
      </c>
      <c r="AR517" s="221" t="e">
        <f t="shared" si="735"/>
        <v>#DIV/0!</v>
      </c>
      <c r="AS517" s="221"/>
    </row>
    <row r="518" spans="1:45" ht="12" hidden="1" customHeight="1" x14ac:dyDescent="0.15">
      <c r="C518" s="243" t="s">
        <v>36</v>
      </c>
      <c r="D518" s="676" t="e">
        <f t="shared" si="736"/>
        <v>#DIV/0!</v>
      </c>
      <c r="E518" s="676" t="e">
        <f t="shared" si="736"/>
        <v>#DIV/0!</v>
      </c>
      <c r="F518" s="676" t="e">
        <f t="shared" si="736"/>
        <v>#DIV/0!</v>
      </c>
      <c r="G518" s="676" t="e">
        <f t="shared" si="736"/>
        <v>#DIV/0!</v>
      </c>
      <c r="H518" s="676" t="e">
        <f t="shared" si="736"/>
        <v>#DIV/0!</v>
      </c>
      <c r="I518" s="676" t="e">
        <f t="shared" si="736"/>
        <v>#DIV/0!</v>
      </c>
      <c r="J518" s="676" t="e">
        <f t="shared" si="736"/>
        <v>#DIV/0!</v>
      </c>
      <c r="K518" s="676" t="e">
        <f t="shared" si="736"/>
        <v>#DIV/0!</v>
      </c>
      <c r="L518" s="676" t="e">
        <f t="shared" si="736"/>
        <v>#DIV/0!</v>
      </c>
      <c r="M518" s="676" t="e">
        <f t="shared" si="736"/>
        <v>#DIV/0!</v>
      </c>
      <c r="N518" s="676" t="e">
        <f t="shared" si="736"/>
        <v>#DIV/0!</v>
      </c>
      <c r="O518" s="676" t="e">
        <f t="shared" si="736"/>
        <v>#DIV/0!</v>
      </c>
      <c r="P518" s="676" t="e">
        <f t="shared" si="736"/>
        <v>#DIV/0!</v>
      </c>
      <c r="Q518" s="676" t="e">
        <f t="shared" si="736"/>
        <v>#DIV/0!</v>
      </c>
      <c r="R518" s="676" t="e">
        <f t="shared" si="736"/>
        <v>#DIV/0!</v>
      </c>
      <c r="S518" s="676" t="e">
        <f t="shared" si="736"/>
        <v>#DIV/0!</v>
      </c>
      <c r="T518" s="676" t="e">
        <f t="shared" ref="T518:AB518" si="749">ROUND((T575-T571)/T571*100,1)</f>
        <v>#DIV/0!</v>
      </c>
      <c r="U518" s="676" t="e">
        <f t="shared" si="749"/>
        <v>#DIV/0!</v>
      </c>
      <c r="V518" s="676" t="e">
        <f t="shared" si="749"/>
        <v>#DIV/0!</v>
      </c>
      <c r="W518" s="676" t="e">
        <f t="shared" si="749"/>
        <v>#DIV/0!</v>
      </c>
      <c r="X518" s="676" t="e">
        <f t="shared" si="749"/>
        <v>#DIV/0!</v>
      </c>
      <c r="Y518" s="676" t="e">
        <f t="shared" si="749"/>
        <v>#DIV/0!</v>
      </c>
      <c r="Z518" s="676" t="e">
        <f t="shared" si="749"/>
        <v>#DIV/0!</v>
      </c>
      <c r="AA518" s="676" t="e">
        <f t="shared" si="749"/>
        <v>#DIV/0!</v>
      </c>
      <c r="AB518" s="676" t="e">
        <f t="shared" si="749"/>
        <v>#DIV/0!</v>
      </c>
      <c r="AC518" s="676" t="e">
        <f t="shared" ref="AC518" si="750">ROUND((AC575-AC571)/AC571*100,1)</f>
        <v>#DIV/0!</v>
      </c>
      <c r="AD518" s="274"/>
      <c r="AG518" s="243" t="s">
        <v>36</v>
      </c>
      <c r="AH518" s="221" t="e">
        <f t="shared" si="735"/>
        <v>#DIV/0!</v>
      </c>
      <c r="AI518" s="221" t="e">
        <f t="shared" si="735"/>
        <v>#DIV/0!</v>
      </c>
      <c r="AJ518" s="221" t="e">
        <f t="shared" si="735"/>
        <v>#DIV/0!</v>
      </c>
      <c r="AK518" s="221" t="e">
        <f t="shared" si="735"/>
        <v>#DIV/0!</v>
      </c>
      <c r="AL518" s="221" t="e">
        <f t="shared" si="735"/>
        <v>#DIV/0!</v>
      </c>
      <c r="AM518" s="221" t="e">
        <f t="shared" si="735"/>
        <v>#DIV/0!</v>
      </c>
      <c r="AN518" s="221" t="e">
        <f t="shared" si="735"/>
        <v>#DIV/0!</v>
      </c>
      <c r="AO518" s="221" t="e">
        <f t="shared" si="735"/>
        <v>#DIV/0!</v>
      </c>
      <c r="AP518" s="221" t="e">
        <f t="shared" si="735"/>
        <v>#DIV/0!</v>
      </c>
      <c r="AQ518" s="221" t="e">
        <f t="shared" si="735"/>
        <v>#DIV/0!</v>
      </c>
      <c r="AR518" s="221" t="e">
        <f t="shared" si="735"/>
        <v>#DIV/0!</v>
      </c>
      <c r="AS518" s="221"/>
    </row>
    <row r="519" spans="1:45" ht="12" hidden="1" customHeight="1" x14ac:dyDescent="0.15">
      <c r="B519" s="240"/>
      <c r="C519" s="246" t="s">
        <v>37</v>
      </c>
      <c r="D519" s="907" t="e">
        <f t="shared" si="736"/>
        <v>#DIV/0!</v>
      </c>
      <c r="E519" s="907" t="e">
        <f t="shared" si="736"/>
        <v>#DIV/0!</v>
      </c>
      <c r="F519" s="907" t="e">
        <f t="shared" si="736"/>
        <v>#DIV/0!</v>
      </c>
      <c r="G519" s="907" t="e">
        <f t="shared" si="736"/>
        <v>#DIV/0!</v>
      </c>
      <c r="H519" s="907" t="e">
        <f t="shared" si="736"/>
        <v>#DIV/0!</v>
      </c>
      <c r="I519" s="907" t="e">
        <f t="shared" si="736"/>
        <v>#DIV/0!</v>
      </c>
      <c r="J519" s="907" t="e">
        <f t="shared" si="736"/>
        <v>#DIV/0!</v>
      </c>
      <c r="K519" s="907" t="e">
        <f t="shared" si="736"/>
        <v>#DIV/0!</v>
      </c>
      <c r="L519" s="907" t="e">
        <f t="shared" si="736"/>
        <v>#DIV/0!</v>
      </c>
      <c r="M519" s="907" t="e">
        <f t="shared" si="736"/>
        <v>#DIV/0!</v>
      </c>
      <c r="N519" s="907" t="e">
        <f t="shared" si="736"/>
        <v>#DIV/0!</v>
      </c>
      <c r="O519" s="907" t="e">
        <f t="shared" si="736"/>
        <v>#DIV/0!</v>
      </c>
      <c r="P519" s="907" t="e">
        <f t="shared" si="736"/>
        <v>#DIV/0!</v>
      </c>
      <c r="Q519" s="907" t="e">
        <f t="shared" si="736"/>
        <v>#DIV/0!</v>
      </c>
      <c r="R519" s="907" t="e">
        <f t="shared" si="736"/>
        <v>#DIV/0!</v>
      </c>
      <c r="S519" s="907" t="e">
        <f t="shared" si="736"/>
        <v>#DIV/0!</v>
      </c>
      <c r="T519" s="907" t="e">
        <f t="shared" ref="T519:AB519" si="751">ROUND((T576-T572)/T572*100,1)</f>
        <v>#DIV/0!</v>
      </c>
      <c r="U519" s="907" t="e">
        <f t="shared" si="751"/>
        <v>#DIV/0!</v>
      </c>
      <c r="V519" s="907" t="e">
        <f t="shared" si="751"/>
        <v>#DIV/0!</v>
      </c>
      <c r="W519" s="907" t="e">
        <f t="shared" si="751"/>
        <v>#DIV/0!</v>
      </c>
      <c r="X519" s="907" t="e">
        <f t="shared" si="751"/>
        <v>#DIV/0!</v>
      </c>
      <c r="Y519" s="907" t="e">
        <f t="shared" si="751"/>
        <v>#DIV/0!</v>
      </c>
      <c r="Z519" s="907" t="e">
        <f t="shared" si="751"/>
        <v>#DIV/0!</v>
      </c>
      <c r="AA519" s="907" t="e">
        <f t="shared" si="751"/>
        <v>#DIV/0!</v>
      </c>
      <c r="AB519" s="907" t="e">
        <f t="shared" si="751"/>
        <v>#DIV/0!</v>
      </c>
      <c r="AC519" s="907" t="e">
        <f t="shared" ref="AC519" si="752">ROUND((AC576-AC572)/AC572*100,1)</f>
        <v>#DIV/0!</v>
      </c>
      <c r="AD519" s="274"/>
      <c r="AF519" s="240"/>
      <c r="AG519" s="246" t="s">
        <v>37</v>
      </c>
      <c r="AH519" s="242" t="e">
        <f t="shared" si="735"/>
        <v>#DIV/0!</v>
      </c>
      <c r="AI519" s="242" t="e">
        <f t="shared" si="735"/>
        <v>#DIV/0!</v>
      </c>
      <c r="AJ519" s="242" t="e">
        <f t="shared" si="735"/>
        <v>#DIV/0!</v>
      </c>
      <c r="AK519" s="242" t="e">
        <f t="shared" si="735"/>
        <v>#DIV/0!</v>
      </c>
      <c r="AL519" s="242" t="e">
        <f t="shared" si="735"/>
        <v>#DIV/0!</v>
      </c>
      <c r="AM519" s="242" t="e">
        <f t="shared" si="735"/>
        <v>#DIV/0!</v>
      </c>
      <c r="AN519" s="242" t="e">
        <f t="shared" si="735"/>
        <v>#DIV/0!</v>
      </c>
      <c r="AO519" s="242" t="e">
        <f t="shared" si="735"/>
        <v>#DIV/0!</v>
      </c>
      <c r="AP519" s="242" t="e">
        <f t="shared" si="735"/>
        <v>#DIV/0!</v>
      </c>
      <c r="AQ519" s="242" t="e">
        <f t="shared" si="735"/>
        <v>#DIV/0!</v>
      </c>
      <c r="AR519" s="242" t="e">
        <f t="shared" si="735"/>
        <v>#DIV/0!</v>
      </c>
      <c r="AS519" s="221"/>
    </row>
    <row r="520" spans="1:45" ht="12" hidden="1" customHeight="1" x14ac:dyDescent="0.15">
      <c r="B520" s="66">
        <v>2028</v>
      </c>
      <c r="C520" s="238" t="s">
        <v>34</v>
      </c>
      <c r="D520" s="676" t="e">
        <f t="shared" si="736"/>
        <v>#DIV/0!</v>
      </c>
      <c r="E520" s="676" t="e">
        <f t="shared" si="736"/>
        <v>#DIV/0!</v>
      </c>
      <c r="F520" s="676" t="e">
        <f t="shared" si="736"/>
        <v>#DIV/0!</v>
      </c>
      <c r="G520" s="676" t="e">
        <f t="shared" si="736"/>
        <v>#DIV/0!</v>
      </c>
      <c r="H520" s="676" t="e">
        <f t="shared" si="736"/>
        <v>#DIV/0!</v>
      </c>
      <c r="I520" s="676" t="e">
        <f t="shared" si="736"/>
        <v>#DIV/0!</v>
      </c>
      <c r="J520" s="676" t="e">
        <f t="shared" si="736"/>
        <v>#DIV/0!</v>
      </c>
      <c r="K520" s="676" t="e">
        <f t="shared" si="736"/>
        <v>#DIV/0!</v>
      </c>
      <c r="L520" s="676" t="e">
        <f t="shared" si="736"/>
        <v>#DIV/0!</v>
      </c>
      <c r="M520" s="676" t="e">
        <f t="shared" si="736"/>
        <v>#DIV/0!</v>
      </c>
      <c r="N520" s="676" t="e">
        <f t="shared" si="736"/>
        <v>#DIV/0!</v>
      </c>
      <c r="O520" s="676" t="e">
        <f t="shared" si="736"/>
        <v>#DIV/0!</v>
      </c>
      <c r="P520" s="676" t="e">
        <f t="shared" si="736"/>
        <v>#DIV/0!</v>
      </c>
      <c r="Q520" s="676" t="e">
        <f t="shared" si="736"/>
        <v>#DIV/0!</v>
      </c>
      <c r="R520" s="676" t="e">
        <f t="shared" si="736"/>
        <v>#DIV/0!</v>
      </c>
      <c r="S520" s="676" t="e">
        <f t="shared" si="736"/>
        <v>#DIV/0!</v>
      </c>
      <c r="T520" s="676" t="e">
        <f t="shared" ref="T520:AB520" si="753">ROUND((T577-T573)/T573*100,1)</f>
        <v>#DIV/0!</v>
      </c>
      <c r="U520" s="676" t="e">
        <f t="shared" si="753"/>
        <v>#DIV/0!</v>
      </c>
      <c r="V520" s="676" t="e">
        <f t="shared" si="753"/>
        <v>#DIV/0!</v>
      </c>
      <c r="W520" s="676" t="e">
        <f t="shared" si="753"/>
        <v>#DIV/0!</v>
      </c>
      <c r="X520" s="676" t="e">
        <f t="shared" si="753"/>
        <v>#DIV/0!</v>
      </c>
      <c r="Y520" s="676" t="e">
        <f t="shared" si="753"/>
        <v>#DIV/0!</v>
      </c>
      <c r="Z520" s="676" t="e">
        <f t="shared" si="753"/>
        <v>#DIV/0!</v>
      </c>
      <c r="AA520" s="676" t="e">
        <f t="shared" si="753"/>
        <v>#DIV/0!</v>
      </c>
      <c r="AB520" s="676" t="e">
        <f t="shared" si="753"/>
        <v>#DIV/0!</v>
      </c>
      <c r="AC520" s="676" t="e">
        <f t="shared" ref="AC520" si="754">ROUND((AC577-AC573)/AC573*100,1)</f>
        <v>#DIV/0!</v>
      </c>
      <c r="AD520" s="274"/>
      <c r="AF520" s="66" t="s">
        <v>217</v>
      </c>
      <c r="AG520" s="238" t="s">
        <v>34</v>
      </c>
      <c r="AH520" s="221" t="e">
        <f t="shared" si="735"/>
        <v>#DIV/0!</v>
      </c>
      <c r="AI520" s="221" t="e">
        <f t="shared" si="735"/>
        <v>#DIV/0!</v>
      </c>
      <c r="AJ520" s="221" t="e">
        <f t="shared" si="735"/>
        <v>#DIV/0!</v>
      </c>
      <c r="AK520" s="221" t="e">
        <f t="shared" si="735"/>
        <v>#DIV/0!</v>
      </c>
      <c r="AL520" s="221" t="e">
        <f t="shared" si="735"/>
        <v>#DIV/0!</v>
      </c>
      <c r="AM520" s="221" t="e">
        <f t="shared" si="735"/>
        <v>#DIV/0!</v>
      </c>
      <c r="AN520" s="221" t="e">
        <f t="shared" si="735"/>
        <v>#DIV/0!</v>
      </c>
      <c r="AO520" s="221" t="e">
        <f t="shared" si="735"/>
        <v>#DIV/0!</v>
      </c>
      <c r="AP520" s="221" t="e">
        <f t="shared" si="735"/>
        <v>#DIV/0!</v>
      </c>
      <c r="AQ520" s="221" t="e">
        <f t="shared" si="735"/>
        <v>#DIV/0!</v>
      </c>
      <c r="AR520" s="221" t="e">
        <f t="shared" si="735"/>
        <v>#DIV/0!</v>
      </c>
      <c r="AS520" s="221"/>
    </row>
    <row r="521" spans="1:45" ht="12" hidden="1" customHeight="1" x14ac:dyDescent="0.15">
      <c r="C521" s="243" t="s">
        <v>35</v>
      </c>
      <c r="D521" s="676" t="e">
        <f t="shared" si="736"/>
        <v>#DIV/0!</v>
      </c>
      <c r="E521" s="676" t="e">
        <f t="shared" si="736"/>
        <v>#DIV/0!</v>
      </c>
      <c r="F521" s="676" t="e">
        <f t="shared" si="736"/>
        <v>#DIV/0!</v>
      </c>
      <c r="G521" s="676" t="e">
        <f t="shared" si="736"/>
        <v>#DIV/0!</v>
      </c>
      <c r="H521" s="676" t="e">
        <f t="shared" si="736"/>
        <v>#DIV/0!</v>
      </c>
      <c r="I521" s="676" t="e">
        <f t="shared" si="736"/>
        <v>#DIV/0!</v>
      </c>
      <c r="J521" s="676" t="e">
        <f t="shared" si="736"/>
        <v>#DIV/0!</v>
      </c>
      <c r="K521" s="676" t="e">
        <f t="shared" si="736"/>
        <v>#DIV/0!</v>
      </c>
      <c r="L521" s="676" t="e">
        <f t="shared" si="736"/>
        <v>#DIV/0!</v>
      </c>
      <c r="M521" s="676" t="e">
        <f t="shared" si="736"/>
        <v>#DIV/0!</v>
      </c>
      <c r="N521" s="676" t="e">
        <f t="shared" si="736"/>
        <v>#DIV/0!</v>
      </c>
      <c r="O521" s="676" t="e">
        <f t="shared" si="736"/>
        <v>#DIV/0!</v>
      </c>
      <c r="P521" s="676" t="e">
        <f t="shared" si="736"/>
        <v>#DIV/0!</v>
      </c>
      <c r="Q521" s="676" t="e">
        <f t="shared" si="736"/>
        <v>#DIV/0!</v>
      </c>
      <c r="R521" s="676" t="e">
        <f t="shared" si="736"/>
        <v>#DIV/0!</v>
      </c>
      <c r="S521" s="676" t="e">
        <f t="shared" si="736"/>
        <v>#DIV/0!</v>
      </c>
      <c r="T521" s="676" t="e">
        <f t="shared" ref="T521:AB521" si="755">ROUND((T578-T574)/T574*100,1)</f>
        <v>#DIV/0!</v>
      </c>
      <c r="U521" s="676" t="e">
        <f t="shared" si="755"/>
        <v>#DIV/0!</v>
      </c>
      <c r="V521" s="676" t="e">
        <f t="shared" si="755"/>
        <v>#DIV/0!</v>
      </c>
      <c r="W521" s="676" t="e">
        <f t="shared" si="755"/>
        <v>#DIV/0!</v>
      </c>
      <c r="X521" s="676" t="e">
        <f t="shared" si="755"/>
        <v>#DIV/0!</v>
      </c>
      <c r="Y521" s="676" t="e">
        <f t="shared" si="755"/>
        <v>#DIV/0!</v>
      </c>
      <c r="Z521" s="676" t="e">
        <f t="shared" si="755"/>
        <v>#DIV/0!</v>
      </c>
      <c r="AA521" s="676" t="e">
        <f t="shared" si="755"/>
        <v>#DIV/0!</v>
      </c>
      <c r="AB521" s="676" t="e">
        <f t="shared" si="755"/>
        <v>#DIV/0!</v>
      </c>
      <c r="AC521" s="676" t="e">
        <f t="shared" ref="AC521" si="756">ROUND((AC578-AC574)/AC574*100,1)</f>
        <v>#DIV/0!</v>
      </c>
      <c r="AD521" s="274"/>
      <c r="AG521" s="243" t="s">
        <v>35</v>
      </c>
      <c r="AH521" s="221" t="e">
        <f t="shared" si="735"/>
        <v>#DIV/0!</v>
      </c>
      <c r="AI521" s="221" t="e">
        <f t="shared" si="735"/>
        <v>#DIV/0!</v>
      </c>
      <c r="AJ521" s="221" t="e">
        <f t="shared" si="735"/>
        <v>#DIV/0!</v>
      </c>
      <c r="AK521" s="221" t="e">
        <f t="shared" si="735"/>
        <v>#DIV/0!</v>
      </c>
      <c r="AL521" s="221" t="e">
        <f t="shared" si="735"/>
        <v>#DIV/0!</v>
      </c>
      <c r="AM521" s="221" t="e">
        <f t="shared" si="735"/>
        <v>#DIV/0!</v>
      </c>
      <c r="AN521" s="221" t="e">
        <f t="shared" si="735"/>
        <v>#DIV/0!</v>
      </c>
      <c r="AO521" s="221" t="e">
        <f t="shared" si="735"/>
        <v>#DIV/0!</v>
      </c>
      <c r="AP521" s="221" t="e">
        <f t="shared" si="735"/>
        <v>#DIV/0!</v>
      </c>
      <c r="AQ521" s="221" t="e">
        <f t="shared" si="735"/>
        <v>#DIV/0!</v>
      </c>
      <c r="AR521" s="221" t="e">
        <f t="shared" si="735"/>
        <v>#DIV/0!</v>
      </c>
      <c r="AS521" s="221"/>
    </row>
    <row r="522" spans="1:45" ht="12" hidden="1" customHeight="1" x14ac:dyDescent="0.15">
      <c r="A522" s="249"/>
      <c r="C522" s="243" t="s">
        <v>36</v>
      </c>
      <c r="D522" s="676" t="e">
        <f t="shared" si="736"/>
        <v>#DIV/0!</v>
      </c>
      <c r="E522" s="676" t="e">
        <f t="shared" si="736"/>
        <v>#DIV/0!</v>
      </c>
      <c r="F522" s="676" t="e">
        <f t="shared" si="736"/>
        <v>#DIV/0!</v>
      </c>
      <c r="G522" s="676" t="e">
        <f t="shared" si="736"/>
        <v>#DIV/0!</v>
      </c>
      <c r="H522" s="676" t="e">
        <f t="shared" si="736"/>
        <v>#DIV/0!</v>
      </c>
      <c r="I522" s="676" t="e">
        <f t="shared" si="736"/>
        <v>#DIV/0!</v>
      </c>
      <c r="J522" s="676" t="e">
        <f t="shared" si="736"/>
        <v>#DIV/0!</v>
      </c>
      <c r="K522" s="676" t="e">
        <f t="shared" si="736"/>
        <v>#DIV/0!</v>
      </c>
      <c r="L522" s="676" t="e">
        <f t="shared" si="736"/>
        <v>#DIV/0!</v>
      </c>
      <c r="M522" s="676" t="e">
        <f t="shared" si="736"/>
        <v>#DIV/0!</v>
      </c>
      <c r="N522" s="676" t="e">
        <f t="shared" si="736"/>
        <v>#DIV/0!</v>
      </c>
      <c r="O522" s="676" t="e">
        <f t="shared" si="736"/>
        <v>#DIV/0!</v>
      </c>
      <c r="P522" s="676" t="e">
        <f t="shared" si="736"/>
        <v>#DIV/0!</v>
      </c>
      <c r="Q522" s="676" t="e">
        <f t="shared" si="736"/>
        <v>#DIV/0!</v>
      </c>
      <c r="R522" s="676" t="e">
        <f t="shared" si="736"/>
        <v>#DIV/0!</v>
      </c>
      <c r="S522" s="676" t="e">
        <f t="shared" si="736"/>
        <v>#DIV/0!</v>
      </c>
      <c r="T522" s="676" t="e">
        <f t="shared" ref="T522:AB522" si="757">ROUND((T579-T575)/T575*100,1)</f>
        <v>#DIV/0!</v>
      </c>
      <c r="U522" s="676" t="e">
        <f t="shared" si="757"/>
        <v>#DIV/0!</v>
      </c>
      <c r="V522" s="676" t="e">
        <f t="shared" si="757"/>
        <v>#DIV/0!</v>
      </c>
      <c r="W522" s="676" t="e">
        <f t="shared" si="757"/>
        <v>#DIV/0!</v>
      </c>
      <c r="X522" s="676" t="e">
        <f t="shared" si="757"/>
        <v>#DIV/0!</v>
      </c>
      <c r="Y522" s="676" t="e">
        <f t="shared" si="757"/>
        <v>#DIV/0!</v>
      </c>
      <c r="Z522" s="676" t="e">
        <f t="shared" si="757"/>
        <v>#DIV/0!</v>
      </c>
      <c r="AA522" s="676" t="e">
        <f t="shared" si="757"/>
        <v>#DIV/0!</v>
      </c>
      <c r="AB522" s="676" t="e">
        <f t="shared" si="757"/>
        <v>#DIV/0!</v>
      </c>
      <c r="AC522" s="676" t="e">
        <f t="shared" ref="AC522" si="758">ROUND((AC579-AC575)/AC575*100,1)</f>
        <v>#DIV/0!</v>
      </c>
      <c r="AD522" s="274"/>
      <c r="AE522" s="249"/>
      <c r="AG522" s="243" t="s">
        <v>36</v>
      </c>
      <c r="AH522" s="221" t="e">
        <f t="shared" si="735"/>
        <v>#DIV/0!</v>
      </c>
      <c r="AI522" s="221" t="e">
        <f t="shared" si="735"/>
        <v>#DIV/0!</v>
      </c>
      <c r="AJ522" s="221" t="e">
        <f t="shared" si="735"/>
        <v>#DIV/0!</v>
      </c>
      <c r="AK522" s="221" t="e">
        <f t="shared" si="735"/>
        <v>#DIV/0!</v>
      </c>
      <c r="AL522" s="221" t="e">
        <f t="shared" si="735"/>
        <v>#DIV/0!</v>
      </c>
      <c r="AM522" s="221" t="e">
        <f t="shared" si="735"/>
        <v>#DIV/0!</v>
      </c>
      <c r="AN522" s="221" t="e">
        <f t="shared" si="735"/>
        <v>#DIV/0!</v>
      </c>
      <c r="AO522" s="221" t="e">
        <f t="shared" si="735"/>
        <v>#DIV/0!</v>
      </c>
      <c r="AP522" s="221" t="e">
        <f t="shared" si="735"/>
        <v>#DIV/0!</v>
      </c>
      <c r="AQ522" s="221" t="e">
        <f t="shared" si="735"/>
        <v>#DIV/0!</v>
      </c>
      <c r="AR522" s="221" t="e">
        <f t="shared" si="735"/>
        <v>#DIV/0!</v>
      </c>
      <c r="AS522" s="221"/>
    </row>
    <row r="523" spans="1:45" ht="12" hidden="1" customHeight="1" x14ac:dyDescent="0.15">
      <c r="B523" s="240"/>
      <c r="C523" s="246" t="s">
        <v>37</v>
      </c>
      <c r="D523" s="907" t="e">
        <f t="shared" si="736"/>
        <v>#DIV/0!</v>
      </c>
      <c r="E523" s="907" t="e">
        <f t="shared" si="736"/>
        <v>#DIV/0!</v>
      </c>
      <c r="F523" s="907" t="e">
        <f t="shared" si="736"/>
        <v>#DIV/0!</v>
      </c>
      <c r="G523" s="907" t="e">
        <f t="shared" si="736"/>
        <v>#DIV/0!</v>
      </c>
      <c r="H523" s="907" t="e">
        <f t="shared" si="736"/>
        <v>#DIV/0!</v>
      </c>
      <c r="I523" s="907" t="e">
        <f t="shared" si="736"/>
        <v>#DIV/0!</v>
      </c>
      <c r="J523" s="907" t="e">
        <f t="shared" si="736"/>
        <v>#DIV/0!</v>
      </c>
      <c r="K523" s="907" t="e">
        <f t="shared" si="736"/>
        <v>#DIV/0!</v>
      </c>
      <c r="L523" s="907" t="e">
        <f t="shared" si="736"/>
        <v>#DIV/0!</v>
      </c>
      <c r="M523" s="907" t="e">
        <f t="shared" si="736"/>
        <v>#DIV/0!</v>
      </c>
      <c r="N523" s="907" t="e">
        <f t="shared" si="736"/>
        <v>#DIV/0!</v>
      </c>
      <c r="O523" s="907" t="e">
        <f t="shared" si="736"/>
        <v>#DIV/0!</v>
      </c>
      <c r="P523" s="907" t="e">
        <f t="shared" si="736"/>
        <v>#DIV/0!</v>
      </c>
      <c r="Q523" s="907" t="e">
        <f t="shared" si="736"/>
        <v>#DIV/0!</v>
      </c>
      <c r="R523" s="907" t="e">
        <f t="shared" si="736"/>
        <v>#DIV/0!</v>
      </c>
      <c r="S523" s="907" t="e">
        <f t="shared" si="736"/>
        <v>#DIV/0!</v>
      </c>
      <c r="T523" s="907" t="e">
        <f t="shared" ref="T523:AB523" si="759">ROUND((T580-T576)/T576*100,1)</f>
        <v>#DIV/0!</v>
      </c>
      <c r="U523" s="907" t="e">
        <f t="shared" si="759"/>
        <v>#DIV/0!</v>
      </c>
      <c r="V523" s="907" t="e">
        <f t="shared" si="759"/>
        <v>#DIV/0!</v>
      </c>
      <c r="W523" s="907" t="e">
        <f t="shared" si="759"/>
        <v>#DIV/0!</v>
      </c>
      <c r="X523" s="907" t="e">
        <f t="shared" si="759"/>
        <v>#DIV/0!</v>
      </c>
      <c r="Y523" s="907" t="e">
        <f t="shared" si="759"/>
        <v>#DIV/0!</v>
      </c>
      <c r="Z523" s="907" t="e">
        <f t="shared" si="759"/>
        <v>#DIV/0!</v>
      </c>
      <c r="AA523" s="907" t="e">
        <f t="shared" si="759"/>
        <v>#DIV/0!</v>
      </c>
      <c r="AB523" s="907" t="e">
        <f t="shared" si="759"/>
        <v>#DIV/0!</v>
      </c>
      <c r="AC523" s="907" t="e">
        <f t="shared" ref="AC523" si="760">ROUND((AC580-AC576)/AC576*100,1)</f>
        <v>#DIV/0!</v>
      </c>
      <c r="AD523" s="274"/>
      <c r="AF523" s="240"/>
      <c r="AG523" s="246" t="s">
        <v>37</v>
      </c>
      <c r="AH523" s="242" t="e">
        <f t="shared" si="735"/>
        <v>#DIV/0!</v>
      </c>
      <c r="AI523" s="242" t="e">
        <f t="shared" si="735"/>
        <v>#DIV/0!</v>
      </c>
      <c r="AJ523" s="242" t="e">
        <f t="shared" si="735"/>
        <v>#DIV/0!</v>
      </c>
      <c r="AK523" s="242" t="e">
        <f t="shared" si="735"/>
        <v>#DIV/0!</v>
      </c>
      <c r="AL523" s="242" t="e">
        <f t="shared" si="735"/>
        <v>#DIV/0!</v>
      </c>
      <c r="AM523" s="242" t="e">
        <f t="shared" si="735"/>
        <v>#DIV/0!</v>
      </c>
      <c r="AN523" s="242" t="e">
        <f t="shared" si="735"/>
        <v>#DIV/0!</v>
      </c>
      <c r="AO523" s="242" t="e">
        <f t="shared" si="735"/>
        <v>#DIV/0!</v>
      </c>
      <c r="AP523" s="242" t="e">
        <f t="shared" si="735"/>
        <v>#DIV/0!</v>
      </c>
      <c r="AQ523" s="242" t="e">
        <f t="shared" si="735"/>
        <v>#DIV/0!</v>
      </c>
      <c r="AR523" s="242" t="e">
        <f t="shared" si="735"/>
        <v>#DIV/0!</v>
      </c>
      <c r="AS523" s="221"/>
    </row>
    <row r="524" spans="1:45" ht="12" hidden="1" customHeight="1" x14ac:dyDescent="0.15">
      <c r="B524" s="66">
        <v>2029</v>
      </c>
      <c r="C524" s="238" t="s">
        <v>34</v>
      </c>
      <c r="D524" s="906" t="e">
        <f t="shared" si="736"/>
        <v>#DIV/0!</v>
      </c>
      <c r="E524" s="906" t="e">
        <f t="shared" si="736"/>
        <v>#DIV/0!</v>
      </c>
      <c r="F524" s="906" t="e">
        <f t="shared" si="736"/>
        <v>#DIV/0!</v>
      </c>
      <c r="G524" s="906" t="e">
        <f t="shared" si="736"/>
        <v>#DIV/0!</v>
      </c>
      <c r="H524" s="906" t="e">
        <f t="shared" si="736"/>
        <v>#DIV/0!</v>
      </c>
      <c r="I524" s="906" t="e">
        <f t="shared" si="736"/>
        <v>#DIV/0!</v>
      </c>
      <c r="J524" s="906" t="e">
        <f t="shared" si="736"/>
        <v>#DIV/0!</v>
      </c>
      <c r="K524" s="906" t="e">
        <f t="shared" si="736"/>
        <v>#DIV/0!</v>
      </c>
      <c r="L524" s="906" t="e">
        <f t="shared" si="736"/>
        <v>#DIV/0!</v>
      </c>
      <c r="M524" s="906" t="e">
        <f t="shared" si="736"/>
        <v>#DIV/0!</v>
      </c>
      <c r="N524" s="906" t="e">
        <f t="shared" si="736"/>
        <v>#DIV/0!</v>
      </c>
      <c r="O524" s="906" t="e">
        <f t="shared" si="736"/>
        <v>#DIV/0!</v>
      </c>
      <c r="P524" s="906" t="e">
        <f t="shared" si="736"/>
        <v>#DIV/0!</v>
      </c>
      <c r="Q524" s="906" t="e">
        <f t="shared" si="736"/>
        <v>#DIV/0!</v>
      </c>
      <c r="R524" s="906" t="e">
        <f t="shared" si="736"/>
        <v>#DIV/0!</v>
      </c>
      <c r="S524" s="906" t="e">
        <f t="shared" si="736"/>
        <v>#DIV/0!</v>
      </c>
      <c r="T524" s="906" t="e">
        <f t="shared" ref="T524:AB524" si="761">ROUND((T581-T577)/T577*100,1)</f>
        <v>#DIV/0!</v>
      </c>
      <c r="U524" s="906" t="e">
        <f t="shared" si="761"/>
        <v>#DIV/0!</v>
      </c>
      <c r="V524" s="906" t="e">
        <f t="shared" si="761"/>
        <v>#DIV/0!</v>
      </c>
      <c r="W524" s="906" t="e">
        <f t="shared" si="761"/>
        <v>#DIV/0!</v>
      </c>
      <c r="X524" s="906" t="e">
        <f t="shared" si="761"/>
        <v>#DIV/0!</v>
      </c>
      <c r="Y524" s="906" t="e">
        <f t="shared" si="761"/>
        <v>#DIV/0!</v>
      </c>
      <c r="Z524" s="906" t="e">
        <f t="shared" si="761"/>
        <v>#DIV/0!</v>
      </c>
      <c r="AA524" s="906" t="e">
        <f t="shared" si="761"/>
        <v>#DIV/0!</v>
      </c>
      <c r="AB524" s="906" t="e">
        <f t="shared" si="761"/>
        <v>#DIV/0!</v>
      </c>
      <c r="AC524" s="906" t="e">
        <f t="shared" ref="AC524" si="762">ROUND((AC581-AC577)/AC577*100,1)</f>
        <v>#DIV/0!</v>
      </c>
      <c r="AD524" s="274"/>
      <c r="AF524" s="66" t="s">
        <v>218</v>
      </c>
      <c r="AG524" s="238" t="s">
        <v>34</v>
      </c>
      <c r="AH524" s="225" t="e">
        <f t="shared" si="735"/>
        <v>#DIV/0!</v>
      </c>
      <c r="AI524" s="225" t="e">
        <f t="shared" si="735"/>
        <v>#DIV/0!</v>
      </c>
      <c r="AJ524" s="225" t="e">
        <f t="shared" si="735"/>
        <v>#DIV/0!</v>
      </c>
      <c r="AK524" s="225" t="e">
        <f t="shared" si="735"/>
        <v>#DIV/0!</v>
      </c>
      <c r="AL524" s="225" t="e">
        <f t="shared" si="735"/>
        <v>#DIV/0!</v>
      </c>
      <c r="AM524" s="225" t="e">
        <f t="shared" si="735"/>
        <v>#DIV/0!</v>
      </c>
      <c r="AN524" s="225" t="e">
        <f t="shared" si="735"/>
        <v>#DIV/0!</v>
      </c>
      <c r="AO524" s="225" t="e">
        <f t="shared" si="735"/>
        <v>#DIV/0!</v>
      </c>
      <c r="AP524" s="225" t="e">
        <f t="shared" si="735"/>
        <v>#DIV/0!</v>
      </c>
      <c r="AQ524" s="225" t="e">
        <f t="shared" si="735"/>
        <v>#DIV/0!</v>
      </c>
      <c r="AR524" s="225" t="e">
        <f t="shared" si="735"/>
        <v>#DIV/0!</v>
      </c>
    </row>
    <row r="525" spans="1:45" ht="12" hidden="1" customHeight="1" x14ac:dyDescent="0.15">
      <c r="C525" s="243" t="s">
        <v>35</v>
      </c>
      <c r="D525" s="676" t="e">
        <f t="shared" si="736"/>
        <v>#DIV/0!</v>
      </c>
      <c r="E525" s="676" t="e">
        <f t="shared" si="736"/>
        <v>#DIV/0!</v>
      </c>
      <c r="F525" s="676" t="e">
        <f t="shared" si="736"/>
        <v>#DIV/0!</v>
      </c>
      <c r="G525" s="676" t="e">
        <f t="shared" si="736"/>
        <v>#DIV/0!</v>
      </c>
      <c r="H525" s="676" t="e">
        <f t="shared" si="736"/>
        <v>#DIV/0!</v>
      </c>
      <c r="I525" s="676" t="e">
        <f t="shared" si="736"/>
        <v>#DIV/0!</v>
      </c>
      <c r="J525" s="676" t="e">
        <f t="shared" si="736"/>
        <v>#DIV/0!</v>
      </c>
      <c r="K525" s="676" t="e">
        <f t="shared" si="736"/>
        <v>#DIV/0!</v>
      </c>
      <c r="L525" s="676" t="e">
        <f t="shared" si="736"/>
        <v>#DIV/0!</v>
      </c>
      <c r="M525" s="676" t="e">
        <f t="shared" si="736"/>
        <v>#DIV/0!</v>
      </c>
      <c r="N525" s="676" t="e">
        <f t="shared" si="736"/>
        <v>#DIV/0!</v>
      </c>
      <c r="O525" s="676" t="e">
        <f t="shared" si="736"/>
        <v>#DIV/0!</v>
      </c>
      <c r="P525" s="676" t="e">
        <f t="shared" si="736"/>
        <v>#DIV/0!</v>
      </c>
      <c r="Q525" s="676" t="e">
        <f t="shared" si="736"/>
        <v>#DIV/0!</v>
      </c>
      <c r="R525" s="676" t="e">
        <f t="shared" si="736"/>
        <v>#DIV/0!</v>
      </c>
      <c r="S525" s="676" t="e">
        <f t="shared" si="736"/>
        <v>#DIV/0!</v>
      </c>
      <c r="T525" s="676" t="e">
        <f t="shared" ref="T525:AB525" si="763">ROUND((T582-T578)/T578*100,1)</f>
        <v>#DIV/0!</v>
      </c>
      <c r="U525" s="676" t="e">
        <f t="shared" si="763"/>
        <v>#DIV/0!</v>
      </c>
      <c r="V525" s="676" t="e">
        <f t="shared" si="763"/>
        <v>#DIV/0!</v>
      </c>
      <c r="W525" s="676" t="e">
        <f t="shared" si="763"/>
        <v>#DIV/0!</v>
      </c>
      <c r="X525" s="676" t="e">
        <f t="shared" si="763"/>
        <v>#DIV/0!</v>
      </c>
      <c r="Y525" s="676" t="e">
        <f t="shared" si="763"/>
        <v>#DIV/0!</v>
      </c>
      <c r="Z525" s="676" t="e">
        <f t="shared" si="763"/>
        <v>#DIV/0!</v>
      </c>
      <c r="AA525" s="676" t="e">
        <f t="shared" si="763"/>
        <v>#DIV/0!</v>
      </c>
      <c r="AB525" s="676" t="e">
        <f t="shared" si="763"/>
        <v>#DIV/0!</v>
      </c>
      <c r="AC525" s="676" t="e">
        <f t="shared" ref="AC525" si="764">ROUND((AC582-AC578)/AC578*100,1)</f>
        <v>#DIV/0!</v>
      </c>
      <c r="AD525" s="274"/>
      <c r="AG525" s="243" t="s">
        <v>35</v>
      </c>
      <c r="AH525" s="221" t="e">
        <f t="shared" si="735"/>
        <v>#DIV/0!</v>
      </c>
      <c r="AI525" s="221" t="e">
        <f t="shared" si="735"/>
        <v>#DIV/0!</v>
      </c>
      <c r="AJ525" s="221" t="e">
        <f t="shared" si="735"/>
        <v>#DIV/0!</v>
      </c>
      <c r="AK525" s="221" t="e">
        <f t="shared" si="735"/>
        <v>#DIV/0!</v>
      </c>
      <c r="AL525" s="221" t="e">
        <f t="shared" si="735"/>
        <v>#DIV/0!</v>
      </c>
      <c r="AM525" s="221" t="e">
        <f t="shared" si="735"/>
        <v>#DIV/0!</v>
      </c>
      <c r="AN525" s="221" t="e">
        <f t="shared" si="735"/>
        <v>#DIV/0!</v>
      </c>
      <c r="AO525" s="221" t="e">
        <f t="shared" si="735"/>
        <v>#DIV/0!</v>
      </c>
      <c r="AP525" s="221" t="e">
        <f t="shared" si="735"/>
        <v>#DIV/0!</v>
      </c>
      <c r="AQ525" s="221" t="e">
        <f t="shared" si="735"/>
        <v>#DIV/0!</v>
      </c>
      <c r="AR525" s="221" t="e">
        <f t="shared" si="735"/>
        <v>#DIV/0!</v>
      </c>
    </row>
    <row r="526" spans="1:45" ht="12" hidden="1" customHeight="1" x14ac:dyDescent="0.15">
      <c r="C526" s="243" t="s">
        <v>36</v>
      </c>
      <c r="D526" s="676" t="e">
        <f t="shared" si="736"/>
        <v>#DIV/0!</v>
      </c>
      <c r="E526" s="676" t="e">
        <f t="shared" si="736"/>
        <v>#DIV/0!</v>
      </c>
      <c r="F526" s="676" t="e">
        <f t="shared" si="736"/>
        <v>#DIV/0!</v>
      </c>
      <c r="G526" s="676" t="e">
        <f t="shared" si="736"/>
        <v>#DIV/0!</v>
      </c>
      <c r="H526" s="676" t="e">
        <f t="shared" si="736"/>
        <v>#DIV/0!</v>
      </c>
      <c r="I526" s="676" t="e">
        <f t="shared" si="736"/>
        <v>#DIV/0!</v>
      </c>
      <c r="J526" s="676" t="e">
        <f t="shared" si="736"/>
        <v>#DIV/0!</v>
      </c>
      <c r="K526" s="676" t="e">
        <f t="shared" si="736"/>
        <v>#DIV/0!</v>
      </c>
      <c r="L526" s="676" t="e">
        <f t="shared" si="736"/>
        <v>#DIV/0!</v>
      </c>
      <c r="M526" s="676" t="e">
        <f t="shared" si="736"/>
        <v>#DIV/0!</v>
      </c>
      <c r="N526" s="676" t="e">
        <f t="shared" si="736"/>
        <v>#DIV/0!</v>
      </c>
      <c r="O526" s="676" t="e">
        <f t="shared" si="736"/>
        <v>#DIV/0!</v>
      </c>
      <c r="P526" s="676" t="e">
        <f t="shared" si="736"/>
        <v>#DIV/0!</v>
      </c>
      <c r="Q526" s="676" t="e">
        <f t="shared" si="736"/>
        <v>#DIV/0!</v>
      </c>
      <c r="R526" s="676" t="e">
        <f t="shared" si="736"/>
        <v>#DIV/0!</v>
      </c>
      <c r="S526" s="676" t="e">
        <f t="shared" si="736"/>
        <v>#DIV/0!</v>
      </c>
      <c r="T526" s="676" t="e">
        <f t="shared" ref="T526:AB526" si="765">ROUND((T583-T579)/T579*100,1)</f>
        <v>#DIV/0!</v>
      </c>
      <c r="U526" s="676" t="e">
        <f t="shared" si="765"/>
        <v>#DIV/0!</v>
      </c>
      <c r="V526" s="676" t="e">
        <f t="shared" si="765"/>
        <v>#DIV/0!</v>
      </c>
      <c r="W526" s="676" t="e">
        <f t="shared" si="765"/>
        <v>#DIV/0!</v>
      </c>
      <c r="X526" s="676" t="e">
        <f t="shared" si="765"/>
        <v>#DIV/0!</v>
      </c>
      <c r="Y526" s="676" t="e">
        <f t="shared" si="765"/>
        <v>#DIV/0!</v>
      </c>
      <c r="Z526" s="676" t="e">
        <f t="shared" si="765"/>
        <v>#DIV/0!</v>
      </c>
      <c r="AA526" s="676" t="e">
        <f t="shared" si="765"/>
        <v>#DIV/0!</v>
      </c>
      <c r="AB526" s="676" t="e">
        <f t="shared" si="765"/>
        <v>#DIV/0!</v>
      </c>
      <c r="AC526" s="676" t="e">
        <f t="shared" ref="AC526" si="766">ROUND((AC583-AC579)/AC579*100,1)</f>
        <v>#DIV/0!</v>
      </c>
      <c r="AD526" s="274"/>
      <c r="AG526" s="243" t="s">
        <v>36</v>
      </c>
      <c r="AH526" s="221" t="e">
        <f t="shared" si="735"/>
        <v>#DIV/0!</v>
      </c>
      <c r="AI526" s="221" t="e">
        <f t="shared" si="735"/>
        <v>#DIV/0!</v>
      </c>
      <c r="AJ526" s="221" t="e">
        <f t="shared" si="735"/>
        <v>#DIV/0!</v>
      </c>
      <c r="AK526" s="221" t="e">
        <f t="shared" si="735"/>
        <v>#DIV/0!</v>
      </c>
      <c r="AL526" s="221" t="e">
        <f t="shared" si="735"/>
        <v>#DIV/0!</v>
      </c>
      <c r="AM526" s="221" t="e">
        <f t="shared" si="735"/>
        <v>#DIV/0!</v>
      </c>
      <c r="AN526" s="221" t="e">
        <f t="shared" si="735"/>
        <v>#DIV/0!</v>
      </c>
      <c r="AO526" s="221" t="e">
        <f t="shared" si="735"/>
        <v>#DIV/0!</v>
      </c>
      <c r="AP526" s="221" t="e">
        <f t="shared" si="735"/>
        <v>#DIV/0!</v>
      </c>
      <c r="AQ526" s="221" t="e">
        <f t="shared" si="735"/>
        <v>#DIV/0!</v>
      </c>
      <c r="AR526" s="221" t="e">
        <f t="shared" si="735"/>
        <v>#DIV/0!</v>
      </c>
    </row>
    <row r="527" spans="1:45" ht="12" hidden="1" customHeight="1" x14ac:dyDescent="0.15">
      <c r="B527" s="240"/>
      <c r="C527" s="246" t="s">
        <v>37</v>
      </c>
      <c r="D527" s="907" t="e">
        <f t="shared" si="736"/>
        <v>#DIV/0!</v>
      </c>
      <c r="E527" s="907" t="e">
        <f t="shared" si="736"/>
        <v>#DIV/0!</v>
      </c>
      <c r="F527" s="907" t="e">
        <f t="shared" si="736"/>
        <v>#DIV/0!</v>
      </c>
      <c r="G527" s="907" t="e">
        <f t="shared" si="736"/>
        <v>#DIV/0!</v>
      </c>
      <c r="H527" s="907" t="e">
        <f t="shared" si="736"/>
        <v>#DIV/0!</v>
      </c>
      <c r="I527" s="907" t="e">
        <f t="shared" si="736"/>
        <v>#DIV/0!</v>
      </c>
      <c r="J527" s="907" t="e">
        <f t="shared" si="736"/>
        <v>#DIV/0!</v>
      </c>
      <c r="K527" s="907" t="e">
        <f t="shared" si="736"/>
        <v>#DIV/0!</v>
      </c>
      <c r="L527" s="907" t="e">
        <f t="shared" si="736"/>
        <v>#DIV/0!</v>
      </c>
      <c r="M527" s="907" t="e">
        <f t="shared" si="736"/>
        <v>#DIV/0!</v>
      </c>
      <c r="N527" s="907" t="e">
        <f t="shared" si="736"/>
        <v>#DIV/0!</v>
      </c>
      <c r="O527" s="907" t="e">
        <f t="shared" si="736"/>
        <v>#DIV/0!</v>
      </c>
      <c r="P527" s="907" t="e">
        <f t="shared" si="736"/>
        <v>#DIV/0!</v>
      </c>
      <c r="Q527" s="907" t="e">
        <f t="shared" si="736"/>
        <v>#DIV/0!</v>
      </c>
      <c r="R527" s="907" t="e">
        <f t="shared" si="736"/>
        <v>#DIV/0!</v>
      </c>
      <c r="S527" s="907" t="e">
        <f>ROUND((S584-S580)/S580*100,1)</f>
        <v>#DIV/0!</v>
      </c>
      <c r="T527" s="907" t="e">
        <f t="shared" ref="T527:AB527" si="767">ROUND((T584-T580)/T580*100,1)</f>
        <v>#DIV/0!</v>
      </c>
      <c r="U527" s="907" t="e">
        <f t="shared" si="767"/>
        <v>#DIV/0!</v>
      </c>
      <c r="V527" s="907" t="e">
        <f t="shared" si="767"/>
        <v>#DIV/0!</v>
      </c>
      <c r="W527" s="907" t="e">
        <f t="shared" si="767"/>
        <v>#DIV/0!</v>
      </c>
      <c r="X527" s="907" t="e">
        <f t="shared" si="767"/>
        <v>#DIV/0!</v>
      </c>
      <c r="Y527" s="907" t="e">
        <f t="shared" si="767"/>
        <v>#DIV/0!</v>
      </c>
      <c r="Z527" s="907" t="e">
        <f t="shared" si="767"/>
        <v>#DIV/0!</v>
      </c>
      <c r="AA527" s="907" t="e">
        <f t="shared" si="767"/>
        <v>#DIV/0!</v>
      </c>
      <c r="AB527" s="907" t="e">
        <f t="shared" si="767"/>
        <v>#DIV/0!</v>
      </c>
      <c r="AC527" s="907" t="e">
        <f t="shared" ref="AC527" si="768">ROUND((AC584-AC580)/AC580*100,1)</f>
        <v>#DIV/0!</v>
      </c>
      <c r="AD527" s="274"/>
      <c r="AF527" s="240"/>
      <c r="AG527" s="246" t="s">
        <v>37</v>
      </c>
      <c r="AH527" s="242" t="e">
        <f t="shared" ref="AH527:AR527" si="769">ROUND((AH584-AH580)/AH580*100,1)</f>
        <v>#DIV/0!</v>
      </c>
      <c r="AI527" s="242" t="e">
        <f t="shared" si="769"/>
        <v>#DIV/0!</v>
      </c>
      <c r="AJ527" s="242" t="e">
        <f t="shared" si="769"/>
        <v>#DIV/0!</v>
      </c>
      <c r="AK527" s="242" t="e">
        <f t="shared" si="769"/>
        <v>#DIV/0!</v>
      </c>
      <c r="AL527" s="242" t="e">
        <f t="shared" si="769"/>
        <v>#DIV/0!</v>
      </c>
      <c r="AM527" s="242" t="e">
        <f t="shared" si="769"/>
        <v>#DIV/0!</v>
      </c>
      <c r="AN527" s="242" t="e">
        <f t="shared" si="769"/>
        <v>#DIV/0!</v>
      </c>
      <c r="AO527" s="242" t="e">
        <f t="shared" si="769"/>
        <v>#DIV/0!</v>
      </c>
      <c r="AP527" s="242" t="e">
        <f t="shared" si="769"/>
        <v>#DIV/0!</v>
      </c>
      <c r="AQ527" s="242" t="e">
        <f t="shared" si="769"/>
        <v>#DIV/0!</v>
      </c>
      <c r="AR527" s="242" t="e">
        <f t="shared" si="769"/>
        <v>#DIV/0!</v>
      </c>
    </row>
    <row r="528" spans="1:45" ht="12" hidden="1" customHeight="1" x14ac:dyDescent="0.15">
      <c r="B528" s="66">
        <v>2030</v>
      </c>
      <c r="C528" s="238" t="s">
        <v>34</v>
      </c>
      <c r="D528" s="676" t="e">
        <f>ROUND((D585-D581)/D581*100,1)</f>
        <v>#DIV/0!</v>
      </c>
      <c r="E528" s="676" t="e">
        <f t="shared" ref="E528:T528" si="770">ROUND((E585-E581)/E581*100,1)</f>
        <v>#DIV/0!</v>
      </c>
      <c r="F528" s="676" t="e">
        <f t="shared" si="770"/>
        <v>#DIV/0!</v>
      </c>
      <c r="G528" s="676" t="e">
        <f t="shared" si="770"/>
        <v>#DIV/0!</v>
      </c>
      <c r="H528" s="676" t="e">
        <f t="shared" si="770"/>
        <v>#DIV/0!</v>
      </c>
      <c r="I528" s="676" t="e">
        <f t="shared" si="770"/>
        <v>#DIV/0!</v>
      </c>
      <c r="J528" s="676" t="e">
        <f t="shared" si="770"/>
        <v>#DIV/0!</v>
      </c>
      <c r="K528" s="676" t="e">
        <f t="shared" si="770"/>
        <v>#DIV/0!</v>
      </c>
      <c r="L528" s="676" t="e">
        <f t="shared" si="770"/>
        <v>#DIV/0!</v>
      </c>
      <c r="M528" s="676" t="e">
        <f t="shared" si="770"/>
        <v>#DIV/0!</v>
      </c>
      <c r="N528" s="676" t="e">
        <f t="shared" si="770"/>
        <v>#DIV/0!</v>
      </c>
      <c r="O528" s="676" t="e">
        <f t="shared" si="770"/>
        <v>#DIV/0!</v>
      </c>
      <c r="P528" s="676" t="e">
        <f t="shared" si="770"/>
        <v>#DIV/0!</v>
      </c>
      <c r="Q528" s="676" t="e">
        <f t="shared" si="770"/>
        <v>#DIV/0!</v>
      </c>
      <c r="R528" s="676" t="e">
        <f t="shared" si="770"/>
        <v>#DIV/0!</v>
      </c>
      <c r="S528" s="676" t="e">
        <f t="shared" si="770"/>
        <v>#DIV/0!</v>
      </c>
      <c r="T528" s="676" t="e">
        <f t="shared" si="770"/>
        <v>#DIV/0!</v>
      </c>
      <c r="U528" s="676" t="e">
        <f t="shared" ref="U528:AB528" si="771">ROUND((U585-U581)/U581*100,1)</f>
        <v>#DIV/0!</v>
      </c>
      <c r="V528" s="676" t="e">
        <f t="shared" si="771"/>
        <v>#DIV/0!</v>
      </c>
      <c r="W528" s="676" t="e">
        <f t="shared" si="771"/>
        <v>#DIV/0!</v>
      </c>
      <c r="X528" s="676" t="e">
        <f t="shared" si="771"/>
        <v>#DIV/0!</v>
      </c>
      <c r="Y528" s="676" t="e">
        <f t="shared" si="771"/>
        <v>#DIV/0!</v>
      </c>
      <c r="Z528" s="676" t="e">
        <f t="shared" si="771"/>
        <v>#DIV/0!</v>
      </c>
      <c r="AA528" s="676" t="e">
        <f t="shared" si="771"/>
        <v>#DIV/0!</v>
      </c>
      <c r="AB528" s="676" t="e">
        <f t="shared" si="771"/>
        <v>#DIV/0!</v>
      </c>
      <c r="AC528" s="676" t="e">
        <f t="shared" ref="AC528" si="772">ROUND((AC585-AC581)/AC581*100,1)</f>
        <v>#DIV/0!</v>
      </c>
      <c r="AD528" s="274"/>
      <c r="AF528" s="66" t="s">
        <v>219</v>
      </c>
      <c r="AG528" s="238" t="s">
        <v>34</v>
      </c>
      <c r="AH528" s="221" t="e">
        <f t="shared" ref="AH528:AR528" si="773">ROUND((AH585-AH581)/AH581*100,1)</f>
        <v>#DIV/0!</v>
      </c>
      <c r="AI528" s="221" t="e">
        <f t="shared" si="773"/>
        <v>#DIV/0!</v>
      </c>
      <c r="AJ528" s="221" t="e">
        <f t="shared" si="773"/>
        <v>#DIV/0!</v>
      </c>
      <c r="AK528" s="221" t="e">
        <f t="shared" si="773"/>
        <v>#DIV/0!</v>
      </c>
      <c r="AL528" s="221" t="e">
        <f t="shared" si="773"/>
        <v>#DIV/0!</v>
      </c>
      <c r="AM528" s="221" t="e">
        <f t="shared" si="773"/>
        <v>#DIV/0!</v>
      </c>
      <c r="AN528" s="221" t="e">
        <f t="shared" si="773"/>
        <v>#DIV/0!</v>
      </c>
      <c r="AO528" s="221" t="e">
        <f t="shared" si="773"/>
        <v>#DIV/0!</v>
      </c>
      <c r="AP528" s="221" t="e">
        <f t="shared" si="773"/>
        <v>#DIV/0!</v>
      </c>
      <c r="AQ528" s="221" t="e">
        <f t="shared" si="773"/>
        <v>#DIV/0!</v>
      </c>
      <c r="AR528" s="221" t="e">
        <f t="shared" si="773"/>
        <v>#DIV/0!</v>
      </c>
    </row>
    <row r="529" spans="2:44" ht="12" hidden="1" customHeight="1" x14ac:dyDescent="0.15">
      <c r="C529" s="243" t="s">
        <v>35</v>
      </c>
      <c r="D529" s="676" t="e">
        <f>ROUND((D586-D582)/D582*100,1)</f>
        <v>#DIV/0!</v>
      </c>
      <c r="E529" s="676" t="e">
        <f t="shared" ref="E529:AB529" si="774">ROUND((E586-E582)/E582*100,1)</f>
        <v>#DIV/0!</v>
      </c>
      <c r="F529" s="676" t="e">
        <f t="shared" si="774"/>
        <v>#DIV/0!</v>
      </c>
      <c r="G529" s="676" t="e">
        <f t="shared" si="774"/>
        <v>#DIV/0!</v>
      </c>
      <c r="H529" s="676" t="e">
        <f t="shared" si="774"/>
        <v>#DIV/0!</v>
      </c>
      <c r="I529" s="676" t="e">
        <f t="shared" si="774"/>
        <v>#DIV/0!</v>
      </c>
      <c r="J529" s="676" t="e">
        <f t="shared" si="774"/>
        <v>#DIV/0!</v>
      </c>
      <c r="K529" s="676" t="e">
        <f t="shared" si="774"/>
        <v>#DIV/0!</v>
      </c>
      <c r="L529" s="676" t="e">
        <f t="shared" si="774"/>
        <v>#DIV/0!</v>
      </c>
      <c r="M529" s="676" t="e">
        <f t="shared" si="774"/>
        <v>#DIV/0!</v>
      </c>
      <c r="N529" s="676" t="e">
        <f t="shared" si="774"/>
        <v>#DIV/0!</v>
      </c>
      <c r="O529" s="676" t="e">
        <f t="shared" si="774"/>
        <v>#DIV/0!</v>
      </c>
      <c r="P529" s="676" t="e">
        <f t="shared" si="774"/>
        <v>#DIV/0!</v>
      </c>
      <c r="Q529" s="676" t="e">
        <f t="shared" si="774"/>
        <v>#DIV/0!</v>
      </c>
      <c r="R529" s="676" t="e">
        <f t="shared" si="774"/>
        <v>#DIV/0!</v>
      </c>
      <c r="S529" s="676" t="e">
        <f t="shared" si="774"/>
        <v>#DIV/0!</v>
      </c>
      <c r="T529" s="676" t="e">
        <f t="shared" si="774"/>
        <v>#DIV/0!</v>
      </c>
      <c r="U529" s="676" t="e">
        <f t="shared" si="774"/>
        <v>#DIV/0!</v>
      </c>
      <c r="V529" s="676" t="e">
        <f t="shared" si="774"/>
        <v>#DIV/0!</v>
      </c>
      <c r="W529" s="676" t="e">
        <f t="shared" si="774"/>
        <v>#DIV/0!</v>
      </c>
      <c r="X529" s="676" t="e">
        <f t="shared" si="774"/>
        <v>#DIV/0!</v>
      </c>
      <c r="Y529" s="676" t="e">
        <f t="shared" si="774"/>
        <v>#DIV/0!</v>
      </c>
      <c r="Z529" s="676" t="e">
        <f t="shared" si="774"/>
        <v>#DIV/0!</v>
      </c>
      <c r="AA529" s="676" t="e">
        <f t="shared" si="774"/>
        <v>#DIV/0!</v>
      </c>
      <c r="AB529" s="676" t="e">
        <f t="shared" si="774"/>
        <v>#DIV/0!</v>
      </c>
      <c r="AC529" s="676" t="e">
        <f t="shared" ref="AC529" si="775">ROUND((AC586-AC582)/AC582*100,1)</f>
        <v>#DIV/0!</v>
      </c>
      <c r="AD529" s="274"/>
      <c r="AG529" s="243" t="s">
        <v>35</v>
      </c>
      <c r="AH529" s="221" t="e">
        <f t="shared" ref="AH529:AR529" si="776">ROUND((AH586-AH582)/AH582*100,1)</f>
        <v>#DIV/0!</v>
      </c>
      <c r="AI529" s="221" t="e">
        <f t="shared" si="776"/>
        <v>#DIV/0!</v>
      </c>
      <c r="AJ529" s="221" t="e">
        <f t="shared" si="776"/>
        <v>#DIV/0!</v>
      </c>
      <c r="AK529" s="221" t="e">
        <f t="shared" si="776"/>
        <v>#DIV/0!</v>
      </c>
      <c r="AL529" s="221" t="e">
        <f t="shared" si="776"/>
        <v>#DIV/0!</v>
      </c>
      <c r="AM529" s="221" t="e">
        <f t="shared" si="776"/>
        <v>#DIV/0!</v>
      </c>
      <c r="AN529" s="221" t="e">
        <f t="shared" si="776"/>
        <v>#DIV/0!</v>
      </c>
      <c r="AO529" s="221" t="e">
        <f t="shared" si="776"/>
        <v>#DIV/0!</v>
      </c>
      <c r="AP529" s="221" t="e">
        <f t="shared" si="776"/>
        <v>#DIV/0!</v>
      </c>
      <c r="AQ529" s="221" t="e">
        <f t="shared" si="776"/>
        <v>#DIV/0!</v>
      </c>
      <c r="AR529" s="221" t="e">
        <f t="shared" si="776"/>
        <v>#DIV/0!</v>
      </c>
    </row>
    <row r="530" spans="2:44" ht="12" hidden="1" customHeight="1" x14ac:dyDescent="0.15">
      <c r="C530" s="243" t="s">
        <v>36</v>
      </c>
      <c r="D530" s="676" t="e">
        <f>ROUND((D587-D583)/D583*100,1)</f>
        <v>#DIV/0!</v>
      </c>
      <c r="E530" s="676" t="e">
        <f t="shared" ref="E530:N530" si="777">ROUND((E587-E583)/E583*100,1)</f>
        <v>#DIV/0!</v>
      </c>
      <c r="F530" s="676" t="e">
        <f t="shared" si="777"/>
        <v>#DIV/0!</v>
      </c>
      <c r="G530" s="676" t="e">
        <f t="shared" si="777"/>
        <v>#DIV/0!</v>
      </c>
      <c r="H530" s="676" t="e">
        <f t="shared" si="777"/>
        <v>#DIV/0!</v>
      </c>
      <c r="I530" s="676" t="e">
        <f t="shared" si="777"/>
        <v>#DIV/0!</v>
      </c>
      <c r="J530" s="676" t="e">
        <f t="shared" si="777"/>
        <v>#DIV/0!</v>
      </c>
      <c r="K530" s="676" t="e">
        <f t="shared" si="777"/>
        <v>#DIV/0!</v>
      </c>
      <c r="L530" s="676" t="e">
        <f t="shared" si="777"/>
        <v>#DIV/0!</v>
      </c>
      <c r="M530" s="676" t="e">
        <f t="shared" si="777"/>
        <v>#DIV/0!</v>
      </c>
      <c r="N530" s="676" t="e">
        <f t="shared" si="777"/>
        <v>#DIV/0!</v>
      </c>
      <c r="O530" s="676" t="e">
        <f t="shared" ref="O530:AB530" si="778">ROUND((O587-O583)/O583*100,1)</f>
        <v>#DIV/0!</v>
      </c>
      <c r="P530" s="676" t="e">
        <f t="shared" si="778"/>
        <v>#DIV/0!</v>
      </c>
      <c r="Q530" s="676" t="e">
        <f t="shared" si="778"/>
        <v>#DIV/0!</v>
      </c>
      <c r="R530" s="676" t="e">
        <f t="shared" si="778"/>
        <v>#DIV/0!</v>
      </c>
      <c r="S530" s="676" t="e">
        <f t="shared" si="778"/>
        <v>#DIV/0!</v>
      </c>
      <c r="T530" s="676" t="e">
        <f t="shared" si="778"/>
        <v>#DIV/0!</v>
      </c>
      <c r="U530" s="676" t="e">
        <f t="shared" si="778"/>
        <v>#DIV/0!</v>
      </c>
      <c r="V530" s="676" t="e">
        <f t="shared" si="778"/>
        <v>#DIV/0!</v>
      </c>
      <c r="W530" s="676" t="e">
        <f t="shared" si="778"/>
        <v>#DIV/0!</v>
      </c>
      <c r="X530" s="676" t="e">
        <f t="shared" si="778"/>
        <v>#DIV/0!</v>
      </c>
      <c r="Y530" s="676" t="e">
        <f t="shared" si="778"/>
        <v>#DIV/0!</v>
      </c>
      <c r="Z530" s="676" t="e">
        <f t="shared" si="778"/>
        <v>#DIV/0!</v>
      </c>
      <c r="AA530" s="676" t="e">
        <f t="shared" si="778"/>
        <v>#DIV/0!</v>
      </c>
      <c r="AB530" s="676" t="e">
        <f t="shared" si="778"/>
        <v>#DIV/0!</v>
      </c>
      <c r="AC530" s="676" t="e">
        <f t="shared" ref="AC530" si="779">ROUND((AC587-AC583)/AC583*100,1)</f>
        <v>#DIV/0!</v>
      </c>
      <c r="AD530" s="274"/>
      <c r="AG530" s="243" t="s">
        <v>36</v>
      </c>
      <c r="AH530" s="221" t="e">
        <f t="shared" ref="AH530:AR530" si="780">ROUND((AH587-AH583)/AH583*100,1)</f>
        <v>#DIV/0!</v>
      </c>
      <c r="AI530" s="221" t="e">
        <f t="shared" si="780"/>
        <v>#DIV/0!</v>
      </c>
      <c r="AJ530" s="221" t="e">
        <f t="shared" si="780"/>
        <v>#DIV/0!</v>
      </c>
      <c r="AK530" s="221" t="e">
        <f t="shared" si="780"/>
        <v>#DIV/0!</v>
      </c>
      <c r="AL530" s="221" t="e">
        <f t="shared" si="780"/>
        <v>#DIV/0!</v>
      </c>
      <c r="AM530" s="221" t="e">
        <f t="shared" si="780"/>
        <v>#DIV/0!</v>
      </c>
      <c r="AN530" s="221" t="e">
        <f t="shared" si="780"/>
        <v>#DIV/0!</v>
      </c>
      <c r="AO530" s="221" t="e">
        <f t="shared" si="780"/>
        <v>#DIV/0!</v>
      </c>
      <c r="AP530" s="221" t="e">
        <f t="shared" si="780"/>
        <v>#DIV/0!</v>
      </c>
      <c r="AQ530" s="221" t="e">
        <f t="shared" si="780"/>
        <v>#DIV/0!</v>
      </c>
      <c r="AR530" s="221" t="e">
        <f t="shared" si="780"/>
        <v>#DIV/0!</v>
      </c>
    </row>
    <row r="531" spans="2:44" ht="12" hidden="1" customHeight="1" x14ac:dyDescent="0.15">
      <c r="B531" s="240"/>
      <c r="C531" s="246" t="s">
        <v>37</v>
      </c>
      <c r="D531" s="676" t="e">
        <f>ROUND((D588-D584)/D584*100,1)</f>
        <v>#DIV/0!</v>
      </c>
      <c r="E531" s="907" t="e">
        <f t="shared" ref="E531:S531" si="781">ROUND((E588-E584)/E584*100,1)</f>
        <v>#DIV/0!</v>
      </c>
      <c r="F531" s="907" t="e">
        <f t="shared" si="781"/>
        <v>#DIV/0!</v>
      </c>
      <c r="G531" s="907" t="e">
        <f t="shared" si="781"/>
        <v>#DIV/0!</v>
      </c>
      <c r="H531" s="907" t="e">
        <f t="shared" si="781"/>
        <v>#DIV/0!</v>
      </c>
      <c r="I531" s="907" t="e">
        <f t="shared" si="781"/>
        <v>#DIV/0!</v>
      </c>
      <c r="J531" s="907" t="e">
        <f t="shared" si="781"/>
        <v>#DIV/0!</v>
      </c>
      <c r="K531" s="907" t="e">
        <f t="shared" si="781"/>
        <v>#DIV/0!</v>
      </c>
      <c r="L531" s="907" t="e">
        <f t="shared" si="781"/>
        <v>#DIV/0!</v>
      </c>
      <c r="M531" s="907" t="e">
        <f t="shared" si="781"/>
        <v>#DIV/0!</v>
      </c>
      <c r="N531" s="907" t="e">
        <f t="shared" si="781"/>
        <v>#DIV/0!</v>
      </c>
      <c r="O531" s="907" t="e">
        <f t="shared" si="781"/>
        <v>#DIV/0!</v>
      </c>
      <c r="P531" s="907" t="e">
        <f t="shared" si="781"/>
        <v>#DIV/0!</v>
      </c>
      <c r="Q531" s="907" t="e">
        <f t="shared" si="781"/>
        <v>#DIV/0!</v>
      </c>
      <c r="R531" s="907" t="e">
        <f t="shared" si="781"/>
        <v>#DIV/0!</v>
      </c>
      <c r="S531" s="907" t="e">
        <f t="shared" si="781"/>
        <v>#DIV/0!</v>
      </c>
      <c r="T531" s="907" t="e">
        <f t="shared" ref="T531:AB531" si="782">ROUND((T588-T584)/T584*100,1)</f>
        <v>#DIV/0!</v>
      </c>
      <c r="U531" s="907" t="e">
        <f t="shared" si="782"/>
        <v>#DIV/0!</v>
      </c>
      <c r="V531" s="907" t="e">
        <f t="shared" si="782"/>
        <v>#DIV/0!</v>
      </c>
      <c r="W531" s="907" t="e">
        <f t="shared" si="782"/>
        <v>#DIV/0!</v>
      </c>
      <c r="X531" s="907" t="e">
        <f t="shared" si="782"/>
        <v>#DIV/0!</v>
      </c>
      <c r="Y531" s="907" t="e">
        <f t="shared" si="782"/>
        <v>#DIV/0!</v>
      </c>
      <c r="Z531" s="907" t="e">
        <f t="shared" si="782"/>
        <v>#DIV/0!</v>
      </c>
      <c r="AA531" s="907" t="e">
        <f t="shared" si="782"/>
        <v>#DIV/0!</v>
      </c>
      <c r="AB531" s="907" t="e">
        <f t="shared" si="782"/>
        <v>#DIV/0!</v>
      </c>
      <c r="AC531" s="907" t="e">
        <f t="shared" ref="AC531" si="783">ROUND((AC588-AC584)/AC584*100,1)</f>
        <v>#DIV/0!</v>
      </c>
      <c r="AD531" s="274"/>
      <c r="AF531" s="240"/>
      <c r="AG531" s="246" t="s">
        <v>37</v>
      </c>
      <c r="AH531" s="242" t="e">
        <f t="shared" ref="AH531:AR531" si="784">ROUND((AH588-AH584)/AH584*100,1)</f>
        <v>#DIV/0!</v>
      </c>
      <c r="AI531" s="242" t="e">
        <f t="shared" si="784"/>
        <v>#DIV/0!</v>
      </c>
      <c r="AJ531" s="242" t="e">
        <f t="shared" si="784"/>
        <v>#DIV/0!</v>
      </c>
      <c r="AK531" s="242" t="e">
        <f t="shared" si="784"/>
        <v>#DIV/0!</v>
      </c>
      <c r="AL531" s="242" t="e">
        <f t="shared" si="784"/>
        <v>#DIV/0!</v>
      </c>
      <c r="AM531" s="242" t="e">
        <f t="shared" si="784"/>
        <v>#DIV/0!</v>
      </c>
      <c r="AN531" s="242" t="e">
        <f t="shared" si="784"/>
        <v>#DIV/0!</v>
      </c>
      <c r="AO531" s="242" t="e">
        <f t="shared" si="784"/>
        <v>#DIV/0!</v>
      </c>
      <c r="AP531" s="242" t="e">
        <f t="shared" si="784"/>
        <v>#DIV/0!</v>
      </c>
      <c r="AQ531" s="242" t="e">
        <f t="shared" si="784"/>
        <v>#DIV/0!</v>
      </c>
      <c r="AR531" s="242" t="e">
        <f t="shared" si="784"/>
        <v>#DIV/0!</v>
      </c>
    </row>
    <row r="532" spans="2:44" ht="12" hidden="1" customHeight="1" x14ac:dyDescent="0.15">
      <c r="B532" s="66">
        <v>2031</v>
      </c>
      <c r="C532" s="238" t="s">
        <v>34</v>
      </c>
      <c r="D532" s="906" t="e">
        <f t="shared" ref="D532:S535" si="785">ROUND((D589-D585)/D585*100,1)</f>
        <v>#DIV/0!</v>
      </c>
      <c r="E532" s="906" t="e">
        <f t="shared" si="785"/>
        <v>#DIV/0!</v>
      </c>
      <c r="F532" s="906" t="e">
        <f t="shared" si="785"/>
        <v>#DIV/0!</v>
      </c>
      <c r="G532" s="906" t="e">
        <f t="shared" si="785"/>
        <v>#DIV/0!</v>
      </c>
      <c r="H532" s="906" t="e">
        <f t="shared" si="785"/>
        <v>#DIV/0!</v>
      </c>
      <c r="I532" s="906" t="e">
        <f t="shared" si="785"/>
        <v>#DIV/0!</v>
      </c>
      <c r="J532" s="906" t="e">
        <f t="shared" si="785"/>
        <v>#DIV/0!</v>
      </c>
      <c r="K532" s="906" t="e">
        <f t="shared" si="785"/>
        <v>#DIV/0!</v>
      </c>
      <c r="L532" s="906" t="e">
        <f t="shared" si="785"/>
        <v>#DIV/0!</v>
      </c>
      <c r="M532" s="906" t="e">
        <f t="shared" si="785"/>
        <v>#DIV/0!</v>
      </c>
      <c r="N532" s="906" t="e">
        <f t="shared" si="785"/>
        <v>#DIV/0!</v>
      </c>
      <c r="O532" s="906" t="e">
        <f t="shared" si="785"/>
        <v>#DIV/0!</v>
      </c>
      <c r="P532" s="906" t="e">
        <f t="shared" si="785"/>
        <v>#DIV/0!</v>
      </c>
      <c r="Q532" s="906" t="e">
        <f t="shared" si="785"/>
        <v>#DIV/0!</v>
      </c>
      <c r="R532" s="906" t="e">
        <f t="shared" si="785"/>
        <v>#DIV/0!</v>
      </c>
      <c r="S532" s="906" t="e">
        <f t="shared" si="785"/>
        <v>#DIV/0!</v>
      </c>
      <c r="T532" s="906" t="e">
        <f t="shared" ref="T532:AB532" si="786">ROUND((T589-T585)/T585*100,1)</f>
        <v>#DIV/0!</v>
      </c>
      <c r="U532" s="906" t="e">
        <f t="shared" si="786"/>
        <v>#DIV/0!</v>
      </c>
      <c r="V532" s="906" t="e">
        <f t="shared" si="786"/>
        <v>#DIV/0!</v>
      </c>
      <c r="W532" s="906" t="e">
        <f t="shared" si="786"/>
        <v>#DIV/0!</v>
      </c>
      <c r="X532" s="906" t="e">
        <f t="shared" si="786"/>
        <v>#DIV/0!</v>
      </c>
      <c r="Y532" s="906" t="e">
        <f t="shared" si="786"/>
        <v>#DIV/0!</v>
      </c>
      <c r="Z532" s="906" t="e">
        <f t="shared" si="786"/>
        <v>#DIV/0!</v>
      </c>
      <c r="AA532" s="906" t="e">
        <f t="shared" si="786"/>
        <v>#DIV/0!</v>
      </c>
      <c r="AB532" s="906" t="e">
        <f t="shared" si="786"/>
        <v>#DIV/0!</v>
      </c>
      <c r="AC532" s="906" t="e">
        <f t="shared" ref="AC532" si="787">ROUND((AC589-AC585)/AC585*100,1)</f>
        <v>#DIV/0!</v>
      </c>
      <c r="AD532" s="274"/>
      <c r="AF532" s="66" t="s">
        <v>220</v>
      </c>
      <c r="AG532" s="238" t="s">
        <v>34</v>
      </c>
      <c r="AH532" s="225" t="e">
        <f t="shared" ref="AH532:AR532" si="788">ROUND((AH589-AH585)/AH585*100,1)</f>
        <v>#DIV/0!</v>
      </c>
      <c r="AI532" s="225" t="e">
        <f t="shared" si="788"/>
        <v>#DIV/0!</v>
      </c>
      <c r="AJ532" s="225" t="e">
        <f t="shared" si="788"/>
        <v>#DIV/0!</v>
      </c>
      <c r="AK532" s="225" t="e">
        <f t="shared" si="788"/>
        <v>#DIV/0!</v>
      </c>
      <c r="AL532" s="225" t="e">
        <f t="shared" si="788"/>
        <v>#DIV/0!</v>
      </c>
      <c r="AM532" s="225" t="e">
        <f t="shared" si="788"/>
        <v>#DIV/0!</v>
      </c>
      <c r="AN532" s="225" t="e">
        <f t="shared" si="788"/>
        <v>#DIV/0!</v>
      </c>
      <c r="AO532" s="225" t="e">
        <f t="shared" si="788"/>
        <v>#DIV/0!</v>
      </c>
      <c r="AP532" s="225" t="e">
        <f t="shared" si="788"/>
        <v>#DIV/0!</v>
      </c>
      <c r="AQ532" s="225" t="e">
        <f t="shared" si="788"/>
        <v>#DIV/0!</v>
      </c>
      <c r="AR532" s="225" t="e">
        <f t="shared" si="788"/>
        <v>#DIV/0!</v>
      </c>
    </row>
    <row r="533" spans="2:44" ht="12" hidden="1" customHeight="1" x14ac:dyDescent="0.15">
      <c r="C533" s="243" t="s">
        <v>35</v>
      </c>
      <c r="D533" s="676" t="e">
        <f>ROUND((D590-D586)/D586*100,1)</f>
        <v>#DIV/0!</v>
      </c>
      <c r="E533" s="676" t="e">
        <f t="shared" si="785"/>
        <v>#DIV/0!</v>
      </c>
      <c r="F533" s="676" t="e">
        <f t="shared" si="785"/>
        <v>#DIV/0!</v>
      </c>
      <c r="G533" s="676" t="e">
        <f t="shared" si="785"/>
        <v>#DIV/0!</v>
      </c>
      <c r="H533" s="676" t="e">
        <f t="shared" si="785"/>
        <v>#DIV/0!</v>
      </c>
      <c r="I533" s="676" t="e">
        <f t="shared" si="785"/>
        <v>#DIV/0!</v>
      </c>
      <c r="J533" s="676" t="e">
        <f t="shared" si="785"/>
        <v>#DIV/0!</v>
      </c>
      <c r="K533" s="676" t="e">
        <f t="shared" si="785"/>
        <v>#DIV/0!</v>
      </c>
      <c r="L533" s="676" t="e">
        <f t="shared" si="785"/>
        <v>#DIV/0!</v>
      </c>
      <c r="M533" s="676" t="e">
        <f t="shared" si="785"/>
        <v>#DIV/0!</v>
      </c>
      <c r="N533" s="676" t="e">
        <f t="shared" si="785"/>
        <v>#DIV/0!</v>
      </c>
      <c r="O533" s="676" t="e">
        <f t="shared" si="785"/>
        <v>#DIV/0!</v>
      </c>
      <c r="P533" s="676" t="e">
        <f t="shared" si="785"/>
        <v>#DIV/0!</v>
      </c>
      <c r="Q533" s="676" t="e">
        <f t="shared" si="785"/>
        <v>#DIV/0!</v>
      </c>
      <c r="R533" s="676" t="e">
        <f t="shared" si="785"/>
        <v>#DIV/0!</v>
      </c>
      <c r="S533" s="676" t="e">
        <f t="shared" si="785"/>
        <v>#DIV/0!</v>
      </c>
      <c r="T533" s="676" t="e">
        <f t="shared" ref="T533:AB533" si="789">ROUND((T590-T586)/T586*100,1)</f>
        <v>#DIV/0!</v>
      </c>
      <c r="U533" s="676" t="e">
        <f t="shared" si="789"/>
        <v>#DIV/0!</v>
      </c>
      <c r="V533" s="676" t="e">
        <f t="shared" si="789"/>
        <v>#DIV/0!</v>
      </c>
      <c r="W533" s="676" t="e">
        <f t="shared" si="789"/>
        <v>#DIV/0!</v>
      </c>
      <c r="X533" s="676" t="e">
        <f t="shared" si="789"/>
        <v>#DIV/0!</v>
      </c>
      <c r="Y533" s="676" t="e">
        <f t="shared" si="789"/>
        <v>#DIV/0!</v>
      </c>
      <c r="Z533" s="676" t="e">
        <f t="shared" si="789"/>
        <v>#DIV/0!</v>
      </c>
      <c r="AA533" s="676" t="e">
        <f t="shared" si="789"/>
        <v>#DIV/0!</v>
      </c>
      <c r="AB533" s="676" t="e">
        <f t="shared" si="789"/>
        <v>#DIV/0!</v>
      </c>
      <c r="AC533" s="676" t="e">
        <f t="shared" ref="AC533" si="790">ROUND((AC590-AC586)/AC586*100,1)</f>
        <v>#DIV/0!</v>
      </c>
      <c r="AD533" s="274"/>
      <c r="AG533" s="243" t="s">
        <v>35</v>
      </c>
      <c r="AH533" s="221" t="e">
        <f>ROUND((AH590-AH586)/AH586*100,1)</f>
        <v>#DIV/0!</v>
      </c>
      <c r="AI533" s="221" t="e">
        <f t="shared" ref="AI533:AR533" si="791">ROUND((AI590-AI586)/AI586*100,1)</f>
        <v>#DIV/0!</v>
      </c>
      <c r="AJ533" s="221" t="e">
        <f t="shared" si="791"/>
        <v>#DIV/0!</v>
      </c>
      <c r="AK533" s="221" t="e">
        <f t="shared" si="791"/>
        <v>#DIV/0!</v>
      </c>
      <c r="AL533" s="221" t="e">
        <f t="shared" si="791"/>
        <v>#DIV/0!</v>
      </c>
      <c r="AM533" s="221" t="e">
        <f t="shared" si="791"/>
        <v>#DIV/0!</v>
      </c>
      <c r="AN533" s="221" t="e">
        <f t="shared" si="791"/>
        <v>#DIV/0!</v>
      </c>
      <c r="AO533" s="221" t="e">
        <f t="shared" si="791"/>
        <v>#DIV/0!</v>
      </c>
      <c r="AP533" s="221" t="e">
        <f t="shared" si="791"/>
        <v>#DIV/0!</v>
      </c>
      <c r="AQ533" s="221" t="e">
        <f t="shared" si="791"/>
        <v>#DIV/0!</v>
      </c>
      <c r="AR533" s="221" t="e">
        <f t="shared" si="791"/>
        <v>#DIV/0!</v>
      </c>
    </row>
    <row r="534" spans="2:44" ht="12" hidden="1" customHeight="1" x14ac:dyDescent="0.15">
      <c r="C534" s="243" t="s">
        <v>36</v>
      </c>
      <c r="D534" s="676" t="e">
        <f t="shared" si="785"/>
        <v>#DIV/0!</v>
      </c>
      <c r="E534" s="676" t="e">
        <f t="shared" si="785"/>
        <v>#DIV/0!</v>
      </c>
      <c r="F534" s="676" t="e">
        <f t="shared" si="785"/>
        <v>#DIV/0!</v>
      </c>
      <c r="G534" s="676" t="e">
        <f t="shared" si="785"/>
        <v>#DIV/0!</v>
      </c>
      <c r="H534" s="676" t="e">
        <f t="shared" si="785"/>
        <v>#DIV/0!</v>
      </c>
      <c r="I534" s="676" t="e">
        <f t="shared" si="785"/>
        <v>#DIV/0!</v>
      </c>
      <c r="J534" s="676" t="e">
        <f t="shared" si="785"/>
        <v>#DIV/0!</v>
      </c>
      <c r="K534" s="676" t="e">
        <f t="shared" si="785"/>
        <v>#DIV/0!</v>
      </c>
      <c r="L534" s="676" t="e">
        <f t="shared" si="785"/>
        <v>#DIV/0!</v>
      </c>
      <c r="M534" s="676" t="e">
        <f t="shared" si="785"/>
        <v>#DIV/0!</v>
      </c>
      <c r="N534" s="676" t="e">
        <f t="shared" si="785"/>
        <v>#DIV/0!</v>
      </c>
      <c r="O534" s="676" t="e">
        <f t="shared" si="785"/>
        <v>#DIV/0!</v>
      </c>
      <c r="P534" s="676" t="e">
        <f t="shared" si="785"/>
        <v>#DIV/0!</v>
      </c>
      <c r="Q534" s="676" t="e">
        <f t="shared" si="785"/>
        <v>#DIV/0!</v>
      </c>
      <c r="R534" s="676" t="e">
        <f t="shared" si="785"/>
        <v>#DIV/0!</v>
      </c>
      <c r="S534" s="676" t="e">
        <f t="shared" si="785"/>
        <v>#DIV/0!</v>
      </c>
      <c r="T534" s="676" t="e">
        <f t="shared" ref="T534:AB534" si="792">ROUND((T591-T587)/T587*100,1)</f>
        <v>#DIV/0!</v>
      </c>
      <c r="U534" s="676" t="e">
        <f t="shared" si="792"/>
        <v>#DIV/0!</v>
      </c>
      <c r="V534" s="676" t="e">
        <f t="shared" si="792"/>
        <v>#DIV/0!</v>
      </c>
      <c r="W534" s="676" t="e">
        <f t="shared" si="792"/>
        <v>#DIV/0!</v>
      </c>
      <c r="X534" s="676" t="e">
        <f t="shared" si="792"/>
        <v>#DIV/0!</v>
      </c>
      <c r="Y534" s="676" t="e">
        <f t="shared" si="792"/>
        <v>#DIV/0!</v>
      </c>
      <c r="Z534" s="676" t="e">
        <f t="shared" si="792"/>
        <v>#DIV/0!</v>
      </c>
      <c r="AA534" s="676" t="e">
        <f t="shared" si="792"/>
        <v>#DIV/0!</v>
      </c>
      <c r="AB534" s="676" t="e">
        <f t="shared" si="792"/>
        <v>#DIV/0!</v>
      </c>
      <c r="AC534" s="676" t="e">
        <f t="shared" ref="AC534" si="793">ROUND((AC591-AC587)/AC587*100,1)</f>
        <v>#DIV/0!</v>
      </c>
      <c r="AD534" s="274"/>
      <c r="AG534" s="243" t="s">
        <v>36</v>
      </c>
      <c r="AH534" s="221" t="e">
        <f>ROUND((AH591-AH587)/AH587*100,1)</f>
        <v>#DIV/0!</v>
      </c>
      <c r="AI534" s="221" t="e">
        <f t="shared" ref="AI534:AR535" si="794">ROUND((AI591-AI587)/AI587*100,1)</f>
        <v>#DIV/0!</v>
      </c>
      <c r="AJ534" s="221" t="e">
        <f t="shared" si="794"/>
        <v>#DIV/0!</v>
      </c>
      <c r="AK534" s="221" t="e">
        <f t="shared" si="794"/>
        <v>#DIV/0!</v>
      </c>
      <c r="AL534" s="221" t="e">
        <f t="shared" si="794"/>
        <v>#DIV/0!</v>
      </c>
      <c r="AM534" s="221" t="e">
        <f t="shared" si="794"/>
        <v>#DIV/0!</v>
      </c>
      <c r="AN534" s="221" t="e">
        <f t="shared" si="794"/>
        <v>#DIV/0!</v>
      </c>
      <c r="AO534" s="221" t="e">
        <f t="shared" si="794"/>
        <v>#DIV/0!</v>
      </c>
      <c r="AP534" s="221" t="e">
        <f t="shared" si="794"/>
        <v>#DIV/0!</v>
      </c>
      <c r="AQ534" s="221" t="e">
        <f t="shared" si="794"/>
        <v>#DIV/0!</v>
      </c>
      <c r="AR534" s="221" t="e">
        <f t="shared" si="794"/>
        <v>#DIV/0!</v>
      </c>
    </row>
    <row r="535" spans="2:44" ht="12" hidden="1" customHeight="1" x14ac:dyDescent="0.15">
      <c r="C535" s="246" t="s">
        <v>37</v>
      </c>
      <c r="D535" s="907" t="e">
        <f t="shared" si="785"/>
        <v>#DIV/0!</v>
      </c>
      <c r="E535" s="907" t="e">
        <f t="shared" si="785"/>
        <v>#DIV/0!</v>
      </c>
      <c r="F535" s="907" t="e">
        <f t="shared" si="785"/>
        <v>#DIV/0!</v>
      </c>
      <c r="G535" s="907" t="e">
        <f t="shared" si="785"/>
        <v>#DIV/0!</v>
      </c>
      <c r="H535" s="907" t="e">
        <f t="shared" si="785"/>
        <v>#DIV/0!</v>
      </c>
      <c r="I535" s="907" t="e">
        <f t="shared" si="785"/>
        <v>#DIV/0!</v>
      </c>
      <c r="J535" s="907" t="e">
        <f t="shared" si="785"/>
        <v>#DIV/0!</v>
      </c>
      <c r="K535" s="907" t="e">
        <f t="shared" si="785"/>
        <v>#DIV/0!</v>
      </c>
      <c r="L535" s="907" t="e">
        <f t="shared" si="785"/>
        <v>#DIV/0!</v>
      </c>
      <c r="M535" s="907" t="e">
        <f t="shared" si="785"/>
        <v>#DIV/0!</v>
      </c>
      <c r="N535" s="907" t="e">
        <f t="shared" si="785"/>
        <v>#DIV/0!</v>
      </c>
      <c r="O535" s="907" t="e">
        <f t="shared" si="785"/>
        <v>#DIV/0!</v>
      </c>
      <c r="P535" s="907" t="e">
        <f t="shared" si="785"/>
        <v>#DIV/0!</v>
      </c>
      <c r="Q535" s="907" t="e">
        <f t="shared" si="785"/>
        <v>#DIV/0!</v>
      </c>
      <c r="R535" s="907" t="e">
        <f t="shared" si="785"/>
        <v>#DIV/0!</v>
      </c>
      <c r="S535" s="907" t="e">
        <f t="shared" si="785"/>
        <v>#DIV/0!</v>
      </c>
      <c r="T535" s="907" t="e">
        <f t="shared" ref="T535:AB535" si="795">ROUND((T592-T588)/T588*100,1)</f>
        <v>#DIV/0!</v>
      </c>
      <c r="U535" s="907" t="e">
        <f t="shared" si="795"/>
        <v>#DIV/0!</v>
      </c>
      <c r="V535" s="907" t="e">
        <f t="shared" si="795"/>
        <v>#DIV/0!</v>
      </c>
      <c r="W535" s="907" t="e">
        <f t="shared" si="795"/>
        <v>#DIV/0!</v>
      </c>
      <c r="X535" s="907" t="e">
        <f t="shared" si="795"/>
        <v>#DIV/0!</v>
      </c>
      <c r="Y535" s="907" t="e">
        <f t="shared" si="795"/>
        <v>#DIV/0!</v>
      </c>
      <c r="Z535" s="907" t="e">
        <f t="shared" si="795"/>
        <v>#DIV/0!</v>
      </c>
      <c r="AA535" s="907" t="e">
        <f t="shared" si="795"/>
        <v>#DIV/0!</v>
      </c>
      <c r="AB535" s="907" t="e">
        <f t="shared" si="795"/>
        <v>#DIV/0!</v>
      </c>
      <c r="AC535" s="907" t="e">
        <f t="shared" ref="AC535" si="796">ROUND((AC592-AC588)/AC588*100,1)</f>
        <v>#DIV/0!</v>
      </c>
      <c r="AD535" s="274"/>
      <c r="AF535" s="240"/>
      <c r="AG535" s="246" t="s">
        <v>37</v>
      </c>
      <c r="AH535" s="242" t="e">
        <f>ROUND((AH592-AH588)/AH588*100,1)</f>
        <v>#DIV/0!</v>
      </c>
      <c r="AI535" s="242" t="e">
        <f t="shared" si="794"/>
        <v>#DIV/0!</v>
      </c>
      <c r="AJ535" s="242" t="e">
        <f t="shared" si="794"/>
        <v>#DIV/0!</v>
      </c>
      <c r="AK535" s="242" t="e">
        <f t="shared" si="794"/>
        <v>#DIV/0!</v>
      </c>
      <c r="AL535" s="242" t="e">
        <f t="shared" si="794"/>
        <v>#DIV/0!</v>
      </c>
      <c r="AM535" s="242" t="e">
        <f t="shared" si="794"/>
        <v>#DIV/0!</v>
      </c>
      <c r="AN535" s="242" t="e">
        <f t="shared" si="794"/>
        <v>#DIV/0!</v>
      </c>
      <c r="AO535" s="242" t="e">
        <f t="shared" si="794"/>
        <v>#DIV/0!</v>
      </c>
      <c r="AP535" s="242" t="e">
        <f t="shared" si="794"/>
        <v>#DIV/0!</v>
      </c>
      <c r="AQ535" s="242" t="e">
        <f t="shared" si="794"/>
        <v>#DIV/0!</v>
      </c>
      <c r="AR535" s="242" t="e">
        <f t="shared" si="794"/>
        <v>#DIV/0!</v>
      </c>
    </row>
    <row r="536" spans="2:44" ht="12" customHeight="1" x14ac:dyDescent="0.15">
      <c r="B536" s="240" t="s">
        <v>790</v>
      </c>
      <c r="AD536" s="20"/>
      <c r="AF536" s="66" t="s">
        <v>790</v>
      </c>
    </row>
    <row r="537" spans="2:44" x14ac:dyDescent="0.15">
      <c r="B537" s="66">
        <v>2018</v>
      </c>
      <c r="C537" s="238" t="s">
        <v>34</v>
      </c>
      <c r="D537" s="906">
        <f t="shared" ref="D537:AB537" si="797">ROUND(SUM(D31:D33)/3,1)</f>
        <v>119.1</v>
      </c>
      <c r="E537" s="906">
        <f t="shared" si="797"/>
        <v>119.1</v>
      </c>
      <c r="F537" s="906">
        <f t="shared" si="797"/>
        <v>130.4</v>
      </c>
      <c r="G537" s="906">
        <f t="shared" si="797"/>
        <v>148.69999999999999</v>
      </c>
      <c r="H537" s="906">
        <f t="shared" si="797"/>
        <v>120.1</v>
      </c>
      <c r="I537" s="906">
        <f t="shared" si="797"/>
        <v>100.7</v>
      </c>
      <c r="J537" s="906">
        <f t="shared" si="797"/>
        <v>129.5</v>
      </c>
      <c r="K537" s="906">
        <f t="shared" si="797"/>
        <v>97.1</v>
      </c>
      <c r="L537" s="906">
        <f t="shared" si="797"/>
        <v>144.30000000000001</v>
      </c>
      <c r="M537" s="906">
        <f t="shared" si="797"/>
        <v>166.3</v>
      </c>
      <c r="N537" s="906">
        <f t="shared" si="797"/>
        <v>120.3</v>
      </c>
      <c r="O537" s="906">
        <f t="shared" si="797"/>
        <v>136.4</v>
      </c>
      <c r="P537" s="906">
        <f t="shared" si="797"/>
        <v>105.2</v>
      </c>
      <c r="Q537" s="906">
        <f t="shared" si="797"/>
        <v>110.2</v>
      </c>
      <c r="R537" s="906">
        <f t="shared" si="797"/>
        <v>87.9</v>
      </c>
      <c r="S537" s="906">
        <f t="shared" si="797"/>
        <v>93.8</v>
      </c>
      <c r="T537" s="906">
        <f t="shared" si="797"/>
        <v>97.9</v>
      </c>
      <c r="U537" s="906">
        <f t="shared" si="797"/>
        <v>118.1</v>
      </c>
      <c r="V537" s="906">
        <f t="shared" si="797"/>
        <v>109.9</v>
      </c>
      <c r="W537" s="906">
        <f t="shared" si="797"/>
        <v>115.3</v>
      </c>
      <c r="X537" s="906">
        <f t="shared" si="797"/>
        <v>105.2</v>
      </c>
      <c r="Y537" s="906">
        <f t="shared" si="797"/>
        <v>136.5</v>
      </c>
      <c r="Z537" s="906">
        <f t="shared" si="797"/>
        <v>155.19999999999999</v>
      </c>
      <c r="AA537" s="906">
        <f t="shared" si="797"/>
        <v>114.1</v>
      </c>
      <c r="AB537" s="906">
        <f t="shared" si="797"/>
        <v>145.1</v>
      </c>
      <c r="AC537" s="906">
        <f t="shared" ref="AC537" si="798">ROUND(SUM(AC31:AC33)/3,1)</f>
        <v>110.3</v>
      </c>
      <c r="AD537" s="274"/>
      <c r="AF537" s="66">
        <v>2018</v>
      </c>
      <c r="AG537" s="238" t="s">
        <v>34</v>
      </c>
      <c r="AH537" s="906">
        <f t="shared" ref="AH537:AR537" si="799">ROUND(SUM(AH31:AH33)/3,1)</f>
        <v>119.1</v>
      </c>
      <c r="AI537" s="906">
        <f t="shared" si="799"/>
        <v>116.2</v>
      </c>
      <c r="AJ537" s="906">
        <f t="shared" si="799"/>
        <v>124.1</v>
      </c>
      <c r="AK537" s="906">
        <f t="shared" si="799"/>
        <v>129.30000000000001</v>
      </c>
      <c r="AL537" s="906">
        <f t="shared" si="799"/>
        <v>111.1</v>
      </c>
      <c r="AM537" s="906">
        <f t="shared" si="799"/>
        <v>102.9</v>
      </c>
      <c r="AN537" s="906">
        <f t="shared" si="799"/>
        <v>123.2</v>
      </c>
      <c r="AO537" s="906">
        <f t="shared" si="799"/>
        <v>99</v>
      </c>
      <c r="AP537" s="906">
        <f t="shared" si="799"/>
        <v>121.6</v>
      </c>
      <c r="AQ537" s="906">
        <f t="shared" si="799"/>
        <v>121.9</v>
      </c>
      <c r="AR537" s="906">
        <f t="shared" si="799"/>
        <v>115.2</v>
      </c>
    </row>
    <row r="538" spans="2:44" x14ac:dyDescent="0.15">
      <c r="C538" s="239" t="s">
        <v>35</v>
      </c>
      <c r="D538" s="676">
        <f t="shared" ref="D538:AB538" si="800">ROUND(SUM(D34:D36)/3,1)</f>
        <v>118</v>
      </c>
      <c r="E538" s="676">
        <f t="shared" si="800"/>
        <v>118</v>
      </c>
      <c r="F538" s="676">
        <f t="shared" si="800"/>
        <v>128.9</v>
      </c>
      <c r="G538" s="676">
        <f t="shared" si="800"/>
        <v>147.4</v>
      </c>
      <c r="H538" s="676">
        <f t="shared" si="800"/>
        <v>115.5</v>
      </c>
      <c r="I538" s="676">
        <f t="shared" si="800"/>
        <v>123.6</v>
      </c>
      <c r="J538" s="676">
        <f t="shared" si="800"/>
        <v>120.5</v>
      </c>
      <c r="K538" s="676">
        <f t="shared" si="800"/>
        <v>102.4</v>
      </c>
      <c r="L538" s="676">
        <f t="shared" si="800"/>
        <v>146.6</v>
      </c>
      <c r="M538" s="676">
        <f t="shared" si="800"/>
        <v>134.30000000000001</v>
      </c>
      <c r="N538" s="676">
        <f t="shared" si="800"/>
        <v>109.6</v>
      </c>
      <c r="O538" s="676">
        <f t="shared" si="800"/>
        <v>117.8</v>
      </c>
      <c r="P538" s="676">
        <f t="shared" si="800"/>
        <v>107.5</v>
      </c>
      <c r="Q538" s="676">
        <f t="shared" si="800"/>
        <v>114.9</v>
      </c>
      <c r="R538" s="676">
        <f t="shared" si="800"/>
        <v>95.7</v>
      </c>
      <c r="S538" s="676">
        <f t="shared" si="800"/>
        <v>100.8</v>
      </c>
      <c r="T538" s="676">
        <f t="shared" si="800"/>
        <v>102.5</v>
      </c>
      <c r="U538" s="676">
        <f t="shared" si="800"/>
        <v>119.3</v>
      </c>
      <c r="V538" s="676">
        <f t="shared" si="800"/>
        <v>119.4</v>
      </c>
      <c r="W538" s="676">
        <f t="shared" si="800"/>
        <v>111.6</v>
      </c>
      <c r="X538" s="676">
        <f t="shared" si="800"/>
        <v>105.5</v>
      </c>
      <c r="Y538" s="676">
        <f t="shared" si="800"/>
        <v>134.19999999999999</v>
      </c>
      <c r="Z538" s="676">
        <f t="shared" si="800"/>
        <v>156.5</v>
      </c>
      <c r="AA538" s="676">
        <f t="shared" si="800"/>
        <v>116.8</v>
      </c>
      <c r="AB538" s="676">
        <f t="shared" si="800"/>
        <v>148</v>
      </c>
      <c r="AC538" s="676">
        <f t="shared" ref="AC538" si="801">ROUND(SUM(AC34:AC36)/3,1)</f>
        <v>120.3</v>
      </c>
      <c r="AD538" s="274"/>
      <c r="AG538" s="239" t="s">
        <v>35</v>
      </c>
      <c r="AH538" s="676">
        <f t="shared" ref="AH538:AR538" si="802">ROUND(SUM(AH34:AH36)/3,1)</f>
        <v>118</v>
      </c>
      <c r="AI538" s="676">
        <f t="shared" si="802"/>
        <v>113.2</v>
      </c>
      <c r="AJ538" s="676">
        <f t="shared" si="802"/>
        <v>117.6</v>
      </c>
      <c r="AK538" s="676">
        <f t="shared" si="802"/>
        <v>121.7</v>
      </c>
      <c r="AL538" s="676">
        <f t="shared" si="802"/>
        <v>107.7</v>
      </c>
      <c r="AM538" s="676">
        <f t="shared" si="802"/>
        <v>105.6</v>
      </c>
      <c r="AN538" s="676">
        <f t="shared" si="802"/>
        <v>99.2</v>
      </c>
      <c r="AO538" s="676">
        <f t="shared" si="802"/>
        <v>106.8</v>
      </c>
      <c r="AP538" s="676">
        <f t="shared" si="802"/>
        <v>122</v>
      </c>
      <c r="AQ538" s="676">
        <f t="shared" si="802"/>
        <v>122.3</v>
      </c>
      <c r="AR538" s="676">
        <f t="shared" si="802"/>
        <v>115.7</v>
      </c>
    </row>
    <row r="539" spans="2:44" x14ac:dyDescent="0.15">
      <c r="C539" s="239" t="s">
        <v>36</v>
      </c>
      <c r="D539" s="676">
        <f t="shared" ref="D539:AB539" si="803">ROUND(SUM(D37:D39)/3,1)</f>
        <v>113.5</v>
      </c>
      <c r="E539" s="676">
        <f t="shared" si="803"/>
        <v>113.5</v>
      </c>
      <c r="F539" s="676">
        <f t="shared" si="803"/>
        <v>126</v>
      </c>
      <c r="G539" s="676">
        <f t="shared" si="803"/>
        <v>140.1</v>
      </c>
      <c r="H539" s="676">
        <f t="shared" si="803"/>
        <v>112.5</v>
      </c>
      <c r="I539" s="676">
        <f t="shared" si="803"/>
        <v>110.3</v>
      </c>
      <c r="J539" s="676">
        <f t="shared" si="803"/>
        <v>114.9</v>
      </c>
      <c r="K539" s="676">
        <f t="shared" si="803"/>
        <v>99.5</v>
      </c>
      <c r="L539" s="676">
        <f t="shared" si="803"/>
        <v>137.4</v>
      </c>
      <c r="M539" s="676">
        <f t="shared" si="803"/>
        <v>138.1</v>
      </c>
      <c r="N539" s="676">
        <f t="shared" si="803"/>
        <v>90.9</v>
      </c>
      <c r="O539" s="676">
        <f t="shared" si="803"/>
        <v>123.2</v>
      </c>
      <c r="P539" s="676">
        <f t="shared" si="803"/>
        <v>108.3</v>
      </c>
      <c r="Q539" s="676">
        <f t="shared" si="803"/>
        <v>105.9</v>
      </c>
      <c r="R539" s="676">
        <f t="shared" si="803"/>
        <v>89.9</v>
      </c>
      <c r="S539" s="676">
        <f t="shared" si="803"/>
        <v>95.5</v>
      </c>
      <c r="T539" s="676">
        <f t="shared" si="803"/>
        <v>100.4</v>
      </c>
      <c r="U539" s="676">
        <f t="shared" si="803"/>
        <v>117.2</v>
      </c>
      <c r="V539" s="676">
        <f t="shared" si="803"/>
        <v>119.8</v>
      </c>
      <c r="W539" s="676">
        <f t="shared" si="803"/>
        <v>113.6</v>
      </c>
      <c r="X539" s="676">
        <f t="shared" si="803"/>
        <v>102</v>
      </c>
      <c r="Y539" s="676">
        <f t="shared" si="803"/>
        <v>130.9</v>
      </c>
      <c r="Z539" s="676">
        <f t="shared" si="803"/>
        <v>146</v>
      </c>
      <c r="AA539" s="676">
        <f t="shared" si="803"/>
        <v>111.1</v>
      </c>
      <c r="AB539" s="676">
        <f t="shared" si="803"/>
        <v>138.30000000000001</v>
      </c>
      <c r="AC539" s="676">
        <f t="shared" ref="AC539" si="804">ROUND(SUM(AC37:AC39)/3,1)</f>
        <v>110.8</v>
      </c>
      <c r="AD539" s="274"/>
      <c r="AG539" s="239" t="s">
        <v>36</v>
      </c>
      <c r="AH539" s="676">
        <f t="shared" ref="AH539:AR539" si="805">ROUND(SUM(AH37:AH39)/3,1)</f>
        <v>113.5</v>
      </c>
      <c r="AI539" s="676">
        <f t="shared" si="805"/>
        <v>104.9</v>
      </c>
      <c r="AJ539" s="676">
        <f t="shared" si="805"/>
        <v>104.7</v>
      </c>
      <c r="AK539" s="676">
        <f t="shared" si="805"/>
        <v>104.5</v>
      </c>
      <c r="AL539" s="676">
        <f t="shared" si="805"/>
        <v>105.2</v>
      </c>
      <c r="AM539" s="676">
        <f t="shared" si="805"/>
        <v>105.3</v>
      </c>
      <c r="AN539" s="676">
        <f t="shared" si="805"/>
        <v>120.2</v>
      </c>
      <c r="AO539" s="676">
        <f t="shared" si="805"/>
        <v>102.5</v>
      </c>
      <c r="AP539" s="676">
        <f t="shared" si="805"/>
        <v>120.7</v>
      </c>
      <c r="AQ539" s="676">
        <f t="shared" si="805"/>
        <v>121.1</v>
      </c>
      <c r="AR539" s="676">
        <f t="shared" si="805"/>
        <v>110.7</v>
      </c>
    </row>
    <row r="540" spans="2:44" x14ac:dyDescent="0.15">
      <c r="C540" s="239" t="s">
        <v>37</v>
      </c>
      <c r="D540" s="676">
        <f t="shared" ref="D540:AB540" si="806">ROUND(SUM(D40:D42)/3,1)</f>
        <v>119.5</v>
      </c>
      <c r="E540" s="676">
        <f t="shared" si="806"/>
        <v>119.5</v>
      </c>
      <c r="F540" s="676">
        <f t="shared" si="806"/>
        <v>131.30000000000001</v>
      </c>
      <c r="G540" s="676">
        <f t="shared" si="806"/>
        <v>149.30000000000001</v>
      </c>
      <c r="H540" s="676">
        <f t="shared" si="806"/>
        <v>124.4</v>
      </c>
      <c r="I540" s="676">
        <f t="shared" si="806"/>
        <v>99</v>
      </c>
      <c r="J540" s="676">
        <f t="shared" si="806"/>
        <v>122.5</v>
      </c>
      <c r="K540" s="676">
        <f t="shared" si="806"/>
        <v>93.1</v>
      </c>
      <c r="L540" s="676">
        <f t="shared" si="806"/>
        <v>117.4</v>
      </c>
      <c r="M540" s="676">
        <f t="shared" si="806"/>
        <v>142.30000000000001</v>
      </c>
      <c r="N540" s="676">
        <f t="shared" si="806"/>
        <v>101</v>
      </c>
      <c r="O540" s="676">
        <f t="shared" si="806"/>
        <v>143.69999999999999</v>
      </c>
      <c r="P540" s="676">
        <f t="shared" si="806"/>
        <v>117.4</v>
      </c>
      <c r="Q540" s="676">
        <f t="shared" si="806"/>
        <v>115</v>
      </c>
      <c r="R540" s="676">
        <f t="shared" si="806"/>
        <v>97</v>
      </c>
      <c r="S540" s="676">
        <f t="shared" si="806"/>
        <v>99.6</v>
      </c>
      <c r="T540" s="676">
        <f t="shared" si="806"/>
        <v>110</v>
      </c>
      <c r="U540" s="676">
        <f t="shared" si="806"/>
        <v>123</v>
      </c>
      <c r="V540" s="676">
        <f t="shared" si="806"/>
        <v>126.6</v>
      </c>
      <c r="W540" s="676">
        <f t="shared" si="806"/>
        <v>113.4</v>
      </c>
      <c r="X540" s="676">
        <f t="shared" si="806"/>
        <v>103.6</v>
      </c>
      <c r="Y540" s="676">
        <f t="shared" si="806"/>
        <v>139.1</v>
      </c>
      <c r="Z540" s="676">
        <f t="shared" si="806"/>
        <v>146.9</v>
      </c>
      <c r="AA540" s="676">
        <f t="shared" si="806"/>
        <v>125.2</v>
      </c>
      <c r="AB540" s="676">
        <f t="shared" si="806"/>
        <v>145.5</v>
      </c>
      <c r="AC540" s="676">
        <f t="shared" ref="AC540" si="807">ROUND(SUM(AC40:AC42)/3,1)</f>
        <v>106.5</v>
      </c>
      <c r="AD540" s="274"/>
      <c r="AG540" s="239" t="s">
        <v>37</v>
      </c>
      <c r="AH540" s="676">
        <f t="shared" ref="AH540:AR540" si="808">ROUND(SUM(AH40:AH42)/3,1)</f>
        <v>119.5</v>
      </c>
      <c r="AI540" s="676">
        <f t="shared" si="808"/>
        <v>114.1</v>
      </c>
      <c r="AJ540" s="676">
        <f t="shared" si="808"/>
        <v>112.5</v>
      </c>
      <c r="AK540" s="676">
        <f t="shared" si="808"/>
        <v>109.8</v>
      </c>
      <c r="AL540" s="676">
        <f t="shared" si="808"/>
        <v>119.4</v>
      </c>
      <c r="AM540" s="676">
        <f t="shared" si="808"/>
        <v>116.6</v>
      </c>
      <c r="AN540" s="676">
        <f t="shared" si="808"/>
        <v>140.69999999999999</v>
      </c>
      <c r="AO540" s="676">
        <f t="shared" si="808"/>
        <v>112</v>
      </c>
      <c r="AP540" s="676">
        <f t="shared" si="808"/>
        <v>124</v>
      </c>
      <c r="AQ540" s="676">
        <f t="shared" si="808"/>
        <v>124.4</v>
      </c>
      <c r="AR540" s="676">
        <f t="shared" si="808"/>
        <v>116.1</v>
      </c>
    </row>
    <row r="541" spans="2:44" x14ac:dyDescent="0.15">
      <c r="B541" s="66">
        <v>2019</v>
      </c>
      <c r="C541" s="238" t="s">
        <v>34</v>
      </c>
      <c r="D541" s="906">
        <f t="shared" ref="D541:AB541" si="809">ROUND(SUM(D43:D45)/3,1)</f>
        <v>112.4</v>
      </c>
      <c r="E541" s="906">
        <f t="shared" si="809"/>
        <v>112.4</v>
      </c>
      <c r="F541" s="906">
        <f t="shared" si="809"/>
        <v>129.9</v>
      </c>
      <c r="G541" s="906">
        <f t="shared" si="809"/>
        <v>135.80000000000001</v>
      </c>
      <c r="H541" s="906">
        <f t="shared" si="809"/>
        <v>118.8</v>
      </c>
      <c r="I541" s="906">
        <f t="shared" si="809"/>
        <v>88</v>
      </c>
      <c r="J541" s="906">
        <f t="shared" si="809"/>
        <v>124</v>
      </c>
      <c r="K541" s="906">
        <f t="shared" si="809"/>
        <v>103.3</v>
      </c>
      <c r="L541" s="906">
        <f t="shared" si="809"/>
        <v>107.5</v>
      </c>
      <c r="M541" s="906">
        <f t="shared" si="809"/>
        <v>127.4</v>
      </c>
      <c r="N541" s="906">
        <f t="shared" si="809"/>
        <v>121.2</v>
      </c>
      <c r="O541" s="906">
        <f t="shared" si="809"/>
        <v>134.69999999999999</v>
      </c>
      <c r="P541" s="906">
        <f t="shared" si="809"/>
        <v>104.2</v>
      </c>
      <c r="Q541" s="906">
        <f t="shared" si="809"/>
        <v>110.6</v>
      </c>
      <c r="R541" s="906">
        <f t="shared" si="809"/>
        <v>88.2</v>
      </c>
      <c r="S541" s="906">
        <f t="shared" si="809"/>
        <v>91.9</v>
      </c>
      <c r="T541" s="906">
        <f t="shared" si="809"/>
        <v>94.1</v>
      </c>
      <c r="U541" s="906">
        <f t="shared" si="809"/>
        <v>114.2</v>
      </c>
      <c r="V541" s="906">
        <f t="shared" si="809"/>
        <v>107.2</v>
      </c>
      <c r="W541" s="906">
        <f t="shared" si="809"/>
        <v>110.5</v>
      </c>
      <c r="X541" s="906">
        <f t="shared" si="809"/>
        <v>103.7</v>
      </c>
      <c r="Y541" s="906">
        <f t="shared" si="809"/>
        <v>127.6</v>
      </c>
      <c r="Z541" s="906">
        <f t="shared" si="809"/>
        <v>129.4</v>
      </c>
      <c r="AA541" s="906">
        <f t="shared" si="809"/>
        <v>118.5</v>
      </c>
      <c r="AB541" s="906">
        <f t="shared" si="809"/>
        <v>137.5</v>
      </c>
      <c r="AC541" s="906">
        <f t="shared" ref="AC541" si="810">ROUND(SUM(AC43:AC45)/3,1)</f>
        <v>102</v>
      </c>
      <c r="AD541" s="274"/>
      <c r="AF541" s="66">
        <v>2019</v>
      </c>
      <c r="AG541" s="238" t="s">
        <v>34</v>
      </c>
      <c r="AH541" s="906">
        <f t="shared" ref="AH541:AR541" si="811">ROUND(SUM(AH43:AH45)/3,1)</f>
        <v>112.4</v>
      </c>
      <c r="AI541" s="906">
        <f t="shared" si="811"/>
        <v>106.7</v>
      </c>
      <c r="AJ541" s="906">
        <f t="shared" si="811"/>
        <v>108.7</v>
      </c>
      <c r="AK541" s="906">
        <f t="shared" si="811"/>
        <v>109.1</v>
      </c>
      <c r="AL541" s="906">
        <f t="shared" si="811"/>
        <v>107.8</v>
      </c>
      <c r="AM541" s="906">
        <f t="shared" si="811"/>
        <v>103.2</v>
      </c>
      <c r="AN541" s="906">
        <f t="shared" si="811"/>
        <v>126.9</v>
      </c>
      <c r="AO541" s="906">
        <f t="shared" si="811"/>
        <v>98.7</v>
      </c>
      <c r="AP541" s="906">
        <f t="shared" si="811"/>
        <v>117.2</v>
      </c>
      <c r="AQ541" s="906">
        <f t="shared" si="811"/>
        <v>117.5</v>
      </c>
      <c r="AR541" s="906">
        <f t="shared" si="811"/>
        <v>111.7</v>
      </c>
    </row>
    <row r="542" spans="2:44" x14ac:dyDescent="0.15">
      <c r="C542" s="239" t="s">
        <v>35</v>
      </c>
      <c r="D542" s="676">
        <f t="shared" ref="D542:AB542" si="812">ROUND(SUM(D46:D48)/3,1)</f>
        <v>108.8</v>
      </c>
      <c r="E542" s="676">
        <f t="shared" si="812"/>
        <v>108.8</v>
      </c>
      <c r="F542" s="676">
        <f t="shared" si="812"/>
        <v>125.5</v>
      </c>
      <c r="G542" s="676">
        <f t="shared" si="812"/>
        <v>139.4</v>
      </c>
      <c r="H542" s="676">
        <f t="shared" si="812"/>
        <v>111.8</v>
      </c>
      <c r="I542" s="676">
        <f t="shared" si="812"/>
        <v>85.1</v>
      </c>
      <c r="J542" s="676">
        <f t="shared" si="812"/>
        <v>116.2</v>
      </c>
      <c r="K542" s="676">
        <f t="shared" si="812"/>
        <v>96.1</v>
      </c>
      <c r="L542" s="676">
        <f t="shared" si="812"/>
        <v>100.1</v>
      </c>
      <c r="M542" s="676">
        <f t="shared" si="812"/>
        <v>115.8</v>
      </c>
      <c r="N542" s="676">
        <f t="shared" si="812"/>
        <v>121.6</v>
      </c>
      <c r="O542" s="676">
        <f t="shared" si="812"/>
        <v>111.8</v>
      </c>
      <c r="P542" s="676">
        <f t="shared" si="812"/>
        <v>103.6</v>
      </c>
      <c r="Q542" s="676">
        <f t="shared" si="812"/>
        <v>112.6</v>
      </c>
      <c r="R542" s="676">
        <f t="shared" si="812"/>
        <v>90.8</v>
      </c>
      <c r="S542" s="676">
        <f t="shared" si="812"/>
        <v>99.6</v>
      </c>
      <c r="T542" s="676">
        <f t="shared" si="812"/>
        <v>100.7</v>
      </c>
      <c r="U542" s="676">
        <f t="shared" si="812"/>
        <v>114</v>
      </c>
      <c r="V542" s="676">
        <f t="shared" si="812"/>
        <v>112.1</v>
      </c>
      <c r="W542" s="676">
        <f t="shared" si="812"/>
        <v>103.5</v>
      </c>
      <c r="X542" s="676">
        <f t="shared" si="812"/>
        <v>105.7</v>
      </c>
      <c r="Y542" s="676">
        <f t="shared" si="812"/>
        <v>127.7</v>
      </c>
      <c r="Z542" s="676">
        <f t="shared" si="812"/>
        <v>129.30000000000001</v>
      </c>
      <c r="AA542" s="676">
        <f t="shared" si="812"/>
        <v>119.8</v>
      </c>
      <c r="AB542" s="676">
        <f t="shared" si="812"/>
        <v>136</v>
      </c>
      <c r="AC542" s="676">
        <f t="shared" ref="AC542" si="813">ROUND(SUM(AC46:AC48)/3,1)</f>
        <v>97</v>
      </c>
      <c r="AD542" s="274"/>
      <c r="AG542" s="239" t="s">
        <v>35</v>
      </c>
      <c r="AH542" s="676">
        <f t="shared" ref="AH542:AR542" si="814">ROUND(SUM(AH46:AH48)/3,1)</f>
        <v>108.8</v>
      </c>
      <c r="AI542" s="676">
        <f t="shared" si="814"/>
        <v>102.4</v>
      </c>
      <c r="AJ542" s="676">
        <f t="shared" si="814"/>
        <v>100.1</v>
      </c>
      <c r="AK542" s="676">
        <f t="shared" si="814"/>
        <v>98.2</v>
      </c>
      <c r="AL542" s="676">
        <f t="shared" si="814"/>
        <v>105</v>
      </c>
      <c r="AM542" s="676">
        <f t="shared" si="814"/>
        <v>106.3</v>
      </c>
      <c r="AN542" s="676">
        <f t="shared" si="814"/>
        <v>106.3</v>
      </c>
      <c r="AO542" s="676">
        <f t="shared" si="814"/>
        <v>106.3</v>
      </c>
      <c r="AP542" s="676">
        <f t="shared" si="814"/>
        <v>114.2</v>
      </c>
      <c r="AQ542" s="676">
        <f t="shared" si="814"/>
        <v>114.5</v>
      </c>
      <c r="AR542" s="676">
        <f t="shared" si="814"/>
        <v>107.1</v>
      </c>
    </row>
    <row r="543" spans="2:44" x14ac:dyDescent="0.15">
      <c r="C543" s="239" t="s">
        <v>36</v>
      </c>
      <c r="D543" s="676">
        <f t="shared" ref="D543:AB543" si="815">ROUND(SUM(D49:D51)/3,1)</f>
        <v>110.3</v>
      </c>
      <c r="E543" s="676">
        <f t="shared" si="815"/>
        <v>110.3</v>
      </c>
      <c r="F543" s="676">
        <f t="shared" si="815"/>
        <v>118.2</v>
      </c>
      <c r="G543" s="676">
        <f t="shared" si="815"/>
        <v>135.30000000000001</v>
      </c>
      <c r="H543" s="676">
        <f t="shared" si="815"/>
        <v>106.5</v>
      </c>
      <c r="I543" s="676">
        <f t="shared" si="815"/>
        <v>109.9</v>
      </c>
      <c r="J543" s="676">
        <f t="shared" si="815"/>
        <v>117.7</v>
      </c>
      <c r="K543" s="676">
        <f t="shared" si="815"/>
        <v>101</v>
      </c>
      <c r="L543" s="676">
        <f t="shared" si="815"/>
        <v>99.6</v>
      </c>
      <c r="M543" s="676">
        <f t="shared" si="815"/>
        <v>130.69999999999999</v>
      </c>
      <c r="N543" s="676">
        <f t="shared" si="815"/>
        <v>115</v>
      </c>
      <c r="O543" s="676">
        <f t="shared" si="815"/>
        <v>115.9</v>
      </c>
      <c r="P543" s="676">
        <f t="shared" si="815"/>
        <v>99.5</v>
      </c>
      <c r="Q543" s="676">
        <f t="shared" si="815"/>
        <v>105.5</v>
      </c>
      <c r="R543" s="676">
        <f t="shared" si="815"/>
        <v>87</v>
      </c>
      <c r="S543" s="676">
        <f t="shared" si="815"/>
        <v>96.4</v>
      </c>
      <c r="T543" s="676">
        <f t="shared" si="815"/>
        <v>98.5</v>
      </c>
      <c r="U543" s="676">
        <f t="shared" si="815"/>
        <v>111.7</v>
      </c>
      <c r="V543" s="676">
        <f t="shared" si="815"/>
        <v>104.7</v>
      </c>
      <c r="W543" s="676">
        <f t="shared" si="815"/>
        <v>110.3</v>
      </c>
      <c r="X543" s="676">
        <f t="shared" si="815"/>
        <v>105.3</v>
      </c>
      <c r="Y543" s="676">
        <f t="shared" si="815"/>
        <v>122.5</v>
      </c>
      <c r="Z543" s="676">
        <f t="shared" si="815"/>
        <v>121.4</v>
      </c>
      <c r="AA543" s="676">
        <f t="shared" si="815"/>
        <v>114</v>
      </c>
      <c r="AB543" s="676">
        <f t="shared" si="815"/>
        <v>125.7</v>
      </c>
      <c r="AC543" s="676">
        <f t="shared" ref="AC543" si="816">ROUND(SUM(AC49:AC51)/3,1)</f>
        <v>111.6</v>
      </c>
      <c r="AD543" s="274"/>
      <c r="AG543" s="239" t="s">
        <v>36</v>
      </c>
      <c r="AH543" s="676">
        <f t="shared" ref="AH543:AR543" si="817">ROUND(SUM(AH49:AH51)/3,1)</f>
        <v>110.3</v>
      </c>
      <c r="AI543" s="676">
        <f t="shared" si="817"/>
        <v>107.1</v>
      </c>
      <c r="AJ543" s="676">
        <f t="shared" si="817"/>
        <v>109.4</v>
      </c>
      <c r="AK543" s="676">
        <f t="shared" si="817"/>
        <v>111.6</v>
      </c>
      <c r="AL543" s="676">
        <f t="shared" si="817"/>
        <v>103.6</v>
      </c>
      <c r="AM543" s="676">
        <f t="shared" si="817"/>
        <v>103.4</v>
      </c>
      <c r="AN543" s="676">
        <f t="shared" si="817"/>
        <v>110.7</v>
      </c>
      <c r="AO543" s="676">
        <f t="shared" si="817"/>
        <v>102</v>
      </c>
      <c r="AP543" s="676">
        <f t="shared" si="817"/>
        <v>113</v>
      </c>
      <c r="AQ543" s="676">
        <f t="shared" si="817"/>
        <v>113.2</v>
      </c>
      <c r="AR543" s="676">
        <f t="shared" si="817"/>
        <v>106.7</v>
      </c>
    </row>
    <row r="544" spans="2:44" x14ac:dyDescent="0.15">
      <c r="B544" s="240"/>
      <c r="C544" s="241" t="s">
        <v>37</v>
      </c>
      <c r="D544" s="907">
        <f t="shared" ref="D544:AB544" si="818">ROUND(SUM(D52:D54)/3,1)</f>
        <v>109.5</v>
      </c>
      <c r="E544" s="907">
        <f t="shared" si="818"/>
        <v>109.5</v>
      </c>
      <c r="F544" s="907">
        <f t="shared" si="818"/>
        <v>115.1</v>
      </c>
      <c r="G544" s="907">
        <f t="shared" si="818"/>
        <v>137</v>
      </c>
      <c r="H544" s="907">
        <f t="shared" si="818"/>
        <v>115</v>
      </c>
      <c r="I544" s="907">
        <f t="shared" si="818"/>
        <v>102.8</v>
      </c>
      <c r="J544" s="907">
        <f t="shared" si="818"/>
        <v>98.8</v>
      </c>
      <c r="K544" s="907">
        <f t="shared" si="818"/>
        <v>109.7</v>
      </c>
      <c r="L544" s="907">
        <f t="shared" si="818"/>
        <v>101.1</v>
      </c>
      <c r="M544" s="907">
        <f t="shared" si="818"/>
        <v>119.1</v>
      </c>
      <c r="N544" s="907">
        <f t="shared" si="818"/>
        <v>107</v>
      </c>
      <c r="O544" s="907">
        <f t="shared" si="818"/>
        <v>123.4</v>
      </c>
      <c r="P544" s="907">
        <f t="shared" si="818"/>
        <v>106</v>
      </c>
      <c r="Q544" s="907">
        <f t="shared" si="818"/>
        <v>105</v>
      </c>
      <c r="R544" s="907">
        <f t="shared" si="818"/>
        <v>90.4</v>
      </c>
      <c r="S544" s="907">
        <f t="shared" si="818"/>
        <v>101.6</v>
      </c>
      <c r="T544" s="907">
        <f t="shared" si="818"/>
        <v>105.8</v>
      </c>
      <c r="U544" s="907">
        <f t="shared" si="818"/>
        <v>114.4</v>
      </c>
      <c r="V544" s="907">
        <f t="shared" si="818"/>
        <v>123.2</v>
      </c>
      <c r="W544" s="907">
        <f t="shared" si="818"/>
        <v>107.7</v>
      </c>
      <c r="X544" s="907">
        <f t="shared" si="818"/>
        <v>102.9</v>
      </c>
      <c r="Y544" s="907">
        <f t="shared" si="818"/>
        <v>118.6</v>
      </c>
      <c r="Z544" s="907">
        <f t="shared" si="818"/>
        <v>122.2</v>
      </c>
      <c r="AA544" s="907">
        <f t="shared" si="818"/>
        <v>115.8</v>
      </c>
      <c r="AB544" s="907">
        <f t="shared" si="818"/>
        <v>123.8</v>
      </c>
      <c r="AC544" s="907">
        <f t="shared" ref="AC544" si="819">ROUND(SUM(AC52:AC54)/3,1)</f>
        <v>102.1</v>
      </c>
      <c r="AD544" s="274"/>
      <c r="AF544" s="240"/>
      <c r="AG544" s="241" t="s">
        <v>37</v>
      </c>
      <c r="AH544" s="907">
        <f t="shared" ref="AH544:AR544" si="820">ROUND(SUM(AH52:AH54)/3,1)</f>
        <v>109.5</v>
      </c>
      <c r="AI544" s="907">
        <f t="shared" si="820"/>
        <v>105.2</v>
      </c>
      <c r="AJ544" s="907">
        <f t="shared" si="820"/>
        <v>103.3</v>
      </c>
      <c r="AK544" s="907">
        <f t="shared" si="820"/>
        <v>99.2</v>
      </c>
      <c r="AL544" s="907">
        <f t="shared" si="820"/>
        <v>113.6</v>
      </c>
      <c r="AM544" s="907">
        <f t="shared" si="820"/>
        <v>108.6</v>
      </c>
      <c r="AN544" s="907">
        <f t="shared" si="820"/>
        <v>127.2</v>
      </c>
      <c r="AO544" s="907">
        <f t="shared" si="820"/>
        <v>105</v>
      </c>
      <c r="AP544" s="907">
        <f t="shared" si="820"/>
        <v>113.2</v>
      </c>
      <c r="AQ544" s="907">
        <f t="shared" si="820"/>
        <v>113.4</v>
      </c>
      <c r="AR544" s="907">
        <f t="shared" si="820"/>
        <v>106.9</v>
      </c>
    </row>
    <row r="545" spans="2:44" x14ac:dyDescent="0.15">
      <c r="B545" s="135">
        <v>2020</v>
      </c>
      <c r="C545" s="238" t="s">
        <v>34</v>
      </c>
      <c r="D545" s="676">
        <f t="shared" ref="D545:AB545" si="821">ROUND(SUM(D55:D57)/3,1)</f>
        <v>110.6</v>
      </c>
      <c r="E545" s="676">
        <f t="shared" si="821"/>
        <v>110.6</v>
      </c>
      <c r="F545" s="676">
        <f t="shared" si="821"/>
        <v>111.4</v>
      </c>
      <c r="G545" s="676">
        <f t="shared" si="821"/>
        <v>111.1</v>
      </c>
      <c r="H545" s="676">
        <f t="shared" si="821"/>
        <v>108.9</v>
      </c>
      <c r="I545" s="676">
        <f t="shared" si="821"/>
        <v>120.5</v>
      </c>
      <c r="J545" s="676">
        <f t="shared" si="821"/>
        <v>116.6</v>
      </c>
      <c r="K545" s="676">
        <f t="shared" si="821"/>
        <v>96.7</v>
      </c>
      <c r="L545" s="676">
        <f t="shared" si="821"/>
        <v>105.4</v>
      </c>
      <c r="M545" s="676">
        <f t="shared" si="821"/>
        <v>119.6</v>
      </c>
      <c r="N545" s="676">
        <f t="shared" si="821"/>
        <v>109.7</v>
      </c>
      <c r="O545" s="676">
        <f t="shared" si="821"/>
        <v>124.4</v>
      </c>
      <c r="P545" s="676">
        <f t="shared" si="821"/>
        <v>103.8</v>
      </c>
      <c r="Q545" s="676">
        <f t="shared" si="821"/>
        <v>106.3</v>
      </c>
      <c r="R545" s="676">
        <f t="shared" si="821"/>
        <v>107.6</v>
      </c>
      <c r="S545" s="676">
        <f t="shared" si="821"/>
        <v>98.9</v>
      </c>
      <c r="T545" s="676">
        <f t="shared" si="821"/>
        <v>95.8</v>
      </c>
      <c r="U545" s="676">
        <f t="shared" si="821"/>
        <v>107.7</v>
      </c>
      <c r="V545" s="676">
        <f t="shared" si="821"/>
        <v>107.3</v>
      </c>
      <c r="W545" s="676">
        <f t="shared" si="821"/>
        <v>104.9</v>
      </c>
      <c r="X545" s="676">
        <f t="shared" si="821"/>
        <v>103.5</v>
      </c>
      <c r="Y545" s="676">
        <f t="shared" si="821"/>
        <v>115.6</v>
      </c>
      <c r="Z545" s="676">
        <f t="shared" si="821"/>
        <v>116.9</v>
      </c>
      <c r="AA545" s="676">
        <f t="shared" si="821"/>
        <v>106</v>
      </c>
      <c r="AB545" s="676">
        <f t="shared" si="821"/>
        <v>118.1</v>
      </c>
      <c r="AC545" s="676">
        <f t="shared" ref="AC545" si="822">ROUND(SUM(AC55:AC57)/3,1)</f>
        <v>116.7</v>
      </c>
      <c r="AD545" s="274"/>
      <c r="AF545" s="135">
        <v>2020</v>
      </c>
      <c r="AG545" s="238" t="s">
        <v>34</v>
      </c>
      <c r="AH545" s="676">
        <f t="shared" ref="AH545:AR545" si="823">ROUND(SUM(AH55:AH57)/3,1)</f>
        <v>110.6</v>
      </c>
      <c r="AI545" s="676">
        <f t="shared" si="823"/>
        <v>103.1</v>
      </c>
      <c r="AJ545" s="676">
        <f t="shared" si="823"/>
        <v>105.6</v>
      </c>
      <c r="AK545" s="676">
        <f t="shared" si="823"/>
        <v>105.2</v>
      </c>
      <c r="AL545" s="676">
        <f t="shared" si="823"/>
        <v>106.7</v>
      </c>
      <c r="AM545" s="676">
        <f t="shared" si="823"/>
        <v>98.8</v>
      </c>
      <c r="AN545" s="676">
        <f t="shared" si="823"/>
        <v>115.2</v>
      </c>
      <c r="AO545" s="676">
        <f t="shared" si="823"/>
        <v>95.6</v>
      </c>
      <c r="AP545" s="676">
        <f t="shared" si="823"/>
        <v>117.1</v>
      </c>
      <c r="AQ545" s="676">
        <f t="shared" si="823"/>
        <v>117.6</v>
      </c>
      <c r="AR545" s="676">
        <f t="shared" si="823"/>
        <v>105.7</v>
      </c>
    </row>
    <row r="546" spans="2:44" x14ac:dyDescent="0.15">
      <c r="C546" s="239" t="s">
        <v>35</v>
      </c>
      <c r="D546" s="676">
        <f t="shared" ref="D546:AB546" si="824">ROUND(SUM(D58:D60)/3,1)</f>
        <v>90.4</v>
      </c>
      <c r="E546" s="676">
        <f t="shared" si="824"/>
        <v>90.4</v>
      </c>
      <c r="F546" s="676">
        <f t="shared" si="824"/>
        <v>83.5</v>
      </c>
      <c r="G546" s="676">
        <f t="shared" si="824"/>
        <v>88.5</v>
      </c>
      <c r="H546" s="676">
        <f t="shared" si="824"/>
        <v>89.6</v>
      </c>
      <c r="I546" s="676">
        <f t="shared" si="824"/>
        <v>87</v>
      </c>
      <c r="J546" s="676">
        <f t="shared" si="824"/>
        <v>90.1</v>
      </c>
      <c r="K546" s="676">
        <f t="shared" si="824"/>
        <v>93.1</v>
      </c>
      <c r="L546" s="676">
        <f t="shared" si="824"/>
        <v>94.9</v>
      </c>
      <c r="M546" s="676">
        <f t="shared" si="824"/>
        <v>83.4</v>
      </c>
      <c r="N546" s="676">
        <f t="shared" si="824"/>
        <v>84.8</v>
      </c>
      <c r="O546" s="676">
        <f t="shared" si="824"/>
        <v>71</v>
      </c>
      <c r="P546" s="676">
        <f t="shared" si="824"/>
        <v>97.9</v>
      </c>
      <c r="Q546" s="676">
        <f t="shared" si="824"/>
        <v>99.2</v>
      </c>
      <c r="R546" s="676">
        <f t="shared" si="824"/>
        <v>99.4</v>
      </c>
      <c r="S546" s="676">
        <f t="shared" si="824"/>
        <v>99.9</v>
      </c>
      <c r="T546" s="676">
        <f t="shared" si="824"/>
        <v>101</v>
      </c>
      <c r="U546" s="676">
        <f t="shared" si="824"/>
        <v>94.3</v>
      </c>
      <c r="V546" s="676">
        <f t="shared" si="824"/>
        <v>98.2</v>
      </c>
      <c r="W546" s="676">
        <f t="shared" si="824"/>
        <v>93.3</v>
      </c>
      <c r="X546" s="676">
        <f t="shared" si="824"/>
        <v>97.3</v>
      </c>
      <c r="Y546" s="676">
        <f t="shared" si="824"/>
        <v>91.8</v>
      </c>
      <c r="Z546" s="676">
        <f t="shared" si="824"/>
        <v>94.3</v>
      </c>
      <c r="AA546" s="676">
        <f t="shared" si="824"/>
        <v>91.6</v>
      </c>
      <c r="AB546" s="676">
        <f t="shared" si="824"/>
        <v>108.1</v>
      </c>
      <c r="AC546" s="676">
        <f t="shared" ref="AC546" si="825">ROUND(SUM(AC58:AC60)/3,1)</f>
        <v>88.6</v>
      </c>
      <c r="AD546" s="274"/>
      <c r="AG546" s="239" t="s">
        <v>35</v>
      </c>
      <c r="AH546" s="676">
        <f t="shared" ref="AH546:AR546" si="826">ROUND(SUM(AH58:AH60)/3,1)</f>
        <v>90.4</v>
      </c>
      <c r="AI546" s="676">
        <f t="shared" si="826"/>
        <v>95</v>
      </c>
      <c r="AJ546" s="676">
        <f t="shared" si="826"/>
        <v>93.4</v>
      </c>
      <c r="AK546" s="676">
        <f t="shared" si="826"/>
        <v>93.4</v>
      </c>
      <c r="AL546" s="676">
        <f t="shared" si="826"/>
        <v>93.3</v>
      </c>
      <c r="AM546" s="676">
        <f t="shared" si="826"/>
        <v>97.7</v>
      </c>
      <c r="AN546" s="676">
        <f t="shared" si="826"/>
        <v>68.5</v>
      </c>
      <c r="AO546" s="676">
        <f t="shared" si="826"/>
        <v>103.3</v>
      </c>
      <c r="AP546" s="676">
        <f t="shared" si="826"/>
        <v>86.5</v>
      </c>
      <c r="AQ546" s="676">
        <f t="shared" si="826"/>
        <v>86.2</v>
      </c>
      <c r="AR546" s="676">
        <f t="shared" si="826"/>
        <v>95.3</v>
      </c>
    </row>
    <row r="547" spans="2:44" x14ac:dyDescent="0.15">
      <c r="C547" s="239" t="s">
        <v>36</v>
      </c>
      <c r="D547" s="676">
        <f t="shared" ref="D547:AB547" si="827">ROUND(SUM(D61:D63)/3,1)</f>
        <v>94.3</v>
      </c>
      <c r="E547" s="676">
        <f t="shared" si="827"/>
        <v>94.3</v>
      </c>
      <c r="F547" s="676">
        <f t="shared" si="827"/>
        <v>90</v>
      </c>
      <c r="G547" s="676">
        <f t="shared" si="827"/>
        <v>91.2</v>
      </c>
      <c r="H547" s="676">
        <f t="shared" si="827"/>
        <v>93.2</v>
      </c>
      <c r="I547" s="676">
        <f t="shared" si="827"/>
        <v>101.9</v>
      </c>
      <c r="J547" s="676">
        <f t="shared" si="827"/>
        <v>86.1</v>
      </c>
      <c r="K547" s="676">
        <f t="shared" si="827"/>
        <v>103.8</v>
      </c>
      <c r="L547" s="676">
        <f t="shared" si="827"/>
        <v>98.2</v>
      </c>
      <c r="M547" s="676">
        <f t="shared" si="827"/>
        <v>94.4</v>
      </c>
      <c r="N547" s="676">
        <f t="shared" si="827"/>
        <v>95.8</v>
      </c>
      <c r="O547" s="676">
        <f t="shared" si="827"/>
        <v>93</v>
      </c>
      <c r="P547" s="676">
        <f t="shared" si="827"/>
        <v>94.3</v>
      </c>
      <c r="Q547" s="676">
        <f t="shared" si="827"/>
        <v>91.4</v>
      </c>
      <c r="R547" s="676">
        <f t="shared" si="827"/>
        <v>93.4</v>
      </c>
      <c r="S547" s="676">
        <f t="shared" si="827"/>
        <v>96.8</v>
      </c>
      <c r="T547" s="676">
        <f t="shared" si="827"/>
        <v>97.3</v>
      </c>
      <c r="U547" s="676">
        <f t="shared" si="827"/>
        <v>95.3</v>
      </c>
      <c r="V547" s="676">
        <f t="shared" si="827"/>
        <v>94.9</v>
      </c>
      <c r="W547" s="676">
        <f t="shared" si="827"/>
        <v>99.3</v>
      </c>
      <c r="X547" s="676">
        <f t="shared" si="827"/>
        <v>96</v>
      </c>
      <c r="Y547" s="676">
        <f t="shared" si="827"/>
        <v>91.9</v>
      </c>
      <c r="Z547" s="676">
        <f t="shared" si="827"/>
        <v>90.8</v>
      </c>
      <c r="AA547" s="676">
        <f t="shared" si="827"/>
        <v>94.2</v>
      </c>
      <c r="AB547" s="676">
        <f t="shared" si="827"/>
        <v>86.5</v>
      </c>
      <c r="AC547" s="676">
        <f t="shared" ref="AC547" si="828">ROUND(SUM(AC61:AC63)/3,1)</f>
        <v>96.7</v>
      </c>
      <c r="AD547" s="274"/>
      <c r="AG547" s="239" t="s">
        <v>36</v>
      </c>
      <c r="AH547" s="676">
        <f t="shared" ref="AH547:AR547" si="829">ROUND(SUM(AH61:AH63)/3,1)</f>
        <v>94.3</v>
      </c>
      <c r="AI547" s="676">
        <f t="shared" si="829"/>
        <v>98</v>
      </c>
      <c r="AJ547" s="676">
        <f t="shared" si="829"/>
        <v>99.3</v>
      </c>
      <c r="AK547" s="676">
        <f t="shared" si="829"/>
        <v>101.6</v>
      </c>
      <c r="AL547" s="676">
        <f t="shared" si="829"/>
        <v>93.6</v>
      </c>
      <c r="AM547" s="676">
        <f t="shared" si="829"/>
        <v>95.7</v>
      </c>
      <c r="AN547" s="676">
        <f t="shared" si="829"/>
        <v>87.5</v>
      </c>
      <c r="AO547" s="676">
        <f t="shared" si="829"/>
        <v>97.2</v>
      </c>
      <c r="AP547" s="676">
        <f t="shared" si="829"/>
        <v>91.1</v>
      </c>
      <c r="AQ547" s="676">
        <f t="shared" si="829"/>
        <v>90.9</v>
      </c>
      <c r="AR547" s="676">
        <f t="shared" si="829"/>
        <v>96.7</v>
      </c>
    </row>
    <row r="548" spans="2:44" x14ac:dyDescent="0.15">
      <c r="C548" s="241" t="s">
        <v>37</v>
      </c>
      <c r="D548" s="676">
        <f t="shared" ref="D548:AB548" si="830">ROUND(SUM(D64:D66)/3,1)</f>
        <v>104.6</v>
      </c>
      <c r="E548" s="676">
        <f t="shared" si="830"/>
        <v>104.6</v>
      </c>
      <c r="F548" s="676">
        <f t="shared" si="830"/>
        <v>115.1</v>
      </c>
      <c r="G548" s="676">
        <f t="shared" si="830"/>
        <v>109.1</v>
      </c>
      <c r="H548" s="676">
        <f t="shared" si="830"/>
        <v>108.3</v>
      </c>
      <c r="I548" s="676">
        <f t="shared" si="830"/>
        <v>90.6</v>
      </c>
      <c r="J548" s="676">
        <f t="shared" si="830"/>
        <v>107.2</v>
      </c>
      <c r="K548" s="676">
        <f t="shared" si="830"/>
        <v>106.4</v>
      </c>
      <c r="L548" s="676">
        <f t="shared" si="830"/>
        <v>101.5</v>
      </c>
      <c r="M548" s="676">
        <f t="shared" si="830"/>
        <v>102.5</v>
      </c>
      <c r="N548" s="676">
        <f t="shared" si="830"/>
        <v>109.8</v>
      </c>
      <c r="O548" s="676">
        <f t="shared" si="830"/>
        <v>111.6</v>
      </c>
      <c r="P548" s="676">
        <f t="shared" si="830"/>
        <v>104</v>
      </c>
      <c r="Q548" s="676">
        <f t="shared" si="830"/>
        <v>103.1</v>
      </c>
      <c r="R548" s="676">
        <f t="shared" si="830"/>
        <v>99.6</v>
      </c>
      <c r="S548" s="676">
        <f t="shared" si="830"/>
        <v>104.4</v>
      </c>
      <c r="T548" s="676">
        <f t="shared" si="830"/>
        <v>105.9</v>
      </c>
      <c r="U548" s="676">
        <f t="shared" si="830"/>
        <v>102.7</v>
      </c>
      <c r="V548" s="676">
        <f t="shared" si="830"/>
        <v>99.6</v>
      </c>
      <c r="W548" s="676">
        <f t="shared" si="830"/>
        <v>102.4</v>
      </c>
      <c r="X548" s="676">
        <f t="shared" si="830"/>
        <v>103.2</v>
      </c>
      <c r="Y548" s="676">
        <f t="shared" si="830"/>
        <v>100.7</v>
      </c>
      <c r="Z548" s="676">
        <f t="shared" si="830"/>
        <v>98.1</v>
      </c>
      <c r="AA548" s="676">
        <f t="shared" si="830"/>
        <v>108.1</v>
      </c>
      <c r="AB548" s="676">
        <f t="shared" si="830"/>
        <v>87.3</v>
      </c>
      <c r="AC548" s="676">
        <f t="shared" ref="AC548" si="831">ROUND(SUM(AC64:AC66)/3,1)</f>
        <v>98</v>
      </c>
      <c r="AD548" s="274"/>
      <c r="AG548" s="241" t="s">
        <v>37</v>
      </c>
      <c r="AH548" s="676">
        <f t="shared" ref="AH548:AR548" si="832">ROUND(SUM(AH64:AH66)/3,1)</f>
        <v>104.6</v>
      </c>
      <c r="AI548" s="676">
        <f t="shared" si="832"/>
        <v>104</v>
      </c>
      <c r="AJ548" s="676">
        <f t="shared" si="832"/>
        <v>101.7</v>
      </c>
      <c r="AK548" s="676">
        <f t="shared" si="832"/>
        <v>99.9</v>
      </c>
      <c r="AL548" s="676">
        <f t="shared" si="832"/>
        <v>106.5</v>
      </c>
      <c r="AM548" s="676">
        <f t="shared" si="832"/>
        <v>107.9</v>
      </c>
      <c r="AN548" s="676">
        <f t="shared" si="832"/>
        <v>128.80000000000001</v>
      </c>
      <c r="AO548" s="676">
        <f t="shared" si="832"/>
        <v>103.9</v>
      </c>
      <c r="AP548" s="676">
        <f t="shared" si="832"/>
        <v>105.2</v>
      </c>
      <c r="AQ548" s="676">
        <f t="shared" si="832"/>
        <v>105.3</v>
      </c>
      <c r="AR548" s="676">
        <f t="shared" si="832"/>
        <v>102.4</v>
      </c>
    </row>
    <row r="549" spans="2:44" x14ac:dyDescent="0.15">
      <c r="B549" s="66">
        <v>2021</v>
      </c>
      <c r="C549" s="243" t="s">
        <v>34</v>
      </c>
      <c r="D549" s="906">
        <f t="shared" ref="D549:AB549" si="833">ROUND(SUM(D67:D69)/3,1)</f>
        <v>105.5</v>
      </c>
      <c r="E549" s="906">
        <f t="shared" si="833"/>
        <v>105.5</v>
      </c>
      <c r="F549" s="906">
        <f t="shared" si="833"/>
        <v>120.3</v>
      </c>
      <c r="G549" s="906">
        <f t="shared" si="833"/>
        <v>101</v>
      </c>
      <c r="H549" s="906">
        <f t="shared" si="833"/>
        <v>109.3</v>
      </c>
      <c r="I549" s="906">
        <f t="shared" si="833"/>
        <v>97.9</v>
      </c>
      <c r="J549" s="906">
        <f t="shared" si="833"/>
        <v>125.9</v>
      </c>
      <c r="K549" s="906">
        <f t="shared" si="833"/>
        <v>99.3</v>
      </c>
      <c r="L549" s="906">
        <f t="shared" si="833"/>
        <v>110.2</v>
      </c>
      <c r="M549" s="906">
        <f t="shared" si="833"/>
        <v>100.5</v>
      </c>
      <c r="N549" s="906">
        <f t="shared" si="833"/>
        <v>128</v>
      </c>
      <c r="O549" s="906">
        <f t="shared" si="833"/>
        <v>104.5</v>
      </c>
      <c r="P549" s="906">
        <f t="shared" si="833"/>
        <v>100.3</v>
      </c>
      <c r="Q549" s="906">
        <f t="shared" si="833"/>
        <v>102.6</v>
      </c>
      <c r="R549" s="906">
        <f t="shared" si="833"/>
        <v>103.6</v>
      </c>
      <c r="S549" s="906">
        <f t="shared" si="833"/>
        <v>100.3</v>
      </c>
      <c r="T549" s="906">
        <f t="shared" si="833"/>
        <v>95</v>
      </c>
      <c r="U549" s="906">
        <f t="shared" si="833"/>
        <v>100.6</v>
      </c>
      <c r="V549" s="906">
        <f t="shared" si="833"/>
        <v>93</v>
      </c>
      <c r="W549" s="906">
        <f t="shared" si="833"/>
        <v>100</v>
      </c>
      <c r="X549" s="906">
        <f t="shared" si="833"/>
        <v>101</v>
      </c>
      <c r="Y549" s="906">
        <f t="shared" si="833"/>
        <v>109.3</v>
      </c>
      <c r="Z549" s="906">
        <f t="shared" si="833"/>
        <v>95.8</v>
      </c>
      <c r="AA549" s="906">
        <f t="shared" si="833"/>
        <v>103.6</v>
      </c>
      <c r="AB549" s="906">
        <f t="shared" si="833"/>
        <v>104.5</v>
      </c>
      <c r="AC549" s="906">
        <f t="shared" ref="AC549" si="834">ROUND(SUM(AC67:AC69)/3,1)</f>
        <v>107.7</v>
      </c>
      <c r="AD549" s="274"/>
      <c r="AF549" s="66">
        <v>2021</v>
      </c>
      <c r="AG549" s="243" t="s">
        <v>34</v>
      </c>
      <c r="AH549" s="906">
        <f t="shared" ref="AH549:AR549" si="835">ROUND(SUM(AH67:AH69)/3,1)</f>
        <v>105.5</v>
      </c>
      <c r="AI549" s="906">
        <f t="shared" si="835"/>
        <v>103.7</v>
      </c>
      <c r="AJ549" s="906">
        <f t="shared" si="835"/>
        <v>107.2</v>
      </c>
      <c r="AK549" s="906">
        <f t="shared" si="835"/>
        <v>108.8</v>
      </c>
      <c r="AL549" s="906">
        <f t="shared" si="835"/>
        <v>103.2</v>
      </c>
      <c r="AM549" s="906">
        <f t="shared" si="835"/>
        <v>97.8</v>
      </c>
      <c r="AN549" s="906">
        <f t="shared" si="835"/>
        <v>123.2</v>
      </c>
      <c r="AO549" s="906">
        <f t="shared" si="835"/>
        <v>92.9</v>
      </c>
      <c r="AP549" s="906">
        <f t="shared" si="835"/>
        <v>107</v>
      </c>
      <c r="AQ549" s="906">
        <f t="shared" si="835"/>
        <v>107.3</v>
      </c>
      <c r="AR549" s="906">
        <f t="shared" si="835"/>
        <v>99.6</v>
      </c>
    </row>
    <row r="550" spans="2:44" x14ac:dyDescent="0.15">
      <c r="C550" s="239" t="s">
        <v>35</v>
      </c>
      <c r="D550" s="676">
        <f t="shared" ref="D550:AB550" si="836">ROUND(SUM(D70:D72)/3,1)</f>
        <v>101.4</v>
      </c>
      <c r="E550" s="676">
        <f t="shared" si="836"/>
        <v>101.4</v>
      </c>
      <c r="F550" s="676">
        <f t="shared" si="836"/>
        <v>118.8</v>
      </c>
      <c r="G550" s="676">
        <f t="shared" si="836"/>
        <v>96.8</v>
      </c>
      <c r="H550" s="676">
        <f t="shared" si="836"/>
        <v>106</v>
      </c>
      <c r="I550" s="676">
        <f t="shared" si="836"/>
        <v>83.4</v>
      </c>
      <c r="J550" s="676">
        <f t="shared" si="836"/>
        <v>114.7</v>
      </c>
      <c r="K550" s="676">
        <f t="shared" si="836"/>
        <v>98.5</v>
      </c>
      <c r="L550" s="676">
        <f t="shared" si="836"/>
        <v>110.1</v>
      </c>
      <c r="M550" s="676">
        <f t="shared" si="836"/>
        <v>93.5</v>
      </c>
      <c r="N550" s="676">
        <f t="shared" si="836"/>
        <v>81.8</v>
      </c>
      <c r="O550" s="676">
        <f t="shared" si="836"/>
        <v>92.6</v>
      </c>
      <c r="P550" s="676">
        <f t="shared" si="836"/>
        <v>101.4</v>
      </c>
      <c r="Q550" s="676">
        <f t="shared" si="836"/>
        <v>108.2</v>
      </c>
      <c r="R550" s="676">
        <f t="shared" si="836"/>
        <v>106.8</v>
      </c>
      <c r="S550" s="676">
        <f t="shared" si="836"/>
        <v>103.2</v>
      </c>
      <c r="T550" s="676">
        <f t="shared" si="836"/>
        <v>101.6</v>
      </c>
      <c r="U550" s="676">
        <f t="shared" si="836"/>
        <v>101.3</v>
      </c>
      <c r="V550" s="676">
        <f t="shared" si="836"/>
        <v>99.4</v>
      </c>
      <c r="W550" s="676">
        <f t="shared" si="836"/>
        <v>101.3</v>
      </c>
      <c r="X550" s="676">
        <f t="shared" si="836"/>
        <v>100.5</v>
      </c>
      <c r="Y550" s="676">
        <f t="shared" si="836"/>
        <v>105.3</v>
      </c>
      <c r="Z550" s="676">
        <f t="shared" si="836"/>
        <v>94.8</v>
      </c>
      <c r="AA550" s="676">
        <f t="shared" si="836"/>
        <v>102.5</v>
      </c>
      <c r="AB550" s="676">
        <f t="shared" si="836"/>
        <v>131.69999999999999</v>
      </c>
      <c r="AC550" s="676">
        <f t="shared" ref="AC550" si="837">ROUND(SUM(AC70:AC72)/3,1)</f>
        <v>95.8</v>
      </c>
      <c r="AD550" s="274"/>
      <c r="AG550" s="239" t="s">
        <v>35</v>
      </c>
      <c r="AH550" s="676">
        <f t="shared" ref="AH550:AR550" si="838">ROUND(SUM(AH70:AH72)/3,1)</f>
        <v>101.4</v>
      </c>
      <c r="AI550" s="676">
        <f t="shared" si="838"/>
        <v>98.8</v>
      </c>
      <c r="AJ550" s="676">
        <f t="shared" si="838"/>
        <v>97.1</v>
      </c>
      <c r="AK550" s="676">
        <f t="shared" si="838"/>
        <v>96.9</v>
      </c>
      <c r="AL550" s="676">
        <f t="shared" si="838"/>
        <v>97.4</v>
      </c>
      <c r="AM550" s="676">
        <f t="shared" si="838"/>
        <v>101.7</v>
      </c>
      <c r="AN550" s="676">
        <f t="shared" si="838"/>
        <v>96.5</v>
      </c>
      <c r="AO550" s="676">
        <f t="shared" si="838"/>
        <v>102.7</v>
      </c>
      <c r="AP550" s="676">
        <f t="shared" si="838"/>
        <v>103.6</v>
      </c>
      <c r="AQ550" s="676">
        <f t="shared" si="838"/>
        <v>103.7</v>
      </c>
      <c r="AR550" s="676">
        <f t="shared" si="838"/>
        <v>101.7</v>
      </c>
    </row>
    <row r="551" spans="2:44" x14ac:dyDescent="0.15">
      <c r="C551" s="239" t="s">
        <v>36</v>
      </c>
      <c r="D551" s="676">
        <f t="shared" ref="D551:AB551" si="839">ROUND(SUM(D73:D75)/3,1)</f>
        <v>97.9</v>
      </c>
      <c r="E551" s="676">
        <f t="shared" si="839"/>
        <v>97.9</v>
      </c>
      <c r="F551" s="676">
        <f t="shared" si="839"/>
        <v>121.3</v>
      </c>
      <c r="G551" s="676">
        <f t="shared" si="839"/>
        <v>91.6</v>
      </c>
      <c r="H551" s="676">
        <f t="shared" si="839"/>
        <v>92.4</v>
      </c>
      <c r="I551" s="676">
        <f t="shared" si="839"/>
        <v>80.8</v>
      </c>
      <c r="J551" s="676">
        <f t="shared" si="839"/>
        <v>113.8</v>
      </c>
      <c r="K551" s="676">
        <f t="shared" si="839"/>
        <v>95.6</v>
      </c>
      <c r="L551" s="676">
        <f t="shared" si="839"/>
        <v>112.6</v>
      </c>
      <c r="M551" s="676">
        <f t="shared" si="839"/>
        <v>88.5</v>
      </c>
      <c r="N551" s="676">
        <f t="shared" si="839"/>
        <v>76.5</v>
      </c>
      <c r="O551" s="676">
        <f t="shared" si="839"/>
        <v>93.1</v>
      </c>
      <c r="P551" s="676">
        <f t="shared" si="839"/>
        <v>97.8</v>
      </c>
      <c r="Q551" s="676">
        <f t="shared" si="839"/>
        <v>102.7</v>
      </c>
      <c r="R551" s="676">
        <f t="shared" si="839"/>
        <v>101.9</v>
      </c>
      <c r="S551" s="676">
        <f t="shared" si="839"/>
        <v>103</v>
      </c>
      <c r="T551" s="676">
        <f t="shared" si="839"/>
        <v>96.2</v>
      </c>
      <c r="U551" s="676">
        <f t="shared" si="839"/>
        <v>100.9</v>
      </c>
      <c r="V551" s="676">
        <f t="shared" si="839"/>
        <v>96.4</v>
      </c>
      <c r="W551" s="676">
        <f t="shared" si="839"/>
        <v>100</v>
      </c>
      <c r="X551" s="676">
        <f t="shared" si="839"/>
        <v>100.7</v>
      </c>
      <c r="Y551" s="676">
        <f t="shared" si="839"/>
        <v>111.3</v>
      </c>
      <c r="Z551" s="676">
        <f t="shared" si="839"/>
        <v>90.1</v>
      </c>
      <c r="AA551" s="676">
        <f t="shared" si="839"/>
        <v>102</v>
      </c>
      <c r="AB551" s="676">
        <f t="shared" si="839"/>
        <v>135.69999999999999</v>
      </c>
      <c r="AC551" s="676">
        <f t="shared" ref="AC551" si="840">ROUND(SUM(AC73:AC75)/3,1)</f>
        <v>93.7</v>
      </c>
      <c r="AD551" s="274"/>
      <c r="AG551" s="239" t="s">
        <v>36</v>
      </c>
      <c r="AH551" s="676">
        <f t="shared" ref="AH551:AR551" si="841">ROUND(SUM(AH73:AH75)/3,1)</f>
        <v>97.9</v>
      </c>
      <c r="AI551" s="676">
        <f t="shared" si="841"/>
        <v>94.2</v>
      </c>
      <c r="AJ551" s="676">
        <f t="shared" si="841"/>
        <v>91.7</v>
      </c>
      <c r="AK551" s="676">
        <f t="shared" si="841"/>
        <v>93.5</v>
      </c>
      <c r="AL551" s="676">
        <f t="shared" si="841"/>
        <v>87.4</v>
      </c>
      <c r="AM551" s="676">
        <f t="shared" si="841"/>
        <v>98.3</v>
      </c>
      <c r="AN551" s="676">
        <f t="shared" si="841"/>
        <v>101.8</v>
      </c>
      <c r="AO551" s="676">
        <f t="shared" si="841"/>
        <v>97.6</v>
      </c>
      <c r="AP551" s="676">
        <f t="shared" si="841"/>
        <v>101.1</v>
      </c>
      <c r="AQ551" s="676">
        <f t="shared" si="841"/>
        <v>101.2</v>
      </c>
      <c r="AR551" s="676">
        <f t="shared" si="841"/>
        <v>98</v>
      </c>
    </row>
    <row r="552" spans="2:44" x14ac:dyDescent="0.15">
      <c r="C552" s="239" t="s">
        <v>37</v>
      </c>
      <c r="D552" s="907">
        <f t="shared" ref="D552:AB552" si="842">ROUND(SUM(D76:D78)/3,1)</f>
        <v>103.2</v>
      </c>
      <c r="E552" s="907">
        <f t="shared" si="842"/>
        <v>103.2</v>
      </c>
      <c r="F552" s="907">
        <f t="shared" si="842"/>
        <v>119.1</v>
      </c>
      <c r="G552" s="907">
        <f t="shared" si="842"/>
        <v>96.3</v>
      </c>
      <c r="H552" s="907">
        <f t="shared" si="842"/>
        <v>86.5</v>
      </c>
      <c r="I552" s="907">
        <f t="shared" si="842"/>
        <v>93.9</v>
      </c>
      <c r="J552" s="907">
        <f t="shared" si="842"/>
        <v>119.3</v>
      </c>
      <c r="K552" s="907">
        <f t="shared" si="842"/>
        <v>101.8</v>
      </c>
      <c r="L552" s="907">
        <f t="shared" si="842"/>
        <v>111.4</v>
      </c>
      <c r="M552" s="907">
        <f t="shared" si="842"/>
        <v>90.3</v>
      </c>
      <c r="N552" s="907">
        <f t="shared" si="842"/>
        <v>75.7</v>
      </c>
      <c r="O552" s="907">
        <f t="shared" si="842"/>
        <v>109</v>
      </c>
      <c r="P552" s="907">
        <f t="shared" si="842"/>
        <v>103</v>
      </c>
      <c r="Q552" s="907">
        <f t="shared" si="842"/>
        <v>107</v>
      </c>
      <c r="R552" s="907">
        <f t="shared" si="842"/>
        <v>107</v>
      </c>
      <c r="S552" s="907">
        <f t="shared" si="842"/>
        <v>106.4</v>
      </c>
      <c r="T552" s="907">
        <f t="shared" si="842"/>
        <v>105.9</v>
      </c>
      <c r="U552" s="907">
        <f t="shared" si="842"/>
        <v>105.3</v>
      </c>
      <c r="V552" s="907">
        <f t="shared" si="842"/>
        <v>108</v>
      </c>
      <c r="W552" s="907">
        <f t="shared" si="842"/>
        <v>103.7</v>
      </c>
      <c r="X552" s="907">
        <f t="shared" si="842"/>
        <v>98.8</v>
      </c>
      <c r="Y552" s="907">
        <f t="shared" si="842"/>
        <v>110.8</v>
      </c>
      <c r="Z552" s="907">
        <f t="shared" si="842"/>
        <v>95.4</v>
      </c>
      <c r="AA552" s="907">
        <f t="shared" si="842"/>
        <v>107.3</v>
      </c>
      <c r="AB552" s="907">
        <f t="shared" si="842"/>
        <v>135.80000000000001</v>
      </c>
      <c r="AC552" s="907">
        <f t="shared" ref="AC552" si="843">ROUND(SUM(AC76:AC78)/3,1)</f>
        <v>103.4</v>
      </c>
      <c r="AD552" s="274"/>
      <c r="AG552" s="239" t="s">
        <v>37</v>
      </c>
      <c r="AH552" s="676">
        <f t="shared" ref="AH552:AR552" si="844">ROUND(SUM(AH76:AH78)/3,1)</f>
        <v>103.2</v>
      </c>
      <c r="AI552" s="676">
        <f t="shared" si="844"/>
        <v>102.3</v>
      </c>
      <c r="AJ552" s="676">
        <f t="shared" si="844"/>
        <v>95.9</v>
      </c>
      <c r="AK552" s="676">
        <f t="shared" si="844"/>
        <v>99.5</v>
      </c>
      <c r="AL552" s="676">
        <f t="shared" si="844"/>
        <v>86.8</v>
      </c>
      <c r="AM552" s="676">
        <f t="shared" si="844"/>
        <v>113.3</v>
      </c>
      <c r="AN552" s="676">
        <f t="shared" si="844"/>
        <v>138.69999999999999</v>
      </c>
      <c r="AO552" s="676">
        <f t="shared" si="844"/>
        <v>108.5</v>
      </c>
      <c r="AP552" s="676">
        <f t="shared" si="844"/>
        <v>103.9</v>
      </c>
      <c r="AQ552" s="676">
        <f t="shared" si="844"/>
        <v>103.9</v>
      </c>
      <c r="AR552" s="676">
        <f t="shared" si="844"/>
        <v>103.5</v>
      </c>
    </row>
    <row r="553" spans="2:44" x14ac:dyDescent="0.15">
      <c r="B553" s="66">
        <v>2022</v>
      </c>
      <c r="C553" s="238" t="s">
        <v>34</v>
      </c>
      <c r="D553" s="906">
        <f t="shared" ref="D553:AB553" si="845">ROUND(SUM(D79:D81)/3,1)</f>
        <v>102.9</v>
      </c>
      <c r="E553" s="906">
        <f t="shared" si="845"/>
        <v>102.9</v>
      </c>
      <c r="F553" s="906">
        <f t="shared" si="845"/>
        <v>112</v>
      </c>
      <c r="G553" s="906">
        <f t="shared" si="845"/>
        <v>91.5</v>
      </c>
      <c r="H553" s="906">
        <f t="shared" si="845"/>
        <v>99</v>
      </c>
      <c r="I553" s="906">
        <f t="shared" si="845"/>
        <v>96.5</v>
      </c>
      <c r="J553" s="906">
        <f t="shared" si="845"/>
        <v>129.4</v>
      </c>
      <c r="K553" s="906">
        <f t="shared" si="845"/>
        <v>112.9</v>
      </c>
      <c r="L553" s="906">
        <f t="shared" si="845"/>
        <v>107.5</v>
      </c>
      <c r="M553" s="906">
        <f t="shared" si="845"/>
        <v>96.6</v>
      </c>
      <c r="N553" s="906">
        <f t="shared" si="845"/>
        <v>93.6</v>
      </c>
      <c r="O553" s="906">
        <f t="shared" si="845"/>
        <v>103.2</v>
      </c>
      <c r="P553" s="906">
        <f t="shared" si="845"/>
        <v>97.7</v>
      </c>
      <c r="Q553" s="906">
        <f t="shared" si="845"/>
        <v>106.7</v>
      </c>
      <c r="R553" s="906">
        <f t="shared" si="845"/>
        <v>102.3</v>
      </c>
      <c r="S553" s="906">
        <f t="shared" si="845"/>
        <v>98.4</v>
      </c>
      <c r="T553" s="906">
        <f t="shared" si="845"/>
        <v>94</v>
      </c>
      <c r="U553" s="906">
        <f t="shared" si="845"/>
        <v>99.5</v>
      </c>
      <c r="V553" s="906">
        <f t="shared" si="845"/>
        <v>102.1</v>
      </c>
      <c r="W553" s="906">
        <f t="shared" si="845"/>
        <v>99.5</v>
      </c>
      <c r="X553" s="906">
        <f t="shared" si="845"/>
        <v>95.5</v>
      </c>
      <c r="Y553" s="906">
        <f t="shared" si="845"/>
        <v>108.7</v>
      </c>
      <c r="Z553" s="906">
        <f t="shared" si="845"/>
        <v>96</v>
      </c>
      <c r="AA553" s="906">
        <f t="shared" si="845"/>
        <v>94.3</v>
      </c>
      <c r="AB553" s="906">
        <f t="shared" si="845"/>
        <v>130.5</v>
      </c>
      <c r="AC553" s="906">
        <f t="shared" ref="AC553" si="846">ROUND(SUM(AC79:AC81)/3,1)</f>
        <v>109.6</v>
      </c>
      <c r="AD553" s="274"/>
      <c r="AF553" s="66">
        <v>2022</v>
      </c>
      <c r="AG553" s="238" t="s">
        <v>34</v>
      </c>
      <c r="AH553" s="906">
        <f t="shared" ref="AH553:AR553" si="847">ROUND(SUM(AH79:AH81)/3,1)</f>
        <v>102.9</v>
      </c>
      <c r="AI553" s="906">
        <f t="shared" si="847"/>
        <v>103.9</v>
      </c>
      <c r="AJ553" s="906">
        <f t="shared" si="847"/>
        <v>105.4</v>
      </c>
      <c r="AK553" s="906">
        <f t="shared" si="847"/>
        <v>110.7</v>
      </c>
      <c r="AL553" s="906">
        <f t="shared" si="847"/>
        <v>92.3</v>
      </c>
      <c r="AM553" s="906">
        <f t="shared" si="847"/>
        <v>101.4</v>
      </c>
      <c r="AN553" s="906">
        <f t="shared" si="847"/>
        <v>114.3</v>
      </c>
      <c r="AO553" s="906">
        <f t="shared" si="847"/>
        <v>98.9</v>
      </c>
      <c r="AP553" s="906">
        <f t="shared" si="847"/>
        <v>102</v>
      </c>
      <c r="AQ553" s="906">
        <f t="shared" si="847"/>
        <v>102.3</v>
      </c>
      <c r="AR553" s="906">
        <f t="shared" si="847"/>
        <v>96.9</v>
      </c>
    </row>
    <row r="554" spans="2:44" x14ac:dyDescent="0.15">
      <c r="C554" s="239" t="s">
        <v>35</v>
      </c>
      <c r="D554" s="676">
        <f>ROUND(SUM(D82:D84)/3,1)</f>
        <v>99</v>
      </c>
      <c r="E554" s="676">
        <f t="shared" ref="E554:AB554" si="848">ROUND(SUM(E82:E84)/3,1)</f>
        <v>99</v>
      </c>
      <c r="F554" s="676">
        <f t="shared" si="848"/>
        <v>111.7</v>
      </c>
      <c r="G554" s="676">
        <f t="shared" si="848"/>
        <v>87.8</v>
      </c>
      <c r="H554" s="676">
        <f t="shared" si="848"/>
        <v>110.1</v>
      </c>
      <c r="I554" s="676">
        <f t="shared" si="848"/>
        <v>82.8</v>
      </c>
      <c r="J554" s="676">
        <f t="shared" si="848"/>
        <v>108.2</v>
      </c>
      <c r="K554" s="676">
        <f t="shared" si="848"/>
        <v>88.7</v>
      </c>
      <c r="L554" s="676">
        <f t="shared" si="848"/>
        <v>98.1</v>
      </c>
      <c r="M554" s="676">
        <f t="shared" si="848"/>
        <v>87.5</v>
      </c>
      <c r="N554" s="676">
        <f t="shared" si="848"/>
        <v>65.5</v>
      </c>
      <c r="O554" s="676">
        <f t="shared" si="848"/>
        <v>97.9</v>
      </c>
      <c r="P554" s="676">
        <f t="shared" si="848"/>
        <v>96.7</v>
      </c>
      <c r="Q554" s="676">
        <f t="shared" si="848"/>
        <v>108.8</v>
      </c>
      <c r="R554" s="676">
        <f t="shared" si="848"/>
        <v>101.7</v>
      </c>
      <c r="S554" s="676">
        <f t="shared" si="848"/>
        <v>106.3</v>
      </c>
      <c r="T554" s="676">
        <f t="shared" si="848"/>
        <v>100</v>
      </c>
      <c r="U554" s="676">
        <f t="shared" si="848"/>
        <v>102.1</v>
      </c>
      <c r="V554" s="676">
        <f t="shared" si="848"/>
        <v>103.2</v>
      </c>
      <c r="W554" s="676">
        <f t="shared" si="848"/>
        <v>103.3</v>
      </c>
      <c r="X554" s="676">
        <f t="shared" si="848"/>
        <v>98.5</v>
      </c>
      <c r="Y554" s="676">
        <f t="shared" si="848"/>
        <v>109.4</v>
      </c>
      <c r="Z554" s="676">
        <f t="shared" si="848"/>
        <v>100.9</v>
      </c>
      <c r="AA554" s="676">
        <f t="shared" si="848"/>
        <v>97</v>
      </c>
      <c r="AB554" s="676">
        <f t="shared" si="848"/>
        <v>134.69999999999999</v>
      </c>
      <c r="AC554" s="676">
        <f t="shared" ref="AC554" si="849">ROUND(SUM(AC82:AC84)/3,1)</f>
        <v>92.2</v>
      </c>
      <c r="AD554" s="274"/>
      <c r="AG554" s="239" t="s">
        <v>35</v>
      </c>
      <c r="AH554" s="676">
        <f t="shared" ref="AH554:AR554" si="850">ROUND(SUM(AH82:AH84)/3,1)</f>
        <v>99</v>
      </c>
      <c r="AI554" s="676">
        <f t="shared" si="850"/>
        <v>97.5</v>
      </c>
      <c r="AJ554" s="676">
        <f t="shared" si="850"/>
        <v>92.1</v>
      </c>
      <c r="AK554" s="676">
        <f t="shared" si="850"/>
        <v>89.5</v>
      </c>
      <c r="AL554" s="676">
        <f t="shared" si="850"/>
        <v>98.6</v>
      </c>
      <c r="AM554" s="676">
        <f t="shared" si="850"/>
        <v>106.7</v>
      </c>
      <c r="AN554" s="676">
        <f t="shared" si="850"/>
        <v>117</v>
      </c>
      <c r="AO554" s="676">
        <f t="shared" si="850"/>
        <v>104.7</v>
      </c>
      <c r="AP554" s="676">
        <f t="shared" si="850"/>
        <v>100.4</v>
      </c>
      <c r="AQ554" s="676">
        <f t="shared" si="850"/>
        <v>100.2</v>
      </c>
      <c r="AR554" s="676">
        <f t="shared" si="850"/>
        <v>103.7</v>
      </c>
    </row>
    <row r="555" spans="2:44" x14ac:dyDescent="0.15">
      <c r="C555" s="239" t="s">
        <v>36</v>
      </c>
      <c r="D555" s="676">
        <f>ROUND(SUM(D85:D87)/3,1)</f>
        <v>101</v>
      </c>
      <c r="E555" s="676">
        <f t="shared" ref="E555:AB555" si="851">ROUND(SUM(E85:E87)/3,1)</f>
        <v>101</v>
      </c>
      <c r="F555" s="676">
        <f t="shared" si="851"/>
        <v>110.7</v>
      </c>
      <c r="G555" s="676">
        <f t="shared" si="851"/>
        <v>89.4</v>
      </c>
      <c r="H555" s="676">
        <f t="shared" si="851"/>
        <v>103.1</v>
      </c>
      <c r="I555" s="676">
        <f t="shared" si="851"/>
        <v>102.5</v>
      </c>
      <c r="J555" s="676">
        <f t="shared" si="851"/>
        <v>122.3</v>
      </c>
      <c r="K555" s="676">
        <f t="shared" si="851"/>
        <v>104.4</v>
      </c>
      <c r="L555" s="676">
        <f t="shared" si="851"/>
        <v>91.8</v>
      </c>
      <c r="M555" s="676">
        <f t="shared" si="851"/>
        <v>87.8</v>
      </c>
      <c r="N555" s="676">
        <f t="shared" si="851"/>
        <v>87.5</v>
      </c>
      <c r="O555" s="676">
        <f t="shared" si="851"/>
        <v>105.4</v>
      </c>
      <c r="P555" s="676">
        <f t="shared" si="851"/>
        <v>98</v>
      </c>
      <c r="Q555" s="676">
        <f t="shared" si="851"/>
        <v>99.1</v>
      </c>
      <c r="R555" s="676">
        <f t="shared" si="851"/>
        <v>98.7</v>
      </c>
      <c r="S555" s="676">
        <f t="shared" si="851"/>
        <v>103.5</v>
      </c>
      <c r="T555" s="676">
        <f t="shared" si="851"/>
        <v>95.3</v>
      </c>
      <c r="U555" s="676">
        <f t="shared" si="851"/>
        <v>98.6</v>
      </c>
      <c r="V555" s="676">
        <f t="shared" si="851"/>
        <v>98.8</v>
      </c>
      <c r="W555" s="676">
        <f t="shared" si="851"/>
        <v>99</v>
      </c>
      <c r="X555" s="676">
        <f t="shared" si="851"/>
        <v>96</v>
      </c>
      <c r="Y555" s="676">
        <f t="shared" si="851"/>
        <v>103.5</v>
      </c>
      <c r="Z555" s="676">
        <f t="shared" si="851"/>
        <v>103.8</v>
      </c>
      <c r="AA555" s="676">
        <f t="shared" si="851"/>
        <v>94.8</v>
      </c>
      <c r="AB555" s="676">
        <f t="shared" si="851"/>
        <v>124.2</v>
      </c>
      <c r="AC555" s="676">
        <f t="shared" ref="AC555" si="852">ROUND(SUM(AC85:AC87)/3,1)</f>
        <v>109.5</v>
      </c>
      <c r="AD555" s="274"/>
      <c r="AG555" s="239" t="s">
        <v>36</v>
      </c>
      <c r="AH555" s="676">
        <f t="shared" ref="AH555:AR555" si="853">ROUND(SUM(AH85:AH87)/3,1)</f>
        <v>101</v>
      </c>
      <c r="AI555" s="676">
        <f t="shared" si="853"/>
        <v>102.9</v>
      </c>
      <c r="AJ555" s="676">
        <f t="shared" si="853"/>
        <v>103.4</v>
      </c>
      <c r="AK555" s="676">
        <f t="shared" si="853"/>
        <v>105.7</v>
      </c>
      <c r="AL555" s="676">
        <f t="shared" si="853"/>
        <v>97.8</v>
      </c>
      <c r="AM555" s="676">
        <f t="shared" si="853"/>
        <v>102</v>
      </c>
      <c r="AN555" s="676">
        <f t="shared" si="853"/>
        <v>118.1</v>
      </c>
      <c r="AO555" s="676">
        <f t="shared" si="853"/>
        <v>98.9</v>
      </c>
      <c r="AP555" s="676">
        <f t="shared" si="853"/>
        <v>99.4</v>
      </c>
      <c r="AQ555" s="676">
        <f t="shared" si="853"/>
        <v>99.5</v>
      </c>
      <c r="AR555" s="676">
        <f t="shared" si="853"/>
        <v>96.2</v>
      </c>
    </row>
    <row r="556" spans="2:44" x14ac:dyDescent="0.15">
      <c r="B556" s="240"/>
      <c r="C556" s="241" t="s">
        <v>37</v>
      </c>
      <c r="D556" s="907">
        <f>ROUND(AVERAGE(D88:D90),1)</f>
        <v>105.4</v>
      </c>
      <c r="E556" s="907">
        <f t="shared" ref="E556:AB556" si="854">ROUND(AVERAGE(E88:E90),1)</f>
        <v>105.4</v>
      </c>
      <c r="F556" s="907">
        <f t="shared" si="854"/>
        <v>108.3</v>
      </c>
      <c r="G556" s="907">
        <f t="shared" si="854"/>
        <v>94.9</v>
      </c>
      <c r="H556" s="907">
        <f t="shared" si="854"/>
        <v>111.2</v>
      </c>
      <c r="I556" s="907">
        <f t="shared" si="854"/>
        <v>106</v>
      </c>
      <c r="J556" s="907">
        <f t="shared" si="854"/>
        <v>134.1</v>
      </c>
      <c r="K556" s="907">
        <f t="shared" si="854"/>
        <v>95.1</v>
      </c>
      <c r="L556" s="907">
        <f t="shared" si="854"/>
        <v>83.7</v>
      </c>
      <c r="M556" s="907">
        <f t="shared" si="854"/>
        <v>97.1</v>
      </c>
      <c r="N556" s="907">
        <f t="shared" si="854"/>
        <v>70.3</v>
      </c>
      <c r="O556" s="907">
        <f t="shared" si="854"/>
        <v>111.9</v>
      </c>
      <c r="P556" s="907">
        <f t="shared" si="854"/>
        <v>100.4</v>
      </c>
      <c r="Q556" s="907">
        <f t="shared" si="854"/>
        <v>104.6</v>
      </c>
      <c r="R556" s="907">
        <f t="shared" si="854"/>
        <v>97.1</v>
      </c>
      <c r="S556" s="907">
        <f t="shared" si="854"/>
        <v>106.1</v>
      </c>
      <c r="T556" s="907">
        <f t="shared" si="854"/>
        <v>104.8</v>
      </c>
      <c r="U556" s="907">
        <f t="shared" si="854"/>
        <v>103.2</v>
      </c>
      <c r="V556" s="907">
        <f t="shared" si="854"/>
        <v>103.4</v>
      </c>
      <c r="W556" s="907">
        <f t="shared" si="854"/>
        <v>102.4</v>
      </c>
      <c r="X556" s="907">
        <f t="shared" si="854"/>
        <v>92.7</v>
      </c>
      <c r="Y556" s="907">
        <f t="shared" si="854"/>
        <v>116</v>
      </c>
      <c r="Z556" s="907">
        <f t="shared" si="854"/>
        <v>111.7</v>
      </c>
      <c r="AA556" s="907">
        <f t="shared" si="854"/>
        <v>99.3</v>
      </c>
      <c r="AB556" s="907">
        <f t="shared" si="854"/>
        <v>117.2</v>
      </c>
      <c r="AC556" s="907">
        <f t="shared" ref="AC556" si="855">ROUND(AVERAGE(AC88:AC90),1)</f>
        <v>114.5</v>
      </c>
      <c r="AD556" s="274"/>
      <c r="AF556" s="240"/>
      <c r="AG556" s="241" t="s">
        <v>37</v>
      </c>
      <c r="AH556" s="907">
        <f t="shared" ref="AH556:AR556" si="856">ROUND(AVERAGE(AH88:AH90),1)</f>
        <v>105.4</v>
      </c>
      <c r="AI556" s="907">
        <f t="shared" si="856"/>
        <v>109.3</v>
      </c>
      <c r="AJ556" s="907">
        <f t="shared" si="856"/>
        <v>108.6</v>
      </c>
      <c r="AK556" s="907">
        <f t="shared" si="856"/>
        <v>110.3</v>
      </c>
      <c r="AL556" s="907">
        <f t="shared" si="856"/>
        <v>104.3</v>
      </c>
      <c r="AM556" s="907">
        <f t="shared" si="856"/>
        <v>110.5</v>
      </c>
      <c r="AN556" s="907">
        <f t="shared" si="856"/>
        <v>123.7</v>
      </c>
      <c r="AO556" s="907">
        <f t="shared" si="856"/>
        <v>108</v>
      </c>
      <c r="AP556" s="907">
        <f t="shared" si="856"/>
        <v>102</v>
      </c>
      <c r="AQ556" s="907">
        <f t="shared" si="856"/>
        <v>101.9</v>
      </c>
      <c r="AR556" s="907">
        <f t="shared" si="856"/>
        <v>103.9</v>
      </c>
    </row>
    <row r="557" spans="2:44" x14ac:dyDescent="0.15">
      <c r="B557" s="135">
        <v>2023</v>
      </c>
      <c r="C557" s="243" t="s">
        <v>34</v>
      </c>
      <c r="D557" s="908">
        <f>ROUND(AVERAGE(D91:D93),1)</f>
        <v>101.9</v>
      </c>
      <c r="E557" s="908">
        <f t="shared" ref="E557:AB557" si="857">ROUND(AVERAGE(E91:E93),1)</f>
        <v>101.9</v>
      </c>
      <c r="F557" s="908">
        <f t="shared" si="857"/>
        <v>107.4</v>
      </c>
      <c r="G557" s="908">
        <f t="shared" si="857"/>
        <v>90.8</v>
      </c>
      <c r="H557" s="908">
        <f t="shared" si="857"/>
        <v>100.2</v>
      </c>
      <c r="I557" s="908">
        <f t="shared" si="857"/>
        <v>92.6</v>
      </c>
      <c r="J557" s="908">
        <f t="shared" si="857"/>
        <v>126.6</v>
      </c>
      <c r="K557" s="908">
        <f t="shared" si="857"/>
        <v>100</v>
      </c>
      <c r="L557" s="908">
        <f t="shared" si="857"/>
        <v>78.7</v>
      </c>
      <c r="M557" s="908">
        <f t="shared" si="857"/>
        <v>117.3</v>
      </c>
      <c r="N557" s="908">
        <f t="shared" si="857"/>
        <v>93.8</v>
      </c>
      <c r="O557" s="908">
        <f t="shared" si="857"/>
        <v>104.9</v>
      </c>
      <c r="P557" s="908">
        <f t="shared" si="857"/>
        <v>86.6</v>
      </c>
      <c r="Q557" s="908">
        <f t="shared" si="857"/>
        <v>105.7</v>
      </c>
      <c r="R557" s="908">
        <f t="shared" si="857"/>
        <v>94.7</v>
      </c>
      <c r="S557" s="908">
        <f t="shared" si="857"/>
        <v>97.4</v>
      </c>
      <c r="T557" s="908">
        <f t="shared" si="857"/>
        <v>92.9</v>
      </c>
      <c r="U557" s="908">
        <f t="shared" si="857"/>
        <v>96.6</v>
      </c>
      <c r="V557" s="908">
        <f t="shared" si="857"/>
        <v>99.1</v>
      </c>
      <c r="W557" s="908">
        <f t="shared" si="857"/>
        <v>92.5</v>
      </c>
      <c r="X557" s="908">
        <f t="shared" si="857"/>
        <v>90.8</v>
      </c>
      <c r="Y557" s="908">
        <f t="shared" si="857"/>
        <v>105.8</v>
      </c>
      <c r="Z557" s="908">
        <f t="shared" si="857"/>
        <v>92.6</v>
      </c>
      <c r="AA557" s="908">
        <f t="shared" si="857"/>
        <v>97.4</v>
      </c>
      <c r="AB557" s="908">
        <f t="shared" si="857"/>
        <v>92</v>
      </c>
      <c r="AC557" s="908">
        <f t="shared" ref="AC557" si="858">ROUND(AVERAGE(AC91:AC93),1)</f>
        <v>105.1</v>
      </c>
      <c r="AD557" s="499"/>
      <c r="AF557" s="135">
        <v>2023</v>
      </c>
      <c r="AG557" s="243" t="s">
        <v>34</v>
      </c>
      <c r="AH557" s="908">
        <f t="shared" ref="AH557:AR557" si="859">ROUND(AVERAGE(AH91:AH93),1)</f>
        <v>101.9</v>
      </c>
      <c r="AI557" s="908">
        <f t="shared" si="859"/>
        <v>102.9</v>
      </c>
      <c r="AJ557" s="908">
        <f t="shared" si="859"/>
        <v>104</v>
      </c>
      <c r="AK557" s="908">
        <f t="shared" si="859"/>
        <v>106.6</v>
      </c>
      <c r="AL557" s="908">
        <f t="shared" si="859"/>
        <v>97.5</v>
      </c>
      <c r="AM557" s="908">
        <f t="shared" si="859"/>
        <v>101</v>
      </c>
      <c r="AN557" s="908">
        <f t="shared" si="859"/>
        <v>102.3</v>
      </c>
      <c r="AO557" s="908">
        <f t="shared" si="859"/>
        <v>100.8</v>
      </c>
      <c r="AP557" s="908">
        <f t="shared" si="859"/>
        <v>101.1</v>
      </c>
      <c r="AQ557" s="908">
        <f t="shared" si="859"/>
        <v>101.4</v>
      </c>
      <c r="AR557" s="908">
        <f t="shared" si="859"/>
        <v>94.3</v>
      </c>
    </row>
    <row r="558" spans="2:44" x14ac:dyDescent="0.15">
      <c r="C558" s="239" t="s">
        <v>35</v>
      </c>
      <c r="D558" s="908">
        <f>ROUND(AVERAGE(D94:D96),1)</f>
        <v>97.4</v>
      </c>
      <c r="E558" s="908">
        <f t="shared" ref="E558:AB558" si="860">ROUND(AVERAGE(E94:E96),1)</f>
        <v>97.4</v>
      </c>
      <c r="F558" s="908">
        <f t="shared" si="860"/>
        <v>105.9</v>
      </c>
      <c r="G558" s="908">
        <f t="shared" si="860"/>
        <v>89.1</v>
      </c>
      <c r="H558" s="908">
        <f t="shared" si="860"/>
        <v>89.4</v>
      </c>
      <c r="I558" s="908">
        <f t="shared" si="860"/>
        <v>91.6</v>
      </c>
      <c r="J558" s="908">
        <f t="shared" si="860"/>
        <v>98.8</v>
      </c>
      <c r="K558" s="908">
        <f t="shared" si="860"/>
        <v>109.6</v>
      </c>
      <c r="L558" s="908">
        <f>ROUND(AVERAGE(L94:L96),1)</f>
        <v>69.599999999999994</v>
      </c>
      <c r="M558" s="908">
        <f t="shared" si="860"/>
        <v>107.7</v>
      </c>
      <c r="N558" s="908">
        <f t="shared" si="860"/>
        <v>65.400000000000006</v>
      </c>
      <c r="O558" s="908">
        <f t="shared" si="860"/>
        <v>91.7</v>
      </c>
      <c r="P558" s="908">
        <f t="shared" si="860"/>
        <v>84.8</v>
      </c>
      <c r="Q558" s="908">
        <f t="shared" si="860"/>
        <v>109</v>
      </c>
      <c r="R558" s="908">
        <f t="shared" si="860"/>
        <v>96</v>
      </c>
      <c r="S558" s="908">
        <f t="shared" si="860"/>
        <v>100</v>
      </c>
      <c r="T558" s="908">
        <f t="shared" si="860"/>
        <v>98.3</v>
      </c>
      <c r="U558" s="908">
        <f t="shared" si="860"/>
        <v>99.2</v>
      </c>
      <c r="V558" s="908">
        <f t="shared" si="860"/>
        <v>94.7</v>
      </c>
      <c r="W558" s="908">
        <f t="shared" si="860"/>
        <v>106.3</v>
      </c>
      <c r="X558" s="908">
        <f t="shared" si="860"/>
        <v>93.8</v>
      </c>
      <c r="Y558" s="908">
        <f t="shared" si="860"/>
        <v>102.8</v>
      </c>
      <c r="Z558" s="908">
        <f t="shared" si="860"/>
        <v>96.2</v>
      </c>
      <c r="AA558" s="908">
        <f t="shared" si="860"/>
        <v>96.5</v>
      </c>
      <c r="AB558" s="908">
        <f t="shared" si="860"/>
        <v>94.6</v>
      </c>
      <c r="AC558" s="908">
        <f t="shared" ref="AC558" si="861">ROUND(AVERAGE(AC94:AC96),1)</f>
        <v>96</v>
      </c>
      <c r="AD558" s="499"/>
      <c r="AG558" s="239" t="s">
        <v>35</v>
      </c>
      <c r="AH558" s="908">
        <f t="shared" ref="AH558:AR558" si="862">ROUND(AVERAGE(AH94:AH96),1)</f>
        <v>97.4</v>
      </c>
      <c r="AI558" s="908">
        <f t="shared" si="862"/>
        <v>96</v>
      </c>
      <c r="AJ558" s="908">
        <f t="shared" si="862"/>
        <v>91.7</v>
      </c>
      <c r="AK558" s="908">
        <f t="shared" si="862"/>
        <v>92.2</v>
      </c>
      <c r="AL558" s="908">
        <f t="shared" si="862"/>
        <v>90.7</v>
      </c>
      <c r="AM558" s="908">
        <f t="shared" si="862"/>
        <v>103.1</v>
      </c>
      <c r="AN558" s="908">
        <f t="shared" si="862"/>
        <v>69.599999999999994</v>
      </c>
      <c r="AO558" s="908">
        <f t="shared" si="862"/>
        <v>109.6</v>
      </c>
      <c r="AP558" s="908">
        <f t="shared" si="862"/>
        <v>98.6</v>
      </c>
      <c r="AQ558" s="908">
        <f t="shared" si="862"/>
        <v>98.5</v>
      </c>
      <c r="AR558" s="908">
        <f t="shared" si="862"/>
        <v>102.9</v>
      </c>
    </row>
    <row r="559" spans="2:44" x14ac:dyDescent="0.15">
      <c r="C559" s="239" t="s">
        <v>36</v>
      </c>
      <c r="D559" s="908">
        <f>ROUND(AVERAGE(D97:D99),1)</f>
        <v>94.1</v>
      </c>
      <c r="E559" s="908">
        <f t="shared" ref="E559:AB560" si="863">ROUND(AVERAGE(E97:E99),1)</f>
        <v>94.1</v>
      </c>
      <c r="F559" s="908">
        <f t="shared" si="863"/>
        <v>107.1</v>
      </c>
      <c r="G559" s="908">
        <f t="shared" si="863"/>
        <v>85</v>
      </c>
      <c r="H559" s="908">
        <f t="shared" si="863"/>
        <v>83.6</v>
      </c>
      <c r="I559" s="908">
        <f t="shared" si="863"/>
        <v>77.599999999999994</v>
      </c>
      <c r="J559" s="908">
        <f t="shared" si="863"/>
        <v>83.3</v>
      </c>
      <c r="K559" s="908">
        <f t="shared" si="863"/>
        <v>98.4</v>
      </c>
      <c r="L559" s="908">
        <f t="shared" si="863"/>
        <v>72.2</v>
      </c>
      <c r="M559" s="908">
        <f t="shared" si="863"/>
        <v>111.6</v>
      </c>
      <c r="N559" s="908">
        <f t="shared" si="863"/>
        <v>70</v>
      </c>
      <c r="O559" s="908">
        <f t="shared" si="863"/>
        <v>104.1</v>
      </c>
      <c r="P559" s="908">
        <f t="shared" si="863"/>
        <v>83</v>
      </c>
      <c r="Q559" s="908">
        <f t="shared" si="863"/>
        <v>105</v>
      </c>
      <c r="R559" s="908">
        <f t="shared" si="863"/>
        <v>92</v>
      </c>
      <c r="S559" s="908">
        <f t="shared" si="863"/>
        <v>98.3</v>
      </c>
      <c r="T559" s="908">
        <f t="shared" si="863"/>
        <v>93.2</v>
      </c>
      <c r="U559" s="908">
        <f t="shared" si="863"/>
        <v>96.1</v>
      </c>
      <c r="V559" s="908">
        <f t="shared" si="863"/>
        <v>97.2</v>
      </c>
      <c r="W559" s="908">
        <f t="shared" si="863"/>
        <v>101.2</v>
      </c>
      <c r="X559" s="908">
        <f t="shared" si="863"/>
        <v>84.4</v>
      </c>
      <c r="Y559" s="908">
        <f t="shared" si="863"/>
        <v>97.7</v>
      </c>
      <c r="Z559" s="908">
        <f t="shared" si="863"/>
        <v>91.5</v>
      </c>
      <c r="AA559" s="908">
        <f t="shared" si="863"/>
        <v>96.1</v>
      </c>
      <c r="AB559" s="908">
        <f t="shared" si="863"/>
        <v>94</v>
      </c>
      <c r="AC559" s="908">
        <f t="shared" ref="AC559" si="864">ROUND(AVERAGE(AC97:AC99),1)</f>
        <v>81.7</v>
      </c>
      <c r="AD559" s="499"/>
      <c r="AG559" s="239" t="s">
        <v>36</v>
      </c>
      <c r="AH559" s="908">
        <f>ROUND(AVERAGE(AH97:AH99),1)</f>
        <v>94.1</v>
      </c>
      <c r="AI559" s="908">
        <f t="shared" ref="AI559:AR560" si="865">ROUND(AVERAGE(AI97:AI99),1)</f>
        <v>89.5</v>
      </c>
      <c r="AJ559" s="908">
        <f t="shared" si="865"/>
        <v>82.8</v>
      </c>
      <c r="AK559" s="908">
        <f t="shared" si="865"/>
        <v>82.3</v>
      </c>
      <c r="AL559" s="908">
        <f t="shared" si="865"/>
        <v>84.1</v>
      </c>
      <c r="AM559" s="908">
        <f t="shared" si="865"/>
        <v>101</v>
      </c>
      <c r="AN559" s="908">
        <f t="shared" si="865"/>
        <v>82.9</v>
      </c>
      <c r="AO559" s="908">
        <f t="shared" si="865"/>
        <v>104.4</v>
      </c>
      <c r="AP559" s="908">
        <f t="shared" si="865"/>
        <v>98</v>
      </c>
      <c r="AQ559" s="908">
        <f t="shared" si="865"/>
        <v>98.1</v>
      </c>
      <c r="AR559" s="908">
        <f t="shared" si="865"/>
        <v>95.8</v>
      </c>
    </row>
    <row r="560" spans="2:44" x14ac:dyDescent="0.15">
      <c r="B560" s="240"/>
      <c r="C560" s="241" t="s">
        <v>37</v>
      </c>
      <c r="D560" s="261">
        <f>ROUND(AVERAGE(D100:D102),1)</f>
        <v>98</v>
      </c>
      <c r="E560" s="909">
        <f t="shared" si="863"/>
        <v>95.2</v>
      </c>
      <c r="F560" s="909">
        <f t="shared" si="863"/>
        <v>104.5</v>
      </c>
      <c r="G560" s="909">
        <f t="shared" si="863"/>
        <v>85.7</v>
      </c>
      <c r="H560" s="909">
        <f t="shared" si="863"/>
        <v>83.8</v>
      </c>
      <c r="I560" s="909">
        <f t="shared" si="863"/>
        <v>77.5</v>
      </c>
      <c r="J560" s="909">
        <f t="shared" si="863"/>
        <v>82.7</v>
      </c>
      <c r="K560" s="909">
        <f t="shared" si="863"/>
        <v>99.4</v>
      </c>
      <c r="L560" s="909">
        <f t="shared" si="863"/>
        <v>73.5</v>
      </c>
      <c r="M560" s="909">
        <f t="shared" si="863"/>
        <v>112.1</v>
      </c>
      <c r="N560" s="909">
        <f t="shared" si="863"/>
        <v>72.7</v>
      </c>
      <c r="O560" s="909">
        <f t="shared" si="863"/>
        <v>110.4</v>
      </c>
      <c r="P560" s="909">
        <f t="shared" si="863"/>
        <v>83.4</v>
      </c>
      <c r="Q560" s="909">
        <f t="shared" si="863"/>
        <v>107.9</v>
      </c>
      <c r="R560" s="909">
        <f t="shared" si="863"/>
        <v>93.6</v>
      </c>
      <c r="S560" s="909">
        <f t="shared" si="863"/>
        <v>98.5</v>
      </c>
      <c r="T560" s="909">
        <f t="shared" si="863"/>
        <v>93.8</v>
      </c>
      <c r="U560" s="909">
        <f t="shared" si="863"/>
        <v>96.8</v>
      </c>
      <c r="V560" s="909">
        <f t="shared" si="863"/>
        <v>100</v>
      </c>
      <c r="W560" s="909">
        <f t="shared" si="863"/>
        <v>101.3</v>
      </c>
      <c r="X560" s="909">
        <f t="shared" si="863"/>
        <v>78.8</v>
      </c>
      <c r="Y560" s="909">
        <f t="shared" si="863"/>
        <v>101.5</v>
      </c>
      <c r="Z560" s="909">
        <f t="shared" si="863"/>
        <v>89.2</v>
      </c>
      <c r="AA560" s="909">
        <f t="shared" si="863"/>
        <v>98.2</v>
      </c>
      <c r="AB560" s="909">
        <f t="shared" si="863"/>
        <v>99.1</v>
      </c>
      <c r="AC560" s="909">
        <f t="shared" ref="AC560" si="866">ROUND(AVERAGE(AC98:AC100),1)</f>
        <v>81.599999999999994</v>
      </c>
      <c r="AD560" s="499"/>
      <c r="AF560" s="240"/>
      <c r="AG560" s="241" t="s">
        <v>37</v>
      </c>
      <c r="AH560" s="909">
        <f>ROUND(AVERAGE(AH98:AH100),1)</f>
        <v>95.2</v>
      </c>
      <c r="AI560" s="909">
        <f t="shared" si="865"/>
        <v>90.9</v>
      </c>
      <c r="AJ560" s="909">
        <f t="shared" si="865"/>
        <v>83.3</v>
      </c>
      <c r="AK560" s="909">
        <f t="shared" si="865"/>
        <v>82.3</v>
      </c>
      <c r="AL560" s="909">
        <f t="shared" si="865"/>
        <v>85.8</v>
      </c>
      <c r="AM560" s="909">
        <f t="shared" si="865"/>
        <v>103.9</v>
      </c>
      <c r="AN560" s="909">
        <f t="shared" si="865"/>
        <v>94</v>
      </c>
      <c r="AO560" s="909">
        <f t="shared" si="865"/>
        <v>105.8</v>
      </c>
      <c r="AP560" s="909">
        <f t="shared" si="865"/>
        <v>98.8</v>
      </c>
      <c r="AQ560" s="909">
        <f t="shared" si="865"/>
        <v>98.9</v>
      </c>
      <c r="AR560" s="909">
        <f t="shared" si="865"/>
        <v>97.3</v>
      </c>
    </row>
    <row r="561" spans="2:45" x14ac:dyDescent="0.15">
      <c r="B561" s="66">
        <v>2024</v>
      </c>
      <c r="C561" s="243" t="s">
        <v>34</v>
      </c>
      <c r="D561" s="910">
        <f>ROUND(AVERAGE(D103:D105),1)</f>
        <v>98.7</v>
      </c>
      <c r="E561" s="910">
        <f t="shared" ref="E561:AB561" si="867">ROUND(AVERAGE(E103:E105),1)</f>
        <v>98.7</v>
      </c>
      <c r="F561" s="910">
        <f t="shared" si="867"/>
        <v>106</v>
      </c>
      <c r="G561" s="910">
        <f t="shared" si="867"/>
        <v>78.900000000000006</v>
      </c>
      <c r="H561" s="910">
        <f t="shared" si="867"/>
        <v>89</v>
      </c>
      <c r="I561" s="910">
        <f t="shared" si="867"/>
        <v>90.5</v>
      </c>
      <c r="J561" s="910">
        <f t="shared" si="867"/>
        <v>95.3</v>
      </c>
      <c r="K561" s="910">
        <f t="shared" si="867"/>
        <v>104</v>
      </c>
      <c r="L561" s="910">
        <f t="shared" si="867"/>
        <v>65.7</v>
      </c>
      <c r="M561" s="910">
        <f t="shared" si="867"/>
        <v>123</v>
      </c>
      <c r="N561" s="910">
        <f t="shared" si="867"/>
        <v>70.099999999999994</v>
      </c>
      <c r="O561" s="910">
        <f t="shared" si="867"/>
        <v>119.8</v>
      </c>
      <c r="P561" s="910">
        <f t="shared" si="867"/>
        <v>78.900000000000006</v>
      </c>
      <c r="Q561" s="910">
        <f t="shared" si="867"/>
        <v>107.3</v>
      </c>
      <c r="R561" s="910">
        <f t="shared" si="867"/>
        <v>90.2</v>
      </c>
      <c r="S561" s="910">
        <f t="shared" si="867"/>
        <v>94.9</v>
      </c>
      <c r="T561" s="910">
        <f t="shared" si="867"/>
        <v>93.2</v>
      </c>
      <c r="U561" s="910">
        <f t="shared" si="867"/>
        <v>92.6</v>
      </c>
      <c r="V561" s="910">
        <f t="shared" si="867"/>
        <v>92.5</v>
      </c>
      <c r="W561" s="910">
        <f t="shared" si="867"/>
        <v>99.2</v>
      </c>
      <c r="X561" s="910">
        <f t="shared" si="867"/>
        <v>76.900000000000006</v>
      </c>
      <c r="Y561" s="910">
        <f t="shared" si="867"/>
        <v>92</v>
      </c>
      <c r="Z561" s="910">
        <f t="shared" si="867"/>
        <v>83.4</v>
      </c>
      <c r="AA561" s="910">
        <f t="shared" si="867"/>
        <v>97.2</v>
      </c>
      <c r="AB561" s="910">
        <f t="shared" si="867"/>
        <v>116.5</v>
      </c>
      <c r="AC561" s="910">
        <f t="shared" ref="AC561" si="868">ROUND(AVERAGE(AC103:AC105),1)</f>
        <v>93.5</v>
      </c>
      <c r="AD561" s="499"/>
      <c r="AF561" s="66">
        <v>2024</v>
      </c>
      <c r="AG561" s="243" t="s">
        <v>34</v>
      </c>
      <c r="AH561" s="910">
        <f t="shared" ref="AH561:AR561" si="869">ROUND(AVERAGE(AH103:AH105),1)</f>
        <v>98.7</v>
      </c>
      <c r="AI561" s="910">
        <f t="shared" si="869"/>
        <v>97.5</v>
      </c>
      <c r="AJ561" s="910">
        <f t="shared" si="869"/>
        <v>94.5</v>
      </c>
      <c r="AK561" s="910">
        <f t="shared" si="869"/>
        <v>98.9</v>
      </c>
      <c r="AL561" s="910">
        <f t="shared" si="869"/>
        <v>83.7</v>
      </c>
      <c r="AM561" s="910">
        <f t="shared" si="869"/>
        <v>102.6</v>
      </c>
      <c r="AN561" s="910">
        <f t="shared" si="869"/>
        <v>98.5</v>
      </c>
      <c r="AO561" s="910">
        <f t="shared" si="869"/>
        <v>103.4</v>
      </c>
      <c r="AP561" s="910">
        <f t="shared" si="869"/>
        <v>99.8</v>
      </c>
      <c r="AQ561" s="910">
        <f t="shared" si="869"/>
        <v>99.8</v>
      </c>
      <c r="AR561" s="910">
        <f t="shared" si="869"/>
        <v>97.4</v>
      </c>
    </row>
    <row r="562" spans="2:45" x14ac:dyDescent="0.15">
      <c r="C562" s="239" t="s">
        <v>35</v>
      </c>
      <c r="D562" s="908">
        <f>ROUND(AVERAGE(D106:D108),1)</f>
        <v>91.9</v>
      </c>
      <c r="E562" s="908">
        <f t="shared" ref="E562:AB562" si="870">ROUND(AVERAGE(E106:E108),1)</f>
        <v>91.9</v>
      </c>
      <c r="F562" s="908">
        <f t="shared" si="870"/>
        <v>102.2</v>
      </c>
      <c r="G562" s="908">
        <f t="shared" si="870"/>
        <v>83.8</v>
      </c>
      <c r="H562" s="908">
        <f t="shared" si="870"/>
        <v>83.6</v>
      </c>
      <c r="I562" s="908">
        <f t="shared" si="870"/>
        <v>65.3</v>
      </c>
      <c r="J562" s="908">
        <f t="shared" si="870"/>
        <v>83.3</v>
      </c>
      <c r="K562" s="908">
        <f t="shared" si="870"/>
        <v>87.7</v>
      </c>
      <c r="L562" s="908">
        <f t="shared" si="870"/>
        <v>67.7</v>
      </c>
      <c r="M562" s="908">
        <f t="shared" si="870"/>
        <v>101.2</v>
      </c>
      <c r="N562" s="908">
        <f t="shared" si="870"/>
        <v>50.2</v>
      </c>
      <c r="O562" s="908">
        <f t="shared" si="870"/>
        <v>99.5</v>
      </c>
      <c r="P562" s="908">
        <f t="shared" si="870"/>
        <v>80.2</v>
      </c>
      <c r="Q562" s="908">
        <f t="shared" si="870"/>
        <v>110.9</v>
      </c>
      <c r="R562" s="908">
        <f t="shared" si="870"/>
        <v>99.3</v>
      </c>
      <c r="S562" s="908">
        <f t="shared" si="870"/>
        <v>99.9</v>
      </c>
      <c r="T562" s="908">
        <f t="shared" si="870"/>
        <v>100.6</v>
      </c>
      <c r="U562" s="908">
        <f t="shared" si="870"/>
        <v>94.3</v>
      </c>
      <c r="V562" s="908">
        <f t="shared" si="870"/>
        <v>92.7</v>
      </c>
      <c r="W562" s="908">
        <f t="shared" si="870"/>
        <v>96.7</v>
      </c>
      <c r="X562" s="908">
        <f t="shared" si="870"/>
        <v>83.6</v>
      </c>
      <c r="Y562" s="908">
        <f t="shared" si="870"/>
        <v>96.2</v>
      </c>
      <c r="Z562" s="908">
        <f t="shared" si="870"/>
        <v>87.9</v>
      </c>
      <c r="AA562" s="908">
        <f t="shared" si="870"/>
        <v>99.8</v>
      </c>
      <c r="AB562" s="908">
        <f t="shared" si="870"/>
        <v>122.6</v>
      </c>
      <c r="AC562" s="908">
        <f t="shared" ref="AC562" si="871">ROUND(AVERAGE(AC106:AC108),1)</f>
        <v>73.900000000000006</v>
      </c>
      <c r="AD562" s="499"/>
      <c r="AG562" s="239" t="s">
        <v>35</v>
      </c>
      <c r="AH562" s="908">
        <f t="shared" ref="AH562:AR562" si="872">ROUND(AVERAGE(AH106:AH108),1)</f>
        <v>91.9</v>
      </c>
      <c r="AI562" s="908">
        <f t="shared" si="872"/>
        <v>87.2</v>
      </c>
      <c r="AJ562" s="908">
        <f t="shared" si="872"/>
        <v>76</v>
      </c>
      <c r="AK562" s="908">
        <f t="shared" si="872"/>
        <v>72.900000000000006</v>
      </c>
      <c r="AL562" s="908">
        <f t="shared" si="872"/>
        <v>83.8</v>
      </c>
      <c r="AM562" s="908">
        <f t="shared" si="872"/>
        <v>106.3</v>
      </c>
      <c r="AN562" s="908">
        <f t="shared" si="872"/>
        <v>78.599999999999994</v>
      </c>
      <c r="AO562" s="908">
        <f t="shared" si="872"/>
        <v>111.6</v>
      </c>
      <c r="AP562" s="908">
        <f t="shared" si="872"/>
        <v>95.9</v>
      </c>
      <c r="AQ562" s="908">
        <f t="shared" si="872"/>
        <v>95.8</v>
      </c>
      <c r="AR562" s="908">
        <f t="shared" si="872"/>
        <v>97.9</v>
      </c>
    </row>
    <row r="563" spans="2:45" x14ac:dyDescent="0.15">
      <c r="C563" s="239" t="s">
        <v>36</v>
      </c>
      <c r="D563" s="908">
        <f>ROUND(AVERAGE(D109:D111),1)</f>
        <v>96.1</v>
      </c>
      <c r="E563" s="908">
        <f t="shared" ref="E563:AB563" si="873">ROUND(AVERAGE(E109:E111),1)</f>
        <v>96.1</v>
      </c>
      <c r="F563" s="908">
        <f t="shared" si="873"/>
        <v>107.3</v>
      </c>
      <c r="G563" s="908">
        <f t="shared" si="873"/>
        <v>81.599999999999994</v>
      </c>
      <c r="H563" s="908">
        <f t="shared" si="873"/>
        <v>81.3</v>
      </c>
      <c r="I563" s="908">
        <f t="shared" si="873"/>
        <v>86</v>
      </c>
      <c r="J563" s="908">
        <f t="shared" si="873"/>
        <v>96.3</v>
      </c>
      <c r="K563" s="908">
        <f t="shared" si="873"/>
        <v>100.1</v>
      </c>
      <c r="L563" s="908">
        <f t="shared" si="873"/>
        <v>70.400000000000006</v>
      </c>
      <c r="M563" s="908">
        <f t="shared" si="873"/>
        <v>113</v>
      </c>
      <c r="N563" s="908">
        <f t="shared" si="873"/>
        <v>50.5</v>
      </c>
      <c r="O563" s="908">
        <f t="shared" si="873"/>
        <v>102.6</v>
      </c>
      <c r="P563" s="908">
        <f t="shared" si="873"/>
        <v>80.099999999999994</v>
      </c>
      <c r="Q563" s="908">
        <f t="shared" si="873"/>
        <v>107.6</v>
      </c>
      <c r="R563" s="908">
        <f t="shared" si="873"/>
        <v>98.2</v>
      </c>
      <c r="S563" s="908">
        <f t="shared" si="873"/>
        <v>100.8</v>
      </c>
      <c r="T563" s="908">
        <f t="shared" si="873"/>
        <v>95.3</v>
      </c>
      <c r="U563" s="908">
        <f t="shared" si="873"/>
        <v>97.7</v>
      </c>
      <c r="V563" s="908">
        <f t="shared" si="873"/>
        <v>98.5</v>
      </c>
      <c r="W563" s="908">
        <f t="shared" si="873"/>
        <v>106.1</v>
      </c>
      <c r="X563" s="908">
        <f t="shared" si="873"/>
        <v>88.6</v>
      </c>
      <c r="Y563" s="908">
        <f t="shared" si="873"/>
        <v>92.1</v>
      </c>
      <c r="Z563" s="908">
        <f t="shared" si="873"/>
        <v>85</v>
      </c>
      <c r="AA563" s="908">
        <f t="shared" si="873"/>
        <v>99.7</v>
      </c>
      <c r="AB563" s="908">
        <f t="shared" si="873"/>
        <v>125.8</v>
      </c>
      <c r="AC563" s="908">
        <f t="shared" ref="AC563" si="874">ROUND(AVERAGE(AC109:AC111),1)</f>
        <v>91</v>
      </c>
      <c r="AD563" s="499"/>
      <c r="AG563" s="239" t="s">
        <v>36</v>
      </c>
      <c r="AH563" s="908">
        <f>ROUND(AVERAGE(AH109:AH111),1)</f>
        <v>96.1</v>
      </c>
      <c r="AI563" s="908">
        <f t="shared" ref="AI563:AR563" si="875">ROUND(AVERAGE(AI109:AI111),1)</f>
        <v>92.5</v>
      </c>
      <c r="AJ563" s="908">
        <f t="shared" si="875"/>
        <v>86.1</v>
      </c>
      <c r="AK563" s="908">
        <f t="shared" si="875"/>
        <v>87.7</v>
      </c>
      <c r="AL563" s="908">
        <f t="shared" si="875"/>
        <v>82</v>
      </c>
      <c r="AM563" s="908">
        <f t="shared" si="875"/>
        <v>103.3</v>
      </c>
      <c r="AN563" s="908">
        <f t="shared" si="875"/>
        <v>78.3</v>
      </c>
      <c r="AO563" s="908">
        <f t="shared" si="875"/>
        <v>108.1</v>
      </c>
      <c r="AP563" s="908">
        <f t="shared" si="875"/>
        <v>99.1</v>
      </c>
      <c r="AQ563" s="908">
        <f t="shared" si="875"/>
        <v>99.1</v>
      </c>
      <c r="AR563" s="908">
        <f t="shared" si="875"/>
        <v>99.8</v>
      </c>
    </row>
    <row r="564" spans="2:45" x14ac:dyDescent="0.15">
      <c r="B564" s="240"/>
      <c r="C564" s="241" t="s">
        <v>37</v>
      </c>
      <c r="D564" s="909">
        <f>ROUND(AVERAGE(D112:D114),1)</f>
        <v>100.9</v>
      </c>
      <c r="E564" s="909">
        <f t="shared" ref="E564:AB564" si="876">ROUND(AVERAGE(E112:E114),1)</f>
        <v>100.9</v>
      </c>
      <c r="F564" s="909">
        <f t="shared" si="876"/>
        <v>106.7</v>
      </c>
      <c r="G564" s="909">
        <f t="shared" si="876"/>
        <v>84.7</v>
      </c>
      <c r="H564" s="909">
        <f t="shared" si="876"/>
        <v>92.7</v>
      </c>
      <c r="I564" s="909">
        <f t="shared" si="876"/>
        <v>84.5</v>
      </c>
      <c r="J564" s="909">
        <f t="shared" si="876"/>
        <v>93.6</v>
      </c>
      <c r="K564" s="909">
        <f t="shared" si="876"/>
        <v>108.2</v>
      </c>
      <c r="L564" s="909">
        <f t="shared" si="876"/>
        <v>74.099999999999994</v>
      </c>
      <c r="M564" s="909">
        <f t="shared" si="876"/>
        <v>120.4</v>
      </c>
      <c r="N564" s="909">
        <f t="shared" si="876"/>
        <v>53.3</v>
      </c>
      <c r="O564" s="909">
        <f t="shared" si="876"/>
        <v>114.1</v>
      </c>
      <c r="P564" s="909">
        <f t="shared" si="876"/>
        <v>85.5</v>
      </c>
      <c r="Q564" s="909">
        <f t="shared" si="876"/>
        <v>113</v>
      </c>
      <c r="R564" s="909">
        <f t="shared" si="876"/>
        <v>99.4</v>
      </c>
      <c r="S564" s="909">
        <f t="shared" si="876"/>
        <v>105.4</v>
      </c>
      <c r="T564" s="909">
        <f t="shared" si="876"/>
        <v>105.8</v>
      </c>
      <c r="U564" s="909">
        <f t="shared" si="876"/>
        <v>101.8</v>
      </c>
      <c r="V564" s="909">
        <f t="shared" si="876"/>
        <v>97.1</v>
      </c>
      <c r="W564" s="909">
        <f t="shared" si="876"/>
        <v>109.5</v>
      </c>
      <c r="X564" s="909">
        <f t="shared" si="876"/>
        <v>87</v>
      </c>
      <c r="Y564" s="909">
        <f t="shared" si="876"/>
        <v>99.6</v>
      </c>
      <c r="Z564" s="909">
        <f t="shared" si="876"/>
        <v>90.9</v>
      </c>
      <c r="AA564" s="909">
        <f t="shared" si="876"/>
        <v>110.4</v>
      </c>
      <c r="AB564" s="909">
        <f t="shared" si="876"/>
        <v>115.7</v>
      </c>
      <c r="AC564" s="909">
        <f t="shared" ref="AC564" si="877">ROUND(AVERAGE(AC112:AC114),1)</f>
        <v>90.2</v>
      </c>
      <c r="AD564" s="499"/>
      <c r="AF564" s="240"/>
      <c r="AG564" s="241" t="s">
        <v>37</v>
      </c>
      <c r="AH564" s="909">
        <f t="shared" ref="AH564:AR564" si="878">ROUND(AVERAGE(AH112:AH114),1)</f>
        <v>100.9</v>
      </c>
      <c r="AI564" s="909">
        <f t="shared" si="878"/>
        <v>102.4</v>
      </c>
      <c r="AJ564" s="909">
        <f t="shared" si="878"/>
        <v>92.8</v>
      </c>
      <c r="AK564" s="909">
        <f t="shared" si="878"/>
        <v>91.6</v>
      </c>
      <c r="AL564" s="909">
        <f t="shared" si="878"/>
        <v>95.8</v>
      </c>
      <c r="AM564" s="909">
        <f t="shared" si="878"/>
        <v>118.7</v>
      </c>
      <c r="AN564" s="909">
        <f t="shared" si="878"/>
        <v>107.6</v>
      </c>
      <c r="AO564" s="909">
        <f t="shared" si="878"/>
        <v>120.9</v>
      </c>
      <c r="AP564" s="909">
        <f t="shared" si="878"/>
        <v>99.7</v>
      </c>
      <c r="AQ564" s="909">
        <f t="shared" si="878"/>
        <v>99.5</v>
      </c>
      <c r="AR564" s="909">
        <f t="shared" si="878"/>
        <v>104.6</v>
      </c>
      <c r="AS564" s="250"/>
    </row>
    <row r="565" spans="2:45" x14ac:dyDescent="0.15">
      <c r="B565" s="66">
        <v>2025</v>
      </c>
      <c r="C565" s="243" t="s">
        <v>34</v>
      </c>
      <c r="D565" s="908">
        <f>ROUND(AVERAGE(D115:D117),1)</f>
        <v>97</v>
      </c>
      <c r="E565" s="908">
        <f t="shared" ref="E565:AB565" si="879">ROUND(AVERAGE(E115:E117),1)</f>
        <v>97</v>
      </c>
      <c r="F565" s="908">
        <f t="shared" si="879"/>
        <v>102.6</v>
      </c>
      <c r="G565" s="908">
        <f t="shared" si="879"/>
        <v>108.4</v>
      </c>
      <c r="H565" s="908">
        <f t="shared" si="879"/>
        <v>91.8</v>
      </c>
      <c r="I565" s="908">
        <f t="shared" si="879"/>
        <v>74.7</v>
      </c>
      <c r="J565" s="908">
        <f t="shared" si="879"/>
        <v>97.2</v>
      </c>
      <c r="K565" s="908">
        <f t="shared" si="879"/>
        <v>100.9</v>
      </c>
      <c r="L565" s="908">
        <f t="shared" si="879"/>
        <v>70.3</v>
      </c>
      <c r="M565" s="908">
        <f t="shared" si="879"/>
        <v>127.6</v>
      </c>
      <c r="N565" s="908">
        <f t="shared" si="879"/>
        <v>64.599999999999994</v>
      </c>
      <c r="O565" s="908">
        <f t="shared" si="879"/>
        <v>104.8</v>
      </c>
      <c r="P565" s="908">
        <f t="shared" si="879"/>
        <v>78.7</v>
      </c>
      <c r="Q565" s="908">
        <f t="shared" si="879"/>
        <v>107.1</v>
      </c>
      <c r="R565" s="908">
        <f t="shared" si="879"/>
        <v>97.8</v>
      </c>
      <c r="S565" s="908">
        <f t="shared" si="879"/>
        <v>95.7</v>
      </c>
      <c r="T565" s="908">
        <f t="shared" si="879"/>
        <v>95.4</v>
      </c>
      <c r="U565" s="908">
        <f t="shared" si="879"/>
        <v>90.9</v>
      </c>
      <c r="V565" s="908">
        <f t="shared" si="879"/>
        <v>87.5</v>
      </c>
      <c r="W565" s="908">
        <f t="shared" si="879"/>
        <v>93.9</v>
      </c>
      <c r="X565" s="908">
        <f t="shared" si="879"/>
        <v>89.8</v>
      </c>
      <c r="Y565" s="908">
        <f t="shared" si="879"/>
        <v>91.1</v>
      </c>
      <c r="Z565" s="908">
        <f t="shared" si="879"/>
        <v>83.8</v>
      </c>
      <c r="AA565" s="908">
        <f t="shared" si="879"/>
        <v>92.9</v>
      </c>
      <c r="AB565" s="908">
        <f t="shared" si="879"/>
        <v>107</v>
      </c>
      <c r="AC565" s="908">
        <f t="shared" ref="AC565" si="880">ROUND(AVERAGE(AC115:AC117),1)</f>
        <v>85.2</v>
      </c>
      <c r="AD565" s="499"/>
      <c r="AF565" s="66">
        <v>2025</v>
      </c>
      <c r="AG565" s="243" t="s">
        <v>34</v>
      </c>
      <c r="AH565" s="908">
        <f t="shared" ref="AH565:AR565" si="881">ROUND(AVERAGE(AH115:AH117),1)</f>
        <v>97</v>
      </c>
      <c r="AI565" s="908">
        <f t="shared" si="881"/>
        <v>98.7</v>
      </c>
      <c r="AJ565" s="908">
        <f t="shared" si="881"/>
        <v>92.7</v>
      </c>
      <c r="AK565" s="908">
        <f t="shared" si="881"/>
        <v>95.4</v>
      </c>
      <c r="AL565" s="908">
        <f t="shared" si="881"/>
        <v>85.9</v>
      </c>
      <c r="AM565" s="908">
        <f t="shared" si="881"/>
        <v>108.8</v>
      </c>
      <c r="AN565" s="908">
        <f t="shared" si="881"/>
        <v>106.1</v>
      </c>
      <c r="AO565" s="908">
        <f t="shared" si="881"/>
        <v>109.4</v>
      </c>
      <c r="AP565" s="908">
        <f t="shared" si="881"/>
        <v>95.6</v>
      </c>
      <c r="AQ565" s="908">
        <f t="shared" si="881"/>
        <v>95.8</v>
      </c>
      <c r="AR565" s="908">
        <f t="shared" si="881"/>
        <v>92</v>
      </c>
    </row>
    <row r="566" spans="2:45" x14ac:dyDescent="0.15">
      <c r="C566" s="239" t="s">
        <v>35</v>
      </c>
      <c r="D566" s="908">
        <f>ROUND(AVERAGE(D118:D120),1)</f>
        <v>95.5</v>
      </c>
      <c r="E566" s="908">
        <f t="shared" ref="E566:AC566" si="882">ROUND(AVERAGE(E118:E120),1)</f>
        <v>95.5</v>
      </c>
      <c r="F566" s="908">
        <f t="shared" si="882"/>
        <v>105.1</v>
      </c>
      <c r="G566" s="908">
        <f t="shared" si="882"/>
        <v>106.8</v>
      </c>
      <c r="H566" s="908">
        <f t="shared" si="882"/>
        <v>82.1</v>
      </c>
      <c r="I566" s="908">
        <f t="shared" si="882"/>
        <v>78</v>
      </c>
      <c r="J566" s="908">
        <f t="shared" si="882"/>
        <v>96.7</v>
      </c>
      <c r="K566" s="908">
        <f t="shared" si="882"/>
        <v>98.9</v>
      </c>
      <c r="L566" s="908">
        <f t="shared" si="882"/>
        <v>67</v>
      </c>
      <c r="M566" s="908">
        <f t="shared" si="882"/>
        <v>111.7</v>
      </c>
      <c r="N566" s="908">
        <f t="shared" si="882"/>
        <v>51.1</v>
      </c>
      <c r="O566" s="908">
        <f t="shared" si="882"/>
        <v>93.6</v>
      </c>
      <c r="P566" s="908">
        <f t="shared" si="882"/>
        <v>82.7</v>
      </c>
      <c r="Q566" s="908">
        <f t="shared" si="882"/>
        <v>110.2</v>
      </c>
      <c r="R566" s="908">
        <f t="shared" si="882"/>
        <v>101.6</v>
      </c>
      <c r="S566" s="908">
        <f t="shared" si="882"/>
        <v>100.2</v>
      </c>
      <c r="T566" s="908">
        <f t="shared" si="882"/>
        <v>100.7</v>
      </c>
      <c r="U566" s="908">
        <f t="shared" si="882"/>
        <v>92.3</v>
      </c>
      <c r="V566" s="908">
        <f t="shared" si="882"/>
        <v>87.9</v>
      </c>
      <c r="W566" s="908">
        <f t="shared" si="882"/>
        <v>95.9</v>
      </c>
      <c r="X566" s="908">
        <f t="shared" si="882"/>
        <v>90.7</v>
      </c>
      <c r="Y566" s="908">
        <f t="shared" si="882"/>
        <v>91.2</v>
      </c>
      <c r="Z566" s="908">
        <f t="shared" si="882"/>
        <v>91.7</v>
      </c>
      <c r="AA566" s="908">
        <f t="shared" si="882"/>
        <v>94.2</v>
      </c>
      <c r="AB566" s="908">
        <f t="shared" si="882"/>
        <v>112.8</v>
      </c>
      <c r="AC566" s="908">
        <f t="shared" si="882"/>
        <v>86.6</v>
      </c>
      <c r="AD566" s="499"/>
      <c r="AG566" s="239" t="s">
        <v>35</v>
      </c>
      <c r="AH566" s="908">
        <f t="shared" ref="AH566:AR566" si="883">ROUND(AVERAGE(AH118:AH120),1)</f>
        <v>95.5</v>
      </c>
      <c r="AI566" s="908">
        <f t="shared" si="883"/>
        <v>98</v>
      </c>
      <c r="AJ566" s="908">
        <f t="shared" si="883"/>
        <v>88.8</v>
      </c>
      <c r="AK566" s="908">
        <f t="shared" si="883"/>
        <v>91.5</v>
      </c>
      <c r="AL566" s="908">
        <f t="shared" si="883"/>
        <v>82.1</v>
      </c>
      <c r="AM566" s="908">
        <f t="shared" si="883"/>
        <v>113.6</v>
      </c>
      <c r="AN566" s="908">
        <f t="shared" si="883"/>
        <v>92.5</v>
      </c>
      <c r="AO566" s="908">
        <f t="shared" si="883"/>
        <v>117.7</v>
      </c>
      <c r="AP566" s="908">
        <f t="shared" si="883"/>
        <v>93.4</v>
      </c>
      <c r="AQ566" s="908">
        <f t="shared" si="883"/>
        <v>93.3</v>
      </c>
      <c r="AR566" s="908">
        <f t="shared" si="883"/>
        <v>95.7</v>
      </c>
    </row>
    <row r="567" spans="2:45" x14ac:dyDescent="0.15">
      <c r="C567" s="239" t="s">
        <v>36</v>
      </c>
      <c r="D567" s="908">
        <f>ROUND(AVERAGE(D121:D123),1)</f>
        <v>95.3</v>
      </c>
      <c r="E567" s="908">
        <f>ROUND(AVERAGE(E121:E123),1)</f>
        <v>95.3</v>
      </c>
      <c r="F567" s="908">
        <f t="shared" ref="F567:AB567" si="884">ROUND(AVERAGE(F121:F123),1)</f>
        <v>105.5</v>
      </c>
      <c r="G567" s="908">
        <f t="shared" si="884"/>
        <v>103.9</v>
      </c>
      <c r="H567" s="908">
        <f t="shared" si="884"/>
        <v>83.3</v>
      </c>
      <c r="I567" s="908">
        <f t="shared" si="884"/>
        <v>82.7</v>
      </c>
      <c r="J567" s="908">
        <f t="shared" si="884"/>
        <v>87.8</v>
      </c>
      <c r="K567" s="908">
        <f t="shared" si="884"/>
        <v>105.4</v>
      </c>
      <c r="L567" s="908">
        <f t="shared" si="884"/>
        <v>69.7</v>
      </c>
      <c r="M567" s="908">
        <f t="shared" si="884"/>
        <v>122.9</v>
      </c>
      <c r="N567" s="908">
        <f t="shared" si="884"/>
        <v>52.5</v>
      </c>
      <c r="O567" s="908">
        <f t="shared" si="884"/>
        <v>91</v>
      </c>
      <c r="P567" s="908">
        <f t="shared" si="884"/>
        <v>80.2</v>
      </c>
      <c r="Q567" s="908">
        <f t="shared" si="884"/>
        <v>104.1</v>
      </c>
      <c r="R567" s="908">
        <f t="shared" si="884"/>
        <v>102.1</v>
      </c>
      <c r="S567" s="908">
        <f t="shared" si="884"/>
        <v>100.2</v>
      </c>
      <c r="T567" s="908">
        <f t="shared" si="884"/>
        <v>99.4</v>
      </c>
      <c r="U567" s="908">
        <f t="shared" si="884"/>
        <v>92.1</v>
      </c>
      <c r="V567" s="908">
        <f t="shared" si="884"/>
        <v>90.9</v>
      </c>
      <c r="W567" s="908">
        <f t="shared" si="884"/>
        <v>96.6</v>
      </c>
      <c r="X567" s="908">
        <f t="shared" si="884"/>
        <v>89.8</v>
      </c>
      <c r="Y567" s="908">
        <f t="shared" si="884"/>
        <v>93.6</v>
      </c>
      <c r="Z567" s="908">
        <f t="shared" si="884"/>
        <v>87.8</v>
      </c>
      <c r="AA567" s="908">
        <f t="shared" si="884"/>
        <v>89.1</v>
      </c>
      <c r="AB567" s="908">
        <f t="shared" si="884"/>
        <v>110.4</v>
      </c>
      <c r="AC567" s="908">
        <f t="shared" ref="AC567" si="885">ROUND(AVERAGE(AC121:AC123),1)</f>
        <v>86.8</v>
      </c>
      <c r="AD567" s="499"/>
      <c r="AG567" s="239" t="s">
        <v>36</v>
      </c>
      <c r="AH567" s="908">
        <f>ROUND(AVERAGE(AH121:AH123),1)</f>
        <v>95.3</v>
      </c>
      <c r="AI567" s="908">
        <f t="shared" ref="AI567:AR567" si="886">ROUND(AVERAGE(AI121:AI123),1)</f>
        <v>94</v>
      </c>
      <c r="AJ567" s="908">
        <f t="shared" si="886"/>
        <v>85.5</v>
      </c>
      <c r="AK567" s="908">
        <f t="shared" si="886"/>
        <v>87.3</v>
      </c>
      <c r="AL567" s="908">
        <f t="shared" si="886"/>
        <v>81.099999999999994</v>
      </c>
      <c r="AM567" s="908">
        <f t="shared" si="886"/>
        <v>108.4</v>
      </c>
      <c r="AN567" s="908">
        <f t="shared" si="886"/>
        <v>80.900000000000006</v>
      </c>
      <c r="AO567" s="908">
        <f t="shared" si="886"/>
        <v>113.7</v>
      </c>
      <c r="AP567" s="908">
        <f t="shared" si="886"/>
        <v>96.5</v>
      </c>
      <c r="AQ567" s="908">
        <f t="shared" si="886"/>
        <v>96.6</v>
      </c>
      <c r="AR567" s="908">
        <f t="shared" si="886"/>
        <v>92.4</v>
      </c>
    </row>
    <row r="568" spans="2:45" x14ac:dyDescent="0.15">
      <c r="B568" s="240"/>
      <c r="C568" s="241" t="s">
        <v>37</v>
      </c>
      <c r="D568" s="909">
        <f>ROUND(AVERAGE(D124:D126),1)</f>
        <v>97</v>
      </c>
      <c r="E568" s="909">
        <f t="shared" ref="E568:AB568" si="887">ROUND(AVERAGE(E124:E126),1)</f>
        <v>97</v>
      </c>
      <c r="F568" s="909">
        <f t="shared" si="887"/>
        <v>101.6</v>
      </c>
      <c r="G568" s="909">
        <f t="shared" si="887"/>
        <v>105.1</v>
      </c>
      <c r="H568" s="909">
        <f t="shared" si="887"/>
        <v>96.5</v>
      </c>
      <c r="I568" s="909">
        <f t="shared" si="887"/>
        <v>62.8</v>
      </c>
      <c r="J568" s="909">
        <f t="shared" si="887"/>
        <v>90.2</v>
      </c>
      <c r="K568" s="909">
        <f t="shared" si="887"/>
        <v>106</v>
      </c>
      <c r="L568" s="909">
        <f t="shared" si="887"/>
        <v>68.8</v>
      </c>
      <c r="M568" s="909">
        <f t="shared" si="887"/>
        <v>146.1</v>
      </c>
      <c r="N568" s="909">
        <f t="shared" si="887"/>
        <v>51.6</v>
      </c>
      <c r="O568" s="909">
        <f t="shared" si="887"/>
        <v>100.9</v>
      </c>
      <c r="P568" s="909">
        <f t="shared" si="887"/>
        <v>84.7</v>
      </c>
      <c r="Q568" s="909">
        <f t="shared" si="887"/>
        <v>100.9</v>
      </c>
      <c r="R568" s="909">
        <f t="shared" si="887"/>
        <v>97.5</v>
      </c>
      <c r="S568" s="909">
        <f t="shared" si="887"/>
        <v>102.9</v>
      </c>
      <c r="T568" s="909">
        <f t="shared" si="887"/>
        <v>106.8</v>
      </c>
      <c r="U568" s="909">
        <f t="shared" si="887"/>
        <v>92.9</v>
      </c>
      <c r="V568" s="909">
        <f t="shared" si="887"/>
        <v>93.6</v>
      </c>
      <c r="W568" s="909">
        <f t="shared" si="887"/>
        <v>91.4</v>
      </c>
      <c r="X568" s="909">
        <f t="shared" si="887"/>
        <v>86.6</v>
      </c>
      <c r="Y568" s="909">
        <f t="shared" si="887"/>
        <v>93.7</v>
      </c>
      <c r="Z568" s="909">
        <f t="shared" si="887"/>
        <v>88</v>
      </c>
      <c r="AA568" s="909">
        <f t="shared" si="887"/>
        <v>98.5</v>
      </c>
      <c r="AB568" s="909">
        <f t="shared" si="887"/>
        <v>111.7</v>
      </c>
      <c r="AC568" s="909">
        <f t="shared" ref="AC568" si="888">ROUND(AVERAGE(AC124:AC126),1)</f>
        <v>76.8</v>
      </c>
      <c r="AD568" s="499"/>
      <c r="AF568" s="240"/>
      <c r="AG568" s="241" t="s">
        <v>37</v>
      </c>
      <c r="AH568" s="909">
        <f t="shared" ref="AH568:AR568" si="889">ROUND(AVERAGE(AH124:AH126),1)</f>
        <v>97</v>
      </c>
      <c r="AI568" s="909">
        <f t="shared" si="889"/>
        <v>95.2</v>
      </c>
      <c r="AJ568" s="909">
        <f t="shared" si="889"/>
        <v>83.1</v>
      </c>
      <c r="AK568" s="909">
        <f t="shared" si="889"/>
        <v>80.5</v>
      </c>
      <c r="AL568" s="909">
        <f t="shared" si="889"/>
        <v>89.8</v>
      </c>
      <c r="AM568" s="909">
        <f t="shared" si="889"/>
        <v>115.7</v>
      </c>
      <c r="AN568" s="909">
        <f t="shared" si="889"/>
        <v>112.9</v>
      </c>
      <c r="AO568" s="909">
        <f t="shared" si="889"/>
        <v>116.2</v>
      </c>
      <c r="AP568" s="909">
        <f t="shared" si="889"/>
        <v>98.6</v>
      </c>
      <c r="AQ568" s="909">
        <f t="shared" si="889"/>
        <v>98.9</v>
      </c>
      <c r="AR568" s="909">
        <f t="shared" si="889"/>
        <v>92</v>
      </c>
    </row>
    <row r="569" spans="2:45" ht="12" customHeight="1" x14ac:dyDescent="0.15">
      <c r="B569" s="66">
        <v>2026</v>
      </c>
      <c r="C569" s="243" t="s">
        <v>34</v>
      </c>
      <c r="D569" s="910">
        <f>ROUND(AVERAGE(D127:D129),1)</f>
        <v>101.6</v>
      </c>
      <c r="E569" s="910">
        <f t="shared" ref="E569:AB569" si="890">ROUND(AVERAGE(E127:E129),1)</f>
        <v>101.6</v>
      </c>
      <c r="F569" s="910">
        <f t="shared" si="890"/>
        <v>104.9</v>
      </c>
      <c r="G569" s="910">
        <f t="shared" si="890"/>
        <v>109.5</v>
      </c>
      <c r="H569" s="910">
        <f t="shared" si="890"/>
        <v>90.1</v>
      </c>
      <c r="I569" s="910">
        <f t="shared" si="890"/>
        <v>106.1</v>
      </c>
      <c r="J569" s="910">
        <f t="shared" si="890"/>
        <v>97.2</v>
      </c>
      <c r="K569" s="910">
        <f t="shared" si="890"/>
        <v>98.7</v>
      </c>
      <c r="L569" s="910">
        <f t="shared" si="890"/>
        <v>68.3</v>
      </c>
      <c r="M569" s="910">
        <f t="shared" si="890"/>
        <v>145.19999999999999</v>
      </c>
      <c r="N569" s="910">
        <f t="shared" si="890"/>
        <v>83.4</v>
      </c>
      <c r="O569" s="910">
        <f t="shared" si="890"/>
        <v>100</v>
      </c>
      <c r="P569" s="910">
        <f t="shared" si="890"/>
        <v>76.5</v>
      </c>
      <c r="Q569" s="910">
        <f t="shared" si="890"/>
        <v>105.1</v>
      </c>
      <c r="R569" s="910">
        <f t="shared" si="890"/>
        <v>102</v>
      </c>
      <c r="S569" s="910">
        <f t="shared" si="890"/>
        <v>95.8</v>
      </c>
      <c r="T569" s="910">
        <f t="shared" si="890"/>
        <v>96.1</v>
      </c>
      <c r="U569" s="910">
        <f t="shared" si="890"/>
        <v>84.4</v>
      </c>
      <c r="V569" s="910">
        <f t="shared" si="890"/>
        <v>69.599999999999994</v>
      </c>
      <c r="W569" s="910">
        <f t="shared" si="890"/>
        <v>85.1</v>
      </c>
      <c r="X569" s="910">
        <f t="shared" si="890"/>
        <v>87.4</v>
      </c>
      <c r="Y569" s="910">
        <f t="shared" si="890"/>
        <v>86.7</v>
      </c>
      <c r="Z569" s="910">
        <f t="shared" si="890"/>
        <v>83.9</v>
      </c>
      <c r="AA569" s="910">
        <f t="shared" si="890"/>
        <v>94.4</v>
      </c>
      <c r="AB569" s="910">
        <f t="shared" si="890"/>
        <v>104.4</v>
      </c>
      <c r="AC569" s="910">
        <f t="shared" ref="AC569" si="891">ROUND(AVERAGE(AC127:AC129),1)</f>
        <v>102.3</v>
      </c>
      <c r="AD569" s="499"/>
      <c r="AF569" s="66">
        <v>2026</v>
      </c>
      <c r="AG569" s="243" t="s">
        <v>34</v>
      </c>
      <c r="AH569" s="910">
        <f t="shared" ref="AH569:AR569" si="892">ROUND(AVERAGE(AH127:AH129),1)</f>
        <v>101.6</v>
      </c>
      <c r="AI569" s="910">
        <f t="shared" si="892"/>
        <v>105.4</v>
      </c>
      <c r="AJ569" s="910">
        <f t="shared" si="892"/>
        <v>102.1</v>
      </c>
      <c r="AK569" s="910">
        <f t="shared" si="892"/>
        <v>109.7</v>
      </c>
      <c r="AL569" s="910">
        <f t="shared" si="892"/>
        <v>82.8</v>
      </c>
      <c r="AM569" s="910">
        <f t="shared" si="892"/>
        <v>111.2</v>
      </c>
      <c r="AN569" s="910">
        <f t="shared" si="892"/>
        <v>93.6</v>
      </c>
      <c r="AO569" s="910">
        <f t="shared" si="892"/>
        <v>114.6</v>
      </c>
      <c r="AP569" s="910">
        <f t="shared" si="892"/>
        <v>98.5</v>
      </c>
      <c r="AQ569" s="910">
        <f t="shared" si="892"/>
        <v>99</v>
      </c>
      <c r="AR569" s="910">
        <f t="shared" si="892"/>
        <v>86</v>
      </c>
    </row>
    <row r="570" spans="2:45" ht="12" customHeight="1" x14ac:dyDescent="0.15">
      <c r="C570" s="239" t="s">
        <v>35</v>
      </c>
      <c r="D570" s="908">
        <f>ROUND(AVERAGE(D130:D132),1)</f>
        <v>100.9</v>
      </c>
      <c r="E570" s="908">
        <f t="shared" ref="E570:AB570" si="893">ROUND(AVERAGE(E130:E132),1)</f>
        <v>100.9</v>
      </c>
      <c r="F570" s="908">
        <f t="shared" si="893"/>
        <v>100.7</v>
      </c>
      <c r="G570" s="908">
        <f t="shared" si="893"/>
        <v>118</v>
      </c>
      <c r="H570" s="908">
        <f t="shared" si="893"/>
        <v>86</v>
      </c>
      <c r="I570" s="908">
        <f t="shared" si="893"/>
        <v>101.8</v>
      </c>
      <c r="J570" s="908">
        <f t="shared" si="893"/>
        <v>89.5</v>
      </c>
      <c r="K570" s="908">
        <f t="shared" si="893"/>
        <v>107.9</v>
      </c>
      <c r="L570" s="908">
        <f t="shared" si="893"/>
        <v>69.7</v>
      </c>
      <c r="M570" s="908">
        <f t="shared" si="893"/>
        <v>139.5</v>
      </c>
      <c r="N570" s="908">
        <f t="shared" si="893"/>
        <v>55.3</v>
      </c>
      <c r="O570" s="908">
        <f t="shared" si="893"/>
        <v>89</v>
      </c>
      <c r="P570" s="908">
        <f t="shared" si="893"/>
        <v>86.5</v>
      </c>
      <c r="Q570" s="908">
        <f t="shared" si="893"/>
        <v>113</v>
      </c>
      <c r="R570" s="908">
        <f t="shared" si="893"/>
        <v>112.7</v>
      </c>
      <c r="S570" s="908">
        <f t="shared" si="893"/>
        <v>100.6</v>
      </c>
      <c r="T570" s="908">
        <f t="shared" si="893"/>
        <v>101.1</v>
      </c>
      <c r="U570" s="908">
        <f t="shared" si="893"/>
        <v>89</v>
      </c>
      <c r="V570" s="908">
        <f t="shared" si="893"/>
        <v>84.6</v>
      </c>
      <c r="W570" s="908">
        <f t="shared" si="893"/>
        <v>90.3</v>
      </c>
      <c r="X570" s="908">
        <f t="shared" si="893"/>
        <v>89.2</v>
      </c>
      <c r="Y570" s="908">
        <f t="shared" si="893"/>
        <v>83.7</v>
      </c>
      <c r="Z570" s="908">
        <f t="shared" si="893"/>
        <v>89.1</v>
      </c>
      <c r="AA570" s="908">
        <f t="shared" si="893"/>
        <v>95</v>
      </c>
      <c r="AB570" s="908">
        <f t="shared" si="893"/>
        <v>117.6</v>
      </c>
      <c r="AC570" s="908">
        <f t="shared" ref="AC570" si="894">ROUND(AVERAGE(AC130:AC132),1)</f>
        <v>98.2</v>
      </c>
      <c r="AD570" s="499"/>
      <c r="AG570" s="239" t="s">
        <v>35</v>
      </c>
      <c r="AH570" s="908">
        <f t="shared" ref="AH570:AR570" si="895">ROUND(AVERAGE(AH130:AH132),1)</f>
        <v>100.9</v>
      </c>
      <c r="AI570" s="908">
        <f t="shared" si="895"/>
        <v>102.5</v>
      </c>
      <c r="AJ570" s="908">
        <f t="shared" si="895"/>
        <v>96.2</v>
      </c>
      <c r="AK570" s="908">
        <f t="shared" si="895"/>
        <v>100.4</v>
      </c>
      <c r="AL570" s="908">
        <f t="shared" si="895"/>
        <v>85.8</v>
      </c>
      <c r="AM570" s="908">
        <f t="shared" si="895"/>
        <v>113.2</v>
      </c>
      <c r="AN570" s="908">
        <f t="shared" si="895"/>
        <v>69.7</v>
      </c>
      <c r="AO570" s="908">
        <f t="shared" si="895"/>
        <v>121.6</v>
      </c>
      <c r="AP570" s="908">
        <f t="shared" si="895"/>
        <v>99.4</v>
      </c>
      <c r="AQ570" s="908">
        <f t="shared" si="895"/>
        <v>99.9</v>
      </c>
      <c r="AR570" s="908">
        <f t="shared" si="895"/>
        <v>89.2</v>
      </c>
    </row>
    <row r="571" spans="2:45" ht="1.5" customHeight="1" x14ac:dyDescent="0.15">
      <c r="C571" s="239" t="s">
        <v>36</v>
      </c>
      <c r="D571" s="908" t="e">
        <f>ROUND(AVERAGE(D133:D135),1)</f>
        <v>#DIV/0!</v>
      </c>
      <c r="E571" s="908" t="e">
        <f t="shared" ref="E571:AB571" si="896">ROUND(AVERAGE(E133:E135),1)</f>
        <v>#DIV/0!</v>
      </c>
      <c r="F571" s="908" t="e">
        <f t="shared" si="896"/>
        <v>#DIV/0!</v>
      </c>
      <c r="G571" s="908" t="e">
        <f t="shared" si="896"/>
        <v>#DIV/0!</v>
      </c>
      <c r="H571" s="908" t="e">
        <f t="shared" si="896"/>
        <v>#DIV/0!</v>
      </c>
      <c r="I571" s="908" t="e">
        <f t="shared" si="896"/>
        <v>#DIV/0!</v>
      </c>
      <c r="J571" s="908" t="e">
        <f t="shared" si="896"/>
        <v>#DIV/0!</v>
      </c>
      <c r="K571" s="908" t="e">
        <f t="shared" si="896"/>
        <v>#DIV/0!</v>
      </c>
      <c r="L571" s="908" t="e">
        <f t="shared" si="896"/>
        <v>#DIV/0!</v>
      </c>
      <c r="M571" s="908" t="e">
        <f t="shared" si="896"/>
        <v>#DIV/0!</v>
      </c>
      <c r="N571" s="908" t="e">
        <f t="shared" si="896"/>
        <v>#DIV/0!</v>
      </c>
      <c r="O571" s="908" t="e">
        <f t="shared" si="896"/>
        <v>#DIV/0!</v>
      </c>
      <c r="P571" s="908" t="e">
        <f t="shared" si="896"/>
        <v>#DIV/0!</v>
      </c>
      <c r="Q571" s="908" t="e">
        <f t="shared" si="896"/>
        <v>#DIV/0!</v>
      </c>
      <c r="R571" s="908" t="e">
        <f t="shared" si="896"/>
        <v>#DIV/0!</v>
      </c>
      <c r="S571" s="908" t="e">
        <f t="shared" si="896"/>
        <v>#DIV/0!</v>
      </c>
      <c r="T571" s="908" t="e">
        <f t="shared" si="896"/>
        <v>#DIV/0!</v>
      </c>
      <c r="U571" s="908" t="e">
        <f t="shared" si="896"/>
        <v>#DIV/0!</v>
      </c>
      <c r="V571" s="908" t="e">
        <f t="shared" si="896"/>
        <v>#DIV/0!</v>
      </c>
      <c r="W571" s="908" t="e">
        <f t="shared" si="896"/>
        <v>#DIV/0!</v>
      </c>
      <c r="X571" s="908" t="e">
        <f t="shared" si="896"/>
        <v>#DIV/0!</v>
      </c>
      <c r="Y571" s="908" t="e">
        <f t="shared" si="896"/>
        <v>#DIV/0!</v>
      </c>
      <c r="Z571" s="908" t="e">
        <f t="shared" si="896"/>
        <v>#DIV/0!</v>
      </c>
      <c r="AA571" s="908" t="e">
        <f t="shared" si="896"/>
        <v>#DIV/0!</v>
      </c>
      <c r="AB571" s="908" t="e">
        <f t="shared" si="896"/>
        <v>#DIV/0!</v>
      </c>
      <c r="AC571" s="908" t="e">
        <f t="shared" ref="AC571" si="897">ROUND(AVERAGE(AC133:AC135),1)</f>
        <v>#DIV/0!</v>
      </c>
      <c r="AD571" s="499"/>
      <c r="AG571" s="239" t="s">
        <v>36</v>
      </c>
      <c r="AH571" s="908" t="e">
        <f t="shared" ref="AH571:AR571" si="898">ROUND(AVERAGE(AH133:AH135),1)</f>
        <v>#DIV/0!</v>
      </c>
      <c r="AI571" s="908" t="e">
        <f t="shared" si="898"/>
        <v>#DIV/0!</v>
      </c>
      <c r="AJ571" s="908" t="e">
        <f t="shared" si="898"/>
        <v>#DIV/0!</v>
      </c>
      <c r="AK571" s="908" t="e">
        <f t="shared" si="898"/>
        <v>#DIV/0!</v>
      </c>
      <c r="AL571" s="908" t="e">
        <f t="shared" si="898"/>
        <v>#DIV/0!</v>
      </c>
      <c r="AM571" s="908" t="e">
        <f t="shared" si="898"/>
        <v>#DIV/0!</v>
      </c>
      <c r="AN571" s="908" t="e">
        <f t="shared" si="898"/>
        <v>#DIV/0!</v>
      </c>
      <c r="AO571" s="908" t="e">
        <f t="shared" si="898"/>
        <v>#DIV/0!</v>
      </c>
      <c r="AP571" s="908" t="e">
        <f t="shared" si="898"/>
        <v>#DIV/0!</v>
      </c>
      <c r="AQ571" s="908" t="e">
        <f t="shared" si="898"/>
        <v>#DIV/0!</v>
      </c>
      <c r="AR571" s="908" t="e">
        <f t="shared" si="898"/>
        <v>#DIV/0!</v>
      </c>
    </row>
    <row r="572" spans="2:45" ht="12" hidden="1" customHeight="1" x14ac:dyDescent="0.15">
      <c r="B572" s="240"/>
      <c r="C572" s="241" t="s">
        <v>37</v>
      </c>
      <c r="D572" s="909" t="e">
        <f>ROUND(AVERAGE(D136:D138),1)</f>
        <v>#DIV/0!</v>
      </c>
      <c r="E572" s="909" t="e">
        <f t="shared" ref="E572:AB572" si="899">ROUND(AVERAGE(E136:E138),1)</f>
        <v>#DIV/0!</v>
      </c>
      <c r="F572" s="909" t="e">
        <f t="shared" si="899"/>
        <v>#DIV/0!</v>
      </c>
      <c r="G572" s="909" t="e">
        <f t="shared" si="899"/>
        <v>#DIV/0!</v>
      </c>
      <c r="H572" s="909" t="e">
        <f t="shared" si="899"/>
        <v>#DIV/0!</v>
      </c>
      <c r="I572" s="909" t="e">
        <f t="shared" si="899"/>
        <v>#DIV/0!</v>
      </c>
      <c r="J572" s="909" t="e">
        <f t="shared" si="899"/>
        <v>#DIV/0!</v>
      </c>
      <c r="K572" s="909" t="e">
        <f t="shared" si="899"/>
        <v>#DIV/0!</v>
      </c>
      <c r="L572" s="909" t="e">
        <f t="shared" si="899"/>
        <v>#DIV/0!</v>
      </c>
      <c r="M572" s="909" t="e">
        <f t="shared" si="899"/>
        <v>#DIV/0!</v>
      </c>
      <c r="N572" s="909" t="e">
        <f t="shared" si="899"/>
        <v>#DIV/0!</v>
      </c>
      <c r="O572" s="909" t="e">
        <f t="shared" si="899"/>
        <v>#DIV/0!</v>
      </c>
      <c r="P572" s="909" t="e">
        <f t="shared" si="899"/>
        <v>#DIV/0!</v>
      </c>
      <c r="Q572" s="909" t="e">
        <f t="shared" si="899"/>
        <v>#DIV/0!</v>
      </c>
      <c r="R572" s="909" t="e">
        <f t="shared" si="899"/>
        <v>#DIV/0!</v>
      </c>
      <c r="S572" s="909" t="e">
        <f t="shared" si="899"/>
        <v>#DIV/0!</v>
      </c>
      <c r="T572" s="909" t="e">
        <f t="shared" si="899"/>
        <v>#DIV/0!</v>
      </c>
      <c r="U572" s="909" t="e">
        <f t="shared" si="899"/>
        <v>#DIV/0!</v>
      </c>
      <c r="V572" s="909" t="e">
        <f t="shared" si="899"/>
        <v>#DIV/0!</v>
      </c>
      <c r="W572" s="909" t="e">
        <f t="shared" si="899"/>
        <v>#DIV/0!</v>
      </c>
      <c r="X572" s="909" t="e">
        <f t="shared" si="899"/>
        <v>#DIV/0!</v>
      </c>
      <c r="Y572" s="909" t="e">
        <f t="shared" si="899"/>
        <v>#DIV/0!</v>
      </c>
      <c r="Z572" s="909" t="e">
        <f t="shared" si="899"/>
        <v>#DIV/0!</v>
      </c>
      <c r="AA572" s="909" t="e">
        <f t="shared" si="899"/>
        <v>#DIV/0!</v>
      </c>
      <c r="AB572" s="909" t="e">
        <f t="shared" si="899"/>
        <v>#DIV/0!</v>
      </c>
      <c r="AC572" s="909" t="e">
        <f t="shared" ref="AC572" si="900">ROUND(AVERAGE(AC136:AC138),1)</f>
        <v>#DIV/0!</v>
      </c>
      <c r="AD572" s="499"/>
      <c r="AF572" s="240"/>
      <c r="AG572" s="241" t="s">
        <v>37</v>
      </c>
      <c r="AH572" s="909" t="e">
        <f t="shared" ref="AH572:AR572" si="901">ROUND(AVERAGE(AH136:AH138),1)</f>
        <v>#DIV/0!</v>
      </c>
      <c r="AI572" s="909" t="e">
        <f t="shared" si="901"/>
        <v>#DIV/0!</v>
      </c>
      <c r="AJ572" s="909" t="e">
        <f t="shared" si="901"/>
        <v>#DIV/0!</v>
      </c>
      <c r="AK572" s="909" t="e">
        <f t="shared" si="901"/>
        <v>#DIV/0!</v>
      </c>
      <c r="AL572" s="909" t="e">
        <f t="shared" si="901"/>
        <v>#DIV/0!</v>
      </c>
      <c r="AM572" s="909" t="e">
        <f t="shared" si="901"/>
        <v>#DIV/0!</v>
      </c>
      <c r="AN572" s="909" t="e">
        <f t="shared" si="901"/>
        <v>#DIV/0!</v>
      </c>
      <c r="AO572" s="909" t="e">
        <f t="shared" si="901"/>
        <v>#DIV/0!</v>
      </c>
      <c r="AP572" s="909" t="e">
        <f t="shared" si="901"/>
        <v>#DIV/0!</v>
      </c>
      <c r="AQ572" s="909" t="e">
        <f t="shared" si="901"/>
        <v>#DIV/0!</v>
      </c>
      <c r="AR572" s="909" t="e">
        <f t="shared" si="901"/>
        <v>#DIV/0!</v>
      </c>
    </row>
    <row r="573" spans="2:45" ht="12" hidden="1" customHeight="1" x14ac:dyDescent="0.15">
      <c r="B573" s="66">
        <v>2027</v>
      </c>
      <c r="C573" s="243" t="s">
        <v>34</v>
      </c>
      <c r="D573" s="910" t="e">
        <f>ROUND(AVERAGE(D139:D141),1)</f>
        <v>#DIV/0!</v>
      </c>
      <c r="E573" s="910" t="e">
        <f t="shared" ref="E573:AB573" si="902">ROUND(AVERAGE(E139:E141),1)</f>
        <v>#DIV/0!</v>
      </c>
      <c r="F573" s="910" t="e">
        <f t="shared" si="902"/>
        <v>#DIV/0!</v>
      </c>
      <c r="G573" s="910" t="e">
        <f t="shared" si="902"/>
        <v>#DIV/0!</v>
      </c>
      <c r="H573" s="910" t="e">
        <f t="shared" si="902"/>
        <v>#DIV/0!</v>
      </c>
      <c r="I573" s="910" t="e">
        <f t="shared" si="902"/>
        <v>#DIV/0!</v>
      </c>
      <c r="J573" s="910" t="e">
        <f t="shared" si="902"/>
        <v>#DIV/0!</v>
      </c>
      <c r="K573" s="910" t="e">
        <f t="shared" si="902"/>
        <v>#DIV/0!</v>
      </c>
      <c r="L573" s="910" t="e">
        <f t="shared" si="902"/>
        <v>#DIV/0!</v>
      </c>
      <c r="M573" s="910" t="e">
        <f t="shared" si="902"/>
        <v>#DIV/0!</v>
      </c>
      <c r="N573" s="910" t="e">
        <f t="shared" si="902"/>
        <v>#DIV/0!</v>
      </c>
      <c r="O573" s="910" t="e">
        <f t="shared" si="902"/>
        <v>#DIV/0!</v>
      </c>
      <c r="P573" s="910" t="e">
        <f t="shared" si="902"/>
        <v>#DIV/0!</v>
      </c>
      <c r="Q573" s="910" t="e">
        <f t="shared" si="902"/>
        <v>#DIV/0!</v>
      </c>
      <c r="R573" s="910" t="e">
        <f t="shared" si="902"/>
        <v>#DIV/0!</v>
      </c>
      <c r="S573" s="910" t="e">
        <f t="shared" si="902"/>
        <v>#DIV/0!</v>
      </c>
      <c r="T573" s="910" t="e">
        <f t="shared" si="902"/>
        <v>#DIV/0!</v>
      </c>
      <c r="U573" s="910" t="e">
        <f t="shared" si="902"/>
        <v>#DIV/0!</v>
      </c>
      <c r="V573" s="910" t="e">
        <f t="shared" si="902"/>
        <v>#DIV/0!</v>
      </c>
      <c r="W573" s="910" t="e">
        <f t="shared" si="902"/>
        <v>#DIV/0!</v>
      </c>
      <c r="X573" s="910" t="e">
        <f t="shared" si="902"/>
        <v>#DIV/0!</v>
      </c>
      <c r="Y573" s="910" t="e">
        <f t="shared" si="902"/>
        <v>#DIV/0!</v>
      </c>
      <c r="Z573" s="910" t="e">
        <f t="shared" si="902"/>
        <v>#DIV/0!</v>
      </c>
      <c r="AA573" s="910" t="e">
        <f t="shared" si="902"/>
        <v>#DIV/0!</v>
      </c>
      <c r="AB573" s="910" t="e">
        <f t="shared" si="902"/>
        <v>#DIV/0!</v>
      </c>
      <c r="AC573" s="910" t="e">
        <f t="shared" ref="AC573" si="903">ROUND(AVERAGE(AC139:AC141),1)</f>
        <v>#DIV/0!</v>
      </c>
      <c r="AD573" s="499"/>
      <c r="AF573" s="66" t="s">
        <v>216</v>
      </c>
      <c r="AG573" s="243" t="s">
        <v>34</v>
      </c>
      <c r="AH573" s="252" t="e">
        <f t="shared" ref="AH573:AR573" si="904">ROUND(AVERAGE(AH139:AH141),1)</f>
        <v>#DIV/0!</v>
      </c>
      <c r="AI573" s="252" t="e">
        <f t="shared" si="904"/>
        <v>#DIV/0!</v>
      </c>
      <c r="AJ573" s="252" t="e">
        <f t="shared" si="904"/>
        <v>#DIV/0!</v>
      </c>
      <c r="AK573" s="252" t="e">
        <f t="shared" si="904"/>
        <v>#DIV/0!</v>
      </c>
      <c r="AL573" s="252" t="e">
        <f t="shared" si="904"/>
        <v>#DIV/0!</v>
      </c>
      <c r="AM573" s="252" t="e">
        <f t="shared" si="904"/>
        <v>#DIV/0!</v>
      </c>
      <c r="AN573" s="252" t="e">
        <f t="shared" si="904"/>
        <v>#DIV/0!</v>
      </c>
      <c r="AO573" s="252" t="e">
        <f t="shared" si="904"/>
        <v>#DIV/0!</v>
      </c>
      <c r="AP573" s="252" t="e">
        <f t="shared" si="904"/>
        <v>#DIV/0!</v>
      </c>
      <c r="AQ573" s="252" t="e">
        <f t="shared" si="904"/>
        <v>#DIV/0!</v>
      </c>
      <c r="AR573" s="252" t="e">
        <f t="shared" si="904"/>
        <v>#DIV/0!</v>
      </c>
    </row>
    <row r="574" spans="2:45" ht="12" hidden="1" customHeight="1" x14ac:dyDescent="0.15">
      <c r="C574" s="239" t="s">
        <v>35</v>
      </c>
      <c r="D574" s="908" t="e">
        <f>ROUND(AVERAGE(D142:D144),1)</f>
        <v>#DIV/0!</v>
      </c>
      <c r="E574" s="908" t="e">
        <f t="shared" ref="E574:AB574" si="905">ROUND(AVERAGE(E142:E144),1)</f>
        <v>#DIV/0!</v>
      </c>
      <c r="F574" s="908" t="e">
        <f t="shared" si="905"/>
        <v>#DIV/0!</v>
      </c>
      <c r="G574" s="908" t="e">
        <f t="shared" si="905"/>
        <v>#DIV/0!</v>
      </c>
      <c r="H574" s="908" t="e">
        <f t="shared" si="905"/>
        <v>#DIV/0!</v>
      </c>
      <c r="I574" s="908" t="e">
        <f t="shared" si="905"/>
        <v>#DIV/0!</v>
      </c>
      <c r="J574" s="908" t="e">
        <f t="shared" si="905"/>
        <v>#DIV/0!</v>
      </c>
      <c r="K574" s="908" t="e">
        <f t="shared" si="905"/>
        <v>#DIV/0!</v>
      </c>
      <c r="L574" s="908" t="e">
        <f t="shared" si="905"/>
        <v>#DIV/0!</v>
      </c>
      <c r="M574" s="908" t="e">
        <f t="shared" si="905"/>
        <v>#DIV/0!</v>
      </c>
      <c r="N574" s="908" t="e">
        <f t="shared" si="905"/>
        <v>#DIV/0!</v>
      </c>
      <c r="O574" s="908" t="e">
        <f t="shared" si="905"/>
        <v>#DIV/0!</v>
      </c>
      <c r="P574" s="908" t="e">
        <f t="shared" si="905"/>
        <v>#DIV/0!</v>
      </c>
      <c r="Q574" s="908" t="e">
        <f t="shared" si="905"/>
        <v>#DIV/0!</v>
      </c>
      <c r="R574" s="908" t="e">
        <f t="shared" si="905"/>
        <v>#DIV/0!</v>
      </c>
      <c r="S574" s="908" t="e">
        <f t="shared" si="905"/>
        <v>#DIV/0!</v>
      </c>
      <c r="T574" s="908" t="e">
        <f t="shared" si="905"/>
        <v>#DIV/0!</v>
      </c>
      <c r="U574" s="908" t="e">
        <f t="shared" si="905"/>
        <v>#DIV/0!</v>
      </c>
      <c r="V574" s="908" t="e">
        <f t="shared" si="905"/>
        <v>#DIV/0!</v>
      </c>
      <c r="W574" s="908" t="e">
        <f t="shared" si="905"/>
        <v>#DIV/0!</v>
      </c>
      <c r="X574" s="908" t="e">
        <f t="shared" si="905"/>
        <v>#DIV/0!</v>
      </c>
      <c r="Y574" s="908" t="e">
        <f t="shared" si="905"/>
        <v>#DIV/0!</v>
      </c>
      <c r="Z574" s="908" t="e">
        <f t="shared" si="905"/>
        <v>#DIV/0!</v>
      </c>
      <c r="AA574" s="908" t="e">
        <f t="shared" si="905"/>
        <v>#DIV/0!</v>
      </c>
      <c r="AB574" s="908" t="e">
        <f t="shared" si="905"/>
        <v>#DIV/0!</v>
      </c>
      <c r="AC574" s="908" t="e">
        <f t="shared" ref="AC574" si="906">ROUND(AVERAGE(AC142:AC144),1)</f>
        <v>#DIV/0!</v>
      </c>
      <c r="AD574" s="499"/>
      <c r="AG574" s="239" t="s">
        <v>35</v>
      </c>
      <c r="AH574" s="250" t="e">
        <f t="shared" ref="AH574:AR574" si="907">ROUND(AVERAGE(AH142:AH144),1)</f>
        <v>#DIV/0!</v>
      </c>
      <c r="AI574" s="250" t="e">
        <f t="shared" si="907"/>
        <v>#DIV/0!</v>
      </c>
      <c r="AJ574" s="250" t="e">
        <f t="shared" si="907"/>
        <v>#DIV/0!</v>
      </c>
      <c r="AK574" s="250" t="e">
        <f t="shared" si="907"/>
        <v>#DIV/0!</v>
      </c>
      <c r="AL574" s="250" t="e">
        <f t="shared" si="907"/>
        <v>#DIV/0!</v>
      </c>
      <c r="AM574" s="250" t="e">
        <f t="shared" si="907"/>
        <v>#DIV/0!</v>
      </c>
      <c r="AN574" s="250" t="e">
        <f t="shared" si="907"/>
        <v>#DIV/0!</v>
      </c>
      <c r="AO574" s="250" t="e">
        <f t="shared" si="907"/>
        <v>#DIV/0!</v>
      </c>
      <c r="AP574" s="250" t="e">
        <f t="shared" si="907"/>
        <v>#DIV/0!</v>
      </c>
      <c r="AQ574" s="250" t="e">
        <f t="shared" si="907"/>
        <v>#DIV/0!</v>
      </c>
      <c r="AR574" s="250" t="e">
        <f t="shared" si="907"/>
        <v>#DIV/0!</v>
      </c>
    </row>
    <row r="575" spans="2:45" ht="12" hidden="1" customHeight="1" x14ac:dyDescent="0.15">
      <c r="C575" s="239" t="s">
        <v>36</v>
      </c>
      <c r="D575" s="908" t="e">
        <f>ROUND(AVERAGE(D145:D147),1)</f>
        <v>#DIV/0!</v>
      </c>
      <c r="E575" s="908" t="e">
        <f t="shared" ref="E575:AB575" si="908">ROUND(AVERAGE(E145:E147),1)</f>
        <v>#DIV/0!</v>
      </c>
      <c r="F575" s="908" t="e">
        <f t="shared" si="908"/>
        <v>#DIV/0!</v>
      </c>
      <c r="G575" s="908" t="e">
        <f t="shared" si="908"/>
        <v>#DIV/0!</v>
      </c>
      <c r="H575" s="908" t="e">
        <f t="shared" si="908"/>
        <v>#DIV/0!</v>
      </c>
      <c r="I575" s="908" t="e">
        <f t="shared" si="908"/>
        <v>#DIV/0!</v>
      </c>
      <c r="J575" s="908" t="e">
        <f t="shared" si="908"/>
        <v>#DIV/0!</v>
      </c>
      <c r="K575" s="908" t="e">
        <f t="shared" si="908"/>
        <v>#DIV/0!</v>
      </c>
      <c r="L575" s="908" t="e">
        <f t="shared" si="908"/>
        <v>#DIV/0!</v>
      </c>
      <c r="M575" s="908" t="e">
        <f t="shared" si="908"/>
        <v>#DIV/0!</v>
      </c>
      <c r="N575" s="908" t="e">
        <f t="shared" si="908"/>
        <v>#DIV/0!</v>
      </c>
      <c r="O575" s="908" t="e">
        <f t="shared" si="908"/>
        <v>#DIV/0!</v>
      </c>
      <c r="P575" s="908" t="e">
        <f t="shared" si="908"/>
        <v>#DIV/0!</v>
      </c>
      <c r="Q575" s="908" t="e">
        <f t="shared" si="908"/>
        <v>#DIV/0!</v>
      </c>
      <c r="R575" s="908" t="e">
        <f t="shared" si="908"/>
        <v>#DIV/0!</v>
      </c>
      <c r="S575" s="908" t="e">
        <f t="shared" si="908"/>
        <v>#DIV/0!</v>
      </c>
      <c r="T575" s="908" t="e">
        <f t="shared" si="908"/>
        <v>#DIV/0!</v>
      </c>
      <c r="U575" s="908" t="e">
        <f t="shared" si="908"/>
        <v>#DIV/0!</v>
      </c>
      <c r="V575" s="908" t="e">
        <f t="shared" si="908"/>
        <v>#DIV/0!</v>
      </c>
      <c r="W575" s="908" t="e">
        <f t="shared" si="908"/>
        <v>#DIV/0!</v>
      </c>
      <c r="X575" s="908" t="e">
        <f t="shared" si="908"/>
        <v>#DIV/0!</v>
      </c>
      <c r="Y575" s="908" t="e">
        <f t="shared" si="908"/>
        <v>#DIV/0!</v>
      </c>
      <c r="Z575" s="908" t="e">
        <f t="shared" si="908"/>
        <v>#DIV/0!</v>
      </c>
      <c r="AA575" s="908" t="e">
        <f t="shared" si="908"/>
        <v>#DIV/0!</v>
      </c>
      <c r="AB575" s="908" t="e">
        <f t="shared" si="908"/>
        <v>#DIV/0!</v>
      </c>
      <c r="AC575" s="908" t="e">
        <f t="shared" ref="AC575" si="909">ROUND(AVERAGE(AC145:AC147),1)</f>
        <v>#DIV/0!</v>
      </c>
      <c r="AD575" s="499"/>
      <c r="AG575" s="239" t="s">
        <v>36</v>
      </c>
      <c r="AH575" s="250" t="e">
        <f t="shared" ref="AH575:AR575" si="910">ROUND(AVERAGE(AH145:AH147),1)</f>
        <v>#DIV/0!</v>
      </c>
      <c r="AI575" s="250" t="e">
        <f t="shared" si="910"/>
        <v>#DIV/0!</v>
      </c>
      <c r="AJ575" s="250" t="e">
        <f t="shared" si="910"/>
        <v>#DIV/0!</v>
      </c>
      <c r="AK575" s="250" t="e">
        <f t="shared" si="910"/>
        <v>#DIV/0!</v>
      </c>
      <c r="AL575" s="250" t="e">
        <f t="shared" si="910"/>
        <v>#DIV/0!</v>
      </c>
      <c r="AM575" s="250" t="e">
        <f t="shared" si="910"/>
        <v>#DIV/0!</v>
      </c>
      <c r="AN575" s="250" t="e">
        <f t="shared" si="910"/>
        <v>#DIV/0!</v>
      </c>
      <c r="AO575" s="250" t="e">
        <f t="shared" si="910"/>
        <v>#DIV/0!</v>
      </c>
      <c r="AP575" s="250" t="e">
        <f t="shared" si="910"/>
        <v>#DIV/0!</v>
      </c>
      <c r="AQ575" s="250" t="e">
        <f t="shared" si="910"/>
        <v>#DIV/0!</v>
      </c>
      <c r="AR575" s="250" t="e">
        <f t="shared" si="910"/>
        <v>#DIV/0!</v>
      </c>
    </row>
    <row r="576" spans="2:45" ht="12" hidden="1" customHeight="1" x14ac:dyDescent="0.15">
      <c r="B576" s="240"/>
      <c r="C576" s="241" t="s">
        <v>37</v>
      </c>
      <c r="D576" s="909" t="e">
        <f>ROUND(AVERAGE(D148:D150),1)</f>
        <v>#DIV/0!</v>
      </c>
      <c r="E576" s="909" t="e">
        <f t="shared" ref="E576:AB576" si="911">ROUND(AVERAGE(E148:E150),1)</f>
        <v>#DIV/0!</v>
      </c>
      <c r="F576" s="909" t="e">
        <f t="shared" si="911"/>
        <v>#DIV/0!</v>
      </c>
      <c r="G576" s="909" t="e">
        <f t="shared" si="911"/>
        <v>#DIV/0!</v>
      </c>
      <c r="H576" s="909" t="e">
        <f t="shared" si="911"/>
        <v>#DIV/0!</v>
      </c>
      <c r="I576" s="909" t="e">
        <f t="shared" si="911"/>
        <v>#DIV/0!</v>
      </c>
      <c r="J576" s="909" t="e">
        <f t="shared" si="911"/>
        <v>#DIV/0!</v>
      </c>
      <c r="K576" s="909" t="e">
        <f t="shared" si="911"/>
        <v>#DIV/0!</v>
      </c>
      <c r="L576" s="909" t="e">
        <f t="shared" si="911"/>
        <v>#DIV/0!</v>
      </c>
      <c r="M576" s="909" t="e">
        <f t="shared" si="911"/>
        <v>#DIV/0!</v>
      </c>
      <c r="N576" s="909" t="e">
        <f t="shared" si="911"/>
        <v>#DIV/0!</v>
      </c>
      <c r="O576" s="909" t="e">
        <f t="shared" si="911"/>
        <v>#DIV/0!</v>
      </c>
      <c r="P576" s="909" t="e">
        <f t="shared" si="911"/>
        <v>#DIV/0!</v>
      </c>
      <c r="Q576" s="909" t="e">
        <f t="shared" si="911"/>
        <v>#DIV/0!</v>
      </c>
      <c r="R576" s="909" t="e">
        <f t="shared" si="911"/>
        <v>#DIV/0!</v>
      </c>
      <c r="S576" s="909" t="e">
        <f t="shared" si="911"/>
        <v>#DIV/0!</v>
      </c>
      <c r="T576" s="909" t="e">
        <f t="shared" si="911"/>
        <v>#DIV/0!</v>
      </c>
      <c r="U576" s="909" t="e">
        <f t="shared" si="911"/>
        <v>#DIV/0!</v>
      </c>
      <c r="V576" s="909" t="e">
        <f t="shared" si="911"/>
        <v>#DIV/0!</v>
      </c>
      <c r="W576" s="909" t="e">
        <f t="shared" si="911"/>
        <v>#DIV/0!</v>
      </c>
      <c r="X576" s="909" t="e">
        <f t="shared" si="911"/>
        <v>#DIV/0!</v>
      </c>
      <c r="Y576" s="909" t="e">
        <f t="shared" si="911"/>
        <v>#DIV/0!</v>
      </c>
      <c r="Z576" s="909" t="e">
        <f t="shared" si="911"/>
        <v>#DIV/0!</v>
      </c>
      <c r="AA576" s="909" t="e">
        <f t="shared" si="911"/>
        <v>#DIV/0!</v>
      </c>
      <c r="AB576" s="909" t="e">
        <f t="shared" si="911"/>
        <v>#DIV/0!</v>
      </c>
      <c r="AC576" s="909" t="e">
        <f t="shared" ref="AC576" si="912">ROUND(AVERAGE(AC148:AC150),1)</f>
        <v>#DIV/0!</v>
      </c>
      <c r="AD576" s="499"/>
      <c r="AF576" s="240"/>
      <c r="AG576" s="241" t="s">
        <v>37</v>
      </c>
      <c r="AH576" s="251" t="e">
        <f t="shared" ref="AH576:AR576" si="913">ROUND(AVERAGE(AH148:AH150),1)</f>
        <v>#DIV/0!</v>
      </c>
      <c r="AI576" s="251" t="e">
        <f t="shared" si="913"/>
        <v>#DIV/0!</v>
      </c>
      <c r="AJ576" s="251" t="e">
        <f t="shared" si="913"/>
        <v>#DIV/0!</v>
      </c>
      <c r="AK576" s="251" t="e">
        <f t="shared" si="913"/>
        <v>#DIV/0!</v>
      </c>
      <c r="AL576" s="251" t="e">
        <f t="shared" si="913"/>
        <v>#DIV/0!</v>
      </c>
      <c r="AM576" s="251" t="e">
        <f t="shared" si="913"/>
        <v>#DIV/0!</v>
      </c>
      <c r="AN576" s="251" t="e">
        <f t="shared" si="913"/>
        <v>#DIV/0!</v>
      </c>
      <c r="AO576" s="251" t="e">
        <f t="shared" si="913"/>
        <v>#DIV/0!</v>
      </c>
      <c r="AP576" s="251" t="e">
        <f t="shared" si="913"/>
        <v>#DIV/0!</v>
      </c>
      <c r="AQ576" s="251" t="e">
        <f t="shared" si="913"/>
        <v>#DIV/0!</v>
      </c>
      <c r="AR576" s="251" t="e">
        <f t="shared" si="913"/>
        <v>#DIV/0!</v>
      </c>
    </row>
    <row r="577" spans="2:44" ht="12" hidden="1" customHeight="1" x14ac:dyDescent="0.15">
      <c r="B577" s="66">
        <v>2028</v>
      </c>
      <c r="C577" s="243" t="s">
        <v>34</v>
      </c>
      <c r="D577" s="910" t="e">
        <f>ROUND(AVERAGE(D151:D153),1)</f>
        <v>#DIV/0!</v>
      </c>
      <c r="E577" s="910" t="e">
        <f t="shared" ref="E577:AB577" si="914">ROUND(AVERAGE(E151:E153),1)</f>
        <v>#DIV/0!</v>
      </c>
      <c r="F577" s="910" t="e">
        <f t="shared" si="914"/>
        <v>#DIV/0!</v>
      </c>
      <c r="G577" s="910" t="e">
        <f t="shared" si="914"/>
        <v>#DIV/0!</v>
      </c>
      <c r="H577" s="910" t="e">
        <f t="shared" si="914"/>
        <v>#DIV/0!</v>
      </c>
      <c r="I577" s="910" t="e">
        <f t="shared" si="914"/>
        <v>#DIV/0!</v>
      </c>
      <c r="J577" s="910" t="e">
        <f t="shared" si="914"/>
        <v>#DIV/0!</v>
      </c>
      <c r="K577" s="910" t="e">
        <f t="shared" si="914"/>
        <v>#DIV/0!</v>
      </c>
      <c r="L577" s="910" t="e">
        <f t="shared" si="914"/>
        <v>#DIV/0!</v>
      </c>
      <c r="M577" s="910" t="e">
        <f t="shared" si="914"/>
        <v>#DIV/0!</v>
      </c>
      <c r="N577" s="910" t="e">
        <f t="shared" si="914"/>
        <v>#DIV/0!</v>
      </c>
      <c r="O577" s="910" t="e">
        <f t="shared" si="914"/>
        <v>#DIV/0!</v>
      </c>
      <c r="P577" s="910" t="e">
        <f t="shared" si="914"/>
        <v>#DIV/0!</v>
      </c>
      <c r="Q577" s="910" t="e">
        <f t="shared" si="914"/>
        <v>#DIV/0!</v>
      </c>
      <c r="R577" s="910" t="e">
        <f t="shared" si="914"/>
        <v>#DIV/0!</v>
      </c>
      <c r="S577" s="910" t="e">
        <f t="shared" si="914"/>
        <v>#DIV/0!</v>
      </c>
      <c r="T577" s="910" t="e">
        <f t="shared" si="914"/>
        <v>#DIV/0!</v>
      </c>
      <c r="U577" s="910" t="e">
        <f t="shared" si="914"/>
        <v>#DIV/0!</v>
      </c>
      <c r="V577" s="910" t="e">
        <f t="shared" si="914"/>
        <v>#DIV/0!</v>
      </c>
      <c r="W577" s="910" t="e">
        <f t="shared" si="914"/>
        <v>#DIV/0!</v>
      </c>
      <c r="X577" s="910" t="e">
        <f t="shared" si="914"/>
        <v>#DIV/0!</v>
      </c>
      <c r="Y577" s="910" t="e">
        <f t="shared" si="914"/>
        <v>#DIV/0!</v>
      </c>
      <c r="Z577" s="910" t="e">
        <f t="shared" si="914"/>
        <v>#DIV/0!</v>
      </c>
      <c r="AA577" s="910" t="e">
        <f t="shared" si="914"/>
        <v>#DIV/0!</v>
      </c>
      <c r="AB577" s="910" t="e">
        <f t="shared" si="914"/>
        <v>#DIV/0!</v>
      </c>
      <c r="AC577" s="910" t="e">
        <f t="shared" ref="AC577" si="915">ROUND(AVERAGE(AC151:AC153),1)</f>
        <v>#DIV/0!</v>
      </c>
      <c r="AD577" s="499"/>
      <c r="AF577" s="66" t="s">
        <v>217</v>
      </c>
      <c r="AG577" s="243" t="s">
        <v>34</v>
      </c>
      <c r="AH577" s="252" t="e">
        <f t="shared" ref="AH577:AR577" si="916">ROUND(AVERAGE(AH151:AH153),1)</f>
        <v>#DIV/0!</v>
      </c>
      <c r="AI577" s="252" t="e">
        <f t="shared" si="916"/>
        <v>#DIV/0!</v>
      </c>
      <c r="AJ577" s="252" t="e">
        <f t="shared" si="916"/>
        <v>#DIV/0!</v>
      </c>
      <c r="AK577" s="252" t="e">
        <f t="shared" si="916"/>
        <v>#DIV/0!</v>
      </c>
      <c r="AL577" s="252" t="e">
        <f t="shared" si="916"/>
        <v>#DIV/0!</v>
      </c>
      <c r="AM577" s="252" t="e">
        <f t="shared" si="916"/>
        <v>#DIV/0!</v>
      </c>
      <c r="AN577" s="252" t="e">
        <f t="shared" si="916"/>
        <v>#DIV/0!</v>
      </c>
      <c r="AO577" s="252" t="e">
        <f t="shared" si="916"/>
        <v>#DIV/0!</v>
      </c>
      <c r="AP577" s="252" t="e">
        <f t="shared" si="916"/>
        <v>#DIV/0!</v>
      </c>
      <c r="AQ577" s="252" t="e">
        <f t="shared" si="916"/>
        <v>#DIV/0!</v>
      </c>
      <c r="AR577" s="252" t="e">
        <f t="shared" si="916"/>
        <v>#DIV/0!</v>
      </c>
    </row>
    <row r="578" spans="2:44" ht="12" hidden="1" customHeight="1" x14ac:dyDescent="0.15">
      <c r="C578" s="239" t="s">
        <v>35</v>
      </c>
      <c r="D578" s="908" t="e">
        <f t="shared" ref="D578:AB579" si="917">ROUND(AVERAGE(D154:D156),1)</f>
        <v>#DIV/0!</v>
      </c>
      <c r="E578" s="908" t="e">
        <f t="shared" si="917"/>
        <v>#DIV/0!</v>
      </c>
      <c r="F578" s="908" t="e">
        <f t="shared" si="917"/>
        <v>#DIV/0!</v>
      </c>
      <c r="G578" s="908" t="e">
        <f t="shared" si="917"/>
        <v>#DIV/0!</v>
      </c>
      <c r="H578" s="908" t="e">
        <f t="shared" si="917"/>
        <v>#DIV/0!</v>
      </c>
      <c r="I578" s="908" t="e">
        <f t="shared" si="917"/>
        <v>#DIV/0!</v>
      </c>
      <c r="J578" s="908" t="e">
        <f t="shared" si="917"/>
        <v>#DIV/0!</v>
      </c>
      <c r="K578" s="908" t="e">
        <f t="shared" si="917"/>
        <v>#DIV/0!</v>
      </c>
      <c r="L578" s="908" t="e">
        <f t="shared" si="917"/>
        <v>#DIV/0!</v>
      </c>
      <c r="M578" s="908" t="e">
        <f t="shared" si="917"/>
        <v>#DIV/0!</v>
      </c>
      <c r="N578" s="908" t="e">
        <f t="shared" si="917"/>
        <v>#DIV/0!</v>
      </c>
      <c r="O578" s="908" t="e">
        <f t="shared" si="917"/>
        <v>#DIV/0!</v>
      </c>
      <c r="P578" s="908" t="e">
        <f t="shared" si="917"/>
        <v>#DIV/0!</v>
      </c>
      <c r="Q578" s="908" t="e">
        <f t="shared" si="917"/>
        <v>#DIV/0!</v>
      </c>
      <c r="R578" s="908" t="e">
        <f t="shared" si="917"/>
        <v>#DIV/0!</v>
      </c>
      <c r="S578" s="908" t="e">
        <f t="shared" si="917"/>
        <v>#DIV/0!</v>
      </c>
      <c r="T578" s="908" t="e">
        <f t="shared" si="917"/>
        <v>#DIV/0!</v>
      </c>
      <c r="U578" s="908" t="e">
        <f t="shared" si="917"/>
        <v>#DIV/0!</v>
      </c>
      <c r="V578" s="908" t="e">
        <f t="shared" si="917"/>
        <v>#DIV/0!</v>
      </c>
      <c r="W578" s="908" t="e">
        <f t="shared" si="917"/>
        <v>#DIV/0!</v>
      </c>
      <c r="X578" s="908" t="e">
        <f t="shared" si="917"/>
        <v>#DIV/0!</v>
      </c>
      <c r="Y578" s="908" t="e">
        <f t="shared" si="917"/>
        <v>#DIV/0!</v>
      </c>
      <c r="Z578" s="908" t="e">
        <f t="shared" si="917"/>
        <v>#DIV/0!</v>
      </c>
      <c r="AA578" s="908" t="e">
        <f t="shared" si="917"/>
        <v>#DIV/0!</v>
      </c>
      <c r="AB578" s="908" t="e">
        <f t="shared" si="917"/>
        <v>#DIV/0!</v>
      </c>
      <c r="AC578" s="908" t="e">
        <f t="shared" ref="AC578" si="918">ROUND(AVERAGE(AC154:AC156),1)</f>
        <v>#DIV/0!</v>
      </c>
      <c r="AD578" s="499"/>
      <c r="AG578" s="239" t="s">
        <v>35</v>
      </c>
      <c r="AH578" s="250" t="e">
        <f t="shared" ref="AH578:AR579" si="919">ROUND(AVERAGE(AH154:AH156),1)</f>
        <v>#DIV/0!</v>
      </c>
      <c r="AI578" s="250" t="e">
        <f t="shared" si="919"/>
        <v>#DIV/0!</v>
      </c>
      <c r="AJ578" s="250" t="e">
        <f t="shared" si="919"/>
        <v>#DIV/0!</v>
      </c>
      <c r="AK578" s="250" t="e">
        <f t="shared" si="919"/>
        <v>#DIV/0!</v>
      </c>
      <c r="AL578" s="250" t="e">
        <f t="shared" si="919"/>
        <v>#DIV/0!</v>
      </c>
      <c r="AM578" s="250" t="e">
        <f t="shared" si="919"/>
        <v>#DIV/0!</v>
      </c>
      <c r="AN578" s="250" t="e">
        <f t="shared" si="919"/>
        <v>#DIV/0!</v>
      </c>
      <c r="AO578" s="250" t="e">
        <f t="shared" si="919"/>
        <v>#DIV/0!</v>
      </c>
      <c r="AP578" s="250" t="e">
        <f t="shared" si="919"/>
        <v>#DIV/0!</v>
      </c>
      <c r="AQ578" s="250" t="e">
        <f t="shared" si="919"/>
        <v>#DIV/0!</v>
      </c>
      <c r="AR578" s="250" t="e">
        <f t="shared" si="919"/>
        <v>#DIV/0!</v>
      </c>
    </row>
    <row r="579" spans="2:44" ht="12" hidden="1" customHeight="1" x14ac:dyDescent="0.15">
      <c r="C579" s="243" t="s">
        <v>36</v>
      </c>
      <c r="D579" s="908" t="e">
        <f>ROUND(AVERAGE(D157:D159),1)</f>
        <v>#DIV/0!</v>
      </c>
      <c r="E579" s="908" t="e">
        <f t="shared" si="917"/>
        <v>#DIV/0!</v>
      </c>
      <c r="F579" s="908" t="e">
        <f t="shared" si="917"/>
        <v>#DIV/0!</v>
      </c>
      <c r="G579" s="908" t="e">
        <f t="shared" si="917"/>
        <v>#DIV/0!</v>
      </c>
      <c r="H579" s="908" t="e">
        <f t="shared" si="917"/>
        <v>#DIV/0!</v>
      </c>
      <c r="I579" s="908" t="e">
        <f t="shared" si="917"/>
        <v>#DIV/0!</v>
      </c>
      <c r="J579" s="908" t="e">
        <f t="shared" si="917"/>
        <v>#DIV/0!</v>
      </c>
      <c r="K579" s="908" t="e">
        <f t="shared" si="917"/>
        <v>#DIV/0!</v>
      </c>
      <c r="L579" s="908" t="e">
        <f t="shared" si="917"/>
        <v>#DIV/0!</v>
      </c>
      <c r="M579" s="908" t="e">
        <f t="shared" si="917"/>
        <v>#DIV/0!</v>
      </c>
      <c r="N579" s="908" t="e">
        <f t="shared" si="917"/>
        <v>#DIV/0!</v>
      </c>
      <c r="O579" s="908" t="e">
        <f t="shared" si="917"/>
        <v>#DIV/0!</v>
      </c>
      <c r="P579" s="908" t="e">
        <f t="shared" si="917"/>
        <v>#DIV/0!</v>
      </c>
      <c r="Q579" s="908" t="e">
        <f t="shared" si="917"/>
        <v>#DIV/0!</v>
      </c>
      <c r="R579" s="908" t="e">
        <f t="shared" si="917"/>
        <v>#DIV/0!</v>
      </c>
      <c r="S579" s="908" t="e">
        <f t="shared" si="917"/>
        <v>#DIV/0!</v>
      </c>
      <c r="T579" s="908" t="e">
        <f t="shared" si="917"/>
        <v>#DIV/0!</v>
      </c>
      <c r="U579" s="908" t="e">
        <f t="shared" si="917"/>
        <v>#DIV/0!</v>
      </c>
      <c r="V579" s="908" t="e">
        <f t="shared" si="917"/>
        <v>#DIV/0!</v>
      </c>
      <c r="W579" s="908" t="e">
        <f t="shared" si="917"/>
        <v>#DIV/0!</v>
      </c>
      <c r="X579" s="908" t="e">
        <f t="shared" si="917"/>
        <v>#DIV/0!</v>
      </c>
      <c r="Y579" s="908" t="e">
        <f t="shared" si="917"/>
        <v>#DIV/0!</v>
      </c>
      <c r="Z579" s="908" t="e">
        <f t="shared" si="917"/>
        <v>#DIV/0!</v>
      </c>
      <c r="AA579" s="908" t="e">
        <f t="shared" si="917"/>
        <v>#DIV/0!</v>
      </c>
      <c r="AB579" s="908" t="e">
        <f t="shared" si="917"/>
        <v>#DIV/0!</v>
      </c>
      <c r="AC579" s="908" t="e">
        <f t="shared" ref="AC579" si="920">ROUND(AVERAGE(AC155:AC157),1)</f>
        <v>#DIV/0!</v>
      </c>
      <c r="AD579" s="499"/>
      <c r="AG579" s="243" t="s">
        <v>36</v>
      </c>
      <c r="AH579" s="250" t="e">
        <f t="shared" si="919"/>
        <v>#DIV/0!</v>
      </c>
      <c r="AI579" s="250" t="e">
        <f t="shared" si="919"/>
        <v>#DIV/0!</v>
      </c>
      <c r="AJ579" s="250" t="e">
        <f t="shared" si="919"/>
        <v>#DIV/0!</v>
      </c>
      <c r="AK579" s="250" t="e">
        <f t="shared" si="919"/>
        <v>#DIV/0!</v>
      </c>
      <c r="AL579" s="250" t="e">
        <f t="shared" si="919"/>
        <v>#DIV/0!</v>
      </c>
      <c r="AM579" s="250" t="e">
        <f t="shared" si="919"/>
        <v>#DIV/0!</v>
      </c>
      <c r="AN579" s="250" t="e">
        <f t="shared" si="919"/>
        <v>#DIV/0!</v>
      </c>
      <c r="AO579" s="250" t="e">
        <f t="shared" si="919"/>
        <v>#DIV/0!</v>
      </c>
      <c r="AP579" s="250" t="e">
        <f t="shared" si="919"/>
        <v>#DIV/0!</v>
      </c>
      <c r="AQ579" s="250" t="e">
        <f t="shared" si="919"/>
        <v>#DIV/0!</v>
      </c>
      <c r="AR579" s="250" t="e">
        <f t="shared" si="919"/>
        <v>#DIV/0!</v>
      </c>
    </row>
    <row r="580" spans="2:44" ht="12" hidden="1" customHeight="1" x14ac:dyDescent="0.15">
      <c r="B580" s="240"/>
      <c r="C580" s="246" t="s">
        <v>37</v>
      </c>
      <c r="D580" s="908" t="e">
        <f>ROUND(AVERAGE(D160:D162),1)</f>
        <v>#DIV/0!</v>
      </c>
      <c r="E580" s="909" t="e">
        <f t="shared" ref="E580:AB580" si="921">ROUND(AVERAGE(E158:E160),1)</f>
        <v>#DIV/0!</v>
      </c>
      <c r="F580" s="909" t="e">
        <f t="shared" si="921"/>
        <v>#DIV/0!</v>
      </c>
      <c r="G580" s="909" t="e">
        <f t="shared" si="921"/>
        <v>#DIV/0!</v>
      </c>
      <c r="H580" s="909" t="e">
        <f t="shared" si="921"/>
        <v>#DIV/0!</v>
      </c>
      <c r="I580" s="909" t="e">
        <f t="shared" si="921"/>
        <v>#DIV/0!</v>
      </c>
      <c r="J580" s="909" t="e">
        <f t="shared" si="921"/>
        <v>#DIV/0!</v>
      </c>
      <c r="K580" s="909" t="e">
        <f t="shared" si="921"/>
        <v>#DIV/0!</v>
      </c>
      <c r="L580" s="909" t="e">
        <f t="shared" si="921"/>
        <v>#DIV/0!</v>
      </c>
      <c r="M580" s="909" t="e">
        <f t="shared" si="921"/>
        <v>#DIV/0!</v>
      </c>
      <c r="N580" s="909" t="e">
        <f t="shared" si="921"/>
        <v>#DIV/0!</v>
      </c>
      <c r="O580" s="909" t="e">
        <f t="shared" si="921"/>
        <v>#DIV/0!</v>
      </c>
      <c r="P580" s="909" t="e">
        <f t="shared" si="921"/>
        <v>#DIV/0!</v>
      </c>
      <c r="Q580" s="909" t="e">
        <f t="shared" si="921"/>
        <v>#DIV/0!</v>
      </c>
      <c r="R580" s="909" t="e">
        <f t="shared" si="921"/>
        <v>#DIV/0!</v>
      </c>
      <c r="S580" s="909" t="e">
        <f t="shared" si="921"/>
        <v>#DIV/0!</v>
      </c>
      <c r="T580" s="909" t="e">
        <f t="shared" si="921"/>
        <v>#DIV/0!</v>
      </c>
      <c r="U580" s="909" t="e">
        <f t="shared" si="921"/>
        <v>#DIV/0!</v>
      </c>
      <c r="V580" s="909" t="e">
        <f t="shared" si="921"/>
        <v>#DIV/0!</v>
      </c>
      <c r="W580" s="909" t="e">
        <f t="shared" si="921"/>
        <v>#DIV/0!</v>
      </c>
      <c r="X580" s="909" t="e">
        <f t="shared" si="921"/>
        <v>#DIV/0!</v>
      </c>
      <c r="Y580" s="909" t="e">
        <f t="shared" si="921"/>
        <v>#DIV/0!</v>
      </c>
      <c r="Z580" s="909" t="e">
        <f t="shared" si="921"/>
        <v>#DIV/0!</v>
      </c>
      <c r="AA580" s="909" t="e">
        <f t="shared" si="921"/>
        <v>#DIV/0!</v>
      </c>
      <c r="AB580" s="909" t="e">
        <f t="shared" si="921"/>
        <v>#DIV/0!</v>
      </c>
      <c r="AC580" s="909" t="e">
        <f t="shared" ref="AC580" si="922">ROUND(AVERAGE(AC158:AC160),1)</f>
        <v>#DIV/0!</v>
      </c>
      <c r="AD580" s="499"/>
      <c r="AF580" s="240"/>
      <c r="AG580" s="246" t="s">
        <v>37</v>
      </c>
      <c r="AH580" s="251" t="e">
        <f>ROUND(AVERAGE(AH158:AH160),1)</f>
        <v>#DIV/0!</v>
      </c>
      <c r="AI580" s="251" t="e">
        <f t="shared" ref="AI580:AR580" si="923">ROUND(AVERAGE(AI158:AI160),1)</f>
        <v>#DIV/0!</v>
      </c>
      <c r="AJ580" s="251" t="e">
        <f t="shared" si="923"/>
        <v>#DIV/0!</v>
      </c>
      <c r="AK580" s="251" t="e">
        <f t="shared" si="923"/>
        <v>#DIV/0!</v>
      </c>
      <c r="AL580" s="251" t="e">
        <f t="shared" si="923"/>
        <v>#DIV/0!</v>
      </c>
      <c r="AM580" s="251" t="e">
        <f t="shared" si="923"/>
        <v>#DIV/0!</v>
      </c>
      <c r="AN580" s="251" t="e">
        <f t="shared" si="923"/>
        <v>#DIV/0!</v>
      </c>
      <c r="AO580" s="251" t="e">
        <f t="shared" si="923"/>
        <v>#DIV/0!</v>
      </c>
      <c r="AP580" s="251" t="e">
        <f t="shared" si="923"/>
        <v>#DIV/0!</v>
      </c>
      <c r="AQ580" s="251" t="e">
        <f t="shared" si="923"/>
        <v>#DIV/0!</v>
      </c>
      <c r="AR580" s="251" t="e">
        <f t="shared" si="923"/>
        <v>#DIV/0!</v>
      </c>
    </row>
    <row r="581" spans="2:44" ht="12" hidden="1" customHeight="1" x14ac:dyDescent="0.15">
      <c r="B581" s="66">
        <v>2029</v>
      </c>
      <c r="C581" s="243" t="s">
        <v>34</v>
      </c>
      <c r="D581" s="910" t="e">
        <f>ROUND(AVERAGE(D163:D165),1)</f>
        <v>#DIV/0!</v>
      </c>
      <c r="E581" s="910" t="e">
        <f t="shared" ref="E581:AB581" si="924">ROUND(AVERAGE(E163:E165),1)</f>
        <v>#DIV/0!</v>
      </c>
      <c r="F581" s="910" t="e">
        <f t="shared" si="924"/>
        <v>#DIV/0!</v>
      </c>
      <c r="G581" s="910" t="e">
        <f t="shared" si="924"/>
        <v>#DIV/0!</v>
      </c>
      <c r="H581" s="910" t="e">
        <f t="shared" si="924"/>
        <v>#DIV/0!</v>
      </c>
      <c r="I581" s="910" t="e">
        <f t="shared" si="924"/>
        <v>#DIV/0!</v>
      </c>
      <c r="J581" s="910" t="e">
        <f t="shared" si="924"/>
        <v>#DIV/0!</v>
      </c>
      <c r="K581" s="910" t="e">
        <f t="shared" si="924"/>
        <v>#DIV/0!</v>
      </c>
      <c r="L581" s="910" t="e">
        <f t="shared" si="924"/>
        <v>#DIV/0!</v>
      </c>
      <c r="M581" s="910" t="e">
        <f t="shared" si="924"/>
        <v>#DIV/0!</v>
      </c>
      <c r="N581" s="910" t="e">
        <f t="shared" si="924"/>
        <v>#DIV/0!</v>
      </c>
      <c r="O581" s="910" t="e">
        <f t="shared" si="924"/>
        <v>#DIV/0!</v>
      </c>
      <c r="P581" s="910" t="e">
        <f t="shared" si="924"/>
        <v>#DIV/0!</v>
      </c>
      <c r="Q581" s="910" t="e">
        <f t="shared" si="924"/>
        <v>#DIV/0!</v>
      </c>
      <c r="R581" s="910" t="e">
        <f t="shared" si="924"/>
        <v>#DIV/0!</v>
      </c>
      <c r="S581" s="910" t="e">
        <f t="shared" si="924"/>
        <v>#DIV/0!</v>
      </c>
      <c r="T581" s="910" t="e">
        <f t="shared" si="924"/>
        <v>#DIV/0!</v>
      </c>
      <c r="U581" s="910" t="e">
        <f t="shared" si="924"/>
        <v>#DIV/0!</v>
      </c>
      <c r="V581" s="910" t="e">
        <f t="shared" si="924"/>
        <v>#DIV/0!</v>
      </c>
      <c r="W581" s="910" t="e">
        <f t="shared" si="924"/>
        <v>#DIV/0!</v>
      </c>
      <c r="X581" s="910" t="e">
        <f t="shared" si="924"/>
        <v>#DIV/0!</v>
      </c>
      <c r="Y581" s="910" t="e">
        <f t="shared" si="924"/>
        <v>#DIV/0!</v>
      </c>
      <c r="Z581" s="910" t="e">
        <f t="shared" si="924"/>
        <v>#DIV/0!</v>
      </c>
      <c r="AA581" s="910" t="e">
        <f t="shared" si="924"/>
        <v>#DIV/0!</v>
      </c>
      <c r="AB581" s="910" t="e">
        <f t="shared" si="924"/>
        <v>#DIV/0!</v>
      </c>
      <c r="AC581" s="910" t="e">
        <f t="shared" ref="AC581" si="925">ROUND(AVERAGE(AC163:AC165),1)</f>
        <v>#DIV/0!</v>
      </c>
      <c r="AD581" s="499"/>
      <c r="AF581" s="66" t="s">
        <v>218</v>
      </c>
      <c r="AG581" s="243" t="s">
        <v>34</v>
      </c>
      <c r="AH581" s="252" t="e">
        <f>ROUND(AVERAGE(AH163:AH165),1)</f>
        <v>#DIV/0!</v>
      </c>
      <c r="AI581" s="252" t="e">
        <f t="shared" ref="AI581:AR581" si="926">ROUND(AVERAGE(AI163:AI165),1)</f>
        <v>#DIV/0!</v>
      </c>
      <c r="AJ581" s="252" t="e">
        <f t="shared" si="926"/>
        <v>#DIV/0!</v>
      </c>
      <c r="AK581" s="252" t="e">
        <f t="shared" si="926"/>
        <v>#DIV/0!</v>
      </c>
      <c r="AL581" s="252" t="e">
        <f t="shared" si="926"/>
        <v>#DIV/0!</v>
      </c>
      <c r="AM581" s="252" t="e">
        <f t="shared" si="926"/>
        <v>#DIV/0!</v>
      </c>
      <c r="AN581" s="252" t="e">
        <f t="shared" si="926"/>
        <v>#DIV/0!</v>
      </c>
      <c r="AO581" s="252" t="e">
        <f t="shared" si="926"/>
        <v>#DIV/0!</v>
      </c>
      <c r="AP581" s="252" t="e">
        <f t="shared" si="926"/>
        <v>#DIV/0!</v>
      </c>
      <c r="AQ581" s="252" t="e">
        <f t="shared" si="926"/>
        <v>#DIV/0!</v>
      </c>
      <c r="AR581" s="252" t="e">
        <f t="shared" si="926"/>
        <v>#DIV/0!</v>
      </c>
    </row>
    <row r="582" spans="2:44" ht="12" hidden="1" customHeight="1" x14ac:dyDescent="0.15">
      <c r="C582" s="239" t="s">
        <v>35</v>
      </c>
      <c r="D582" s="908" t="e">
        <f>ROUND(AVERAGE(D166:D168),1)</f>
        <v>#DIV/0!</v>
      </c>
      <c r="E582" s="908" t="e">
        <f t="shared" ref="E582:AB582" si="927">ROUND(AVERAGE(E166:E168),1)</f>
        <v>#DIV/0!</v>
      </c>
      <c r="F582" s="908" t="e">
        <f t="shared" si="927"/>
        <v>#DIV/0!</v>
      </c>
      <c r="G582" s="908" t="e">
        <f t="shared" si="927"/>
        <v>#DIV/0!</v>
      </c>
      <c r="H582" s="908" t="e">
        <f t="shared" si="927"/>
        <v>#DIV/0!</v>
      </c>
      <c r="I582" s="908" t="e">
        <f t="shared" si="927"/>
        <v>#DIV/0!</v>
      </c>
      <c r="J582" s="908" t="e">
        <f t="shared" si="927"/>
        <v>#DIV/0!</v>
      </c>
      <c r="K582" s="908" t="e">
        <f t="shared" si="927"/>
        <v>#DIV/0!</v>
      </c>
      <c r="L582" s="908" t="e">
        <f t="shared" si="927"/>
        <v>#DIV/0!</v>
      </c>
      <c r="M582" s="908" t="e">
        <f t="shared" si="927"/>
        <v>#DIV/0!</v>
      </c>
      <c r="N582" s="908" t="e">
        <f t="shared" si="927"/>
        <v>#DIV/0!</v>
      </c>
      <c r="O582" s="908" t="e">
        <f t="shared" si="927"/>
        <v>#DIV/0!</v>
      </c>
      <c r="P582" s="908" t="e">
        <f t="shared" si="927"/>
        <v>#DIV/0!</v>
      </c>
      <c r="Q582" s="908" t="e">
        <f t="shared" si="927"/>
        <v>#DIV/0!</v>
      </c>
      <c r="R582" s="908" t="e">
        <f t="shared" si="927"/>
        <v>#DIV/0!</v>
      </c>
      <c r="S582" s="908" t="e">
        <f t="shared" si="927"/>
        <v>#DIV/0!</v>
      </c>
      <c r="T582" s="908" t="e">
        <f t="shared" si="927"/>
        <v>#DIV/0!</v>
      </c>
      <c r="U582" s="908" t="e">
        <f t="shared" si="927"/>
        <v>#DIV/0!</v>
      </c>
      <c r="V582" s="908" t="e">
        <f t="shared" si="927"/>
        <v>#DIV/0!</v>
      </c>
      <c r="W582" s="908" t="e">
        <f t="shared" si="927"/>
        <v>#DIV/0!</v>
      </c>
      <c r="X582" s="908" t="e">
        <f t="shared" si="927"/>
        <v>#DIV/0!</v>
      </c>
      <c r="Y582" s="908" t="e">
        <f t="shared" si="927"/>
        <v>#DIV/0!</v>
      </c>
      <c r="Z582" s="908" t="e">
        <f t="shared" si="927"/>
        <v>#DIV/0!</v>
      </c>
      <c r="AA582" s="908" t="e">
        <f t="shared" si="927"/>
        <v>#DIV/0!</v>
      </c>
      <c r="AB582" s="908" t="e">
        <f t="shared" si="927"/>
        <v>#DIV/0!</v>
      </c>
      <c r="AC582" s="908" t="e">
        <f t="shared" ref="AC582" si="928">ROUND(AVERAGE(AC166:AC168),1)</f>
        <v>#DIV/0!</v>
      </c>
      <c r="AD582" s="499"/>
      <c r="AG582" s="239" t="s">
        <v>35</v>
      </c>
      <c r="AH582" s="250" t="e">
        <f>ROUND(AVERAGE(AH166:AH168),1)</f>
        <v>#DIV/0!</v>
      </c>
      <c r="AI582" s="250" t="e">
        <f t="shared" ref="AI582:AR582" si="929">ROUND(AVERAGE(AI166:AI168),1)</f>
        <v>#DIV/0!</v>
      </c>
      <c r="AJ582" s="250" t="e">
        <f t="shared" si="929"/>
        <v>#DIV/0!</v>
      </c>
      <c r="AK582" s="250" t="e">
        <f t="shared" si="929"/>
        <v>#DIV/0!</v>
      </c>
      <c r="AL582" s="250" t="e">
        <f t="shared" si="929"/>
        <v>#DIV/0!</v>
      </c>
      <c r="AM582" s="250" t="e">
        <f t="shared" si="929"/>
        <v>#DIV/0!</v>
      </c>
      <c r="AN582" s="250" t="e">
        <f t="shared" si="929"/>
        <v>#DIV/0!</v>
      </c>
      <c r="AO582" s="250" t="e">
        <f t="shared" si="929"/>
        <v>#DIV/0!</v>
      </c>
      <c r="AP582" s="250" t="e">
        <f t="shared" si="929"/>
        <v>#DIV/0!</v>
      </c>
      <c r="AQ582" s="250" t="e">
        <f t="shared" si="929"/>
        <v>#DIV/0!</v>
      </c>
      <c r="AR582" s="250" t="e">
        <f t="shared" si="929"/>
        <v>#DIV/0!</v>
      </c>
    </row>
    <row r="583" spans="2:44" ht="12" hidden="1" customHeight="1" x14ac:dyDescent="0.15">
      <c r="C583" s="243" t="s">
        <v>36</v>
      </c>
      <c r="D583" s="908" t="e">
        <f>ROUND(AVERAGE(D169:D171),1)</f>
        <v>#DIV/0!</v>
      </c>
      <c r="E583" s="908" t="e">
        <f t="shared" ref="E583:AB583" si="930">ROUND(AVERAGE(E169:E171),1)</f>
        <v>#DIV/0!</v>
      </c>
      <c r="F583" s="908" t="e">
        <f t="shared" si="930"/>
        <v>#DIV/0!</v>
      </c>
      <c r="G583" s="908" t="e">
        <f t="shared" si="930"/>
        <v>#DIV/0!</v>
      </c>
      <c r="H583" s="908" t="e">
        <f t="shared" si="930"/>
        <v>#DIV/0!</v>
      </c>
      <c r="I583" s="908" t="e">
        <f t="shared" si="930"/>
        <v>#DIV/0!</v>
      </c>
      <c r="J583" s="908" t="e">
        <f t="shared" si="930"/>
        <v>#DIV/0!</v>
      </c>
      <c r="K583" s="908" t="e">
        <f t="shared" si="930"/>
        <v>#DIV/0!</v>
      </c>
      <c r="L583" s="908" t="e">
        <f t="shared" si="930"/>
        <v>#DIV/0!</v>
      </c>
      <c r="M583" s="908" t="e">
        <f t="shared" si="930"/>
        <v>#DIV/0!</v>
      </c>
      <c r="N583" s="908" t="e">
        <f t="shared" si="930"/>
        <v>#DIV/0!</v>
      </c>
      <c r="O583" s="908" t="e">
        <f t="shared" si="930"/>
        <v>#DIV/0!</v>
      </c>
      <c r="P583" s="908" t="e">
        <f t="shared" si="930"/>
        <v>#DIV/0!</v>
      </c>
      <c r="Q583" s="908" t="e">
        <f t="shared" si="930"/>
        <v>#DIV/0!</v>
      </c>
      <c r="R583" s="908" t="e">
        <f t="shared" si="930"/>
        <v>#DIV/0!</v>
      </c>
      <c r="S583" s="908" t="e">
        <f t="shared" si="930"/>
        <v>#DIV/0!</v>
      </c>
      <c r="T583" s="908" t="e">
        <f t="shared" si="930"/>
        <v>#DIV/0!</v>
      </c>
      <c r="U583" s="908" t="e">
        <f t="shared" si="930"/>
        <v>#DIV/0!</v>
      </c>
      <c r="V583" s="908" t="e">
        <f t="shared" si="930"/>
        <v>#DIV/0!</v>
      </c>
      <c r="W583" s="908" t="e">
        <f t="shared" si="930"/>
        <v>#DIV/0!</v>
      </c>
      <c r="X583" s="908" t="e">
        <f t="shared" si="930"/>
        <v>#DIV/0!</v>
      </c>
      <c r="Y583" s="908" t="e">
        <f t="shared" si="930"/>
        <v>#DIV/0!</v>
      </c>
      <c r="Z583" s="908" t="e">
        <f t="shared" si="930"/>
        <v>#DIV/0!</v>
      </c>
      <c r="AA583" s="908" t="e">
        <f t="shared" si="930"/>
        <v>#DIV/0!</v>
      </c>
      <c r="AB583" s="908" t="e">
        <f t="shared" si="930"/>
        <v>#DIV/0!</v>
      </c>
      <c r="AC583" s="908" t="e">
        <f t="shared" ref="AC583" si="931">ROUND(AVERAGE(AC169:AC171),1)</f>
        <v>#DIV/0!</v>
      </c>
      <c r="AD583" s="499"/>
      <c r="AG583" s="243" t="s">
        <v>36</v>
      </c>
      <c r="AH583" s="250" t="e">
        <f>ROUND(AVERAGE(AH169:AH171),1)</f>
        <v>#DIV/0!</v>
      </c>
      <c r="AI583" s="250" t="e">
        <f t="shared" ref="AI583:AR583" si="932">ROUND(AVERAGE(AI169:AI171),1)</f>
        <v>#DIV/0!</v>
      </c>
      <c r="AJ583" s="250" t="e">
        <f t="shared" si="932"/>
        <v>#DIV/0!</v>
      </c>
      <c r="AK583" s="250" t="e">
        <f t="shared" si="932"/>
        <v>#DIV/0!</v>
      </c>
      <c r="AL583" s="250" t="e">
        <f t="shared" si="932"/>
        <v>#DIV/0!</v>
      </c>
      <c r="AM583" s="250" t="e">
        <f t="shared" si="932"/>
        <v>#DIV/0!</v>
      </c>
      <c r="AN583" s="250" t="e">
        <f t="shared" si="932"/>
        <v>#DIV/0!</v>
      </c>
      <c r="AO583" s="250" t="e">
        <f t="shared" si="932"/>
        <v>#DIV/0!</v>
      </c>
      <c r="AP583" s="250" t="e">
        <f t="shared" si="932"/>
        <v>#DIV/0!</v>
      </c>
      <c r="AQ583" s="250" t="e">
        <f t="shared" si="932"/>
        <v>#DIV/0!</v>
      </c>
      <c r="AR583" s="250" t="e">
        <f t="shared" si="932"/>
        <v>#DIV/0!</v>
      </c>
    </row>
    <row r="584" spans="2:44" ht="12" hidden="1" customHeight="1" x14ac:dyDescent="0.15">
      <c r="B584" s="240"/>
      <c r="C584" s="246" t="s">
        <v>37</v>
      </c>
      <c r="D584" s="909" t="e">
        <f>ROUND(AVERAGE(D172:D174),1)</f>
        <v>#DIV/0!</v>
      </c>
      <c r="E584" s="909" t="e">
        <f t="shared" ref="E584:AB584" si="933">ROUND(AVERAGE(E172:E174),1)</f>
        <v>#DIV/0!</v>
      </c>
      <c r="F584" s="909" t="e">
        <f t="shared" si="933"/>
        <v>#DIV/0!</v>
      </c>
      <c r="G584" s="909" t="e">
        <f t="shared" si="933"/>
        <v>#DIV/0!</v>
      </c>
      <c r="H584" s="909" t="e">
        <f t="shared" si="933"/>
        <v>#DIV/0!</v>
      </c>
      <c r="I584" s="909" t="e">
        <f t="shared" si="933"/>
        <v>#DIV/0!</v>
      </c>
      <c r="J584" s="909" t="e">
        <f t="shared" si="933"/>
        <v>#DIV/0!</v>
      </c>
      <c r="K584" s="909" t="e">
        <f t="shared" si="933"/>
        <v>#DIV/0!</v>
      </c>
      <c r="L584" s="909" t="e">
        <f t="shared" si="933"/>
        <v>#DIV/0!</v>
      </c>
      <c r="M584" s="909" t="e">
        <f t="shared" si="933"/>
        <v>#DIV/0!</v>
      </c>
      <c r="N584" s="909" t="e">
        <f t="shared" si="933"/>
        <v>#DIV/0!</v>
      </c>
      <c r="O584" s="909" t="e">
        <f t="shared" si="933"/>
        <v>#DIV/0!</v>
      </c>
      <c r="P584" s="909" t="e">
        <f t="shared" si="933"/>
        <v>#DIV/0!</v>
      </c>
      <c r="Q584" s="909" t="e">
        <f t="shared" si="933"/>
        <v>#DIV/0!</v>
      </c>
      <c r="R584" s="909" t="e">
        <f t="shared" si="933"/>
        <v>#DIV/0!</v>
      </c>
      <c r="S584" s="909" t="e">
        <f t="shared" si="933"/>
        <v>#DIV/0!</v>
      </c>
      <c r="T584" s="909" t="e">
        <f t="shared" si="933"/>
        <v>#DIV/0!</v>
      </c>
      <c r="U584" s="909" t="e">
        <f t="shared" si="933"/>
        <v>#DIV/0!</v>
      </c>
      <c r="V584" s="909" t="e">
        <f t="shared" si="933"/>
        <v>#DIV/0!</v>
      </c>
      <c r="W584" s="909" t="e">
        <f t="shared" si="933"/>
        <v>#DIV/0!</v>
      </c>
      <c r="X584" s="909" t="e">
        <f t="shared" si="933"/>
        <v>#DIV/0!</v>
      </c>
      <c r="Y584" s="909" t="e">
        <f t="shared" si="933"/>
        <v>#DIV/0!</v>
      </c>
      <c r="Z584" s="909" t="e">
        <f t="shared" si="933"/>
        <v>#DIV/0!</v>
      </c>
      <c r="AA584" s="909" t="e">
        <f t="shared" si="933"/>
        <v>#DIV/0!</v>
      </c>
      <c r="AB584" s="909" t="e">
        <f t="shared" si="933"/>
        <v>#DIV/0!</v>
      </c>
      <c r="AC584" s="909" t="e">
        <f t="shared" ref="AC584" si="934">ROUND(AVERAGE(AC172:AC174),1)</f>
        <v>#DIV/0!</v>
      </c>
      <c r="AD584" s="499"/>
      <c r="AF584" s="240"/>
      <c r="AG584" s="246" t="s">
        <v>37</v>
      </c>
      <c r="AH584" s="251" t="e">
        <f>ROUND(AVERAGE(AH172:AH174),1)</f>
        <v>#DIV/0!</v>
      </c>
      <c r="AI584" s="251" t="e">
        <f t="shared" ref="AI584:AR584" si="935">ROUND(AVERAGE(AI172:AI174),1)</f>
        <v>#DIV/0!</v>
      </c>
      <c r="AJ584" s="251" t="e">
        <f t="shared" si="935"/>
        <v>#DIV/0!</v>
      </c>
      <c r="AK584" s="251" t="e">
        <f t="shared" si="935"/>
        <v>#DIV/0!</v>
      </c>
      <c r="AL584" s="251" t="e">
        <f t="shared" si="935"/>
        <v>#DIV/0!</v>
      </c>
      <c r="AM584" s="251" t="e">
        <f t="shared" si="935"/>
        <v>#DIV/0!</v>
      </c>
      <c r="AN584" s="251" t="e">
        <f t="shared" si="935"/>
        <v>#DIV/0!</v>
      </c>
      <c r="AO584" s="251" t="e">
        <f t="shared" si="935"/>
        <v>#DIV/0!</v>
      </c>
      <c r="AP584" s="251" t="e">
        <f t="shared" si="935"/>
        <v>#DIV/0!</v>
      </c>
      <c r="AQ584" s="251" t="e">
        <f t="shared" si="935"/>
        <v>#DIV/0!</v>
      </c>
      <c r="AR584" s="251" t="e">
        <f t="shared" si="935"/>
        <v>#DIV/0!</v>
      </c>
    </row>
    <row r="585" spans="2:44" ht="12" hidden="1" customHeight="1" x14ac:dyDescent="0.15">
      <c r="B585" s="66">
        <v>2030</v>
      </c>
      <c r="C585" s="238" t="s">
        <v>34</v>
      </c>
      <c r="D585" s="908" t="e">
        <f>ROUND(AVERAGE(D175:D177),1)</f>
        <v>#DIV/0!</v>
      </c>
      <c r="E585" s="908" t="e">
        <f t="shared" ref="E585:AB585" si="936">ROUND(AVERAGE(E175:E177),1)</f>
        <v>#DIV/0!</v>
      </c>
      <c r="F585" s="908" t="e">
        <f t="shared" si="936"/>
        <v>#DIV/0!</v>
      </c>
      <c r="G585" s="908" t="e">
        <f t="shared" si="936"/>
        <v>#DIV/0!</v>
      </c>
      <c r="H585" s="908" t="e">
        <f t="shared" si="936"/>
        <v>#DIV/0!</v>
      </c>
      <c r="I585" s="908" t="e">
        <f t="shared" si="936"/>
        <v>#DIV/0!</v>
      </c>
      <c r="J585" s="908" t="e">
        <f t="shared" si="936"/>
        <v>#DIV/0!</v>
      </c>
      <c r="K585" s="908" t="e">
        <f t="shared" si="936"/>
        <v>#DIV/0!</v>
      </c>
      <c r="L585" s="908" t="e">
        <f t="shared" si="936"/>
        <v>#DIV/0!</v>
      </c>
      <c r="M585" s="908" t="e">
        <f t="shared" si="936"/>
        <v>#DIV/0!</v>
      </c>
      <c r="N585" s="908" t="e">
        <f t="shared" si="936"/>
        <v>#DIV/0!</v>
      </c>
      <c r="O585" s="908" t="e">
        <f t="shared" si="936"/>
        <v>#DIV/0!</v>
      </c>
      <c r="P585" s="908" t="e">
        <f t="shared" si="936"/>
        <v>#DIV/0!</v>
      </c>
      <c r="Q585" s="908" t="e">
        <f t="shared" si="936"/>
        <v>#DIV/0!</v>
      </c>
      <c r="R585" s="908" t="e">
        <f t="shared" si="936"/>
        <v>#DIV/0!</v>
      </c>
      <c r="S585" s="908" t="e">
        <f t="shared" si="936"/>
        <v>#DIV/0!</v>
      </c>
      <c r="T585" s="908" t="e">
        <f t="shared" si="936"/>
        <v>#DIV/0!</v>
      </c>
      <c r="U585" s="908" t="e">
        <f t="shared" si="936"/>
        <v>#DIV/0!</v>
      </c>
      <c r="V585" s="908" t="e">
        <f t="shared" si="936"/>
        <v>#DIV/0!</v>
      </c>
      <c r="W585" s="908" t="e">
        <f t="shared" si="936"/>
        <v>#DIV/0!</v>
      </c>
      <c r="X585" s="908" t="e">
        <f t="shared" si="936"/>
        <v>#DIV/0!</v>
      </c>
      <c r="Y585" s="908" t="e">
        <f t="shared" si="936"/>
        <v>#DIV/0!</v>
      </c>
      <c r="Z585" s="908" t="e">
        <f t="shared" si="936"/>
        <v>#DIV/0!</v>
      </c>
      <c r="AA585" s="908" t="e">
        <f t="shared" si="936"/>
        <v>#DIV/0!</v>
      </c>
      <c r="AB585" s="908" t="e">
        <f t="shared" si="936"/>
        <v>#DIV/0!</v>
      </c>
      <c r="AC585" s="908" t="e">
        <f t="shared" ref="AC585" si="937">ROUND(AVERAGE(AC175:AC177),1)</f>
        <v>#DIV/0!</v>
      </c>
      <c r="AD585" s="499"/>
      <c r="AF585" s="66" t="s">
        <v>219</v>
      </c>
      <c r="AG585" s="238" t="s">
        <v>34</v>
      </c>
      <c r="AH585" s="250" t="e">
        <f t="shared" ref="AH585:AR585" si="938">ROUND(AVERAGE(AH175:AH177),1)</f>
        <v>#DIV/0!</v>
      </c>
      <c r="AI585" s="250" t="e">
        <f t="shared" si="938"/>
        <v>#DIV/0!</v>
      </c>
      <c r="AJ585" s="250" t="e">
        <f t="shared" si="938"/>
        <v>#DIV/0!</v>
      </c>
      <c r="AK585" s="250" t="e">
        <f t="shared" si="938"/>
        <v>#DIV/0!</v>
      </c>
      <c r="AL585" s="250" t="e">
        <f t="shared" si="938"/>
        <v>#DIV/0!</v>
      </c>
      <c r="AM585" s="250" t="e">
        <f t="shared" si="938"/>
        <v>#DIV/0!</v>
      </c>
      <c r="AN585" s="250" t="e">
        <f t="shared" si="938"/>
        <v>#DIV/0!</v>
      </c>
      <c r="AO585" s="250" t="e">
        <f t="shared" si="938"/>
        <v>#DIV/0!</v>
      </c>
      <c r="AP585" s="250" t="e">
        <f t="shared" si="938"/>
        <v>#DIV/0!</v>
      </c>
      <c r="AQ585" s="250" t="e">
        <f t="shared" si="938"/>
        <v>#DIV/0!</v>
      </c>
      <c r="AR585" s="250" t="e">
        <f t="shared" si="938"/>
        <v>#DIV/0!</v>
      </c>
    </row>
    <row r="586" spans="2:44" ht="12" hidden="1" customHeight="1" x14ac:dyDescent="0.15">
      <c r="C586" s="243" t="s">
        <v>35</v>
      </c>
      <c r="D586" s="908" t="e">
        <f>ROUND(AVERAGE(D178:D180),1)</f>
        <v>#DIV/0!</v>
      </c>
      <c r="E586" s="908" t="e">
        <f t="shared" ref="E586:AB586" si="939">ROUND(AVERAGE(E178:E180),1)</f>
        <v>#DIV/0!</v>
      </c>
      <c r="F586" s="908" t="e">
        <f t="shared" si="939"/>
        <v>#DIV/0!</v>
      </c>
      <c r="G586" s="908" t="e">
        <f t="shared" si="939"/>
        <v>#DIV/0!</v>
      </c>
      <c r="H586" s="908" t="e">
        <f t="shared" si="939"/>
        <v>#DIV/0!</v>
      </c>
      <c r="I586" s="908" t="e">
        <f t="shared" si="939"/>
        <v>#DIV/0!</v>
      </c>
      <c r="J586" s="908" t="e">
        <f t="shared" si="939"/>
        <v>#DIV/0!</v>
      </c>
      <c r="K586" s="908" t="e">
        <f t="shared" si="939"/>
        <v>#DIV/0!</v>
      </c>
      <c r="L586" s="908" t="e">
        <f t="shared" si="939"/>
        <v>#DIV/0!</v>
      </c>
      <c r="M586" s="908" t="e">
        <f t="shared" si="939"/>
        <v>#DIV/0!</v>
      </c>
      <c r="N586" s="908" t="e">
        <f t="shared" si="939"/>
        <v>#DIV/0!</v>
      </c>
      <c r="O586" s="908" t="e">
        <f t="shared" si="939"/>
        <v>#DIV/0!</v>
      </c>
      <c r="P586" s="908" t="e">
        <f t="shared" si="939"/>
        <v>#DIV/0!</v>
      </c>
      <c r="Q586" s="908" t="e">
        <f t="shared" si="939"/>
        <v>#DIV/0!</v>
      </c>
      <c r="R586" s="908" t="e">
        <f t="shared" si="939"/>
        <v>#DIV/0!</v>
      </c>
      <c r="S586" s="908" t="e">
        <f t="shared" si="939"/>
        <v>#DIV/0!</v>
      </c>
      <c r="T586" s="908" t="e">
        <f t="shared" si="939"/>
        <v>#DIV/0!</v>
      </c>
      <c r="U586" s="908" t="e">
        <f t="shared" si="939"/>
        <v>#DIV/0!</v>
      </c>
      <c r="V586" s="908" t="e">
        <f t="shared" si="939"/>
        <v>#DIV/0!</v>
      </c>
      <c r="W586" s="908" t="e">
        <f t="shared" si="939"/>
        <v>#DIV/0!</v>
      </c>
      <c r="X586" s="908" t="e">
        <f t="shared" si="939"/>
        <v>#DIV/0!</v>
      </c>
      <c r="Y586" s="908" t="e">
        <f t="shared" si="939"/>
        <v>#DIV/0!</v>
      </c>
      <c r="Z586" s="908" t="e">
        <f t="shared" si="939"/>
        <v>#DIV/0!</v>
      </c>
      <c r="AA586" s="908" t="e">
        <f t="shared" si="939"/>
        <v>#DIV/0!</v>
      </c>
      <c r="AB586" s="908" t="e">
        <f t="shared" si="939"/>
        <v>#DIV/0!</v>
      </c>
      <c r="AC586" s="908" t="e">
        <f t="shared" ref="AC586" si="940">ROUND(AVERAGE(AC178:AC180),1)</f>
        <v>#DIV/0!</v>
      </c>
      <c r="AD586" s="499"/>
      <c r="AG586" s="243" t="s">
        <v>35</v>
      </c>
      <c r="AH586" s="250" t="e">
        <f t="shared" ref="AH586:AR586" si="941">ROUND(AVERAGE(AH178:AH180),1)</f>
        <v>#DIV/0!</v>
      </c>
      <c r="AI586" s="250" t="e">
        <f t="shared" si="941"/>
        <v>#DIV/0!</v>
      </c>
      <c r="AJ586" s="250" t="e">
        <f t="shared" si="941"/>
        <v>#DIV/0!</v>
      </c>
      <c r="AK586" s="250" t="e">
        <f t="shared" si="941"/>
        <v>#DIV/0!</v>
      </c>
      <c r="AL586" s="250" t="e">
        <f t="shared" si="941"/>
        <v>#DIV/0!</v>
      </c>
      <c r="AM586" s="250" t="e">
        <f t="shared" si="941"/>
        <v>#DIV/0!</v>
      </c>
      <c r="AN586" s="250" t="e">
        <f t="shared" si="941"/>
        <v>#DIV/0!</v>
      </c>
      <c r="AO586" s="250" t="e">
        <f t="shared" si="941"/>
        <v>#DIV/0!</v>
      </c>
      <c r="AP586" s="250" t="e">
        <f t="shared" si="941"/>
        <v>#DIV/0!</v>
      </c>
      <c r="AQ586" s="250" t="e">
        <f t="shared" si="941"/>
        <v>#DIV/0!</v>
      </c>
      <c r="AR586" s="250" t="e">
        <f t="shared" si="941"/>
        <v>#DIV/0!</v>
      </c>
    </row>
    <row r="587" spans="2:44" ht="12" hidden="1" customHeight="1" x14ac:dyDescent="0.15">
      <c r="C587" s="243" t="s">
        <v>36</v>
      </c>
      <c r="D587" s="908" t="e">
        <f>ROUND(AVERAGE(D181:D183),1)</f>
        <v>#DIV/0!</v>
      </c>
      <c r="E587" s="908" t="e">
        <f t="shared" ref="E587:AB587" si="942">ROUND(AVERAGE(E181:E183),1)</f>
        <v>#DIV/0!</v>
      </c>
      <c r="F587" s="908" t="e">
        <f t="shared" si="942"/>
        <v>#DIV/0!</v>
      </c>
      <c r="G587" s="908" t="e">
        <f t="shared" si="942"/>
        <v>#DIV/0!</v>
      </c>
      <c r="H587" s="908" t="e">
        <f t="shared" si="942"/>
        <v>#DIV/0!</v>
      </c>
      <c r="I587" s="908" t="e">
        <f t="shared" si="942"/>
        <v>#DIV/0!</v>
      </c>
      <c r="J587" s="908" t="e">
        <f t="shared" si="942"/>
        <v>#DIV/0!</v>
      </c>
      <c r="K587" s="908" t="e">
        <f t="shared" si="942"/>
        <v>#DIV/0!</v>
      </c>
      <c r="L587" s="908" t="e">
        <f t="shared" si="942"/>
        <v>#DIV/0!</v>
      </c>
      <c r="M587" s="908" t="e">
        <f t="shared" si="942"/>
        <v>#DIV/0!</v>
      </c>
      <c r="N587" s="908" t="e">
        <f t="shared" si="942"/>
        <v>#DIV/0!</v>
      </c>
      <c r="O587" s="908" t="e">
        <f t="shared" si="942"/>
        <v>#DIV/0!</v>
      </c>
      <c r="P587" s="908" t="e">
        <f t="shared" si="942"/>
        <v>#DIV/0!</v>
      </c>
      <c r="Q587" s="908" t="e">
        <f t="shared" si="942"/>
        <v>#DIV/0!</v>
      </c>
      <c r="R587" s="908" t="e">
        <f t="shared" si="942"/>
        <v>#DIV/0!</v>
      </c>
      <c r="S587" s="908" t="e">
        <f t="shared" si="942"/>
        <v>#DIV/0!</v>
      </c>
      <c r="T587" s="908" t="e">
        <f t="shared" si="942"/>
        <v>#DIV/0!</v>
      </c>
      <c r="U587" s="908" t="e">
        <f t="shared" si="942"/>
        <v>#DIV/0!</v>
      </c>
      <c r="V587" s="908" t="e">
        <f t="shared" si="942"/>
        <v>#DIV/0!</v>
      </c>
      <c r="W587" s="908" t="e">
        <f t="shared" si="942"/>
        <v>#DIV/0!</v>
      </c>
      <c r="X587" s="908" t="e">
        <f t="shared" si="942"/>
        <v>#DIV/0!</v>
      </c>
      <c r="Y587" s="908" t="e">
        <f t="shared" si="942"/>
        <v>#DIV/0!</v>
      </c>
      <c r="Z587" s="908" t="e">
        <f t="shared" si="942"/>
        <v>#DIV/0!</v>
      </c>
      <c r="AA587" s="908" t="e">
        <f t="shared" si="942"/>
        <v>#DIV/0!</v>
      </c>
      <c r="AB587" s="908" t="e">
        <f t="shared" si="942"/>
        <v>#DIV/0!</v>
      </c>
      <c r="AC587" s="908" t="e">
        <f t="shared" ref="AC587" si="943">ROUND(AVERAGE(AC181:AC183),1)</f>
        <v>#DIV/0!</v>
      </c>
      <c r="AD587" s="499"/>
      <c r="AG587" s="243" t="s">
        <v>36</v>
      </c>
      <c r="AH587" s="250" t="e">
        <f>ROUND(AVERAGE(AH181:AH183),1)</f>
        <v>#DIV/0!</v>
      </c>
      <c r="AI587" s="250" t="e">
        <f t="shared" ref="AI587:AR587" si="944">ROUND(AVERAGE(AI181:AI183),1)</f>
        <v>#DIV/0!</v>
      </c>
      <c r="AJ587" s="250" t="e">
        <f t="shared" si="944"/>
        <v>#DIV/0!</v>
      </c>
      <c r="AK587" s="250" t="e">
        <f t="shared" si="944"/>
        <v>#DIV/0!</v>
      </c>
      <c r="AL587" s="250" t="e">
        <f t="shared" si="944"/>
        <v>#DIV/0!</v>
      </c>
      <c r="AM587" s="250" t="e">
        <f t="shared" si="944"/>
        <v>#DIV/0!</v>
      </c>
      <c r="AN587" s="250" t="e">
        <f t="shared" si="944"/>
        <v>#DIV/0!</v>
      </c>
      <c r="AO587" s="250" t="e">
        <f t="shared" si="944"/>
        <v>#DIV/0!</v>
      </c>
      <c r="AP587" s="250" t="e">
        <f t="shared" si="944"/>
        <v>#DIV/0!</v>
      </c>
      <c r="AQ587" s="250" t="e">
        <f t="shared" si="944"/>
        <v>#DIV/0!</v>
      </c>
      <c r="AR587" s="250" t="e">
        <f t="shared" si="944"/>
        <v>#DIV/0!</v>
      </c>
    </row>
    <row r="588" spans="2:44" ht="12" hidden="1" customHeight="1" x14ac:dyDescent="0.15">
      <c r="B588" s="240"/>
      <c r="C588" s="246" t="s">
        <v>37</v>
      </c>
      <c r="D588" s="908" t="e">
        <f>ROUND(AVERAGE(D184:D186),1)</f>
        <v>#DIV/0!</v>
      </c>
      <c r="E588" s="909" t="e">
        <f t="shared" ref="E588:AB588" si="945">ROUND(AVERAGE(E184:E186),1)</f>
        <v>#DIV/0!</v>
      </c>
      <c r="F588" s="909" t="e">
        <f t="shared" si="945"/>
        <v>#DIV/0!</v>
      </c>
      <c r="G588" s="909" t="e">
        <f t="shared" si="945"/>
        <v>#DIV/0!</v>
      </c>
      <c r="H588" s="909" t="e">
        <f t="shared" si="945"/>
        <v>#DIV/0!</v>
      </c>
      <c r="I588" s="909" t="e">
        <f t="shared" si="945"/>
        <v>#DIV/0!</v>
      </c>
      <c r="J588" s="909" t="e">
        <f t="shared" si="945"/>
        <v>#DIV/0!</v>
      </c>
      <c r="K588" s="909" t="e">
        <f t="shared" si="945"/>
        <v>#DIV/0!</v>
      </c>
      <c r="L588" s="909" t="e">
        <f t="shared" si="945"/>
        <v>#DIV/0!</v>
      </c>
      <c r="M588" s="909" t="e">
        <f t="shared" si="945"/>
        <v>#DIV/0!</v>
      </c>
      <c r="N588" s="909" t="e">
        <f t="shared" si="945"/>
        <v>#DIV/0!</v>
      </c>
      <c r="O588" s="909" t="e">
        <f t="shared" si="945"/>
        <v>#DIV/0!</v>
      </c>
      <c r="P588" s="909" t="e">
        <f t="shared" si="945"/>
        <v>#DIV/0!</v>
      </c>
      <c r="Q588" s="909" t="e">
        <f t="shared" si="945"/>
        <v>#DIV/0!</v>
      </c>
      <c r="R588" s="909" t="e">
        <f t="shared" si="945"/>
        <v>#DIV/0!</v>
      </c>
      <c r="S588" s="909" t="e">
        <f t="shared" si="945"/>
        <v>#DIV/0!</v>
      </c>
      <c r="T588" s="909" t="e">
        <f t="shared" si="945"/>
        <v>#DIV/0!</v>
      </c>
      <c r="U588" s="909" t="e">
        <f t="shared" si="945"/>
        <v>#DIV/0!</v>
      </c>
      <c r="V588" s="909" t="e">
        <f t="shared" si="945"/>
        <v>#DIV/0!</v>
      </c>
      <c r="W588" s="909" t="e">
        <f t="shared" si="945"/>
        <v>#DIV/0!</v>
      </c>
      <c r="X588" s="909" t="e">
        <f t="shared" si="945"/>
        <v>#DIV/0!</v>
      </c>
      <c r="Y588" s="909" t="e">
        <f t="shared" si="945"/>
        <v>#DIV/0!</v>
      </c>
      <c r="Z588" s="909" t="e">
        <f t="shared" si="945"/>
        <v>#DIV/0!</v>
      </c>
      <c r="AA588" s="909" t="e">
        <f t="shared" si="945"/>
        <v>#DIV/0!</v>
      </c>
      <c r="AB588" s="909" t="e">
        <f t="shared" si="945"/>
        <v>#DIV/0!</v>
      </c>
      <c r="AC588" s="909" t="e">
        <f t="shared" ref="AC588" si="946">ROUND(AVERAGE(AC184:AC186),1)</f>
        <v>#DIV/0!</v>
      </c>
      <c r="AD588" s="499"/>
      <c r="AF588" s="240"/>
      <c r="AG588" s="246" t="s">
        <v>37</v>
      </c>
      <c r="AH588" s="251" t="e">
        <f t="shared" ref="AH588:AR588" si="947">ROUND(AVERAGE(AH184:AH186),1)</f>
        <v>#DIV/0!</v>
      </c>
      <c r="AI588" s="251" t="e">
        <f t="shared" si="947"/>
        <v>#DIV/0!</v>
      </c>
      <c r="AJ588" s="251" t="e">
        <f t="shared" si="947"/>
        <v>#DIV/0!</v>
      </c>
      <c r="AK588" s="251" t="e">
        <f t="shared" si="947"/>
        <v>#DIV/0!</v>
      </c>
      <c r="AL588" s="251" t="e">
        <f t="shared" si="947"/>
        <v>#DIV/0!</v>
      </c>
      <c r="AM588" s="251" t="e">
        <f t="shared" si="947"/>
        <v>#DIV/0!</v>
      </c>
      <c r="AN588" s="251" t="e">
        <f t="shared" si="947"/>
        <v>#DIV/0!</v>
      </c>
      <c r="AO588" s="251" t="e">
        <f t="shared" si="947"/>
        <v>#DIV/0!</v>
      </c>
      <c r="AP588" s="251" t="e">
        <f t="shared" si="947"/>
        <v>#DIV/0!</v>
      </c>
      <c r="AQ588" s="251" t="e">
        <f t="shared" si="947"/>
        <v>#DIV/0!</v>
      </c>
      <c r="AR588" s="251" t="e">
        <f t="shared" si="947"/>
        <v>#DIV/0!</v>
      </c>
    </row>
    <row r="589" spans="2:44" ht="12" hidden="1" customHeight="1" x14ac:dyDescent="0.15">
      <c r="B589" s="66">
        <v>2031</v>
      </c>
      <c r="C589" s="238" t="s">
        <v>34</v>
      </c>
      <c r="D589" s="910" t="e">
        <f>ROUND(AVERAGE(D187:D189),1)</f>
        <v>#DIV/0!</v>
      </c>
      <c r="E589" s="910" t="e">
        <f t="shared" ref="E589:AB589" si="948">ROUND(AVERAGE(E187:E189),1)</f>
        <v>#DIV/0!</v>
      </c>
      <c r="F589" s="910" t="e">
        <f t="shared" si="948"/>
        <v>#DIV/0!</v>
      </c>
      <c r="G589" s="910" t="e">
        <f t="shared" si="948"/>
        <v>#DIV/0!</v>
      </c>
      <c r="H589" s="910" t="e">
        <f t="shared" si="948"/>
        <v>#DIV/0!</v>
      </c>
      <c r="I589" s="910" t="e">
        <f t="shared" si="948"/>
        <v>#DIV/0!</v>
      </c>
      <c r="J589" s="910" t="e">
        <f t="shared" si="948"/>
        <v>#DIV/0!</v>
      </c>
      <c r="K589" s="910" t="e">
        <f t="shared" si="948"/>
        <v>#DIV/0!</v>
      </c>
      <c r="L589" s="910" t="e">
        <f t="shared" si="948"/>
        <v>#DIV/0!</v>
      </c>
      <c r="M589" s="910" t="e">
        <f t="shared" si="948"/>
        <v>#DIV/0!</v>
      </c>
      <c r="N589" s="910" t="e">
        <f t="shared" si="948"/>
        <v>#DIV/0!</v>
      </c>
      <c r="O589" s="910" t="e">
        <f t="shared" si="948"/>
        <v>#DIV/0!</v>
      </c>
      <c r="P589" s="910" t="e">
        <f t="shared" si="948"/>
        <v>#DIV/0!</v>
      </c>
      <c r="Q589" s="910" t="e">
        <f t="shared" si="948"/>
        <v>#DIV/0!</v>
      </c>
      <c r="R589" s="910" t="e">
        <f t="shared" si="948"/>
        <v>#DIV/0!</v>
      </c>
      <c r="S589" s="910" t="e">
        <f t="shared" si="948"/>
        <v>#DIV/0!</v>
      </c>
      <c r="T589" s="910" t="e">
        <f t="shared" si="948"/>
        <v>#DIV/0!</v>
      </c>
      <c r="U589" s="910" t="e">
        <f t="shared" si="948"/>
        <v>#DIV/0!</v>
      </c>
      <c r="V589" s="910" t="e">
        <f t="shared" si="948"/>
        <v>#DIV/0!</v>
      </c>
      <c r="W589" s="910" t="e">
        <f t="shared" si="948"/>
        <v>#DIV/0!</v>
      </c>
      <c r="X589" s="910" t="e">
        <f t="shared" si="948"/>
        <v>#DIV/0!</v>
      </c>
      <c r="Y589" s="910" t="e">
        <f t="shared" si="948"/>
        <v>#DIV/0!</v>
      </c>
      <c r="Z589" s="910" t="e">
        <f t="shared" si="948"/>
        <v>#DIV/0!</v>
      </c>
      <c r="AA589" s="910" t="e">
        <f t="shared" si="948"/>
        <v>#DIV/0!</v>
      </c>
      <c r="AB589" s="910" t="e">
        <f t="shared" si="948"/>
        <v>#DIV/0!</v>
      </c>
      <c r="AC589" s="910" t="e">
        <f t="shared" ref="AC589" si="949">ROUND(AVERAGE(AC187:AC189),1)</f>
        <v>#DIV/0!</v>
      </c>
      <c r="AD589" s="499"/>
      <c r="AF589" s="66" t="s">
        <v>220</v>
      </c>
      <c r="AG589" s="238" t="s">
        <v>34</v>
      </c>
      <c r="AH589" s="252" t="e">
        <f t="shared" ref="AH589:AR589" si="950">ROUND(AVERAGE(AH187:AH189),1)</f>
        <v>#DIV/0!</v>
      </c>
      <c r="AI589" s="252" t="e">
        <f t="shared" si="950"/>
        <v>#DIV/0!</v>
      </c>
      <c r="AJ589" s="252" t="e">
        <f t="shared" si="950"/>
        <v>#DIV/0!</v>
      </c>
      <c r="AK589" s="252" t="e">
        <f t="shared" si="950"/>
        <v>#DIV/0!</v>
      </c>
      <c r="AL589" s="252" t="e">
        <f t="shared" si="950"/>
        <v>#DIV/0!</v>
      </c>
      <c r="AM589" s="252" t="e">
        <f t="shared" si="950"/>
        <v>#DIV/0!</v>
      </c>
      <c r="AN589" s="252" t="e">
        <f t="shared" si="950"/>
        <v>#DIV/0!</v>
      </c>
      <c r="AO589" s="252" t="e">
        <f t="shared" si="950"/>
        <v>#DIV/0!</v>
      </c>
      <c r="AP589" s="252" t="e">
        <f t="shared" si="950"/>
        <v>#DIV/0!</v>
      </c>
      <c r="AQ589" s="252" t="e">
        <f t="shared" si="950"/>
        <v>#DIV/0!</v>
      </c>
      <c r="AR589" s="252" t="e">
        <f t="shared" si="950"/>
        <v>#DIV/0!</v>
      </c>
    </row>
    <row r="590" spans="2:44" ht="12" hidden="1" customHeight="1" x14ac:dyDescent="0.15">
      <c r="C590" s="243" t="s">
        <v>35</v>
      </c>
      <c r="D590" s="908" t="e">
        <f>ROUND(AVERAGE(D190:D192),1)</f>
        <v>#DIV/0!</v>
      </c>
      <c r="E590" s="908" t="e">
        <f t="shared" ref="E590:AB590" si="951">ROUND(AVERAGE(E190:E192),1)</f>
        <v>#DIV/0!</v>
      </c>
      <c r="F590" s="908" t="e">
        <f t="shared" si="951"/>
        <v>#DIV/0!</v>
      </c>
      <c r="G590" s="908" t="e">
        <f t="shared" si="951"/>
        <v>#DIV/0!</v>
      </c>
      <c r="H590" s="908" t="e">
        <f t="shared" si="951"/>
        <v>#DIV/0!</v>
      </c>
      <c r="I590" s="908" t="e">
        <f t="shared" si="951"/>
        <v>#DIV/0!</v>
      </c>
      <c r="J590" s="908" t="e">
        <f t="shared" si="951"/>
        <v>#DIV/0!</v>
      </c>
      <c r="K590" s="908" t="e">
        <f t="shared" si="951"/>
        <v>#DIV/0!</v>
      </c>
      <c r="L590" s="908" t="e">
        <f t="shared" si="951"/>
        <v>#DIV/0!</v>
      </c>
      <c r="M590" s="908" t="e">
        <f t="shared" si="951"/>
        <v>#DIV/0!</v>
      </c>
      <c r="N590" s="908" t="e">
        <f t="shared" si="951"/>
        <v>#DIV/0!</v>
      </c>
      <c r="O590" s="908" t="e">
        <f t="shared" si="951"/>
        <v>#DIV/0!</v>
      </c>
      <c r="P590" s="908" t="e">
        <f t="shared" si="951"/>
        <v>#DIV/0!</v>
      </c>
      <c r="Q590" s="908" t="e">
        <f t="shared" si="951"/>
        <v>#DIV/0!</v>
      </c>
      <c r="R590" s="908" t="e">
        <f t="shared" si="951"/>
        <v>#DIV/0!</v>
      </c>
      <c r="S590" s="908" t="e">
        <f t="shared" si="951"/>
        <v>#DIV/0!</v>
      </c>
      <c r="T590" s="908" t="e">
        <f t="shared" si="951"/>
        <v>#DIV/0!</v>
      </c>
      <c r="U590" s="908" t="e">
        <f t="shared" si="951"/>
        <v>#DIV/0!</v>
      </c>
      <c r="V590" s="908" t="e">
        <f t="shared" si="951"/>
        <v>#DIV/0!</v>
      </c>
      <c r="W590" s="908" t="e">
        <f t="shared" si="951"/>
        <v>#DIV/0!</v>
      </c>
      <c r="X590" s="908" t="e">
        <f t="shared" si="951"/>
        <v>#DIV/0!</v>
      </c>
      <c r="Y590" s="908" t="e">
        <f t="shared" si="951"/>
        <v>#DIV/0!</v>
      </c>
      <c r="Z590" s="908" t="e">
        <f t="shared" si="951"/>
        <v>#DIV/0!</v>
      </c>
      <c r="AA590" s="908" t="e">
        <f t="shared" si="951"/>
        <v>#DIV/0!</v>
      </c>
      <c r="AB590" s="908" t="e">
        <f t="shared" si="951"/>
        <v>#DIV/0!</v>
      </c>
      <c r="AC590" s="908" t="e">
        <f t="shared" ref="AC590" si="952">ROUND(AVERAGE(AC190:AC192),1)</f>
        <v>#DIV/0!</v>
      </c>
      <c r="AD590" s="499"/>
      <c r="AG590" s="243" t="s">
        <v>35</v>
      </c>
      <c r="AH590" s="250" t="e">
        <f t="shared" ref="AH590:AR590" si="953">ROUND(AVERAGE(AH190:AH192),1)</f>
        <v>#DIV/0!</v>
      </c>
      <c r="AI590" s="250" t="e">
        <f t="shared" si="953"/>
        <v>#DIV/0!</v>
      </c>
      <c r="AJ590" s="250" t="e">
        <f t="shared" si="953"/>
        <v>#DIV/0!</v>
      </c>
      <c r="AK590" s="250" t="e">
        <f t="shared" si="953"/>
        <v>#DIV/0!</v>
      </c>
      <c r="AL590" s="250" t="e">
        <f t="shared" si="953"/>
        <v>#DIV/0!</v>
      </c>
      <c r="AM590" s="250" t="e">
        <f t="shared" si="953"/>
        <v>#DIV/0!</v>
      </c>
      <c r="AN590" s="250" t="e">
        <f t="shared" si="953"/>
        <v>#DIV/0!</v>
      </c>
      <c r="AO590" s="250" t="e">
        <f t="shared" si="953"/>
        <v>#DIV/0!</v>
      </c>
      <c r="AP590" s="250" t="e">
        <f t="shared" si="953"/>
        <v>#DIV/0!</v>
      </c>
      <c r="AQ590" s="250" t="e">
        <f t="shared" si="953"/>
        <v>#DIV/0!</v>
      </c>
      <c r="AR590" s="250" t="e">
        <f t="shared" si="953"/>
        <v>#DIV/0!</v>
      </c>
    </row>
    <row r="591" spans="2:44" ht="12" hidden="1" customHeight="1" x14ac:dyDescent="0.15">
      <c r="C591" s="243" t="s">
        <v>36</v>
      </c>
      <c r="D591" s="908" t="e">
        <f>ROUND(AVERAGE(D193:D195),1)</f>
        <v>#DIV/0!</v>
      </c>
      <c r="E591" s="908" t="e">
        <f t="shared" ref="E591:AB591" si="954">ROUND(AVERAGE(E193:E195),1)</f>
        <v>#DIV/0!</v>
      </c>
      <c r="F591" s="908" t="e">
        <f t="shared" si="954"/>
        <v>#DIV/0!</v>
      </c>
      <c r="G591" s="908" t="e">
        <f t="shared" si="954"/>
        <v>#DIV/0!</v>
      </c>
      <c r="H591" s="908" t="e">
        <f t="shared" si="954"/>
        <v>#DIV/0!</v>
      </c>
      <c r="I591" s="908" t="e">
        <f t="shared" si="954"/>
        <v>#DIV/0!</v>
      </c>
      <c r="J591" s="908" t="e">
        <f t="shared" si="954"/>
        <v>#DIV/0!</v>
      </c>
      <c r="K591" s="908" t="e">
        <f t="shared" si="954"/>
        <v>#DIV/0!</v>
      </c>
      <c r="L591" s="908" t="e">
        <f t="shared" si="954"/>
        <v>#DIV/0!</v>
      </c>
      <c r="M591" s="908" t="e">
        <f t="shared" si="954"/>
        <v>#DIV/0!</v>
      </c>
      <c r="N591" s="908" t="e">
        <f t="shared" si="954"/>
        <v>#DIV/0!</v>
      </c>
      <c r="O591" s="908" t="e">
        <f t="shared" si="954"/>
        <v>#DIV/0!</v>
      </c>
      <c r="P591" s="908" t="e">
        <f t="shared" si="954"/>
        <v>#DIV/0!</v>
      </c>
      <c r="Q591" s="908" t="e">
        <f t="shared" si="954"/>
        <v>#DIV/0!</v>
      </c>
      <c r="R591" s="908" t="e">
        <f t="shared" si="954"/>
        <v>#DIV/0!</v>
      </c>
      <c r="S591" s="908" t="e">
        <f t="shared" si="954"/>
        <v>#DIV/0!</v>
      </c>
      <c r="T591" s="908" t="e">
        <f t="shared" si="954"/>
        <v>#DIV/0!</v>
      </c>
      <c r="U591" s="908" t="e">
        <f t="shared" si="954"/>
        <v>#DIV/0!</v>
      </c>
      <c r="V591" s="908" t="e">
        <f t="shared" si="954"/>
        <v>#DIV/0!</v>
      </c>
      <c r="W591" s="908" t="e">
        <f t="shared" si="954"/>
        <v>#DIV/0!</v>
      </c>
      <c r="X591" s="908" t="e">
        <f t="shared" si="954"/>
        <v>#DIV/0!</v>
      </c>
      <c r="Y591" s="908" t="e">
        <f t="shared" si="954"/>
        <v>#DIV/0!</v>
      </c>
      <c r="Z591" s="908" t="e">
        <f t="shared" si="954"/>
        <v>#DIV/0!</v>
      </c>
      <c r="AA591" s="908" t="e">
        <f t="shared" si="954"/>
        <v>#DIV/0!</v>
      </c>
      <c r="AB591" s="908" t="e">
        <f t="shared" si="954"/>
        <v>#DIV/0!</v>
      </c>
      <c r="AC591" s="908" t="e">
        <f t="shared" ref="AC591" si="955">ROUND(AVERAGE(AC193:AC195),1)</f>
        <v>#DIV/0!</v>
      </c>
      <c r="AD591" s="499"/>
      <c r="AG591" s="243" t="s">
        <v>36</v>
      </c>
      <c r="AH591" s="250" t="e">
        <f t="shared" ref="AH591:AR591" si="956">ROUND(AVERAGE(AH193:AH195),1)</f>
        <v>#DIV/0!</v>
      </c>
      <c r="AI591" s="250" t="e">
        <f t="shared" si="956"/>
        <v>#DIV/0!</v>
      </c>
      <c r="AJ591" s="250" t="e">
        <f t="shared" si="956"/>
        <v>#DIV/0!</v>
      </c>
      <c r="AK591" s="250" t="e">
        <f t="shared" si="956"/>
        <v>#DIV/0!</v>
      </c>
      <c r="AL591" s="250" t="e">
        <f t="shared" si="956"/>
        <v>#DIV/0!</v>
      </c>
      <c r="AM591" s="250" t="e">
        <f t="shared" si="956"/>
        <v>#DIV/0!</v>
      </c>
      <c r="AN591" s="250" t="e">
        <f t="shared" si="956"/>
        <v>#DIV/0!</v>
      </c>
      <c r="AO591" s="250" t="e">
        <f t="shared" si="956"/>
        <v>#DIV/0!</v>
      </c>
      <c r="AP591" s="250" t="e">
        <f t="shared" si="956"/>
        <v>#DIV/0!</v>
      </c>
      <c r="AQ591" s="250" t="e">
        <f t="shared" si="956"/>
        <v>#DIV/0!</v>
      </c>
      <c r="AR591" s="250" t="e">
        <f t="shared" si="956"/>
        <v>#DIV/0!</v>
      </c>
    </row>
    <row r="592" spans="2:44" ht="12" hidden="1" customHeight="1" x14ac:dyDescent="0.15">
      <c r="B592" s="240"/>
      <c r="C592" s="246" t="s">
        <v>37</v>
      </c>
      <c r="D592" s="909" t="e">
        <f>ROUND(AVERAGE(D196:D198),1)</f>
        <v>#DIV/0!</v>
      </c>
      <c r="E592" s="909" t="e">
        <f t="shared" ref="E592:AB592" si="957">ROUND(AVERAGE(E196:E198),1)</f>
        <v>#DIV/0!</v>
      </c>
      <c r="F592" s="909" t="e">
        <f t="shared" si="957"/>
        <v>#DIV/0!</v>
      </c>
      <c r="G592" s="909" t="e">
        <f t="shared" si="957"/>
        <v>#DIV/0!</v>
      </c>
      <c r="H592" s="909" t="e">
        <f t="shared" si="957"/>
        <v>#DIV/0!</v>
      </c>
      <c r="I592" s="909" t="e">
        <f t="shared" si="957"/>
        <v>#DIV/0!</v>
      </c>
      <c r="J592" s="909" t="e">
        <f t="shared" si="957"/>
        <v>#DIV/0!</v>
      </c>
      <c r="K592" s="909" t="e">
        <f t="shared" si="957"/>
        <v>#DIV/0!</v>
      </c>
      <c r="L592" s="909" t="e">
        <f t="shared" si="957"/>
        <v>#DIV/0!</v>
      </c>
      <c r="M592" s="909" t="e">
        <f t="shared" si="957"/>
        <v>#DIV/0!</v>
      </c>
      <c r="N592" s="909" t="e">
        <f t="shared" si="957"/>
        <v>#DIV/0!</v>
      </c>
      <c r="O592" s="909" t="e">
        <f t="shared" si="957"/>
        <v>#DIV/0!</v>
      </c>
      <c r="P592" s="909" t="e">
        <f t="shared" si="957"/>
        <v>#DIV/0!</v>
      </c>
      <c r="Q592" s="909" t="e">
        <f t="shared" si="957"/>
        <v>#DIV/0!</v>
      </c>
      <c r="R592" s="909" t="e">
        <f t="shared" si="957"/>
        <v>#DIV/0!</v>
      </c>
      <c r="S592" s="909" t="e">
        <f t="shared" si="957"/>
        <v>#DIV/0!</v>
      </c>
      <c r="T592" s="909" t="e">
        <f t="shared" si="957"/>
        <v>#DIV/0!</v>
      </c>
      <c r="U592" s="909" t="e">
        <f t="shared" si="957"/>
        <v>#DIV/0!</v>
      </c>
      <c r="V592" s="909" t="e">
        <f t="shared" si="957"/>
        <v>#DIV/0!</v>
      </c>
      <c r="W592" s="909" t="e">
        <f t="shared" si="957"/>
        <v>#DIV/0!</v>
      </c>
      <c r="X592" s="909" t="e">
        <f t="shared" si="957"/>
        <v>#DIV/0!</v>
      </c>
      <c r="Y592" s="909" t="e">
        <f t="shared" si="957"/>
        <v>#DIV/0!</v>
      </c>
      <c r="Z592" s="909" t="e">
        <f t="shared" si="957"/>
        <v>#DIV/0!</v>
      </c>
      <c r="AA592" s="909" t="e">
        <f t="shared" si="957"/>
        <v>#DIV/0!</v>
      </c>
      <c r="AB592" s="909" t="e">
        <f t="shared" si="957"/>
        <v>#DIV/0!</v>
      </c>
      <c r="AC592" s="909" t="e">
        <f t="shared" ref="AC592" si="958">ROUND(AVERAGE(AC196:AC198),1)</f>
        <v>#DIV/0!</v>
      </c>
      <c r="AD592" s="499"/>
      <c r="AF592" s="240"/>
      <c r="AG592" s="246" t="s">
        <v>37</v>
      </c>
      <c r="AH592" s="251" t="e">
        <f t="shared" ref="AH592:AR592" si="959">ROUND(AVERAGE(AH196:AH198),1)</f>
        <v>#DIV/0!</v>
      </c>
      <c r="AI592" s="251" t="e">
        <f t="shared" si="959"/>
        <v>#DIV/0!</v>
      </c>
      <c r="AJ592" s="251" t="e">
        <f t="shared" si="959"/>
        <v>#DIV/0!</v>
      </c>
      <c r="AK592" s="251" t="e">
        <f t="shared" si="959"/>
        <v>#DIV/0!</v>
      </c>
      <c r="AL592" s="251" t="e">
        <f t="shared" si="959"/>
        <v>#DIV/0!</v>
      </c>
      <c r="AM592" s="251" t="e">
        <f t="shared" si="959"/>
        <v>#DIV/0!</v>
      </c>
      <c r="AN592" s="251" t="e">
        <f t="shared" si="959"/>
        <v>#DIV/0!</v>
      </c>
      <c r="AO592" s="251" t="e">
        <f t="shared" si="959"/>
        <v>#DIV/0!</v>
      </c>
      <c r="AP592" s="251" t="e">
        <f t="shared" si="959"/>
        <v>#DIV/0!</v>
      </c>
      <c r="AQ592" s="251" t="e">
        <f t="shared" si="959"/>
        <v>#DIV/0!</v>
      </c>
      <c r="AR592" s="251" t="e">
        <f t="shared" si="959"/>
        <v>#DIV/0!</v>
      </c>
    </row>
    <row r="593" spans="2:30" ht="12" customHeight="1" x14ac:dyDescent="0.15">
      <c r="AD593" s="20"/>
    </row>
    <row r="595" spans="2:30" x14ac:dyDescent="0.15">
      <c r="B595" s="135" t="s">
        <v>221</v>
      </c>
      <c r="C595" s="243" t="s">
        <v>221</v>
      </c>
      <c r="D595" s="262" t="s">
        <v>221</v>
      </c>
      <c r="E595" s="135" t="s">
        <v>221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/>
  </sheetPr>
  <dimension ref="A1:CE594"/>
  <sheetViews>
    <sheetView zoomScale="70" zoomScaleNormal="70" workbookViewId="0">
      <selection activeCell="B9" sqref="B9"/>
    </sheetView>
  </sheetViews>
  <sheetFormatPr defaultColWidth="9.33203125" defaultRowHeight="12" x14ac:dyDescent="0.15"/>
  <cols>
    <col min="1" max="1" width="5" style="135" customWidth="1"/>
    <col min="2" max="2" width="6.1640625" style="135" customWidth="1"/>
    <col min="3" max="3" width="9.1640625" style="135" customWidth="1"/>
    <col min="4" max="29" width="11" style="135" customWidth="1"/>
    <col min="30" max="30" width="8.33203125" style="135" customWidth="1"/>
    <col min="31" max="31" width="6.1640625" style="135" customWidth="1"/>
    <col min="32" max="33" width="6.6640625" style="135" customWidth="1"/>
    <col min="34" max="44" width="11" style="135" customWidth="1"/>
    <col min="45" max="16384" width="9.33203125" style="135"/>
  </cols>
  <sheetData>
    <row r="1" spans="1:44" x14ac:dyDescent="0.15">
      <c r="A1" s="200"/>
      <c r="B1" s="201" t="s">
        <v>773</v>
      </c>
      <c r="C1" s="200"/>
      <c r="AD1" s="20"/>
      <c r="AF1" s="201" t="s">
        <v>935</v>
      </c>
    </row>
    <row r="2" spans="1:44" ht="39" customHeight="1" x14ac:dyDescent="0.15">
      <c r="A2" s="204" t="s">
        <v>86</v>
      </c>
      <c r="B2" s="205"/>
      <c r="C2" s="204"/>
      <c r="D2" s="206" t="s">
        <v>474</v>
      </c>
      <c r="E2" s="206" t="s">
        <v>475</v>
      </c>
      <c r="F2" s="206" t="s">
        <v>17</v>
      </c>
      <c r="G2" s="206" t="s">
        <v>18</v>
      </c>
      <c r="H2" s="206" t="s">
        <v>19</v>
      </c>
      <c r="I2" s="206" t="s">
        <v>476</v>
      </c>
      <c r="J2" s="206" t="s">
        <v>51</v>
      </c>
      <c r="K2" s="206" t="s">
        <v>52</v>
      </c>
      <c r="L2" s="206" t="s">
        <v>22</v>
      </c>
      <c r="M2" s="206" t="s">
        <v>20</v>
      </c>
      <c r="N2" s="206" t="s">
        <v>21</v>
      </c>
      <c r="O2" s="206" t="s">
        <v>23</v>
      </c>
      <c r="P2" s="206" t="s">
        <v>24</v>
      </c>
      <c r="Q2" s="206" t="s">
        <v>25</v>
      </c>
      <c r="R2" s="206" t="s">
        <v>26</v>
      </c>
      <c r="S2" s="206" t="s">
        <v>477</v>
      </c>
      <c r="T2" s="206" t="s">
        <v>118</v>
      </c>
      <c r="U2" s="206" t="s">
        <v>478</v>
      </c>
      <c r="V2" s="254" t="s">
        <v>479</v>
      </c>
      <c r="W2" s="254" t="s">
        <v>480</v>
      </c>
      <c r="X2" s="254" t="s">
        <v>481</v>
      </c>
      <c r="Y2" s="254" t="s">
        <v>28</v>
      </c>
      <c r="Z2" s="254" t="s">
        <v>29</v>
      </c>
      <c r="AA2" s="254" t="s">
        <v>32</v>
      </c>
      <c r="AB2" s="206" t="s">
        <v>33</v>
      </c>
      <c r="AC2" s="206" t="s">
        <v>482</v>
      </c>
      <c r="AD2" s="500"/>
      <c r="AE2" s="204" t="s">
        <v>86</v>
      </c>
      <c r="AF2" s="205"/>
      <c r="AG2" s="204"/>
      <c r="AH2" s="206" t="s">
        <v>15</v>
      </c>
      <c r="AI2" s="206" t="s">
        <v>483</v>
      </c>
      <c r="AJ2" s="206" t="s">
        <v>484</v>
      </c>
      <c r="AK2" s="206" t="s">
        <v>485</v>
      </c>
      <c r="AL2" s="206" t="s">
        <v>486</v>
      </c>
      <c r="AM2" s="206" t="s">
        <v>487</v>
      </c>
      <c r="AN2" s="206" t="s">
        <v>488</v>
      </c>
      <c r="AO2" s="206" t="s">
        <v>489</v>
      </c>
      <c r="AP2" s="206" t="s">
        <v>490</v>
      </c>
      <c r="AQ2" s="206" t="s">
        <v>491</v>
      </c>
      <c r="AR2" s="206" t="s">
        <v>492</v>
      </c>
    </row>
    <row r="3" spans="1:44" ht="12.75" customHeight="1" x14ac:dyDescent="0.15">
      <c r="A3" s="511" t="s">
        <v>403</v>
      </c>
      <c r="B3" s="512"/>
      <c r="C3" s="511"/>
      <c r="D3" s="911">
        <v>9999.9999999999982</v>
      </c>
      <c r="E3" s="911">
        <v>9998.2999999999975</v>
      </c>
      <c r="F3" s="911">
        <v>1095.3999999999999</v>
      </c>
      <c r="G3" s="911">
        <v>196.29999999999995</v>
      </c>
      <c r="H3" s="911">
        <v>611.1</v>
      </c>
      <c r="I3" s="911">
        <v>1009.6000000000001</v>
      </c>
      <c r="J3" s="911">
        <v>701.00000000000011</v>
      </c>
      <c r="K3" s="911">
        <v>160</v>
      </c>
      <c r="L3" s="911">
        <v>209.5</v>
      </c>
      <c r="M3" s="911">
        <v>964.09999999999991</v>
      </c>
      <c r="N3" s="911">
        <v>328.3</v>
      </c>
      <c r="O3" s="911">
        <v>890.3</v>
      </c>
      <c r="P3" s="911">
        <v>226.2</v>
      </c>
      <c r="Q3" s="911">
        <v>1427.2000000000003</v>
      </c>
      <c r="R3" s="911">
        <v>325.39999999999998</v>
      </c>
      <c r="S3" s="911">
        <v>220.29999999999995</v>
      </c>
      <c r="T3" s="911">
        <v>1082.8</v>
      </c>
      <c r="U3" s="911">
        <v>550.79999999999995</v>
      </c>
      <c r="V3" s="911">
        <v>113.90000000000002</v>
      </c>
      <c r="W3" s="911">
        <v>110.6</v>
      </c>
      <c r="X3" s="911">
        <v>105.69999999999997</v>
      </c>
      <c r="Y3" s="911">
        <v>85.299999999999983</v>
      </c>
      <c r="Z3" s="911">
        <v>27.9</v>
      </c>
      <c r="AA3" s="911">
        <v>107.4</v>
      </c>
      <c r="AB3" s="911">
        <v>1.7000000000000002</v>
      </c>
      <c r="AC3" s="911">
        <v>1870.6000000000004</v>
      </c>
      <c r="AD3" s="500"/>
      <c r="AE3" s="511" t="s">
        <v>403</v>
      </c>
      <c r="AF3" s="191"/>
      <c r="AG3" s="511"/>
      <c r="AH3" s="911">
        <v>9999.9999999999982</v>
      </c>
      <c r="AI3" s="911">
        <v>4565</v>
      </c>
      <c r="AJ3" s="911">
        <v>2823.1</v>
      </c>
      <c r="AK3" s="911">
        <v>1932.1000000000001</v>
      </c>
      <c r="AL3" s="911">
        <v>890.99999999999989</v>
      </c>
      <c r="AM3" s="911">
        <v>1741.9</v>
      </c>
      <c r="AN3" s="911">
        <v>313.10000000000002</v>
      </c>
      <c r="AO3" s="911">
        <v>1428.8000000000002</v>
      </c>
      <c r="AP3" s="911">
        <v>5434.9999999999991</v>
      </c>
      <c r="AQ3" s="911">
        <v>5254.5999999999995</v>
      </c>
      <c r="AR3" s="911">
        <v>180.4</v>
      </c>
    </row>
    <row r="4" spans="1:44" x14ac:dyDescent="0.15">
      <c r="A4" s="203"/>
      <c r="B4" s="208" t="s">
        <v>444</v>
      </c>
      <c r="C4" s="208"/>
      <c r="D4" s="260">
        <f>ROUND(SUM(D31:D42)/12,1)</f>
        <v>117.1</v>
      </c>
      <c r="E4" s="260">
        <f t="shared" ref="E4:AC4" si="0">ROUND(SUM(E31:E42)/12,1)</f>
        <v>117.1</v>
      </c>
      <c r="F4" s="260">
        <f t="shared" si="0"/>
        <v>130.19999999999999</v>
      </c>
      <c r="G4" s="260">
        <f t="shared" si="0"/>
        <v>136.80000000000001</v>
      </c>
      <c r="H4" s="260">
        <f t="shared" si="0"/>
        <v>113.4</v>
      </c>
      <c r="I4" s="260">
        <f t="shared" si="0"/>
        <v>111.3</v>
      </c>
      <c r="J4" s="260">
        <f t="shared" si="0"/>
        <v>130.1</v>
      </c>
      <c r="K4" s="260">
        <f t="shared" si="0"/>
        <v>94.5</v>
      </c>
      <c r="L4" s="260">
        <f t="shared" si="0"/>
        <v>131.19999999999999</v>
      </c>
      <c r="M4" s="260">
        <f t="shared" si="0"/>
        <v>130.80000000000001</v>
      </c>
      <c r="N4" s="260">
        <f t="shared" si="0"/>
        <v>106.5</v>
      </c>
      <c r="O4" s="260">
        <f t="shared" si="0"/>
        <v>130</v>
      </c>
      <c r="P4" s="260">
        <f t="shared" si="0"/>
        <v>110.9</v>
      </c>
      <c r="Q4" s="260">
        <f t="shared" si="0"/>
        <v>108.5</v>
      </c>
      <c r="R4" s="260">
        <f t="shared" si="0"/>
        <v>92.5</v>
      </c>
      <c r="S4" s="260">
        <f t="shared" si="0"/>
        <v>98.3</v>
      </c>
      <c r="T4" s="260">
        <f t="shared" si="0"/>
        <v>103.2</v>
      </c>
      <c r="U4" s="260">
        <f t="shared" si="0"/>
        <v>118.8</v>
      </c>
      <c r="V4" s="260">
        <f t="shared" si="0"/>
        <v>117.7</v>
      </c>
      <c r="W4" s="260">
        <f t="shared" si="0"/>
        <v>112.7</v>
      </c>
      <c r="X4" s="260">
        <f t="shared" si="0"/>
        <v>103.9</v>
      </c>
      <c r="Y4" s="260">
        <f t="shared" si="0"/>
        <v>136.80000000000001</v>
      </c>
      <c r="Z4" s="260">
        <f t="shared" si="0"/>
        <v>157.9</v>
      </c>
      <c r="AA4" s="260">
        <f t="shared" si="0"/>
        <v>116.6</v>
      </c>
      <c r="AB4" s="260">
        <f t="shared" si="0"/>
        <v>141.80000000000001</v>
      </c>
      <c r="AC4" s="260">
        <f t="shared" si="0"/>
        <v>116.9</v>
      </c>
      <c r="AD4" s="229"/>
      <c r="AE4" s="203"/>
      <c r="AF4" s="208" t="s">
        <v>444</v>
      </c>
      <c r="AG4" s="208"/>
      <c r="AH4" s="260">
        <f t="shared" ref="AH4:AR4" si="1">ROUND(SUM(AH31:AH42)/12,1)</f>
        <v>117.1</v>
      </c>
      <c r="AI4" s="260">
        <f t="shared" si="1"/>
        <v>112.6</v>
      </c>
      <c r="AJ4" s="260">
        <f t="shared" si="1"/>
        <v>116.9</v>
      </c>
      <c r="AK4" s="260">
        <f t="shared" si="1"/>
        <v>119.5</v>
      </c>
      <c r="AL4" s="260">
        <f t="shared" si="1"/>
        <v>111.5</v>
      </c>
      <c r="AM4" s="260">
        <f t="shared" si="1"/>
        <v>105.5</v>
      </c>
      <c r="AN4" s="260">
        <f t="shared" si="1"/>
        <v>110.9</v>
      </c>
      <c r="AO4" s="260">
        <f t="shared" si="1"/>
        <v>104.3</v>
      </c>
      <c r="AP4" s="260">
        <f t="shared" si="1"/>
        <v>120.9</v>
      </c>
      <c r="AQ4" s="260">
        <f t="shared" si="1"/>
        <v>121.1</v>
      </c>
      <c r="AR4" s="260">
        <f t="shared" si="1"/>
        <v>114.9</v>
      </c>
    </row>
    <row r="5" spans="1:44" x14ac:dyDescent="0.15">
      <c r="A5" s="203"/>
      <c r="B5" s="208" t="s">
        <v>445</v>
      </c>
      <c r="C5" s="208"/>
      <c r="D5" s="260">
        <f>ROUND(SUM(D43:D54)/12,1)</f>
        <v>110.2</v>
      </c>
      <c r="E5" s="260">
        <f t="shared" ref="E5:AC5" si="2">ROUND(SUM(E43:E54)/12,1)</f>
        <v>110.2</v>
      </c>
      <c r="F5" s="260">
        <f t="shared" si="2"/>
        <v>122.3</v>
      </c>
      <c r="G5" s="260">
        <f t="shared" si="2"/>
        <v>131.80000000000001</v>
      </c>
      <c r="H5" s="260">
        <f t="shared" si="2"/>
        <v>111</v>
      </c>
      <c r="I5" s="260">
        <f t="shared" si="2"/>
        <v>97.8</v>
      </c>
      <c r="J5" s="260">
        <f t="shared" si="2"/>
        <v>118.9</v>
      </c>
      <c r="K5" s="260">
        <f t="shared" si="2"/>
        <v>97.5</v>
      </c>
      <c r="L5" s="260">
        <f t="shared" si="2"/>
        <v>101.5</v>
      </c>
      <c r="M5" s="260">
        <f t="shared" si="2"/>
        <v>118.5</v>
      </c>
      <c r="N5" s="260">
        <f t="shared" si="2"/>
        <v>116.7</v>
      </c>
      <c r="O5" s="260">
        <f t="shared" si="2"/>
        <v>120.1</v>
      </c>
      <c r="P5" s="260">
        <f t="shared" si="2"/>
        <v>102</v>
      </c>
      <c r="Q5" s="260">
        <f t="shared" si="2"/>
        <v>106.3</v>
      </c>
      <c r="R5" s="260">
        <f t="shared" si="2"/>
        <v>87.8</v>
      </c>
      <c r="S5" s="260">
        <f t="shared" si="2"/>
        <v>99.4</v>
      </c>
      <c r="T5" s="260">
        <f t="shared" si="2"/>
        <v>99.6</v>
      </c>
      <c r="U5" s="260">
        <f t="shared" si="2"/>
        <v>114.1</v>
      </c>
      <c r="V5" s="260">
        <f t="shared" si="2"/>
        <v>107.6</v>
      </c>
      <c r="W5" s="260">
        <f t="shared" si="2"/>
        <v>107.5</v>
      </c>
      <c r="X5" s="260">
        <f t="shared" si="2"/>
        <v>104.4</v>
      </c>
      <c r="Y5" s="260">
        <f t="shared" si="2"/>
        <v>129.69999999999999</v>
      </c>
      <c r="Z5" s="260">
        <f t="shared" si="2"/>
        <v>127.8</v>
      </c>
      <c r="AA5" s="260">
        <f t="shared" si="2"/>
        <v>121.4</v>
      </c>
      <c r="AB5" s="260">
        <f t="shared" si="2"/>
        <v>129.19999999999999</v>
      </c>
      <c r="AC5" s="260">
        <f t="shared" si="2"/>
        <v>105.7</v>
      </c>
      <c r="AD5" s="229"/>
      <c r="AE5" s="203"/>
      <c r="AF5" s="208" t="s">
        <v>445</v>
      </c>
      <c r="AG5" s="208"/>
      <c r="AH5" s="260">
        <f t="shared" ref="AH5:AR5" si="3">ROUND(SUM(AH43:AH54)/12,1)</f>
        <v>110.2</v>
      </c>
      <c r="AI5" s="260">
        <f t="shared" si="3"/>
        <v>105.7</v>
      </c>
      <c r="AJ5" s="260">
        <f t="shared" si="3"/>
        <v>106.5</v>
      </c>
      <c r="AK5" s="260">
        <f t="shared" si="3"/>
        <v>105.5</v>
      </c>
      <c r="AL5" s="260">
        <f t="shared" si="3"/>
        <v>108.5</v>
      </c>
      <c r="AM5" s="260">
        <f t="shared" si="3"/>
        <v>104.5</v>
      </c>
      <c r="AN5" s="260">
        <f t="shared" si="3"/>
        <v>115.2</v>
      </c>
      <c r="AO5" s="260">
        <f t="shared" si="3"/>
        <v>102.2</v>
      </c>
      <c r="AP5" s="260">
        <f t="shared" si="3"/>
        <v>114</v>
      </c>
      <c r="AQ5" s="260">
        <f t="shared" si="3"/>
        <v>114.1</v>
      </c>
      <c r="AR5" s="260">
        <f t="shared" si="3"/>
        <v>109.5</v>
      </c>
    </row>
    <row r="6" spans="1:44" x14ac:dyDescent="0.15">
      <c r="A6" s="203"/>
      <c r="B6" s="208" t="s">
        <v>446</v>
      </c>
      <c r="C6" s="208"/>
      <c r="D6" s="260">
        <f>ROUND(SUM(D55:D66)/12,1)</f>
        <v>100</v>
      </c>
      <c r="E6" s="260">
        <f t="shared" ref="E6:AC6" si="4">ROUND(SUM(E55:E66)/12,1)</f>
        <v>100</v>
      </c>
      <c r="F6" s="260">
        <f t="shared" si="4"/>
        <v>100</v>
      </c>
      <c r="G6" s="260">
        <f t="shared" si="4"/>
        <v>100</v>
      </c>
      <c r="H6" s="260">
        <f t="shared" si="4"/>
        <v>100</v>
      </c>
      <c r="I6" s="260">
        <f t="shared" si="4"/>
        <v>100</v>
      </c>
      <c r="J6" s="260">
        <f t="shared" si="4"/>
        <v>100</v>
      </c>
      <c r="K6" s="260">
        <f t="shared" si="4"/>
        <v>100</v>
      </c>
      <c r="L6" s="260">
        <f t="shared" si="4"/>
        <v>100</v>
      </c>
      <c r="M6" s="260">
        <f t="shared" si="4"/>
        <v>100</v>
      </c>
      <c r="N6" s="260">
        <f t="shared" si="4"/>
        <v>100</v>
      </c>
      <c r="O6" s="260">
        <f t="shared" si="4"/>
        <v>100</v>
      </c>
      <c r="P6" s="260">
        <f t="shared" si="4"/>
        <v>100</v>
      </c>
      <c r="Q6" s="260">
        <f t="shared" si="4"/>
        <v>100</v>
      </c>
      <c r="R6" s="260">
        <f t="shared" si="4"/>
        <v>100</v>
      </c>
      <c r="S6" s="260">
        <f t="shared" si="4"/>
        <v>100</v>
      </c>
      <c r="T6" s="260">
        <f t="shared" si="4"/>
        <v>100</v>
      </c>
      <c r="U6" s="260">
        <f t="shared" si="4"/>
        <v>100</v>
      </c>
      <c r="V6" s="260">
        <f t="shared" si="4"/>
        <v>100</v>
      </c>
      <c r="W6" s="260">
        <f t="shared" si="4"/>
        <v>100</v>
      </c>
      <c r="X6" s="260">
        <f t="shared" si="4"/>
        <v>100</v>
      </c>
      <c r="Y6" s="260">
        <f t="shared" si="4"/>
        <v>100</v>
      </c>
      <c r="Z6" s="260">
        <f t="shared" si="4"/>
        <v>100</v>
      </c>
      <c r="AA6" s="260">
        <f t="shared" si="4"/>
        <v>100</v>
      </c>
      <c r="AB6" s="260">
        <f t="shared" si="4"/>
        <v>100</v>
      </c>
      <c r="AC6" s="260">
        <f t="shared" si="4"/>
        <v>100</v>
      </c>
      <c r="AD6" s="229"/>
      <c r="AE6" s="203"/>
      <c r="AF6" s="208" t="s">
        <v>446</v>
      </c>
      <c r="AG6" s="208"/>
      <c r="AH6" s="260">
        <f t="shared" ref="AH6:AR6" si="5">ROUND(SUM(AH55:AH66)/12,1)</f>
        <v>100</v>
      </c>
      <c r="AI6" s="260">
        <f t="shared" si="5"/>
        <v>100</v>
      </c>
      <c r="AJ6" s="260">
        <f t="shared" si="5"/>
        <v>100</v>
      </c>
      <c r="AK6" s="260">
        <f t="shared" si="5"/>
        <v>100</v>
      </c>
      <c r="AL6" s="260">
        <f t="shared" si="5"/>
        <v>100</v>
      </c>
      <c r="AM6" s="260">
        <f t="shared" si="5"/>
        <v>100</v>
      </c>
      <c r="AN6" s="260">
        <f t="shared" si="5"/>
        <v>100</v>
      </c>
      <c r="AO6" s="260">
        <f t="shared" si="5"/>
        <v>100</v>
      </c>
      <c r="AP6" s="260">
        <f t="shared" si="5"/>
        <v>100</v>
      </c>
      <c r="AQ6" s="260">
        <f t="shared" si="5"/>
        <v>100</v>
      </c>
      <c r="AR6" s="260">
        <f t="shared" si="5"/>
        <v>100</v>
      </c>
    </row>
    <row r="7" spans="1:44" x14ac:dyDescent="0.15">
      <c r="A7" s="203" t="s">
        <v>38</v>
      </c>
      <c r="B7" s="208" t="s">
        <v>447</v>
      </c>
      <c r="C7" s="208"/>
      <c r="D7" s="260">
        <f>ROUND(SUM(D67:D78)/12,1)</f>
        <v>103.3</v>
      </c>
      <c r="E7" s="260">
        <f t="shared" ref="E7:AC7" si="6">ROUND(SUM(E67:E78)/12,1)</f>
        <v>103.3</v>
      </c>
      <c r="F7" s="260">
        <f t="shared" si="6"/>
        <v>119.7</v>
      </c>
      <c r="G7" s="260">
        <f t="shared" si="6"/>
        <v>95.9</v>
      </c>
      <c r="H7" s="260">
        <f t="shared" si="6"/>
        <v>98.7</v>
      </c>
      <c r="I7" s="260">
        <f t="shared" si="6"/>
        <v>91.5</v>
      </c>
      <c r="J7" s="260">
        <f t="shared" si="6"/>
        <v>120.1</v>
      </c>
      <c r="K7" s="260">
        <f t="shared" si="6"/>
        <v>100.3</v>
      </c>
      <c r="L7" s="260">
        <f t="shared" si="6"/>
        <v>115.1</v>
      </c>
      <c r="M7" s="260">
        <f t="shared" si="6"/>
        <v>98.4</v>
      </c>
      <c r="N7" s="260">
        <f t="shared" si="6"/>
        <v>91.4</v>
      </c>
      <c r="O7" s="260">
        <f t="shared" si="6"/>
        <v>99.3</v>
      </c>
      <c r="P7" s="260">
        <f t="shared" si="6"/>
        <v>101.1</v>
      </c>
      <c r="Q7" s="260">
        <f t="shared" si="6"/>
        <v>104.3</v>
      </c>
      <c r="R7" s="260">
        <f t="shared" si="6"/>
        <v>104.5</v>
      </c>
      <c r="S7" s="260">
        <f t="shared" si="6"/>
        <v>102.7</v>
      </c>
      <c r="T7" s="260">
        <f t="shared" si="6"/>
        <v>100.5</v>
      </c>
      <c r="U7" s="260">
        <f t="shared" si="6"/>
        <v>101.3</v>
      </c>
      <c r="V7" s="260">
        <f t="shared" si="6"/>
        <v>96.1</v>
      </c>
      <c r="W7" s="260">
        <f t="shared" si="6"/>
        <v>101.9</v>
      </c>
      <c r="X7" s="260">
        <f t="shared" si="6"/>
        <v>100.4</v>
      </c>
      <c r="Y7" s="260">
        <f t="shared" si="6"/>
        <v>109.5</v>
      </c>
      <c r="Z7" s="260">
        <f t="shared" si="6"/>
        <v>96.4</v>
      </c>
      <c r="AA7" s="260">
        <f t="shared" si="6"/>
        <v>102.1</v>
      </c>
      <c r="AB7" s="260">
        <f t="shared" si="6"/>
        <v>125.9</v>
      </c>
      <c r="AC7" s="260">
        <f t="shared" si="6"/>
        <v>102.9</v>
      </c>
      <c r="AD7" s="229"/>
      <c r="AE7" s="203" t="s">
        <v>122</v>
      </c>
      <c r="AF7" s="208" t="s">
        <v>447</v>
      </c>
      <c r="AG7" s="208"/>
      <c r="AH7" s="260">
        <f>ROUND(AVERAGE(AH67:AH78),1)</f>
        <v>103.3</v>
      </c>
      <c r="AI7" s="260">
        <f>ROUND(AVERAGE(AI67:AI78),1)</f>
        <v>100.5</v>
      </c>
      <c r="AJ7" s="260">
        <f>ROUND(AVERAGE(AJ67:AJ78),1)</f>
        <v>98.4</v>
      </c>
      <c r="AK7" s="260">
        <f>ROUND(AVERAGE(AK67:AK78),1)</f>
        <v>99.1</v>
      </c>
      <c r="AL7" s="260">
        <f>ROUND(AVERAGE(AL67:AL78),1)</f>
        <v>96.9</v>
      </c>
      <c r="AM7" s="260">
        <f t="shared" ref="AM7:AR7" si="7">ROUND(AVERAGE(AM67:AM78),1)</f>
        <v>104.1</v>
      </c>
      <c r="AN7" s="260">
        <f t="shared" si="7"/>
        <v>116.2</v>
      </c>
      <c r="AO7" s="260">
        <f t="shared" si="7"/>
        <v>101.4</v>
      </c>
      <c r="AP7" s="260">
        <f t="shared" si="7"/>
        <v>105.7</v>
      </c>
      <c r="AQ7" s="260">
        <f t="shared" si="7"/>
        <v>105.8</v>
      </c>
      <c r="AR7" s="260">
        <f t="shared" si="7"/>
        <v>102.6</v>
      </c>
    </row>
    <row r="8" spans="1:44" x14ac:dyDescent="0.15">
      <c r="A8" s="203"/>
      <c r="B8" s="208" t="s">
        <v>448</v>
      </c>
      <c r="C8" s="208"/>
      <c r="D8" s="260">
        <f>ROUND(AVERAGE(D79:D90),1)</f>
        <v>102.3</v>
      </c>
      <c r="E8" s="260">
        <f t="shared" ref="E8:AC8" si="8">ROUND(AVERAGE(E79:E90),1)</f>
        <v>102.3</v>
      </c>
      <c r="F8" s="260">
        <f t="shared" si="8"/>
        <v>111.1</v>
      </c>
      <c r="G8" s="260">
        <f t="shared" si="8"/>
        <v>81.400000000000006</v>
      </c>
      <c r="H8" s="260">
        <f t="shared" si="8"/>
        <v>101.5</v>
      </c>
      <c r="I8" s="260">
        <f t="shared" si="8"/>
        <v>100.5</v>
      </c>
      <c r="J8" s="260">
        <f t="shared" si="8"/>
        <v>126</v>
      </c>
      <c r="K8" s="260">
        <f t="shared" si="8"/>
        <v>96.9</v>
      </c>
      <c r="L8" s="260">
        <f t="shared" si="8"/>
        <v>100.3</v>
      </c>
      <c r="M8" s="260">
        <f t="shared" si="8"/>
        <v>95.2</v>
      </c>
      <c r="N8" s="260">
        <f t="shared" si="8"/>
        <v>83.1</v>
      </c>
      <c r="O8" s="260">
        <f t="shared" si="8"/>
        <v>103</v>
      </c>
      <c r="P8" s="260">
        <f t="shared" si="8"/>
        <v>96</v>
      </c>
      <c r="Q8" s="260">
        <f t="shared" si="8"/>
        <v>104</v>
      </c>
      <c r="R8" s="260">
        <f t="shared" si="8"/>
        <v>97.4</v>
      </c>
      <c r="S8" s="260">
        <f t="shared" si="8"/>
        <v>103.1</v>
      </c>
      <c r="T8" s="260">
        <f t="shared" si="8"/>
        <v>97.6</v>
      </c>
      <c r="U8" s="260">
        <f t="shared" si="8"/>
        <v>101.4</v>
      </c>
      <c r="V8" s="260">
        <f t="shared" si="8"/>
        <v>97.9</v>
      </c>
      <c r="W8" s="260">
        <f t="shared" si="8"/>
        <v>102.1</v>
      </c>
      <c r="X8" s="260">
        <f t="shared" si="8"/>
        <v>95.8</v>
      </c>
      <c r="Y8" s="260">
        <f t="shared" si="8"/>
        <v>119</v>
      </c>
      <c r="Z8" s="260">
        <f t="shared" si="8"/>
        <v>103.5</v>
      </c>
      <c r="AA8" s="260">
        <f t="shared" si="8"/>
        <v>95.4</v>
      </c>
      <c r="AB8" s="260">
        <f t="shared" si="8"/>
        <v>126.4</v>
      </c>
      <c r="AC8" s="260">
        <f t="shared" si="8"/>
        <v>109.7</v>
      </c>
      <c r="AD8" s="229"/>
      <c r="AE8" s="203"/>
      <c r="AF8" s="208" t="s">
        <v>448</v>
      </c>
      <c r="AG8" s="208"/>
      <c r="AH8" s="260">
        <f t="shared" ref="AH8:AR8" si="9">ROUND(AVERAGE(AH79:AH90),1)</f>
        <v>102.3</v>
      </c>
      <c r="AI8" s="260">
        <f t="shared" si="9"/>
        <v>103.4</v>
      </c>
      <c r="AJ8" s="260">
        <f t="shared" si="9"/>
        <v>102.2</v>
      </c>
      <c r="AK8" s="260">
        <f t="shared" si="9"/>
        <v>104.3</v>
      </c>
      <c r="AL8" s="260">
        <f t="shared" si="9"/>
        <v>97.7</v>
      </c>
      <c r="AM8" s="260">
        <f t="shared" si="9"/>
        <v>105.3</v>
      </c>
      <c r="AN8" s="260">
        <f t="shared" si="9"/>
        <v>118.4</v>
      </c>
      <c r="AO8" s="260">
        <f t="shared" si="9"/>
        <v>102.4</v>
      </c>
      <c r="AP8" s="260">
        <f t="shared" si="9"/>
        <v>101.4</v>
      </c>
      <c r="AQ8" s="260">
        <f t="shared" si="9"/>
        <v>101.3</v>
      </c>
      <c r="AR8" s="260">
        <f t="shared" si="9"/>
        <v>102.6</v>
      </c>
    </row>
    <row r="9" spans="1:44" x14ac:dyDescent="0.15">
      <c r="A9" s="203"/>
      <c r="B9" s="208" t="s">
        <v>449</v>
      </c>
      <c r="C9" s="208"/>
      <c r="D9" s="260">
        <f>ROUND(AVERAGE(D91:D102),1)</f>
        <v>98.2</v>
      </c>
      <c r="E9" s="260">
        <f t="shared" ref="E9:AC9" si="10">ROUND(AVERAGE(E91:E102),1)</f>
        <v>98.2</v>
      </c>
      <c r="F9" s="260">
        <f t="shared" si="10"/>
        <v>106</v>
      </c>
      <c r="G9" s="260">
        <f t="shared" si="10"/>
        <v>79.8</v>
      </c>
      <c r="H9" s="260">
        <f t="shared" si="10"/>
        <v>86.6</v>
      </c>
      <c r="I9" s="260">
        <f t="shared" si="10"/>
        <v>91.4</v>
      </c>
      <c r="J9" s="260">
        <f t="shared" si="10"/>
        <v>101.1</v>
      </c>
      <c r="K9" s="260">
        <f t="shared" si="10"/>
        <v>101.7</v>
      </c>
      <c r="L9" s="260">
        <f t="shared" si="10"/>
        <v>78.8</v>
      </c>
      <c r="M9" s="260">
        <f t="shared" si="10"/>
        <v>108.2</v>
      </c>
      <c r="N9" s="260">
        <f t="shared" si="10"/>
        <v>69.3</v>
      </c>
      <c r="O9" s="260">
        <f t="shared" si="10"/>
        <v>105.6</v>
      </c>
      <c r="P9" s="260">
        <f t="shared" si="10"/>
        <v>87.5</v>
      </c>
      <c r="Q9" s="260">
        <f t="shared" si="10"/>
        <v>106.3</v>
      </c>
      <c r="R9" s="260">
        <f t="shared" si="10"/>
        <v>92.3</v>
      </c>
      <c r="S9" s="260">
        <f t="shared" si="10"/>
        <v>97.9</v>
      </c>
      <c r="T9" s="260">
        <f t="shared" si="10"/>
        <v>95.2</v>
      </c>
      <c r="U9" s="260">
        <f t="shared" si="10"/>
        <v>97.2</v>
      </c>
      <c r="V9" s="260">
        <f t="shared" si="10"/>
        <v>92.3</v>
      </c>
      <c r="W9" s="260">
        <f t="shared" si="10"/>
        <v>101.5</v>
      </c>
      <c r="X9" s="260">
        <f t="shared" si="10"/>
        <v>85.1</v>
      </c>
      <c r="Y9" s="260">
        <f t="shared" si="10"/>
        <v>115.9</v>
      </c>
      <c r="Z9" s="260">
        <f t="shared" si="10"/>
        <v>93.9</v>
      </c>
      <c r="AA9" s="260">
        <f t="shared" si="10"/>
        <v>95.8</v>
      </c>
      <c r="AB9" s="260">
        <f t="shared" si="10"/>
        <v>96.5</v>
      </c>
      <c r="AC9" s="260">
        <f t="shared" si="10"/>
        <v>95.9</v>
      </c>
      <c r="AD9" s="229"/>
      <c r="AE9" s="203"/>
      <c r="AF9" s="208" t="s">
        <v>449</v>
      </c>
      <c r="AG9" s="208"/>
      <c r="AH9" s="260">
        <f t="shared" ref="AH9:AR9" si="11">ROUND(AVERAGE(AH91:AH102),1)</f>
        <v>98.2</v>
      </c>
      <c r="AI9" s="260">
        <f t="shared" si="11"/>
        <v>96.2</v>
      </c>
      <c r="AJ9" s="260">
        <f t="shared" si="11"/>
        <v>91.8</v>
      </c>
      <c r="AK9" s="260">
        <f t="shared" si="11"/>
        <v>92.8</v>
      </c>
      <c r="AL9" s="260">
        <f t="shared" si="11"/>
        <v>89.4</v>
      </c>
      <c r="AM9" s="260">
        <f t="shared" si="11"/>
        <v>103.4</v>
      </c>
      <c r="AN9" s="260">
        <f t="shared" si="11"/>
        <v>92.4</v>
      </c>
      <c r="AO9" s="260">
        <f t="shared" si="11"/>
        <v>105.9</v>
      </c>
      <c r="AP9" s="260">
        <f t="shared" si="11"/>
        <v>99.8</v>
      </c>
      <c r="AQ9" s="260">
        <f t="shared" si="11"/>
        <v>99.8</v>
      </c>
      <c r="AR9" s="260">
        <f t="shared" si="11"/>
        <v>99.5</v>
      </c>
    </row>
    <row r="10" spans="1:44" x14ac:dyDescent="0.15">
      <c r="A10" s="203"/>
      <c r="B10" s="208" t="s">
        <v>450</v>
      </c>
      <c r="C10" s="208"/>
      <c r="D10" s="260">
        <f>ROUND(AVERAGE(D103:D114),1)</f>
        <v>96.7</v>
      </c>
      <c r="E10" s="260">
        <f t="shared" ref="E10:AC10" si="12">ROUND(AVERAGE(E103:E114),1)</f>
        <v>96.7</v>
      </c>
      <c r="F10" s="260">
        <f t="shared" si="12"/>
        <v>106</v>
      </c>
      <c r="G10" s="260">
        <f t="shared" si="12"/>
        <v>76</v>
      </c>
      <c r="H10" s="260">
        <f t="shared" si="12"/>
        <v>84.7</v>
      </c>
      <c r="I10" s="260">
        <f t="shared" si="12"/>
        <v>88.6</v>
      </c>
      <c r="J10" s="260">
        <f t="shared" si="12"/>
        <v>95.1</v>
      </c>
      <c r="K10" s="260">
        <f t="shared" si="12"/>
        <v>99</v>
      </c>
      <c r="L10" s="260">
        <f t="shared" si="12"/>
        <v>70.7</v>
      </c>
      <c r="M10" s="260">
        <f t="shared" si="12"/>
        <v>105.6</v>
      </c>
      <c r="N10" s="260">
        <f t="shared" si="12"/>
        <v>50.5</v>
      </c>
      <c r="O10" s="260">
        <f t="shared" si="12"/>
        <v>106.1</v>
      </c>
      <c r="P10" s="260">
        <f t="shared" si="12"/>
        <v>80.2</v>
      </c>
      <c r="Q10" s="260">
        <f t="shared" si="12"/>
        <v>109.5</v>
      </c>
      <c r="R10" s="260">
        <f t="shared" si="12"/>
        <v>96.2</v>
      </c>
      <c r="S10" s="260">
        <f t="shared" si="12"/>
        <v>97.3</v>
      </c>
      <c r="T10" s="260">
        <f t="shared" si="12"/>
        <v>95.9</v>
      </c>
      <c r="U10" s="260">
        <f t="shared" si="12"/>
        <v>97.2</v>
      </c>
      <c r="V10" s="260">
        <f t="shared" si="12"/>
        <v>96.2</v>
      </c>
      <c r="W10" s="260">
        <f t="shared" si="12"/>
        <v>103.6</v>
      </c>
      <c r="X10" s="260">
        <f t="shared" si="12"/>
        <v>84.1</v>
      </c>
      <c r="Y10" s="260">
        <f t="shared" si="12"/>
        <v>103.4</v>
      </c>
      <c r="Z10" s="260">
        <f t="shared" si="12"/>
        <v>88.2</v>
      </c>
      <c r="AA10" s="260">
        <f t="shared" si="12"/>
        <v>101.8</v>
      </c>
      <c r="AB10" s="260">
        <f t="shared" si="12"/>
        <v>118.9</v>
      </c>
      <c r="AC10" s="260">
        <f t="shared" si="12"/>
        <v>91.9</v>
      </c>
      <c r="AD10" s="229"/>
      <c r="AE10" s="203"/>
      <c r="AF10" s="208" t="s">
        <v>450</v>
      </c>
      <c r="AG10" s="208"/>
      <c r="AH10" s="260">
        <f t="shared" ref="AH10:AR10" si="13">ROUND(AVERAGE(AH103:AH114),1)</f>
        <v>96.7</v>
      </c>
      <c r="AI10" s="260">
        <f t="shared" si="13"/>
        <v>94.9</v>
      </c>
      <c r="AJ10" s="260">
        <f t="shared" si="13"/>
        <v>88.5</v>
      </c>
      <c r="AK10" s="260">
        <f t="shared" si="13"/>
        <v>89.3</v>
      </c>
      <c r="AL10" s="260">
        <f t="shared" si="13"/>
        <v>86.6</v>
      </c>
      <c r="AM10" s="260">
        <f t="shared" si="13"/>
        <v>105.4</v>
      </c>
      <c r="AN10" s="260">
        <f t="shared" si="13"/>
        <v>85.5</v>
      </c>
      <c r="AO10" s="260">
        <f t="shared" si="13"/>
        <v>109.7</v>
      </c>
      <c r="AP10" s="260">
        <f t="shared" si="13"/>
        <v>98.2</v>
      </c>
      <c r="AQ10" s="260">
        <f t="shared" si="13"/>
        <v>98.1</v>
      </c>
      <c r="AR10" s="260">
        <f t="shared" si="13"/>
        <v>100.6</v>
      </c>
    </row>
    <row r="11" spans="1:44" x14ac:dyDescent="0.15">
      <c r="A11" s="203"/>
      <c r="B11" s="214" t="s">
        <v>451</v>
      </c>
      <c r="C11" s="214"/>
      <c r="D11" s="261">
        <f>ROUND(AVERAGE(D115:D126),1)</f>
        <v>96.2</v>
      </c>
      <c r="E11" s="261">
        <f t="shared" ref="E11:AC11" si="14">ROUND(AVERAGE(E115:E126),1)</f>
        <v>96.2</v>
      </c>
      <c r="F11" s="261">
        <f t="shared" si="14"/>
        <v>106.4</v>
      </c>
      <c r="G11" s="261">
        <f t="shared" si="14"/>
        <v>87.8</v>
      </c>
      <c r="H11" s="261">
        <f t="shared" si="14"/>
        <v>83.9</v>
      </c>
      <c r="I11" s="261">
        <f t="shared" si="14"/>
        <v>81.099999999999994</v>
      </c>
      <c r="J11" s="261">
        <f t="shared" si="14"/>
        <v>94.3</v>
      </c>
      <c r="K11" s="261">
        <f t="shared" si="14"/>
        <v>103.1</v>
      </c>
      <c r="L11" s="261">
        <f t="shared" si="14"/>
        <v>72.8</v>
      </c>
      <c r="M11" s="261">
        <f t="shared" si="14"/>
        <v>120.9</v>
      </c>
      <c r="N11" s="261">
        <f t="shared" si="14"/>
        <v>49.3</v>
      </c>
      <c r="O11" s="261">
        <f t="shared" si="14"/>
        <v>95.8</v>
      </c>
      <c r="P11" s="261">
        <f t="shared" si="14"/>
        <v>84.4</v>
      </c>
      <c r="Q11" s="261">
        <f t="shared" si="14"/>
        <v>106.1</v>
      </c>
      <c r="R11" s="261">
        <f t="shared" si="14"/>
        <v>98.6</v>
      </c>
      <c r="S11" s="261">
        <f t="shared" si="14"/>
        <v>98</v>
      </c>
      <c r="T11" s="261">
        <f t="shared" si="14"/>
        <v>95.8</v>
      </c>
      <c r="U11" s="261">
        <f t="shared" si="14"/>
        <v>93.4</v>
      </c>
      <c r="V11" s="261">
        <f t="shared" si="14"/>
        <v>89.8</v>
      </c>
      <c r="W11" s="261">
        <f t="shared" si="14"/>
        <v>95.3</v>
      </c>
      <c r="X11" s="261">
        <f t="shared" si="14"/>
        <v>88.9</v>
      </c>
      <c r="Y11" s="261">
        <f t="shared" si="14"/>
        <v>102.4</v>
      </c>
      <c r="Z11" s="261">
        <f t="shared" si="14"/>
        <v>91.2</v>
      </c>
      <c r="AA11" s="261">
        <f t="shared" si="14"/>
        <v>93.2</v>
      </c>
      <c r="AB11" s="261">
        <f t="shared" si="14"/>
        <v>109.8</v>
      </c>
      <c r="AC11" s="261">
        <f t="shared" si="14"/>
        <v>87.9</v>
      </c>
      <c r="AD11" s="229"/>
      <c r="AE11" s="203"/>
      <c r="AF11" s="214" t="s">
        <v>451</v>
      </c>
      <c r="AG11" s="214"/>
      <c r="AH11" s="261">
        <f>ROUND(AVERAGE(AH115:AH126),1)</f>
        <v>96.2</v>
      </c>
      <c r="AI11" s="261">
        <f t="shared" ref="AI11:AR11" si="15">ROUND(AVERAGE(AI115:AI126),1)</f>
        <v>96.3</v>
      </c>
      <c r="AJ11" s="261">
        <f t="shared" si="15"/>
        <v>88.1</v>
      </c>
      <c r="AK11" s="261">
        <f t="shared" si="15"/>
        <v>90.1</v>
      </c>
      <c r="AL11" s="261">
        <f t="shared" si="15"/>
        <v>83.8</v>
      </c>
      <c r="AM11" s="261">
        <f t="shared" si="15"/>
        <v>109.5</v>
      </c>
      <c r="AN11" s="261">
        <f t="shared" si="15"/>
        <v>98</v>
      </c>
      <c r="AO11" s="261">
        <f t="shared" si="15"/>
        <v>112</v>
      </c>
      <c r="AP11" s="261">
        <f t="shared" si="15"/>
        <v>96.2</v>
      </c>
      <c r="AQ11" s="261">
        <f t="shared" si="15"/>
        <v>96.2</v>
      </c>
      <c r="AR11" s="261">
        <f t="shared" si="15"/>
        <v>95.3</v>
      </c>
    </row>
    <row r="12" spans="1:44" hidden="1" x14ac:dyDescent="0.15">
      <c r="A12" s="203"/>
      <c r="B12" s="208" t="s">
        <v>452</v>
      </c>
      <c r="C12" s="208"/>
      <c r="D12" s="260">
        <f>ROUND(AVERAGE(D127:D138),1)</f>
        <v>100.3</v>
      </c>
      <c r="E12" s="260">
        <f t="shared" ref="E12:AC12" si="16">ROUND(AVERAGE(E127:E138),1)</f>
        <v>100.3</v>
      </c>
      <c r="F12" s="260">
        <f t="shared" si="16"/>
        <v>106.4</v>
      </c>
      <c r="G12" s="260">
        <f t="shared" si="16"/>
        <v>88.9</v>
      </c>
      <c r="H12" s="260">
        <f t="shared" si="16"/>
        <v>85.2</v>
      </c>
      <c r="I12" s="260">
        <f t="shared" si="16"/>
        <v>113.1</v>
      </c>
      <c r="J12" s="260">
        <f t="shared" si="16"/>
        <v>94.1</v>
      </c>
      <c r="K12" s="260">
        <f t="shared" si="16"/>
        <v>100.9</v>
      </c>
      <c r="L12" s="260">
        <f t="shared" si="16"/>
        <v>71.099999999999994</v>
      </c>
      <c r="M12" s="260">
        <f t="shared" si="16"/>
        <v>131.30000000000001</v>
      </c>
      <c r="N12" s="260">
        <f t="shared" si="16"/>
        <v>63</v>
      </c>
      <c r="O12" s="260">
        <f t="shared" si="16"/>
        <v>88.6</v>
      </c>
      <c r="P12" s="260">
        <f t="shared" si="16"/>
        <v>85.9</v>
      </c>
      <c r="Q12" s="260">
        <f t="shared" si="16"/>
        <v>109.8</v>
      </c>
      <c r="R12" s="260">
        <f t="shared" si="16"/>
        <v>106.8</v>
      </c>
      <c r="S12" s="260">
        <f t="shared" si="16"/>
        <v>96.1</v>
      </c>
      <c r="T12" s="260">
        <f t="shared" si="16"/>
        <v>91.4</v>
      </c>
      <c r="U12" s="260">
        <f t="shared" si="16"/>
        <v>88</v>
      </c>
      <c r="V12" s="260">
        <f t="shared" si="16"/>
        <v>80.2</v>
      </c>
      <c r="W12" s="260">
        <f t="shared" si="16"/>
        <v>89</v>
      </c>
      <c r="X12" s="260">
        <f t="shared" si="16"/>
        <v>87.5</v>
      </c>
      <c r="Y12" s="260">
        <f t="shared" si="16"/>
        <v>94.1</v>
      </c>
      <c r="Z12" s="260">
        <f t="shared" si="16"/>
        <v>90</v>
      </c>
      <c r="AA12" s="260">
        <f t="shared" si="16"/>
        <v>90.5</v>
      </c>
      <c r="AB12" s="260">
        <f t="shared" si="16"/>
        <v>112.1</v>
      </c>
      <c r="AC12" s="260">
        <f t="shared" si="16"/>
        <v>105</v>
      </c>
      <c r="AD12" s="229"/>
      <c r="AE12" s="203"/>
      <c r="AF12" s="208" t="s">
        <v>452</v>
      </c>
      <c r="AG12" s="208"/>
      <c r="AH12" s="260">
        <f>ROUND(AVERAGE(AH127:AH138),1)</f>
        <v>100.3</v>
      </c>
      <c r="AI12" s="260">
        <f t="shared" ref="AI12:AR12" si="17">ROUND(AVERAGE(AI127:AI138),1)</f>
        <v>101.4</v>
      </c>
      <c r="AJ12" s="260">
        <f t="shared" si="17"/>
        <v>98</v>
      </c>
      <c r="AK12" s="260">
        <f t="shared" si="17"/>
        <v>106.2</v>
      </c>
      <c r="AL12" s="260">
        <f t="shared" si="17"/>
        <v>80.2</v>
      </c>
      <c r="AM12" s="260">
        <f t="shared" si="17"/>
        <v>106.8</v>
      </c>
      <c r="AN12" s="260">
        <f t="shared" si="17"/>
        <v>73.5</v>
      </c>
      <c r="AO12" s="260">
        <f t="shared" si="17"/>
        <v>114.1</v>
      </c>
      <c r="AP12" s="260">
        <f t="shared" si="17"/>
        <v>99.4</v>
      </c>
      <c r="AQ12" s="260">
        <f t="shared" si="17"/>
        <v>99.8</v>
      </c>
      <c r="AR12" s="260">
        <f t="shared" si="17"/>
        <v>87.9</v>
      </c>
    </row>
    <row r="13" spans="1:44" hidden="1" x14ac:dyDescent="0.15">
      <c r="A13" s="203"/>
      <c r="B13" s="208" t="s">
        <v>453</v>
      </c>
      <c r="C13" s="208"/>
      <c r="D13" s="260" t="e">
        <f>ROUND(AVERAGE(D139:D150),1)</f>
        <v>#DIV/0!</v>
      </c>
      <c r="E13" s="260" t="e">
        <f t="shared" ref="E13:AC13" si="18">ROUND(AVERAGE(E139:E150),1)</f>
        <v>#DIV/0!</v>
      </c>
      <c r="F13" s="260" t="e">
        <f t="shared" si="18"/>
        <v>#DIV/0!</v>
      </c>
      <c r="G13" s="260" t="e">
        <f t="shared" si="18"/>
        <v>#DIV/0!</v>
      </c>
      <c r="H13" s="260" t="e">
        <f t="shared" si="18"/>
        <v>#DIV/0!</v>
      </c>
      <c r="I13" s="260" t="e">
        <f t="shared" si="18"/>
        <v>#DIV/0!</v>
      </c>
      <c r="J13" s="260" t="e">
        <f t="shared" si="18"/>
        <v>#DIV/0!</v>
      </c>
      <c r="K13" s="260" t="e">
        <f t="shared" si="18"/>
        <v>#DIV/0!</v>
      </c>
      <c r="L13" s="260" t="e">
        <f t="shared" si="18"/>
        <v>#DIV/0!</v>
      </c>
      <c r="M13" s="260" t="e">
        <f t="shared" si="18"/>
        <v>#DIV/0!</v>
      </c>
      <c r="N13" s="260" t="e">
        <f t="shared" si="18"/>
        <v>#DIV/0!</v>
      </c>
      <c r="O13" s="260" t="e">
        <f t="shared" si="18"/>
        <v>#DIV/0!</v>
      </c>
      <c r="P13" s="260" t="e">
        <f t="shared" si="18"/>
        <v>#DIV/0!</v>
      </c>
      <c r="Q13" s="260" t="e">
        <f t="shared" si="18"/>
        <v>#DIV/0!</v>
      </c>
      <c r="R13" s="260" t="e">
        <f t="shared" si="18"/>
        <v>#DIV/0!</v>
      </c>
      <c r="S13" s="260" t="e">
        <f t="shared" si="18"/>
        <v>#DIV/0!</v>
      </c>
      <c r="T13" s="260" t="e">
        <f t="shared" si="18"/>
        <v>#DIV/0!</v>
      </c>
      <c r="U13" s="260" t="e">
        <f t="shared" si="18"/>
        <v>#DIV/0!</v>
      </c>
      <c r="V13" s="260" t="e">
        <f t="shared" si="18"/>
        <v>#DIV/0!</v>
      </c>
      <c r="W13" s="260" t="e">
        <f t="shared" si="18"/>
        <v>#DIV/0!</v>
      </c>
      <c r="X13" s="260" t="e">
        <f t="shared" si="18"/>
        <v>#DIV/0!</v>
      </c>
      <c r="Y13" s="260" t="e">
        <f t="shared" si="18"/>
        <v>#DIV/0!</v>
      </c>
      <c r="Z13" s="260" t="e">
        <f t="shared" si="18"/>
        <v>#DIV/0!</v>
      </c>
      <c r="AA13" s="260" t="e">
        <f t="shared" si="18"/>
        <v>#DIV/0!</v>
      </c>
      <c r="AB13" s="260" t="e">
        <f t="shared" si="18"/>
        <v>#DIV/0!</v>
      </c>
      <c r="AC13" s="260" t="e">
        <f t="shared" si="18"/>
        <v>#DIV/0!</v>
      </c>
      <c r="AD13" s="229"/>
      <c r="AE13" s="203"/>
      <c r="AF13" s="208" t="s">
        <v>453</v>
      </c>
      <c r="AG13" s="208"/>
      <c r="AH13" s="260" t="e">
        <f t="shared" ref="AH13:AR13" si="19">ROUND(AVERAGE(AH139:AH150),1)</f>
        <v>#DIV/0!</v>
      </c>
      <c r="AI13" s="260" t="e">
        <f t="shared" si="19"/>
        <v>#DIV/0!</v>
      </c>
      <c r="AJ13" s="260" t="e">
        <f t="shared" si="19"/>
        <v>#DIV/0!</v>
      </c>
      <c r="AK13" s="260" t="e">
        <f t="shared" si="19"/>
        <v>#DIV/0!</v>
      </c>
      <c r="AL13" s="260" t="e">
        <f t="shared" si="19"/>
        <v>#DIV/0!</v>
      </c>
      <c r="AM13" s="260" t="e">
        <f t="shared" si="19"/>
        <v>#DIV/0!</v>
      </c>
      <c r="AN13" s="260" t="e">
        <f t="shared" si="19"/>
        <v>#DIV/0!</v>
      </c>
      <c r="AO13" s="260" t="e">
        <f t="shared" si="19"/>
        <v>#DIV/0!</v>
      </c>
      <c r="AP13" s="260" t="e">
        <f t="shared" si="19"/>
        <v>#DIV/0!</v>
      </c>
      <c r="AQ13" s="260" t="e">
        <f t="shared" si="19"/>
        <v>#DIV/0!</v>
      </c>
      <c r="AR13" s="260" t="e">
        <f t="shared" si="19"/>
        <v>#DIV/0!</v>
      </c>
    </row>
    <row r="14" spans="1:44" hidden="1" x14ac:dyDescent="0.15">
      <c r="A14" s="203"/>
      <c r="B14" s="208" t="s">
        <v>454</v>
      </c>
      <c r="C14" s="208"/>
      <c r="D14" s="260" t="e">
        <f>ROUND(AVERAGE(D151:D162),1)</f>
        <v>#DIV/0!</v>
      </c>
      <c r="E14" s="260" t="e">
        <f t="shared" ref="E14:AC14" si="20">ROUND(AVERAGE(E151:E162),1)</f>
        <v>#DIV/0!</v>
      </c>
      <c r="F14" s="260" t="e">
        <f t="shared" si="20"/>
        <v>#DIV/0!</v>
      </c>
      <c r="G14" s="260" t="e">
        <f t="shared" si="20"/>
        <v>#DIV/0!</v>
      </c>
      <c r="H14" s="260" t="e">
        <f t="shared" si="20"/>
        <v>#DIV/0!</v>
      </c>
      <c r="I14" s="260" t="e">
        <f t="shared" si="20"/>
        <v>#DIV/0!</v>
      </c>
      <c r="J14" s="260" t="e">
        <f t="shared" si="20"/>
        <v>#DIV/0!</v>
      </c>
      <c r="K14" s="260" t="e">
        <f t="shared" si="20"/>
        <v>#DIV/0!</v>
      </c>
      <c r="L14" s="260" t="e">
        <f t="shared" si="20"/>
        <v>#DIV/0!</v>
      </c>
      <c r="M14" s="260" t="e">
        <f t="shared" si="20"/>
        <v>#DIV/0!</v>
      </c>
      <c r="N14" s="260" t="e">
        <f t="shared" si="20"/>
        <v>#DIV/0!</v>
      </c>
      <c r="O14" s="260" t="e">
        <f t="shared" si="20"/>
        <v>#DIV/0!</v>
      </c>
      <c r="P14" s="260" t="e">
        <f t="shared" si="20"/>
        <v>#DIV/0!</v>
      </c>
      <c r="Q14" s="260" t="e">
        <f t="shared" si="20"/>
        <v>#DIV/0!</v>
      </c>
      <c r="R14" s="260" t="e">
        <f t="shared" si="20"/>
        <v>#DIV/0!</v>
      </c>
      <c r="S14" s="260" t="e">
        <f t="shared" si="20"/>
        <v>#DIV/0!</v>
      </c>
      <c r="T14" s="260" t="e">
        <f t="shared" si="20"/>
        <v>#DIV/0!</v>
      </c>
      <c r="U14" s="260" t="e">
        <f t="shared" si="20"/>
        <v>#DIV/0!</v>
      </c>
      <c r="V14" s="260" t="e">
        <f t="shared" si="20"/>
        <v>#DIV/0!</v>
      </c>
      <c r="W14" s="260" t="e">
        <f t="shared" si="20"/>
        <v>#DIV/0!</v>
      </c>
      <c r="X14" s="260" t="e">
        <f t="shared" si="20"/>
        <v>#DIV/0!</v>
      </c>
      <c r="Y14" s="260" t="e">
        <f t="shared" si="20"/>
        <v>#DIV/0!</v>
      </c>
      <c r="Z14" s="260" t="e">
        <f t="shared" si="20"/>
        <v>#DIV/0!</v>
      </c>
      <c r="AA14" s="260" t="e">
        <f t="shared" si="20"/>
        <v>#DIV/0!</v>
      </c>
      <c r="AB14" s="260" t="e">
        <f t="shared" si="20"/>
        <v>#DIV/0!</v>
      </c>
      <c r="AC14" s="260" t="e">
        <f t="shared" si="20"/>
        <v>#DIV/0!</v>
      </c>
      <c r="AD14" s="229"/>
      <c r="AE14" s="203"/>
      <c r="AF14" s="208" t="s">
        <v>454</v>
      </c>
      <c r="AG14" s="208"/>
      <c r="AH14" s="260" t="e">
        <f>ROUND(AVERAGE(AH151:AH162),1)</f>
        <v>#DIV/0!</v>
      </c>
      <c r="AI14" s="260" t="e">
        <f t="shared" ref="AI14:AR14" si="21">ROUND(AVERAGE(AI151:AI162),1)</f>
        <v>#DIV/0!</v>
      </c>
      <c r="AJ14" s="260" t="e">
        <f t="shared" si="21"/>
        <v>#DIV/0!</v>
      </c>
      <c r="AK14" s="260" t="e">
        <f t="shared" si="21"/>
        <v>#DIV/0!</v>
      </c>
      <c r="AL14" s="260" t="e">
        <f t="shared" si="21"/>
        <v>#DIV/0!</v>
      </c>
      <c r="AM14" s="260" t="e">
        <f t="shared" si="21"/>
        <v>#DIV/0!</v>
      </c>
      <c r="AN14" s="260" t="e">
        <f t="shared" si="21"/>
        <v>#DIV/0!</v>
      </c>
      <c r="AO14" s="260" t="e">
        <f t="shared" si="21"/>
        <v>#DIV/0!</v>
      </c>
      <c r="AP14" s="260" t="e">
        <f t="shared" si="21"/>
        <v>#DIV/0!</v>
      </c>
      <c r="AQ14" s="260" t="e">
        <f t="shared" si="21"/>
        <v>#DIV/0!</v>
      </c>
      <c r="AR14" s="260" t="e">
        <f t="shared" si="21"/>
        <v>#DIV/0!</v>
      </c>
    </row>
    <row r="15" spans="1:44" hidden="1" x14ac:dyDescent="0.15">
      <c r="A15" s="203"/>
      <c r="B15" s="208" t="s">
        <v>198</v>
      </c>
      <c r="C15" s="208"/>
      <c r="D15" s="260" t="e">
        <f t="shared" ref="D15:AC15" si="22">ROUND(AVERAGE(D163:D174),1)</f>
        <v>#DIV/0!</v>
      </c>
      <c r="E15" s="260" t="e">
        <f t="shared" si="22"/>
        <v>#DIV/0!</v>
      </c>
      <c r="F15" s="260" t="e">
        <f t="shared" si="22"/>
        <v>#DIV/0!</v>
      </c>
      <c r="G15" s="260" t="e">
        <f t="shared" si="22"/>
        <v>#DIV/0!</v>
      </c>
      <c r="H15" s="260" t="e">
        <f t="shared" si="22"/>
        <v>#DIV/0!</v>
      </c>
      <c r="I15" s="260" t="e">
        <f t="shared" si="22"/>
        <v>#DIV/0!</v>
      </c>
      <c r="J15" s="260" t="e">
        <f t="shared" si="22"/>
        <v>#DIV/0!</v>
      </c>
      <c r="K15" s="260" t="e">
        <f t="shared" si="22"/>
        <v>#DIV/0!</v>
      </c>
      <c r="L15" s="260" t="e">
        <f t="shared" si="22"/>
        <v>#DIV/0!</v>
      </c>
      <c r="M15" s="260" t="e">
        <f t="shared" si="22"/>
        <v>#DIV/0!</v>
      </c>
      <c r="N15" s="260" t="e">
        <f t="shared" si="22"/>
        <v>#DIV/0!</v>
      </c>
      <c r="O15" s="260" t="e">
        <f t="shared" si="22"/>
        <v>#DIV/0!</v>
      </c>
      <c r="P15" s="260" t="e">
        <f t="shared" si="22"/>
        <v>#DIV/0!</v>
      </c>
      <c r="Q15" s="260" t="e">
        <f t="shared" si="22"/>
        <v>#DIV/0!</v>
      </c>
      <c r="R15" s="260" t="e">
        <f t="shared" si="22"/>
        <v>#DIV/0!</v>
      </c>
      <c r="S15" s="260" t="e">
        <f t="shared" si="22"/>
        <v>#DIV/0!</v>
      </c>
      <c r="T15" s="260" t="e">
        <f t="shared" si="22"/>
        <v>#DIV/0!</v>
      </c>
      <c r="U15" s="260" t="e">
        <f t="shared" si="22"/>
        <v>#DIV/0!</v>
      </c>
      <c r="V15" s="260" t="e">
        <f t="shared" si="22"/>
        <v>#DIV/0!</v>
      </c>
      <c r="W15" s="260" t="e">
        <f t="shared" si="22"/>
        <v>#DIV/0!</v>
      </c>
      <c r="X15" s="260" t="e">
        <f t="shared" si="22"/>
        <v>#DIV/0!</v>
      </c>
      <c r="Y15" s="260" t="e">
        <f t="shared" si="22"/>
        <v>#DIV/0!</v>
      </c>
      <c r="Z15" s="260" t="e">
        <f t="shared" si="22"/>
        <v>#DIV/0!</v>
      </c>
      <c r="AA15" s="260" t="e">
        <f t="shared" si="22"/>
        <v>#DIV/0!</v>
      </c>
      <c r="AB15" s="260" t="e">
        <f t="shared" si="22"/>
        <v>#DIV/0!</v>
      </c>
      <c r="AC15" s="260" t="e">
        <f t="shared" si="22"/>
        <v>#DIV/0!</v>
      </c>
      <c r="AD15" s="229"/>
      <c r="AE15" s="203"/>
      <c r="AF15" s="208" t="s">
        <v>198</v>
      </c>
      <c r="AG15" s="208"/>
      <c r="AH15" s="260" t="e">
        <f t="shared" ref="AH15:AR15" si="23">ROUND(AVERAGE(AH163:AH174),1)</f>
        <v>#DIV/0!</v>
      </c>
      <c r="AI15" s="260" t="e">
        <f t="shared" si="23"/>
        <v>#DIV/0!</v>
      </c>
      <c r="AJ15" s="260" t="e">
        <f t="shared" si="23"/>
        <v>#DIV/0!</v>
      </c>
      <c r="AK15" s="260" t="e">
        <f t="shared" si="23"/>
        <v>#DIV/0!</v>
      </c>
      <c r="AL15" s="260" t="e">
        <f t="shared" si="23"/>
        <v>#DIV/0!</v>
      </c>
      <c r="AM15" s="260" t="e">
        <f t="shared" si="23"/>
        <v>#DIV/0!</v>
      </c>
      <c r="AN15" s="260" t="e">
        <f t="shared" si="23"/>
        <v>#DIV/0!</v>
      </c>
      <c r="AO15" s="260" t="e">
        <f t="shared" si="23"/>
        <v>#DIV/0!</v>
      </c>
      <c r="AP15" s="260" t="e">
        <f t="shared" si="23"/>
        <v>#DIV/0!</v>
      </c>
      <c r="AQ15" s="260" t="e">
        <f t="shared" si="23"/>
        <v>#DIV/0!</v>
      </c>
      <c r="AR15" s="260" t="e">
        <f t="shared" si="23"/>
        <v>#DIV/0!</v>
      </c>
    </row>
    <row r="16" spans="1:44" hidden="1" x14ac:dyDescent="0.15">
      <c r="A16" s="203"/>
      <c r="B16" s="208" t="s">
        <v>199</v>
      </c>
      <c r="C16" s="208"/>
      <c r="D16" s="260" t="e">
        <f>ROUND(AVERAGE(D175:D186),1)</f>
        <v>#DIV/0!</v>
      </c>
      <c r="E16" s="260" t="e">
        <f t="shared" ref="E16:AC16" si="24">ROUND(AVERAGE(E175:E186),1)</f>
        <v>#DIV/0!</v>
      </c>
      <c r="F16" s="260" t="e">
        <f t="shared" si="24"/>
        <v>#DIV/0!</v>
      </c>
      <c r="G16" s="260" t="e">
        <f t="shared" si="24"/>
        <v>#DIV/0!</v>
      </c>
      <c r="H16" s="260" t="e">
        <f t="shared" si="24"/>
        <v>#DIV/0!</v>
      </c>
      <c r="I16" s="260" t="e">
        <f t="shared" si="24"/>
        <v>#DIV/0!</v>
      </c>
      <c r="J16" s="260" t="e">
        <f t="shared" si="24"/>
        <v>#DIV/0!</v>
      </c>
      <c r="K16" s="260" t="e">
        <f t="shared" si="24"/>
        <v>#DIV/0!</v>
      </c>
      <c r="L16" s="260" t="e">
        <f t="shared" si="24"/>
        <v>#DIV/0!</v>
      </c>
      <c r="M16" s="260" t="e">
        <f t="shared" si="24"/>
        <v>#DIV/0!</v>
      </c>
      <c r="N16" s="260" t="e">
        <f t="shared" si="24"/>
        <v>#DIV/0!</v>
      </c>
      <c r="O16" s="260" t="e">
        <f t="shared" si="24"/>
        <v>#DIV/0!</v>
      </c>
      <c r="P16" s="260" t="e">
        <f t="shared" si="24"/>
        <v>#DIV/0!</v>
      </c>
      <c r="Q16" s="260" t="e">
        <f t="shared" si="24"/>
        <v>#DIV/0!</v>
      </c>
      <c r="R16" s="260" t="e">
        <f t="shared" si="24"/>
        <v>#DIV/0!</v>
      </c>
      <c r="S16" s="260" t="e">
        <f t="shared" si="24"/>
        <v>#DIV/0!</v>
      </c>
      <c r="T16" s="260" t="e">
        <f t="shared" si="24"/>
        <v>#DIV/0!</v>
      </c>
      <c r="U16" s="260" t="e">
        <f t="shared" si="24"/>
        <v>#DIV/0!</v>
      </c>
      <c r="V16" s="260" t="e">
        <f t="shared" si="24"/>
        <v>#DIV/0!</v>
      </c>
      <c r="W16" s="260" t="e">
        <f t="shared" si="24"/>
        <v>#DIV/0!</v>
      </c>
      <c r="X16" s="260" t="e">
        <f t="shared" si="24"/>
        <v>#DIV/0!</v>
      </c>
      <c r="Y16" s="260" t="e">
        <f t="shared" si="24"/>
        <v>#DIV/0!</v>
      </c>
      <c r="Z16" s="260" t="e">
        <f t="shared" si="24"/>
        <v>#DIV/0!</v>
      </c>
      <c r="AA16" s="260" t="e">
        <f t="shared" si="24"/>
        <v>#DIV/0!</v>
      </c>
      <c r="AB16" s="260" t="e">
        <f t="shared" si="24"/>
        <v>#DIV/0!</v>
      </c>
      <c r="AC16" s="260" t="e">
        <f t="shared" si="24"/>
        <v>#DIV/0!</v>
      </c>
      <c r="AD16" s="229"/>
      <c r="AE16" s="209" t="s">
        <v>1</v>
      </c>
      <c r="AF16" s="208" t="s">
        <v>199</v>
      </c>
      <c r="AG16" s="208"/>
      <c r="AH16" s="260" t="e">
        <f t="shared" ref="AH16:AR16" si="25">ROUND(AVERAGE(AH175:AH186),1)</f>
        <v>#DIV/0!</v>
      </c>
      <c r="AI16" s="260" t="e">
        <f t="shared" si="25"/>
        <v>#DIV/0!</v>
      </c>
      <c r="AJ16" s="260" t="e">
        <f t="shared" si="25"/>
        <v>#DIV/0!</v>
      </c>
      <c r="AK16" s="260" t="e">
        <f t="shared" si="25"/>
        <v>#DIV/0!</v>
      </c>
      <c r="AL16" s="260" t="e">
        <f t="shared" si="25"/>
        <v>#DIV/0!</v>
      </c>
      <c r="AM16" s="260" t="e">
        <f t="shared" si="25"/>
        <v>#DIV/0!</v>
      </c>
      <c r="AN16" s="260" t="e">
        <f t="shared" si="25"/>
        <v>#DIV/0!</v>
      </c>
      <c r="AO16" s="260" t="e">
        <f t="shared" si="25"/>
        <v>#DIV/0!</v>
      </c>
      <c r="AP16" s="260" t="e">
        <f t="shared" si="25"/>
        <v>#DIV/0!</v>
      </c>
      <c r="AQ16" s="260" t="e">
        <f t="shared" si="25"/>
        <v>#DIV/0!</v>
      </c>
      <c r="AR16" s="260" t="e">
        <f t="shared" si="25"/>
        <v>#DIV/0!</v>
      </c>
    </row>
    <row r="17" spans="1:83" hidden="1" x14ac:dyDescent="0.15">
      <c r="A17" s="203"/>
      <c r="B17" s="210" t="s">
        <v>200</v>
      </c>
      <c r="C17" s="210"/>
      <c r="D17" s="261" t="e">
        <f>ROUND(AVERAGE(D187:D198),1)</f>
        <v>#DIV/0!</v>
      </c>
      <c r="E17" s="261" t="e">
        <f t="shared" ref="E17:AC17" si="26">ROUND(AVERAGE(E187:E198),1)</f>
        <v>#DIV/0!</v>
      </c>
      <c r="F17" s="261" t="e">
        <f t="shared" si="26"/>
        <v>#DIV/0!</v>
      </c>
      <c r="G17" s="261" t="e">
        <f t="shared" si="26"/>
        <v>#DIV/0!</v>
      </c>
      <c r="H17" s="261" t="e">
        <f t="shared" si="26"/>
        <v>#DIV/0!</v>
      </c>
      <c r="I17" s="261" t="e">
        <f t="shared" si="26"/>
        <v>#DIV/0!</v>
      </c>
      <c r="J17" s="261" t="e">
        <f t="shared" si="26"/>
        <v>#DIV/0!</v>
      </c>
      <c r="K17" s="261" t="e">
        <f t="shared" si="26"/>
        <v>#DIV/0!</v>
      </c>
      <c r="L17" s="261" t="e">
        <f t="shared" si="26"/>
        <v>#DIV/0!</v>
      </c>
      <c r="M17" s="261" t="e">
        <f t="shared" si="26"/>
        <v>#DIV/0!</v>
      </c>
      <c r="N17" s="261" t="e">
        <f t="shared" si="26"/>
        <v>#DIV/0!</v>
      </c>
      <c r="O17" s="261" t="e">
        <f t="shared" si="26"/>
        <v>#DIV/0!</v>
      </c>
      <c r="P17" s="261" t="e">
        <f t="shared" si="26"/>
        <v>#DIV/0!</v>
      </c>
      <c r="Q17" s="261" t="e">
        <f t="shared" si="26"/>
        <v>#DIV/0!</v>
      </c>
      <c r="R17" s="261" t="e">
        <f t="shared" si="26"/>
        <v>#DIV/0!</v>
      </c>
      <c r="S17" s="261" t="e">
        <f t="shared" si="26"/>
        <v>#DIV/0!</v>
      </c>
      <c r="T17" s="261" t="e">
        <f t="shared" si="26"/>
        <v>#DIV/0!</v>
      </c>
      <c r="U17" s="261" t="e">
        <f t="shared" si="26"/>
        <v>#DIV/0!</v>
      </c>
      <c r="V17" s="261" t="e">
        <f t="shared" si="26"/>
        <v>#DIV/0!</v>
      </c>
      <c r="W17" s="261" t="e">
        <f t="shared" si="26"/>
        <v>#DIV/0!</v>
      </c>
      <c r="X17" s="261" t="e">
        <f t="shared" si="26"/>
        <v>#DIV/0!</v>
      </c>
      <c r="Y17" s="261" t="e">
        <f t="shared" si="26"/>
        <v>#DIV/0!</v>
      </c>
      <c r="Z17" s="261" t="e">
        <f t="shared" si="26"/>
        <v>#DIV/0!</v>
      </c>
      <c r="AA17" s="261" t="e">
        <f t="shared" si="26"/>
        <v>#DIV/0!</v>
      </c>
      <c r="AB17" s="261" t="e">
        <f t="shared" si="26"/>
        <v>#DIV/0!</v>
      </c>
      <c r="AC17" s="261" t="e">
        <f t="shared" si="26"/>
        <v>#DIV/0!</v>
      </c>
      <c r="AD17" s="229"/>
      <c r="AE17" s="212"/>
      <c r="AF17" s="210" t="s">
        <v>200</v>
      </c>
      <c r="AG17" s="210"/>
      <c r="AH17" s="261" t="e">
        <f t="shared" ref="AH17:AR17" si="27">ROUND(AVERAGE(AH187:AH198),1)</f>
        <v>#DIV/0!</v>
      </c>
      <c r="AI17" s="261" t="e">
        <f t="shared" si="27"/>
        <v>#DIV/0!</v>
      </c>
      <c r="AJ17" s="261" t="e">
        <f t="shared" si="27"/>
        <v>#DIV/0!</v>
      </c>
      <c r="AK17" s="261" t="e">
        <f t="shared" si="27"/>
        <v>#DIV/0!</v>
      </c>
      <c r="AL17" s="261" t="e">
        <f t="shared" si="27"/>
        <v>#DIV/0!</v>
      </c>
      <c r="AM17" s="261" t="e">
        <f t="shared" si="27"/>
        <v>#DIV/0!</v>
      </c>
      <c r="AN17" s="261" t="e">
        <f t="shared" si="27"/>
        <v>#DIV/0!</v>
      </c>
      <c r="AO17" s="261" t="e">
        <f t="shared" si="27"/>
        <v>#DIV/0!</v>
      </c>
      <c r="AP17" s="261" t="e">
        <f t="shared" si="27"/>
        <v>#DIV/0!</v>
      </c>
      <c r="AQ17" s="261" t="e">
        <f t="shared" si="27"/>
        <v>#DIV/0!</v>
      </c>
      <c r="AR17" s="261" t="e">
        <f t="shared" si="27"/>
        <v>#DIV/0!</v>
      </c>
    </row>
    <row r="18" spans="1:83" x14ac:dyDescent="0.15">
      <c r="A18" s="203"/>
      <c r="B18" s="208" t="s">
        <v>455</v>
      </c>
      <c r="C18" s="208"/>
      <c r="D18" s="260">
        <f>ROUND(SUM(D34:D45)/12,1)</f>
        <v>115.8</v>
      </c>
      <c r="E18" s="260">
        <f t="shared" ref="E18:AC18" si="28">ROUND(SUM(E34:E45)/12,1)</f>
        <v>115.8</v>
      </c>
      <c r="F18" s="260">
        <f t="shared" si="28"/>
        <v>130.19999999999999</v>
      </c>
      <c r="G18" s="260">
        <f t="shared" si="28"/>
        <v>135.30000000000001</v>
      </c>
      <c r="H18" s="260">
        <f t="shared" si="28"/>
        <v>113.2</v>
      </c>
      <c r="I18" s="260">
        <f t="shared" si="28"/>
        <v>109.6</v>
      </c>
      <c r="J18" s="260">
        <f t="shared" si="28"/>
        <v>128.1</v>
      </c>
      <c r="K18" s="260">
        <f t="shared" si="28"/>
        <v>95.6</v>
      </c>
      <c r="L18" s="260">
        <f t="shared" si="28"/>
        <v>122.2</v>
      </c>
      <c r="M18" s="260">
        <f t="shared" si="28"/>
        <v>125.1</v>
      </c>
      <c r="N18" s="260">
        <f t="shared" si="28"/>
        <v>108.3</v>
      </c>
      <c r="O18" s="260">
        <f t="shared" si="28"/>
        <v>128.80000000000001</v>
      </c>
      <c r="P18" s="260">
        <f t="shared" si="28"/>
        <v>109.9</v>
      </c>
      <c r="Q18" s="260">
        <f t="shared" si="28"/>
        <v>108.7</v>
      </c>
      <c r="R18" s="260">
        <f t="shared" si="28"/>
        <v>92.3</v>
      </c>
      <c r="S18" s="260">
        <f t="shared" si="28"/>
        <v>96.6</v>
      </c>
      <c r="T18" s="260">
        <f t="shared" si="28"/>
        <v>101.7</v>
      </c>
      <c r="U18" s="260">
        <f t="shared" si="28"/>
        <v>118.9</v>
      </c>
      <c r="V18" s="260">
        <f t="shared" si="28"/>
        <v>117.2</v>
      </c>
      <c r="W18" s="260">
        <f t="shared" si="28"/>
        <v>111.5</v>
      </c>
      <c r="X18" s="260">
        <f t="shared" si="28"/>
        <v>103.5</v>
      </c>
      <c r="Y18" s="260">
        <f t="shared" si="28"/>
        <v>138.1</v>
      </c>
      <c r="Z18" s="260">
        <f t="shared" si="28"/>
        <v>151.69999999999999</v>
      </c>
      <c r="AA18" s="260">
        <f t="shared" si="28"/>
        <v>119.8</v>
      </c>
      <c r="AB18" s="260">
        <f t="shared" si="28"/>
        <v>140.1</v>
      </c>
      <c r="AC18" s="260">
        <f t="shared" si="28"/>
        <v>115.3</v>
      </c>
      <c r="AD18" s="229"/>
      <c r="AE18" s="203"/>
      <c r="AF18" s="208" t="s">
        <v>455</v>
      </c>
      <c r="AG18" s="208"/>
      <c r="AH18" s="260">
        <f t="shared" ref="AH18:AR18" si="29">ROUND(SUM(AH34:AH45)/12,1)</f>
        <v>115.8</v>
      </c>
      <c r="AI18" s="260">
        <f t="shared" si="29"/>
        <v>110.3</v>
      </c>
      <c r="AJ18" s="260">
        <f t="shared" si="29"/>
        <v>113.3</v>
      </c>
      <c r="AK18" s="260">
        <f t="shared" si="29"/>
        <v>114.4</v>
      </c>
      <c r="AL18" s="260">
        <f t="shared" si="29"/>
        <v>111</v>
      </c>
      <c r="AM18" s="260">
        <f t="shared" si="29"/>
        <v>105.4</v>
      </c>
      <c r="AN18" s="260">
        <f t="shared" si="29"/>
        <v>111.5</v>
      </c>
      <c r="AO18" s="260">
        <f t="shared" si="29"/>
        <v>104.1</v>
      </c>
      <c r="AP18" s="260">
        <f t="shared" si="29"/>
        <v>120.4</v>
      </c>
      <c r="AQ18" s="260">
        <f t="shared" si="29"/>
        <v>120.6</v>
      </c>
      <c r="AR18" s="260">
        <f t="shared" si="29"/>
        <v>114.5</v>
      </c>
      <c r="AT18" s="203"/>
      <c r="AU18" s="208"/>
      <c r="AV18" s="208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</row>
    <row r="19" spans="1:83" x14ac:dyDescent="0.15">
      <c r="A19" s="203"/>
      <c r="B19" s="208" t="s">
        <v>456</v>
      </c>
      <c r="C19" s="208"/>
      <c r="D19" s="260">
        <f>ROUND(SUM(D46:D57)/12,1)</f>
        <v>108.9</v>
      </c>
      <c r="E19" s="260">
        <f t="shared" ref="E19:AC19" si="30">ROUND(SUM(E46:E57)/12,1)</f>
        <v>108.9</v>
      </c>
      <c r="F19" s="260">
        <f t="shared" si="30"/>
        <v>117.6</v>
      </c>
      <c r="G19" s="260">
        <f t="shared" si="30"/>
        <v>127.9</v>
      </c>
      <c r="H19" s="260">
        <f t="shared" si="30"/>
        <v>108.8</v>
      </c>
      <c r="I19" s="260">
        <f t="shared" si="30"/>
        <v>102.9</v>
      </c>
      <c r="J19" s="260">
        <f t="shared" si="30"/>
        <v>115.6</v>
      </c>
      <c r="K19" s="260">
        <f t="shared" si="30"/>
        <v>99.6</v>
      </c>
      <c r="L19" s="260">
        <f t="shared" si="30"/>
        <v>100.8</v>
      </c>
      <c r="M19" s="260">
        <f t="shared" si="30"/>
        <v>114.7</v>
      </c>
      <c r="N19" s="260">
        <f t="shared" si="30"/>
        <v>113</v>
      </c>
      <c r="O19" s="260">
        <f t="shared" si="30"/>
        <v>117.1</v>
      </c>
      <c r="P19" s="260">
        <f t="shared" si="30"/>
        <v>101.6</v>
      </c>
      <c r="Q19" s="260">
        <f t="shared" si="30"/>
        <v>104.9</v>
      </c>
      <c r="R19" s="260">
        <f t="shared" si="30"/>
        <v>91.6</v>
      </c>
      <c r="S19" s="260">
        <f t="shared" si="30"/>
        <v>101</v>
      </c>
      <c r="T19" s="260">
        <f t="shared" si="30"/>
        <v>100.3</v>
      </c>
      <c r="U19" s="260">
        <f t="shared" si="30"/>
        <v>111.4</v>
      </c>
      <c r="V19" s="260">
        <f t="shared" si="30"/>
        <v>108.5</v>
      </c>
      <c r="W19" s="260">
        <f t="shared" si="30"/>
        <v>106.1</v>
      </c>
      <c r="X19" s="260">
        <f t="shared" si="30"/>
        <v>104.1</v>
      </c>
      <c r="Y19" s="260">
        <f t="shared" si="30"/>
        <v>122</v>
      </c>
      <c r="Z19" s="260">
        <f t="shared" si="30"/>
        <v>122.9</v>
      </c>
      <c r="AA19" s="260">
        <f t="shared" si="30"/>
        <v>115.9</v>
      </c>
      <c r="AB19" s="260">
        <f t="shared" si="30"/>
        <v>125.3</v>
      </c>
      <c r="AC19" s="260">
        <f t="shared" si="30"/>
        <v>107.4</v>
      </c>
      <c r="AD19" s="229"/>
      <c r="AE19" s="203"/>
      <c r="AF19" s="208" t="s">
        <v>456</v>
      </c>
      <c r="AG19" s="208"/>
      <c r="AH19" s="260">
        <f t="shared" ref="AH19:AR19" si="31">ROUND(SUM(AH46:AH57)/12,1)</f>
        <v>108.9</v>
      </c>
      <c r="AI19" s="260">
        <f t="shared" si="31"/>
        <v>104.3</v>
      </c>
      <c r="AJ19" s="260">
        <f t="shared" si="31"/>
        <v>104.8</v>
      </c>
      <c r="AK19" s="260">
        <f t="shared" si="31"/>
        <v>103.7</v>
      </c>
      <c r="AL19" s="260">
        <f t="shared" si="31"/>
        <v>107.1</v>
      </c>
      <c r="AM19" s="260">
        <f t="shared" si="31"/>
        <v>103.5</v>
      </c>
      <c r="AN19" s="260">
        <f t="shared" si="31"/>
        <v>112.8</v>
      </c>
      <c r="AO19" s="260">
        <f t="shared" si="31"/>
        <v>101.5</v>
      </c>
      <c r="AP19" s="260">
        <f t="shared" si="31"/>
        <v>112.8</v>
      </c>
      <c r="AQ19" s="260">
        <f t="shared" si="31"/>
        <v>113</v>
      </c>
      <c r="AR19" s="260">
        <f t="shared" si="31"/>
        <v>107</v>
      </c>
      <c r="AT19" s="203"/>
      <c r="AU19" s="208"/>
      <c r="AV19" s="208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</row>
    <row r="20" spans="1:83" x14ac:dyDescent="0.15">
      <c r="A20" s="203"/>
      <c r="B20" s="208" t="s">
        <v>457</v>
      </c>
      <c r="C20" s="208"/>
      <c r="D20" s="260">
        <f>ROUND(SUM(D58:D69)/12,1)</f>
        <v>99.5</v>
      </c>
      <c r="E20" s="260">
        <f t="shared" ref="E20:AC20" si="32">ROUND(SUM(E58:E69)/12,1)</f>
        <v>99.5</v>
      </c>
      <c r="F20" s="260">
        <f t="shared" si="32"/>
        <v>102</v>
      </c>
      <c r="G20" s="260">
        <f t="shared" si="32"/>
        <v>97.6</v>
      </c>
      <c r="H20" s="260">
        <f t="shared" si="32"/>
        <v>100.6</v>
      </c>
      <c r="I20" s="260">
        <f t="shared" si="32"/>
        <v>96.7</v>
      </c>
      <c r="J20" s="260">
        <f t="shared" si="32"/>
        <v>101.9</v>
      </c>
      <c r="K20" s="260">
        <f t="shared" si="32"/>
        <v>99.6</v>
      </c>
      <c r="L20" s="260">
        <f t="shared" si="32"/>
        <v>103.9</v>
      </c>
      <c r="M20" s="260">
        <f t="shared" si="32"/>
        <v>98.3</v>
      </c>
      <c r="N20" s="260">
        <f t="shared" si="32"/>
        <v>104.2</v>
      </c>
      <c r="O20" s="260">
        <f t="shared" si="32"/>
        <v>95</v>
      </c>
      <c r="P20" s="260">
        <f t="shared" si="32"/>
        <v>100.1</v>
      </c>
      <c r="Q20" s="260">
        <f t="shared" si="32"/>
        <v>100.1</v>
      </c>
      <c r="R20" s="260">
        <f t="shared" si="32"/>
        <v>100.2</v>
      </c>
      <c r="S20" s="260">
        <f t="shared" si="32"/>
        <v>100.1</v>
      </c>
      <c r="T20" s="260">
        <f t="shared" si="32"/>
        <v>99.9</v>
      </c>
      <c r="U20" s="260">
        <f t="shared" si="32"/>
        <v>98.8</v>
      </c>
      <c r="V20" s="260">
        <f t="shared" si="32"/>
        <v>96.5</v>
      </c>
      <c r="W20" s="260">
        <f t="shared" si="32"/>
        <v>99.1</v>
      </c>
      <c r="X20" s="260">
        <f t="shared" si="32"/>
        <v>99.8</v>
      </c>
      <c r="Y20" s="260">
        <f t="shared" si="32"/>
        <v>100.3</v>
      </c>
      <c r="Z20" s="260">
        <f t="shared" si="32"/>
        <v>94.5</v>
      </c>
      <c r="AA20" s="260">
        <f t="shared" si="32"/>
        <v>99.8</v>
      </c>
      <c r="AB20" s="260">
        <f t="shared" si="32"/>
        <v>96</v>
      </c>
      <c r="AC20" s="260">
        <f t="shared" si="32"/>
        <v>98.9</v>
      </c>
      <c r="AD20" s="229"/>
      <c r="AE20" s="203"/>
      <c r="AF20" s="208" t="s">
        <v>457</v>
      </c>
      <c r="AG20" s="208"/>
      <c r="AH20" s="260">
        <f t="shared" ref="AH20:AR20" si="33">ROUND(SUM(AH58:AH69)/12,1)</f>
        <v>99.5</v>
      </c>
      <c r="AI20" s="260">
        <f t="shared" si="33"/>
        <v>100.1</v>
      </c>
      <c r="AJ20" s="260">
        <f t="shared" si="33"/>
        <v>100.2</v>
      </c>
      <c r="AK20" s="260">
        <f t="shared" si="33"/>
        <v>100.4</v>
      </c>
      <c r="AL20" s="260">
        <f t="shared" si="33"/>
        <v>99.8</v>
      </c>
      <c r="AM20" s="260">
        <f t="shared" si="33"/>
        <v>99.9</v>
      </c>
      <c r="AN20" s="260">
        <f t="shared" si="33"/>
        <v>101.4</v>
      </c>
      <c r="AO20" s="260">
        <f t="shared" si="33"/>
        <v>99.6</v>
      </c>
      <c r="AP20" s="260">
        <f t="shared" si="33"/>
        <v>99.1</v>
      </c>
      <c r="AQ20" s="260">
        <f t="shared" si="33"/>
        <v>99.1</v>
      </c>
      <c r="AR20" s="260">
        <f t="shared" si="33"/>
        <v>99</v>
      </c>
      <c r="AT20" s="203"/>
      <c r="AU20" s="208"/>
      <c r="AV20" s="208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</row>
    <row r="21" spans="1:83" x14ac:dyDescent="0.15">
      <c r="A21" s="203"/>
      <c r="B21" s="208" t="s">
        <v>458</v>
      </c>
      <c r="C21" s="208"/>
      <c r="D21" s="260">
        <f>ROUND(SUM(D70:D81)/12,1)</f>
        <v>102.6</v>
      </c>
      <c r="E21" s="260">
        <f t="shared" ref="E21:AC21" si="34">ROUND(SUM(E70:E81)/12,1)</f>
        <v>102.6</v>
      </c>
      <c r="F21" s="260">
        <f t="shared" si="34"/>
        <v>118.7</v>
      </c>
      <c r="G21" s="260">
        <f t="shared" si="34"/>
        <v>90.2</v>
      </c>
      <c r="H21" s="260">
        <f t="shared" si="34"/>
        <v>94.2</v>
      </c>
      <c r="I21" s="260">
        <f t="shared" si="34"/>
        <v>91.9</v>
      </c>
      <c r="J21" s="260">
        <f t="shared" si="34"/>
        <v>121.5</v>
      </c>
      <c r="K21" s="260">
        <f t="shared" si="34"/>
        <v>100.3</v>
      </c>
      <c r="L21" s="260">
        <f t="shared" si="34"/>
        <v>113.8</v>
      </c>
      <c r="M21" s="260">
        <f t="shared" si="34"/>
        <v>96.9</v>
      </c>
      <c r="N21" s="260">
        <f t="shared" si="34"/>
        <v>84.5</v>
      </c>
      <c r="O21" s="260">
        <f t="shared" si="34"/>
        <v>99.4</v>
      </c>
      <c r="P21" s="260">
        <f t="shared" si="34"/>
        <v>99</v>
      </c>
      <c r="Q21" s="260">
        <f t="shared" si="34"/>
        <v>105.2</v>
      </c>
      <c r="R21" s="260">
        <f t="shared" si="34"/>
        <v>104.3</v>
      </c>
      <c r="S21" s="260">
        <f t="shared" si="34"/>
        <v>102.8</v>
      </c>
      <c r="T21" s="260">
        <f t="shared" si="34"/>
        <v>100.1</v>
      </c>
      <c r="U21" s="260">
        <f t="shared" si="34"/>
        <v>101.1</v>
      </c>
      <c r="V21" s="260">
        <f t="shared" si="34"/>
        <v>97.9</v>
      </c>
      <c r="W21" s="260">
        <f t="shared" si="34"/>
        <v>101.8</v>
      </c>
      <c r="X21" s="260">
        <f t="shared" si="34"/>
        <v>98.9</v>
      </c>
      <c r="Y21" s="260">
        <f t="shared" si="34"/>
        <v>109.5</v>
      </c>
      <c r="Z21" s="260">
        <f t="shared" si="34"/>
        <v>97.3</v>
      </c>
      <c r="AA21" s="260">
        <f t="shared" si="34"/>
        <v>100.2</v>
      </c>
      <c r="AB21" s="260">
        <f t="shared" si="34"/>
        <v>132.19999999999999</v>
      </c>
      <c r="AC21" s="260">
        <f t="shared" si="34"/>
        <v>103.7</v>
      </c>
      <c r="AD21" s="229"/>
      <c r="AE21" s="203"/>
      <c r="AF21" s="208" t="s">
        <v>458</v>
      </c>
      <c r="AG21" s="208"/>
      <c r="AH21" s="260">
        <f t="shared" ref="AH21:AR21" si="35">ROUND(SUM(AH70:AH81)/12,1)</f>
        <v>102.6</v>
      </c>
      <c r="AI21" s="260">
        <f t="shared" si="35"/>
        <v>100.9</v>
      </c>
      <c r="AJ21" s="260">
        <f t="shared" si="35"/>
        <v>97.9</v>
      </c>
      <c r="AK21" s="260">
        <f t="shared" si="35"/>
        <v>99.7</v>
      </c>
      <c r="AL21" s="260">
        <f t="shared" si="35"/>
        <v>94</v>
      </c>
      <c r="AM21" s="260">
        <f t="shared" si="35"/>
        <v>105.7</v>
      </c>
      <c r="AN21" s="260">
        <f t="shared" si="35"/>
        <v>118.2</v>
      </c>
      <c r="AO21" s="260">
        <f t="shared" si="35"/>
        <v>102.9</v>
      </c>
      <c r="AP21" s="260">
        <f t="shared" si="35"/>
        <v>104.1</v>
      </c>
      <c r="AQ21" s="260">
        <f t="shared" si="35"/>
        <v>104.2</v>
      </c>
      <c r="AR21" s="260">
        <f t="shared" si="35"/>
        <v>102.3</v>
      </c>
      <c r="AT21" s="203"/>
      <c r="AU21" s="208"/>
      <c r="AV21" s="208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</row>
    <row r="22" spans="1:83" x14ac:dyDescent="0.15">
      <c r="A22" s="203"/>
      <c r="B22" s="208" t="s">
        <v>459</v>
      </c>
      <c r="C22" s="208"/>
      <c r="D22" s="260">
        <f>ROUND(AVERAGE(D82:D93),1)</f>
        <v>101.7</v>
      </c>
      <c r="E22" s="260">
        <f t="shared" ref="E22:AC22" si="36">ROUND(AVERAGE(E82:E93),1)</f>
        <v>101.7</v>
      </c>
      <c r="F22" s="260">
        <f t="shared" si="36"/>
        <v>108.5</v>
      </c>
      <c r="G22" s="260">
        <f t="shared" si="36"/>
        <v>81.2</v>
      </c>
      <c r="H22" s="260">
        <f t="shared" si="36"/>
        <v>101.5</v>
      </c>
      <c r="I22" s="260">
        <f t="shared" si="36"/>
        <v>99</v>
      </c>
      <c r="J22" s="260">
        <f t="shared" si="36"/>
        <v>124.5</v>
      </c>
      <c r="K22" s="260">
        <f t="shared" si="36"/>
        <v>96.9</v>
      </c>
      <c r="L22" s="260">
        <f t="shared" si="36"/>
        <v>93.3</v>
      </c>
      <c r="M22" s="260">
        <f t="shared" si="36"/>
        <v>98.6</v>
      </c>
      <c r="N22" s="260">
        <f t="shared" si="36"/>
        <v>81.2</v>
      </c>
      <c r="O22" s="260">
        <f t="shared" si="36"/>
        <v>103.6</v>
      </c>
      <c r="P22" s="260">
        <f t="shared" si="36"/>
        <v>95.4</v>
      </c>
      <c r="Q22" s="260">
        <f t="shared" si="36"/>
        <v>103.7</v>
      </c>
      <c r="R22" s="260">
        <f t="shared" si="36"/>
        <v>95</v>
      </c>
      <c r="S22" s="260">
        <f t="shared" si="36"/>
        <v>101.6</v>
      </c>
      <c r="T22" s="260">
        <f t="shared" si="36"/>
        <v>97.3</v>
      </c>
      <c r="U22" s="260">
        <f t="shared" si="36"/>
        <v>101.1</v>
      </c>
      <c r="V22" s="260">
        <f t="shared" si="36"/>
        <v>96</v>
      </c>
      <c r="W22" s="260">
        <f t="shared" si="36"/>
        <v>100.5</v>
      </c>
      <c r="X22" s="260">
        <f t="shared" si="36"/>
        <v>94.4</v>
      </c>
      <c r="Y22" s="260">
        <f t="shared" si="36"/>
        <v>122.4</v>
      </c>
      <c r="Z22" s="260">
        <f t="shared" si="36"/>
        <v>102.1</v>
      </c>
      <c r="AA22" s="260">
        <f t="shared" si="36"/>
        <v>96.5</v>
      </c>
      <c r="AB22" s="260">
        <f t="shared" si="36"/>
        <v>116.7</v>
      </c>
      <c r="AC22" s="260">
        <f t="shared" si="36"/>
        <v>108.4</v>
      </c>
      <c r="AD22" s="229"/>
      <c r="AE22" s="203"/>
      <c r="AF22" s="208" t="s">
        <v>459</v>
      </c>
      <c r="AG22" s="208"/>
      <c r="AH22" s="260">
        <f t="shared" ref="AH22:AR22" si="37">ROUND(AVERAGE(AH82:AH93),1)</f>
        <v>101.7</v>
      </c>
      <c r="AI22" s="260">
        <f t="shared" si="37"/>
        <v>102.8</v>
      </c>
      <c r="AJ22" s="260">
        <f t="shared" si="37"/>
        <v>101.8</v>
      </c>
      <c r="AK22" s="260">
        <f t="shared" si="37"/>
        <v>103.5</v>
      </c>
      <c r="AL22" s="260">
        <f t="shared" si="37"/>
        <v>98.1</v>
      </c>
      <c r="AM22" s="260">
        <f t="shared" si="37"/>
        <v>104.4</v>
      </c>
      <c r="AN22" s="260">
        <f t="shared" si="37"/>
        <v>112.7</v>
      </c>
      <c r="AO22" s="260">
        <f t="shared" si="37"/>
        <v>102.6</v>
      </c>
      <c r="AP22" s="260">
        <f t="shared" si="37"/>
        <v>100.8</v>
      </c>
      <c r="AQ22" s="260">
        <f t="shared" si="37"/>
        <v>100.7</v>
      </c>
      <c r="AR22" s="260">
        <f t="shared" si="37"/>
        <v>102.3</v>
      </c>
      <c r="AT22" s="203"/>
      <c r="AU22" s="208"/>
      <c r="AV22" s="208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</row>
    <row r="23" spans="1:83" x14ac:dyDescent="0.15">
      <c r="A23" s="203"/>
      <c r="B23" s="208" t="s">
        <v>460</v>
      </c>
      <c r="C23" s="208"/>
      <c r="D23" s="260">
        <f>ROUND(AVERAGE(D94:D105),1)</f>
        <v>97.4</v>
      </c>
      <c r="E23" s="260">
        <f t="shared" ref="E23:AC23" si="38">ROUND(AVERAGE(E94:E105),1)</f>
        <v>97.4</v>
      </c>
      <c r="F23" s="260">
        <f t="shared" si="38"/>
        <v>106.1</v>
      </c>
      <c r="G23" s="260">
        <f t="shared" si="38"/>
        <v>78</v>
      </c>
      <c r="H23" s="260">
        <f t="shared" si="38"/>
        <v>85.2</v>
      </c>
      <c r="I23" s="260">
        <f t="shared" si="38"/>
        <v>91.2</v>
      </c>
      <c r="J23" s="260">
        <f t="shared" si="38"/>
        <v>94.8</v>
      </c>
      <c r="K23" s="260">
        <f t="shared" si="38"/>
        <v>101.4</v>
      </c>
      <c r="L23" s="260">
        <f t="shared" si="38"/>
        <v>74.3</v>
      </c>
      <c r="M23" s="260">
        <f t="shared" si="38"/>
        <v>108.6</v>
      </c>
      <c r="N23" s="260">
        <f t="shared" si="38"/>
        <v>62.7</v>
      </c>
      <c r="O23" s="260">
        <f t="shared" si="38"/>
        <v>108.2</v>
      </c>
      <c r="P23" s="260">
        <f t="shared" si="38"/>
        <v>84.4</v>
      </c>
      <c r="Q23" s="260">
        <f t="shared" si="38"/>
        <v>106.8</v>
      </c>
      <c r="R23" s="260">
        <f t="shared" si="38"/>
        <v>91.5</v>
      </c>
      <c r="S23" s="260">
        <f t="shared" si="38"/>
        <v>97.1</v>
      </c>
      <c r="T23" s="260">
        <f t="shared" si="38"/>
        <v>95.1</v>
      </c>
      <c r="U23" s="260">
        <f t="shared" si="38"/>
        <v>96.2</v>
      </c>
      <c r="V23" s="260">
        <f t="shared" si="38"/>
        <v>94</v>
      </c>
      <c r="W23" s="260">
        <f t="shared" si="38"/>
        <v>102.9</v>
      </c>
      <c r="X23" s="260">
        <f t="shared" si="38"/>
        <v>81.900000000000006</v>
      </c>
      <c r="Y23" s="260">
        <f t="shared" si="38"/>
        <v>112.2</v>
      </c>
      <c r="Z23" s="260">
        <f t="shared" si="38"/>
        <v>90.8</v>
      </c>
      <c r="AA23" s="260">
        <f t="shared" si="38"/>
        <v>94.7</v>
      </c>
      <c r="AB23" s="260">
        <f t="shared" si="38"/>
        <v>103</v>
      </c>
      <c r="AC23" s="260">
        <f t="shared" si="38"/>
        <v>93.4</v>
      </c>
      <c r="AD23" s="229"/>
      <c r="AE23" s="203"/>
      <c r="AF23" s="208" t="s">
        <v>460</v>
      </c>
      <c r="AG23" s="208"/>
      <c r="AH23" s="260">
        <f t="shared" ref="AH23:AR23" si="39">ROUND(AVERAGE(AH94:AH105),1)</f>
        <v>97.4</v>
      </c>
      <c r="AI23" s="260">
        <f t="shared" si="39"/>
        <v>95</v>
      </c>
      <c r="AJ23" s="260">
        <f t="shared" si="39"/>
        <v>89.8</v>
      </c>
      <c r="AK23" s="260">
        <f t="shared" si="39"/>
        <v>91</v>
      </c>
      <c r="AL23" s="260">
        <f t="shared" si="39"/>
        <v>87</v>
      </c>
      <c r="AM23" s="260">
        <f t="shared" si="39"/>
        <v>103.4</v>
      </c>
      <c r="AN23" s="260">
        <f t="shared" si="39"/>
        <v>89.6</v>
      </c>
      <c r="AO23" s="260">
        <f t="shared" si="39"/>
        <v>106.5</v>
      </c>
      <c r="AP23" s="260">
        <f t="shared" si="39"/>
        <v>99.5</v>
      </c>
      <c r="AQ23" s="260">
        <f t="shared" si="39"/>
        <v>99.5</v>
      </c>
      <c r="AR23" s="260">
        <f t="shared" si="39"/>
        <v>100.2</v>
      </c>
      <c r="AS23" s="209"/>
      <c r="AT23" s="203"/>
      <c r="AU23" s="208"/>
      <c r="AV23" s="208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</row>
    <row r="24" spans="1:83" x14ac:dyDescent="0.15">
      <c r="A24" s="203"/>
      <c r="B24" s="208" t="s">
        <v>461</v>
      </c>
      <c r="C24" s="208"/>
      <c r="D24" s="260">
        <f>ROUND(AVERAGE(D106:D117),1)</f>
        <v>96.5</v>
      </c>
      <c r="E24" s="260">
        <f t="shared" ref="E24:AC24" si="40">ROUND(AVERAGE(E106:E117),1)</f>
        <v>96.5</v>
      </c>
      <c r="F24" s="260">
        <f t="shared" si="40"/>
        <v>106.3</v>
      </c>
      <c r="G24" s="260">
        <f t="shared" si="40"/>
        <v>80.099999999999994</v>
      </c>
      <c r="H24" s="260">
        <f t="shared" si="40"/>
        <v>85.1</v>
      </c>
      <c r="I24" s="260">
        <f t="shared" si="40"/>
        <v>84.5</v>
      </c>
      <c r="J24" s="260">
        <f t="shared" si="40"/>
        <v>95.1</v>
      </c>
      <c r="K24" s="260">
        <f t="shared" si="40"/>
        <v>98.9</v>
      </c>
      <c r="L24" s="260">
        <f t="shared" si="40"/>
        <v>72.5</v>
      </c>
      <c r="M24" s="260">
        <f t="shared" si="40"/>
        <v>108.6</v>
      </c>
      <c r="N24" s="260">
        <f t="shared" si="40"/>
        <v>49.8</v>
      </c>
      <c r="O24" s="260">
        <f t="shared" si="40"/>
        <v>102.4</v>
      </c>
      <c r="P24" s="260">
        <f t="shared" si="40"/>
        <v>81</v>
      </c>
      <c r="Q24" s="260">
        <f t="shared" si="40"/>
        <v>109.4</v>
      </c>
      <c r="R24" s="260">
        <f t="shared" si="40"/>
        <v>97.3</v>
      </c>
      <c r="S24" s="260">
        <f t="shared" si="40"/>
        <v>98</v>
      </c>
      <c r="T24" s="260">
        <f t="shared" si="40"/>
        <v>95.8</v>
      </c>
      <c r="U24" s="260">
        <f t="shared" si="40"/>
        <v>97.2</v>
      </c>
      <c r="V24" s="260">
        <f t="shared" si="40"/>
        <v>97.2</v>
      </c>
      <c r="W24" s="260">
        <f t="shared" si="40"/>
        <v>102.3</v>
      </c>
      <c r="X24" s="260">
        <f t="shared" si="40"/>
        <v>87.1</v>
      </c>
      <c r="Y24" s="260">
        <f t="shared" si="40"/>
        <v>101.4</v>
      </c>
      <c r="Z24" s="260">
        <f t="shared" si="40"/>
        <v>88.9</v>
      </c>
      <c r="AA24" s="260">
        <f t="shared" si="40"/>
        <v>100.7</v>
      </c>
      <c r="AB24" s="260">
        <f t="shared" si="40"/>
        <v>116.4</v>
      </c>
      <c r="AC24" s="260">
        <f t="shared" si="40"/>
        <v>89.7</v>
      </c>
      <c r="AD24" s="229"/>
      <c r="AE24" s="203"/>
      <c r="AF24" s="214" t="s">
        <v>461</v>
      </c>
      <c r="AG24" s="214"/>
      <c r="AH24" s="260">
        <f t="shared" ref="AH24:AR24" si="41">ROUND(AVERAGE(AH106:AH117),1)</f>
        <v>96.5</v>
      </c>
      <c r="AI24" s="260">
        <f t="shared" si="41"/>
        <v>95.4</v>
      </c>
      <c r="AJ24" s="260">
        <f t="shared" si="41"/>
        <v>88.3</v>
      </c>
      <c r="AK24" s="260">
        <f t="shared" si="41"/>
        <v>88.9</v>
      </c>
      <c r="AL24" s="260">
        <f t="shared" si="41"/>
        <v>87</v>
      </c>
      <c r="AM24" s="260">
        <f t="shared" si="41"/>
        <v>106.9</v>
      </c>
      <c r="AN24" s="260">
        <f t="shared" si="41"/>
        <v>88.4</v>
      </c>
      <c r="AO24" s="260">
        <f t="shared" si="41"/>
        <v>111</v>
      </c>
      <c r="AP24" s="260">
        <f t="shared" si="41"/>
        <v>97.4</v>
      </c>
      <c r="AQ24" s="260">
        <f t="shared" si="41"/>
        <v>97.3</v>
      </c>
      <c r="AR24" s="260">
        <f t="shared" si="41"/>
        <v>99.1</v>
      </c>
      <c r="AS24" s="209"/>
      <c r="AT24" s="203"/>
      <c r="AU24" s="208"/>
      <c r="AV24" s="208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</row>
    <row r="25" spans="1:83" ht="11.45" customHeight="1" x14ac:dyDescent="0.15">
      <c r="A25" s="203"/>
      <c r="B25" s="214" t="s">
        <v>462</v>
      </c>
      <c r="C25" s="214"/>
      <c r="D25" s="261">
        <f>ROUND(AVERAGE(D118:D129),1)</f>
        <v>97.4</v>
      </c>
      <c r="E25" s="261">
        <f t="shared" ref="E25:AC25" si="42">ROUND(AVERAGE(E118:E129),1)</f>
        <v>97.4</v>
      </c>
      <c r="F25" s="261">
        <f t="shared" si="42"/>
        <v>107.2</v>
      </c>
      <c r="G25" s="261">
        <f t="shared" si="42"/>
        <v>87.2</v>
      </c>
      <c r="H25" s="261">
        <f t="shared" si="42"/>
        <v>83.8</v>
      </c>
      <c r="I25" s="261">
        <f t="shared" si="42"/>
        <v>90</v>
      </c>
      <c r="J25" s="261">
        <f t="shared" si="42"/>
        <v>94</v>
      </c>
      <c r="K25" s="261">
        <f t="shared" si="42"/>
        <v>102.6</v>
      </c>
      <c r="L25" s="261">
        <f t="shared" si="42"/>
        <v>72.900000000000006</v>
      </c>
      <c r="M25" s="261">
        <f t="shared" si="42"/>
        <v>123.9</v>
      </c>
      <c r="N25" s="261">
        <f t="shared" si="42"/>
        <v>52.9</v>
      </c>
      <c r="O25" s="261">
        <f t="shared" si="42"/>
        <v>93.7</v>
      </c>
      <c r="P25" s="261">
        <f t="shared" si="42"/>
        <v>84.4</v>
      </c>
      <c r="Q25" s="261">
        <f t="shared" si="42"/>
        <v>106.7</v>
      </c>
      <c r="R25" s="261">
        <f t="shared" si="42"/>
        <v>100.4</v>
      </c>
      <c r="S25" s="261">
        <f t="shared" si="42"/>
        <v>98.5</v>
      </c>
      <c r="T25" s="261">
        <f t="shared" si="42"/>
        <v>95.5</v>
      </c>
      <c r="U25" s="261">
        <f t="shared" si="42"/>
        <v>91.5</v>
      </c>
      <c r="V25" s="261">
        <f t="shared" si="42"/>
        <v>84.5</v>
      </c>
      <c r="W25" s="261">
        <f t="shared" si="42"/>
        <v>93.2</v>
      </c>
      <c r="X25" s="261">
        <f t="shared" si="42"/>
        <v>88.2</v>
      </c>
      <c r="Y25" s="261">
        <f t="shared" si="42"/>
        <v>100.9</v>
      </c>
      <c r="Z25" s="261">
        <f t="shared" si="42"/>
        <v>91</v>
      </c>
      <c r="AA25" s="261">
        <f t="shared" si="42"/>
        <v>93.1</v>
      </c>
      <c r="AB25" s="261">
        <f t="shared" si="42"/>
        <v>109.8</v>
      </c>
      <c r="AC25" s="261">
        <f t="shared" si="42"/>
        <v>92.6</v>
      </c>
      <c r="AD25" s="229"/>
      <c r="AE25" s="203"/>
      <c r="AF25" s="208" t="s">
        <v>462</v>
      </c>
      <c r="AG25" s="208"/>
      <c r="AH25" s="261">
        <f t="shared" ref="AH25:AR25" si="43">ROUND(AVERAGE(AH118:AH129),1)</f>
        <v>97.4</v>
      </c>
      <c r="AI25" s="261">
        <f t="shared" si="43"/>
        <v>97.4</v>
      </c>
      <c r="AJ25" s="261">
        <f t="shared" si="43"/>
        <v>89.9</v>
      </c>
      <c r="AK25" s="261">
        <f t="shared" si="43"/>
        <v>93.4</v>
      </c>
      <c r="AL25" s="261">
        <f t="shared" si="43"/>
        <v>82.4</v>
      </c>
      <c r="AM25" s="261">
        <f t="shared" si="43"/>
        <v>109.4</v>
      </c>
      <c r="AN25" s="261">
        <f t="shared" si="43"/>
        <v>93.3</v>
      </c>
      <c r="AO25" s="261">
        <f t="shared" si="43"/>
        <v>113</v>
      </c>
      <c r="AP25" s="261">
        <f t="shared" si="43"/>
        <v>97.5</v>
      </c>
      <c r="AQ25" s="261">
        <f t="shared" si="43"/>
        <v>97.6</v>
      </c>
      <c r="AR25" s="261">
        <f t="shared" si="43"/>
        <v>93.2</v>
      </c>
      <c r="AS25" s="209"/>
      <c r="AT25" s="203"/>
      <c r="AU25" s="208"/>
      <c r="AV25" s="208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</row>
    <row r="26" spans="1:83" hidden="1" x14ac:dyDescent="0.15">
      <c r="A26" s="203"/>
      <c r="B26" s="208" t="s">
        <v>463</v>
      </c>
      <c r="C26" s="208"/>
      <c r="D26" s="209">
        <f>ROUND(AVERAGE(D130:D141),1)</f>
        <v>98.4</v>
      </c>
      <c r="E26" s="209">
        <f t="shared" ref="E26:AC26" si="44">ROUND(AVERAGE(E130:E141),1)</f>
        <v>98.4</v>
      </c>
      <c r="F26" s="209">
        <f t="shared" si="44"/>
        <v>103.1</v>
      </c>
      <c r="G26" s="209">
        <f t="shared" si="44"/>
        <v>90.7</v>
      </c>
      <c r="H26" s="209">
        <f t="shared" si="44"/>
        <v>82.3</v>
      </c>
      <c r="I26" s="209">
        <f t="shared" si="44"/>
        <v>110</v>
      </c>
      <c r="J26" s="209">
        <f t="shared" si="44"/>
        <v>88.3</v>
      </c>
      <c r="K26" s="209">
        <f t="shared" si="44"/>
        <v>102.5</v>
      </c>
      <c r="L26" s="209">
        <f t="shared" si="44"/>
        <v>70.099999999999994</v>
      </c>
      <c r="M26" s="209">
        <f t="shared" si="44"/>
        <v>123.5</v>
      </c>
      <c r="N26" s="209">
        <f t="shared" si="44"/>
        <v>50.4</v>
      </c>
      <c r="O26" s="209">
        <f t="shared" si="44"/>
        <v>82.6</v>
      </c>
      <c r="P26" s="209">
        <f t="shared" si="44"/>
        <v>89</v>
      </c>
      <c r="Q26" s="209">
        <f t="shared" si="44"/>
        <v>111.8</v>
      </c>
      <c r="R26" s="209">
        <f t="shared" si="44"/>
        <v>114</v>
      </c>
      <c r="S26" s="209">
        <f t="shared" si="44"/>
        <v>97.4</v>
      </c>
      <c r="T26" s="209">
        <f t="shared" si="44"/>
        <v>94.6</v>
      </c>
      <c r="U26" s="209">
        <f t="shared" si="44"/>
        <v>88.5</v>
      </c>
      <c r="V26" s="209">
        <f t="shared" si="44"/>
        <v>76.099999999999994</v>
      </c>
      <c r="W26" s="209">
        <f t="shared" si="44"/>
        <v>91.9</v>
      </c>
      <c r="X26" s="209">
        <f t="shared" si="44"/>
        <v>88.6</v>
      </c>
      <c r="Y26" s="209">
        <f t="shared" si="44"/>
        <v>98.3</v>
      </c>
      <c r="Z26" s="209">
        <f t="shared" si="44"/>
        <v>95.1</v>
      </c>
      <c r="AA26" s="209">
        <f t="shared" si="44"/>
        <v>88.6</v>
      </c>
      <c r="AB26" s="209">
        <f t="shared" si="44"/>
        <v>115.9</v>
      </c>
      <c r="AC26" s="209">
        <f t="shared" si="44"/>
        <v>101.2</v>
      </c>
      <c r="AD26" s="229"/>
      <c r="AE26" s="203"/>
      <c r="AF26" s="208" t="s">
        <v>463</v>
      </c>
      <c r="AG26" s="208"/>
      <c r="AH26" s="209">
        <f t="shared" ref="AH26:AR26" si="45">ROUND(AVERAGE(AH130:AH141),1)</f>
        <v>98.4</v>
      </c>
      <c r="AI26" s="209">
        <f t="shared" si="45"/>
        <v>99.4</v>
      </c>
      <c r="AJ26" s="209">
        <f t="shared" si="45"/>
        <v>94.3</v>
      </c>
      <c r="AK26" s="209">
        <f t="shared" si="45"/>
        <v>100.4</v>
      </c>
      <c r="AL26" s="209">
        <f t="shared" si="45"/>
        <v>80.900000000000006</v>
      </c>
      <c r="AM26" s="209">
        <f t="shared" si="45"/>
        <v>107.6</v>
      </c>
      <c r="AN26" s="209">
        <f t="shared" si="45"/>
        <v>58.7</v>
      </c>
      <c r="AO26" s="209">
        <f t="shared" si="45"/>
        <v>118.3</v>
      </c>
      <c r="AP26" s="209">
        <f t="shared" si="45"/>
        <v>97.6</v>
      </c>
      <c r="AQ26" s="209">
        <f t="shared" si="45"/>
        <v>97.7</v>
      </c>
      <c r="AR26" s="209">
        <f t="shared" si="45"/>
        <v>93.3</v>
      </c>
      <c r="AS26" s="209"/>
      <c r="AT26" s="203"/>
      <c r="AU26" s="208"/>
      <c r="AV26" s="208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</row>
    <row r="27" spans="1:83" hidden="1" x14ac:dyDescent="0.15">
      <c r="A27" s="203"/>
      <c r="B27" s="208" t="s">
        <v>464</v>
      </c>
      <c r="C27" s="208"/>
      <c r="D27" s="209" t="e">
        <f>ROUND(AVERAGE(D142:D153),1)</f>
        <v>#DIV/0!</v>
      </c>
      <c r="E27" s="209" t="e">
        <f t="shared" ref="E27:AC27" si="46">ROUND(AVERAGE(E142:E153),1)</f>
        <v>#DIV/0!</v>
      </c>
      <c r="F27" s="209" t="e">
        <f t="shared" si="46"/>
        <v>#DIV/0!</v>
      </c>
      <c r="G27" s="209" t="e">
        <f t="shared" si="46"/>
        <v>#DIV/0!</v>
      </c>
      <c r="H27" s="209" t="e">
        <f t="shared" si="46"/>
        <v>#DIV/0!</v>
      </c>
      <c r="I27" s="209" t="e">
        <f t="shared" si="46"/>
        <v>#DIV/0!</v>
      </c>
      <c r="J27" s="209" t="e">
        <f t="shared" si="46"/>
        <v>#DIV/0!</v>
      </c>
      <c r="K27" s="209" t="e">
        <f t="shared" si="46"/>
        <v>#DIV/0!</v>
      </c>
      <c r="L27" s="209" t="e">
        <f t="shared" si="46"/>
        <v>#DIV/0!</v>
      </c>
      <c r="M27" s="209" t="e">
        <f t="shared" si="46"/>
        <v>#DIV/0!</v>
      </c>
      <c r="N27" s="209" t="e">
        <f t="shared" si="46"/>
        <v>#DIV/0!</v>
      </c>
      <c r="O27" s="209" t="e">
        <f t="shared" si="46"/>
        <v>#DIV/0!</v>
      </c>
      <c r="P27" s="209" t="e">
        <f t="shared" si="46"/>
        <v>#DIV/0!</v>
      </c>
      <c r="Q27" s="209" t="e">
        <f t="shared" si="46"/>
        <v>#DIV/0!</v>
      </c>
      <c r="R27" s="209" t="e">
        <f t="shared" si="46"/>
        <v>#DIV/0!</v>
      </c>
      <c r="S27" s="209" t="e">
        <f t="shared" si="46"/>
        <v>#DIV/0!</v>
      </c>
      <c r="T27" s="209" t="e">
        <f t="shared" si="46"/>
        <v>#DIV/0!</v>
      </c>
      <c r="U27" s="209" t="e">
        <f t="shared" si="46"/>
        <v>#DIV/0!</v>
      </c>
      <c r="V27" s="209" t="e">
        <f t="shared" si="46"/>
        <v>#DIV/0!</v>
      </c>
      <c r="W27" s="209" t="e">
        <f t="shared" si="46"/>
        <v>#DIV/0!</v>
      </c>
      <c r="X27" s="209" t="e">
        <f t="shared" si="46"/>
        <v>#DIV/0!</v>
      </c>
      <c r="Y27" s="209" t="e">
        <f t="shared" si="46"/>
        <v>#DIV/0!</v>
      </c>
      <c r="Z27" s="209" t="e">
        <f t="shared" si="46"/>
        <v>#DIV/0!</v>
      </c>
      <c r="AA27" s="209" t="e">
        <f t="shared" si="46"/>
        <v>#DIV/0!</v>
      </c>
      <c r="AB27" s="209" t="e">
        <f t="shared" si="46"/>
        <v>#DIV/0!</v>
      </c>
      <c r="AC27" s="209" t="e">
        <f t="shared" si="46"/>
        <v>#DIV/0!</v>
      </c>
      <c r="AD27" s="229"/>
      <c r="AE27" s="203"/>
      <c r="AF27" s="208" t="s">
        <v>464</v>
      </c>
      <c r="AG27" s="208"/>
      <c r="AH27" s="209" t="e">
        <f t="shared" ref="AH27:AR27" si="47">ROUND(AVERAGE(AH142:AH153),1)</f>
        <v>#DIV/0!</v>
      </c>
      <c r="AI27" s="209" t="e">
        <f t="shared" si="47"/>
        <v>#DIV/0!</v>
      </c>
      <c r="AJ27" s="209" t="e">
        <f t="shared" si="47"/>
        <v>#DIV/0!</v>
      </c>
      <c r="AK27" s="209" t="e">
        <f t="shared" si="47"/>
        <v>#DIV/0!</v>
      </c>
      <c r="AL27" s="209" t="e">
        <f t="shared" si="47"/>
        <v>#DIV/0!</v>
      </c>
      <c r="AM27" s="209" t="e">
        <f t="shared" si="47"/>
        <v>#DIV/0!</v>
      </c>
      <c r="AN27" s="209" t="e">
        <f t="shared" si="47"/>
        <v>#DIV/0!</v>
      </c>
      <c r="AO27" s="209" t="e">
        <f t="shared" si="47"/>
        <v>#DIV/0!</v>
      </c>
      <c r="AP27" s="209" t="e">
        <f t="shared" si="47"/>
        <v>#DIV/0!</v>
      </c>
      <c r="AQ27" s="209" t="e">
        <f t="shared" si="47"/>
        <v>#DIV/0!</v>
      </c>
      <c r="AR27" s="209" t="e">
        <f t="shared" si="47"/>
        <v>#DIV/0!</v>
      </c>
      <c r="AS27" s="209"/>
      <c r="AT27" s="203"/>
      <c r="AU27" s="208"/>
      <c r="AV27" s="208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</row>
    <row r="28" spans="1:83" hidden="1" x14ac:dyDescent="0.15">
      <c r="A28" s="203"/>
      <c r="B28" s="208" t="s">
        <v>465</v>
      </c>
      <c r="C28" s="208"/>
      <c r="D28" s="209" t="e">
        <f>ROUND(AVERAGE(D154:D165),1)</f>
        <v>#DIV/0!</v>
      </c>
      <c r="E28" s="209" t="e">
        <f t="shared" ref="E28:AC28" si="48">ROUND(AVERAGE(E154:E165),1)</f>
        <v>#DIV/0!</v>
      </c>
      <c r="F28" s="209" t="e">
        <f t="shared" si="48"/>
        <v>#DIV/0!</v>
      </c>
      <c r="G28" s="209" t="e">
        <f t="shared" si="48"/>
        <v>#DIV/0!</v>
      </c>
      <c r="H28" s="209" t="e">
        <f t="shared" si="48"/>
        <v>#DIV/0!</v>
      </c>
      <c r="I28" s="209" t="e">
        <f t="shared" si="48"/>
        <v>#DIV/0!</v>
      </c>
      <c r="J28" s="209" t="e">
        <f t="shared" si="48"/>
        <v>#DIV/0!</v>
      </c>
      <c r="K28" s="209" t="e">
        <f t="shared" si="48"/>
        <v>#DIV/0!</v>
      </c>
      <c r="L28" s="209" t="e">
        <f t="shared" si="48"/>
        <v>#DIV/0!</v>
      </c>
      <c r="M28" s="209" t="e">
        <f t="shared" si="48"/>
        <v>#DIV/0!</v>
      </c>
      <c r="N28" s="209" t="e">
        <f t="shared" si="48"/>
        <v>#DIV/0!</v>
      </c>
      <c r="O28" s="209" t="e">
        <f t="shared" si="48"/>
        <v>#DIV/0!</v>
      </c>
      <c r="P28" s="209" t="e">
        <f t="shared" si="48"/>
        <v>#DIV/0!</v>
      </c>
      <c r="Q28" s="209" t="e">
        <f t="shared" si="48"/>
        <v>#DIV/0!</v>
      </c>
      <c r="R28" s="209" t="e">
        <f t="shared" si="48"/>
        <v>#DIV/0!</v>
      </c>
      <c r="S28" s="209" t="e">
        <f t="shared" si="48"/>
        <v>#DIV/0!</v>
      </c>
      <c r="T28" s="209" t="e">
        <f t="shared" si="48"/>
        <v>#DIV/0!</v>
      </c>
      <c r="U28" s="209" t="e">
        <f t="shared" si="48"/>
        <v>#DIV/0!</v>
      </c>
      <c r="V28" s="209" t="e">
        <f t="shared" si="48"/>
        <v>#DIV/0!</v>
      </c>
      <c r="W28" s="209" t="e">
        <f t="shared" si="48"/>
        <v>#DIV/0!</v>
      </c>
      <c r="X28" s="209" t="e">
        <f t="shared" si="48"/>
        <v>#DIV/0!</v>
      </c>
      <c r="Y28" s="209" t="e">
        <f t="shared" si="48"/>
        <v>#DIV/0!</v>
      </c>
      <c r="Z28" s="209" t="e">
        <f t="shared" si="48"/>
        <v>#DIV/0!</v>
      </c>
      <c r="AA28" s="209" t="e">
        <f t="shared" si="48"/>
        <v>#DIV/0!</v>
      </c>
      <c r="AB28" s="209" t="e">
        <f t="shared" si="48"/>
        <v>#DIV/0!</v>
      </c>
      <c r="AC28" s="209" t="e">
        <f t="shared" si="48"/>
        <v>#DIV/0!</v>
      </c>
      <c r="AD28" s="229"/>
      <c r="AE28" s="203"/>
      <c r="AF28" s="208" t="s">
        <v>465</v>
      </c>
      <c r="AG28" s="208"/>
      <c r="AH28" s="209" t="e">
        <f t="shared" ref="AH28:AR28" si="49">ROUND(AVERAGE(AH154:AH165),1)</f>
        <v>#DIV/0!</v>
      </c>
      <c r="AI28" s="209" t="e">
        <f t="shared" si="49"/>
        <v>#DIV/0!</v>
      </c>
      <c r="AJ28" s="209" t="e">
        <f t="shared" si="49"/>
        <v>#DIV/0!</v>
      </c>
      <c r="AK28" s="209" t="e">
        <f t="shared" si="49"/>
        <v>#DIV/0!</v>
      </c>
      <c r="AL28" s="209" t="e">
        <f t="shared" si="49"/>
        <v>#DIV/0!</v>
      </c>
      <c r="AM28" s="209" t="e">
        <f t="shared" si="49"/>
        <v>#DIV/0!</v>
      </c>
      <c r="AN28" s="209" t="e">
        <f t="shared" si="49"/>
        <v>#DIV/0!</v>
      </c>
      <c r="AO28" s="209" t="e">
        <f t="shared" si="49"/>
        <v>#DIV/0!</v>
      </c>
      <c r="AP28" s="209" t="e">
        <f t="shared" si="49"/>
        <v>#DIV/0!</v>
      </c>
      <c r="AQ28" s="209" t="e">
        <f t="shared" si="49"/>
        <v>#DIV/0!</v>
      </c>
      <c r="AR28" s="209" t="e">
        <f t="shared" si="49"/>
        <v>#DIV/0!</v>
      </c>
      <c r="AS28" s="209"/>
      <c r="AT28" s="203"/>
      <c r="AU28" s="208"/>
      <c r="AV28" s="208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</row>
    <row r="29" spans="1:83" hidden="1" x14ac:dyDescent="0.15">
      <c r="A29" s="203"/>
      <c r="B29" s="208" t="s">
        <v>206</v>
      </c>
      <c r="C29" s="208"/>
      <c r="D29" s="209" t="e">
        <f>ROUND(AVERAGE(D166:D177),1)</f>
        <v>#DIV/0!</v>
      </c>
      <c r="E29" s="209" t="e">
        <f t="shared" ref="E29:AC29" si="50">ROUND(AVERAGE(E166:E177),1)</f>
        <v>#DIV/0!</v>
      </c>
      <c r="F29" s="209" t="e">
        <f t="shared" si="50"/>
        <v>#DIV/0!</v>
      </c>
      <c r="G29" s="209" t="e">
        <f t="shared" si="50"/>
        <v>#DIV/0!</v>
      </c>
      <c r="H29" s="209" t="e">
        <f t="shared" si="50"/>
        <v>#DIV/0!</v>
      </c>
      <c r="I29" s="209" t="e">
        <f t="shared" si="50"/>
        <v>#DIV/0!</v>
      </c>
      <c r="J29" s="209" t="e">
        <f t="shared" si="50"/>
        <v>#DIV/0!</v>
      </c>
      <c r="K29" s="209" t="e">
        <f t="shared" si="50"/>
        <v>#DIV/0!</v>
      </c>
      <c r="L29" s="209" t="e">
        <f t="shared" si="50"/>
        <v>#DIV/0!</v>
      </c>
      <c r="M29" s="209" t="e">
        <f t="shared" si="50"/>
        <v>#DIV/0!</v>
      </c>
      <c r="N29" s="209" t="e">
        <f t="shared" si="50"/>
        <v>#DIV/0!</v>
      </c>
      <c r="O29" s="209" t="e">
        <f t="shared" si="50"/>
        <v>#DIV/0!</v>
      </c>
      <c r="P29" s="209" t="e">
        <f t="shared" si="50"/>
        <v>#DIV/0!</v>
      </c>
      <c r="Q29" s="209" t="e">
        <f t="shared" si="50"/>
        <v>#DIV/0!</v>
      </c>
      <c r="R29" s="209" t="e">
        <f t="shared" si="50"/>
        <v>#DIV/0!</v>
      </c>
      <c r="S29" s="209" t="e">
        <f t="shared" si="50"/>
        <v>#DIV/0!</v>
      </c>
      <c r="T29" s="209" t="e">
        <f t="shared" si="50"/>
        <v>#DIV/0!</v>
      </c>
      <c r="U29" s="209" t="e">
        <f t="shared" si="50"/>
        <v>#DIV/0!</v>
      </c>
      <c r="V29" s="209" t="e">
        <f t="shared" si="50"/>
        <v>#DIV/0!</v>
      </c>
      <c r="W29" s="209" t="e">
        <f t="shared" si="50"/>
        <v>#DIV/0!</v>
      </c>
      <c r="X29" s="209" t="e">
        <f t="shared" si="50"/>
        <v>#DIV/0!</v>
      </c>
      <c r="Y29" s="209" t="e">
        <f t="shared" si="50"/>
        <v>#DIV/0!</v>
      </c>
      <c r="Z29" s="209" t="e">
        <f t="shared" si="50"/>
        <v>#DIV/0!</v>
      </c>
      <c r="AA29" s="209" t="e">
        <f t="shared" si="50"/>
        <v>#DIV/0!</v>
      </c>
      <c r="AB29" s="209" t="e">
        <f t="shared" si="50"/>
        <v>#DIV/0!</v>
      </c>
      <c r="AC29" s="209" t="e">
        <f t="shared" si="50"/>
        <v>#DIV/0!</v>
      </c>
      <c r="AD29" s="229"/>
      <c r="AE29" s="203"/>
      <c r="AF29" s="208" t="s">
        <v>206</v>
      </c>
      <c r="AG29" s="208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3"/>
      <c r="AU29" s="208"/>
      <c r="AV29" s="208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</row>
    <row r="30" spans="1:83" hidden="1" x14ac:dyDescent="0.15">
      <c r="A30" s="213"/>
      <c r="B30" s="214" t="s">
        <v>207</v>
      </c>
      <c r="C30" s="214"/>
      <c r="D30" s="212" t="e">
        <f>ROUND(AVERAGE(D178:D189),1)</f>
        <v>#DIV/0!</v>
      </c>
      <c r="E30" s="212" t="e">
        <f t="shared" ref="E30:AC30" si="51">ROUND(AVERAGE(E178:E189),1)</f>
        <v>#DIV/0!</v>
      </c>
      <c r="F30" s="212" t="e">
        <f t="shared" si="51"/>
        <v>#DIV/0!</v>
      </c>
      <c r="G30" s="212" t="e">
        <f t="shared" si="51"/>
        <v>#DIV/0!</v>
      </c>
      <c r="H30" s="212" t="e">
        <f t="shared" si="51"/>
        <v>#DIV/0!</v>
      </c>
      <c r="I30" s="212" t="e">
        <f t="shared" si="51"/>
        <v>#DIV/0!</v>
      </c>
      <c r="J30" s="212" t="e">
        <f t="shared" si="51"/>
        <v>#DIV/0!</v>
      </c>
      <c r="K30" s="212" t="e">
        <f t="shared" si="51"/>
        <v>#DIV/0!</v>
      </c>
      <c r="L30" s="212" t="e">
        <f t="shared" si="51"/>
        <v>#DIV/0!</v>
      </c>
      <c r="M30" s="212" t="e">
        <f t="shared" si="51"/>
        <v>#DIV/0!</v>
      </c>
      <c r="N30" s="212" t="e">
        <f t="shared" si="51"/>
        <v>#DIV/0!</v>
      </c>
      <c r="O30" s="212" t="e">
        <f t="shared" si="51"/>
        <v>#DIV/0!</v>
      </c>
      <c r="P30" s="212" t="e">
        <f t="shared" si="51"/>
        <v>#DIV/0!</v>
      </c>
      <c r="Q30" s="212" t="e">
        <f t="shared" si="51"/>
        <v>#DIV/0!</v>
      </c>
      <c r="R30" s="212" t="e">
        <f t="shared" si="51"/>
        <v>#DIV/0!</v>
      </c>
      <c r="S30" s="212" t="e">
        <f t="shared" si="51"/>
        <v>#DIV/0!</v>
      </c>
      <c r="T30" s="212" t="e">
        <f t="shared" si="51"/>
        <v>#DIV/0!</v>
      </c>
      <c r="U30" s="212" t="e">
        <f t="shared" si="51"/>
        <v>#DIV/0!</v>
      </c>
      <c r="V30" s="212" t="e">
        <f t="shared" si="51"/>
        <v>#DIV/0!</v>
      </c>
      <c r="W30" s="212" t="e">
        <f t="shared" si="51"/>
        <v>#DIV/0!</v>
      </c>
      <c r="X30" s="212" t="e">
        <f t="shared" si="51"/>
        <v>#DIV/0!</v>
      </c>
      <c r="Y30" s="212" t="e">
        <f t="shared" si="51"/>
        <v>#DIV/0!</v>
      </c>
      <c r="Z30" s="212" t="e">
        <f t="shared" si="51"/>
        <v>#DIV/0!</v>
      </c>
      <c r="AA30" s="212" t="e">
        <f t="shared" si="51"/>
        <v>#DIV/0!</v>
      </c>
      <c r="AB30" s="212" t="e">
        <f t="shared" si="51"/>
        <v>#DIV/0!</v>
      </c>
      <c r="AC30" s="212" t="e">
        <f t="shared" si="51"/>
        <v>#DIV/0!</v>
      </c>
      <c r="AD30" s="229"/>
      <c r="AE30" s="203"/>
      <c r="AF30" s="214" t="s">
        <v>207</v>
      </c>
      <c r="AG30" s="214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09"/>
      <c r="AT30" s="203"/>
      <c r="AU30" s="208"/>
      <c r="AV30" s="208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</row>
    <row r="31" spans="1:83" x14ac:dyDescent="0.15">
      <c r="A31" s="203" t="s">
        <v>123</v>
      </c>
      <c r="B31" s="208" t="s">
        <v>466</v>
      </c>
      <c r="C31" s="203" t="s">
        <v>99</v>
      </c>
      <c r="D31" s="924">
        <v>103.8</v>
      </c>
      <c r="E31" s="924">
        <v>103.8</v>
      </c>
      <c r="F31" s="924">
        <v>125.6</v>
      </c>
      <c r="G31" s="924">
        <v>131.30000000000001</v>
      </c>
      <c r="H31" s="924">
        <v>116.6</v>
      </c>
      <c r="I31" s="924">
        <v>67.2</v>
      </c>
      <c r="J31" s="924">
        <v>114.3</v>
      </c>
      <c r="K31" s="924">
        <v>77.400000000000006</v>
      </c>
      <c r="L31" s="924">
        <v>135.4</v>
      </c>
      <c r="M31" s="924">
        <v>119.9</v>
      </c>
      <c r="N31" s="924">
        <v>89.5</v>
      </c>
      <c r="O31" s="924">
        <v>123.7</v>
      </c>
      <c r="P31" s="924">
        <v>101.5</v>
      </c>
      <c r="Q31" s="924">
        <v>97.1</v>
      </c>
      <c r="R31" s="924">
        <v>78.2</v>
      </c>
      <c r="S31" s="924">
        <v>92</v>
      </c>
      <c r="T31" s="924">
        <v>86.4</v>
      </c>
      <c r="U31" s="924">
        <v>106.3</v>
      </c>
      <c r="V31" s="924">
        <v>105</v>
      </c>
      <c r="W31" s="924">
        <v>104.7</v>
      </c>
      <c r="X31" s="924">
        <v>106.1</v>
      </c>
      <c r="Y31" s="924">
        <v>106.3</v>
      </c>
      <c r="Z31" s="924">
        <v>160.80000000000001</v>
      </c>
      <c r="AA31" s="924">
        <v>95.3</v>
      </c>
      <c r="AB31" s="924">
        <v>150.5</v>
      </c>
      <c r="AC31" s="924">
        <v>85.7</v>
      </c>
      <c r="AD31" s="274"/>
      <c r="AE31" s="203" t="s">
        <v>123</v>
      </c>
      <c r="AF31" s="208" t="s">
        <v>466</v>
      </c>
      <c r="AG31" s="203" t="s">
        <v>99</v>
      </c>
      <c r="AH31" s="902">
        <v>103.8</v>
      </c>
      <c r="AI31" s="902">
        <v>95</v>
      </c>
      <c r="AJ31" s="902">
        <v>97.8</v>
      </c>
      <c r="AK31" s="902">
        <v>93.1</v>
      </c>
      <c r="AL31" s="902">
        <v>108.2</v>
      </c>
      <c r="AM31" s="902">
        <v>90.4</v>
      </c>
      <c r="AN31" s="902">
        <v>111.3</v>
      </c>
      <c r="AO31" s="902">
        <v>85.8</v>
      </c>
      <c r="AP31" s="902">
        <v>111.2</v>
      </c>
      <c r="AQ31" s="902">
        <v>111.7</v>
      </c>
      <c r="AR31" s="902">
        <v>96.9</v>
      </c>
    </row>
    <row r="32" spans="1:83" x14ac:dyDescent="0.15">
      <c r="A32" s="203" t="s">
        <v>124</v>
      </c>
      <c r="B32" s="208"/>
      <c r="C32" s="203" t="s">
        <v>101</v>
      </c>
      <c r="D32" s="924">
        <v>113.7</v>
      </c>
      <c r="E32" s="924">
        <v>113.7</v>
      </c>
      <c r="F32" s="924">
        <v>125</v>
      </c>
      <c r="G32" s="924">
        <v>132.80000000000001</v>
      </c>
      <c r="H32" s="924">
        <v>116.3</v>
      </c>
      <c r="I32" s="924">
        <v>94.1</v>
      </c>
      <c r="J32" s="924">
        <v>132.1</v>
      </c>
      <c r="K32" s="924">
        <v>85.6</v>
      </c>
      <c r="L32" s="924">
        <v>135.6</v>
      </c>
      <c r="M32" s="924">
        <v>123.3</v>
      </c>
      <c r="N32" s="924">
        <v>108.2</v>
      </c>
      <c r="O32" s="924">
        <v>146.69999999999999</v>
      </c>
      <c r="P32" s="924">
        <v>107.1</v>
      </c>
      <c r="Q32" s="924">
        <v>106.8</v>
      </c>
      <c r="R32" s="924">
        <v>84.7</v>
      </c>
      <c r="S32" s="924">
        <v>95.8</v>
      </c>
      <c r="T32" s="924">
        <v>93.3</v>
      </c>
      <c r="U32" s="924">
        <v>112.6</v>
      </c>
      <c r="V32" s="924">
        <v>97.8</v>
      </c>
      <c r="W32" s="924">
        <v>111</v>
      </c>
      <c r="X32" s="924">
        <v>99.9</v>
      </c>
      <c r="Y32" s="924">
        <v>129.4</v>
      </c>
      <c r="Z32" s="924">
        <v>163.30000000000001</v>
      </c>
      <c r="AA32" s="924">
        <v>116</v>
      </c>
      <c r="AB32" s="924">
        <v>149.5</v>
      </c>
      <c r="AC32" s="924">
        <v>107.6</v>
      </c>
      <c r="AD32" s="274"/>
      <c r="AE32" s="203" t="s">
        <v>124</v>
      </c>
      <c r="AF32" s="208"/>
      <c r="AG32" s="203" t="s">
        <v>101</v>
      </c>
      <c r="AH32" s="902">
        <v>113.7</v>
      </c>
      <c r="AI32" s="902">
        <v>112.4</v>
      </c>
      <c r="AJ32" s="902">
        <v>117.6</v>
      </c>
      <c r="AK32" s="902">
        <v>121.3</v>
      </c>
      <c r="AL32" s="902">
        <v>109.5</v>
      </c>
      <c r="AM32" s="902">
        <v>103.9</v>
      </c>
      <c r="AN32" s="902">
        <v>137.4</v>
      </c>
      <c r="AO32" s="902">
        <v>96.6</v>
      </c>
      <c r="AP32" s="902">
        <v>114.9</v>
      </c>
      <c r="AQ32" s="902">
        <v>115.1</v>
      </c>
      <c r="AR32" s="902">
        <v>109.2</v>
      </c>
    </row>
    <row r="33" spans="1:44" x14ac:dyDescent="0.15">
      <c r="A33" s="203" t="s">
        <v>125</v>
      </c>
      <c r="B33" s="208"/>
      <c r="C33" s="203" t="s">
        <v>102</v>
      </c>
      <c r="D33" s="924">
        <v>139.19999999999999</v>
      </c>
      <c r="E33" s="924">
        <v>139.19999999999999</v>
      </c>
      <c r="F33" s="924">
        <v>139.4</v>
      </c>
      <c r="G33" s="924">
        <v>142.9</v>
      </c>
      <c r="H33" s="924">
        <v>121</v>
      </c>
      <c r="I33" s="924">
        <v>142.9</v>
      </c>
      <c r="J33" s="924">
        <v>174.3</v>
      </c>
      <c r="K33" s="924">
        <v>111.9</v>
      </c>
      <c r="L33" s="924">
        <v>146.19999999999999</v>
      </c>
      <c r="M33" s="924">
        <v>208.1</v>
      </c>
      <c r="N33" s="924">
        <v>153.19999999999999</v>
      </c>
      <c r="O33" s="924">
        <v>153.19999999999999</v>
      </c>
      <c r="P33" s="924">
        <v>114.4</v>
      </c>
      <c r="Q33" s="924">
        <v>114.5</v>
      </c>
      <c r="R33" s="924">
        <v>95.8</v>
      </c>
      <c r="S33" s="924">
        <v>110.3</v>
      </c>
      <c r="T33" s="924">
        <v>109.8</v>
      </c>
      <c r="U33" s="924">
        <v>129.30000000000001</v>
      </c>
      <c r="V33" s="924">
        <v>118.9</v>
      </c>
      <c r="W33" s="924">
        <v>127.5</v>
      </c>
      <c r="X33" s="924">
        <v>107.9</v>
      </c>
      <c r="Y33" s="924">
        <v>153.69999999999999</v>
      </c>
      <c r="Z33" s="924">
        <v>167</v>
      </c>
      <c r="AA33" s="924">
        <v>133.9</v>
      </c>
      <c r="AB33" s="924">
        <v>133.5</v>
      </c>
      <c r="AC33" s="924">
        <v>152</v>
      </c>
      <c r="AD33" s="274"/>
      <c r="AE33" s="203" t="s">
        <v>125</v>
      </c>
      <c r="AF33" s="208"/>
      <c r="AG33" s="203" t="s">
        <v>102</v>
      </c>
      <c r="AH33" s="902">
        <v>139.19999999999999</v>
      </c>
      <c r="AI33" s="902">
        <v>145.4</v>
      </c>
      <c r="AJ33" s="902">
        <v>167</v>
      </c>
      <c r="AK33" s="902">
        <v>190</v>
      </c>
      <c r="AL33" s="902">
        <v>117.3</v>
      </c>
      <c r="AM33" s="902">
        <v>110.3</v>
      </c>
      <c r="AN33" s="902">
        <v>122.1</v>
      </c>
      <c r="AO33" s="902">
        <v>107.8</v>
      </c>
      <c r="AP33" s="902">
        <v>134</v>
      </c>
      <c r="AQ33" s="902">
        <v>134.1</v>
      </c>
      <c r="AR33" s="902">
        <v>130.80000000000001</v>
      </c>
    </row>
    <row r="34" spans="1:44" x14ac:dyDescent="0.15">
      <c r="A34" s="203"/>
      <c r="B34" s="208"/>
      <c r="C34" s="203" t="s">
        <v>103</v>
      </c>
      <c r="D34" s="924">
        <v>120</v>
      </c>
      <c r="E34" s="924">
        <v>120</v>
      </c>
      <c r="F34" s="924">
        <v>126.9</v>
      </c>
      <c r="G34" s="924">
        <v>138.19999999999999</v>
      </c>
      <c r="H34" s="924">
        <v>108.5</v>
      </c>
      <c r="I34" s="924">
        <v>161.69999999999999</v>
      </c>
      <c r="J34" s="924">
        <v>132</v>
      </c>
      <c r="K34" s="924">
        <v>94</v>
      </c>
      <c r="L34" s="924">
        <v>134.9</v>
      </c>
      <c r="M34" s="924">
        <v>122.3</v>
      </c>
      <c r="N34" s="924">
        <v>98.1</v>
      </c>
      <c r="O34" s="924">
        <v>109.5</v>
      </c>
      <c r="P34" s="924">
        <v>114.1</v>
      </c>
      <c r="Q34" s="924">
        <v>110.8</v>
      </c>
      <c r="R34" s="924">
        <v>98.1</v>
      </c>
      <c r="S34" s="924">
        <v>105.7</v>
      </c>
      <c r="T34" s="924">
        <v>105</v>
      </c>
      <c r="U34" s="924">
        <v>122.2</v>
      </c>
      <c r="V34" s="924">
        <v>115.9</v>
      </c>
      <c r="W34" s="924">
        <v>114.6</v>
      </c>
      <c r="X34" s="924">
        <v>105.3</v>
      </c>
      <c r="Y34" s="924">
        <v>134.6</v>
      </c>
      <c r="Z34" s="924">
        <v>171.5</v>
      </c>
      <c r="AA34" s="924">
        <v>131</v>
      </c>
      <c r="AB34" s="924">
        <v>146.4</v>
      </c>
      <c r="AC34" s="924">
        <v>144.80000000000001</v>
      </c>
      <c r="AD34" s="274"/>
      <c r="AE34" s="203"/>
      <c r="AF34" s="208"/>
      <c r="AG34" s="203" t="s">
        <v>103</v>
      </c>
      <c r="AH34" s="902">
        <v>120</v>
      </c>
      <c r="AI34" s="902">
        <v>123.7</v>
      </c>
      <c r="AJ34" s="902">
        <v>136.1</v>
      </c>
      <c r="AK34" s="902">
        <v>150.19999999999999</v>
      </c>
      <c r="AL34" s="902">
        <v>105.7</v>
      </c>
      <c r="AM34" s="902">
        <v>103.5</v>
      </c>
      <c r="AN34" s="902">
        <v>82</v>
      </c>
      <c r="AO34" s="902">
        <v>108.2</v>
      </c>
      <c r="AP34" s="902">
        <v>116.8</v>
      </c>
      <c r="AQ34" s="902">
        <v>116.7</v>
      </c>
      <c r="AR34" s="902">
        <v>121</v>
      </c>
    </row>
    <row r="35" spans="1:44" x14ac:dyDescent="0.15">
      <c r="A35" s="203"/>
      <c r="B35" s="208"/>
      <c r="C35" s="203" t="s">
        <v>104</v>
      </c>
      <c r="D35" s="924">
        <v>108.3</v>
      </c>
      <c r="E35" s="924">
        <v>108.3</v>
      </c>
      <c r="F35" s="924">
        <v>130.19999999999999</v>
      </c>
      <c r="G35" s="924">
        <v>133.80000000000001</v>
      </c>
      <c r="H35" s="924">
        <v>102.2</v>
      </c>
      <c r="I35" s="924">
        <v>72.8</v>
      </c>
      <c r="J35" s="924">
        <v>125.7</v>
      </c>
      <c r="K35" s="924">
        <v>101.3</v>
      </c>
      <c r="L35" s="924">
        <v>135.30000000000001</v>
      </c>
      <c r="M35" s="924">
        <v>115.4</v>
      </c>
      <c r="N35" s="924">
        <v>118</v>
      </c>
      <c r="O35" s="924">
        <v>109.5</v>
      </c>
      <c r="P35" s="924">
        <v>98.4</v>
      </c>
      <c r="Q35" s="924">
        <v>106.6</v>
      </c>
      <c r="R35" s="924">
        <v>89.5</v>
      </c>
      <c r="S35" s="924">
        <v>98</v>
      </c>
      <c r="T35" s="924">
        <v>101.3</v>
      </c>
      <c r="U35" s="924">
        <v>114.9</v>
      </c>
      <c r="V35" s="924">
        <v>115.1</v>
      </c>
      <c r="W35" s="924">
        <v>104.7</v>
      </c>
      <c r="X35" s="924">
        <v>108</v>
      </c>
      <c r="Y35" s="924">
        <v>132</v>
      </c>
      <c r="Z35" s="924">
        <v>159.4</v>
      </c>
      <c r="AA35" s="924">
        <v>107</v>
      </c>
      <c r="AB35" s="924">
        <v>136.69999999999999</v>
      </c>
      <c r="AC35" s="924">
        <v>95</v>
      </c>
      <c r="AD35" s="274"/>
      <c r="AE35" s="203"/>
      <c r="AF35" s="208"/>
      <c r="AG35" s="203" t="s">
        <v>104</v>
      </c>
      <c r="AH35" s="902">
        <v>108.3</v>
      </c>
      <c r="AI35" s="902">
        <v>98.6</v>
      </c>
      <c r="AJ35" s="902">
        <v>99.2</v>
      </c>
      <c r="AK35" s="902">
        <v>97.6</v>
      </c>
      <c r="AL35" s="902">
        <v>102.6</v>
      </c>
      <c r="AM35" s="902">
        <v>97.8</v>
      </c>
      <c r="AN35" s="902">
        <v>76</v>
      </c>
      <c r="AO35" s="902">
        <v>102.6</v>
      </c>
      <c r="AP35" s="902">
        <v>116.4</v>
      </c>
      <c r="AQ35" s="902">
        <v>116.5</v>
      </c>
      <c r="AR35" s="902">
        <v>116.2</v>
      </c>
    </row>
    <row r="36" spans="1:44" x14ac:dyDescent="0.15">
      <c r="A36" s="203"/>
      <c r="B36" s="208"/>
      <c r="C36" s="203" t="s">
        <v>105</v>
      </c>
      <c r="D36" s="924">
        <v>119.6</v>
      </c>
      <c r="E36" s="924">
        <v>119.6</v>
      </c>
      <c r="F36" s="924">
        <v>132</v>
      </c>
      <c r="G36" s="924">
        <v>140.4</v>
      </c>
      <c r="H36" s="924">
        <v>105.1</v>
      </c>
      <c r="I36" s="924">
        <v>145.9</v>
      </c>
      <c r="J36" s="924">
        <v>116.1</v>
      </c>
      <c r="K36" s="924">
        <v>94.3</v>
      </c>
      <c r="L36" s="924">
        <v>138.69999999999999</v>
      </c>
      <c r="M36" s="924">
        <v>120</v>
      </c>
      <c r="N36" s="924">
        <v>109.6</v>
      </c>
      <c r="O36" s="924">
        <v>128.5</v>
      </c>
      <c r="P36" s="924">
        <v>105.9</v>
      </c>
      <c r="Q36" s="924">
        <v>115.1</v>
      </c>
      <c r="R36" s="924">
        <v>96.7</v>
      </c>
      <c r="S36" s="924">
        <v>103.5</v>
      </c>
      <c r="T36" s="924">
        <v>103.7</v>
      </c>
      <c r="U36" s="924">
        <v>118.6</v>
      </c>
      <c r="V36" s="924">
        <v>118.6</v>
      </c>
      <c r="W36" s="924">
        <v>113.2</v>
      </c>
      <c r="X36" s="924">
        <v>103.1</v>
      </c>
      <c r="Y36" s="924">
        <v>136.9</v>
      </c>
      <c r="Z36" s="924">
        <v>154.4</v>
      </c>
      <c r="AA36" s="924">
        <v>115.7</v>
      </c>
      <c r="AB36" s="924">
        <v>137.80000000000001</v>
      </c>
      <c r="AC36" s="924">
        <v>130.30000000000001</v>
      </c>
      <c r="AD36" s="274"/>
      <c r="AE36" s="203"/>
      <c r="AF36" s="208"/>
      <c r="AG36" s="203" t="s">
        <v>105</v>
      </c>
      <c r="AH36" s="902">
        <v>119.6</v>
      </c>
      <c r="AI36" s="902">
        <v>110.5</v>
      </c>
      <c r="AJ36" s="902">
        <v>112.8</v>
      </c>
      <c r="AK36" s="902">
        <v>115.6</v>
      </c>
      <c r="AL36" s="902">
        <v>106.7</v>
      </c>
      <c r="AM36" s="902">
        <v>106.7</v>
      </c>
      <c r="AN36" s="902">
        <v>96.2</v>
      </c>
      <c r="AO36" s="902">
        <v>109</v>
      </c>
      <c r="AP36" s="902">
        <v>127.2</v>
      </c>
      <c r="AQ36" s="902">
        <v>127.6</v>
      </c>
      <c r="AR36" s="902">
        <v>116</v>
      </c>
    </row>
    <row r="37" spans="1:44" x14ac:dyDescent="0.15">
      <c r="A37" s="203"/>
      <c r="B37" s="208"/>
      <c r="C37" s="203" t="s">
        <v>106</v>
      </c>
      <c r="D37" s="924">
        <v>111.7</v>
      </c>
      <c r="E37" s="924">
        <v>111.7</v>
      </c>
      <c r="F37" s="924">
        <v>127.8</v>
      </c>
      <c r="G37" s="924">
        <v>143.5</v>
      </c>
      <c r="H37" s="924">
        <v>108.3</v>
      </c>
      <c r="I37" s="924">
        <v>90.6</v>
      </c>
      <c r="J37" s="924">
        <v>116.3</v>
      </c>
      <c r="K37" s="924">
        <v>92</v>
      </c>
      <c r="L37" s="924">
        <v>139.1</v>
      </c>
      <c r="M37" s="924">
        <v>120.2</v>
      </c>
      <c r="N37" s="924">
        <v>94.1</v>
      </c>
      <c r="O37" s="924">
        <v>115.4</v>
      </c>
      <c r="P37" s="924">
        <v>112.2</v>
      </c>
      <c r="Q37" s="924">
        <v>109.3</v>
      </c>
      <c r="R37" s="924">
        <v>96.9</v>
      </c>
      <c r="S37" s="924">
        <v>106</v>
      </c>
      <c r="T37" s="924">
        <v>106.1</v>
      </c>
      <c r="U37" s="924">
        <v>117.8</v>
      </c>
      <c r="V37" s="924">
        <v>118.9</v>
      </c>
      <c r="W37" s="924">
        <v>115.8</v>
      </c>
      <c r="X37" s="924">
        <v>106.4</v>
      </c>
      <c r="Y37" s="924">
        <v>134.69999999999999</v>
      </c>
      <c r="Z37" s="924">
        <v>156.80000000000001</v>
      </c>
      <c r="AA37" s="924">
        <v>106.4</v>
      </c>
      <c r="AB37" s="924">
        <v>132.69999999999999</v>
      </c>
      <c r="AC37" s="924">
        <v>100.4</v>
      </c>
      <c r="AD37" s="274"/>
      <c r="AE37" s="203"/>
      <c r="AF37" s="208"/>
      <c r="AG37" s="203" t="s">
        <v>106</v>
      </c>
      <c r="AH37" s="902">
        <v>111.7</v>
      </c>
      <c r="AI37" s="902">
        <v>102.3</v>
      </c>
      <c r="AJ37" s="902">
        <v>101.1</v>
      </c>
      <c r="AK37" s="902">
        <v>98.5</v>
      </c>
      <c r="AL37" s="902">
        <v>106.9</v>
      </c>
      <c r="AM37" s="902">
        <v>104.3</v>
      </c>
      <c r="AN37" s="902">
        <v>98.2</v>
      </c>
      <c r="AO37" s="902">
        <v>105.7</v>
      </c>
      <c r="AP37" s="902">
        <v>119.6</v>
      </c>
      <c r="AQ37" s="902">
        <v>119.9</v>
      </c>
      <c r="AR37" s="902">
        <v>109.3</v>
      </c>
    </row>
    <row r="38" spans="1:44" x14ac:dyDescent="0.15">
      <c r="A38" s="203"/>
      <c r="B38" s="208"/>
      <c r="C38" s="203" t="s">
        <v>107</v>
      </c>
      <c r="D38" s="924">
        <v>110.2</v>
      </c>
      <c r="E38" s="924">
        <v>110.2</v>
      </c>
      <c r="F38" s="924">
        <v>123.8</v>
      </c>
      <c r="G38" s="924">
        <v>126.8</v>
      </c>
      <c r="H38" s="924">
        <v>98.2</v>
      </c>
      <c r="I38" s="924">
        <v>108.4</v>
      </c>
      <c r="J38" s="924">
        <v>123</v>
      </c>
      <c r="K38" s="924">
        <v>99.4</v>
      </c>
      <c r="L38" s="924">
        <v>145.1</v>
      </c>
      <c r="M38" s="924">
        <v>115.1</v>
      </c>
      <c r="N38" s="924">
        <v>95.3</v>
      </c>
      <c r="O38" s="924">
        <v>112.4</v>
      </c>
      <c r="P38" s="924">
        <v>111.5</v>
      </c>
      <c r="Q38" s="924">
        <v>103.6</v>
      </c>
      <c r="R38" s="924">
        <v>85.1</v>
      </c>
      <c r="S38" s="924">
        <v>96.1</v>
      </c>
      <c r="T38" s="924">
        <v>102.7</v>
      </c>
      <c r="U38" s="924">
        <v>115</v>
      </c>
      <c r="V38" s="924">
        <v>115.1</v>
      </c>
      <c r="W38" s="924">
        <v>102.9</v>
      </c>
      <c r="X38" s="924">
        <v>106.8</v>
      </c>
      <c r="Y38" s="924">
        <v>138.1</v>
      </c>
      <c r="Z38" s="924">
        <v>159.9</v>
      </c>
      <c r="AA38" s="924">
        <v>105.2</v>
      </c>
      <c r="AB38" s="924">
        <v>137.30000000000001</v>
      </c>
      <c r="AC38" s="924">
        <v>113.1</v>
      </c>
      <c r="AD38" s="274"/>
      <c r="AE38" s="203"/>
      <c r="AF38" s="208"/>
      <c r="AG38" s="203" t="s">
        <v>107</v>
      </c>
      <c r="AH38" s="902">
        <v>110.2</v>
      </c>
      <c r="AI38" s="902">
        <v>100.8</v>
      </c>
      <c r="AJ38" s="902">
        <v>100.1</v>
      </c>
      <c r="AK38" s="902">
        <v>99.1</v>
      </c>
      <c r="AL38" s="902">
        <v>102.2</v>
      </c>
      <c r="AM38" s="902">
        <v>102</v>
      </c>
      <c r="AN38" s="902">
        <v>98.6</v>
      </c>
      <c r="AO38" s="902">
        <v>102.8</v>
      </c>
      <c r="AP38" s="902">
        <v>118</v>
      </c>
      <c r="AQ38" s="902">
        <v>118.4</v>
      </c>
      <c r="AR38" s="902">
        <v>106.1</v>
      </c>
    </row>
    <row r="39" spans="1:44" x14ac:dyDescent="0.15">
      <c r="A39" s="203"/>
      <c r="B39" s="208"/>
      <c r="C39" s="203" t="s">
        <v>108</v>
      </c>
      <c r="D39" s="924">
        <v>115</v>
      </c>
      <c r="E39" s="924">
        <v>114.9</v>
      </c>
      <c r="F39" s="924">
        <v>116.1</v>
      </c>
      <c r="G39" s="924">
        <v>131.9</v>
      </c>
      <c r="H39" s="924">
        <v>109.8</v>
      </c>
      <c r="I39" s="924">
        <v>133.6</v>
      </c>
      <c r="J39" s="924">
        <v>132.9</v>
      </c>
      <c r="K39" s="924">
        <v>92.6</v>
      </c>
      <c r="L39" s="924">
        <v>120.2</v>
      </c>
      <c r="M39" s="924">
        <v>135.30000000000001</v>
      </c>
      <c r="N39" s="924">
        <v>98.5</v>
      </c>
      <c r="O39" s="924">
        <v>126</v>
      </c>
      <c r="P39" s="924">
        <v>106.6</v>
      </c>
      <c r="Q39" s="924">
        <v>98.9</v>
      </c>
      <c r="R39" s="924">
        <v>91.2</v>
      </c>
      <c r="S39" s="924">
        <v>91</v>
      </c>
      <c r="T39" s="924">
        <v>99.4</v>
      </c>
      <c r="U39" s="924">
        <v>115.3</v>
      </c>
      <c r="V39" s="924">
        <v>116.7</v>
      </c>
      <c r="W39" s="924">
        <v>119.2</v>
      </c>
      <c r="X39" s="924">
        <v>91.4</v>
      </c>
      <c r="Y39" s="924">
        <v>133.9</v>
      </c>
      <c r="Z39" s="924">
        <v>151.30000000000001</v>
      </c>
      <c r="AA39" s="924">
        <v>108.9</v>
      </c>
      <c r="AB39" s="924">
        <v>144.5</v>
      </c>
      <c r="AC39" s="924">
        <v>129.9</v>
      </c>
      <c r="AD39" s="274"/>
      <c r="AE39" s="203"/>
      <c r="AF39" s="208"/>
      <c r="AG39" s="203" t="s">
        <v>108</v>
      </c>
      <c r="AH39" s="902">
        <v>115</v>
      </c>
      <c r="AI39" s="902">
        <v>111.2</v>
      </c>
      <c r="AJ39" s="902">
        <v>117</v>
      </c>
      <c r="AK39" s="902">
        <v>121.8</v>
      </c>
      <c r="AL39" s="902">
        <v>106.4</v>
      </c>
      <c r="AM39" s="902">
        <v>101.8</v>
      </c>
      <c r="AN39" s="902">
        <v>107.1</v>
      </c>
      <c r="AO39" s="902">
        <v>100.6</v>
      </c>
      <c r="AP39" s="902">
        <v>118.1</v>
      </c>
      <c r="AQ39" s="902">
        <v>118.2</v>
      </c>
      <c r="AR39" s="902">
        <v>116.2</v>
      </c>
    </row>
    <row r="40" spans="1:44" x14ac:dyDescent="0.15">
      <c r="A40" s="203"/>
      <c r="B40" s="208"/>
      <c r="C40" s="203" t="s">
        <v>109</v>
      </c>
      <c r="D40" s="924">
        <v>126.1</v>
      </c>
      <c r="E40" s="924">
        <v>126.1</v>
      </c>
      <c r="F40" s="924">
        <v>146.69999999999999</v>
      </c>
      <c r="G40" s="924">
        <v>143</v>
      </c>
      <c r="H40" s="924">
        <v>123.6</v>
      </c>
      <c r="I40" s="924">
        <v>135.69999999999999</v>
      </c>
      <c r="J40" s="924">
        <v>138.19999999999999</v>
      </c>
      <c r="K40" s="924">
        <v>98.8</v>
      </c>
      <c r="L40" s="924">
        <v>125.1</v>
      </c>
      <c r="M40" s="924">
        <v>131.30000000000001</v>
      </c>
      <c r="N40" s="924">
        <v>95.3</v>
      </c>
      <c r="O40" s="924">
        <v>142.9</v>
      </c>
      <c r="P40" s="924">
        <v>125.1</v>
      </c>
      <c r="Q40" s="924">
        <v>115.7</v>
      </c>
      <c r="R40" s="924">
        <v>100.8</v>
      </c>
      <c r="S40" s="924">
        <v>98.4</v>
      </c>
      <c r="T40" s="924">
        <v>108.4</v>
      </c>
      <c r="U40" s="924">
        <v>126.8</v>
      </c>
      <c r="V40" s="924">
        <v>139.69999999999999</v>
      </c>
      <c r="W40" s="924">
        <v>116.1</v>
      </c>
      <c r="X40" s="924">
        <v>104.4</v>
      </c>
      <c r="Y40" s="924">
        <v>153.4</v>
      </c>
      <c r="Z40" s="924">
        <v>158.1</v>
      </c>
      <c r="AA40" s="924">
        <v>116.9</v>
      </c>
      <c r="AB40" s="924">
        <v>142.30000000000001</v>
      </c>
      <c r="AC40" s="924">
        <v>133.5</v>
      </c>
      <c r="AD40" s="274"/>
      <c r="AE40" s="203"/>
      <c r="AF40" s="208"/>
      <c r="AG40" s="203" t="s">
        <v>109</v>
      </c>
      <c r="AH40" s="902">
        <v>126.1</v>
      </c>
      <c r="AI40" s="902">
        <v>123.5</v>
      </c>
      <c r="AJ40" s="902">
        <v>130</v>
      </c>
      <c r="AK40" s="902">
        <v>132.5</v>
      </c>
      <c r="AL40" s="902">
        <v>124.8</v>
      </c>
      <c r="AM40" s="902">
        <v>112.8</v>
      </c>
      <c r="AN40" s="902">
        <v>126.8</v>
      </c>
      <c r="AO40" s="902">
        <v>109.8</v>
      </c>
      <c r="AP40" s="902">
        <v>128.19999999999999</v>
      </c>
      <c r="AQ40" s="902">
        <v>128.5</v>
      </c>
      <c r="AR40" s="902">
        <v>119.9</v>
      </c>
    </row>
    <row r="41" spans="1:44" x14ac:dyDescent="0.15">
      <c r="A41" s="203"/>
      <c r="B41" s="208"/>
      <c r="C41" s="203" t="s">
        <v>110</v>
      </c>
      <c r="D41" s="924">
        <v>121.3</v>
      </c>
      <c r="E41" s="924">
        <v>121.3</v>
      </c>
      <c r="F41" s="924">
        <v>136.69999999999999</v>
      </c>
      <c r="G41" s="924">
        <v>141.4</v>
      </c>
      <c r="H41" s="924">
        <v>126.9</v>
      </c>
      <c r="I41" s="924">
        <v>103.4</v>
      </c>
      <c r="J41" s="924">
        <v>131.30000000000001</v>
      </c>
      <c r="K41" s="924">
        <v>96.6</v>
      </c>
      <c r="L41" s="924">
        <v>113</v>
      </c>
      <c r="M41" s="924">
        <v>127.4</v>
      </c>
      <c r="N41" s="924">
        <v>108</v>
      </c>
      <c r="O41" s="924">
        <v>148.80000000000001</v>
      </c>
      <c r="P41" s="924">
        <v>120.3</v>
      </c>
      <c r="Q41" s="924">
        <v>115</v>
      </c>
      <c r="R41" s="924">
        <v>101.8</v>
      </c>
      <c r="S41" s="924">
        <v>91.8</v>
      </c>
      <c r="T41" s="924">
        <v>108.3</v>
      </c>
      <c r="U41" s="924">
        <v>125.7</v>
      </c>
      <c r="V41" s="924">
        <v>131.9</v>
      </c>
      <c r="W41" s="924">
        <v>113.8</v>
      </c>
      <c r="X41" s="924">
        <v>101.3</v>
      </c>
      <c r="Y41" s="924">
        <v>144.69999999999999</v>
      </c>
      <c r="Z41" s="924">
        <v>146.80000000000001</v>
      </c>
      <c r="AA41" s="924">
        <v>135</v>
      </c>
      <c r="AB41" s="924">
        <v>148.4</v>
      </c>
      <c r="AC41" s="924">
        <v>113.3</v>
      </c>
      <c r="AD41" s="274"/>
      <c r="AE41" s="203"/>
      <c r="AF41" s="208"/>
      <c r="AG41" s="203" t="s">
        <v>110</v>
      </c>
      <c r="AH41" s="902">
        <v>121.3</v>
      </c>
      <c r="AI41" s="902">
        <v>118.6</v>
      </c>
      <c r="AJ41" s="902">
        <v>119.4</v>
      </c>
      <c r="AK41" s="902">
        <v>114.9</v>
      </c>
      <c r="AL41" s="902">
        <v>128.9</v>
      </c>
      <c r="AM41" s="902">
        <v>117.4</v>
      </c>
      <c r="AN41" s="902">
        <v>139.6</v>
      </c>
      <c r="AO41" s="902">
        <v>112.6</v>
      </c>
      <c r="AP41" s="902">
        <v>123.5</v>
      </c>
      <c r="AQ41" s="902">
        <v>123.6</v>
      </c>
      <c r="AR41" s="902">
        <v>120.9</v>
      </c>
    </row>
    <row r="42" spans="1:44" x14ac:dyDescent="0.15">
      <c r="A42" s="203"/>
      <c r="B42" s="208"/>
      <c r="C42" s="203" t="s">
        <v>97</v>
      </c>
      <c r="D42" s="924">
        <v>116.2</v>
      </c>
      <c r="E42" s="924">
        <v>116.2</v>
      </c>
      <c r="F42" s="924">
        <v>132.30000000000001</v>
      </c>
      <c r="G42" s="924">
        <v>136.1</v>
      </c>
      <c r="H42" s="924">
        <v>124.3</v>
      </c>
      <c r="I42" s="924">
        <v>79.2</v>
      </c>
      <c r="J42" s="924">
        <v>125.4</v>
      </c>
      <c r="K42" s="924">
        <v>90.4</v>
      </c>
      <c r="L42" s="924">
        <v>106</v>
      </c>
      <c r="M42" s="924">
        <v>131</v>
      </c>
      <c r="N42" s="924">
        <v>109.6</v>
      </c>
      <c r="O42" s="924">
        <v>143.9</v>
      </c>
      <c r="P42" s="924">
        <v>114.2</v>
      </c>
      <c r="Q42" s="924">
        <v>108.1</v>
      </c>
      <c r="R42" s="924">
        <v>91.1</v>
      </c>
      <c r="S42" s="924">
        <v>91.2</v>
      </c>
      <c r="T42" s="924">
        <v>113.5</v>
      </c>
      <c r="U42" s="924">
        <v>121.1</v>
      </c>
      <c r="V42" s="924">
        <v>118.5</v>
      </c>
      <c r="W42" s="924">
        <v>108.3</v>
      </c>
      <c r="X42" s="924">
        <v>105.7</v>
      </c>
      <c r="Y42" s="924">
        <v>144.4</v>
      </c>
      <c r="Z42" s="924">
        <v>145.19999999999999</v>
      </c>
      <c r="AA42" s="924">
        <v>127.7</v>
      </c>
      <c r="AB42" s="924">
        <v>142.1</v>
      </c>
      <c r="AC42" s="924">
        <v>97.5</v>
      </c>
      <c r="AD42" s="274"/>
      <c r="AE42" s="203"/>
      <c r="AF42" s="208"/>
      <c r="AG42" s="203" t="s">
        <v>97</v>
      </c>
      <c r="AH42" s="905">
        <v>116.2</v>
      </c>
      <c r="AI42" s="902">
        <v>108.9</v>
      </c>
      <c r="AJ42" s="902">
        <v>105.1</v>
      </c>
      <c r="AK42" s="902">
        <v>99</v>
      </c>
      <c r="AL42" s="902">
        <v>118.2</v>
      </c>
      <c r="AM42" s="902">
        <v>115.1</v>
      </c>
      <c r="AN42" s="902">
        <v>135.4</v>
      </c>
      <c r="AO42" s="902">
        <v>110.6</v>
      </c>
      <c r="AP42" s="902">
        <v>122.4</v>
      </c>
      <c r="AQ42" s="902">
        <v>122.6</v>
      </c>
      <c r="AR42" s="902">
        <v>116.3</v>
      </c>
    </row>
    <row r="43" spans="1:44" x14ac:dyDescent="0.15">
      <c r="A43" s="203"/>
      <c r="B43" s="215" t="s">
        <v>417</v>
      </c>
      <c r="C43" s="216" t="s">
        <v>99</v>
      </c>
      <c r="D43" s="903">
        <v>102.8</v>
      </c>
      <c r="E43" s="903">
        <v>102.8</v>
      </c>
      <c r="F43" s="903">
        <v>128</v>
      </c>
      <c r="G43" s="903">
        <v>123.7</v>
      </c>
      <c r="H43" s="903">
        <v>121.2</v>
      </c>
      <c r="I43" s="903">
        <v>68.2</v>
      </c>
      <c r="J43" s="903">
        <v>114</v>
      </c>
      <c r="K43" s="903">
        <v>81.8</v>
      </c>
      <c r="L43" s="903">
        <v>100.1</v>
      </c>
      <c r="M43" s="903">
        <v>109.4</v>
      </c>
      <c r="N43" s="903">
        <v>100.2</v>
      </c>
      <c r="O43" s="903">
        <v>125.3</v>
      </c>
      <c r="P43" s="903">
        <v>102.2</v>
      </c>
      <c r="Q43" s="903">
        <v>99.3</v>
      </c>
      <c r="R43" s="903">
        <v>79.400000000000006</v>
      </c>
      <c r="S43" s="903">
        <v>81.099999999999994</v>
      </c>
      <c r="T43" s="903">
        <v>81.900000000000006</v>
      </c>
      <c r="U43" s="903">
        <v>107.9</v>
      </c>
      <c r="V43" s="903">
        <v>101.9</v>
      </c>
      <c r="W43" s="903">
        <v>98.4</v>
      </c>
      <c r="X43" s="903">
        <v>107.7</v>
      </c>
      <c r="Y43" s="903">
        <v>121.6</v>
      </c>
      <c r="Z43" s="903">
        <v>137.19999999999999</v>
      </c>
      <c r="AA43" s="903">
        <v>105.8</v>
      </c>
      <c r="AB43" s="903">
        <v>142.80000000000001</v>
      </c>
      <c r="AC43" s="903">
        <v>86.5</v>
      </c>
      <c r="AD43" s="274"/>
      <c r="AE43" s="203"/>
      <c r="AF43" s="215" t="s">
        <v>417</v>
      </c>
      <c r="AG43" s="216" t="s">
        <v>99</v>
      </c>
      <c r="AH43" s="902">
        <v>102.8</v>
      </c>
      <c r="AI43" s="903">
        <v>90.3</v>
      </c>
      <c r="AJ43" s="903">
        <v>91.5</v>
      </c>
      <c r="AK43" s="903">
        <v>82.8</v>
      </c>
      <c r="AL43" s="903">
        <v>110.4</v>
      </c>
      <c r="AM43" s="903">
        <v>88.3</v>
      </c>
      <c r="AN43" s="903">
        <v>110.6</v>
      </c>
      <c r="AO43" s="903">
        <v>83.5</v>
      </c>
      <c r="AP43" s="903">
        <v>113.3</v>
      </c>
      <c r="AQ43" s="903">
        <v>113.9</v>
      </c>
      <c r="AR43" s="903">
        <v>96.4</v>
      </c>
    </row>
    <row r="44" spans="1:44" x14ac:dyDescent="0.15">
      <c r="A44" s="203"/>
      <c r="B44" s="208"/>
      <c r="C44" s="203" t="s">
        <v>101</v>
      </c>
      <c r="D44" s="902">
        <v>111.4</v>
      </c>
      <c r="E44" s="902">
        <v>111.4</v>
      </c>
      <c r="F44" s="902">
        <v>125.4</v>
      </c>
      <c r="G44" s="902">
        <v>128.80000000000001</v>
      </c>
      <c r="H44" s="902">
        <v>113.8</v>
      </c>
      <c r="I44" s="902">
        <v>106.1</v>
      </c>
      <c r="J44" s="902">
        <v>126.1</v>
      </c>
      <c r="K44" s="902">
        <v>98.7</v>
      </c>
      <c r="L44" s="902">
        <v>100.1</v>
      </c>
      <c r="M44" s="902">
        <v>111.4</v>
      </c>
      <c r="N44" s="902">
        <v>119</v>
      </c>
      <c r="O44" s="902">
        <v>136</v>
      </c>
      <c r="P44" s="902">
        <v>101.9</v>
      </c>
      <c r="Q44" s="902">
        <v>105.7</v>
      </c>
      <c r="R44" s="902">
        <v>84.3</v>
      </c>
      <c r="S44" s="902">
        <v>91.4</v>
      </c>
      <c r="T44" s="902">
        <v>89.4</v>
      </c>
      <c r="U44" s="902">
        <v>115</v>
      </c>
      <c r="V44" s="902">
        <v>98.9</v>
      </c>
      <c r="W44" s="902">
        <v>106.5</v>
      </c>
      <c r="X44" s="902">
        <v>95.8</v>
      </c>
      <c r="Y44" s="902">
        <v>136.4</v>
      </c>
      <c r="Z44" s="902">
        <v>141.9</v>
      </c>
      <c r="AA44" s="902">
        <v>135.69999999999999</v>
      </c>
      <c r="AB44" s="902">
        <v>141</v>
      </c>
      <c r="AC44" s="902">
        <v>113</v>
      </c>
      <c r="AD44" s="274"/>
      <c r="AE44" s="203"/>
      <c r="AF44" s="208"/>
      <c r="AG44" s="203" t="s">
        <v>101</v>
      </c>
      <c r="AH44" s="902">
        <v>111.4</v>
      </c>
      <c r="AI44" s="902">
        <v>108.7</v>
      </c>
      <c r="AJ44" s="902">
        <v>112.3</v>
      </c>
      <c r="AK44" s="902">
        <v>114.1</v>
      </c>
      <c r="AL44" s="902">
        <v>108.4</v>
      </c>
      <c r="AM44" s="902">
        <v>103</v>
      </c>
      <c r="AN44" s="902">
        <v>127.9</v>
      </c>
      <c r="AO44" s="902">
        <v>97.5</v>
      </c>
      <c r="AP44" s="902">
        <v>113.6</v>
      </c>
      <c r="AQ44" s="902">
        <v>113.8</v>
      </c>
      <c r="AR44" s="902">
        <v>108.5</v>
      </c>
    </row>
    <row r="45" spans="1:44" x14ac:dyDescent="0.15">
      <c r="A45" s="203"/>
      <c r="B45" s="208"/>
      <c r="C45" s="203" t="s">
        <v>102</v>
      </c>
      <c r="D45" s="902">
        <v>126.8</v>
      </c>
      <c r="E45" s="902">
        <v>126.8</v>
      </c>
      <c r="F45" s="902">
        <v>137</v>
      </c>
      <c r="G45" s="902">
        <v>135.4</v>
      </c>
      <c r="H45" s="902">
        <v>116.1</v>
      </c>
      <c r="I45" s="902">
        <v>109</v>
      </c>
      <c r="J45" s="902">
        <v>156.30000000000001</v>
      </c>
      <c r="K45" s="902">
        <v>107.4</v>
      </c>
      <c r="L45" s="902">
        <v>108.9</v>
      </c>
      <c r="M45" s="902">
        <v>162.4</v>
      </c>
      <c r="N45" s="902">
        <v>153.69999999999999</v>
      </c>
      <c r="O45" s="902">
        <v>147.5</v>
      </c>
      <c r="P45" s="902">
        <v>106.9</v>
      </c>
      <c r="Q45" s="902">
        <v>116.5</v>
      </c>
      <c r="R45" s="902">
        <v>92.4</v>
      </c>
      <c r="S45" s="902">
        <v>105.4</v>
      </c>
      <c r="T45" s="902">
        <v>100.2</v>
      </c>
      <c r="U45" s="902">
        <v>126.6</v>
      </c>
      <c r="V45" s="902">
        <v>115.6</v>
      </c>
      <c r="W45" s="902">
        <v>124.3</v>
      </c>
      <c r="X45" s="902">
        <v>106.6</v>
      </c>
      <c r="Y45" s="902">
        <v>145.9</v>
      </c>
      <c r="Z45" s="902">
        <v>137.5</v>
      </c>
      <c r="AA45" s="902">
        <v>141.9</v>
      </c>
      <c r="AB45" s="902">
        <v>129.69999999999999</v>
      </c>
      <c r="AC45" s="902">
        <v>126.6</v>
      </c>
      <c r="AD45" s="274"/>
      <c r="AE45" s="203"/>
      <c r="AF45" s="208"/>
      <c r="AG45" s="203" t="s">
        <v>102</v>
      </c>
      <c r="AH45" s="902">
        <v>126.8</v>
      </c>
      <c r="AI45" s="902">
        <v>126.4</v>
      </c>
      <c r="AJ45" s="902">
        <v>135.1</v>
      </c>
      <c r="AK45" s="902">
        <v>146.30000000000001</v>
      </c>
      <c r="AL45" s="902">
        <v>110.9</v>
      </c>
      <c r="AM45" s="902">
        <v>112.2</v>
      </c>
      <c r="AN45" s="902">
        <v>139.4</v>
      </c>
      <c r="AO45" s="902">
        <v>106.2</v>
      </c>
      <c r="AP45" s="902">
        <v>127.1</v>
      </c>
      <c r="AQ45" s="902">
        <v>127.1</v>
      </c>
      <c r="AR45" s="902">
        <v>127.2</v>
      </c>
    </row>
    <row r="46" spans="1:44" x14ac:dyDescent="0.15">
      <c r="A46" s="203"/>
      <c r="B46" s="208"/>
      <c r="C46" s="203" t="s">
        <v>103</v>
      </c>
      <c r="D46" s="902">
        <v>107</v>
      </c>
      <c r="E46" s="902">
        <v>107</v>
      </c>
      <c r="F46" s="902">
        <v>124.6</v>
      </c>
      <c r="G46" s="902">
        <v>133.30000000000001</v>
      </c>
      <c r="H46" s="902">
        <v>107.1</v>
      </c>
      <c r="I46" s="902">
        <v>79.5</v>
      </c>
      <c r="J46" s="902">
        <v>115.6</v>
      </c>
      <c r="K46" s="902">
        <v>93.1</v>
      </c>
      <c r="L46" s="902">
        <v>99.4</v>
      </c>
      <c r="M46" s="902">
        <v>87.4</v>
      </c>
      <c r="N46" s="902">
        <v>129.1</v>
      </c>
      <c r="O46" s="902">
        <v>105.2</v>
      </c>
      <c r="P46" s="902">
        <v>108.6</v>
      </c>
      <c r="Q46" s="902">
        <v>118.6</v>
      </c>
      <c r="R46" s="902">
        <v>94</v>
      </c>
      <c r="S46" s="902">
        <v>101.1</v>
      </c>
      <c r="T46" s="902">
        <v>104.9</v>
      </c>
      <c r="U46" s="902">
        <v>116.8</v>
      </c>
      <c r="V46" s="902">
        <v>111.6</v>
      </c>
      <c r="W46" s="902">
        <v>105.7</v>
      </c>
      <c r="X46" s="902">
        <v>103.2</v>
      </c>
      <c r="Y46" s="902">
        <v>134.5</v>
      </c>
      <c r="Z46" s="902">
        <v>141.6</v>
      </c>
      <c r="AA46" s="902">
        <v>126.8</v>
      </c>
      <c r="AB46" s="902">
        <v>141.80000000000001</v>
      </c>
      <c r="AC46" s="902">
        <v>94.2</v>
      </c>
      <c r="AD46" s="274"/>
      <c r="AE46" s="203"/>
      <c r="AF46" s="208"/>
      <c r="AG46" s="203" t="s">
        <v>103</v>
      </c>
      <c r="AH46" s="902">
        <v>107</v>
      </c>
      <c r="AI46" s="902">
        <v>99.8</v>
      </c>
      <c r="AJ46" s="902">
        <v>93.7</v>
      </c>
      <c r="AK46" s="902">
        <v>88</v>
      </c>
      <c r="AL46" s="902">
        <v>105.8</v>
      </c>
      <c r="AM46" s="902">
        <v>109.8</v>
      </c>
      <c r="AN46" s="902">
        <v>90.1</v>
      </c>
      <c r="AO46" s="902">
        <v>114.1</v>
      </c>
      <c r="AP46" s="902">
        <v>113.1</v>
      </c>
      <c r="AQ46" s="902">
        <v>113.2</v>
      </c>
      <c r="AR46" s="902">
        <v>110.1</v>
      </c>
    </row>
    <row r="47" spans="1:44" x14ac:dyDescent="0.15">
      <c r="A47" s="203"/>
      <c r="B47" s="208"/>
      <c r="C47" s="203" t="s">
        <v>104</v>
      </c>
      <c r="D47" s="902">
        <v>102.4</v>
      </c>
      <c r="E47" s="902">
        <v>102.4</v>
      </c>
      <c r="F47" s="902">
        <v>123.4</v>
      </c>
      <c r="G47" s="902">
        <v>137.19999999999999</v>
      </c>
      <c r="H47" s="902">
        <v>99.7</v>
      </c>
      <c r="I47" s="902">
        <v>69.7</v>
      </c>
      <c r="J47" s="902">
        <v>121.3</v>
      </c>
      <c r="K47" s="902">
        <v>88.5</v>
      </c>
      <c r="L47" s="902">
        <v>94.3</v>
      </c>
      <c r="M47" s="902">
        <v>107.9</v>
      </c>
      <c r="N47" s="902">
        <v>108.6</v>
      </c>
      <c r="O47" s="902">
        <v>102.3</v>
      </c>
      <c r="P47" s="902">
        <v>90.9</v>
      </c>
      <c r="Q47" s="902">
        <v>102.7</v>
      </c>
      <c r="R47" s="902">
        <v>87.3</v>
      </c>
      <c r="S47" s="902">
        <v>93.4</v>
      </c>
      <c r="T47" s="902">
        <v>96.2</v>
      </c>
      <c r="U47" s="902">
        <v>110.5</v>
      </c>
      <c r="V47" s="902">
        <v>106.4</v>
      </c>
      <c r="W47" s="902">
        <v>100.5</v>
      </c>
      <c r="X47" s="902">
        <v>108.4</v>
      </c>
      <c r="Y47" s="902">
        <v>132.4</v>
      </c>
      <c r="Z47" s="902">
        <v>117.4</v>
      </c>
      <c r="AA47" s="902">
        <v>107.9</v>
      </c>
      <c r="AB47" s="902">
        <v>136.9</v>
      </c>
      <c r="AC47" s="902">
        <v>90.6</v>
      </c>
      <c r="AD47" s="274"/>
      <c r="AE47" s="203"/>
      <c r="AF47" s="208"/>
      <c r="AG47" s="203" t="s">
        <v>104</v>
      </c>
      <c r="AH47" s="902">
        <v>102.4</v>
      </c>
      <c r="AI47" s="902">
        <v>93.8</v>
      </c>
      <c r="AJ47" s="902">
        <v>90.7</v>
      </c>
      <c r="AK47" s="902">
        <v>86.7</v>
      </c>
      <c r="AL47" s="902">
        <v>99.4</v>
      </c>
      <c r="AM47" s="902">
        <v>98.8</v>
      </c>
      <c r="AN47" s="902">
        <v>102</v>
      </c>
      <c r="AO47" s="902">
        <v>98.1</v>
      </c>
      <c r="AP47" s="902">
        <v>109.7</v>
      </c>
      <c r="AQ47" s="902">
        <v>109.9</v>
      </c>
      <c r="AR47" s="902">
        <v>103.8</v>
      </c>
    </row>
    <row r="48" spans="1:44" x14ac:dyDescent="0.15">
      <c r="A48" s="203"/>
      <c r="B48" s="208"/>
      <c r="C48" s="203" t="s">
        <v>105</v>
      </c>
      <c r="D48" s="902">
        <v>111.6</v>
      </c>
      <c r="E48" s="902">
        <v>111.6</v>
      </c>
      <c r="F48" s="902">
        <v>122.8</v>
      </c>
      <c r="G48" s="902">
        <v>137.30000000000001</v>
      </c>
      <c r="H48" s="902">
        <v>105</v>
      </c>
      <c r="I48" s="902">
        <v>106.4</v>
      </c>
      <c r="J48" s="902">
        <v>128.6</v>
      </c>
      <c r="K48" s="902">
        <v>90.8</v>
      </c>
      <c r="L48" s="902">
        <v>98.9</v>
      </c>
      <c r="M48" s="902">
        <v>128</v>
      </c>
      <c r="N48" s="902">
        <v>121.8</v>
      </c>
      <c r="O48" s="902">
        <v>116.7</v>
      </c>
      <c r="P48" s="902">
        <v>97.2</v>
      </c>
      <c r="Q48" s="902">
        <v>105</v>
      </c>
      <c r="R48" s="902">
        <v>90</v>
      </c>
      <c r="S48" s="902">
        <v>97.4</v>
      </c>
      <c r="T48" s="902">
        <v>97.7</v>
      </c>
      <c r="U48" s="902">
        <v>112.6</v>
      </c>
      <c r="V48" s="902">
        <v>103.1</v>
      </c>
      <c r="W48" s="902">
        <v>102.8</v>
      </c>
      <c r="X48" s="902">
        <v>104.2</v>
      </c>
      <c r="Y48" s="902">
        <v>136</v>
      </c>
      <c r="Z48" s="902">
        <v>121.9</v>
      </c>
      <c r="AA48" s="902">
        <v>120.2</v>
      </c>
      <c r="AB48" s="902">
        <v>124.1</v>
      </c>
      <c r="AC48" s="902">
        <v>113.4</v>
      </c>
      <c r="AD48" s="274"/>
      <c r="AE48" s="203"/>
      <c r="AF48" s="208"/>
      <c r="AG48" s="203" t="s">
        <v>105</v>
      </c>
      <c r="AH48" s="902">
        <v>111.6</v>
      </c>
      <c r="AI48" s="902">
        <v>108.5</v>
      </c>
      <c r="AJ48" s="902">
        <v>111.5</v>
      </c>
      <c r="AK48" s="902">
        <v>116.9</v>
      </c>
      <c r="AL48" s="902">
        <v>99.8</v>
      </c>
      <c r="AM48" s="902">
        <v>103.7</v>
      </c>
      <c r="AN48" s="902">
        <v>114.4</v>
      </c>
      <c r="AO48" s="902">
        <v>101.4</v>
      </c>
      <c r="AP48" s="902">
        <v>114.2</v>
      </c>
      <c r="AQ48" s="902">
        <v>114.5</v>
      </c>
      <c r="AR48" s="902">
        <v>105.1</v>
      </c>
    </row>
    <row r="49" spans="1:44" x14ac:dyDescent="0.15">
      <c r="A49" s="203"/>
      <c r="B49" s="208"/>
      <c r="C49" s="203" t="s">
        <v>106</v>
      </c>
      <c r="D49" s="902">
        <v>118</v>
      </c>
      <c r="E49" s="902">
        <v>118</v>
      </c>
      <c r="F49" s="902">
        <v>125</v>
      </c>
      <c r="G49" s="902">
        <v>145.30000000000001</v>
      </c>
      <c r="H49" s="902">
        <v>109.6</v>
      </c>
      <c r="I49" s="902">
        <v>132.4</v>
      </c>
      <c r="J49" s="902">
        <v>122.1</v>
      </c>
      <c r="K49" s="902">
        <v>104.4</v>
      </c>
      <c r="L49" s="902">
        <v>108.9</v>
      </c>
      <c r="M49" s="902">
        <v>123.1</v>
      </c>
      <c r="N49" s="902">
        <v>119.1</v>
      </c>
      <c r="O49" s="902">
        <v>120.1</v>
      </c>
      <c r="P49" s="902">
        <v>110.2</v>
      </c>
      <c r="Q49" s="902">
        <v>118.1</v>
      </c>
      <c r="R49" s="902">
        <v>95.1</v>
      </c>
      <c r="S49" s="902">
        <v>107.5</v>
      </c>
      <c r="T49" s="902">
        <v>104</v>
      </c>
      <c r="U49" s="902">
        <v>114.7</v>
      </c>
      <c r="V49" s="902">
        <v>109.7</v>
      </c>
      <c r="W49" s="902">
        <v>111.2</v>
      </c>
      <c r="X49" s="902">
        <v>106.2</v>
      </c>
      <c r="Y49" s="902">
        <v>129.9</v>
      </c>
      <c r="Z49" s="902">
        <v>140.4</v>
      </c>
      <c r="AA49" s="902">
        <v>113.5</v>
      </c>
      <c r="AB49" s="902">
        <v>120.8</v>
      </c>
      <c r="AC49" s="902">
        <v>126.2</v>
      </c>
      <c r="AD49" s="274"/>
      <c r="AE49" s="203"/>
      <c r="AF49" s="208"/>
      <c r="AG49" s="203" t="s">
        <v>106</v>
      </c>
      <c r="AH49" s="902">
        <v>118</v>
      </c>
      <c r="AI49" s="902">
        <v>115.5</v>
      </c>
      <c r="AJ49" s="902">
        <v>116.9</v>
      </c>
      <c r="AK49" s="902">
        <v>119.5</v>
      </c>
      <c r="AL49" s="902">
        <v>111.3</v>
      </c>
      <c r="AM49" s="902">
        <v>113.2</v>
      </c>
      <c r="AN49" s="902">
        <v>117.1</v>
      </c>
      <c r="AO49" s="902">
        <v>112.4</v>
      </c>
      <c r="AP49" s="902">
        <v>120.1</v>
      </c>
      <c r="AQ49" s="902">
        <v>120.4</v>
      </c>
      <c r="AR49" s="902">
        <v>111.3</v>
      </c>
    </row>
    <row r="50" spans="1:44" x14ac:dyDescent="0.15">
      <c r="A50" s="203"/>
      <c r="B50" s="208"/>
      <c r="C50" s="203" t="s">
        <v>107</v>
      </c>
      <c r="D50" s="902">
        <v>100.6</v>
      </c>
      <c r="E50" s="902">
        <v>100.6</v>
      </c>
      <c r="F50" s="902">
        <v>107.2</v>
      </c>
      <c r="G50" s="902">
        <v>120</v>
      </c>
      <c r="H50" s="902">
        <v>95.4</v>
      </c>
      <c r="I50" s="902">
        <v>98.2</v>
      </c>
      <c r="J50" s="902">
        <v>110</v>
      </c>
      <c r="K50" s="902">
        <v>88.1</v>
      </c>
      <c r="L50" s="902">
        <v>92.2</v>
      </c>
      <c r="M50" s="902">
        <v>108.9</v>
      </c>
      <c r="N50" s="902">
        <v>110</v>
      </c>
      <c r="O50" s="902">
        <v>103.3</v>
      </c>
      <c r="P50" s="902">
        <v>92.7</v>
      </c>
      <c r="Q50" s="902">
        <v>94.4</v>
      </c>
      <c r="R50" s="902">
        <v>75.7</v>
      </c>
      <c r="S50" s="902">
        <v>93.7</v>
      </c>
      <c r="T50" s="902">
        <v>96.6</v>
      </c>
      <c r="U50" s="902">
        <v>105.8</v>
      </c>
      <c r="V50" s="902">
        <v>98.2</v>
      </c>
      <c r="W50" s="902">
        <v>96.2</v>
      </c>
      <c r="X50" s="902">
        <v>106.9</v>
      </c>
      <c r="Y50" s="902">
        <v>111.5</v>
      </c>
      <c r="Z50" s="902">
        <v>118.7</v>
      </c>
      <c r="AA50" s="902">
        <v>114.6</v>
      </c>
      <c r="AB50" s="902">
        <v>127.3</v>
      </c>
      <c r="AC50" s="902">
        <v>101.8</v>
      </c>
      <c r="AD50" s="274"/>
      <c r="AE50" s="203"/>
      <c r="AF50" s="208"/>
      <c r="AG50" s="203" t="s">
        <v>107</v>
      </c>
      <c r="AH50" s="902">
        <v>100.6</v>
      </c>
      <c r="AI50" s="902">
        <v>95.7</v>
      </c>
      <c r="AJ50" s="902">
        <v>94.9</v>
      </c>
      <c r="AK50" s="902">
        <v>94.5</v>
      </c>
      <c r="AL50" s="902">
        <v>95.8</v>
      </c>
      <c r="AM50" s="902">
        <v>97.1</v>
      </c>
      <c r="AN50" s="902">
        <v>102.3</v>
      </c>
      <c r="AO50" s="902">
        <v>95.9</v>
      </c>
      <c r="AP50" s="902">
        <v>104.7</v>
      </c>
      <c r="AQ50" s="902">
        <v>105</v>
      </c>
      <c r="AR50" s="902">
        <v>96.8</v>
      </c>
    </row>
    <row r="51" spans="1:44" x14ac:dyDescent="0.15">
      <c r="A51" s="203"/>
      <c r="B51" s="208"/>
      <c r="C51" s="203" t="s">
        <v>108</v>
      </c>
      <c r="D51" s="902">
        <v>115</v>
      </c>
      <c r="E51" s="902">
        <v>115</v>
      </c>
      <c r="F51" s="902">
        <v>119.8</v>
      </c>
      <c r="G51" s="902">
        <v>126.5</v>
      </c>
      <c r="H51" s="902">
        <v>116.3</v>
      </c>
      <c r="I51" s="902">
        <v>102.2</v>
      </c>
      <c r="J51" s="902">
        <v>138.1</v>
      </c>
      <c r="K51" s="902">
        <v>111</v>
      </c>
      <c r="L51" s="902">
        <v>101.9</v>
      </c>
      <c r="M51" s="902">
        <v>142</v>
      </c>
      <c r="N51" s="902">
        <v>119.1</v>
      </c>
      <c r="O51" s="902">
        <v>122.1</v>
      </c>
      <c r="P51" s="902">
        <v>100.6</v>
      </c>
      <c r="Q51" s="902">
        <v>104.1</v>
      </c>
      <c r="R51" s="902">
        <v>89.5</v>
      </c>
      <c r="S51" s="902">
        <v>102.3</v>
      </c>
      <c r="T51" s="902">
        <v>102.2</v>
      </c>
      <c r="U51" s="902">
        <v>117.5</v>
      </c>
      <c r="V51" s="902">
        <v>107.5</v>
      </c>
      <c r="W51" s="902">
        <v>121.7</v>
      </c>
      <c r="X51" s="902">
        <v>101.8</v>
      </c>
      <c r="Y51" s="902">
        <v>130.5</v>
      </c>
      <c r="Z51" s="902">
        <v>122</v>
      </c>
      <c r="AA51" s="902">
        <v>127.6</v>
      </c>
      <c r="AB51" s="902">
        <v>126.6</v>
      </c>
      <c r="AC51" s="902">
        <v>116.4</v>
      </c>
      <c r="AD51" s="274"/>
      <c r="AE51" s="203"/>
      <c r="AF51" s="208"/>
      <c r="AG51" s="203" t="s">
        <v>108</v>
      </c>
      <c r="AH51" s="902">
        <v>115</v>
      </c>
      <c r="AI51" s="902">
        <v>116.6</v>
      </c>
      <c r="AJ51" s="902">
        <v>124</v>
      </c>
      <c r="AK51" s="902">
        <v>128.19999999999999</v>
      </c>
      <c r="AL51" s="902">
        <v>114.9</v>
      </c>
      <c r="AM51" s="902">
        <v>104.7</v>
      </c>
      <c r="AN51" s="902">
        <v>116</v>
      </c>
      <c r="AO51" s="902">
        <v>102.3</v>
      </c>
      <c r="AP51" s="902">
        <v>113.5</v>
      </c>
      <c r="AQ51" s="902">
        <v>113.3</v>
      </c>
      <c r="AR51" s="902">
        <v>121.5</v>
      </c>
    </row>
    <row r="52" spans="1:44" x14ac:dyDescent="0.15">
      <c r="A52" s="203"/>
      <c r="B52" s="208"/>
      <c r="C52" s="203" t="s">
        <v>109</v>
      </c>
      <c r="D52" s="902">
        <v>106.7</v>
      </c>
      <c r="E52" s="902">
        <v>106.7</v>
      </c>
      <c r="F52" s="902">
        <v>119.7</v>
      </c>
      <c r="G52" s="902">
        <v>135.69999999999999</v>
      </c>
      <c r="H52" s="902">
        <v>114.3</v>
      </c>
      <c r="I52" s="902">
        <v>74.7</v>
      </c>
      <c r="J52" s="902">
        <v>103.8</v>
      </c>
      <c r="K52" s="902">
        <v>106.7</v>
      </c>
      <c r="L52" s="902">
        <v>103</v>
      </c>
      <c r="M52" s="902">
        <v>114.8</v>
      </c>
      <c r="N52" s="902">
        <v>107.9</v>
      </c>
      <c r="O52" s="902">
        <v>112.1</v>
      </c>
      <c r="P52" s="902">
        <v>102.9</v>
      </c>
      <c r="Q52" s="902">
        <v>108.7</v>
      </c>
      <c r="R52" s="902">
        <v>92.7</v>
      </c>
      <c r="S52" s="902">
        <v>108.8</v>
      </c>
      <c r="T52" s="902">
        <v>102.7</v>
      </c>
      <c r="U52" s="902">
        <v>113.7</v>
      </c>
      <c r="V52" s="902">
        <v>111.3</v>
      </c>
      <c r="W52" s="902">
        <v>110.5</v>
      </c>
      <c r="X52" s="902">
        <v>108.8</v>
      </c>
      <c r="Y52" s="902">
        <v>125.2</v>
      </c>
      <c r="Z52" s="902">
        <v>116.5</v>
      </c>
      <c r="AA52" s="902">
        <v>114.3</v>
      </c>
      <c r="AB52" s="902">
        <v>120.3</v>
      </c>
      <c r="AC52" s="902">
        <v>88.4</v>
      </c>
      <c r="AD52" s="274"/>
      <c r="AE52" s="203"/>
      <c r="AF52" s="208"/>
      <c r="AG52" s="203" t="s">
        <v>109</v>
      </c>
      <c r="AH52" s="902">
        <v>106.7</v>
      </c>
      <c r="AI52" s="902">
        <v>100.9</v>
      </c>
      <c r="AJ52" s="902">
        <v>98.5</v>
      </c>
      <c r="AK52" s="902">
        <v>88.7</v>
      </c>
      <c r="AL52" s="902">
        <v>119.6</v>
      </c>
      <c r="AM52" s="902">
        <v>104.8</v>
      </c>
      <c r="AN52" s="902">
        <v>114.1</v>
      </c>
      <c r="AO52" s="902">
        <v>102.7</v>
      </c>
      <c r="AP52" s="902">
        <v>111.6</v>
      </c>
      <c r="AQ52" s="902">
        <v>111.7</v>
      </c>
      <c r="AR52" s="902">
        <v>109.7</v>
      </c>
    </row>
    <row r="53" spans="1:44" x14ac:dyDescent="0.15">
      <c r="A53" s="203"/>
      <c r="B53" s="208"/>
      <c r="C53" s="203" t="s">
        <v>110</v>
      </c>
      <c r="D53" s="902">
        <v>106.6</v>
      </c>
      <c r="E53" s="902">
        <v>106.6</v>
      </c>
      <c r="F53" s="902">
        <v>120.8</v>
      </c>
      <c r="G53" s="902">
        <v>131.69999999999999</v>
      </c>
      <c r="H53" s="902">
        <v>117.2</v>
      </c>
      <c r="I53" s="902">
        <v>107.5</v>
      </c>
      <c r="J53" s="902">
        <v>81.3</v>
      </c>
      <c r="K53" s="902">
        <v>102.3</v>
      </c>
      <c r="L53" s="902">
        <v>102.2</v>
      </c>
      <c r="M53" s="902">
        <v>99</v>
      </c>
      <c r="N53" s="902">
        <v>102.9</v>
      </c>
      <c r="O53" s="902">
        <v>122</v>
      </c>
      <c r="P53" s="902">
        <v>100.7</v>
      </c>
      <c r="Q53" s="902">
        <v>101.3</v>
      </c>
      <c r="R53" s="902">
        <v>90.9</v>
      </c>
      <c r="S53" s="902">
        <v>106.1</v>
      </c>
      <c r="T53" s="902">
        <v>103.3</v>
      </c>
      <c r="U53" s="902">
        <v>114</v>
      </c>
      <c r="V53" s="902">
        <v>114.3</v>
      </c>
      <c r="W53" s="902">
        <v>108.7</v>
      </c>
      <c r="X53" s="902">
        <v>100.7</v>
      </c>
      <c r="Y53" s="902">
        <v>117.6</v>
      </c>
      <c r="Z53" s="902">
        <v>120.8</v>
      </c>
      <c r="AA53" s="902">
        <v>127.7</v>
      </c>
      <c r="AB53" s="902">
        <v>121.4</v>
      </c>
      <c r="AC53" s="902">
        <v>97.2</v>
      </c>
      <c r="AD53" s="274"/>
      <c r="AE53" s="203"/>
      <c r="AF53" s="208"/>
      <c r="AG53" s="203" t="s">
        <v>110</v>
      </c>
      <c r="AH53" s="902">
        <v>106.6</v>
      </c>
      <c r="AI53" s="902">
        <v>100.2</v>
      </c>
      <c r="AJ53" s="902">
        <v>97.8</v>
      </c>
      <c r="AK53" s="902">
        <v>89.7</v>
      </c>
      <c r="AL53" s="902">
        <v>115.4</v>
      </c>
      <c r="AM53" s="902">
        <v>104.1</v>
      </c>
      <c r="AN53" s="902">
        <v>120.1</v>
      </c>
      <c r="AO53" s="902">
        <v>100.6</v>
      </c>
      <c r="AP53" s="902">
        <v>112</v>
      </c>
      <c r="AQ53" s="902">
        <v>112</v>
      </c>
      <c r="AR53" s="902">
        <v>110.2</v>
      </c>
    </row>
    <row r="54" spans="1:44" x14ac:dyDescent="0.15">
      <c r="A54" s="203"/>
      <c r="B54" s="214"/>
      <c r="C54" s="213" t="s">
        <v>97</v>
      </c>
      <c r="D54" s="905">
        <v>113.5</v>
      </c>
      <c r="E54" s="905">
        <v>113.5</v>
      </c>
      <c r="F54" s="905">
        <v>113.6</v>
      </c>
      <c r="G54" s="905">
        <v>127.2</v>
      </c>
      <c r="H54" s="905">
        <v>116.3</v>
      </c>
      <c r="I54" s="905">
        <v>119.8</v>
      </c>
      <c r="J54" s="905">
        <v>109.8</v>
      </c>
      <c r="K54" s="905">
        <v>96.6</v>
      </c>
      <c r="L54" s="905">
        <v>107.9</v>
      </c>
      <c r="M54" s="905">
        <v>127.3</v>
      </c>
      <c r="N54" s="905">
        <v>108.4</v>
      </c>
      <c r="O54" s="905">
        <v>128.4</v>
      </c>
      <c r="P54" s="905">
        <v>109</v>
      </c>
      <c r="Q54" s="905">
        <v>100.6</v>
      </c>
      <c r="R54" s="905">
        <v>82.2</v>
      </c>
      <c r="S54" s="905">
        <v>104.2</v>
      </c>
      <c r="T54" s="905">
        <v>115.7</v>
      </c>
      <c r="U54" s="905">
        <v>113.9</v>
      </c>
      <c r="V54" s="905">
        <v>112.8</v>
      </c>
      <c r="W54" s="905">
        <v>103</v>
      </c>
      <c r="X54" s="905">
        <v>101.9</v>
      </c>
      <c r="Y54" s="905">
        <v>134.4</v>
      </c>
      <c r="Z54" s="905">
        <v>117.9</v>
      </c>
      <c r="AA54" s="905">
        <v>120.8</v>
      </c>
      <c r="AB54" s="905">
        <v>118</v>
      </c>
      <c r="AC54" s="905">
        <v>114</v>
      </c>
      <c r="AD54" s="274"/>
      <c r="AE54" s="203"/>
      <c r="AF54" s="214"/>
      <c r="AG54" s="213" t="s">
        <v>97</v>
      </c>
      <c r="AH54" s="902">
        <v>113.5</v>
      </c>
      <c r="AI54" s="905">
        <v>112.2</v>
      </c>
      <c r="AJ54" s="905">
        <v>110.6</v>
      </c>
      <c r="AK54" s="905">
        <v>110.7</v>
      </c>
      <c r="AL54" s="905">
        <v>110.2</v>
      </c>
      <c r="AM54" s="905">
        <v>114.7</v>
      </c>
      <c r="AN54" s="905">
        <v>128.69999999999999</v>
      </c>
      <c r="AO54" s="905">
        <v>111.7</v>
      </c>
      <c r="AP54" s="905">
        <v>114.6</v>
      </c>
      <c r="AQ54" s="905">
        <v>114.7</v>
      </c>
      <c r="AR54" s="905">
        <v>113.5</v>
      </c>
    </row>
    <row r="55" spans="1:44" x14ac:dyDescent="0.15">
      <c r="A55" s="203"/>
      <c r="B55" s="208" t="s">
        <v>407</v>
      </c>
      <c r="C55" s="203" t="s">
        <v>99</v>
      </c>
      <c r="D55" s="924">
        <v>97.9</v>
      </c>
      <c r="E55" s="924">
        <v>97.9</v>
      </c>
      <c r="F55" s="924">
        <v>107.6</v>
      </c>
      <c r="G55" s="924">
        <v>110</v>
      </c>
      <c r="H55" s="924">
        <v>107.1</v>
      </c>
      <c r="I55" s="924">
        <v>77</v>
      </c>
      <c r="J55" s="924">
        <v>106.2</v>
      </c>
      <c r="K55" s="924">
        <v>95.6</v>
      </c>
      <c r="L55" s="924">
        <v>95.7</v>
      </c>
      <c r="M55" s="924">
        <v>99.4</v>
      </c>
      <c r="N55" s="924">
        <v>99.7</v>
      </c>
      <c r="O55" s="924">
        <v>115.2</v>
      </c>
      <c r="P55" s="924">
        <v>98.2</v>
      </c>
      <c r="Q55" s="924">
        <v>97.1</v>
      </c>
      <c r="R55" s="924">
        <v>89.8</v>
      </c>
      <c r="S55" s="924">
        <v>92.3</v>
      </c>
      <c r="T55" s="924">
        <v>82.9</v>
      </c>
      <c r="U55" s="924">
        <v>99.6</v>
      </c>
      <c r="V55" s="924">
        <v>103.4</v>
      </c>
      <c r="W55" s="924">
        <v>96.9</v>
      </c>
      <c r="X55" s="924">
        <v>105.7</v>
      </c>
      <c r="Y55" s="924">
        <v>90.4</v>
      </c>
      <c r="Z55" s="924">
        <v>130.69999999999999</v>
      </c>
      <c r="AA55" s="924">
        <v>91.2</v>
      </c>
      <c r="AB55" s="924">
        <v>122.4</v>
      </c>
      <c r="AC55" s="924">
        <v>89.6</v>
      </c>
      <c r="AD55" s="274"/>
      <c r="AE55" s="203"/>
      <c r="AF55" s="208" t="s">
        <v>407</v>
      </c>
      <c r="AG55" s="203" t="s">
        <v>99</v>
      </c>
      <c r="AH55" s="903">
        <v>97.9</v>
      </c>
      <c r="AI55" s="902">
        <v>89.7</v>
      </c>
      <c r="AJ55" s="902">
        <v>89.2</v>
      </c>
      <c r="AK55" s="902">
        <v>83.4</v>
      </c>
      <c r="AL55" s="902">
        <v>101.8</v>
      </c>
      <c r="AM55" s="902">
        <v>90.3</v>
      </c>
      <c r="AN55" s="902">
        <v>117.9</v>
      </c>
      <c r="AO55" s="902">
        <v>84.3</v>
      </c>
      <c r="AP55" s="902">
        <v>104.8</v>
      </c>
      <c r="AQ55" s="902">
        <v>105.3</v>
      </c>
      <c r="AR55" s="902">
        <v>89.2</v>
      </c>
    </row>
    <row r="56" spans="1:44" x14ac:dyDescent="0.15">
      <c r="A56" s="203"/>
      <c r="B56" s="208"/>
      <c r="C56" s="203" t="s">
        <v>101</v>
      </c>
      <c r="D56" s="924">
        <v>102.2</v>
      </c>
      <c r="E56" s="924">
        <v>102.2</v>
      </c>
      <c r="F56" s="924">
        <v>109.9</v>
      </c>
      <c r="G56" s="924">
        <v>112.4</v>
      </c>
      <c r="H56" s="924">
        <v>106</v>
      </c>
      <c r="I56" s="924">
        <v>79.7</v>
      </c>
      <c r="J56" s="924">
        <v>104</v>
      </c>
      <c r="K56" s="924">
        <v>94.5</v>
      </c>
      <c r="L56" s="924">
        <v>98.1</v>
      </c>
      <c r="M56" s="924">
        <v>112.3</v>
      </c>
      <c r="N56" s="924">
        <v>98</v>
      </c>
      <c r="O56" s="924">
        <v>126.7</v>
      </c>
      <c r="P56" s="924">
        <v>96.9</v>
      </c>
      <c r="Q56" s="924">
        <v>98.8</v>
      </c>
      <c r="R56" s="924">
        <v>99.1</v>
      </c>
      <c r="S56" s="924">
        <v>93.7</v>
      </c>
      <c r="T56" s="924">
        <v>91.7</v>
      </c>
      <c r="U56" s="924">
        <v>103.7</v>
      </c>
      <c r="V56" s="924">
        <v>103.2</v>
      </c>
      <c r="W56" s="924">
        <v>105.3</v>
      </c>
      <c r="X56" s="924">
        <v>99.2</v>
      </c>
      <c r="Y56" s="924">
        <v>109.3</v>
      </c>
      <c r="Z56" s="924">
        <v>120.9</v>
      </c>
      <c r="AA56" s="924">
        <v>98</v>
      </c>
      <c r="AB56" s="924">
        <v>129.30000000000001</v>
      </c>
      <c r="AC56" s="924">
        <v>90.1</v>
      </c>
      <c r="AD56" s="274"/>
      <c r="AE56" s="203"/>
      <c r="AF56" s="208"/>
      <c r="AG56" s="203" t="s">
        <v>101</v>
      </c>
      <c r="AH56" s="902">
        <v>102.2</v>
      </c>
      <c r="AI56" s="902">
        <v>95.5</v>
      </c>
      <c r="AJ56" s="902">
        <v>95.3</v>
      </c>
      <c r="AK56" s="902">
        <v>93.1</v>
      </c>
      <c r="AL56" s="902">
        <v>100.2</v>
      </c>
      <c r="AM56" s="902">
        <v>95.7</v>
      </c>
      <c r="AN56" s="902">
        <v>115.4</v>
      </c>
      <c r="AO56" s="902">
        <v>91.3</v>
      </c>
      <c r="AP56" s="902">
        <v>107.9</v>
      </c>
      <c r="AQ56" s="902">
        <v>108</v>
      </c>
      <c r="AR56" s="902">
        <v>102.4</v>
      </c>
    </row>
    <row r="57" spans="1:44" x14ac:dyDescent="0.15">
      <c r="A57" s="203"/>
      <c r="B57" s="208"/>
      <c r="C57" s="203" t="s">
        <v>102</v>
      </c>
      <c r="D57" s="924">
        <v>125.5</v>
      </c>
      <c r="E57" s="924">
        <v>125.5</v>
      </c>
      <c r="F57" s="924">
        <v>116.6</v>
      </c>
      <c r="G57" s="924">
        <v>117.6</v>
      </c>
      <c r="H57" s="924">
        <v>111.5</v>
      </c>
      <c r="I57" s="924">
        <v>187.3</v>
      </c>
      <c r="J57" s="924">
        <v>146.4</v>
      </c>
      <c r="K57" s="924">
        <v>123.2</v>
      </c>
      <c r="L57" s="924">
        <v>107.5</v>
      </c>
      <c r="M57" s="924">
        <v>126.6</v>
      </c>
      <c r="N57" s="924">
        <v>130.80000000000001</v>
      </c>
      <c r="O57" s="924">
        <v>131.5</v>
      </c>
      <c r="P57" s="924">
        <v>111.4</v>
      </c>
      <c r="Q57" s="924">
        <v>108.9</v>
      </c>
      <c r="R57" s="924">
        <v>112.8</v>
      </c>
      <c r="S57" s="924">
        <v>111</v>
      </c>
      <c r="T57" s="924">
        <v>106</v>
      </c>
      <c r="U57" s="924">
        <v>114.4</v>
      </c>
      <c r="V57" s="924">
        <v>120.7</v>
      </c>
      <c r="W57" s="924">
        <v>110.4</v>
      </c>
      <c r="X57" s="924">
        <v>102.7</v>
      </c>
      <c r="Y57" s="924">
        <v>111.8</v>
      </c>
      <c r="Z57" s="924">
        <v>106.2</v>
      </c>
      <c r="AA57" s="924">
        <v>127.6</v>
      </c>
      <c r="AB57" s="924">
        <v>114.2</v>
      </c>
      <c r="AC57" s="924">
        <v>166.5</v>
      </c>
      <c r="AD57" s="274"/>
      <c r="AE57" s="203"/>
      <c r="AF57" s="208"/>
      <c r="AG57" s="203" t="s">
        <v>102</v>
      </c>
      <c r="AH57" s="902">
        <v>125.5</v>
      </c>
      <c r="AI57" s="902">
        <v>123.3</v>
      </c>
      <c r="AJ57" s="902">
        <v>134.30000000000001</v>
      </c>
      <c r="AK57" s="902">
        <v>145</v>
      </c>
      <c r="AL57" s="902">
        <v>111</v>
      </c>
      <c r="AM57" s="902">
        <v>105.6</v>
      </c>
      <c r="AN57" s="902">
        <v>115.3</v>
      </c>
      <c r="AO57" s="902">
        <v>103.5</v>
      </c>
      <c r="AP57" s="902">
        <v>127.3</v>
      </c>
      <c r="AQ57" s="902">
        <v>127.9</v>
      </c>
      <c r="AR57" s="902">
        <v>109.9</v>
      </c>
    </row>
    <row r="58" spans="1:44" x14ac:dyDescent="0.15">
      <c r="A58" s="203"/>
      <c r="B58" s="208"/>
      <c r="C58" s="203" t="s">
        <v>103</v>
      </c>
      <c r="D58" s="924">
        <v>93.6</v>
      </c>
      <c r="E58" s="924">
        <v>93.6</v>
      </c>
      <c r="F58" s="924">
        <v>96.6</v>
      </c>
      <c r="G58" s="924">
        <v>99.5</v>
      </c>
      <c r="H58" s="924">
        <v>92.6</v>
      </c>
      <c r="I58" s="924">
        <v>87</v>
      </c>
      <c r="J58" s="924">
        <v>92.8</v>
      </c>
      <c r="K58" s="924">
        <v>72.7</v>
      </c>
      <c r="L58" s="924">
        <v>97.8</v>
      </c>
      <c r="M58" s="924">
        <v>78.900000000000006</v>
      </c>
      <c r="N58" s="924">
        <v>82.8</v>
      </c>
      <c r="O58" s="924">
        <v>71.900000000000006</v>
      </c>
      <c r="P58" s="924">
        <v>108.1</v>
      </c>
      <c r="Q58" s="924">
        <v>105.6</v>
      </c>
      <c r="R58" s="924">
        <v>105.5</v>
      </c>
      <c r="S58" s="924">
        <v>104.1</v>
      </c>
      <c r="T58" s="924">
        <v>104.6</v>
      </c>
      <c r="U58" s="924">
        <v>101.9</v>
      </c>
      <c r="V58" s="924">
        <v>94.4</v>
      </c>
      <c r="W58" s="924">
        <v>99.8</v>
      </c>
      <c r="X58" s="924">
        <v>100.9</v>
      </c>
      <c r="Y58" s="924">
        <v>116.9</v>
      </c>
      <c r="Z58" s="924">
        <v>96</v>
      </c>
      <c r="AA58" s="924">
        <v>102.8</v>
      </c>
      <c r="AB58" s="924">
        <v>117.9</v>
      </c>
      <c r="AC58" s="924">
        <v>88</v>
      </c>
      <c r="AD58" s="274"/>
      <c r="AE58" s="203"/>
      <c r="AF58" s="208"/>
      <c r="AG58" s="203" t="s">
        <v>103</v>
      </c>
      <c r="AH58" s="902">
        <v>93.6</v>
      </c>
      <c r="AI58" s="902">
        <v>95.3</v>
      </c>
      <c r="AJ58" s="902">
        <v>93</v>
      </c>
      <c r="AK58" s="902">
        <v>89.6</v>
      </c>
      <c r="AL58" s="902">
        <v>100.4</v>
      </c>
      <c r="AM58" s="902">
        <v>99.1</v>
      </c>
      <c r="AN58" s="902">
        <v>71.599999999999994</v>
      </c>
      <c r="AO58" s="902">
        <v>105.2</v>
      </c>
      <c r="AP58" s="902">
        <v>92.2</v>
      </c>
      <c r="AQ58" s="902">
        <v>91.7</v>
      </c>
      <c r="AR58" s="902">
        <v>105.6</v>
      </c>
    </row>
    <row r="59" spans="1:44" x14ac:dyDescent="0.15">
      <c r="A59" s="203"/>
      <c r="B59" s="208"/>
      <c r="C59" s="203" t="s">
        <v>104</v>
      </c>
      <c r="D59" s="924">
        <v>80.5</v>
      </c>
      <c r="E59" s="924">
        <v>80.5</v>
      </c>
      <c r="F59" s="924">
        <v>79.400000000000006</v>
      </c>
      <c r="G59" s="924">
        <v>81.8</v>
      </c>
      <c r="H59" s="924">
        <v>76.7</v>
      </c>
      <c r="I59" s="924">
        <v>84.4</v>
      </c>
      <c r="J59" s="924">
        <v>70.400000000000006</v>
      </c>
      <c r="K59" s="924">
        <v>90.1</v>
      </c>
      <c r="L59" s="924">
        <v>90</v>
      </c>
      <c r="M59" s="924">
        <v>73.7</v>
      </c>
      <c r="N59" s="924">
        <v>75.5</v>
      </c>
      <c r="O59" s="924">
        <v>57.5</v>
      </c>
      <c r="P59" s="924">
        <v>73.7</v>
      </c>
      <c r="Q59" s="924">
        <v>91.1</v>
      </c>
      <c r="R59" s="924">
        <v>87.5</v>
      </c>
      <c r="S59" s="924">
        <v>82.3</v>
      </c>
      <c r="T59" s="924">
        <v>91.9</v>
      </c>
      <c r="U59" s="924">
        <v>86.1</v>
      </c>
      <c r="V59" s="924">
        <v>84.7</v>
      </c>
      <c r="W59" s="924">
        <v>86.6</v>
      </c>
      <c r="X59" s="924">
        <v>99</v>
      </c>
      <c r="Y59" s="924">
        <v>83.5</v>
      </c>
      <c r="Z59" s="924">
        <v>99.2</v>
      </c>
      <c r="AA59" s="924">
        <v>73.099999999999994</v>
      </c>
      <c r="AB59" s="924">
        <v>108</v>
      </c>
      <c r="AC59" s="924">
        <v>79.7</v>
      </c>
      <c r="AD59" s="274"/>
      <c r="AE59" s="203"/>
      <c r="AF59" s="208"/>
      <c r="AG59" s="203" t="s">
        <v>104</v>
      </c>
      <c r="AH59" s="902">
        <v>80.5</v>
      </c>
      <c r="AI59" s="902">
        <v>85.2</v>
      </c>
      <c r="AJ59" s="902">
        <v>83.5</v>
      </c>
      <c r="AK59" s="902">
        <v>84.9</v>
      </c>
      <c r="AL59" s="902">
        <v>80.599999999999994</v>
      </c>
      <c r="AM59" s="902">
        <v>87.8</v>
      </c>
      <c r="AN59" s="902">
        <v>63.7</v>
      </c>
      <c r="AO59" s="902">
        <v>93.1</v>
      </c>
      <c r="AP59" s="902">
        <v>76.599999999999994</v>
      </c>
      <c r="AQ59" s="902">
        <v>76.2</v>
      </c>
      <c r="AR59" s="902">
        <v>87.3</v>
      </c>
    </row>
    <row r="60" spans="1:44" x14ac:dyDescent="0.15">
      <c r="A60" s="203"/>
      <c r="B60" s="208"/>
      <c r="C60" s="203" t="s">
        <v>105</v>
      </c>
      <c r="D60" s="924">
        <v>94.4</v>
      </c>
      <c r="E60" s="924">
        <v>94.4</v>
      </c>
      <c r="F60" s="924">
        <v>76.599999999999994</v>
      </c>
      <c r="G60" s="924">
        <v>84.7</v>
      </c>
      <c r="H60" s="924">
        <v>85.1</v>
      </c>
      <c r="I60" s="924">
        <v>94.3</v>
      </c>
      <c r="J60" s="924">
        <v>101.8</v>
      </c>
      <c r="K60" s="924">
        <v>100.3</v>
      </c>
      <c r="L60" s="924">
        <v>101.4</v>
      </c>
      <c r="M60" s="924">
        <v>95.6</v>
      </c>
      <c r="N60" s="924">
        <v>100.6</v>
      </c>
      <c r="O60" s="924">
        <v>85</v>
      </c>
      <c r="P60" s="924">
        <v>93.2</v>
      </c>
      <c r="Q60" s="924">
        <v>103.9</v>
      </c>
      <c r="R60" s="924">
        <v>106.9</v>
      </c>
      <c r="S60" s="924">
        <v>94.5</v>
      </c>
      <c r="T60" s="924">
        <v>101.6</v>
      </c>
      <c r="U60" s="924">
        <v>94.5</v>
      </c>
      <c r="V60" s="924">
        <v>92.4</v>
      </c>
      <c r="W60" s="924">
        <v>94</v>
      </c>
      <c r="X60" s="924">
        <v>92.5</v>
      </c>
      <c r="Y60" s="924">
        <v>96.6</v>
      </c>
      <c r="Z60" s="924">
        <v>88.6</v>
      </c>
      <c r="AA60" s="924">
        <v>99.2</v>
      </c>
      <c r="AB60" s="924">
        <v>91.2</v>
      </c>
      <c r="AC60" s="924">
        <v>97.6</v>
      </c>
      <c r="AD60" s="274"/>
      <c r="AE60" s="203"/>
      <c r="AF60" s="208"/>
      <c r="AG60" s="203" t="s">
        <v>105</v>
      </c>
      <c r="AH60" s="902">
        <v>94.4</v>
      </c>
      <c r="AI60" s="902">
        <v>102.2</v>
      </c>
      <c r="AJ60" s="902">
        <v>101.2</v>
      </c>
      <c r="AK60" s="902">
        <v>104.5</v>
      </c>
      <c r="AL60" s="902">
        <v>94</v>
      </c>
      <c r="AM60" s="902">
        <v>103.8</v>
      </c>
      <c r="AN60" s="902">
        <v>84.8</v>
      </c>
      <c r="AO60" s="902">
        <v>108</v>
      </c>
      <c r="AP60" s="902">
        <v>87.9</v>
      </c>
      <c r="AQ60" s="902">
        <v>87.5</v>
      </c>
      <c r="AR60" s="902">
        <v>99.9</v>
      </c>
    </row>
    <row r="61" spans="1:44" x14ac:dyDescent="0.15">
      <c r="A61" s="203"/>
      <c r="B61" s="208"/>
      <c r="C61" s="203" t="s">
        <v>106</v>
      </c>
      <c r="D61" s="924">
        <v>92.8</v>
      </c>
      <c r="E61" s="924">
        <v>92.8</v>
      </c>
      <c r="F61" s="924">
        <v>84.6</v>
      </c>
      <c r="G61" s="924">
        <v>89</v>
      </c>
      <c r="H61" s="924">
        <v>95.7</v>
      </c>
      <c r="I61" s="924">
        <v>70.3</v>
      </c>
      <c r="J61" s="924">
        <v>87.6</v>
      </c>
      <c r="K61" s="924">
        <v>101.1</v>
      </c>
      <c r="L61" s="924">
        <v>100.5</v>
      </c>
      <c r="M61" s="924">
        <v>88.3</v>
      </c>
      <c r="N61" s="924">
        <v>92.9</v>
      </c>
      <c r="O61" s="924">
        <v>84.9</v>
      </c>
      <c r="P61" s="924">
        <v>104.9</v>
      </c>
      <c r="Q61" s="924">
        <v>108.4</v>
      </c>
      <c r="R61" s="924">
        <v>101.7</v>
      </c>
      <c r="S61" s="924">
        <v>106</v>
      </c>
      <c r="T61" s="924">
        <v>104.3</v>
      </c>
      <c r="U61" s="924">
        <v>92.5</v>
      </c>
      <c r="V61" s="924">
        <v>92.5</v>
      </c>
      <c r="W61" s="924">
        <v>93.7</v>
      </c>
      <c r="X61" s="924">
        <v>92.3</v>
      </c>
      <c r="Y61" s="924">
        <v>86.8</v>
      </c>
      <c r="Z61" s="924">
        <v>95.8</v>
      </c>
      <c r="AA61" s="924">
        <v>95.2</v>
      </c>
      <c r="AB61" s="924">
        <v>84.5</v>
      </c>
      <c r="AC61" s="924">
        <v>79.400000000000006</v>
      </c>
      <c r="AD61" s="274"/>
      <c r="AE61" s="203"/>
      <c r="AF61" s="208"/>
      <c r="AG61" s="203" t="s">
        <v>106</v>
      </c>
      <c r="AH61" s="902">
        <v>92.8</v>
      </c>
      <c r="AI61" s="902">
        <v>96.4</v>
      </c>
      <c r="AJ61" s="902">
        <v>90.2</v>
      </c>
      <c r="AK61" s="902">
        <v>87.7</v>
      </c>
      <c r="AL61" s="902">
        <v>95.7</v>
      </c>
      <c r="AM61" s="902">
        <v>106.5</v>
      </c>
      <c r="AN61" s="902">
        <v>78.2</v>
      </c>
      <c r="AO61" s="902">
        <v>112.8</v>
      </c>
      <c r="AP61" s="902">
        <v>89.8</v>
      </c>
      <c r="AQ61" s="902">
        <v>89.6</v>
      </c>
      <c r="AR61" s="902">
        <v>94.6</v>
      </c>
    </row>
    <row r="62" spans="1:44" x14ac:dyDescent="0.15">
      <c r="A62" s="203"/>
      <c r="B62" s="208"/>
      <c r="C62" s="203" t="s">
        <v>107</v>
      </c>
      <c r="D62" s="924">
        <v>91.7</v>
      </c>
      <c r="E62" s="924">
        <v>91.7</v>
      </c>
      <c r="F62" s="924">
        <v>90.1</v>
      </c>
      <c r="G62" s="924">
        <v>81.3</v>
      </c>
      <c r="H62" s="924">
        <v>81.400000000000006</v>
      </c>
      <c r="I62" s="924">
        <v>131.19999999999999</v>
      </c>
      <c r="J62" s="924">
        <v>81.099999999999994</v>
      </c>
      <c r="K62" s="924">
        <v>99.2</v>
      </c>
      <c r="L62" s="924">
        <v>86.7</v>
      </c>
      <c r="M62" s="924">
        <v>85.2</v>
      </c>
      <c r="N62" s="924">
        <v>83.7</v>
      </c>
      <c r="O62" s="924">
        <v>88.9</v>
      </c>
      <c r="P62" s="924">
        <v>90.2</v>
      </c>
      <c r="Q62" s="924">
        <v>83.7</v>
      </c>
      <c r="R62" s="924">
        <v>85.2</v>
      </c>
      <c r="S62" s="924">
        <v>90.8</v>
      </c>
      <c r="T62" s="924">
        <v>95.2</v>
      </c>
      <c r="U62" s="924">
        <v>90</v>
      </c>
      <c r="V62" s="924">
        <v>90.3</v>
      </c>
      <c r="W62" s="924">
        <v>95.2</v>
      </c>
      <c r="X62" s="924">
        <v>98.5</v>
      </c>
      <c r="Y62" s="924">
        <v>83.8</v>
      </c>
      <c r="Z62" s="924">
        <v>83.1</v>
      </c>
      <c r="AA62" s="924">
        <v>82.8</v>
      </c>
      <c r="AB62" s="924">
        <v>85.2</v>
      </c>
      <c r="AC62" s="924">
        <v>109.7</v>
      </c>
      <c r="AD62" s="274"/>
      <c r="AE62" s="203"/>
      <c r="AF62" s="208"/>
      <c r="AG62" s="203" t="s">
        <v>107</v>
      </c>
      <c r="AH62" s="902">
        <v>91.7</v>
      </c>
      <c r="AI62" s="902">
        <v>94.4</v>
      </c>
      <c r="AJ62" s="902">
        <v>98.2</v>
      </c>
      <c r="AK62" s="902">
        <v>105</v>
      </c>
      <c r="AL62" s="902">
        <v>83.7</v>
      </c>
      <c r="AM62" s="902">
        <v>88.1</v>
      </c>
      <c r="AN62" s="902">
        <v>86.5</v>
      </c>
      <c r="AO62" s="902">
        <v>88.5</v>
      </c>
      <c r="AP62" s="902">
        <v>89.4</v>
      </c>
      <c r="AQ62" s="902">
        <v>89.4</v>
      </c>
      <c r="AR62" s="902">
        <v>90.2</v>
      </c>
    </row>
    <row r="63" spans="1:44" x14ac:dyDescent="0.15">
      <c r="A63" s="203"/>
      <c r="B63" s="208"/>
      <c r="C63" s="203" t="s">
        <v>108</v>
      </c>
      <c r="D63" s="924">
        <v>102.9</v>
      </c>
      <c r="E63" s="924">
        <v>102.9</v>
      </c>
      <c r="F63" s="924">
        <v>98</v>
      </c>
      <c r="G63" s="924">
        <v>99.9</v>
      </c>
      <c r="H63" s="924">
        <v>101.6</v>
      </c>
      <c r="I63" s="924">
        <v>110.7</v>
      </c>
      <c r="J63" s="924">
        <v>98.7</v>
      </c>
      <c r="K63" s="924">
        <v>103.5</v>
      </c>
      <c r="L63" s="924">
        <v>106.4</v>
      </c>
      <c r="M63" s="924">
        <v>112.6</v>
      </c>
      <c r="N63" s="924">
        <v>108.8</v>
      </c>
      <c r="O63" s="924">
        <v>109</v>
      </c>
      <c r="P63" s="924">
        <v>101.5</v>
      </c>
      <c r="Q63" s="924">
        <v>93</v>
      </c>
      <c r="R63" s="924">
        <v>102.7</v>
      </c>
      <c r="S63" s="924">
        <v>104.6</v>
      </c>
      <c r="T63" s="924">
        <v>102</v>
      </c>
      <c r="U63" s="924">
        <v>101</v>
      </c>
      <c r="V63" s="924">
        <v>100.2</v>
      </c>
      <c r="W63" s="924">
        <v>109.4</v>
      </c>
      <c r="X63" s="924">
        <v>97.8</v>
      </c>
      <c r="Y63" s="924">
        <v>95.9</v>
      </c>
      <c r="Z63" s="924">
        <v>94</v>
      </c>
      <c r="AA63" s="924">
        <v>102.3</v>
      </c>
      <c r="AB63" s="924">
        <v>84.2</v>
      </c>
      <c r="AC63" s="924">
        <v>105.6</v>
      </c>
      <c r="AD63" s="274"/>
      <c r="AE63" s="203"/>
      <c r="AF63" s="208"/>
      <c r="AG63" s="203" t="s">
        <v>108</v>
      </c>
      <c r="AH63" s="902">
        <v>102.9</v>
      </c>
      <c r="AI63" s="902">
        <v>105.7</v>
      </c>
      <c r="AJ63" s="902">
        <v>110</v>
      </c>
      <c r="AK63" s="902">
        <v>114.6</v>
      </c>
      <c r="AL63" s="902">
        <v>99.9</v>
      </c>
      <c r="AM63" s="902">
        <v>98.6</v>
      </c>
      <c r="AN63" s="902">
        <v>102.3</v>
      </c>
      <c r="AO63" s="902">
        <v>97.8</v>
      </c>
      <c r="AP63" s="902">
        <v>100.5</v>
      </c>
      <c r="AQ63" s="902">
        <v>100.5</v>
      </c>
      <c r="AR63" s="902">
        <v>101.9</v>
      </c>
    </row>
    <row r="64" spans="1:44" x14ac:dyDescent="0.15">
      <c r="A64" s="203"/>
      <c r="B64" s="208"/>
      <c r="C64" s="203" t="s">
        <v>109</v>
      </c>
      <c r="D64" s="924">
        <v>105.5</v>
      </c>
      <c r="E64" s="924">
        <v>105.5</v>
      </c>
      <c r="F64" s="924">
        <v>111.8</v>
      </c>
      <c r="G64" s="924">
        <v>112.1</v>
      </c>
      <c r="H64" s="924">
        <v>109.6</v>
      </c>
      <c r="I64" s="924">
        <v>84.6</v>
      </c>
      <c r="J64" s="924">
        <v>116.1</v>
      </c>
      <c r="K64" s="924">
        <v>114.3</v>
      </c>
      <c r="L64" s="924">
        <v>100.8</v>
      </c>
      <c r="M64" s="924">
        <v>109.4</v>
      </c>
      <c r="N64" s="924">
        <v>109.2</v>
      </c>
      <c r="O64" s="924">
        <v>98.4</v>
      </c>
      <c r="P64" s="924">
        <v>109.3</v>
      </c>
      <c r="Q64" s="924">
        <v>108</v>
      </c>
      <c r="R64" s="924">
        <v>105.5</v>
      </c>
      <c r="S64" s="924">
        <v>112.3</v>
      </c>
      <c r="T64" s="924">
        <v>103</v>
      </c>
      <c r="U64" s="924">
        <v>107.1</v>
      </c>
      <c r="V64" s="924">
        <v>110.5</v>
      </c>
      <c r="W64" s="924">
        <v>109</v>
      </c>
      <c r="X64" s="924">
        <v>103.6</v>
      </c>
      <c r="Y64" s="924">
        <v>109.5</v>
      </c>
      <c r="Z64" s="924">
        <v>91.4</v>
      </c>
      <c r="AA64" s="924">
        <v>107.1</v>
      </c>
      <c r="AB64" s="924">
        <v>84.2</v>
      </c>
      <c r="AC64" s="924">
        <v>98.9</v>
      </c>
      <c r="AD64" s="274"/>
      <c r="AE64" s="203"/>
      <c r="AF64" s="208"/>
      <c r="AG64" s="203" t="s">
        <v>109</v>
      </c>
      <c r="AH64" s="902">
        <v>105.5</v>
      </c>
      <c r="AI64" s="902">
        <v>104.7</v>
      </c>
      <c r="AJ64" s="902">
        <v>104.7</v>
      </c>
      <c r="AK64" s="902">
        <v>101.6</v>
      </c>
      <c r="AL64" s="902">
        <v>111.5</v>
      </c>
      <c r="AM64" s="902">
        <v>104.7</v>
      </c>
      <c r="AN64" s="902">
        <v>113</v>
      </c>
      <c r="AO64" s="902">
        <v>102.9</v>
      </c>
      <c r="AP64" s="902">
        <v>106.2</v>
      </c>
      <c r="AQ64" s="902">
        <v>106.1</v>
      </c>
      <c r="AR64" s="902">
        <v>108</v>
      </c>
    </row>
    <row r="65" spans="1:44" x14ac:dyDescent="0.15">
      <c r="A65" s="203"/>
      <c r="B65" s="208"/>
      <c r="C65" s="203" t="s">
        <v>110</v>
      </c>
      <c r="D65" s="924">
        <v>101.7</v>
      </c>
      <c r="E65" s="924">
        <v>101.7</v>
      </c>
      <c r="F65" s="924">
        <v>116.1</v>
      </c>
      <c r="G65" s="924">
        <v>106.6</v>
      </c>
      <c r="H65" s="924">
        <v>112.6</v>
      </c>
      <c r="I65" s="924">
        <v>80.7</v>
      </c>
      <c r="J65" s="924">
        <v>88.6</v>
      </c>
      <c r="K65" s="924">
        <v>104.3</v>
      </c>
      <c r="L65" s="924">
        <v>105.2</v>
      </c>
      <c r="M65" s="924">
        <v>100.8</v>
      </c>
      <c r="N65" s="924">
        <v>100.8</v>
      </c>
      <c r="O65" s="924">
        <v>113.5</v>
      </c>
      <c r="P65" s="924">
        <v>100.3</v>
      </c>
      <c r="Q65" s="924">
        <v>99.1</v>
      </c>
      <c r="R65" s="924">
        <v>101.8</v>
      </c>
      <c r="S65" s="924">
        <v>103.3</v>
      </c>
      <c r="T65" s="924">
        <v>102</v>
      </c>
      <c r="U65" s="924">
        <v>101.9</v>
      </c>
      <c r="V65" s="924">
        <v>107.2</v>
      </c>
      <c r="W65" s="924">
        <v>100.4</v>
      </c>
      <c r="X65" s="924">
        <v>102.9</v>
      </c>
      <c r="Y65" s="924">
        <v>99.7</v>
      </c>
      <c r="Z65" s="924">
        <v>100.2</v>
      </c>
      <c r="AA65" s="924">
        <v>99.1</v>
      </c>
      <c r="AB65" s="924">
        <v>87.5</v>
      </c>
      <c r="AC65" s="924">
        <v>85.7</v>
      </c>
      <c r="AD65" s="274"/>
      <c r="AE65" s="203"/>
      <c r="AF65" s="208"/>
      <c r="AG65" s="203" t="s">
        <v>110</v>
      </c>
      <c r="AH65" s="902">
        <v>101.7</v>
      </c>
      <c r="AI65" s="902">
        <v>98.1</v>
      </c>
      <c r="AJ65" s="902">
        <v>94.8</v>
      </c>
      <c r="AK65" s="902">
        <v>87.9</v>
      </c>
      <c r="AL65" s="902">
        <v>109.7</v>
      </c>
      <c r="AM65" s="902">
        <v>103.6</v>
      </c>
      <c r="AN65" s="902">
        <v>116.4</v>
      </c>
      <c r="AO65" s="902">
        <v>100.9</v>
      </c>
      <c r="AP65" s="902">
        <v>104.7</v>
      </c>
      <c r="AQ65" s="902">
        <v>104.8</v>
      </c>
      <c r="AR65" s="902">
        <v>102.3</v>
      </c>
    </row>
    <row r="66" spans="1:44" x14ac:dyDescent="0.15">
      <c r="A66" s="203"/>
      <c r="B66" s="217" t="s">
        <v>4</v>
      </c>
      <c r="C66" s="203" t="s">
        <v>97</v>
      </c>
      <c r="D66" s="898">
        <v>111.2</v>
      </c>
      <c r="E66" s="898">
        <v>111.2</v>
      </c>
      <c r="F66" s="898">
        <v>112.7</v>
      </c>
      <c r="G66" s="898">
        <v>104.9</v>
      </c>
      <c r="H66" s="898">
        <v>120.1</v>
      </c>
      <c r="I66" s="898">
        <v>112.7</v>
      </c>
      <c r="J66" s="898">
        <v>106.2</v>
      </c>
      <c r="K66" s="898">
        <v>101.3</v>
      </c>
      <c r="L66" s="898">
        <v>109.9</v>
      </c>
      <c r="M66" s="898">
        <v>117.2</v>
      </c>
      <c r="N66" s="898">
        <v>117</v>
      </c>
      <c r="O66" s="898">
        <v>117.5</v>
      </c>
      <c r="P66" s="898">
        <v>112.2</v>
      </c>
      <c r="Q66" s="898">
        <v>102.3</v>
      </c>
      <c r="R66" s="898">
        <v>101.5</v>
      </c>
      <c r="S66" s="898">
        <v>105.2</v>
      </c>
      <c r="T66" s="898">
        <v>114.8</v>
      </c>
      <c r="U66" s="898">
        <v>107.2</v>
      </c>
      <c r="V66" s="898">
        <v>100.2</v>
      </c>
      <c r="W66" s="898">
        <v>99.1</v>
      </c>
      <c r="X66" s="898">
        <v>104.9</v>
      </c>
      <c r="Y66" s="898">
        <v>115.8</v>
      </c>
      <c r="Z66" s="898">
        <v>93.9</v>
      </c>
      <c r="AA66" s="898">
        <v>121.7</v>
      </c>
      <c r="AB66" s="898">
        <v>91.5</v>
      </c>
      <c r="AC66" s="898">
        <v>109.3</v>
      </c>
      <c r="AD66" s="229"/>
      <c r="AE66" s="203"/>
      <c r="AF66" s="217" t="s">
        <v>4</v>
      </c>
      <c r="AG66" s="203" t="s">
        <v>97</v>
      </c>
      <c r="AH66" s="905">
        <v>111.2</v>
      </c>
      <c r="AI66" s="898">
        <v>109.5</v>
      </c>
      <c r="AJ66" s="898">
        <v>105.5</v>
      </c>
      <c r="AK66" s="898">
        <v>102.7</v>
      </c>
      <c r="AL66" s="898">
        <v>111.7</v>
      </c>
      <c r="AM66" s="898">
        <v>115.9</v>
      </c>
      <c r="AN66" s="898">
        <v>134.9</v>
      </c>
      <c r="AO66" s="898">
        <v>111.7</v>
      </c>
      <c r="AP66" s="898">
        <v>112.7</v>
      </c>
      <c r="AQ66" s="898">
        <v>112.8</v>
      </c>
      <c r="AR66" s="898">
        <v>108.7</v>
      </c>
    </row>
    <row r="67" spans="1:44" x14ac:dyDescent="0.15">
      <c r="A67" s="203"/>
      <c r="B67" s="219" t="s">
        <v>467</v>
      </c>
      <c r="C67" s="216" t="s">
        <v>99</v>
      </c>
      <c r="D67" s="899">
        <v>93.5</v>
      </c>
      <c r="E67" s="899">
        <v>93.5</v>
      </c>
      <c r="F67" s="899">
        <v>110.7</v>
      </c>
      <c r="G67" s="899">
        <v>93.1</v>
      </c>
      <c r="H67" s="899">
        <v>108.3</v>
      </c>
      <c r="I67" s="899">
        <v>70.099999999999994</v>
      </c>
      <c r="J67" s="899">
        <v>93.4</v>
      </c>
      <c r="K67" s="899">
        <v>92.4</v>
      </c>
      <c r="L67" s="899">
        <v>106.3</v>
      </c>
      <c r="M67" s="899">
        <v>94.1</v>
      </c>
      <c r="N67" s="899">
        <v>117.2</v>
      </c>
      <c r="O67" s="899">
        <v>89</v>
      </c>
      <c r="P67" s="899">
        <v>95.1</v>
      </c>
      <c r="Q67" s="899">
        <v>93.4</v>
      </c>
      <c r="R67" s="899">
        <v>92.1</v>
      </c>
      <c r="S67" s="899">
        <v>93.4</v>
      </c>
      <c r="T67" s="899">
        <v>83.5</v>
      </c>
      <c r="U67" s="899">
        <v>93.2</v>
      </c>
      <c r="V67" s="899">
        <v>92</v>
      </c>
      <c r="W67" s="899">
        <v>96.2</v>
      </c>
      <c r="X67" s="899">
        <v>104.4</v>
      </c>
      <c r="Y67" s="899">
        <v>86.1</v>
      </c>
      <c r="Z67" s="899">
        <v>95.2</v>
      </c>
      <c r="AA67" s="899">
        <v>85.7</v>
      </c>
      <c r="AB67" s="899">
        <v>108.8</v>
      </c>
      <c r="AC67" s="899">
        <v>80.7</v>
      </c>
      <c r="AD67" s="229"/>
      <c r="AE67" s="203"/>
      <c r="AF67" s="219" t="s">
        <v>467</v>
      </c>
      <c r="AG67" s="216" t="s">
        <v>99</v>
      </c>
      <c r="AH67" s="902">
        <v>93.5</v>
      </c>
      <c r="AI67" s="899">
        <v>88</v>
      </c>
      <c r="AJ67" s="899">
        <v>88.5</v>
      </c>
      <c r="AK67" s="899">
        <v>83.8</v>
      </c>
      <c r="AL67" s="899">
        <v>98.8</v>
      </c>
      <c r="AM67" s="899">
        <v>87.3</v>
      </c>
      <c r="AN67" s="899">
        <v>120.8</v>
      </c>
      <c r="AO67" s="899">
        <v>79.900000000000006</v>
      </c>
      <c r="AP67" s="899">
        <v>98</v>
      </c>
      <c r="AQ67" s="899">
        <v>98.5</v>
      </c>
      <c r="AR67" s="899">
        <v>84.3</v>
      </c>
    </row>
    <row r="68" spans="1:44" x14ac:dyDescent="0.15">
      <c r="A68" s="203"/>
      <c r="B68" s="222" t="s">
        <v>100</v>
      </c>
      <c r="C68" s="203" t="s">
        <v>101</v>
      </c>
      <c r="D68" s="898">
        <v>101</v>
      </c>
      <c r="E68" s="898">
        <v>101</v>
      </c>
      <c r="F68" s="898">
        <v>117.6</v>
      </c>
      <c r="G68" s="898">
        <v>107.6</v>
      </c>
      <c r="H68" s="898">
        <v>105.2</v>
      </c>
      <c r="I68" s="898">
        <v>85.6</v>
      </c>
      <c r="J68" s="898">
        <v>121.1</v>
      </c>
      <c r="K68" s="898">
        <v>93.2</v>
      </c>
      <c r="L68" s="898">
        <v>112</v>
      </c>
      <c r="M68" s="898">
        <v>94.3</v>
      </c>
      <c r="N68" s="898">
        <v>111.6</v>
      </c>
      <c r="O68" s="898">
        <v>107.7</v>
      </c>
      <c r="P68" s="898">
        <v>99.6</v>
      </c>
      <c r="Q68" s="898">
        <v>97.1</v>
      </c>
      <c r="R68" s="898">
        <v>98</v>
      </c>
      <c r="S68" s="898">
        <v>92.2</v>
      </c>
      <c r="T68" s="898">
        <v>88.8</v>
      </c>
      <c r="U68" s="898">
        <v>96.2</v>
      </c>
      <c r="V68" s="898">
        <v>89.7</v>
      </c>
      <c r="W68" s="898">
        <v>94</v>
      </c>
      <c r="X68" s="898">
        <v>96.3</v>
      </c>
      <c r="Y68" s="898">
        <v>99.3</v>
      </c>
      <c r="Z68" s="898">
        <v>96.9</v>
      </c>
      <c r="AA68" s="898">
        <v>102.7</v>
      </c>
      <c r="AB68" s="898">
        <v>108.7</v>
      </c>
      <c r="AC68" s="898">
        <v>99.6</v>
      </c>
      <c r="AD68" s="229"/>
      <c r="AE68" s="203"/>
      <c r="AF68" s="222" t="s">
        <v>100</v>
      </c>
      <c r="AG68" s="203" t="s">
        <v>101</v>
      </c>
      <c r="AH68" s="902">
        <v>101</v>
      </c>
      <c r="AI68" s="898">
        <v>95.2</v>
      </c>
      <c r="AJ68" s="898">
        <v>96.8</v>
      </c>
      <c r="AK68" s="898">
        <v>95.6</v>
      </c>
      <c r="AL68" s="898">
        <v>99.4</v>
      </c>
      <c r="AM68" s="898">
        <v>92.6</v>
      </c>
      <c r="AN68" s="898">
        <v>120.2</v>
      </c>
      <c r="AO68" s="898">
        <v>86.6</v>
      </c>
      <c r="AP68" s="898">
        <v>105.9</v>
      </c>
      <c r="AQ68" s="898">
        <v>106.4</v>
      </c>
      <c r="AR68" s="898">
        <v>91.1</v>
      </c>
    </row>
    <row r="69" spans="1:44" x14ac:dyDescent="0.15">
      <c r="A69" s="203" t="s">
        <v>57</v>
      </c>
      <c r="B69" s="222" t="s">
        <v>100</v>
      </c>
      <c r="C69" s="203" t="s">
        <v>102</v>
      </c>
      <c r="D69" s="898">
        <v>125.6</v>
      </c>
      <c r="E69" s="898">
        <v>125.6</v>
      </c>
      <c r="F69" s="898">
        <v>129.19999999999999</v>
      </c>
      <c r="G69" s="898">
        <v>110.6</v>
      </c>
      <c r="H69" s="898">
        <v>118.2</v>
      </c>
      <c r="I69" s="898">
        <v>148.9</v>
      </c>
      <c r="J69" s="898">
        <v>165.2</v>
      </c>
      <c r="K69" s="898">
        <v>122.5</v>
      </c>
      <c r="L69" s="898">
        <v>129.19999999999999</v>
      </c>
      <c r="M69" s="898">
        <v>129.1</v>
      </c>
      <c r="N69" s="898">
        <v>149.69999999999999</v>
      </c>
      <c r="O69" s="898">
        <v>116.5</v>
      </c>
      <c r="P69" s="898">
        <v>113.3</v>
      </c>
      <c r="Q69" s="898">
        <v>115.4</v>
      </c>
      <c r="R69" s="898">
        <v>113.7</v>
      </c>
      <c r="S69" s="898">
        <v>112.2</v>
      </c>
      <c r="T69" s="898">
        <v>106.7</v>
      </c>
      <c r="U69" s="898">
        <v>113.8</v>
      </c>
      <c r="V69" s="898">
        <v>104.2</v>
      </c>
      <c r="W69" s="898">
        <v>111.7</v>
      </c>
      <c r="X69" s="898">
        <v>104.8</v>
      </c>
      <c r="Y69" s="898">
        <v>129.9</v>
      </c>
      <c r="Z69" s="898">
        <v>99.4</v>
      </c>
      <c r="AA69" s="898">
        <v>126.2</v>
      </c>
      <c r="AB69" s="898">
        <v>100.5</v>
      </c>
      <c r="AC69" s="898">
        <v>152.80000000000001</v>
      </c>
      <c r="AD69" s="229"/>
      <c r="AE69" s="203" t="s">
        <v>133</v>
      </c>
      <c r="AF69" s="222" t="s">
        <v>100</v>
      </c>
      <c r="AG69" s="203" t="s">
        <v>102</v>
      </c>
      <c r="AH69" s="902">
        <v>125.6</v>
      </c>
      <c r="AI69" s="898">
        <v>126.2</v>
      </c>
      <c r="AJ69" s="898">
        <v>135.69999999999999</v>
      </c>
      <c r="AK69" s="898">
        <v>146.6</v>
      </c>
      <c r="AL69" s="898">
        <v>112.1</v>
      </c>
      <c r="AM69" s="898">
        <v>110.9</v>
      </c>
      <c r="AN69" s="898">
        <v>123.9</v>
      </c>
      <c r="AO69" s="898">
        <v>108.1</v>
      </c>
      <c r="AP69" s="898">
        <v>125.1</v>
      </c>
      <c r="AQ69" s="898">
        <v>125.5</v>
      </c>
      <c r="AR69" s="898">
        <v>114.3</v>
      </c>
    </row>
    <row r="70" spans="1:44" x14ac:dyDescent="0.15">
      <c r="A70" s="203"/>
      <c r="B70" s="222" t="s">
        <v>100</v>
      </c>
      <c r="C70" s="203" t="s">
        <v>103</v>
      </c>
      <c r="D70" s="898">
        <v>106.2</v>
      </c>
      <c r="E70" s="898">
        <v>106.2</v>
      </c>
      <c r="F70" s="898">
        <v>122.6</v>
      </c>
      <c r="G70" s="898">
        <v>103.8</v>
      </c>
      <c r="H70" s="898">
        <v>108.6</v>
      </c>
      <c r="I70" s="898">
        <v>95.7</v>
      </c>
      <c r="J70" s="898">
        <v>119.6</v>
      </c>
      <c r="K70" s="898">
        <v>100</v>
      </c>
      <c r="L70" s="898">
        <v>116.5</v>
      </c>
      <c r="M70" s="898">
        <v>94.7</v>
      </c>
      <c r="N70" s="898">
        <v>84</v>
      </c>
      <c r="O70" s="898">
        <v>94.2</v>
      </c>
      <c r="P70" s="898">
        <v>108.8</v>
      </c>
      <c r="Q70" s="898">
        <v>109.9</v>
      </c>
      <c r="R70" s="898">
        <v>112.5</v>
      </c>
      <c r="S70" s="898">
        <v>105.3</v>
      </c>
      <c r="T70" s="898">
        <v>109.7</v>
      </c>
      <c r="U70" s="898">
        <v>103.1</v>
      </c>
      <c r="V70" s="898">
        <v>94</v>
      </c>
      <c r="W70" s="898">
        <v>106.4</v>
      </c>
      <c r="X70" s="898">
        <v>99.7</v>
      </c>
      <c r="Y70" s="898">
        <v>107.4</v>
      </c>
      <c r="Z70" s="898">
        <v>99.8</v>
      </c>
      <c r="AA70" s="898">
        <v>110.1</v>
      </c>
      <c r="AB70" s="898">
        <v>130.9</v>
      </c>
      <c r="AC70" s="898">
        <v>105</v>
      </c>
      <c r="AD70" s="229"/>
      <c r="AE70" s="203"/>
      <c r="AF70" s="222" t="s">
        <v>100</v>
      </c>
      <c r="AG70" s="203" t="s">
        <v>103</v>
      </c>
      <c r="AH70" s="902">
        <v>106.2</v>
      </c>
      <c r="AI70" s="898">
        <v>103.7</v>
      </c>
      <c r="AJ70" s="898">
        <v>100.3</v>
      </c>
      <c r="AK70" s="898">
        <v>98.9</v>
      </c>
      <c r="AL70" s="898">
        <v>103.2</v>
      </c>
      <c r="AM70" s="898">
        <v>109.3</v>
      </c>
      <c r="AN70" s="898">
        <v>97.8</v>
      </c>
      <c r="AO70" s="898">
        <v>111.8</v>
      </c>
      <c r="AP70" s="898">
        <v>108.2</v>
      </c>
      <c r="AQ70" s="898">
        <v>108.3</v>
      </c>
      <c r="AR70" s="898">
        <v>107.4</v>
      </c>
    </row>
    <row r="71" spans="1:44" x14ac:dyDescent="0.15">
      <c r="A71" s="203"/>
      <c r="B71" s="222" t="s">
        <v>100</v>
      </c>
      <c r="C71" s="203" t="s">
        <v>104</v>
      </c>
      <c r="D71" s="898">
        <v>93.3</v>
      </c>
      <c r="E71" s="898">
        <v>93.3</v>
      </c>
      <c r="F71" s="898">
        <v>119.5</v>
      </c>
      <c r="G71" s="898">
        <v>89.3</v>
      </c>
      <c r="H71" s="898">
        <v>93.5</v>
      </c>
      <c r="I71" s="898">
        <v>71.5</v>
      </c>
      <c r="J71" s="898">
        <v>103.4</v>
      </c>
      <c r="K71" s="898">
        <v>87.8</v>
      </c>
      <c r="L71" s="898">
        <v>104</v>
      </c>
      <c r="M71" s="898">
        <v>83.5</v>
      </c>
      <c r="N71" s="898">
        <v>74.8</v>
      </c>
      <c r="O71" s="898">
        <v>85.1</v>
      </c>
      <c r="P71" s="898">
        <v>87.3</v>
      </c>
      <c r="Q71" s="898">
        <v>96.5</v>
      </c>
      <c r="R71" s="898">
        <v>100.8</v>
      </c>
      <c r="S71" s="898">
        <v>87.8</v>
      </c>
      <c r="T71" s="898">
        <v>95.1</v>
      </c>
      <c r="U71" s="898">
        <v>97</v>
      </c>
      <c r="V71" s="898">
        <v>93.9</v>
      </c>
      <c r="W71" s="898">
        <v>94.8</v>
      </c>
      <c r="X71" s="898">
        <v>102.7</v>
      </c>
      <c r="Y71" s="898">
        <v>96.6</v>
      </c>
      <c r="Z71" s="898">
        <v>98.7</v>
      </c>
      <c r="AA71" s="898">
        <v>96.6</v>
      </c>
      <c r="AB71" s="898">
        <v>128</v>
      </c>
      <c r="AC71" s="898">
        <v>84.9</v>
      </c>
      <c r="AD71" s="229"/>
      <c r="AE71" s="203"/>
      <c r="AF71" s="222" t="s">
        <v>100</v>
      </c>
      <c r="AG71" s="203" t="s">
        <v>104</v>
      </c>
      <c r="AH71" s="902">
        <v>93.3</v>
      </c>
      <c r="AI71" s="898">
        <v>87.3</v>
      </c>
      <c r="AJ71" s="898">
        <v>83.5</v>
      </c>
      <c r="AK71" s="898">
        <v>81.099999999999994</v>
      </c>
      <c r="AL71" s="898">
        <v>88.8</v>
      </c>
      <c r="AM71" s="898">
        <v>93.3</v>
      </c>
      <c r="AN71" s="898">
        <v>96.4</v>
      </c>
      <c r="AO71" s="898">
        <v>92.7</v>
      </c>
      <c r="AP71" s="898">
        <v>98.4</v>
      </c>
      <c r="AQ71" s="898">
        <v>98.4</v>
      </c>
      <c r="AR71" s="898">
        <v>99.7</v>
      </c>
    </row>
    <row r="72" spans="1:44" x14ac:dyDescent="0.15">
      <c r="A72" s="203"/>
      <c r="B72" s="222" t="s">
        <v>100</v>
      </c>
      <c r="C72" s="203" t="s">
        <v>105</v>
      </c>
      <c r="D72" s="898">
        <v>108.2</v>
      </c>
      <c r="E72" s="898">
        <v>108.2</v>
      </c>
      <c r="F72" s="898">
        <v>121.4</v>
      </c>
      <c r="G72" s="898">
        <v>98.9</v>
      </c>
      <c r="H72" s="898">
        <v>104.1</v>
      </c>
      <c r="I72" s="898">
        <v>89.8</v>
      </c>
      <c r="J72" s="898">
        <v>133.9</v>
      </c>
      <c r="K72" s="898">
        <v>109.2</v>
      </c>
      <c r="L72" s="898">
        <v>119.2</v>
      </c>
      <c r="M72" s="898">
        <v>113.4</v>
      </c>
      <c r="N72" s="898">
        <v>90.5</v>
      </c>
      <c r="O72" s="898">
        <v>103</v>
      </c>
      <c r="P72" s="898">
        <v>95.9</v>
      </c>
      <c r="Q72" s="898">
        <v>112.5</v>
      </c>
      <c r="R72" s="898">
        <v>112.9</v>
      </c>
      <c r="S72" s="898">
        <v>102.2</v>
      </c>
      <c r="T72" s="898">
        <v>102.7</v>
      </c>
      <c r="U72" s="898">
        <v>101.1</v>
      </c>
      <c r="V72" s="898">
        <v>101.5</v>
      </c>
      <c r="W72" s="898">
        <v>104.9</v>
      </c>
      <c r="X72" s="898">
        <v>98.4</v>
      </c>
      <c r="Y72" s="898">
        <v>106.4</v>
      </c>
      <c r="Z72" s="898">
        <v>90.2</v>
      </c>
      <c r="AA72" s="898">
        <v>98</v>
      </c>
      <c r="AB72" s="898">
        <v>133.4</v>
      </c>
      <c r="AC72" s="898">
        <v>108</v>
      </c>
      <c r="AD72" s="229"/>
      <c r="AE72" s="203"/>
      <c r="AF72" s="222" t="s">
        <v>100</v>
      </c>
      <c r="AG72" s="203" t="s">
        <v>105</v>
      </c>
      <c r="AH72" s="902">
        <v>108.2</v>
      </c>
      <c r="AI72" s="898">
        <v>106.2</v>
      </c>
      <c r="AJ72" s="898">
        <v>106.7</v>
      </c>
      <c r="AK72" s="898">
        <v>109.3</v>
      </c>
      <c r="AL72" s="898">
        <v>101</v>
      </c>
      <c r="AM72" s="898">
        <v>105.5</v>
      </c>
      <c r="AN72" s="898">
        <v>105.2</v>
      </c>
      <c r="AO72" s="898">
        <v>105.6</v>
      </c>
      <c r="AP72" s="898">
        <v>109.9</v>
      </c>
      <c r="AQ72" s="898">
        <v>110</v>
      </c>
      <c r="AR72" s="898">
        <v>108</v>
      </c>
    </row>
    <row r="73" spans="1:44" x14ac:dyDescent="0.15">
      <c r="A73" s="203" t="s">
        <v>57</v>
      </c>
      <c r="B73" s="222" t="s">
        <v>100</v>
      </c>
      <c r="C73" s="203" t="s">
        <v>106</v>
      </c>
      <c r="D73" s="898">
        <v>101.5</v>
      </c>
      <c r="E73" s="898">
        <v>101.5</v>
      </c>
      <c r="F73" s="898">
        <v>121.7</v>
      </c>
      <c r="G73" s="898">
        <v>100.5</v>
      </c>
      <c r="H73" s="898">
        <v>107.7</v>
      </c>
      <c r="I73" s="898">
        <v>70.900000000000006</v>
      </c>
      <c r="J73" s="898">
        <v>109.3</v>
      </c>
      <c r="K73" s="898">
        <v>103</v>
      </c>
      <c r="L73" s="898">
        <v>115.6</v>
      </c>
      <c r="M73" s="898">
        <v>96.9</v>
      </c>
      <c r="N73" s="898">
        <v>85.8</v>
      </c>
      <c r="O73" s="898">
        <v>101</v>
      </c>
      <c r="P73" s="898">
        <v>103.1</v>
      </c>
      <c r="Q73" s="898">
        <v>99.8</v>
      </c>
      <c r="R73" s="898">
        <v>106.7</v>
      </c>
      <c r="S73" s="898">
        <v>111.2</v>
      </c>
      <c r="T73" s="898">
        <v>105.4</v>
      </c>
      <c r="U73" s="898">
        <v>102.3</v>
      </c>
      <c r="V73" s="898">
        <v>102.2</v>
      </c>
      <c r="W73" s="898">
        <v>101.6</v>
      </c>
      <c r="X73" s="898">
        <v>100.9</v>
      </c>
      <c r="Y73" s="898">
        <v>110.6</v>
      </c>
      <c r="Z73" s="898">
        <v>101.8</v>
      </c>
      <c r="AA73" s="898">
        <v>97.9</v>
      </c>
      <c r="AB73" s="898">
        <v>130.80000000000001</v>
      </c>
      <c r="AC73" s="898">
        <v>88</v>
      </c>
      <c r="AD73" s="229"/>
      <c r="AE73" s="203" t="s">
        <v>133</v>
      </c>
      <c r="AF73" s="222" t="s">
        <v>100</v>
      </c>
      <c r="AG73" s="203" t="s">
        <v>106</v>
      </c>
      <c r="AH73" s="902">
        <v>101.5</v>
      </c>
      <c r="AI73" s="898">
        <v>96.5</v>
      </c>
      <c r="AJ73" s="898">
        <v>91.9</v>
      </c>
      <c r="AK73" s="898">
        <v>88.5</v>
      </c>
      <c r="AL73" s="898">
        <v>99.2</v>
      </c>
      <c r="AM73" s="898">
        <v>104</v>
      </c>
      <c r="AN73" s="898">
        <v>110.7</v>
      </c>
      <c r="AO73" s="898">
        <v>102.5</v>
      </c>
      <c r="AP73" s="898">
        <v>105.7</v>
      </c>
      <c r="AQ73" s="898">
        <v>105.8</v>
      </c>
      <c r="AR73" s="898">
        <v>103.9</v>
      </c>
    </row>
    <row r="74" spans="1:44" x14ac:dyDescent="0.15">
      <c r="A74" s="203"/>
      <c r="B74" s="222" t="s">
        <v>100</v>
      </c>
      <c r="C74" s="203" t="s">
        <v>107</v>
      </c>
      <c r="D74" s="898">
        <v>93.8</v>
      </c>
      <c r="E74" s="898">
        <v>93.8</v>
      </c>
      <c r="F74" s="898">
        <v>112.6</v>
      </c>
      <c r="G74" s="898">
        <v>82.9</v>
      </c>
      <c r="H74" s="898">
        <v>90.3</v>
      </c>
      <c r="I74" s="898">
        <v>80.3</v>
      </c>
      <c r="J74" s="898">
        <v>114.2</v>
      </c>
      <c r="K74" s="898">
        <v>94.5</v>
      </c>
      <c r="L74" s="898">
        <v>107.5</v>
      </c>
      <c r="M74" s="898">
        <v>77.900000000000006</v>
      </c>
      <c r="N74" s="898">
        <v>71.8</v>
      </c>
      <c r="O74" s="898">
        <v>83.1</v>
      </c>
      <c r="P74" s="898">
        <v>88.5</v>
      </c>
      <c r="Q74" s="898">
        <v>99.9</v>
      </c>
      <c r="R74" s="898">
        <v>93.6</v>
      </c>
      <c r="S74" s="898">
        <v>95.1</v>
      </c>
      <c r="T74" s="898">
        <v>96.5</v>
      </c>
      <c r="U74" s="898">
        <v>96</v>
      </c>
      <c r="V74" s="898">
        <v>89</v>
      </c>
      <c r="W74" s="898">
        <v>90</v>
      </c>
      <c r="X74" s="898">
        <v>102.5</v>
      </c>
      <c r="Y74" s="898">
        <v>104</v>
      </c>
      <c r="Z74" s="898">
        <v>90.9</v>
      </c>
      <c r="AA74" s="898">
        <v>98</v>
      </c>
      <c r="AB74" s="898">
        <v>134.19999999999999</v>
      </c>
      <c r="AC74" s="898">
        <v>94.2</v>
      </c>
      <c r="AD74" s="229"/>
      <c r="AE74" s="203"/>
      <c r="AF74" s="222" t="s">
        <v>100</v>
      </c>
      <c r="AG74" s="203" t="s">
        <v>107</v>
      </c>
      <c r="AH74" s="902">
        <v>93.8</v>
      </c>
      <c r="AI74" s="898">
        <v>91.1</v>
      </c>
      <c r="AJ74" s="898">
        <v>85.1</v>
      </c>
      <c r="AK74" s="898">
        <v>82</v>
      </c>
      <c r="AL74" s="898">
        <v>91.7</v>
      </c>
      <c r="AM74" s="898">
        <v>101</v>
      </c>
      <c r="AN74" s="898">
        <v>103.1</v>
      </c>
      <c r="AO74" s="898">
        <v>100.5</v>
      </c>
      <c r="AP74" s="898">
        <v>96</v>
      </c>
      <c r="AQ74" s="898">
        <v>96.2</v>
      </c>
      <c r="AR74" s="898">
        <v>91.1</v>
      </c>
    </row>
    <row r="75" spans="1:44" x14ac:dyDescent="0.15">
      <c r="A75" s="203"/>
      <c r="B75" s="222" t="s">
        <v>100</v>
      </c>
      <c r="C75" s="203" t="s">
        <v>108</v>
      </c>
      <c r="D75" s="898">
        <v>103.5</v>
      </c>
      <c r="E75" s="898">
        <v>103.5</v>
      </c>
      <c r="F75" s="898">
        <v>122.8</v>
      </c>
      <c r="G75" s="898">
        <v>88.2</v>
      </c>
      <c r="H75" s="898">
        <v>91.3</v>
      </c>
      <c r="I75" s="898">
        <v>93.2</v>
      </c>
      <c r="J75" s="898">
        <v>124.4</v>
      </c>
      <c r="K75" s="898">
        <v>103.7</v>
      </c>
      <c r="L75" s="898">
        <v>123.8</v>
      </c>
      <c r="M75" s="898">
        <v>107.3</v>
      </c>
      <c r="N75" s="898">
        <v>80.599999999999994</v>
      </c>
      <c r="O75" s="898">
        <v>95.1</v>
      </c>
      <c r="P75" s="898">
        <v>95.1</v>
      </c>
      <c r="Q75" s="898">
        <v>104.1</v>
      </c>
      <c r="R75" s="898">
        <v>104.7</v>
      </c>
      <c r="S75" s="898">
        <v>101.9</v>
      </c>
      <c r="T75" s="898">
        <v>98.2</v>
      </c>
      <c r="U75" s="898">
        <v>100.8</v>
      </c>
      <c r="V75" s="898">
        <v>86.6</v>
      </c>
      <c r="W75" s="898">
        <v>109.5</v>
      </c>
      <c r="X75" s="898">
        <v>98.3</v>
      </c>
      <c r="Y75" s="898">
        <v>110.6</v>
      </c>
      <c r="Z75" s="898">
        <v>97.5</v>
      </c>
      <c r="AA75" s="898">
        <v>102.6</v>
      </c>
      <c r="AB75" s="898">
        <v>136.5</v>
      </c>
      <c r="AC75" s="898">
        <v>105.8</v>
      </c>
      <c r="AD75" s="229"/>
      <c r="AE75" s="203"/>
      <c r="AF75" s="222" t="s">
        <v>100</v>
      </c>
      <c r="AG75" s="203" t="s">
        <v>108</v>
      </c>
      <c r="AH75" s="902">
        <v>103.5</v>
      </c>
      <c r="AI75" s="898">
        <v>104.3</v>
      </c>
      <c r="AJ75" s="898">
        <v>105.5</v>
      </c>
      <c r="AK75" s="898">
        <v>111.4</v>
      </c>
      <c r="AL75" s="898">
        <v>92.9</v>
      </c>
      <c r="AM75" s="898">
        <v>102.3</v>
      </c>
      <c r="AN75" s="898">
        <v>111.8</v>
      </c>
      <c r="AO75" s="898">
        <v>100.2</v>
      </c>
      <c r="AP75" s="898">
        <v>102.8</v>
      </c>
      <c r="AQ75" s="898">
        <v>102.7</v>
      </c>
      <c r="AR75" s="898">
        <v>104.2</v>
      </c>
    </row>
    <row r="76" spans="1:44" x14ac:dyDescent="0.15">
      <c r="A76" s="203"/>
      <c r="B76" s="222" t="s">
        <v>100</v>
      </c>
      <c r="C76" s="203" t="s">
        <v>109</v>
      </c>
      <c r="D76" s="898">
        <v>103</v>
      </c>
      <c r="E76" s="898">
        <v>103</v>
      </c>
      <c r="F76" s="898">
        <v>119.9</v>
      </c>
      <c r="G76" s="898">
        <v>91.2</v>
      </c>
      <c r="H76" s="898">
        <v>86.8</v>
      </c>
      <c r="I76" s="898">
        <v>103.9</v>
      </c>
      <c r="J76" s="898">
        <v>123.6</v>
      </c>
      <c r="K76" s="898">
        <v>108.5</v>
      </c>
      <c r="L76" s="898">
        <v>111.3</v>
      </c>
      <c r="M76" s="898">
        <v>92.1</v>
      </c>
      <c r="N76" s="898">
        <v>69.8</v>
      </c>
      <c r="O76" s="898">
        <v>93.1</v>
      </c>
      <c r="P76" s="898">
        <v>106.3</v>
      </c>
      <c r="Q76" s="898">
        <v>105.9</v>
      </c>
      <c r="R76" s="898">
        <v>102.1</v>
      </c>
      <c r="S76" s="898">
        <v>108.9</v>
      </c>
      <c r="T76" s="898">
        <v>102</v>
      </c>
      <c r="U76" s="898">
        <v>104.9</v>
      </c>
      <c r="V76" s="898">
        <v>107.7</v>
      </c>
      <c r="W76" s="898">
        <v>104.7</v>
      </c>
      <c r="X76" s="898">
        <v>101.4</v>
      </c>
      <c r="Y76" s="898">
        <v>115.2</v>
      </c>
      <c r="Z76" s="898">
        <v>89.6</v>
      </c>
      <c r="AA76" s="898">
        <v>101.2</v>
      </c>
      <c r="AB76" s="898">
        <v>133.4</v>
      </c>
      <c r="AC76" s="898">
        <v>111.7</v>
      </c>
      <c r="AD76" s="229"/>
      <c r="AE76" s="203"/>
      <c r="AF76" s="222" t="s">
        <v>100</v>
      </c>
      <c r="AG76" s="203" t="s">
        <v>109</v>
      </c>
      <c r="AH76" s="902">
        <v>103</v>
      </c>
      <c r="AI76" s="898">
        <v>103.1</v>
      </c>
      <c r="AJ76" s="898">
        <v>103.4</v>
      </c>
      <c r="AK76" s="898">
        <v>107.3</v>
      </c>
      <c r="AL76" s="898">
        <v>94.9</v>
      </c>
      <c r="AM76" s="898">
        <v>102.8</v>
      </c>
      <c r="AN76" s="898">
        <v>105.7</v>
      </c>
      <c r="AO76" s="898">
        <v>102.1</v>
      </c>
      <c r="AP76" s="898">
        <v>102.8</v>
      </c>
      <c r="AQ76" s="898">
        <v>102.7</v>
      </c>
      <c r="AR76" s="898">
        <v>106.4</v>
      </c>
    </row>
    <row r="77" spans="1:44" x14ac:dyDescent="0.15">
      <c r="A77" s="203"/>
      <c r="B77" s="222" t="s">
        <v>100</v>
      </c>
      <c r="C77" s="203" t="s">
        <v>110</v>
      </c>
      <c r="D77" s="898">
        <v>103.5</v>
      </c>
      <c r="E77" s="898">
        <v>103.5</v>
      </c>
      <c r="F77" s="898">
        <v>120.1</v>
      </c>
      <c r="G77" s="898">
        <v>93</v>
      </c>
      <c r="H77" s="898">
        <v>84.1</v>
      </c>
      <c r="I77" s="898">
        <v>87.9</v>
      </c>
      <c r="J77" s="898">
        <v>113.1</v>
      </c>
      <c r="K77" s="898">
        <v>99.3</v>
      </c>
      <c r="L77" s="898">
        <v>119.4</v>
      </c>
      <c r="M77" s="898">
        <v>90.7</v>
      </c>
      <c r="N77" s="898">
        <v>80</v>
      </c>
      <c r="O77" s="898">
        <v>113</v>
      </c>
      <c r="P77" s="898">
        <v>107.2</v>
      </c>
      <c r="Q77" s="898">
        <v>111.2</v>
      </c>
      <c r="R77" s="898">
        <v>108.3</v>
      </c>
      <c r="S77" s="898">
        <v>111.6</v>
      </c>
      <c r="T77" s="898">
        <v>101.1</v>
      </c>
      <c r="U77" s="898">
        <v>106.2</v>
      </c>
      <c r="V77" s="898">
        <v>102.6</v>
      </c>
      <c r="W77" s="898">
        <v>109.9</v>
      </c>
      <c r="X77" s="898">
        <v>96.7</v>
      </c>
      <c r="Y77" s="898">
        <v>125.3</v>
      </c>
      <c r="Z77" s="898">
        <v>90.6</v>
      </c>
      <c r="AA77" s="898">
        <v>104.3</v>
      </c>
      <c r="AB77" s="898">
        <v>136.4</v>
      </c>
      <c r="AC77" s="898">
        <v>98.3</v>
      </c>
      <c r="AD77" s="229"/>
      <c r="AE77" s="203"/>
      <c r="AF77" s="222" t="s">
        <v>100</v>
      </c>
      <c r="AG77" s="203" t="s">
        <v>110</v>
      </c>
      <c r="AH77" s="902">
        <v>103.5</v>
      </c>
      <c r="AI77" s="898">
        <v>98.1</v>
      </c>
      <c r="AJ77" s="898">
        <v>89</v>
      </c>
      <c r="AK77" s="898">
        <v>87.4</v>
      </c>
      <c r="AL77" s="898">
        <v>92.4</v>
      </c>
      <c r="AM77" s="898">
        <v>112.8</v>
      </c>
      <c r="AN77" s="898">
        <v>144.80000000000001</v>
      </c>
      <c r="AO77" s="898">
        <v>105.8</v>
      </c>
      <c r="AP77" s="898">
        <v>108.1</v>
      </c>
      <c r="AQ77" s="898">
        <v>107.9</v>
      </c>
      <c r="AR77" s="898">
        <v>112.7</v>
      </c>
    </row>
    <row r="78" spans="1:44" x14ac:dyDescent="0.15">
      <c r="A78" s="203"/>
      <c r="B78" s="223" t="s">
        <v>100</v>
      </c>
      <c r="C78" s="213" t="s">
        <v>97</v>
      </c>
      <c r="D78" s="900">
        <v>107</v>
      </c>
      <c r="E78" s="900">
        <v>107</v>
      </c>
      <c r="F78" s="900">
        <v>118.1</v>
      </c>
      <c r="G78" s="900">
        <v>91.4</v>
      </c>
      <c r="H78" s="900">
        <v>86.2</v>
      </c>
      <c r="I78" s="900">
        <v>99.7</v>
      </c>
      <c r="J78" s="900">
        <v>119.4</v>
      </c>
      <c r="K78" s="900">
        <v>89.9</v>
      </c>
      <c r="L78" s="900">
        <v>116.9</v>
      </c>
      <c r="M78" s="900">
        <v>107</v>
      </c>
      <c r="N78" s="900">
        <v>80.599999999999994</v>
      </c>
      <c r="O78" s="900">
        <v>110.5</v>
      </c>
      <c r="P78" s="900">
        <v>112.7</v>
      </c>
      <c r="Q78" s="900">
        <v>106.3</v>
      </c>
      <c r="R78" s="900">
        <v>108.2</v>
      </c>
      <c r="S78" s="900">
        <v>110.1</v>
      </c>
      <c r="T78" s="900">
        <v>116.7</v>
      </c>
      <c r="U78" s="900">
        <v>101.5</v>
      </c>
      <c r="V78" s="900">
        <v>89.3</v>
      </c>
      <c r="W78" s="900">
        <v>98.6</v>
      </c>
      <c r="X78" s="900">
        <v>98.4</v>
      </c>
      <c r="Y78" s="900">
        <v>122.8</v>
      </c>
      <c r="Z78" s="900">
        <v>106.3</v>
      </c>
      <c r="AA78" s="900">
        <v>102.4</v>
      </c>
      <c r="AB78" s="900">
        <v>129</v>
      </c>
      <c r="AC78" s="900">
        <v>106.2</v>
      </c>
      <c r="AD78" s="229"/>
      <c r="AE78" s="203"/>
      <c r="AF78" s="223" t="s">
        <v>100</v>
      </c>
      <c r="AG78" s="213" t="s">
        <v>97</v>
      </c>
      <c r="AH78" s="902">
        <v>107</v>
      </c>
      <c r="AI78" s="898">
        <v>106.8</v>
      </c>
      <c r="AJ78" s="898">
        <v>94.4</v>
      </c>
      <c r="AK78" s="898">
        <v>97.4</v>
      </c>
      <c r="AL78" s="898">
        <v>87.8</v>
      </c>
      <c r="AM78" s="898">
        <v>126.9</v>
      </c>
      <c r="AN78" s="898">
        <v>154.30000000000001</v>
      </c>
      <c r="AO78" s="898">
        <v>120.9</v>
      </c>
      <c r="AP78" s="898">
        <v>107.2</v>
      </c>
      <c r="AQ78" s="898">
        <v>107.2</v>
      </c>
      <c r="AR78" s="898">
        <v>108.4</v>
      </c>
    </row>
    <row r="79" spans="1:44" x14ac:dyDescent="0.15">
      <c r="A79" s="224"/>
      <c r="B79" s="222" t="s">
        <v>425</v>
      </c>
      <c r="C79" s="216" t="s">
        <v>99</v>
      </c>
      <c r="D79" s="898">
        <v>92.7</v>
      </c>
      <c r="E79" s="898">
        <v>92.7</v>
      </c>
      <c r="F79" s="898">
        <v>116.7</v>
      </c>
      <c r="G79" s="898">
        <v>77.400000000000006</v>
      </c>
      <c r="H79" s="898">
        <v>77.7</v>
      </c>
      <c r="I79" s="898">
        <v>77.400000000000006</v>
      </c>
      <c r="J79" s="898">
        <v>105.1</v>
      </c>
      <c r="K79" s="898">
        <v>88</v>
      </c>
      <c r="L79" s="898">
        <v>102.2</v>
      </c>
      <c r="M79" s="898">
        <v>81.8</v>
      </c>
      <c r="N79" s="898">
        <v>85.1</v>
      </c>
      <c r="O79" s="898">
        <v>103.2</v>
      </c>
      <c r="P79" s="898">
        <v>89.8</v>
      </c>
      <c r="Q79" s="898">
        <v>98</v>
      </c>
      <c r="R79" s="898">
        <v>93.4</v>
      </c>
      <c r="S79" s="898">
        <v>89.1</v>
      </c>
      <c r="T79" s="898">
        <v>82.2</v>
      </c>
      <c r="U79" s="898">
        <v>92.2</v>
      </c>
      <c r="V79" s="898">
        <v>103.8</v>
      </c>
      <c r="W79" s="898">
        <v>93.5</v>
      </c>
      <c r="X79" s="898">
        <v>102.7</v>
      </c>
      <c r="Y79" s="898">
        <v>83.7</v>
      </c>
      <c r="Z79" s="898">
        <v>88.8</v>
      </c>
      <c r="AA79" s="898">
        <v>75.900000000000006</v>
      </c>
      <c r="AB79" s="898">
        <v>130.4</v>
      </c>
      <c r="AC79" s="898">
        <v>88.7</v>
      </c>
      <c r="AD79" s="229"/>
      <c r="AE79" s="224"/>
      <c r="AF79" s="222" t="s">
        <v>425</v>
      </c>
      <c r="AG79" s="216" t="s">
        <v>99</v>
      </c>
      <c r="AH79" s="903">
        <v>92.7</v>
      </c>
      <c r="AI79" s="899">
        <v>88.2</v>
      </c>
      <c r="AJ79" s="899">
        <v>82.9</v>
      </c>
      <c r="AK79" s="899">
        <v>84.4</v>
      </c>
      <c r="AL79" s="899">
        <v>79.599999999999994</v>
      </c>
      <c r="AM79" s="899">
        <v>96.9</v>
      </c>
      <c r="AN79" s="899">
        <v>135.9</v>
      </c>
      <c r="AO79" s="899">
        <v>88.3</v>
      </c>
      <c r="AP79" s="899">
        <v>96.4</v>
      </c>
      <c r="AQ79" s="899">
        <v>96.7</v>
      </c>
      <c r="AR79" s="899">
        <v>86</v>
      </c>
    </row>
    <row r="80" spans="1:44" x14ac:dyDescent="0.15">
      <c r="A80" s="224"/>
      <c r="B80" s="222"/>
      <c r="C80" s="203" t="s">
        <v>101</v>
      </c>
      <c r="D80" s="898">
        <v>99.2</v>
      </c>
      <c r="E80" s="898">
        <v>99.2</v>
      </c>
      <c r="F80" s="898">
        <v>107</v>
      </c>
      <c r="G80" s="898">
        <v>79.2</v>
      </c>
      <c r="H80" s="898">
        <v>90</v>
      </c>
      <c r="I80" s="898">
        <v>84.6</v>
      </c>
      <c r="J80" s="898">
        <v>145.80000000000001</v>
      </c>
      <c r="K80" s="898">
        <v>99.9</v>
      </c>
      <c r="L80" s="898">
        <v>104.5</v>
      </c>
      <c r="M80" s="898">
        <v>90.4</v>
      </c>
      <c r="N80" s="898">
        <v>91.4</v>
      </c>
      <c r="O80" s="898">
        <v>103.8</v>
      </c>
      <c r="P80" s="898">
        <v>89.3</v>
      </c>
      <c r="Q80" s="898">
        <v>103.2</v>
      </c>
      <c r="R80" s="898">
        <v>95.4</v>
      </c>
      <c r="S80" s="898">
        <v>96.3</v>
      </c>
      <c r="T80" s="898">
        <v>89.6</v>
      </c>
      <c r="U80" s="898">
        <v>95.6</v>
      </c>
      <c r="V80" s="898">
        <v>97.1</v>
      </c>
      <c r="W80" s="898">
        <v>96.8</v>
      </c>
      <c r="X80" s="898">
        <v>81.8</v>
      </c>
      <c r="Y80" s="898">
        <v>96.3</v>
      </c>
      <c r="Z80" s="898">
        <v>105.5</v>
      </c>
      <c r="AA80" s="898">
        <v>103.4</v>
      </c>
      <c r="AB80" s="898">
        <v>137.5</v>
      </c>
      <c r="AC80" s="898">
        <v>108.8</v>
      </c>
      <c r="AD80" s="229"/>
      <c r="AE80" s="224"/>
      <c r="AF80" s="222"/>
      <c r="AG80" s="203" t="s">
        <v>101</v>
      </c>
      <c r="AH80" s="902">
        <v>99.2</v>
      </c>
      <c r="AI80" s="898">
        <v>100.9</v>
      </c>
      <c r="AJ80" s="898">
        <v>100.2</v>
      </c>
      <c r="AK80" s="898">
        <v>106.3</v>
      </c>
      <c r="AL80" s="898">
        <v>86.9</v>
      </c>
      <c r="AM80" s="898">
        <v>102</v>
      </c>
      <c r="AN80" s="898">
        <v>121.3</v>
      </c>
      <c r="AO80" s="898">
        <v>97.8</v>
      </c>
      <c r="AP80" s="898">
        <v>97.8</v>
      </c>
      <c r="AQ80" s="898">
        <v>98.1</v>
      </c>
      <c r="AR80" s="898">
        <v>90.5</v>
      </c>
    </row>
    <row r="81" spans="1:44" x14ac:dyDescent="0.15">
      <c r="A81" s="224"/>
      <c r="B81" s="222"/>
      <c r="C81" s="203" t="s">
        <v>102</v>
      </c>
      <c r="D81" s="898">
        <v>119.4</v>
      </c>
      <c r="E81" s="898">
        <v>119.4</v>
      </c>
      <c r="F81" s="898">
        <v>122</v>
      </c>
      <c r="G81" s="898">
        <v>87</v>
      </c>
      <c r="H81" s="898">
        <v>110.4</v>
      </c>
      <c r="I81" s="898">
        <v>147.69999999999999</v>
      </c>
      <c r="J81" s="898">
        <v>146.30000000000001</v>
      </c>
      <c r="K81" s="898">
        <v>120.3</v>
      </c>
      <c r="L81" s="898">
        <v>124.3</v>
      </c>
      <c r="M81" s="898">
        <v>126.9</v>
      </c>
      <c r="N81" s="898">
        <v>119.7</v>
      </c>
      <c r="O81" s="898">
        <v>107.4</v>
      </c>
      <c r="P81" s="898">
        <v>103.8</v>
      </c>
      <c r="Q81" s="898">
        <v>115</v>
      </c>
      <c r="R81" s="898">
        <v>113.1</v>
      </c>
      <c r="S81" s="898">
        <v>113.9</v>
      </c>
      <c r="T81" s="898">
        <v>102</v>
      </c>
      <c r="U81" s="898">
        <v>112</v>
      </c>
      <c r="V81" s="898">
        <v>106.6</v>
      </c>
      <c r="W81" s="898">
        <v>110.3</v>
      </c>
      <c r="X81" s="898">
        <v>102.8</v>
      </c>
      <c r="Y81" s="898">
        <v>135.19999999999999</v>
      </c>
      <c r="Z81" s="898">
        <v>108</v>
      </c>
      <c r="AA81" s="898">
        <v>111.5</v>
      </c>
      <c r="AB81" s="898">
        <v>126.2</v>
      </c>
      <c r="AC81" s="898">
        <v>144.80000000000001</v>
      </c>
      <c r="AD81" s="229"/>
      <c r="AE81" s="224"/>
      <c r="AF81" s="222"/>
      <c r="AG81" s="203" t="s">
        <v>102</v>
      </c>
      <c r="AH81" s="902">
        <v>119.4</v>
      </c>
      <c r="AI81" s="898">
        <v>124</v>
      </c>
      <c r="AJ81" s="898">
        <v>131.9</v>
      </c>
      <c r="AK81" s="898">
        <v>142.4</v>
      </c>
      <c r="AL81" s="898">
        <v>109.3</v>
      </c>
      <c r="AM81" s="898">
        <v>111.2</v>
      </c>
      <c r="AN81" s="898">
        <v>131.9</v>
      </c>
      <c r="AO81" s="898">
        <v>106.6</v>
      </c>
      <c r="AP81" s="898">
        <v>115.6</v>
      </c>
      <c r="AQ81" s="898">
        <v>115.8</v>
      </c>
      <c r="AR81" s="898">
        <v>109.5</v>
      </c>
    </row>
    <row r="82" spans="1:44" x14ac:dyDescent="0.15">
      <c r="A82" s="224"/>
      <c r="B82" s="222"/>
      <c r="C82" s="203" t="s">
        <v>103</v>
      </c>
      <c r="D82" s="898">
        <v>99.8</v>
      </c>
      <c r="E82" s="898">
        <v>99.7</v>
      </c>
      <c r="F82" s="898">
        <v>108.4</v>
      </c>
      <c r="G82" s="898">
        <v>83.3</v>
      </c>
      <c r="H82" s="898">
        <v>102.1</v>
      </c>
      <c r="I82" s="898">
        <v>87.8</v>
      </c>
      <c r="J82" s="898">
        <v>106.2</v>
      </c>
      <c r="K82" s="898">
        <v>82.7</v>
      </c>
      <c r="L82" s="898">
        <v>103.6</v>
      </c>
      <c r="M82" s="898">
        <v>94.4</v>
      </c>
      <c r="N82" s="898">
        <v>60.5</v>
      </c>
      <c r="O82" s="898">
        <v>97.9</v>
      </c>
      <c r="P82" s="898">
        <v>96.5</v>
      </c>
      <c r="Q82" s="898">
        <v>108.8</v>
      </c>
      <c r="R82" s="898">
        <v>106</v>
      </c>
      <c r="S82" s="898">
        <v>109.5</v>
      </c>
      <c r="T82" s="898">
        <v>102</v>
      </c>
      <c r="U82" s="898">
        <v>104.4</v>
      </c>
      <c r="V82" s="898">
        <v>102.2</v>
      </c>
      <c r="W82" s="898">
        <v>109.3</v>
      </c>
      <c r="X82" s="898">
        <v>96.7</v>
      </c>
      <c r="Y82" s="898">
        <v>118.5</v>
      </c>
      <c r="Z82" s="898">
        <v>100.4</v>
      </c>
      <c r="AA82" s="898">
        <v>99.2</v>
      </c>
      <c r="AB82" s="898">
        <v>134.6</v>
      </c>
      <c r="AC82" s="898">
        <v>94.3</v>
      </c>
      <c r="AD82" s="229"/>
      <c r="AE82" s="224"/>
      <c r="AF82" s="222"/>
      <c r="AG82" s="203" t="s">
        <v>103</v>
      </c>
      <c r="AH82" s="902">
        <v>99.8</v>
      </c>
      <c r="AI82" s="898">
        <v>97.8</v>
      </c>
      <c r="AJ82" s="898">
        <v>91.8</v>
      </c>
      <c r="AK82" s="898">
        <v>87.9</v>
      </c>
      <c r="AL82" s="898">
        <v>100.3</v>
      </c>
      <c r="AM82" s="898">
        <v>107.6</v>
      </c>
      <c r="AN82" s="898">
        <v>105</v>
      </c>
      <c r="AO82" s="898">
        <v>108.1</v>
      </c>
      <c r="AP82" s="898">
        <v>101.4</v>
      </c>
      <c r="AQ82" s="898">
        <v>101</v>
      </c>
      <c r="AR82" s="898">
        <v>112.6</v>
      </c>
    </row>
    <row r="83" spans="1:44" x14ac:dyDescent="0.15">
      <c r="A83" s="224"/>
      <c r="B83" s="222"/>
      <c r="C83" s="203" t="s">
        <v>104</v>
      </c>
      <c r="D83" s="898">
        <v>89.8</v>
      </c>
      <c r="E83" s="898">
        <v>89.8</v>
      </c>
      <c r="F83" s="898">
        <v>109</v>
      </c>
      <c r="G83" s="898">
        <v>76</v>
      </c>
      <c r="H83" s="898">
        <v>92.6</v>
      </c>
      <c r="I83" s="898">
        <v>73.400000000000006</v>
      </c>
      <c r="J83" s="898">
        <v>93.5</v>
      </c>
      <c r="K83" s="898">
        <v>79.900000000000006</v>
      </c>
      <c r="L83" s="898">
        <v>100.4</v>
      </c>
      <c r="M83" s="898">
        <v>73.400000000000006</v>
      </c>
      <c r="N83" s="898">
        <v>61.9</v>
      </c>
      <c r="O83" s="898">
        <v>87.3</v>
      </c>
      <c r="P83" s="898">
        <v>84</v>
      </c>
      <c r="Q83" s="898">
        <v>98.7</v>
      </c>
      <c r="R83" s="898">
        <v>92.8</v>
      </c>
      <c r="S83" s="898">
        <v>93.3</v>
      </c>
      <c r="T83" s="898">
        <v>93.7</v>
      </c>
      <c r="U83" s="898">
        <v>94.6</v>
      </c>
      <c r="V83" s="898">
        <v>84.9</v>
      </c>
      <c r="W83" s="898">
        <v>98.6</v>
      </c>
      <c r="X83" s="898">
        <v>102</v>
      </c>
      <c r="Y83" s="898">
        <v>107</v>
      </c>
      <c r="Z83" s="898">
        <v>92.3</v>
      </c>
      <c r="AA83" s="898">
        <v>84.1</v>
      </c>
      <c r="AB83" s="898">
        <v>129.9</v>
      </c>
      <c r="AC83" s="898">
        <v>81.5</v>
      </c>
      <c r="AD83" s="229"/>
      <c r="AE83" s="224"/>
      <c r="AF83" s="222"/>
      <c r="AG83" s="203" t="s">
        <v>104</v>
      </c>
      <c r="AH83" s="902">
        <v>89.8</v>
      </c>
      <c r="AI83" s="898">
        <v>87.1</v>
      </c>
      <c r="AJ83" s="898">
        <v>82.9</v>
      </c>
      <c r="AK83" s="898">
        <v>79.099999999999994</v>
      </c>
      <c r="AL83" s="898">
        <v>91</v>
      </c>
      <c r="AM83" s="898">
        <v>94</v>
      </c>
      <c r="AN83" s="898">
        <v>97.5</v>
      </c>
      <c r="AO83" s="898">
        <v>93.2</v>
      </c>
      <c r="AP83" s="898">
        <v>92</v>
      </c>
      <c r="AQ83" s="898">
        <v>91.6</v>
      </c>
      <c r="AR83" s="898">
        <v>103.2</v>
      </c>
    </row>
    <row r="84" spans="1:44" x14ac:dyDescent="0.15">
      <c r="A84" s="224"/>
      <c r="B84" s="222"/>
      <c r="C84" s="203" t="s">
        <v>105</v>
      </c>
      <c r="D84" s="898">
        <v>105.8</v>
      </c>
      <c r="E84" s="898">
        <v>105.7</v>
      </c>
      <c r="F84" s="898">
        <v>116.6</v>
      </c>
      <c r="G84" s="898">
        <v>84.1</v>
      </c>
      <c r="H84" s="898">
        <v>119</v>
      </c>
      <c r="I84" s="898">
        <v>93.8</v>
      </c>
      <c r="J84" s="898">
        <v>124.6</v>
      </c>
      <c r="K84" s="898">
        <v>103.3</v>
      </c>
      <c r="L84" s="898">
        <v>106.7</v>
      </c>
      <c r="M84" s="898">
        <v>99.6</v>
      </c>
      <c r="N84" s="898">
        <v>78.400000000000006</v>
      </c>
      <c r="O84" s="898">
        <v>100.3</v>
      </c>
      <c r="P84" s="898">
        <v>95.5</v>
      </c>
      <c r="Q84" s="898">
        <v>116.2</v>
      </c>
      <c r="R84" s="898">
        <v>105.9</v>
      </c>
      <c r="S84" s="898">
        <v>107</v>
      </c>
      <c r="T84" s="898">
        <v>98.5</v>
      </c>
      <c r="U84" s="898">
        <v>102</v>
      </c>
      <c r="V84" s="898">
        <v>98.5</v>
      </c>
      <c r="W84" s="898">
        <v>105.7</v>
      </c>
      <c r="X84" s="898">
        <v>98.5</v>
      </c>
      <c r="Y84" s="898">
        <v>122.2</v>
      </c>
      <c r="Z84" s="898">
        <v>94.4</v>
      </c>
      <c r="AA84" s="898">
        <v>91.2</v>
      </c>
      <c r="AB84" s="898">
        <v>134.19999999999999</v>
      </c>
      <c r="AC84" s="898">
        <v>106.2</v>
      </c>
      <c r="AD84" s="229"/>
      <c r="AE84" s="224"/>
      <c r="AF84" s="222"/>
      <c r="AG84" s="203" t="s">
        <v>105</v>
      </c>
      <c r="AH84" s="902">
        <v>105.8</v>
      </c>
      <c r="AI84" s="898">
        <v>103.9</v>
      </c>
      <c r="AJ84" s="898">
        <v>98.7</v>
      </c>
      <c r="AK84" s="898">
        <v>96</v>
      </c>
      <c r="AL84" s="898">
        <v>104.6</v>
      </c>
      <c r="AM84" s="898">
        <v>112.2</v>
      </c>
      <c r="AN84" s="898">
        <v>122.2</v>
      </c>
      <c r="AO84" s="898">
        <v>110</v>
      </c>
      <c r="AP84" s="898">
        <v>107.3</v>
      </c>
      <c r="AQ84" s="898">
        <v>107.4</v>
      </c>
      <c r="AR84" s="898">
        <v>106.5</v>
      </c>
    </row>
    <row r="85" spans="1:44" x14ac:dyDescent="0.15">
      <c r="A85" s="224"/>
      <c r="B85" s="222"/>
      <c r="C85" s="203" t="s">
        <v>106</v>
      </c>
      <c r="D85" s="898">
        <v>98.6</v>
      </c>
      <c r="E85" s="898">
        <v>98.6</v>
      </c>
      <c r="F85" s="898">
        <v>109.1</v>
      </c>
      <c r="G85" s="898">
        <v>81.599999999999994</v>
      </c>
      <c r="H85" s="898">
        <v>103.2</v>
      </c>
      <c r="I85" s="898">
        <v>85.1</v>
      </c>
      <c r="J85" s="898">
        <v>115.9</v>
      </c>
      <c r="K85" s="898">
        <v>93.7</v>
      </c>
      <c r="L85" s="898">
        <v>98.4</v>
      </c>
      <c r="M85" s="898">
        <v>80</v>
      </c>
      <c r="N85" s="898">
        <v>102.5</v>
      </c>
      <c r="O85" s="898">
        <v>95.8</v>
      </c>
      <c r="P85" s="898">
        <v>100.3</v>
      </c>
      <c r="Q85" s="898">
        <v>103.6</v>
      </c>
      <c r="R85" s="898">
        <v>96.7</v>
      </c>
      <c r="S85" s="898">
        <v>108</v>
      </c>
      <c r="T85" s="898">
        <v>97.4</v>
      </c>
      <c r="U85" s="898">
        <v>104.3</v>
      </c>
      <c r="V85" s="898">
        <v>93.6</v>
      </c>
      <c r="W85" s="898">
        <v>104.4</v>
      </c>
      <c r="X85" s="898">
        <v>96.3</v>
      </c>
      <c r="Y85" s="898">
        <v>132.9</v>
      </c>
      <c r="Z85" s="898">
        <v>119.3</v>
      </c>
      <c r="AA85" s="898">
        <v>97.1</v>
      </c>
      <c r="AB85" s="898">
        <v>120</v>
      </c>
      <c r="AC85" s="898">
        <v>97.4</v>
      </c>
      <c r="AD85" s="229"/>
      <c r="AE85" s="224"/>
      <c r="AF85" s="222"/>
      <c r="AG85" s="203" t="s">
        <v>106</v>
      </c>
      <c r="AH85" s="902">
        <v>98.6</v>
      </c>
      <c r="AI85" s="898">
        <v>97.7</v>
      </c>
      <c r="AJ85" s="898">
        <v>93.3</v>
      </c>
      <c r="AK85" s="898">
        <v>90.7</v>
      </c>
      <c r="AL85" s="898">
        <v>98.9</v>
      </c>
      <c r="AM85" s="898">
        <v>104.7</v>
      </c>
      <c r="AN85" s="898">
        <v>105.9</v>
      </c>
      <c r="AO85" s="898">
        <v>104.5</v>
      </c>
      <c r="AP85" s="898">
        <v>99.4</v>
      </c>
      <c r="AQ85" s="898">
        <v>99.1</v>
      </c>
      <c r="AR85" s="898">
        <v>108.6</v>
      </c>
    </row>
    <row r="86" spans="1:44" x14ac:dyDescent="0.15">
      <c r="A86" s="224"/>
      <c r="B86" s="222"/>
      <c r="C86" s="203" t="s">
        <v>107</v>
      </c>
      <c r="D86" s="898">
        <v>95.1</v>
      </c>
      <c r="E86" s="898">
        <v>95.1</v>
      </c>
      <c r="F86" s="898">
        <v>104</v>
      </c>
      <c r="G86" s="898">
        <v>76.900000000000006</v>
      </c>
      <c r="H86" s="898">
        <v>91.8</v>
      </c>
      <c r="I86" s="898">
        <v>86.5</v>
      </c>
      <c r="J86" s="898">
        <v>120.7</v>
      </c>
      <c r="K86" s="898">
        <v>97.1</v>
      </c>
      <c r="L86" s="898">
        <v>95</v>
      </c>
      <c r="M86" s="898">
        <v>88.2</v>
      </c>
      <c r="N86" s="898">
        <v>76.3</v>
      </c>
      <c r="O86" s="898">
        <v>103.6</v>
      </c>
      <c r="P86" s="898">
        <v>91.8</v>
      </c>
      <c r="Q86" s="898">
        <v>92.8</v>
      </c>
      <c r="R86" s="898">
        <v>83.6</v>
      </c>
      <c r="S86" s="898">
        <v>101.3</v>
      </c>
      <c r="T86" s="898">
        <v>93.1</v>
      </c>
      <c r="U86" s="898">
        <v>95.3</v>
      </c>
      <c r="V86" s="898">
        <v>93.5</v>
      </c>
      <c r="W86" s="898">
        <v>88.3</v>
      </c>
      <c r="X86" s="898">
        <v>96.7</v>
      </c>
      <c r="Y86" s="898">
        <v>106.5</v>
      </c>
      <c r="Z86" s="898">
        <v>95</v>
      </c>
      <c r="AA86" s="898">
        <v>94.3</v>
      </c>
      <c r="AB86" s="898">
        <v>126.9</v>
      </c>
      <c r="AC86" s="898">
        <v>100.3</v>
      </c>
      <c r="AD86" s="229"/>
      <c r="AE86" s="224"/>
      <c r="AF86" s="222"/>
      <c r="AG86" s="203" t="s">
        <v>107</v>
      </c>
      <c r="AH86" s="902">
        <v>95.1</v>
      </c>
      <c r="AI86" s="898">
        <v>96.2</v>
      </c>
      <c r="AJ86" s="898">
        <v>95.7</v>
      </c>
      <c r="AK86" s="898">
        <v>97.5</v>
      </c>
      <c r="AL86" s="898">
        <v>91.6</v>
      </c>
      <c r="AM86" s="898">
        <v>97</v>
      </c>
      <c r="AN86" s="898">
        <v>111.5</v>
      </c>
      <c r="AO86" s="898">
        <v>93.8</v>
      </c>
      <c r="AP86" s="898">
        <v>94.2</v>
      </c>
      <c r="AQ86" s="898">
        <v>94.3</v>
      </c>
      <c r="AR86" s="898">
        <v>90.5</v>
      </c>
    </row>
    <row r="87" spans="1:44" x14ac:dyDescent="0.15">
      <c r="A87" s="224"/>
      <c r="B87" s="222"/>
      <c r="C87" s="203" t="s">
        <v>108</v>
      </c>
      <c r="D87" s="898">
        <v>108.6</v>
      </c>
      <c r="E87" s="898">
        <v>108.6</v>
      </c>
      <c r="F87" s="898">
        <v>107.9</v>
      </c>
      <c r="G87" s="898">
        <v>82.2</v>
      </c>
      <c r="H87" s="898">
        <v>111.3</v>
      </c>
      <c r="I87" s="898">
        <v>140.30000000000001</v>
      </c>
      <c r="J87" s="898">
        <v>132.6</v>
      </c>
      <c r="K87" s="898">
        <v>107</v>
      </c>
      <c r="L87" s="898">
        <v>100.2</v>
      </c>
      <c r="M87" s="898">
        <v>103.2</v>
      </c>
      <c r="N87" s="898">
        <v>89.6</v>
      </c>
      <c r="O87" s="898">
        <v>105.7</v>
      </c>
      <c r="P87" s="898">
        <v>96.6</v>
      </c>
      <c r="Q87" s="898">
        <v>100.9</v>
      </c>
      <c r="R87" s="898">
        <v>97.5</v>
      </c>
      <c r="S87" s="898">
        <v>103</v>
      </c>
      <c r="T87" s="898">
        <v>101.9</v>
      </c>
      <c r="U87" s="898">
        <v>103.7</v>
      </c>
      <c r="V87" s="898">
        <v>95.9</v>
      </c>
      <c r="W87" s="898">
        <v>107.5</v>
      </c>
      <c r="X87" s="898">
        <v>93.4</v>
      </c>
      <c r="Y87" s="898">
        <v>129.69999999999999</v>
      </c>
      <c r="Z87" s="898">
        <v>111.2</v>
      </c>
      <c r="AA87" s="898">
        <v>95.5</v>
      </c>
      <c r="AB87" s="898">
        <v>124.8</v>
      </c>
      <c r="AC87" s="898">
        <v>134.6</v>
      </c>
      <c r="AD87" s="229"/>
      <c r="AE87" s="224"/>
      <c r="AF87" s="222"/>
      <c r="AG87" s="203" t="s">
        <v>108</v>
      </c>
      <c r="AH87" s="902">
        <v>108.6</v>
      </c>
      <c r="AI87" s="898">
        <v>114.8</v>
      </c>
      <c r="AJ87" s="898">
        <v>117.9</v>
      </c>
      <c r="AK87" s="898">
        <v>125</v>
      </c>
      <c r="AL87" s="898">
        <v>102.3</v>
      </c>
      <c r="AM87" s="898">
        <v>109.7</v>
      </c>
      <c r="AN87" s="898">
        <v>129</v>
      </c>
      <c r="AO87" s="898">
        <v>105.5</v>
      </c>
      <c r="AP87" s="898">
        <v>103.4</v>
      </c>
      <c r="AQ87" s="898">
        <v>103.4</v>
      </c>
      <c r="AR87" s="898">
        <v>103.6</v>
      </c>
    </row>
    <row r="88" spans="1:44" x14ac:dyDescent="0.15">
      <c r="A88" s="224"/>
      <c r="B88" s="222"/>
      <c r="C88" s="203" t="s">
        <v>109</v>
      </c>
      <c r="D88" s="898">
        <v>104.8</v>
      </c>
      <c r="E88" s="898">
        <v>104.8</v>
      </c>
      <c r="F88" s="898">
        <v>115.1</v>
      </c>
      <c r="G88" s="898">
        <v>82.8</v>
      </c>
      <c r="H88" s="898">
        <v>112</v>
      </c>
      <c r="I88" s="898">
        <v>96.2</v>
      </c>
      <c r="J88" s="898">
        <v>147.9</v>
      </c>
      <c r="K88" s="898">
        <v>94.4</v>
      </c>
      <c r="L88" s="898">
        <v>92.1</v>
      </c>
      <c r="M88" s="898">
        <v>90.6</v>
      </c>
      <c r="N88" s="898">
        <v>70.2</v>
      </c>
      <c r="O88" s="898">
        <v>106.3</v>
      </c>
      <c r="P88" s="898">
        <v>102.6</v>
      </c>
      <c r="Q88" s="898">
        <v>109.7</v>
      </c>
      <c r="R88" s="898">
        <v>93.7</v>
      </c>
      <c r="S88" s="898">
        <v>105.2</v>
      </c>
      <c r="T88" s="898">
        <v>98.3</v>
      </c>
      <c r="U88" s="898">
        <v>104.1</v>
      </c>
      <c r="V88" s="898">
        <v>91.8</v>
      </c>
      <c r="W88" s="898">
        <v>105.9</v>
      </c>
      <c r="X88" s="898">
        <v>98.4</v>
      </c>
      <c r="Y88" s="898">
        <v>138.19999999999999</v>
      </c>
      <c r="Z88" s="898">
        <v>111.4</v>
      </c>
      <c r="AA88" s="898">
        <v>92.2</v>
      </c>
      <c r="AB88" s="898">
        <v>121.8</v>
      </c>
      <c r="AC88" s="898">
        <v>115.4</v>
      </c>
      <c r="AD88" s="229"/>
      <c r="AE88" s="224"/>
      <c r="AF88" s="222"/>
      <c r="AG88" s="203" t="s">
        <v>109</v>
      </c>
      <c r="AH88" s="902">
        <v>104.8</v>
      </c>
      <c r="AI88" s="898">
        <v>108.4</v>
      </c>
      <c r="AJ88" s="898">
        <v>108.9</v>
      </c>
      <c r="AK88" s="898">
        <v>111.2</v>
      </c>
      <c r="AL88" s="898">
        <v>103.7</v>
      </c>
      <c r="AM88" s="898">
        <v>107.7</v>
      </c>
      <c r="AN88" s="898">
        <v>115</v>
      </c>
      <c r="AO88" s="898">
        <v>106.1</v>
      </c>
      <c r="AP88" s="898">
        <v>101.8</v>
      </c>
      <c r="AQ88" s="898">
        <v>101.6</v>
      </c>
      <c r="AR88" s="898">
        <v>109.1</v>
      </c>
    </row>
    <row r="89" spans="1:44" x14ac:dyDescent="0.15">
      <c r="A89" s="224"/>
      <c r="B89" s="222"/>
      <c r="C89" s="203" t="s">
        <v>110</v>
      </c>
      <c r="D89" s="898">
        <v>104.1</v>
      </c>
      <c r="E89" s="898">
        <v>104.1</v>
      </c>
      <c r="F89" s="898">
        <v>111.1</v>
      </c>
      <c r="G89" s="898">
        <v>84.3</v>
      </c>
      <c r="H89" s="898">
        <v>105.7</v>
      </c>
      <c r="I89" s="898">
        <v>95.8</v>
      </c>
      <c r="J89" s="898">
        <v>136.80000000000001</v>
      </c>
      <c r="K89" s="898">
        <v>99.5</v>
      </c>
      <c r="L89" s="898">
        <v>91.9</v>
      </c>
      <c r="M89" s="898">
        <v>105.8</v>
      </c>
      <c r="N89" s="898">
        <v>69.400000000000006</v>
      </c>
      <c r="O89" s="898">
        <v>107.7</v>
      </c>
      <c r="P89" s="898">
        <v>96.5</v>
      </c>
      <c r="Q89" s="898">
        <v>100.4</v>
      </c>
      <c r="R89" s="898">
        <v>98</v>
      </c>
      <c r="S89" s="898">
        <v>105.7</v>
      </c>
      <c r="T89" s="898">
        <v>103</v>
      </c>
      <c r="U89" s="898">
        <v>104.8</v>
      </c>
      <c r="V89" s="898">
        <v>100.4</v>
      </c>
      <c r="W89" s="898">
        <v>104.9</v>
      </c>
      <c r="X89" s="898">
        <v>92.3</v>
      </c>
      <c r="Y89" s="898">
        <v>132.1</v>
      </c>
      <c r="Z89" s="898">
        <v>108.4</v>
      </c>
      <c r="AA89" s="898">
        <v>99.2</v>
      </c>
      <c r="AB89" s="898">
        <v>125.1</v>
      </c>
      <c r="AC89" s="898">
        <v>111.5</v>
      </c>
      <c r="AD89" s="229"/>
      <c r="AE89" s="224"/>
      <c r="AF89" s="222"/>
      <c r="AG89" s="203" t="s">
        <v>110</v>
      </c>
      <c r="AH89" s="902">
        <v>104.1</v>
      </c>
      <c r="AI89" s="898">
        <v>104</v>
      </c>
      <c r="AJ89" s="898">
        <v>103.7</v>
      </c>
      <c r="AK89" s="898">
        <v>102.8</v>
      </c>
      <c r="AL89" s="898">
        <v>105.8</v>
      </c>
      <c r="AM89" s="898">
        <v>104.5</v>
      </c>
      <c r="AN89" s="898">
        <v>116.2</v>
      </c>
      <c r="AO89" s="898">
        <v>102</v>
      </c>
      <c r="AP89" s="898">
        <v>104.2</v>
      </c>
      <c r="AQ89" s="898">
        <v>104.1</v>
      </c>
      <c r="AR89" s="898">
        <v>106.1</v>
      </c>
    </row>
    <row r="90" spans="1:44" x14ac:dyDescent="0.15">
      <c r="A90" s="224"/>
      <c r="B90" s="223"/>
      <c r="C90" s="213" t="s">
        <v>97</v>
      </c>
      <c r="D90" s="900">
        <v>109.7</v>
      </c>
      <c r="E90" s="900">
        <v>109.7</v>
      </c>
      <c r="F90" s="900">
        <v>105.8</v>
      </c>
      <c r="G90" s="900">
        <v>82.4</v>
      </c>
      <c r="H90" s="900">
        <v>102.6</v>
      </c>
      <c r="I90" s="900">
        <v>136.80000000000001</v>
      </c>
      <c r="J90" s="900">
        <v>136.80000000000001</v>
      </c>
      <c r="K90" s="900">
        <v>96.5</v>
      </c>
      <c r="L90" s="900">
        <v>84</v>
      </c>
      <c r="M90" s="900">
        <v>108.3</v>
      </c>
      <c r="N90" s="900">
        <v>92</v>
      </c>
      <c r="O90" s="900">
        <v>116.7</v>
      </c>
      <c r="P90" s="900">
        <v>105.5</v>
      </c>
      <c r="Q90" s="900">
        <v>100.9</v>
      </c>
      <c r="R90" s="900">
        <v>92.6</v>
      </c>
      <c r="S90" s="900">
        <v>105.2</v>
      </c>
      <c r="T90" s="900">
        <v>109.2</v>
      </c>
      <c r="U90" s="900">
        <v>103.5</v>
      </c>
      <c r="V90" s="900">
        <v>105.9</v>
      </c>
      <c r="W90" s="900">
        <v>99.8</v>
      </c>
      <c r="X90" s="900">
        <v>88.5</v>
      </c>
      <c r="Y90" s="900">
        <v>125.8</v>
      </c>
      <c r="Z90" s="900">
        <v>107.1</v>
      </c>
      <c r="AA90" s="900">
        <v>100.7</v>
      </c>
      <c r="AB90" s="900">
        <v>105.3</v>
      </c>
      <c r="AC90" s="900">
        <v>133.30000000000001</v>
      </c>
      <c r="AD90" s="229"/>
      <c r="AE90" s="224"/>
      <c r="AF90" s="223"/>
      <c r="AG90" s="213" t="s">
        <v>97</v>
      </c>
      <c r="AH90" s="905">
        <v>109.7</v>
      </c>
      <c r="AI90" s="900">
        <v>117.5</v>
      </c>
      <c r="AJ90" s="900">
        <v>118.7</v>
      </c>
      <c r="AK90" s="900">
        <v>127.9</v>
      </c>
      <c r="AL90" s="900">
        <v>98.8</v>
      </c>
      <c r="AM90" s="900">
        <v>115.6</v>
      </c>
      <c r="AN90" s="900">
        <v>129</v>
      </c>
      <c r="AO90" s="900">
        <v>112.6</v>
      </c>
      <c r="AP90" s="900">
        <v>103.1</v>
      </c>
      <c r="AQ90" s="900">
        <v>103</v>
      </c>
      <c r="AR90" s="900">
        <v>104.7</v>
      </c>
    </row>
    <row r="91" spans="1:44" x14ac:dyDescent="0.15">
      <c r="A91" s="203"/>
      <c r="B91" s="222" t="s">
        <v>468</v>
      </c>
      <c r="C91" s="216" t="s">
        <v>99</v>
      </c>
      <c r="D91" s="898">
        <v>88.6</v>
      </c>
      <c r="E91" s="898">
        <v>88.6</v>
      </c>
      <c r="F91" s="898">
        <v>101.9</v>
      </c>
      <c r="G91" s="898">
        <v>71.5</v>
      </c>
      <c r="H91" s="898">
        <v>94.4</v>
      </c>
      <c r="I91" s="898">
        <v>68</v>
      </c>
      <c r="J91" s="898">
        <v>94.5</v>
      </c>
      <c r="K91" s="898">
        <v>94.8</v>
      </c>
      <c r="L91" s="898">
        <v>74.5</v>
      </c>
      <c r="M91" s="898">
        <v>92.5</v>
      </c>
      <c r="N91" s="898">
        <v>72.099999999999994</v>
      </c>
      <c r="O91" s="898">
        <v>91.4</v>
      </c>
      <c r="P91" s="898">
        <v>90.2</v>
      </c>
      <c r="Q91" s="898">
        <v>96.2</v>
      </c>
      <c r="R91" s="898">
        <v>87.2</v>
      </c>
      <c r="S91" s="898">
        <v>85.6</v>
      </c>
      <c r="T91" s="898">
        <v>81.099999999999994</v>
      </c>
      <c r="U91" s="898">
        <v>90.2</v>
      </c>
      <c r="V91" s="898">
        <v>78.599999999999994</v>
      </c>
      <c r="W91" s="898">
        <v>91.6</v>
      </c>
      <c r="X91" s="898">
        <v>91.7</v>
      </c>
      <c r="Y91" s="898">
        <v>105.4</v>
      </c>
      <c r="Z91" s="898">
        <v>85.4</v>
      </c>
      <c r="AA91" s="898">
        <v>88.5</v>
      </c>
      <c r="AB91" s="898">
        <v>95.3</v>
      </c>
      <c r="AC91" s="898">
        <v>80.2</v>
      </c>
      <c r="AD91" s="229"/>
      <c r="AE91" s="203"/>
      <c r="AF91" s="222" t="s">
        <v>468</v>
      </c>
      <c r="AG91" s="216" t="s">
        <v>99</v>
      </c>
      <c r="AH91" s="903">
        <v>88.6</v>
      </c>
      <c r="AI91" s="899">
        <v>86.4</v>
      </c>
      <c r="AJ91" s="899">
        <v>83.8</v>
      </c>
      <c r="AK91" s="899">
        <v>80.8</v>
      </c>
      <c r="AL91" s="899">
        <v>90.2</v>
      </c>
      <c r="AM91" s="899">
        <v>90.6</v>
      </c>
      <c r="AN91" s="899">
        <v>106.9</v>
      </c>
      <c r="AO91" s="899">
        <v>87</v>
      </c>
      <c r="AP91" s="899">
        <v>90.4</v>
      </c>
      <c r="AQ91" s="899">
        <v>90.5</v>
      </c>
      <c r="AR91" s="899">
        <v>88.7</v>
      </c>
    </row>
    <row r="92" spans="1:44" x14ac:dyDescent="0.15">
      <c r="A92" s="203"/>
      <c r="B92" s="222"/>
      <c r="C92" s="203" t="s">
        <v>101</v>
      </c>
      <c r="D92" s="898">
        <v>97</v>
      </c>
      <c r="E92" s="898">
        <v>97</v>
      </c>
      <c r="F92" s="898">
        <v>103.5</v>
      </c>
      <c r="G92" s="898">
        <v>81.900000000000006</v>
      </c>
      <c r="H92" s="898">
        <v>87.5</v>
      </c>
      <c r="I92" s="898">
        <v>88.9</v>
      </c>
      <c r="J92" s="898">
        <v>131.1</v>
      </c>
      <c r="K92" s="898">
        <v>96.2</v>
      </c>
      <c r="L92" s="898">
        <v>81.400000000000006</v>
      </c>
      <c r="M92" s="898">
        <v>100.4</v>
      </c>
      <c r="N92" s="898">
        <v>75</v>
      </c>
      <c r="O92" s="898">
        <v>99.7</v>
      </c>
      <c r="P92" s="898">
        <v>86.7</v>
      </c>
      <c r="Q92" s="898">
        <v>104.1</v>
      </c>
      <c r="R92" s="898">
        <v>86.6</v>
      </c>
      <c r="S92" s="898">
        <v>91.2</v>
      </c>
      <c r="T92" s="898">
        <v>86.7</v>
      </c>
      <c r="U92" s="898">
        <v>96.1</v>
      </c>
      <c r="V92" s="898">
        <v>97.7</v>
      </c>
      <c r="W92" s="898">
        <v>84.9</v>
      </c>
      <c r="X92" s="898">
        <v>83.7</v>
      </c>
      <c r="Y92" s="898">
        <v>116.8</v>
      </c>
      <c r="Z92" s="898">
        <v>96</v>
      </c>
      <c r="AA92" s="898">
        <v>101.7</v>
      </c>
      <c r="AB92" s="898">
        <v>97.8</v>
      </c>
      <c r="AC92" s="898">
        <v>105.3</v>
      </c>
      <c r="AD92" s="229"/>
      <c r="AE92" s="203"/>
      <c r="AF92" s="222"/>
      <c r="AG92" s="203" t="s">
        <v>101</v>
      </c>
      <c r="AH92" s="902">
        <v>97</v>
      </c>
      <c r="AI92" s="898">
        <v>97</v>
      </c>
      <c r="AJ92" s="898">
        <v>94.1</v>
      </c>
      <c r="AK92" s="898">
        <v>96.4</v>
      </c>
      <c r="AL92" s="898">
        <v>89</v>
      </c>
      <c r="AM92" s="898">
        <v>101.9</v>
      </c>
      <c r="AN92" s="898">
        <v>106.7</v>
      </c>
      <c r="AO92" s="898">
        <v>100.9</v>
      </c>
      <c r="AP92" s="898">
        <v>97</v>
      </c>
      <c r="AQ92" s="898">
        <v>97.4</v>
      </c>
      <c r="AR92" s="898">
        <v>87.9</v>
      </c>
    </row>
    <row r="93" spans="1:44" x14ac:dyDescent="0.15">
      <c r="A93" s="203"/>
      <c r="B93" s="222"/>
      <c r="C93" s="203" t="s">
        <v>102</v>
      </c>
      <c r="D93" s="898">
        <v>118.4</v>
      </c>
      <c r="E93" s="898">
        <v>118.4</v>
      </c>
      <c r="F93" s="898">
        <v>109.3</v>
      </c>
      <c r="G93" s="898">
        <v>87.1</v>
      </c>
      <c r="H93" s="898">
        <v>95.5</v>
      </c>
      <c r="I93" s="898">
        <v>135.30000000000001</v>
      </c>
      <c r="J93" s="898">
        <v>153.80000000000001</v>
      </c>
      <c r="K93" s="898">
        <v>117.4</v>
      </c>
      <c r="L93" s="898">
        <v>91.2</v>
      </c>
      <c r="M93" s="898">
        <v>146.19999999999999</v>
      </c>
      <c r="N93" s="898">
        <v>126</v>
      </c>
      <c r="O93" s="898">
        <v>130.6</v>
      </c>
      <c r="P93" s="898">
        <v>98.7</v>
      </c>
      <c r="Q93" s="898">
        <v>111.7</v>
      </c>
      <c r="R93" s="898">
        <v>99.3</v>
      </c>
      <c r="S93" s="898">
        <v>104.1</v>
      </c>
      <c r="T93" s="898">
        <v>102.2</v>
      </c>
      <c r="U93" s="898">
        <v>109.9</v>
      </c>
      <c r="V93" s="898">
        <v>108.4</v>
      </c>
      <c r="W93" s="898">
        <v>104.7</v>
      </c>
      <c r="X93" s="898">
        <v>94.8</v>
      </c>
      <c r="Y93" s="898">
        <v>134</v>
      </c>
      <c r="Z93" s="898">
        <v>104.8</v>
      </c>
      <c r="AA93" s="898">
        <v>113.8</v>
      </c>
      <c r="AB93" s="898">
        <v>84.7</v>
      </c>
      <c r="AC93" s="898">
        <v>140.69999999999999</v>
      </c>
      <c r="AD93" s="229"/>
      <c r="AE93" s="203"/>
      <c r="AF93" s="222"/>
      <c r="AG93" s="203" t="s">
        <v>102</v>
      </c>
      <c r="AH93" s="902">
        <v>118.4</v>
      </c>
      <c r="AI93" s="898">
        <v>122.7</v>
      </c>
      <c r="AJ93" s="898">
        <v>132.1</v>
      </c>
      <c r="AK93" s="898">
        <v>146.5</v>
      </c>
      <c r="AL93" s="898">
        <v>100.7</v>
      </c>
      <c r="AM93" s="898">
        <v>107.6</v>
      </c>
      <c r="AN93" s="898">
        <v>107.1</v>
      </c>
      <c r="AO93" s="898">
        <v>107.7</v>
      </c>
      <c r="AP93" s="898">
        <v>114.8</v>
      </c>
      <c r="AQ93" s="898">
        <v>115.1</v>
      </c>
      <c r="AR93" s="898">
        <v>106.6</v>
      </c>
    </row>
    <row r="94" spans="1:44" x14ac:dyDescent="0.15">
      <c r="A94" s="203"/>
      <c r="B94" s="222"/>
      <c r="C94" s="203" t="s">
        <v>103</v>
      </c>
      <c r="D94" s="898">
        <v>94.6</v>
      </c>
      <c r="E94" s="898">
        <v>94.6</v>
      </c>
      <c r="F94" s="898">
        <v>99.7</v>
      </c>
      <c r="G94" s="898">
        <v>80.2</v>
      </c>
      <c r="H94" s="898">
        <v>87.7</v>
      </c>
      <c r="I94" s="898">
        <v>69</v>
      </c>
      <c r="J94" s="898">
        <v>114.2</v>
      </c>
      <c r="K94" s="898">
        <v>113.6</v>
      </c>
      <c r="L94" s="898">
        <v>74.5</v>
      </c>
      <c r="M94" s="898">
        <v>95.1</v>
      </c>
      <c r="N94" s="898">
        <v>63</v>
      </c>
      <c r="O94" s="898">
        <v>85</v>
      </c>
      <c r="P94" s="898">
        <v>95.9</v>
      </c>
      <c r="Q94" s="898">
        <v>112.9</v>
      </c>
      <c r="R94" s="898">
        <v>98.3</v>
      </c>
      <c r="S94" s="898">
        <v>99.4</v>
      </c>
      <c r="T94" s="898">
        <v>95.9</v>
      </c>
      <c r="U94" s="898">
        <v>100</v>
      </c>
      <c r="V94" s="898">
        <v>95.6</v>
      </c>
      <c r="W94" s="898">
        <v>111.1</v>
      </c>
      <c r="X94" s="898">
        <v>94.1</v>
      </c>
      <c r="Y94" s="898">
        <v>105.8</v>
      </c>
      <c r="Z94" s="898">
        <v>98.7</v>
      </c>
      <c r="AA94" s="898">
        <v>94.6</v>
      </c>
      <c r="AB94" s="898">
        <v>95.3</v>
      </c>
      <c r="AC94" s="898">
        <v>89.7</v>
      </c>
      <c r="AD94" s="229"/>
      <c r="AE94" s="203"/>
      <c r="AF94" s="222"/>
      <c r="AG94" s="203" t="s">
        <v>103</v>
      </c>
      <c r="AH94" s="902">
        <v>94.6</v>
      </c>
      <c r="AI94" s="898">
        <v>94.7</v>
      </c>
      <c r="AJ94" s="898">
        <v>87.1</v>
      </c>
      <c r="AK94" s="898">
        <v>84.5</v>
      </c>
      <c r="AL94" s="898">
        <v>92.7</v>
      </c>
      <c r="AM94" s="898">
        <v>107</v>
      </c>
      <c r="AN94" s="898">
        <v>78</v>
      </c>
      <c r="AO94" s="898">
        <v>113.4</v>
      </c>
      <c r="AP94" s="898">
        <v>94.5</v>
      </c>
      <c r="AQ94" s="898">
        <v>94.2</v>
      </c>
      <c r="AR94" s="898">
        <v>102.8</v>
      </c>
    </row>
    <row r="95" spans="1:44" x14ac:dyDescent="0.15">
      <c r="A95" s="203"/>
      <c r="B95" s="222"/>
      <c r="C95" s="203" t="s">
        <v>104</v>
      </c>
      <c r="D95" s="898">
        <v>87.5</v>
      </c>
      <c r="E95" s="898">
        <v>87.5</v>
      </c>
      <c r="F95" s="898">
        <v>103.5</v>
      </c>
      <c r="G95" s="898">
        <v>77.5</v>
      </c>
      <c r="H95" s="898">
        <v>76.2</v>
      </c>
      <c r="I95" s="898">
        <v>59.2</v>
      </c>
      <c r="J95" s="898">
        <v>103.6</v>
      </c>
      <c r="K95" s="898">
        <v>101.4</v>
      </c>
      <c r="L95" s="898">
        <v>72.5</v>
      </c>
      <c r="M95" s="898">
        <v>89.1</v>
      </c>
      <c r="N95" s="898">
        <v>65.7</v>
      </c>
      <c r="O95" s="898">
        <v>86</v>
      </c>
      <c r="P95" s="898">
        <v>78.400000000000006</v>
      </c>
      <c r="Q95" s="898">
        <v>93.7</v>
      </c>
      <c r="R95" s="898">
        <v>91.6</v>
      </c>
      <c r="S95" s="898">
        <v>87.1</v>
      </c>
      <c r="T95" s="898">
        <v>92.5</v>
      </c>
      <c r="U95" s="898">
        <v>92.1</v>
      </c>
      <c r="V95" s="898">
        <v>71.900000000000006</v>
      </c>
      <c r="W95" s="898">
        <v>101.9</v>
      </c>
      <c r="X95" s="898">
        <v>97.1</v>
      </c>
      <c r="Y95" s="898">
        <v>110.5</v>
      </c>
      <c r="Z95" s="898">
        <v>95.9</v>
      </c>
      <c r="AA95" s="898">
        <v>83.1</v>
      </c>
      <c r="AB95" s="898">
        <v>91.3</v>
      </c>
      <c r="AC95" s="898">
        <v>79.400000000000006</v>
      </c>
      <c r="AD95" s="229"/>
      <c r="AE95" s="203"/>
      <c r="AF95" s="222"/>
      <c r="AG95" s="203" t="s">
        <v>104</v>
      </c>
      <c r="AH95" s="902">
        <v>87.5</v>
      </c>
      <c r="AI95" s="898">
        <v>81.099999999999994</v>
      </c>
      <c r="AJ95" s="898">
        <v>75.400000000000006</v>
      </c>
      <c r="AK95" s="898">
        <v>73.3</v>
      </c>
      <c r="AL95" s="898">
        <v>79.900000000000006</v>
      </c>
      <c r="AM95" s="898">
        <v>90.3</v>
      </c>
      <c r="AN95" s="898">
        <v>74.7</v>
      </c>
      <c r="AO95" s="898">
        <v>93.8</v>
      </c>
      <c r="AP95" s="898">
        <v>92.8</v>
      </c>
      <c r="AQ95" s="898">
        <v>92.6</v>
      </c>
      <c r="AR95" s="898">
        <v>99.1</v>
      </c>
    </row>
    <row r="96" spans="1:44" x14ac:dyDescent="0.15">
      <c r="A96" s="203"/>
      <c r="B96" s="222"/>
      <c r="C96" s="203" t="s">
        <v>105</v>
      </c>
      <c r="D96" s="898">
        <v>107.9</v>
      </c>
      <c r="E96" s="898">
        <v>107.9</v>
      </c>
      <c r="F96" s="898">
        <v>106.5</v>
      </c>
      <c r="G96" s="898">
        <v>86.3</v>
      </c>
      <c r="H96" s="898">
        <v>82.5</v>
      </c>
      <c r="I96" s="898">
        <v>168.9</v>
      </c>
      <c r="J96" s="898">
        <v>98.7</v>
      </c>
      <c r="K96" s="898">
        <v>101.4</v>
      </c>
      <c r="L96" s="898">
        <v>81.400000000000006</v>
      </c>
      <c r="M96" s="898">
        <v>117.5</v>
      </c>
      <c r="N96" s="898">
        <v>56</v>
      </c>
      <c r="O96" s="898">
        <v>102.6</v>
      </c>
      <c r="P96" s="898">
        <v>80.599999999999994</v>
      </c>
      <c r="Q96" s="898">
        <v>117.1</v>
      </c>
      <c r="R96" s="898">
        <v>99.5</v>
      </c>
      <c r="S96" s="898">
        <v>98.8</v>
      </c>
      <c r="T96" s="898">
        <v>97.2</v>
      </c>
      <c r="U96" s="898">
        <v>98.7</v>
      </c>
      <c r="V96" s="898">
        <v>95</v>
      </c>
      <c r="W96" s="898">
        <v>107.3</v>
      </c>
      <c r="X96" s="898">
        <v>92</v>
      </c>
      <c r="Y96" s="898">
        <v>117.7</v>
      </c>
      <c r="Z96" s="898">
        <v>86.8</v>
      </c>
      <c r="AA96" s="898">
        <v>88.6</v>
      </c>
      <c r="AB96" s="898">
        <v>92.3</v>
      </c>
      <c r="AC96" s="898">
        <v>136.80000000000001</v>
      </c>
      <c r="AD96" s="229"/>
      <c r="AE96" s="203"/>
      <c r="AF96" s="222"/>
      <c r="AG96" s="203" t="s">
        <v>105</v>
      </c>
      <c r="AH96" s="902">
        <v>107.9</v>
      </c>
      <c r="AI96" s="898">
        <v>111.7</v>
      </c>
      <c r="AJ96" s="898">
        <v>114.9</v>
      </c>
      <c r="AK96" s="898">
        <v>127.2</v>
      </c>
      <c r="AL96" s="898">
        <v>88.2</v>
      </c>
      <c r="AM96" s="898">
        <v>106.5</v>
      </c>
      <c r="AN96" s="898">
        <v>65.099999999999994</v>
      </c>
      <c r="AO96" s="898">
        <v>115.6</v>
      </c>
      <c r="AP96" s="898">
        <v>104.8</v>
      </c>
      <c r="AQ96" s="898">
        <v>104.9</v>
      </c>
      <c r="AR96" s="898">
        <v>102.6</v>
      </c>
    </row>
    <row r="97" spans="1:44" x14ac:dyDescent="0.15">
      <c r="A97" s="203"/>
      <c r="B97" s="222"/>
      <c r="C97" s="203" t="s">
        <v>106</v>
      </c>
      <c r="D97" s="898">
        <v>94.2</v>
      </c>
      <c r="E97" s="898">
        <v>94.2</v>
      </c>
      <c r="F97" s="898">
        <v>113.6</v>
      </c>
      <c r="G97" s="898">
        <v>80.900000000000006</v>
      </c>
      <c r="H97" s="898">
        <v>81.900000000000006</v>
      </c>
      <c r="I97" s="898">
        <v>61.5</v>
      </c>
      <c r="J97" s="898">
        <v>89.3</v>
      </c>
      <c r="K97" s="898">
        <v>90.9</v>
      </c>
      <c r="L97" s="898">
        <v>78.599999999999994</v>
      </c>
      <c r="M97" s="898">
        <v>103.9</v>
      </c>
      <c r="N97" s="898">
        <v>58.3</v>
      </c>
      <c r="O97" s="898">
        <v>105.7</v>
      </c>
      <c r="P97" s="898">
        <v>88.3</v>
      </c>
      <c r="Q97" s="898">
        <v>105.4</v>
      </c>
      <c r="R97" s="898">
        <v>96.1</v>
      </c>
      <c r="S97" s="898">
        <v>102.6</v>
      </c>
      <c r="T97" s="898">
        <v>95.3</v>
      </c>
      <c r="U97" s="898">
        <v>100.1</v>
      </c>
      <c r="V97" s="898">
        <v>93</v>
      </c>
      <c r="W97" s="898">
        <v>107.7</v>
      </c>
      <c r="X97" s="898">
        <v>91.6</v>
      </c>
      <c r="Y97" s="898">
        <v>116</v>
      </c>
      <c r="Z97" s="898">
        <v>102.3</v>
      </c>
      <c r="AA97" s="898">
        <v>95.1</v>
      </c>
      <c r="AB97" s="898">
        <v>92.9</v>
      </c>
      <c r="AC97" s="898">
        <v>74.400000000000006</v>
      </c>
      <c r="AD97" s="229"/>
      <c r="AE97" s="203"/>
      <c r="AF97" s="222"/>
      <c r="AG97" s="203" t="s">
        <v>106</v>
      </c>
      <c r="AH97" s="902">
        <v>94.2</v>
      </c>
      <c r="AI97" s="898">
        <v>86.4</v>
      </c>
      <c r="AJ97" s="898">
        <v>76</v>
      </c>
      <c r="AK97" s="898">
        <v>71.5</v>
      </c>
      <c r="AL97" s="898">
        <v>85.7</v>
      </c>
      <c r="AM97" s="898">
        <v>103.3</v>
      </c>
      <c r="AN97" s="898">
        <v>79.900000000000006</v>
      </c>
      <c r="AO97" s="898">
        <v>108.4</v>
      </c>
      <c r="AP97" s="898">
        <v>100.8</v>
      </c>
      <c r="AQ97" s="898">
        <v>100.8</v>
      </c>
      <c r="AR97" s="898">
        <v>103.3</v>
      </c>
    </row>
    <row r="98" spans="1:44" x14ac:dyDescent="0.15">
      <c r="A98" s="203"/>
      <c r="B98" s="222"/>
      <c r="C98" s="203" t="s">
        <v>107</v>
      </c>
      <c r="D98" s="898">
        <v>90.9</v>
      </c>
      <c r="E98" s="898">
        <v>90.9</v>
      </c>
      <c r="F98" s="898">
        <v>98.6</v>
      </c>
      <c r="G98" s="898">
        <v>73.400000000000006</v>
      </c>
      <c r="H98" s="898">
        <v>75.8</v>
      </c>
      <c r="I98" s="898">
        <v>86.5</v>
      </c>
      <c r="J98" s="898">
        <v>85.4</v>
      </c>
      <c r="K98" s="898">
        <v>101.6</v>
      </c>
      <c r="L98" s="898">
        <v>74.2</v>
      </c>
      <c r="M98" s="898">
        <v>93.9</v>
      </c>
      <c r="N98" s="898">
        <v>49.8</v>
      </c>
      <c r="O98" s="898">
        <v>101.2</v>
      </c>
      <c r="P98" s="898">
        <v>85.2</v>
      </c>
      <c r="Q98" s="898">
        <v>101.5</v>
      </c>
      <c r="R98" s="898">
        <v>86.5</v>
      </c>
      <c r="S98" s="898">
        <v>95.3</v>
      </c>
      <c r="T98" s="898">
        <v>93.3</v>
      </c>
      <c r="U98" s="898">
        <v>89.9</v>
      </c>
      <c r="V98" s="898">
        <v>79.599999999999994</v>
      </c>
      <c r="W98" s="898">
        <v>88.5</v>
      </c>
      <c r="X98" s="898">
        <v>85.7</v>
      </c>
      <c r="Y98" s="898">
        <v>109.7</v>
      </c>
      <c r="Z98" s="898">
        <v>95.2</v>
      </c>
      <c r="AA98" s="898">
        <v>89.3</v>
      </c>
      <c r="AB98" s="898">
        <v>97.9</v>
      </c>
      <c r="AC98" s="898">
        <v>87.4</v>
      </c>
      <c r="AD98" s="229"/>
      <c r="AE98" s="203"/>
      <c r="AF98" s="222"/>
      <c r="AG98" s="203" t="s">
        <v>107</v>
      </c>
      <c r="AH98" s="902">
        <v>90.9</v>
      </c>
      <c r="AI98" s="898">
        <v>88.4</v>
      </c>
      <c r="AJ98" s="898">
        <v>81.8</v>
      </c>
      <c r="AK98" s="898">
        <v>82.8</v>
      </c>
      <c r="AL98" s="898">
        <v>79.599999999999994</v>
      </c>
      <c r="AM98" s="898">
        <v>99.1</v>
      </c>
      <c r="AN98" s="898">
        <v>83</v>
      </c>
      <c r="AO98" s="898">
        <v>102.7</v>
      </c>
      <c r="AP98" s="898">
        <v>92.9</v>
      </c>
      <c r="AQ98" s="898">
        <v>93.1</v>
      </c>
      <c r="AR98" s="898">
        <v>87.5</v>
      </c>
    </row>
    <row r="99" spans="1:44" x14ac:dyDescent="0.15">
      <c r="A99" s="203"/>
      <c r="B99" s="222"/>
      <c r="C99" s="203" t="s">
        <v>108</v>
      </c>
      <c r="D99" s="898">
        <v>101</v>
      </c>
      <c r="E99" s="898">
        <v>101</v>
      </c>
      <c r="F99" s="898">
        <v>114.7</v>
      </c>
      <c r="G99" s="898">
        <v>79.5</v>
      </c>
      <c r="H99" s="898">
        <v>83.5</v>
      </c>
      <c r="I99" s="898">
        <v>101.5</v>
      </c>
      <c r="J99" s="898">
        <v>80.8</v>
      </c>
      <c r="K99" s="898">
        <v>107.6</v>
      </c>
      <c r="L99" s="898">
        <v>75.8</v>
      </c>
      <c r="M99" s="898">
        <v>127.7</v>
      </c>
      <c r="N99" s="898">
        <v>71.099999999999994</v>
      </c>
      <c r="O99" s="898">
        <v>103.6</v>
      </c>
      <c r="P99" s="898">
        <v>88.6</v>
      </c>
      <c r="Q99" s="898">
        <v>110.3</v>
      </c>
      <c r="R99" s="898">
        <v>91.7</v>
      </c>
      <c r="S99" s="898">
        <v>97.4</v>
      </c>
      <c r="T99" s="898">
        <v>95.7</v>
      </c>
      <c r="U99" s="898">
        <v>97.6</v>
      </c>
      <c r="V99" s="898">
        <v>100.2</v>
      </c>
      <c r="W99" s="898">
        <v>108.4</v>
      </c>
      <c r="X99" s="898">
        <v>76.7</v>
      </c>
      <c r="Y99" s="898">
        <v>114.6</v>
      </c>
      <c r="Z99" s="898">
        <v>88.1</v>
      </c>
      <c r="AA99" s="898">
        <v>93.2</v>
      </c>
      <c r="AB99" s="898">
        <v>97.4</v>
      </c>
      <c r="AC99" s="898">
        <v>94.3</v>
      </c>
      <c r="AD99" s="229"/>
      <c r="AE99" s="203"/>
      <c r="AF99" s="222"/>
      <c r="AG99" s="203" t="s">
        <v>108</v>
      </c>
      <c r="AH99" s="902">
        <v>101</v>
      </c>
      <c r="AI99" s="898">
        <v>97</v>
      </c>
      <c r="AJ99" s="898">
        <v>91.3</v>
      </c>
      <c r="AK99" s="898">
        <v>93.8</v>
      </c>
      <c r="AL99" s="898">
        <v>85.9</v>
      </c>
      <c r="AM99" s="898">
        <v>106.3</v>
      </c>
      <c r="AN99" s="898">
        <v>90.3</v>
      </c>
      <c r="AO99" s="898">
        <v>109.8</v>
      </c>
      <c r="AP99" s="898">
        <v>104.2</v>
      </c>
      <c r="AQ99" s="898">
        <v>104.3</v>
      </c>
      <c r="AR99" s="898">
        <v>102.5</v>
      </c>
    </row>
    <row r="100" spans="1:44" x14ac:dyDescent="0.15">
      <c r="A100" s="203"/>
      <c r="B100" s="222"/>
      <c r="C100" s="203" t="s">
        <v>109</v>
      </c>
      <c r="D100" s="898">
        <v>97.5</v>
      </c>
      <c r="E100" s="898">
        <v>97.5</v>
      </c>
      <c r="F100" s="898">
        <v>110.5</v>
      </c>
      <c r="G100" s="898">
        <v>84.1</v>
      </c>
      <c r="H100" s="898">
        <v>89.5</v>
      </c>
      <c r="I100" s="898">
        <v>61.1</v>
      </c>
      <c r="J100" s="898">
        <v>84.1</v>
      </c>
      <c r="K100" s="898">
        <v>95.9</v>
      </c>
      <c r="L100" s="898">
        <v>80</v>
      </c>
      <c r="M100" s="898">
        <v>109.2</v>
      </c>
      <c r="N100" s="898">
        <v>65.400000000000006</v>
      </c>
      <c r="O100" s="898">
        <v>119.2</v>
      </c>
      <c r="P100" s="898">
        <v>93</v>
      </c>
      <c r="Q100" s="898">
        <v>115.8</v>
      </c>
      <c r="R100" s="898">
        <v>91.5</v>
      </c>
      <c r="S100" s="898">
        <v>103.1</v>
      </c>
      <c r="T100" s="898">
        <v>96.2</v>
      </c>
      <c r="U100" s="898">
        <v>98</v>
      </c>
      <c r="V100" s="898">
        <v>88.4</v>
      </c>
      <c r="W100" s="898">
        <v>107.8</v>
      </c>
      <c r="X100" s="898">
        <v>74.099999999999994</v>
      </c>
      <c r="Y100" s="898">
        <v>130.69999999999999</v>
      </c>
      <c r="Z100" s="898">
        <v>92.4</v>
      </c>
      <c r="AA100" s="898">
        <v>97.2</v>
      </c>
      <c r="AB100" s="898">
        <v>97</v>
      </c>
      <c r="AC100" s="898">
        <v>72.7</v>
      </c>
      <c r="AD100" s="229"/>
      <c r="AE100" s="203"/>
      <c r="AF100" s="222"/>
      <c r="AG100" s="203" t="s">
        <v>109</v>
      </c>
      <c r="AH100" s="902">
        <v>97.5</v>
      </c>
      <c r="AI100" s="898">
        <v>90.9</v>
      </c>
      <c r="AJ100" s="898">
        <v>80.2</v>
      </c>
      <c r="AK100" s="898">
        <v>73.5</v>
      </c>
      <c r="AL100" s="898">
        <v>94.7</v>
      </c>
      <c r="AM100" s="898">
        <v>108.3</v>
      </c>
      <c r="AN100" s="898">
        <v>93.8</v>
      </c>
      <c r="AO100" s="898">
        <v>111.5</v>
      </c>
      <c r="AP100" s="898">
        <v>103</v>
      </c>
      <c r="AQ100" s="898">
        <v>102.9</v>
      </c>
      <c r="AR100" s="898">
        <v>107.3</v>
      </c>
    </row>
    <row r="101" spans="1:44" x14ac:dyDescent="0.15">
      <c r="A101" s="203"/>
      <c r="B101" s="222"/>
      <c r="C101" s="203" t="s">
        <v>110</v>
      </c>
      <c r="D101" s="898">
        <v>96</v>
      </c>
      <c r="E101" s="898">
        <v>96</v>
      </c>
      <c r="F101" s="898">
        <v>108.5</v>
      </c>
      <c r="G101" s="898">
        <v>80.7</v>
      </c>
      <c r="H101" s="898">
        <v>94.1</v>
      </c>
      <c r="I101" s="898">
        <v>67.7</v>
      </c>
      <c r="J101" s="898">
        <v>87.1</v>
      </c>
      <c r="K101" s="898">
        <v>100.8</v>
      </c>
      <c r="L101" s="898">
        <v>81.3</v>
      </c>
      <c r="M101" s="898">
        <v>101.9</v>
      </c>
      <c r="N101" s="898">
        <v>66.400000000000006</v>
      </c>
      <c r="O101" s="898">
        <v>123.9</v>
      </c>
      <c r="P101" s="898">
        <v>80.2</v>
      </c>
      <c r="Q101" s="898">
        <v>100</v>
      </c>
      <c r="R101" s="898">
        <v>92.2</v>
      </c>
      <c r="S101" s="898">
        <v>105.8</v>
      </c>
      <c r="T101" s="898">
        <v>99.4</v>
      </c>
      <c r="U101" s="898">
        <v>96.8</v>
      </c>
      <c r="V101" s="898">
        <v>98.6</v>
      </c>
      <c r="W101" s="898">
        <v>103.9</v>
      </c>
      <c r="X101" s="898">
        <v>68.599999999999994</v>
      </c>
      <c r="Y101" s="898">
        <v>116.9</v>
      </c>
      <c r="Z101" s="898">
        <v>92.4</v>
      </c>
      <c r="AA101" s="898">
        <v>100.7</v>
      </c>
      <c r="AB101" s="898">
        <v>99.1</v>
      </c>
      <c r="AC101" s="898">
        <v>77.8</v>
      </c>
      <c r="AD101" s="229"/>
      <c r="AE101" s="203"/>
      <c r="AF101" s="222"/>
      <c r="AG101" s="203" t="s">
        <v>110</v>
      </c>
      <c r="AH101" s="902">
        <v>96</v>
      </c>
      <c r="AI101" s="898">
        <v>89</v>
      </c>
      <c r="AJ101" s="898">
        <v>79.3</v>
      </c>
      <c r="AK101" s="898">
        <v>71.599999999999994</v>
      </c>
      <c r="AL101" s="898">
        <v>96</v>
      </c>
      <c r="AM101" s="898">
        <v>104.5</v>
      </c>
      <c r="AN101" s="898">
        <v>104.7</v>
      </c>
      <c r="AO101" s="898">
        <v>104.5</v>
      </c>
      <c r="AP101" s="898">
        <v>102</v>
      </c>
      <c r="AQ101" s="898">
        <v>102</v>
      </c>
      <c r="AR101" s="898">
        <v>101.8</v>
      </c>
    </row>
    <row r="102" spans="1:44" x14ac:dyDescent="0.15">
      <c r="A102" s="203"/>
      <c r="B102" s="222"/>
      <c r="C102" s="213" t="s">
        <v>97</v>
      </c>
      <c r="D102" s="898">
        <v>104.2</v>
      </c>
      <c r="E102" s="898">
        <v>104.2</v>
      </c>
      <c r="F102" s="898">
        <v>101.8</v>
      </c>
      <c r="G102" s="898">
        <v>74.3</v>
      </c>
      <c r="H102" s="898">
        <v>90.7</v>
      </c>
      <c r="I102" s="898">
        <v>128.69999999999999</v>
      </c>
      <c r="J102" s="898">
        <v>90.7</v>
      </c>
      <c r="K102" s="898">
        <v>98.8</v>
      </c>
      <c r="L102" s="898">
        <v>80.7</v>
      </c>
      <c r="M102" s="898">
        <v>120.8</v>
      </c>
      <c r="N102" s="898">
        <v>63.2</v>
      </c>
      <c r="O102" s="898">
        <v>117.8</v>
      </c>
      <c r="P102" s="898">
        <v>84.2</v>
      </c>
      <c r="Q102" s="898">
        <v>107.1</v>
      </c>
      <c r="R102" s="898">
        <v>86.8</v>
      </c>
      <c r="S102" s="898">
        <v>104.7</v>
      </c>
      <c r="T102" s="898">
        <v>106.8</v>
      </c>
      <c r="U102" s="898">
        <v>96.7</v>
      </c>
      <c r="V102" s="898">
        <v>100.4</v>
      </c>
      <c r="W102" s="898">
        <v>99.6</v>
      </c>
      <c r="X102" s="898">
        <v>71.3</v>
      </c>
      <c r="Y102" s="898">
        <v>112.7</v>
      </c>
      <c r="Z102" s="898">
        <v>88.4</v>
      </c>
      <c r="AA102" s="898">
        <v>104.2</v>
      </c>
      <c r="AB102" s="898">
        <v>117.5</v>
      </c>
      <c r="AC102" s="898">
        <v>111.9</v>
      </c>
      <c r="AD102" s="229"/>
      <c r="AE102" s="203"/>
      <c r="AF102" s="222"/>
      <c r="AG102" s="213" t="s">
        <v>97</v>
      </c>
      <c r="AH102" s="905">
        <v>104.2</v>
      </c>
      <c r="AI102" s="900">
        <v>109.2</v>
      </c>
      <c r="AJ102" s="900">
        <v>105.1</v>
      </c>
      <c r="AK102" s="900">
        <v>111.8</v>
      </c>
      <c r="AL102" s="900">
        <v>90.6</v>
      </c>
      <c r="AM102" s="900">
        <v>115.7</v>
      </c>
      <c r="AN102" s="900">
        <v>119.1</v>
      </c>
      <c r="AO102" s="900">
        <v>115</v>
      </c>
      <c r="AP102" s="900">
        <v>100.1</v>
      </c>
      <c r="AQ102" s="900">
        <v>100</v>
      </c>
      <c r="AR102" s="900">
        <v>103.5</v>
      </c>
    </row>
    <row r="103" spans="1:44" x14ac:dyDescent="0.15">
      <c r="A103" s="224"/>
      <c r="B103" s="219" t="s">
        <v>469</v>
      </c>
      <c r="C103" s="216" t="s">
        <v>99</v>
      </c>
      <c r="D103" s="995">
        <v>85.6</v>
      </c>
      <c r="E103" s="995">
        <v>85.6</v>
      </c>
      <c r="F103" s="995">
        <v>103.5</v>
      </c>
      <c r="G103" s="995">
        <v>67.900000000000006</v>
      </c>
      <c r="H103" s="995">
        <v>82.2</v>
      </c>
      <c r="I103" s="995">
        <v>59.4</v>
      </c>
      <c r="J103" s="995">
        <v>90</v>
      </c>
      <c r="K103" s="995">
        <v>95.2</v>
      </c>
      <c r="L103" s="995">
        <v>63.4</v>
      </c>
      <c r="M103" s="995">
        <v>90.2</v>
      </c>
      <c r="N103" s="995">
        <v>56</v>
      </c>
      <c r="O103" s="995">
        <v>99.8</v>
      </c>
      <c r="P103" s="995">
        <v>77.5</v>
      </c>
      <c r="Q103" s="995">
        <v>94.7</v>
      </c>
      <c r="R103" s="995">
        <v>81.400000000000006</v>
      </c>
      <c r="S103" s="995">
        <v>85.2</v>
      </c>
      <c r="T103" s="995">
        <v>81.099999999999994</v>
      </c>
      <c r="U103" s="995">
        <v>85.1</v>
      </c>
      <c r="V103" s="995">
        <v>88.2</v>
      </c>
      <c r="W103" s="995">
        <v>91.6</v>
      </c>
      <c r="X103" s="995">
        <v>76.099999999999994</v>
      </c>
      <c r="Y103" s="995">
        <v>97.2</v>
      </c>
      <c r="Z103" s="995">
        <v>82.7</v>
      </c>
      <c r="AA103" s="995">
        <v>75.2</v>
      </c>
      <c r="AB103" s="995">
        <v>122.3</v>
      </c>
      <c r="AC103" s="995">
        <v>74</v>
      </c>
      <c r="AD103" s="229"/>
      <c r="AE103" s="224"/>
      <c r="AF103" s="219" t="s">
        <v>469</v>
      </c>
      <c r="AG103" s="216" t="s">
        <v>99</v>
      </c>
      <c r="AH103" s="996">
        <v>85.6</v>
      </c>
      <c r="AI103" s="996">
        <v>79</v>
      </c>
      <c r="AJ103" s="996">
        <v>73.3</v>
      </c>
      <c r="AK103" s="996">
        <v>70.8</v>
      </c>
      <c r="AL103" s="996">
        <v>78.599999999999994</v>
      </c>
      <c r="AM103" s="996">
        <v>88.4</v>
      </c>
      <c r="AN103" s="996">
        <v>91.5</v>
      </c>
      <c r="AO103" s="996">
        <v>87.7</v>
      </c>
      <c r="AP103" s="996">
        <v>91</v>
      </c>
      <c r="AQ103" s="996">
        <v>91.1</v>
      </c>
      <c r="AR103" s="996">
        <v>88.7</v>
      </c>
    </row>
    <row r="104" spans="1:44" x14ac:dyDescent="0.15">
      <c r="A104" s="224"/>
      <c r="B104" s="222"/>
      <c r="C104" s="203" t="s">
        <v>101</v>
      </c>
      <c r="D104" s="996">
        <v>95.6</v>
      </c>
      <c r="E104" s="996">
        <v>95.6</v>
      </c>
      <c r="F104" s="996">
        <v>98.9</v>
      </c>
      <c r="G104" s="996">
        <v>74.5</v>
      </c>
      <c r="H104" s="996">
        <v>87.2</v>
      </c>
      <c r="I104" s="996">
        <v>90.7</v>
      </c>
      <c r="J104" s="996">
        <v>89.6</v>
      </c>
      <c r="K104" s="996">
        <v>92.8</v>
      </c>
      <c r="L104" s="996">
        <v>61.2</v>
      </c>
      <c r="M104" s="996">
        <v>111.5</v>
      </c>
      <c r="N104" s="996">
        <v>59.8</v>
      </c>
      <c r="O104" s="996">
        <v>119.5</v>
      </c>
      <c r="P104" s="996">
        <v>79.7</v>
      </c>
      <c r="Q104" s="996">
        <v>102.8</v>
      </c>
      <c r="R104" s="996">
        <v>88.3</v>
      </c>
      <c r="S104" s="996">
        <v>89.2</v>
      </c>
      <c r="T104" s="996">
        <v>90.2</v>
      </c>
      <c r="U104" s="996">
        <v>96.4</v>
      </c>
      <c r="V104" s="996">
        <v>103.6</v>
      </c>
      <c r="W104" s="996">
        <v>99.4</v>
      </c>
      <c r="X104" s="996">
        <v>72.7</v>
      </c>
      <c r="Y104" s="996">
        <v>104.6</v>
      </c>
      <c r="Z104" s="996">
        <v>80.7</v>
      </c>
      <c r="AA104" s="996">
        <v>106.7</v>
      </c>
      <c r="AB104" s="996">
        <v>117.1</v>
      </c>
      <c r="AC104" s="996">
        <v>90.5</v>
      </c>
      <c r="AD104" s="229"/>
      <c r="AE104" s="224"/>
      <c r="AF104" s="222"/>
      <c r="AG104" s="203" t="s">
        <v>101</v>
      </c>
      <c r="AH104" s="996">
        <v>95.6</v>
      </c>
      <c r="AI104" s="996">
        <v>93.9</v>
      </c>
      <c r="AJ104" s="996">
        <v>90.7</v>
      </c>
      <c r="AK104" s="996">
        <v>94</v>
      </c>
      <c r="AL104" s="996">
        <v>83.6</v>
      </c>
      <c r="AM104" s="996">
        <v>99</v>
      </c>
      <c r="AN104" s="996">
        <v>99.4</v>
      </c>
      <c r="AO104" s="996">
        <v>99</v>
      </c>
      <c r="AP104" s="996">
        <v>97</v>
      </c>
      <c r="AQ104" s="996">
        <v>97</v>
      </c>
      <c r="AR104" s="996">
        <v>97.9</v>
      </c>
    </row>
    <row r="105" spans="1:44" x14ac:dyDescent="0.15">
      <c r="A105" s="224"/>
      <c r="B105" s="222"/>
      <c r="C105" s="203" t="s">
        <v>102</v>
      </c>
      <c r="D105" s="996">
        <v>114.3</v>
      </c>
      <c r="E105" s="996">
        <v>114.3</v>
      </c>
      <c r="F105" s="996">
        <v>113.5</v>
      </c>
      <c r="G105" s="996">
        <v>76.2</v>
      </c>
      <c r="H105" s="996">
        <v>90.9</v>
      </c>
      <c r="I105" s="996">
        <v>140.30000000000001</v>
      </c>
      <c r="J105" s="996">
        <v>124.2</v>
      </c>
      <c r="K105" s="996">
        <v>117.2</v>
      </c>
      <c r="L105" s="996">
        <v>67.5</v>
      </c>
      <c r="M105" s="996">
        <v>142</v>
      </c>
      <c r="N105" s="996">
        <v>77.2</v>
      </c>
      <c r="O105" s="996">
        <v>134.30000000000001</v>
      </c>
      <c r="P105" s="996">
        <v>81.7</v>
      </c>
      <c r="Q105" s="996">
        <v>120.2</v>
      </c>
      <c r="R105" s="996">
        <v>94.4</v>
      </c>
      <c r="S105" s="996">
        <v>96.3</v>
      </c>
      <c r="T105" s="996">
        <v>97.2</v>
      </c>
      <c r="U105" s="996">
        <v>103.4</v>
      </c>
      <c r="V105" s="996">
        <v>113.4</v>
      </c>
      <c r="W105" s="996">
        <v>107.7</v>
      </c>
      <c r="X105" s="996">
        <v>82.6</v>
      </c>
      <c r="Y105" s="996">
        <v>109.4</v>
      </c>
      <c r="Z105" s="996">
        <v>85.7</v>
      </c>
      <c r="AA105" s="996">
        <v>108.7</v>
      </c>
      <c r="AB105" s="996">
        <v>115.8</v>
      </c>
      <c r="AC105" s="996">
        <v>132.30000000000001</v>
      </c>
      <c r="AD105" s="229"/>
      <c r="AE105" s="224"/>
      <c r="AF105" s="222"/>
      <c r="AG105" s="203" t="s">
        <v>102</v>
      </c>
      <c r="AH105" s="996">
        <v>114.3</v>
      </c>
      <c r="AI105" s="996">
        <v>118.5</v>
      </c>
      <c r="AJ105" s="996">
        <v>122</v>
      </c>
      <c r="AK105" s="996">
        <v>137.5</v>
      </c>
      <c r="AL105" s="996">
        <v>88.4</v>
      </c>
      <c r="AM105" s="996">
        <v>112.8</v>
      </c>
      <c r="AN105" s="996">
        <v>95.1</v>
      </c>
      <c r="AO105" s="996">
        <v>116.7</v>
      </c>
      <c r="AP105" s="996">
        <v>110.7</v>
      </c>
      <c r="AQ105" s="996">
        <v>110.9</v>
      </c>
      <c r="AR105" s="996">
        <v>104.9</v>
      </c>
    </row>
    <row r="106" spans="1:44" x14ac:dyDescent="0.15">
      <c r="A106" s="224"/>
      <c r="B106" s="222"/>
      <c r="C106" s="203" t="s">
        <v>103</v>
      </c>
      <c r="D106" s="996">
        <v>91.4</v>
      </c>
      <c r="E106" s="996">
        <v>91.4</v>
      </c>
      <c r="F106" s="996">
        <v>98.7</v>
      </c>
      <c r="G106" s="996">
        <v>77.099999999999994</v>
      </c>
      <c r="H106" s="996">
        <v>80.5</v>
      </c>
      <c r="I106" s="996">
        <v>71.7</v>
      </c>
      <c r="J106" s="996">
        <v>83.9</v>
      </c>
      <c r="K106" s="996">
        <v>98</v>
      </c>
      <c r="L106" s="996">
        <v>70.900000000000006</v>
      </c>
      <c r="M106" s="996">
        <v>86.4</v>
      </c>
      <c r="N106" s="996">
        <v>41.5</v>
      </c>
      <c r="O106" s="996">
        <v>92.7</v>
      </c>
      <c r="P106" s="996">
        <v>88.7</v>
      </c>
      <c r="Q106" s="996">
        <v>110.1</v>
      </c>
      <c r="R106" s="996">
        <v>103</v>
      </c>
      <c r="S106" s="996">
        <v>106</v>
      </c>
      <c r="T106" s="996">
        <v>104.1</v>
      </c>
      <c r="U106" s="996">
        <v>97.1</v>
      </c>
      <c r="V106" s="996">
        <v>95</v>
      </c>
      <c r="W106" s="996">
        <v>99.6</v>
      </c>
      <c r="X106" s="996">
        <v>81.3</v>
      </c>
      <c r="Y106" s="996">
        <v>103</v>
      </c>
      <c r="Z106" s="996">
        <v>98.7</v>
      </c>
      <c r="AA106" s="996">
        <v>107.1</v>
      </c>
      <c r="AB106" s="996">
        <v>118.9</v>
      </c>
      <c r="AC106" s="996">
        <v>78.5</v>
      </c>
      <c r="AD106" s="229"/>
      <c r="AE106" s="224"/>
      <c r="AF106" s="222"/>
      <c r="AG106" s="203" t="s">
        <v>103</v>
      </c>
      <c r="AH106" s="996">
        <v>91.4</v>
      </c>
      <c r="AI106" s="996">
        <v>87.8</v>
      </c>
      <c r="AJ106" s="996">
        <v>77.400000000000006</v>
      </c>
      <c r="AK106" s="996">
        <v>72.099999999999994</v>
      </c>
      <c r="AL106" s="996">
        <v>88.7</v>
      </c>
      <c r="AM106" s="996">
        <v>104.7</v>
      </c>
      <c r="AN106" s="996">
        <v>74.599999999999994</v>
      </c>
      <c r="AO106" s="996">
        <v>111.3</v>
      </c>
      <c r="AP106" s="996">
        <v>94.5</v>
      </c>
      <c r="AQ106" s="996">
        <v>94.1</v>
      </c>
      <c r="AR106" s="996">
        <v>106</v>
      </c>
    </row>
    <row r="107" spans="1:44" x14ac:dyDescent="0.15">
      <c r="A107" s="224"/>
      <c r="B107" s="222" t="s">
        <v>1</v>
      </c>
      <c r="C107" s="203" t="s">
        <v>104</v>
      </c>
      <c r="D107" s="996">
        <v>90.2</v>
      </c>
      <c r="E107" s="996">
        <v>90.2</v>
      </c>
      <c r="F107" s="996">
        <v>111.4</v>
      </c>
      <c r="G107" s="996">
        <v>75.099999999999994</v>
      </c>
      <c r="H107" s="996">
        <v>78.3</v>
      </c>
      <c r="I107" s="996">
        <v>57.5</v>
      </c>
      <c r="J107" s="996">
        <v>87.9</v>
      </c>
      <c r="K107" s="996">
        <v>89.7</v>
      </c>
      <c r="L107" s="996">
        <v>67.7</v>
      </c>
      <c r="M107" s="996">
        <v>89.2</v>
      </c>
      <c r="N107" s="996">
        <v>46.2</v>
      </c>
      <c r="O107" s="996">
        <v>96.9</v>
      </c>
      <c r="P107" s="996">
        <v>78.7</v>
      </c>
      <c r="Q107" s="996">
        <v>111.2</v>
      </c>
      <c r="R107" s="996">
        <v>99.4</v>
      </c>
      <c r="S107" s="996">
        <v>94.1</v>
      </c>
      <c r="T107" s="996">
        <v>93.6</v>
      </c>
      <c r="U107" s="996">
        <v>91.3</v>
      </c>
      <c r="V107" s="996">
        <v>86</v>
      </c>
      <c r="W107" s="996">
        <v>92.7</v>
      </c>
      <c r="X107" s="996">
        <v>85.5</v>
      </c>
      <c r="Y107" s="996">
        <v>100.3</v>
      </c>
      <c r="Z107" s="996">
        <v>83.4</v>
      </c>
      <c r="AA107" s="996">
        <v>96</v>
      </c>
      <c r="AB107" s="996">
        <v>115.6</v>
      </c>
      <c r="AC107" s="996">
        <v>71.599999999999994</v>
      </c>
      <c r="AD107" s="229"/>
      <c r="AE107" s="224"/>
      <c r="AF107" s="222" t="s">
        <v>1</v>
      </c>
      <c r="AG107" s="203" t="s">
        <v>104</v>
      </c>
      <c r="AH107" s="996">
        <v>90.2</v>
      </c>
      <c r="AI107" s="996">
        <v>82.9</v>
      </c>
      <c r="AJ107" s="996">
        <v>71.599999999999994</v>
      </c>
      <c r="AK107" s="996">
        <v>66.3</v>
      </c>
      <c r="AL107" s="996">
        <v>83.2</v>
      </c>
      <c r="AM107" s="996">
        <v>101.1</v>
      </c>
      <c r="AN107" s="996">
        <v>67</v>
      </c>
      <c r="AO107" s="996">
        <v>108.6</v>
      </c>
      <c r="AP107" s="996">
        <v>96.3</v>
      </c>
      <c r="AQ107" s="996">
        <v>96.3</v>
      </c>
      <c r="AR107" s="996">
        <v>94.2</v>
      </c>
    </row>
    <row r="108" spans="1:44" x14ac:dyDescent="0.15">
      <c r="A108" s="224"/>
      <c r="B108" s="222"/>
      <c r="C108" s="203" t="s">
        <v>105</v>
      </c>
      <c r="D108" s="996">
        <v>93.6</v>
      </c>
      <c r="E108" s="996">
        <v>93.6</v>
      </c>
      <c r="F108" s="996">
        <v>100.7</v>
      </c>
      <c r="G108" s="996">
        <v>79.900000000000006</v>
      </c>
      <c r="H108" s="996">
        <v>82.3</v>
      </c>
      <c r="I108" s="996">
        <v>84.8</v>
      </c>
      <c r="J108" s="996">
        <v>91.2</v>
      </c>
      <c r="K108" s="996">
        <v>86.8</v>
      </c>
      <c r="L108" s="996">
        <v>73</v>
      </c>
      <c r="M108" s="996">
        <v>101</v>
      </c>
      <c r="N108" s="996">
        <v>46.1</v>
      </c>
      <c r="O108" s="996">
        <v>96.7</v>
      </c>
      <c r="P108" s="996">
        <v>75.5</v>
      </c>
      <c r="Q108" s="996">
        <v>111.8</v>
      </c>
      <c r="R108" s="996">
        <v>100.7</v>
      </c>
      <c r="S108" s="996">
        <v>92.3</v>
      </c>
      <c r="T108" s="996">
        <v>94.3</v>
      </c>
      <c r="U108" s="996">
        <v>92.1</v>
      </c>
      <c r="V108" s="996">
        <v>89.8</v>
      </c>
      <c r="W108" s="996">
        <v>99.5</v>
      </c>
      <c r="X108" s="996">
        <v>85.3</v>
      </c>
      <c r="Y108" s="996">
        <v>98.1</v>
      </c>
      <c r="Z108" s="996">
        <v>90</v>
      </c>
      <c r="AA108" s="996">
        <v>89.5</v>
      </c>
      <c r="AB108" s="996">
        <v>125.3</v>
      </c>
      <c r="AC108" s="996">
        <v>87.4</v>
      </c>
      <c r="AD108" s="229"/>
      <c r="AE108" s="224"/>
      <c r="AF108" s="222"/>
      <c r="AG108" s="203" t="s">
        <v>105</v>
      </c>
      <c r="AH108" s="996">
        <v>93.6</v>
      </c>
      <c r="AI108" s="996">
        <v>90.4</v>
      </c>
      <c r="AJ108" s="996">
        <v>81.900000000000006</v>
      </c>
      <c r="AK108" s="996">
        <v>83.4</v>
      </c>
      <c r="AL108" s="996">
        <v>78.7</v>
      </c>
      <c r="AM108" s="996">
        <v>104</v>
      </c>
      <c r="AN108" s="996">
        <v>75.8</v>
      </c>
      <c r="AO108" s="996">
        <v>110.2</v>
      </c>
      <c r="AP108" s="996">
        <v>96.4</v>
      </c>
      <c r="AQ108" s="996">
        <v>96.3</v>
      </c>
      <c r="AR108" s="996">
        <v>98.2</v>
      </c>
    </row>
    <row r="109" spans="1:44" x14ac:dyDescent="0.15">
      <c r="A109" s="224"/>
      <c r="B109" s="222"/>
      <c r="C109" s="203" t="s">
        <v>106</v>
      </c>
      <c r="D109" s="996">
        <v>99.9</v>
      </c>
      <c r="E109" s="996">
        <v>99.9</v>
      </c>
      <c r="F109" s="996">
        <v>112.4</v>
      </c>
      <c r="G109" s="996">
        <v>80.900000000000006</v>
      </c>
      <c r="H109" s="996">
        <v>84.8</v>
      </c>
      <c r="I109" s="996">
        <v>89.3</v>
      </c>
      <c r="J109" s="996">
        <v>93.4</v>
      </c>
      <c r="K109" s="996">
        <v>107.7</v>
      </c>
      <c r="L109" s="996">
        <v>77.8</v>
      </c>
      <c r="M109" s="996">
        <v>106.8</v>
      </c>
      <c r="N109" s="996">
        <v>50.8</v>
      </c>
      <c r="O109" s="996">
        <v>104.3</v>
      </c>
      <c r="P109" s="996">
        <v>87.1</v>
      </c>
      <c r="Q109" s="996">
        <v>115.9</v>
      </c>
      <c r="R109" s="996">
        <v>105.4</v>
      </c>
      <c r="S109" s="996">
        <v>107.9</v>
      </c>
      <c r="T109" s="996">
        <v>100.8</v>
      </c>
      <c r="U109" s="996">
        <v>99.2</v>
      </c>
      <c r="V109" s="996">
        <v>94.2</v>
      </c>
      <c r="W109" s="996">
        <v>109.6</v>
      </c>
      <c r="X109" s="996">
        <v>90.6</v>
      </c>
      <c r="Y109" s="996">
        <v>104</v>
      </c>
      <c r="Z109" s="996">
        <v>91.9</v>
      </c>
      <c r="AA109" s="996">
        <v>100.2</v>
      </c>
      <c r="AB109" s="996">
        <v>123.4</v>
      </c>
      <c r="AC109" s="996">
        <v>92.4</v>
      </c>
      <c r="AD109" s="229"/>
      <c r="AE109" s="224"/>
      <c r="AF109" s="222"/>
      <c r="AG109" s="203" t="s">
        <v>106</v>
      </c>
      <c r="AH109" s="996">
        <v>99.9</v>
      </c>
      <c r="AI109" s="996">
        <v>94.8</v>
      </c>
      <c r="AJ109" s="996">
        <v>86.3</v>
      </c>
      <c r="AK109" s="996">
        <v>85.1</v>
      </c>
      <c r="AL109" s="996">
        <v>88.8</v>
      </c>
      <c r="AM109" s="996">
        <v>108.7</v>
      </c>
      <c r="AN109" s="996">
        <v>76.900000000000006</v>
      </c>
      <c r="AO109" s="996">
        <v>115.7</v>
      </c>
      <c r="AP109" s="996">
        <v>104.2</v>
      </c>
      <c r="AQ109" s="996">
        <v>104.2</v>
      </c>
      <c r="AR109" s="996">
        <v>105.4</v>
      </c>
    </row>
    <row r="110" spans="1:44" x14ac:dyDescent="0.15">
      <c r="A110" s="224"/>
      <c r="B110" s="222"/>
      <c r="C110" s="203" t="s">
        <v>107</v>
      </c>
      <c r="D110" s="996">
        <v>85.3</v>
      </c>
      <c r="E110" s="996">
        <v>85.3</v>
      </c>
      <c r="F110" s="996">
        <v>90.6</v>
      </c>
      <c r="G110" s="996">
        <v>68.8</v>
      </c>
      <c r="H110" s="996">
        <v>72.3</v>
      </c>
      <c r="I110" s="996">
        <v>78.3</v>
      </c>
      <c r="J110" s="996">
        <v>84.7</v>
      </c>
      <c r="K110" s="996">
        <v>89.3</v>
      </c>
      <c r="L110" s="996">
        <v>64.5</v>
      </c>
      <c r="M110" s="996">
        <v>92.1</v>
      </c>
      <c r="N110" s="996">
        <v>39.1</v>
      </c>
      <c r="O110" s="996">
        <v>87.4</v>
      </c>
      <c r="P110" s="996">
        <v>71.7</v>
      </c>
      <c r="Q110" s="996">
        <v>97.3</v>
      </c>
      <c r="R110" s="996">
        <v>87.8</v>
      </c>
      <c r="S110" s="996">
        <v>92.3</v>
      </c>
      <c r="T110" s="996">
        <v>89.8</v>
      </c>
      <c r="U110" s="996">
        <v>89.3</v>
      </c>
      <c r="V110" s="996">
        <v>89</v>
      </c>
      <c r="W110" s="996">
        <v>97.9</v>
      </c>
      <c r="X110" s="996">
        <v>90</v>
      </c>
      <c r="Y110" s="996">
        <v>83.3</v>
      </c>
      <c r="Z110" s="996">
        <v>83</v>
      </c>
      <c r="AA110" s="996">
        <v>86.4</v>
      </c>
      <c r="AB110" s="996">
        <v>119.9</v>
      </c>
      <c r="AC110" s="996">
        <v>81.599999999999994</v>
      </c>
      <c r="AD110" s="229"/>
      <c r="AE110" s="224"/>
      <c r="AF110" s="222"/>
      <c r="AG110" s="203" t="s">
        <v>107</v>
      </c>
      <c r="AH110" s="996">
        <v>85.3</v>
      </c>
      <c r="AI110" s="996">
        <v>84.1</v>
      </c>
      <c r="AJ110" s="996">
        <v>77.7</v>
      </c>
      <c r="AK110" s="996">
        <v>79.8</v>
      </c>
      <c r="AL110" s="996">
        <v>73.099999999999994</v>
      </c>
      <c r="AM110" s="996">
        <v>94.4</v>
      </c>
      <c r="AN110" s="996">
        <v>67.2</v>
      </c>
      <c r="AO110" s="996">
        <v>100.4</v>
      </c>
      <c r="AP110" s="996">
        <v>86.3</v>
      </c>
      <c r="AQ110" s="996">
        <v>86.3</v>
      </c>
      <c r="AR110" s="996">
        <v>86.6</v>
      </c>
    </row>
    <row r="111" spans="1:44" x14ac:dyDescent="0.15">
      <c r="A111" s="224"/>
      <c r="B111" s="222"/>
      <c r="C111" s="203" t="s">
        <v>108</v>
      </c>
      <c r="D111" s="996">
        <v>101.4</v>
      </c>
      <c r="E111" s="996">
        <v>101.3</v>
      </c>
      <c r="F111" s="996">
        <v>117.6</v>
      </c>
      <c r="G111" s="996">
        <v>76.5</v>
      </c>
      <c r="H111" s="996">
        <v>84.6</v>
      </c>
      <c r="I111" s="996">
        <v>112.5</v>
      </c>
      <c r="J111" s="996">
        <v>107.8</v>
      </c>
      <c r="K111" s="996">
        <v>99.5</v>
      </c>
      <c r="L111" s="996">
        <v>73.8</v>
      </c>
      <c r="M111" s="996">
        <v>112.2</v>
      </c>
      <c r="N111" s="996">
        <v>46.9</v>
      </c>
      <c r="O111" s="996">
        <v>111.3</v>
      </c>
      <c r="P111" s="996">
        <v>79.099999999999994</v>
      </c>
      <c r="Q111" s="996">
        <v>106.4</v>
      </c>
      <c r="R111" s="996">
        <v>96.3</v>
      </c>
      <c r="S111" s="996">
        <v>95</v>
      </c>
      <c r="T111" s="996">
        <v>90.8</v>
      </c>
      <c r="U111" s="996">
        <v>98.5</v>
      </c>
      <c r="V111" s="996">
        <v>92.8</v>
      </c>
      <c r="W111" s="996">
        <v>113.1</v>
      </c>
      <c r="X111" s="996">
        <v>84.9</v>
      </c>
      <c r="Y111" s="996">
        <v>107.6</v>
      </c>
      <c r="Z111" s="996">
        <v>93.6</v>
      </c>
      <c r="AA111" s="996">
        <v>97</v>
      </c>
      <c r="AB111" s="996">
        <v>126.5</v>
      </c>
      <c r="AC111" s="996">
        <v>109.6</v>
      </c>
      <c r="AD111" s="229"/>
      <c r="AE111" s="224"/>
      <c r="AF111" s="222"/>
      <c r="AG111" s="203" t="s">
        <v>108</v>
      </c>
      <c r="AH111" s="996">
        <v>101.4</v>
      </c>
      <c r="AI111" s="996">
        <v>98.7</v>
      </c>
      <c r="AJ111" s="996">
        <v>96.4</v>
      </c>
      <c r="AK111" s="996">
        <v>100.8</v>
      </c>
      <c r="AL111" s="996">
        <v>87</v>
      </c>
      <c r="AM111" s="996">
        <v>102.3</v>
      </c>
      <c r="AN111" s="996">
        <v>84.1</v>
      </c>
      <c r="AO111" s="996">
        <v>106.3</v>
      </c>
      <c r="AP111" s="996">
        <v>103.6</v>
      </c>
      <c r="AQ111" s="996">
        <v>103.7</v>
      </c>
      <c r="AR111" s="996">
        <v>102.2</v>
      </c>
    </row>
    <row r="112" spans="1:44" x14ac:dyDescent="0.15">
      <c r="A112" s="224"/>
      <c r="B112" s="222"/>
      <c r="C112" s="203" t="s">
        <v>109</v>
      </c>
      <c r="D112" s="996">
        <v>102.1</v>
      </c>
      <c r="E112" s="996">
        <v>102.1</v>
      </c>
      <c r="F112" s="996">
        <v>113.1</v>
      </c>
      <c r="G112" s="996">
        <v>81.3</v>
      </c>
      <c r="H112" s="996">
        <v>91.9</v>
      </c>
      <c r="I112" s="996">
        <v>78.900000000000006</v>
      </c>
      <c r="J112" s="996">
        <v>109.6</v>
      </c>
      <c r="K112" s="996">
        <v>107.4</v>
      </c>
      <c r="L112" s="996">
        <v>77.400000000000006</v>
      </c>
      <c r="M112" s="996">
        <v>112.1</v>
      </c>
      <c r="N112" s="996">
        <v>51.4</v>
      </c>
      <c r="O112" s="996">
        <v>107.2</v>
      </c>
      <c r="P112" s="996">
        <v>87.4</v>
      </c>
      <c r="Q112" s="996">
        <v>118.4</v>
      </c>
      <c r="R112" s="996">
        <v>98.6</v>
      </c>
      <c r="S112" s="996">
        <v>108.4</v>
      </c>
      <c r="T112" s="996">
        <v>101.3</v>
      </c>
      <c r="U112" s="996">
        <v>108.8</v>
      </c>
      <c r="V112" s="996">
        <v>105.5</v>
      </c>
      <c r="W112" s="996">
        <v>117.5</v>
      </c>
      <c r="X112" s="996">
        <v>88.9</v>
      </c>
      <c r="Y112" s="996">
        <v>119.6</v>
      </c>
      <c r="Z112" s="996">
        <v>86.4</v>
      </c>
      <c r="AA112" s="996">
        <v>120</v>
      </c>
      <c r="AB112" s="996">
        <v>120</v>
      </c>
      <c r="AC112" s="996">
        <v>92.8</v>
      </c>
      <c r="AD112" s="229"/>
      <c r="AE112" s="224"/>
      <c r="AF112" s="222"/>
      <c r="AG112" s="203" t="s">
        <v>109</v>
      </c>
      <c r="AH112" s="996">
        <v>102.1</v>
      </c>
      <c r="AI112" s="996">
        <v>101.4</v>
      </c>
      <c r="AJ112" s="996">
        <v>94.2</v>
      </c>
      <c r="AK112" s="996">
        <v>92.7</v>
      </c>
      <c r="AL112" s="996">
        <v>97.6</v>
      </c>
      <c r="AM112" s="996">
        <v>113</v>
      </c>
      <c r="AN112" s="996">
        <v>87.9</v>
      </c>
      <c r="AO112" s="996">
        <v>118.5</v>
      </c>
      <c r="AP112" s="996">
        <v>102.7</v>
      </c>
      <c r="AQ112" s="996">
        <v>102.3</v>
      </c>
      <c r="AR112" s="996">
        <v>113.9</v>
      </c>
    </row>
    <row r="113" spans="1:44" x14ac:dyDescent="0.15">
      <c r="A113" s="224"/>
      <c r="B113" s="222"/>
      <c r="C113" s="203" t="s">
        <v>110</v>
      </c>
      <c r="D113" s="996">
        <v>97.7</v>
      </c>
      <c r="E113" s="996">
        <v>97.7</v>
      </c>
      <c r="F113" s="996">
        <v>102.5</v>
      </c>
      <c r="G113" s="996">
        <v>78.7</v>
      </c>
      <c r="H113" s="996">
        <v>87.3</v>
      </c>
      <c r="I113" s="996">
        <v>84.2</v>
      </c>
      <c r="J113" s="996">
        <v>80.2</v>
      </c>
      <c r="K113" s="996">
        <v>104.1</v>
      </c>
      <c r="L113" s="996">
        <v>74.7</v>
      </c>
      <c r="M113" s="996">
        <v>105</v>
      </c>
      <c r="N113" s="996">
        <v>45.5</v>
      </c>
      <c r="O113" s="996">
        <v>116.7</v>
      </c>
      <c r="P113" s="996">
        <v>75.8</v>
      </c>
      <c r="Q113" s="996">
        <v>117.6</v>
      </c>
      <c r="R113" s="996">
        <v>101.8</v>
      </c>
      <c r="S113" s="996">
        <v>100.7</v>
      </c>
      <c r="T113" s="996">
        <v>97.9</v>
      </c>
      <c r="U113" s="996">
        <v>101</v>
      </c>
      <c r="V113" s="996">
        <v>100</v>
      </c>
      <c r="W113" s="996">
        <v>109.7</v>
      </c>
      <c r="X113" s="996">
        <v>84</v>
      </c>
      <c r="Y113" s="996">
        <v>106.4</v>
      </c>
      <c r="Z113" s="996">
        <v>97.5</v>
      </c>
      <c r="AA113" s="996">
        <v>106.5</v>
      </c>
      <c r="AB113" s="996">
        <v>107.8</v>
      </c>
      <c r="AC113" s="996">
        <v>84.4</v>
      </c>
      <c r="AD113" s="229"/>
      <c r="AE113" s="224"/>
      <c r="AF113" s="222"/>
      <c r="AG113" s="203" t="s">
        <v>110</v>
      </c>
      <c r="AH113" s="996">
        <v>97.7</v>
      </c>
      <c r="AI113" s="996">
        <v>98.4</v>
      </c>
      <c r="AJ113" s="996">
        <v>87.9</v>
      </c>
      <c r="AK113" s="996">
        <v>84.6</v>
      </c>
      <c r="AL113" s="996">
        <v>95</v>
      </c>
      <c r="AM113" s="996">
        <v>115.6</v>
      </c>
      <c r="AN113" s="996">
        <v>95.4</v>
      </c>
      <c r="AO113" s="996">
        <v>120</v>
      </c>
      <c r="AP113" s="996">
        <v>97</v>
      </c>
      <c r="AQ113" s="996">
        <v>96.7</v>
      </c>
      <c r="AR113" s="996">
        <v>105.9</v>
      </c>
    </row>
    <row r="114" spans="1:44" x14ac:dyDescent="0.15">
      <c r="A114" s="224"/>
      <c r="B114" s="223"/>
      <c r="C114" s="213" t="s">
        <v>97</v>
      </c>
      <c r="D114" s="997">
        <v>103.5</v>
      </c>
      <c r="E114" s="997">
        <v>103.5</v>
      </c>
      <c r="F114" s="997">
        <v>109.3</v>
      </c>
      <c r="G114" s="997">
        <v>75.5</v>
      </c>
      <c r="H114" s="997">
        <v>93.9</v>
      </c>
      <c r="I114" s="997">
        <v>115.2</v>
      </c>
      <c r="J114" s="997">
        <v>98.8</v>
      </c>
      <c r="K114" s="997">
        <v>100.8</v>
      </c>
      <c r="L114" s="997">
        <v>76</v>
      </c>
      <c r="M114" s="997">
        <v>118.5</v>
      </c>
      <c r="N114" s="997">
        <v>45.7</v>
      </c>
      <c r="O114" s="997">
        <v>106.4</v>
      </c>
      <c r="P114" s="997">
        <v>79.900000000000006</v>
      </c>
      <c r="Q114" s="997">
        <v>107.7</v>
      </c>
      <c r="R114" s="997">
        <v>97.2</v>
      </c>
      <c r="S114" s="997">
        <v>100.2</v>
      </c>
      <c r="T114" s="997">
        <v>109.4</v>
      </c>
      <c r="U114" s="997">
        <v>103.8</v>
      </c>
      <c r="V114" s="997">
        <v>97.4</v>
      </c>
      <c r="W114" s="997">
        <v>104.5</v>
      </c>
      <c r="X114" s="997">
        <v>87.3</v>
      </c>
      <c r="Y114" s="997">
        <v>107.3</v>
      </c>
      <c r="Z114" s="997">
        <v>85</v>
      </c>
      <c r="AA114" s="997">
        <v>128</v>
      </c>
      <c r="AB114" s="997">
        <v>113.9</v>
      </c>
      <c r="AC114" s="997">
        <v>107.8</v>
      </c>
      <c r="AD114" s="229"/>
      <c r="AE114" s="224"/>
      <c r="AF114" s="223"/>
      <c r="AG114" s="213" t="s">
        <v>97</v>
      </c>
      <c r="AH114" s="997">
        <v>103.5</v>
      </c>
      <c r="AI114" s="997">
        <v>109</v>
      </c>
      <c r="AJ114" s="997">
        <v>102</v>
      </c>
      <c r="AK114" s="997">
        <v>104.6</v>
      </c>
      <c r="AL114" s="997">
        <v>96.4</v>
      </c>
      <c r="AM114" s="997">
        <v>120.4</v>
      </c>
      <c r="AN114" s="997">
        <v>110.6</v>
      </c>
      <c r="AO114" s="997">
        <v>122.5</v>
      </c>
      <c r="AP114" s="997">
        <v>98.8</v>
      </c>
      <c r="AQ114" s="997">
        <v>98.6</v>
      </c>
      <c r="AR114" s="997">
        <v>103.5</v>
      </c>
    </row>
    <row r="115" spans="1:44" x14ac:dyDescent="0.15">
      <c r="A115" s="203"/>
      <c r="B115" s="219" t="s">
        <v>470</v>
      </c>
      <c r="C115" s="216" t="s">
        <v>99</v>
      </c>
      <c r="D115" s="1031">
        <v>89.9</v>
      </c>
      <c r="E115" s="1028">
        <v>89.9</v>
      </c>
      <c r="F115" s="1028">
        <v>106.7</v>
      </c>
      <c r="G115" s="1028">
        <v>85</v>
      </c>
      <c r="H115" s="1028">
        <v>91.9</v>
      </c>
      <c r="I115" s="1028">
        <v>56.5</v>
      </c>
      <c r="J115" s="1028">
        <v>81.599999999999994</v>
      </c>
      <c r="K115" s="1028">
        <v>98.4</v>
      </c>
      <c r="L115" s="1028">
        <v>68.599999999999994</v>
      </c>
      <c r="M115" s="1028">
        <v>112.9</v>
      </c>
      <c r="N115" s="1028">
        <v>49</v>
      </c>
      <c r="O115" s="1028">
        <v>99.2</v>
      </c>
      <c r="P115" s="1028">
        <v>78.3</v>
      </c>
      <c r="Q115" s="1028">
        <v>103.2</v>
      </c>
      <c r="R115" s="1028">
        <v>88.1</v>
      </c>
      <c r="S115" s="1028">
        <v>87.1</v>
      </c>
      <c r="T115" s="1028">
        <v>82.5</v>
      </c>
      <c r="U115" s="1028">
        <v>88.9</v>
      </c>
      <c r="V115" s="1028">
        <v>96.4</v>
      </c>
      <c r="W115" s="1028">
        <v>88.6</v>
      </c>
      <c r="X115" s="1028">
        <v>91</v>
      </c>
      <c r="Y115" s="1028">
        <v>85.1</v>
      </c>
      <c r="Z115" s="1028">
        <v>90.5</v>
      </c>
      <c r="AA115" s="1028">
        <v>81.900000000000006</v>
      </c>
      <c r="AB115" s="1028">
        <v>111.7</v>
      </c>
      <c r="AC115" s="1028">
        <v>69.5</v>
      </c>
      <c r="AD115" s="229"/>
      <c r="AE115" s="203"/>
      <c r="AF115" s="219" t="s">
        <v>470</v>
      </c>
      <c r="AG115" s="216" t="s">
        <v>99</v>
      </c>
      <c r="AH115" s="1028">
        <v>89.9</v>
      </c>
      <c r="AI115" s="1031">
        <v>87.8</v>
      </c>
      <c r="AJ115" s="1031">
        <v>80</v>
      </c>
      <c r="AK115" s="1031">
        <v>76.8</v>
      </c>
      <c r="AL115" s="1031">
        <v>86.9</v>
      </c>
      <c r="AM115" s="1031">
        <v>100.4</v>
      </c>
      <c r="AN115" s="1031">
        <v>107.8</v>
      </c>
      <c r="AO115" s="1031">
        <v>98.8</v>
      </c>
      <c r="AP115" s="1031">
        <v>91.6</v>
      </c>
      <c r="AQ115" s="1031">
        <v>91.9</v>
      </c>
      <c r="AR115" s="1031">
        <v>83.4</v>
      </c>
    </row>
    <row r="116" spans="1:44" x14ac:dyDescent="0.15">
      <c r="A116" s="203"/>
      <c r="B116" s="222"/>
      <c r="C116" s="203" t="s">
        <v>101</v>
      </c>
      <c r="D116" s="1028">
        <v>95.4</v>
      </c>
      <c r="E116" s="1028">
        <v>95.4</v>
      </c>
      <c r="F116" s="1028">
        <v>101.7</v>
      </c>
      <c r="G116" s="1028">
        <v>90</v>
      </c>
      <c r="H116" s="1028">
        <v>82.4</v>
      </c>
      <c r="I116" s="1028">
        <v>86.4</v>
      </c>
      <c r="J116" s="1028">
        <v>90.8</v>
      </c>
      <c r="K116" s="1028">
        <v>91.8</v>
      </c>
      <c r="L116" s="1028">
        <v>72.099999999999994</v>
      </c>
      <c r="M116" s="1028">
        <v>115.8</v>
      </c>
      <c r="N116" s="1028">
        <v>52.1</v>
      </c>
      <c r="O116" s="1028">
        <v>108.1</v>
      </c>
      <c r="P116" s="1028">
        <v>79.900000000000006</v>
      </c>
      <c r="Q116" s="1028">
        <v>107.7</v>
      </c>
      <c r="R116" s="1028">
        <v>89.9</v>
      </c>
      <c r="S116" s="1028">
        <v>92.5</v>
      </c>
      <c r="T116" s="1028">
        <v>89.4</v>
      </c>
      <c r="U116" s="1028">
        <v>91.1</v>
      </c>
      <c r="V116" s="1028">
        <v>96.9</v>
      </c>
      <c r="W116" s="1028">
        <v>91.1</v>
      </c>
      <c r="X116" s="1028">
        <v>85</v>
      </c>
      <c r="Y116" s="1028">
        <v>88.1</v>
      </c>
      <c r="Z116" s="1028">
        <v>83.9</v>
      </c>
      <c r="AA116" s="1028">
        <v>95.1</v>
      </c>
      <c r="AB116" s="1028">
        <v>112.1</v>
      </c>
      <c r="AC116" s="1028">
        <v>88.5</v>
      </c>
      <c r="AD116" s="229"/>
      <c r="AE116" s="203"/>
      <c r="AF116" s="222"/>
      <c r="AG116" s="203" t="s">
        <v>101</v>
      </c>
      <c r="AH116" s="1028">
        <v>95.4</v>
      </c>
      <c r="AI116" s="1028">
        <v>100</v>
      </c>
      <c r="AJ116" s="1028">
        <v>92.6</v>
      </c>
      <c r="AK116" s="1028">
        <v>96.8</v>
      </c>
      <c r="AL116" s="1028">
        <v>83.4</v>
      </c>
      <c r="AM116" s="1028">
        <v>112</v>
      </c>
      <c r="AN116" s="1028">
        <v>117.2</v>
      </c>
      <c r="AO116" s="1028">
        <v>110.8</v>
      </c>
      <c r="AP116" s="1028">
        <v>91.5</v>
      </c>
      <c r="AQ116" s="1028">
        <v>91.7</v>
      </c>
      <c r="AR116" s="1028">
        <v>85.3</v>
      </c>
    </row>
    <row r="117" spans="1:44" x14ac:dyDescent="0.15">
      <c r="A117" s="203"/>
      <c r="B117" s="222"/>
      <c r="C117" s="203" t="s">
        <v>102</v>
      </c>
      <c r="D117" s="1028">
        <v>107.2</v>
      </c>
      <c r="E117" s="1028">
        <v>107.2</v>
      </c>
      <c r="F117" s="1028">
        <v>111</v>
      </c>
      <c r="G117" s="1028">
        <v>92.9</v>
      </c>
      <c r="H117" s="1028">
        <v>91.2</v>
      </c>
      <c r="I117" s="1028">
        <v>99.1</v>
      </c>
      <c r="J117" s="1028">
        <v>131.1</v>
      </c>
      <c r="K117" s="1028">
        <v>112.8</v>
      </c>
      <c r="L117" s="1028">
        <v>74</v>
      </c>
      <c r="M117" s="1028">
        <v>151.69999999999999</v>
      </c>
      <c r="N117" s="1028">
        <v>82.9</v>
      </c>
      <c r="O117" s="1028">
        <v>101.8</v>
      </c>
      <c r="P117" s="1028">
        <v>90.2</v>
      </c>
      <c r="Q117" s="1028">
        <v>105.3</v>
      </c>
      <c r="R117" s="1028">
        <v>98.9</v>
      </c>
      <c r="S117" s="1028">
        <v>98.9</v>
      </c>
      <c r="T117" s="1028">
        <v>95.7</v>
      </c>
      <c r="U117" s="1028">
        <v>105.6</v>
      </c>
      <c r="V117" s="1028">
        <v>123.6</v>
      </c>
      <c r="W117" s="1028">
        <v>104.3</v>
      </c>
      <c r="X117" s="1028">
        <v>91.1</v>
      </c>
      <c r="Y117" s="1028">
        <v>114.3</v>
      </c>
      <c r="Z117" s="1028">
        <v>82.7</v>
      </c>
      <c r="AA117" s="1028">
        <v>101</v>
      </c>
      <c r="AB117" s="1028">
        <v>101.8</v>
      </c>
      <c r="AC117" s="1028">
        <v>112.3</v>
      </c>
      <c r="AD117" s="229"/>
      <c r="AE117" s="203"/>
      <c r="AF117" s="222"/>
      <c r="AG117" s="203" t="s">
        <v>102</v>
      </c>
      <c r="AH117" s="1028">
        <v>107.2</v>
      </c>
      <c r="AI117" s="1028">
        <v>109.3</v>
      </c>
      <c r="AJ117" s="1028">
        <v>111.2</v>
      </c>
      <c r="AK117" s="1028">
        <v>123.3</v>
      </c>
      <c r="AL117" s="1028">
        <v>85</v>
      </c>
      <c r="AM117" s="1028">
        <v>106.4</v>
      </c>
      <c r="AN117" s="1028">
        <v>96.7</v>
      </c>
      <c r="AO117" s="1028">
        <v>108.5</v>
      </c>
      <c r="AP117" s="1028">
        <v>105.4</v>
      </c>
      <c r="AQ117" s="1028">
        <v>105.4</v>
      </c>
      <c r="AR117" s="1028">
        <v>104.1</v>
      </c>
    </row>
    <row r="118" spans="1:44" x14ac:dyDescent="0.15">
      <c r="A118" s="203"/>
      <c r="B118" s="222"/>
      <c r="C118" s="203" t="s">
        <v>103</v>
      </c>
      <c r="D118" s="1028">
        <v>92.6</v>
      </c>
      <c r="E118" s="1028">
        <v>92.6</v>
      </c>
      <c r="F118" s="1028">
        <v>107</v>
      </c>
      <c r="G118" s="1028">
        <v>87.8</v>
      </c>
      <c r="H118" s="1028">
        <v>78.7</v>
      </c>
      <c r="I118" s="1028">
        <v>57</v>
      </c>
      <c r="J118" s="1028">
        <v>82.8</v>
      </c>
      <c r="K118" s="1028">
        <v>107.5</v>
      </c>
      <c r="L118" s="1028">
        <v>68.8</v>
      </c>
      <c r="M118" s="1028">
        <v>110.9</v>
      </c>
      <c r="N118" s="1028">
        <v>43.7</v>
      </c>
      <c r="O118" s="1028">
        <v>84.9</v>
      </c>
      <c r="P118" s="1028">
        <v>85.1</v>
      </c>
      <c r="Q118" s="1028">
        <v>116.5</v>
      </c>
      <c r="R118" s="1028">
        <v>105.9</v>
      </c>
      <c r="S118" s="1028">
        <v>104.3</v>
      </c>
      <c r="T118" s="1028">
        <v>96.9</v>
      </c>
      <c r="U118" s="1028">
        <v>94.2</v>
      </c>
      <c r="V118" s="1028">
        <v>91.9</v>
      </c>
      <c r="W118" s="1028">
        <v>100.6</v>
      </c>
      <c r="X118" s="1028">
        <v>90.1</v>
      </c>
      <c r="Y118" s="1028">
        <v>102.1</v>
      </c>
      <c r="Z118" s="1028">
        <v>99.6</v>
      </c>
      <c r="AA118" s="1028">
        <v>86.5</v>
      </c>
      <c r="AB118" s="1028">
        <v>115.5</v>
      </c>
      <c r="AC118" s="1028">
        <v>71</v>
      </c>
      <c r="AD118" s="229"/>
      <c r="AE118" s="203"/>
      <c r="AF118" s="222"/>
      <c r="AG118" s="203" t="s">
        <v>103</v>
      </c>
      <c r="AH118" s="1028">
        <v>92.6</v>
      </c>
      <c r="AI118" s="1028">
        <v>90.9</v>
      </c>
      <c r="AJ118" s="1028">
        <v>76.900000000000006</v>
      </c>
      <c r="AK118" s="1028">
        <v>73.7</v>
      </c>
      <c r="AL118" s="1028">
        <v>83.9</v>
      </c>
      <c r="AM118" s="1028">
        <v>113.6</v>
      </c>
      <c r="AN118" s="1028">
        <v>87.2</v>
      </c>
      <c r="AO118" s="1028">
        <v>119.4</v>
      </c>
      <c r="AP118" s="1028">
        <v>94.1</v>
      </c>
      <c r="AQ118" s="1028">
        <v>93.9</v>
      </c>
      <c r="AR118" s="1028">
        <v>100.4</v>
      </c>
    </row>
    <row r="119" spans="1:44" x14ac:dyDescent="0.15">
      <c r="A119" s="203"/>
      <c r="B119" s="222"/>
      <c r="C119" s="203" t="s">
        <v>104</v>
      </c>
      <c r="D119" s="1028">
        <v>90.6</v>
      </c>
      <c r="E119" s="1028">
        <v>90.6</v>
      </c>
      <c r="F119" s="1028">
        <v>104.5</v>
      </c>
      <c r="G119" s="1028">
        <v>84.5</v>
      </c>
      <c r="H119" s="1028">
        <v>72.599999999999994</v>
      </c>
      <c r="I119" s="1028">
        <v>93</v>
      </c>
      <c r="J119" s="1028">
        <v>83.8</v>
      </c>
      <c r="K119" s="1028">
        <v>91.4</v>
      </c>
      <c r="L119" s="1028">
        <v>69.5</v>
      </c>
      <c r="M119" s="1028">
        <v>103.1</v>
      </c>
      <c r="N119" s="1028">
        <v>37.799999999999997</v>
      </c>
      <c r="O119" s="1028">
        <v>88.8</v>
      </c>
      <c r="P119" s="1028">
        <v>73.2</v>
      </c>
      <c r="Q119" s="1028">
        <v>98.3</v>
      </c>
      <c r="R119" s="1028">
        <v>96.8</v>
      </c>
      <c r="S119" s="1028">
        <v>94.6</v>
      </c>
      <c r="T119" s="1028">
        <v>91.5</v>
      </c>
      <c r="U119" s="1028">
        <v>90.4</v>
      </c>
      <c r="V119" s="1028">
        <v>84.6</v>
      </c>
      <c r="W119" s="1028">
        <v>91.1</v>
      </c>
      <c r="X119" s="1028">
        <v>92.1</v>
      </c>
      <c r="Y119" s="1028">
        <v>95</v>
      </c>
      <c r="Z119" s="1028">
        <v>89.5</v>
      </c>
      <c r="AA119" s="1028">
        <v>90.7</v>
      </c>
      <c r="AB119" s="1028">
        <v>104.3</v>
      </c>
      <c r="AC119" s="1028">
        <v>89.4</v>
      </c>
      <c r="AD119" s="229"/>
      <c r="AE119" s="203"/>
      <c r="AF119" s="222"/>
      <c r="AG119" s="203" t="s">
        <v>104</v>
      </c>
      <c r="AH119" s="1028">
        <v>90.6</v>
      </c>
      <c r="AI119" s="1028">
        <v>90.1</v>
      </c>
      <c r="AJ119" s="1028">
        <v>84.3</v>
      </c>
      <c r="AK119" s="1028">
        <v>88</v>
      </c>
      <c r="AL119" s="1028">
        <v>76.3</v>
      </c>
      <c r="AM119" s="1028">
        <v>99.5</v>
      </c>
      <c r="AN119" s="1028">
        <v>85.3</v>
      </c>
      <c r="AO119" s="1028">
        <v>102.7</v>
      </c>
      <c r="AP119" s="1028">
        <v>91.1</v>
      </c>
      <c r="AQ119" s="1028">
        <v>91.1</v>
      </c>
      <c r="AR119" s="1028">
        <v>90.5</v>
      </c>
    </row>
    <row r="120" spans="1:44" x14ac:dyDescent="0.15">
      <c r="A120" s="203"/>
      <c r="B120" s="222"/>
      <c r="C120" s="203" t="s">
        <v>105</v>
      </c>
      <c r="D120" s="1028">
        <v>101.2</v>
      </c>
      <c r="E120" s="1028">
        <v>101.2</v>
      </c>
      <c r="F120" s="1028">
        <v>102.3</v>
      </c>
      <c r="G120" s="1028">
        <v>88.7</v>
      </c>
      <c r="H120" s="1028">
        <v>80.8</v>
      </c>
      <c r="I120" s="1028">
        <v>106.5</v>
      </c>
      <c r="J120" s="1028">
        <v>113.5</v>
      </c>
      <c r="K120" s="1028">
        <v>106</v>
      </c>
      <c r="L120" s="1028">
        <v>75.900000000000006</v>
      </c>
      <c r="M120" s="1028">
        <v>117.9</v>
      </c>
      <c r="N120" s="1028">
        <v>50</v>
      </c>
      <c r="O120" s="1028">
        <v>95.1</v>
      </c>
      <c r="P120" s="1028">
        <v>80.5</v>
      </c>
      <c r="Q120" s="1028">
        <v>117.6</v>
      </c>
      <c r="R120" s="1028">
        <v>105.3</v>
      </c>
      <c r="S120" s="1028">
        <v>95.5</v>
      </c>
      <c r="T120" s="1028">
        <v>97.2</v>
      </c>
      <c r="U120" s="1028">
        <v>93.5</v>
      </c>
      <c r="V120" s="1028">
        <v>84.7</v>
      </c>
      <c r="W120" s="1028">
        <v>98.9</v>
      </c>
      <c r="X120" s="1028">
        <v>87.9</v>
      </c>
      <c r="Y120" s="1028">
        <v>103.4</v>
      </c>
      <c r="Z120" s="1028">
        <v>98.3</v>
      </c>
      <c r="AA120" s="1028">
        <v>93.8</v>
      </c>
      <c r="AB120" s="1028">
        <v>111.8</v>
      </c>
      <c r="AC120" s="1028">
        <v>109.1</v>
      </c>
      <c r="AD120" s="229"/>
      <c r="AE120" s="203"/>
      <c r="AF120" s="222"/>
      <c r="AG120" s="203" t="s">
        <v>105</v>
      </c>
      <c r="AH120" s="1028">
        <v>101.2</v>
      </c>
      <c r="AI120" s="1028">
        <v>106.8</v>
      </c>
      <c r="AJ120" s="1028">
        <v>101.1</v>
      </c>
      <c r="AK120" s="1028">
        <v>110.9</v>
      </c>
      <c r="AL120" s="1028">
        <v>79.8</v>
      </c>
      <c r="AM120" s="1028">
        <v>116.1</v>
      </c>
      <c r="AN120" s="1028">
        <v>86</v>
      </c>
      <c r="AO120" s="1028">
        <v>122.7</v>
      </c>
      <c r="AP120" s="1028">
        <v>96.4</v>
      </c>
      <c r="AQ120" s="1028">
        <v>96.3</v>
      </c>
      <c r="AR120" s="1028">
        <v>99</v>
      </c>
    </row>
    <row r="121" spans="1:44" x14ac:dyDescent="0.15">
      <c r="A121" s="203"/>
      <c r="B121" s="222"/>
      <c r="C121" s="203" t="s">
        <v>106</v>
      </c>
      <c r="D121" s="1028">
        <v>102</v>
      </c>
      <c r="E121" s="1028">
        <v>101.9</v>
      </c>
      <c r="F121" s="1028">
        <v>113.1</v>
      </c>
      <c r="G121" s="1028">
        <v>93.2</v>
      </c>
      <c r="H121" s="1028">
        <v>82.4</v>
      </c>
      <c r="I121" s="1028">
        <v>105.3</v>
      </c>
      <c r="J121" s="1028">
        <v>94.8</v>
      </c>
      <c r="K121" s="1028">
        <v>121.5</v>
      </c>
      <c r="L121" s="1028">
        <v>78.3</v>
      </c>
      <c r="M121" s="1028">
        <v>106.1</v>
      </c>
      <c r="N121" s="1028">
        <v>50.6</v>
      </c>
      <c r="O121" s="1028">
        <v>93.2</v>
      </c>
      <c r="P121" s="1028">
        <v>92.6</v>
      </c>
      <c r="Q121" s="1028">
        <v>118.9</v>
      </c>
      <c r="R121" s="1028">
        <v>105.7</v>
      </c>
      <c r="S121" s="1028">
        <v>105.5</v>
      </c>
      <c r="T121" s="1028">
        <v>104.2</v>
      </c>
      <c r="U121" s="1028">
        <v>100</v>
      </c>
      <c r="V121" s="1028">
        <v>91.4</v>
      </c>
      <c r="W121" s="1028">
        <v>104.7</v>
      </c>
      <c r="X121" s="1028">
        <v>90.1</v>
      </c>
      <c r="Y121" s="1028">
        <v>121</v>
      </c>
      <c r="Z121" s="1028">
        <v>98.5</v>
      </c>
      <c r="AA121" s="1028">
        <v>97.8</v>
      </c>
      <c r="AB121" s="1028">
        <v>107.6</v>
      </c>
      <c r="AC121" s="1028">
        <v>102.7</v>
      </c>
      <c r="AD121" s="229"/>
      <c r="AE121" s="203"/>
      <c r="AF121" s="222"/>
      <c r="AG121" s="203" t="s">
        <v>106</v>
      </c>
      <c r="AH121" s="1028">
        <v>102</v>
      </c>
      <c r="AI121" s="1028">
        <v>105.5</v>
      </c>
      <c r="AJ121" s="1028">
        <v>95.7</v>
      </c>
      <c r="AK121" s="1028">
        <v>100.6</v>
      </c>
      <c r="AL121" s="1028">
        <v>85.2</v>
      </c>
      <c r="AM121" s="1028">
        <v>121.3</v>
      </c>
      <c r="AN121" s="1028">
        <v>92.8</v>
      </c>
      <c r="AO121" s="1028">
        <v>127.5</v>
      </c>
      <c r="AP121" s="1028">
        <v>99</v>
      </c>
      <c r="AQ121" s="1028">
        <v>98.7</v>
      </c>
      <c r="AR121" s="1028">
        <v>107.2</v>
      </c>
    </row>
    <row r="122" spans="1:44" x14ac:dyDescent="0.15">
      <c r="A122" s="203"/>
      <c r="B122" s="222"/>
      <c r="C122" s="203" t="s">
        <v>107</v>
      </c>
      <c r="D122" s="1028">
        <v>83.4</v>
      </c>
      <c r="E122" s="1028">
        <v>83.4</v>
      </c>
      <c r="F122" s="1028">
        <v>100.5</v>
      </c>
      <c r="G122" s="1028">
        <v>75.400000000000006</v>
      </c>
      <c r="H122" s="1028">
        <v>65.2</v>
      </c>
      <c r="I122" s="1028">
        <v>80.400000000000006</v>
      </c>
      <c r="J122" s="1028">
        <v>84.1</v>
      </c>
      <c r="K122" s="1028">
        <v>85.4</v>
      </c>
      <c r="L122" s="1028">
        <v>64.900000000000006</v>
      </c>
      <c r="M122" s="1028">
        <v>84.9</v>
      </c>
      <c r="N122" s="1028">
        <v>38.299999999999997</v>
      </c>
      <c r="O122" s="1028">
        <v>82.9</v>
      </c>
      <c r="P122" s="1028">
        <v>77.2</v>
      </c>
      <c r="Q122" s="1028">
        <v>88.2</v>
      </c>
      <c r="R122" s="1028">
        <v>90.1</v>
      </c>
      <c r="S122" s="1028">
        <v>89.6</v>
      </c>
      <c r="T122" s="1028">
        <v>89</v>
      </c>
      <c r="U122" s="1028">
        <v>81.8</v>
      </c>
      <c r="V122" s="1028">
        <v>69.900000000000006</v>
      </c>
      <c r="W122" s="1028">
        <v>85.4</v>
      </c>
      <c r="X122" s="1028">
        <v>92.7</v>
      </c>
      <c r="Y122" s="1028">
        <v>98.2</v>
      </c>
      <c r="Z122" s="1028">
        <v>88.3</v>
      </c>
      <c r="AA122" s="1028">
        <v>65.099999999999994</v>
      </c>
      <c r="AB122" s="1028">
        <v>110.2</v>
      </c>
      <c r="AC122" s="1028">
        <v>82.2</v>
      </c>
      <c r="AD122" s="229"/>
      <c r="AE122" s="203"/>
      <c r="AF122" s="222"/>
      <c r="AG122" s="203" t="s">
        <v>107</v>
      </c>
      <c r="AH122" s="1028">
        <v>83.4</v>
      </c>
      <c r="AI122" s="1028">
        <v>82.4</v>
      </c>
      <c r="AJ122" s="1028">
        <v>74.8</v>
      </c>
      <c r="AK122" s="1028">
        <v>77.3</v>
      </c>
      <c r="AL122" s="1028">
        <v>69.3</v>
      </c>
      <c r="AM122" s="1028">
        <v>94.8</v>
      </c>
      <c r="AN122" s="1028">
        <v>82.4</v>
      </c>
      <c r="AO122" s="1028">
        <v>97.5</v>
      </c>
      <c r="AP122" s="1028">
        <v>84.3</v>
      </c>
      <c r="AQ122" s="1028">
        <v>84.2</v>
      </c>
      <c r="AR122" s="1028">
        <v>86.7</v>
      </c>
    </row>
    <row r="123" spans="1:44" x14ac:dyDescent="0.15">
      <c r="A123" s="203"/>
      <c r="B123" s="222"/>
      <c r="C123" s="203" t="s">
        <v>108</v>
      </c>
      <c r="D123" s="1028">
        <v>99.6</v>
      </c>
      <c r="E123" s="1028">
        <v>99.6</v>
      </c>
      <c r="F123" s="1028">
        <v>109.6</v>
      </c>
      <c r="G123" s="1028">
        <v>87.8</v>
      </c>
      <c r="H123" s="1028">
        <v>83.9</v>
      </c>
      <c r="I123" s="1028">
        <v>80.5</v>
      </c>
      <c r="J123" s="1028">
        <v>93.3</v>
      </c>
      <c r="K123" s="1028">
        <v>106.9</v>
      </c>
      <c r="L123" s="1028">
        <v>78.400000000000006</v>
      </c>
      <c r="M123" s="1028">
        <v>131.80000000000001</v>
      </c>
      <c r="N123" s="1028">
        <v>51</v>
      </c>
      <c r="O123" s="1028">
        <v>102.3</v>
      </c>
      <c r="P123" s="1028">
        <v>84.4</v>
      </c>
      <c r="Q123" s="1028">
        <v>111.2</v>
      </c>
      <c r="R123" s="1028">
        <v>109.2</v>
      </c>
      <c r="S123" s="1028">
        <v>97.1</v>
      </c>
      <c r="T123" s="1028">
        <v>97.3</v>
      </c>
      <c r="U123" s="1028">
        <v>95.1</v>
      </c>
      <c r="V123" s="1028">
        <v>87.2</v>
      </c>
      <c r="W123" s="1028">
        <v>101.8</v>
      </c>
      <c r="X123" s="1028">
        <v>87.1</v>
      </c>
      <c r="Y123" s="1028">
        <v>111</v>
      </c>
      <c r="Z123" s="1028">
        <v>91.7</v>
      </c>
      <c r="AA123" s="1028">
        <v>92.9</v>
      </c>
      <c r="AB123" s="1028">
        <v>112.8</v>
      </c>
      <c r="AC123" s="1028">
        <v>87.6</v>
      </c>
      <c r="AD123" s="229"/>
      <c r="AE123" s="203"/>
      <c r="AF123" s="222"/>
      <c r="AG123" s="203" t="s">
        <v>108</v>
      </c>
      <c r="AH123" s="1028">
        <v>99.6</v>
      </c>
      <c r="AI123" s="1028">
        <v>97.5</v>
      </c>
      <c r="AJ123" s="1028">
        <v>89</v>
      </c>
      <c r="AK123" s="1028">
        <v>90.8</v>
      </c>
      <c r="AL123" s="1028">
        <v>85.2</v>
      </c>
      <c r="AM123" s="1028">
        <v>111.2</v>
      </c>
      <c r="AN123" s="1028">
        <v>95.1</v>
      </c>
      <c r="AO123" s="1028">
        <v>114.7</v>
      </c>
      <c r="AP123" s="1028">
        <v>101.4</v>
      </c>
      <c r="AQ123" s="1028">
        <v>101.5</v>
      </c>
      <c r="AR123" s="1028">
        <v>100.7</v>
      </c>
    </row>
    <row r="124" spans="1:44" x14ac:dyDescent="0.15">
      <c r="A124" s="203"/>
      <c r="B124" s="222"/>
      <c r="C124" s="203" t="s">
        <v>109</v>
      </c>
      <c r="D124" s="1028">
        <v>99</v>
      </c>
      <c r="E124" s="1028">
        <v>99</v>
      </c>
      <c r="F124" s="1028">
        <v>104.4</v>
      </c>
      <c r="G124" s="1028">
        <v>94.4</v>
      </c>
      <c r="H124" s="1028">
        <v>96.4</v>
      </c>
      <c r="I124" s="1028">
        <v>65.8</v>
      </c>
      <c r="J124" s="1028">
        <v>85.2</v>
      </c>
      <c r="K124" s="1028">
        <v>116.3</v>
      </c>
      <c r="L124" s="1028">
        <v>79.2</v>
      </c>
      <c r="M124" s="1028">
        <v>138.6</v>
      </c>
      <c r="N124" s="1028">
        <v>44</v>
      </c>
      <c r="O124" s="1028">
        <v>99.9</v>
      </c>
      <c r="P124" s="1028">
        <v>100.1</v>
      </c>
      <c r="Q124" s="1028">
        <v>108.7</v>
      </c>
      <c r="R124" s="1028">
        <v>103.2</v>
      </c>
      <c r="S124" s="1028">
        <v>108.6</v>
      </c>
      <c r="T124" s="1028">
        <v>102.5</v>
      </c>
      <c r="U124" s="1028">
        <v>96.7</v>
      </c>
      <c r="V124" s="1028">
        <v>90.7</v>
      </c>
      <c r="W124" s="1028">
        <v>99.3</v>
      </c>
      <c r="X124" s="1028">
        <v>89.5</v>
      </c>
      <c r="Y124" s="1028">
        <v>108.6</v>
      </c>
      <c r="Z124" s="1028">
        <v>97.3</v>
      </c>
      <c r="AA124" s="1028">
        <v>97.8</v>
      </c>
      <c r="AB124" s="1028">
        <v>110.5</v>
      </c>
      <c r="AC124" s="1028">
        <v>77.400000000000006</v>
      </c>
      <c r="AD124" s="229"/>
      <c r="AE124" s="203"/>
      <c r="AF124" s="222"/>
      <c r="AG124" s="203" t="s">
        <v>109</v>
      </c>
      <c r="AH124" s="1028">
        <v>99</v>
      </c>
      <c r="AI124" s="1028">
        <v>94.6</v>
      </c>
      <c r="AJ124" s="1028">
        <v>82.7</v>
      </c>
      <c r="AK124" s="1028">
        <v>77.5</v>
      </c>
      <c r="AL124" s="1028">
        <v>94</v>
      </c>
      <c r="AM124" s="1028">
        <v>113.8</v>
      </c>
      <c r="AN124" s="1028">
        <v>100.6</v>
      </c>
      <c r="AO124" s="1028">
        <v>116.7</v>
      </c>
      <c r="AP124" s="1028">
        <v>102.7</v>
      </c>
      <c r="AQ124" s="1028">
        <v>102.8</v>
      </c>
      <c r="AR124" s="1028">
        <v>98.8</v>
      </c>
    </row>
    <row r="125" spans="1:44" x14ac:dyDescent="0.15">
      <c r="A125" s="203"/>
      <c r="B125" s="222"/>
      <c r="C125" s="203" t="s">
        <v>110</v>
      </c>
      <c r="D125" s="1028">
        <v>93.2</v>
      </c>
      <c r="E125" s="1028">
        <v>93.2</v>
      </c>
      <c r="F125" s="1028">
        <v>105.8</v>
      </c>
      <c r="G125" s="1028">
        <v>85.6</v>
      </c>
      <c r="H125" s="1028">
        <v>88.3</v>
      </c>
      <c r="I125" s="1028">
        <v>63.9</v>
      </c>
      <c r="J125" s="1028">
        <v>89.8</v>
      </c>
      <c r="K125" s="1028">
        <v>96.9</v>
      </c>
      <c r="L125" s="1028">
        <v>71.2</v>
      </c>
      <c r="M125" s="1028">
        <v>136.19999999999999</v>
      </c>
      <c r="N125" s="1028">
        <v>41.8</v>
      </c>
      <c r="O125" s="1028">
        <v>94.2</v>
      </c>
      <c r="P125" s="1028">
        <v>83.1</v>
      </c>
      <c r="Q125" s="1028">
        <v>92.4</v>
      </c>
      <c r="R125" s="1028">
        <v>95.4</v>
      </c>
      <c r="S125" s="1028">
        <v>98.7</v>
      </c>
      <c r="T125" s="1028">
        <v>95.7</v>
      </c>
      <c r="U125" s="1028">
        <v>93.9</v>
      </c>
      <c r="V125" s="1028">
        <v>81.5</v>
      </c>
      <c r="W125" s="1028">
        <v>91.1</v>
      </c>
      <c r="X125" s="1028">
        <v>84.5</v>
      </c>
      <c r="Y125" s="1028">
        <v>102.9</v>
      </c>
      <c r="Z125" s="1028">
        <v>89.4</v>
      </c>
      <c r="AA125" s="1028">
        <v>113.2</v>
      </c>
      <c r="AB125" s="1028">
        <v>113.2</v>
      </c>
      <c r="AC125" s="1028">
        <v>76.400000000000006</v>
      </c>
      <c r="AD125" s="229"/>
      <c r="AE125" s="203"/>
      <c r="AF125" s="222"/>
      <c r="AG125" s="203" t="s">
        <v>110</v>
      </c>
      <c r="AH125" s="1028">
        <v>93.2</v>
      </c>
      <c r="AI125" s="1028">
        <v>89.3</v>
      </c>
      <c r="AJ125" s="1028">
        <v>79.7</v>
      </c>
      <c r="AK125" s="1028">
        <v>76.900000000000006</v>
      </c>
      <c r="AL125" s="1028">
        <v>85.7</v>
      </c>
      <c r="AM125" s="1028">
        <v>104.8</v>
      </c>
      <c r="AN125" s="1028">
        <v>106.2</v>
      </c>
      <c r="AO125" s="1028">
        <v>104.5</v>
      </c>
      <c r="AP125" s="1028">
        <v>96.6</v>
      </c>
      <c r="AQ125" s="1028">
        <v>96.7</v>
      </c>
      <c r="AR125" s="1028">
        <v>94.3</v>
      </c>
    </row>
    <row r="126" spans="1:44" x14ac:dyDescent="0.15">
      <c r="A126" s="203"/>
      <c r="B126" s="223"/>
      <c r="C126" s="213" t="s">
        <v>97</v>
      </c>
      <c r="D126" s="1029">
        <v>100.6</v>
      </c>
      <c r="E126" s="1029">
        <v>100.6</v>
      </c>
      <c r="F126" s="1029">
        <v>109.8</v>
      </c>
      <c r="G126" s="1029">
        <v>87.9</v>
      </c>
      <c r="H126" s="1029">
        <v>92.8</v>
      </c>
      <c r="I126" s="1029">
        <v>78.8</v>
      </c>
      <c r="J126" s="1029">
        <v>100.3</v>
      </c>
      <c r="K126" s="1029">
        <v>101.8</v>
      </c>
      <c r="L126" s="1029">
        <v>72.3</v>
      </c>
      <c r="M126" s="1029">
        <v>140.30000000000001</v>
      </c>
      <c r="N126" s="1029">
        <v>50.6</v>
      </c>
      <c r="O126" s="1029">
        <v>99.4</v>
      </c>
      <c r="P126" s="1029">
        <v>88.6</v>
      </c>
      <c r="Q126" s="1029">
        <v>105.6</v>
      </c>
      <c r="R126" s="1029">
        <v>94.1</v>
      </c>
      <c r="S126" s="1029">
        <v>104</v>
      </c>
      <c r="T126" s="1029">
        <v>107.5</v>
      </c>
      <c r="U126" s="1029">
        <v>89.7</v>
      </c>
      <c r="V126" s="1029">
        <v>78.599999999999994</v>
      </c>
      <c r="W126" s="1029">
        <v>87.2</v>
      </c>
      <c r="X126" s="1029">
        <v>85.3</v>
      </c>
      <c r="Y126" s="1029">
        <v>99.4</v>
      </c>
      <c r="Z126" s="1029">
        <v>84.5</v>
      </c>
      <c r="AA126" s="1029">
        <v>102</v>
      </c>
      <c r="AB126" s="1029">
        <v>106.5</v>
      </c>
      <c r="AC126" s="1029">
        <v>88.8</v>
      </c>
      <c r="AD126" s="229"/>
      <c r="AE126" s="203"/>
      <c r="AF126" s="223"/>
      <c r="AG126" s="213" t="s">
        <v>97</v>
      </c>
      <c r="AH126" s="1029">
        <v>100.6</v>
      </c>
      <c r="AI126" s="1029">
        <v>101</v>
      </c>
      <c r="AJ126" s="1029">
        <v>89.4</v>
      </c>
      <c r="AK126" s="1029">
        <v>88.6</v>
      </c>
      <c r="AL126" s="1029">
        <v>90.9</v>
      </c>
      <c r="AM126" s="1029">
        <v>120</v>
      </c>
      <c r="AN126" s="1029">
        <v>119.1</v>
      </c>
      <c r="AO126" s="1029">
        <v>120.2</v>
      </c>
      <c r="AP126" s="1029">
        <v>100.3</v>
      </c>
      <c r="AQ126" s="1029">
        <v>100.5</v>
      </c>
      <c r="AR126" s="1029">
        <v>93.5</v>
      </c>
    </row>
    <row r="127" spans="1:44" x14ac:dyDescent="0.15">
      <c r="A127" s="203"/>
      <c r="B127" s="219" t="s">
        <v>471</v>
      </c>
      <c r="C127" s="216" t="s">
        <v>99</v>
      </c>
      <c r="D127" s="1030">
        <v>90.4</v>
      </c>
      <c r="E127" s="1030">
        <v>90.4</v>
      </c>
      <c r="F127" s="1030">
        <v>106</v>
      </c>
      <c r="G127" s="1030">
        <v>81.599999999999994</v>
      </c>
      <c r="H127" s="1030">
        <v>84.5</v>
      </c>
      <c r="I127" s="1030">
        <v>66.3</v>
      </c>
      <c r="J127" s="1030">
        <v>89.4</v>
      </c>
      <c r="K127" s="1030">
        <v>99.6</v>
      </c>
      <c r="L127" s="1030">
        <v>70.900000000000006</v>
      </c>
      <c r="M127" s="1030">
        <v>122.1</v>
      </c>
      <c r="N127" s="1030">
        <v>51.1</v>
      </c>
      <c r="O127" s="1030">
        <v>84.8</v>
      </c>
      <c r="P127" s="1030">
        <v>79.5</v>
      </c>
      <c r="Q127" s="1030">
        <v>105.2</v>
      </c>
      <c r="R127" s="1030">
        <v>94.2</v>
      </c>
      <c r="S127" s="1030">
        <v>88.8</v>
      </c>
      <c r="T127" s="1030">
        <v>80.5</v>
      </c>
      <c r="U127" s="1030">
        <v>80.400000000000006</v>
      </c>
      <c r="V127" s="1030">
        <v>79.400000000000006</v>
      </c>
      <c r="W127" s="1030">
        <v>78.5</v>
      </c>
      <c r="X127" s="1030">
        <v>87.5</v>
      </c>
      <c r="Y127" s="1030">
        <v>73.3</v>
      </c>
      <c r="Z127" s="1030">
        <v>84.2</v>
      </c>
      <c r="AA127" s="1030">
        <v>81.3</v>
      </c>
      <c r="AB127" s="1030">
        <v>103.3</v>
      </c>
      <c r="AC127" s="1030">
        <v>77.8</v>
      </c>
      <c r="AD127" s="229"/>
      <c r="AE127" s="203"/>
      <c r="AF127" s="219" t="s">
        <v>471</v>
      </c>
      <c r="AG127" s="216" t="s">
        <v>99</v>
      </c>
      <c r="AH127" s="1030">
        <v>90.4</v>
      </c>
      <c r="AI127" s="1030">
        <v>85.6</v>
      </c>
      <c r="AJ127" s="1030">
        <v>75</v>
      </c>
      <c r="AK127" s="1030">
        <v>73.7</v>
      </c>
      <c r="AL127" s="1030">
        <v>77.900000000000006</v>
      </c>
      <c r="AM127" s="1030">
        <v>102.6</v>
      </c>
      <c r="AN127" s="1030">
        <v>84.3</v>
      </c>
      <c r="AO127" s="1030">
        <v>106.6</v>
      </c>
      <c r="AP127" s="1030">
        <v>94.5</v>
      </c>
      <c r="AQ127" s="1030">
        <v>95.3</v>
      </c>
      <c r="AR127" s="1030">
        <v>70.8</v>
      </c>
    </row>
    <row r="128" spans="1:44" x14ac:dyDescent="0.15">
      <c r="A128" s="203"/>
      <c r="B128" s="222"/>
      <c r="C128" s="203" t="s">
        <v>101</v>
      </c>
      <c r="D128" s="1030">
        <v>99.4</v>
      </c>
      <c r="E128" s="1030">
        <v>99.4</v>
      </c>
      <c r="F128" s="1030">
        <v>106.9</v>
      </c>
      <c r="G128" s="1030">
        <v>86.8</v>
      </c>
      <c r="H128" s="1030">
        <v>84.9</v>
      </c>
      <c r="I128" s="1030">
        <v>124.9</v>
      </c>
      <c r="J128" s="1030">
        <v>92.7</v>
      </c>
      <c r="K128" s="1030">
        <v>93.9</v>
      </c>
      <c r="L128" s="1030">
        <v>67.2</v>
      </c>
      <c r="M128" s="1030">
        <v>131.1</v>
      </c>
      <c r="N128" s="1030">
        <v>54.5</v>
      </c>
      <c r="O128" s="1030">
        <v>100.4</v>
      </c>
      <c r="P128" s="1030">
        <v>78.7</v>
      </c>
      <c r="Q128" s="1030">
        <v>101.1</v>
      </c>
      <c r="R128" s="1030">
        <v>94.9</v>
      </c>
      <c r="S128" s="1030">
        <v>88.9</v>
      </c>
      <c r="T128" s="1030">
        <v>87.6</v>
      </c>
      <c r="U128" s="1030">
        <v>84.8</v>
      </c>
      <c r="V128" s="1030">
        <v>82.6</v>
      </c>
      <c r="W128" s="1030">
        <v>81.5</v>
      </c>
      <c r="X128" s="1030">
        <v>79.8</v>
      </c>
      <c r="Y128" s="1030">
        <v>94.3</v>
      </c>
      <c r="Z128" s="1030">
        <v>86.2</v>
      </c>
      <c r="AA128" s="1030">
        <v>87.5</v>
      </c>
      <c r="AB128" s="1030">
        <v>114.2</v>
      </c>
      <c r="AC128" s="1030">
        <v>110.2</v>
      </c>
      <c r="AD128" s="229"/>
      <c r="AE128" s="203"/>
      <c r="AF128" s="222"/>
      <c r="AG128" s="203" t="s">
        <v>101</v>
      </c>
      <c r="AH128" s="1030">
        <v>99.4</v>
      </c>
      <c r="AI128" s="1030">
        <v>105.2</v>
      </c>
      <c r="AJ128" s="1030">
        <v>105.4</v>
      </c>
      <c r="AK128" s="1030">
        <v>118.9</v>
      </c>
      <c r="AL128" s="1030">
        <v>76.2</v>
      </c>
      <c r="AM128" s="1030">
        <v>104.9</v>
      </c>
      <c r="AN128" s="1030">
        <v>103.7</v>
      </c>
      <c r="AO128" s="1030">
        <v>105.1</v>
      </c>
      <c r="AP128" s="1030">
        <v>94.5</v>
      </c>
      <c r="AQ128" s="1030">
        <v>95.1</v>
      </c>
      <c r="AR128" s="1030">
        <v>78.099999999999994</v>
      </c>
    </row>
    <row r="129" spans="1:44" x14ac:dyDescent="0.15">
      <c r="A129" s="203"/>
      <c r="B129" s="222"/>
      <c r="C129" s="203" t="s">
        <v>102</v>
      </c>
      <c r="D129" s="1028">
        <v>116.9</v>
      </c>
      <c r="E129" s="1028">
        <v>116.9</v>
      </c>
      <c r="F129" s="1028">
        <v>116.5</v>
      </c>
      <c r="G129" s="1028">
        <v>93.2</v>
      </c>
      <c r="H129" s="1028">
        <v>94.8</v>
      </c>
      <c r="I129" s="1028">
        <v>157.6</v>
      </c>
      <c r="J129" s="1028">
        <v>117.8</v>
      </c>
      <c r="K129" s="1028">
        <v>104.1</v>
      </c>
      <c r="L129" s="1028">
        <v>78</v>
      </c>
      <c r="M129" s="1028">
        <v>164.2</v>
      </c>
      <c r="N129" s="1028">
        <v>121.2</v>
      </c>
      <c r="O129" s="1028">
        <v>98.6</v>
      </c>
      <c r="P129" s="1028">
        <v>90.3</v>
      </c>
      <c r="Q129" s="1028">
        <v>116.9</v>
      </c>
      <c r="R129" s="1028">
        <v>109.4</v>
      </c>
      <c r="S129" s="1028">
        <v>106.8</v>
      </c>
      <c r="T129" s="1028">
        <v>96.6</v>
      </c>
      <c r="U129" s="1028">
        <v>97.3</v>
      </c>
      <c r="V129" s="1028">
        <v>90.9</v>
      </c>
      <c r="W129" s="1028">
        <v>98.3</v>
      </c>
      <c r="X129" s="1028">
        <v>91.8</v>
      </c>
      <c r="Y129" s="1028">
        <v>101.9</v>
      </c>
      <c r="Z129" s="1028">
        <v>84</v>
      </c>
      <c r="AA129" s="1028">
        <v>108.5</v>
      </c>
      <c r="AB129" s="1028">
        <v>107.7</v>
      </c>
      <c r="AC129" s="1028">
        <v>138.1</v>
      </c>
      <c r="AD129" s="229"/>
      <c r="AE129" s="203"/>
      <c r="AF129" s="222"/>
      <c r="AG129" s="203" t="s">
        <v>102</v>
      </c>
      <c r="AH129" s="1028">
        <v>116.9</v>
      </c>
      <c r="AI129" s="1028">
        <v>119.3</v>
      </c>
      <c r="AJ129" s="1028">
        <v>124.7</v>
      </c>
      <c r="AK129" s="1028">
        <v>143.30000000000001</v>
      </c>
      <c r="AL129" s="1028">
        <v>84.5</v>
      </c>
      <c r="AM129" s="1028">
        <v>110.6</v>
      </c>
      <c r="AN129" s="1028">
        <v>76.8</v>
      </c>
      <c r="AO129" s="1028">
        <v>118</v>
      </c>
      <c r="AP129" s="1028">
        <v>114.9</v>
      </c>
      <c r="AQ129" s="1028">
        <v>115.4</v>
      </c>
      <c r="AR129" s="1028">
        <v>98.8</v>
      </c>
    </row>
    <row r="130" spans="1:44" x14ac:dyDescent="0.15">
      <c r="A130" s="203"/>
      <c r="B130" s="222"/>
      <c r="C130" s="203" t="s">
        <v>103</v>
      </c>
      <c r="D130" s="1028">
        <v>103.1</v>
      </c>
      <c r="E130" s="1028">
        <v>103.1</v>
      </c>
      <c r="F130" s="1028">
        <v>97.4</v>
      </c>
      <c r="G130" s="1028">
        <v>90.7</v>
      </c>
      <c r="H130" s="1028">
        <v>87.6</v>
      </c>
      <c r="I130" s="1028">
        <v>141.6</v>
      </c>
      <c r="J130" s="1028">
        <v>83.2</v>
      </c>
      <c r="K130" s="1028">
        <v>100.8</v>
      </c>
      <c r="L130" s="1028">
        <v>68.400000000000006</v>
      </c>
      <c r="M130" s="1028">
        <v>129.19999999999999</v>
      </c>
      <c r="N130" s="1028">
        <v>49.8</v>
      </c>
      <c r="O130" s="1028">
        <v>75.400000000000006</v>
      </c>
      <c r="P130" s="1028">
        <v>92.8</v>
      </c>
      <c r="Q130" s="1028">
        <v>121.5</v>
      </c>
      <c r="R130" s="1028">
        <v>118.9</v>
      </c>
      <c r="S130" s="1028">
        <v>105.2</v>
      </c>
      <c r="T130" s="1028">
        <v>97.9</v>
      </c>
      <c r="U130" s="1028">
        <v>91.9</v>
      </c>
      <c r="V130" s="1028">
        <v>83</v>
      </c>
      <c r="W130" s="1028">
        <v>87.7</v>
      </c>
      <c r="X130" s="1028">
        <v>89.1</v>
      </c>
      <c r="Y130" s="1028">
        <v>105.8</v>
      </c>
      <c r="Z130" s="1028">
        <v>91.9</v>
      </c>
      <c r="AA130" s="1028">
        <v>97.3</v>
      </c>
      <c r="AB130" s="1028">
        <v>118</v>
      </c>
      <c r="AC130" s="1028">
        <v>116.3</v>
      </c>
      <c r="AD130" s="229"/>
      <c r="AE130" s="203"/>
      <c r="AF130" s="222"/>
      <c r="AG130" s="203" t="s">
        <v>103</v>
      </c>
      <c r="AH130" s="1028">
        <v>103.1</v>
      </c>
      <c r="AI130" s="1028">
        <v>109.9</v>
      </c>
      <c r="AJ130" s="1028">
        <v>106.9</v>
      </c>
      <c r="AK130" s="1028">
        <v>116</v>
      </c>
      <c r="AL130" s="1028">
        <v>87</v>
      </c>
      <c r="AM130" s="1028">
        <v>114.7</v>
      </c>
      <c r="AN130" s="1028">
        <v>54.6</v>
      </c>
      <c r="AO130" s="1028">
        <v>127.8</v>
      </c>
      <c r="AP130" s="1028">
        <v>97.4</v>
      </c>
      <c r="AQ130" s="1028">
        <v>97.5</v>
      </c>
      <c r="AR130" s="1028">
        <v>93.5</v>
      </c>
    </row>
    <row r="131" spans="1:44" x14ac:dyDescent="0.15">
      <c r="A131" s="203"/>
      <c r="B131" s="222"/>
      <c r="C131" s="203" t="s">
        <v>104</v>
      </c>
      <c r="D131" s="1046">
        <v>89.4</v>
      </c>
      <c r="E131" s="1046">
        <v>89.4</v>
      </c>
      <c r="F131" s="1046">
        <v>109.1</v>
      </c>
      <c r="G131" s="1046">
        <v>82.8</v>
      </c>
      <c r="H131" s="1046">
        <v>74.3</v>
      </c>
      <c r="I131" s="1046">
        <v>84.8</v>
      </c>
      <c r="J131" s="1046">
        <v>85.9</v>
      </c>
      <c r="K131" s="1046">
        <v>91.9</v>
      </c>
      <c r="L131" s="1046">
        <v>65</v>
      </c>
      <c r="M131" s="1046">
        <v>107.5</v>
      </c>
      <c r="N131" s="1046">
        <v>43.1</v>
      </c>
      <c r="O131" s="1046">
        <v>74.599999999999994</v>
      </c>
      <c r="P131" s="1046">
        <v>79.900000000000006</v>
      </c>
      <c r="Q131" s="1046">
        <v>98.4</v>
      </c>
      <c r="R131" s="1046">
        <v>105.5</v>
      </c>
      <c r="S131" s="1046">
        <v>87</v>
      </c>
      <c r="T131" s="1046">
        <v>89.2</v>
      </c>
      <c r="U131" s="1046">
        <v>82.2</v>
      </c>
      <c r="V131" s="1046">
        <v>69.900000000000006</v>
      </c>
      <c r="W131" s="1046">
        <v>85.8</v>
      </c>
      <c r="X131" s="1046">
        <v>89.7</v>
      </c>
      <c r="Y131" s="1046">
        <v>90</v>
      </c>
      <c r="Z131" s="1046">
        <v>96.7</v>
      </c>
      <c r="AA131" s="1046">
        <v>74.2</v>
      </c>
      <c r="AB131" s="1046">
        <v>109.8</v>
      </c>
      <c r="AC131" s="1046">
        <v>85.8</v>
      </c>
      <c r="AD131" s="229"/>
      <c r="AE131" s="203"/>
      <c r="AF131" s="222"/>
      <c r="AG131" s="203" t="s">
        <v>104</v>
      </c>
      <c r="AH131" s="1028">
        <v>89.4</v>
      </c>
      <c r="AI131" s="1028">
        <v>86.3</v>
      </c>
      <c r="AJ131" s="1028">
        <v>81</v>
      </c>
      <c r="AK131" s="1028">
        <v>85</v>
      </c>
      <c r="AL131" s="1028">
        <v>72.2</v>
      </c>
      <c r="AM131" s="1028">
        <v>94.9</v>
      </c>
      <c r="AN131" s="1028">
        <v>42.5</v>
      </c>
      <c r="AO131" s="1028">
        <v>106.4</v>
      </c>
      <c r="AP131" s="1028">
        <v>92</v>
      </c>
      <c r="AQ131" s="1028">
        <v>92.1</v>
      </c>
      <c r="AR131" s="1028">
        <v>86.3</v>
      </c>
    </row>
    <row r="132" spans="1:44" x14ac:dyDescent="0.15">
      <c r="A132" s="203"/>
      <c r="B132" s="222"/>
      <c r="C132" s="203" t="s">
        <v>105</v>
      </c>
      <c r="D132" s="1046">
        <v>102.7</v>
      </c>
      <c r="E132" s="1046">
        <v>102.7</v>
      </c>
      <c r="F132" s="1046">
        <v>102.7</v>
      </c>
      <c r="G132" s="1046">
        <v>98.5</v>
      </c>
      <c r="H132" s="1046">
        <v>85.1</v>
      </c>
      <c r="I132" s="1046">
        <v>103.6</v>
      </c>
      <c r="J132" s="1046">
        <v>95.7</v>
      </c>
      <c r="K132" s="1046">
        <v>114.8</v>
      </c>
      <c r="L132" s="1046">
        <v>76.8</v>
      </c>
      <c r="M132" s="1046">
        <v>133.9</v>
      </c>
      <c r="N132" s="1046">
        <v>58.2</v>
      </c>
      <c r="O132" s="1046">
        <v>97.7</v>
      </c>
      <c r="P132" s="1046">
        <v>94.2</v>
      </c>
      <c r="Q132" s="1046">
        <v>115.4</v>
      </c>
      <c r="R132" s="1046">
        <v>117.7</v>
      </c>
      <c r="S132" s="1046">
        <v>100</v>
      </c>
      <c r="T132" s="1046">
        <v>96.8</v>
      </c>
      <c r="U132" s="1046">
        <v>91.4</v>
      </c>
      <c r="V132" s="1046">
        <v>75.400000000000006</v>
      </c>
      <c r="W132" s="1046">
        <v>102.2</v>
      </c>
      <c r="X132" s="1046">
        <v>86.9</v>
      </c>
      <c r="Y132" s="1046">
        <v>99.1</v>
      </c>
      <c r="Z132" s="1046">
        <v>96.7</v>
      </c>
      <c r="AA132" s="1046">
        <v>94.3</v>
      </c>
      <c r="AB132" s="1046">
        <v>119.8</v>
      </c>
      <c r="AC132" s="1046">
        <v>101.6</v>
      </c>
      <c r="AD132" s="229"/>
      <c r="AE132" s="203"/>
      <c r="AF132" s="222"/>
      <c r="AG132" s="203" t="s">
        <v>105</v>
      </c>
      <c r="AH132" s="898">
        <v>102.7</v>
      </c>
      <c r="AI132" s="898">
        <v>101.9</v>
      </c>
      <c r="AJ132" s="898">
        <v>95</v>
      </c>
      <c r="AK132" s="898">
        <v>100.3</v>
      </c>
      <c r="AL132" s="898">
        <v>83.5</v>
      </c>
      <c r="AM132" s="898">
        <v>113.3</v>
      </c>
      <c r="AN132" s="898">
        <v>78.900000000000006</v>
      </c>
      <c r="AO132" s="898">
        <v>120.8</v>
      </c>
      <c r="AP132" s="898">
        <v>103.3</v>
      </c>
      <c r="AQ132" s="898">
        <v>103.4</v>
      </c>
      <c r="AR132" s="898">
        <v>100.1</v>
      </c>
    </row>
    <row r="133" spans="1:44" x14ac:dyDescent="0.15">
      <c r="A133" s="203"/>
      <c r="B133" s="222"/>
      <c r="C133" s="203" t="s">
        <v>106</v>
      </c>
      <c r="D133" s="898"/>
      <c r="E133" s="898"/>
      <c r="F133" s="898"/>
      <c r="G133" s="898"/>
      <c r="H133" s="898"/>
      <c r="I133" s="898"/>
      <c r="J133" s="898"/>
      <c r="K133" s="898"/>
      <c r="L133" s="898"/>
      <c r="M133" s="898"/>
      <c r="N133" s="898"/>
      <c r="O133" s="898"/>
      <c r="P133" s="898"/>
      <c r="Q133" s="898"/>
      <c r="R133" s="898"/>
      <c r="S133" s="898"/>
      <c r="T133" s="898"/>
      <c r="U133" s="898"/>
      <c r="V133" s="898"/>
      <c r="W133" s="898"/>
      <c r="X133" s="898"/>
      <c r="Y133" s="898"/>
      <c r="Z133" s="898"/>
      <c r="AA133" s="898"/>
      <c r="AB133" s="898"/>
      <c r="AC133" s="898"/>
      <c r="AD133" s="229"/>
      <c r="AE133" s="203"/>
      <c r="AF133" s="222"/>
      <c r="AG133" s="203" t="s">
        <v>106</v>
      </c>
      <c r="AH133" s="898"/>
      <c r="AI133" s="898"/>
      <c r="AJ133" s="898"/>
      <c r="AK133" s="898"/>
      <c r="AL133" s="898"/>
      <c r="AM133" s="898"/>
      <c r="AN133" s="898"/>
      <c r="AO133" s="898"/>
      <c r="AP133" s="898"/>
      <c r="AQ133" s="898"/>
      <c r="AR133" s="898"/>
    </row>
    <row r="134" spans="1:44" x14ac:dyDescent="0.15">
      <c r="A134" s="203"/>
      <c r="B134" s="222"/>
      <c r="C134" s="203" t="s">
        <v>107</v>
      </c>
      <c r="D134" s="898"/>
      <c r="E134" s="898"/>
      <c r="F134" s="898"/>
      <c r="G134" s="898"/>
      <c r="H134" s="898"/>
      <c r="I134" s="898"/>
      <c r="J134" s="898"/>
      <c r="K134" s="898"/>
      <c r="L134" s="898"/>
      <c r="M134" s="898"/>
      <c r="N134" s="898"/>
      <c r="O134" s="898"/>
      <c r="P134" s="898"/>
      <c r="Q134" s="898"/>
      <c r="R134" s="898"/>
      <c r="S134" s="898"/>
      <c r="T134" s="898"/>
      <c r="U134" s="898"/>
      <c r="V134" s="898"/>
      <c r="W134" s="898"/>
      <c r="X134" s="898"/>
      <c r="Y134" s="898"/>
      <c r="Z134" s="898"/>
      <c r="AA134" s="898"/>
      <c r="AB134" s="898"/>
      <c r="AC134" s="898"/>
      <c r="AD134" s="229"/>
      <c r="AE134" s="203"/>
      <c r="AF134" s="222"/>
      <c r="AG134" s="203" t="s">
        <v>107</v>
      </c>
      <c r="AH134" s="898"/>
      <c r="AI134" s="898"/>
      <c r="AJ134" s="898"/>
      <c r="AK134" s="898"/>
      <c r="AL134" s="898"/>
      <c r="AM134" s="898"/>
      <c r="AN134" s="898"/>
      <c r="AO134" s="898"/>
      <c r="AP134" s="898"/>
      <c r="AQ134" s="898"/>
      <c r="AR134" s="898"/>
    </row>
    <row r="135" spans="1:44" x14ac:dyDescent="0.15">
      <c r="A135" s="203"/>
      <c r="B135" s="222"/>
      <c r="C135" s="203" t="s">
        <v>108</v>
      </c>
      <c r="D135" s="898"/>
      <c r="E135" s="898"/>
      <c r="F135" s="898"/>
      <c r="G135" s="898"/>
      <c r="H135" s="898"/>
      <c r="I135" s="898"/>
      <c r="J135" s="898"/>
      <c r="K135" s="898"/>
      <c r="L135" s="898"/>
      <c r="M135" s="898"/>
      <c r="N135" s="898"/>
      <c r="O135" s="898"/>
      <c r="P135" s="898"/>
      <c r="Q135" s="898"/>
      <c r="R135" s="898"/>
      <c r="S135" s="898"/>
      <c r="T135" s="898"/>
      <c r="U135" s="898"/>
      <c r="V135" s="898"/>
      <c r="W135" s="898"/>
      <c r="X135" s="898"/>
      <c r="Y135" s="898"/>
      <c r="Z135" s="898"/>
      <c r="AA135" s="898"/>
      <c r="AB135" s="898"/>
      <c r="AC135" s="898"/>
      <c r="AD135" s="229"/>
      <c r="AE135" s="203"/>
      <c r="AF135" s="222"/>
      <c r="AG135" s="203" t="s">
        <v>108</v>
      </c>
      <c r="AH135" s="898"/>
      <c r="AI135" s="898"/>
      <c r="AJ135" s="898"/>
      <c r="AK135" s="898"/>
      <c r="AL135" s="898"/>
      <c r="AM135" s="898"/>
      <c r="AN135" s="898"/>
      <c r="AO135" s="898"/>
      <c r="AP135" s="898"/>
      <c r="AQ135" s="898"/>
      <c r="AR135" s="898"/>
    </row>
    <row r="136" spans="1:44" x14ac:dyDescent="0.15">
      <c r="A136" s="203"/>
      <c r="B136" s="222"/>
      <c r="C136" s="203" t="s">
        <v>109</v>
      </c>
      <c r="D136" s="898"/>
      <c r="E136" s="898"/>
      <c r="F136" s="898"/>
      <c r="G136" s="898"/>
      <c r="H136" s="898"/>
      <c r="I136" s="898"/>
      <c r="J136" s="898"/>
      <c r="K136" s="898"/>
      <c r="L136" s="898"/>
      <c r="M136" s="898"/>
      <c r="N136" s="898"/>
      <c r="O136" s="898"/>
      <c r="P136" s="898"/>
      <c r="Q136" s="898"/>
      <c r="R136" s="898"/>
      <c r="S136" s="898"/>
      <c r="T136" s="898"/>
      <c r="U136" s="898"/>
      <c r="V136" s="898"/>
      <c r="W136" s="898"/>
      <c r="X136" s="898"/>
      <c r="Y136" s="898"/>
      <c r="Z136" s="898"/>
      <c r="AA136" s="898"/>
      <c r="AB136" s="898"/>
      <c r="AC136" s="898"/>
      <c r="AD136" s="229"/>
      <c r="AE136" s="203"/>
      <c r="AF136" s="222"/>
      <c r="AG136" s="203" t="s">
        <v>109</v>
      </c>
      <c r="AH136" s="898"/>
      <c r="AI136" s="898"/>
      <c r="AJ136" s="898"/>
      <c r="AK136" s="898"/>
      <c r="AL136" s="898"/>
      <c r="AM136" s="898"/>
      <c r="AN136" s="898"/>
      <c r="AO136" s="898"/>
      <c r="AP136" s="898"/>
      <c r="AQ136" s="898"/>
      <c r="AR136" s="898"/>
    </row>
    <row r="137" spans="1:44" x14ac:dyDescent="0.15">
      <c r="A137" s="203"/>
      <c r="B137" s="222"/>
      <c r="C137" s="203" t="s">
        <v>110</v>
      </c>
      <c r="D137" s="898"/>
      <c r="E137" s="898"/>
      <c r="F137" s="898"/>
      <c r="G137" s="898"/>
      <c r="H137" s="898"/>
      <c r="I137" s="898"/>
      <c r="J137" s="898"/>
      <c r="K137" s="898"/>
      <c r="L137" s="898"/>
      <c r="M137" s="898"/>
      <c r="N137" s="898"/>
      <c r="O137" s="898"/>
      <c r="P137" s="898"/>
      <c r="Q137" s="898"/>
      <c r="R137" s="898"/>
      <c r="S137" s="898"/>
      <c r="T137" s="898"/>
      <c r="U137" s="898"/>
      <c r="V137" s="898"/>
      <c r="W137" s="898"/>
      <c r="X137" s="898"/>
      <c r="Y137" s="898"/>
      <c r="Z137" s="898"/>
      <c r="AA137" s="898"/>
      <c r="AB137" s="898"/>
      <c r="AC137" s="898"/>
      <c r="AD137" s="229"/>
      <c r="AE137" s="203"/>
      <c r="AF137" s="222"/>
      <c r="AG137" s="203" t="s">
        <v>110</v>
      </c>
      <c r="AH137" s="898"/>
      <c r="AI137" s="898"/>
      <c r="AJ137" s="898"/>
      <c r="AK137" s="898"/>
      <c r="AL137" s="898"/>
      <c r="AM137" s="898"/>
      <c r="AN137" s="898"/>
      <c r="AO137" s="898"/>
      <c r="AP137" s="898"/>
      <c r="AQ137" s="898"/>
      <c r="AR137" s="898"/>
    </row>
    <row r="138" spans="1:44" x14ac:dyDescent="0.15">
      <c r="A138" s="203"/>
      <c r="B138" s="223"/>
      <c r="C138" s="213" t="s">
        <v>97</v>
      </c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229"/>
      <c r="AE138" s="203"/>
      <c r="AF138" s="223"/>
      <c r="AG138" s="213" t="s">
        <v>97</v>
      </c>
      <c r="AH138" s="900"/>
      <c r="AI138" s="900"/>
      <c r="AJ138" s="900"/>
      <c r="AK138" s="900"/>
      <c r="AL138" s="900"/>
      <c r="AM138" s="900"/>
      <c r="AN138" s="900"/>
      <c r="AO138" s="900"/>
      <c r="AP138" s="900"/>
      <c r="AQ138" s="900"/>
      <c r="AR138" s="900"/>
    </row>
    <row r="139" spans="1:44" hidden="1" x14ac:dyDescent="0.15">
      <c r="A139" s="203"/>
      <c r="B139" s="222" t="s">
        <v>472</v>
      </c>
      <c r="C139" s="203" t="s">
        <v>99</v>
      </c>
      <c r="D139" s="899"/>
      <c r="E139" s="899"/>
      <c r="F139" s="899"/>
      <c r="G139" s="899"/>
      <c r="H139" s="899"/>
      <c r="I139" s="899"/>
      <c r="J139" s="899"/>
      <c r="K139" s="899"/>
      <c r="L139" s="899"/>
      <c r="M139" s="899"/>
      <c r="N139" s="899"/>
      <c r="O139" s="899"/>
      <c r="P139" s="899"/>
      <c r="Q139" s="899"/>
      <c r="R139" s="899"/>
      <c r="S139" s="899"/>
      <c r="T139" s="899"/>
      <c r="U139" s="899"/>
      <c r="V139" s="899"/>
      <c r="W139" s="899"/>
      <c r="X139" s="899"/>
      <c r="Y139" s="899"/>
      <c r="Z139" s="899"/>
      <c r="AA139" s="899"/>
      <c r="AB139" s="899"/>
      <c r="AC139" s="899"/>
      <c r="AD139" s="229"/>
      <c r="AE139" s="203"/>
      <c r="AF139" s="222" t="s">
        <v>472</v>
      </c>
      <c r="AG139" s="203" t="s">
        <v>99</v>
      </c>
      <c r="AH139" s="899"/>
      <c r="AI139" s="899"/>
      <c r="AJ139" s="899"/>
      <c r="AK139" s="899"/>
      <c r="AL139" s="899"/>
      <c r="AM139" s="899"/>
      <c r="AN139" s="899"/>
      <c r="AO139" s="899"/>
      <c r="AP139" s="899"/>
      <c r="AQ139" s="899"/>
      <c r="AR139" s="899"/>
    </row>
    <row r="140" spans="1:44" hidden="1" x14ac:dyDescent="0.15">
      <c r="A140" s="203"/>
      <c r="B140" s="222"/>
      <c r="C140" s="203" t="s">
        <v>101</v>
      </c>
      <c r="D140" s="898"/>
      <c r="E140" s="898"/>
      <c r="F140" s="898"/>
      <c r="G140" s="898"/>
      <c r="H140" s="898"/>
      <c r="I140" s="898"/>
      <c r="J140" s="898"/>
      <c r="K140" s="898"/>
      <c r="L140" s="898"/>
      <c r="M140" s="898"/>
      <c r="N140" s="898"/>
      <c r="O140" s="898"/>
      <c r="P140" s="898"/>
      <c r="Q140" s="898"/>
      <c r="R140" s="898"/>
      <c r="S140" s="898"/>
      <c r="T140" s="898"/>
      <c r="U140" s="898"/>
      <c r="V140" s="898"/>
      <c r="W140" s="898"/>
      <c r="X140" s="898"/>
      <c r="Y140" s="898"/>
      <c r="Z140" s="898"/>
      <c r="AA140" s="898"/>
      <c r="AB140" s="898"/>
      <c r="AC140" s="898"/>
      <c r="AD140" s="229"/>
      <c r="AE140" s="203"/>
      <c r="AF140" s="222"/>
      <c r="AG140" s="203" t="s">
        <v>101</v>
      </c>
      <c r="AH140" s="898"/>
      <c r="AI140" s="898"/>
      <c r="AJ140" s="898"/>
      <c r="AK140" s="898"/>
      <c r="AL140" s="898"/>
      <c r="AM140" s="898"/>
      <c r="AN140" s="898"/>
      <c r="AO140" s="898"/>
      <c r="AP140" s="898"/>
      <c r="AQ140" s="898"/>
      <c r="AR140" s="898"/>
    </row>
    <row r="141" spans="1:44" hidden="1" x14ac:dyDescent="0.15">
      <c r="A141" s="203"/>
      <c r="B141" s="222"/>
      <c r="C141" s="203" t="s">
        <v>102</v>
      </c>
      <c r="D141" s="898"/>
      <c r="E141" s="898"/>
      <c r="F141" s="898"/>
      <c r="G141" s="898"/>
      <c r="H141" s="898"/>
      <c r="I141" s="898"/>
      <c r="J141" s="898"/>
      <c r="K141" s="898"/>
      <c r="L141" s="898"/>
      <c r="M141" s="898"/>
      <c r="N141" s="898"/>
      <c r="O141" s="898"/>
      <c r="P141" s="898"/>
      <c r="Q141" s="898"/>
      <c r="R141" s="898"/>
      <c r="S141" s="898"/>
      <c r="T141" s="898"/>
      <c r="U141" s="898"/>
      <c r="V141" s="898"/>
      <c r="W141" s="898"/>
      <c r="X141" s="898"/>
      <c r="Y141" s="898"/>
      <c r="Z141" s="898"/>
      <c r="AA141" s="898"/>
      <c r="AB141" s="898"/>
      <c r="AC141" s="898"/>
      <c r="AD141" s="229"/>
      <c r="AE141" s="203"/>
      <c r="AF141" s="222"/>
      <c r="AG141" s="203" t="s">
        <v>102</v>
      </c>
      <c r="AH141" s="898"/>
      <c r="AI141" s="898"/>
      <c r="AJ141" s="898"/>
      <c r="AK141" s="898"/>
      <c r="AL141" s="898"/>
      <c r="AM141" s="898"/>
      <c r="AN141" s="898"/>
      <c r="AO141" s="898"/>
      <c r="AP141" s="898"/>
      <c r="AQ141" s="898"/>
      <c r="AR141" s="898"/>
    </row>
    <row r="142" spans="1:44" hidden="1" x14ac:dyDescent="0.15">
      <c r="A142" s="203"/>
      <c r="B142" s="222"/>
      <c r="C142" s="203" t="s">
        <v>103</v>
      </c>
      <c r="D142" s="898"/>
      <c r="E142" s="898"/>
      <c r="F142" s="898"/>
      <c r="G142" s="898"/>
      <c r="H142" s="898"/>
      <c r="I142" s="898"/>
      <c r="J142" s="898"/>
      <c r="K142" s="898"/>
      <c r="L142" s="898"/>
      <c r="M142" s="898"/>
      <c r="N142" s="898"/>
      <c r="O142" s="898"/>
      <c r="P142" s="898"/>
      <c r="Q142" s="898"/>
      <c r="R142" s="898"/>
      <c r="S142" s="898"/>
      <c r="T142" s="898"/>
      <c r="U142" s="898"/>
      <c r="V142" s="898"/>
      <c r="W142" s="898"/>
      <c r="X142" s="898"/>
      <c r="Y142" s="898"/>
      <c r="Z142" s="898"/>
      <c r="AA142" s="898"/>
      <c r="AB142" s="898"/>
      <c r="AC142" s="898"/>
      <c r="AD142" s="229"/>
      <c r="AE142" s="203"/>
      <c r="AF142" s="222"/>
      <c r="AG142" s="203" t="s">
        <v>103</v>
      </c>
      <c r="AH142" s="898"/>
      <c r="AI142" s="898"/>
      <c r="AJ142" s="898"/>
      <c r="AK142" s="898"/>
      <c r="AL142" s="898"/>
      <c r="AM142" s="898"/>
      <c r="AN142" s="898"/>
      <c r="AO142" s="898"/>
      <c r="AP142" s="898"/>
      <c r="AQ142" s="898"/>
      <c r="AR142" s="898"/>
    </row>
    <row r="143" spans="1:44" hidden="1" x14ac:dyDescent="0.15">
      <c r="A143" s="203"/>
      <c r="B143" s="222"/>
      <c r="C143" s="203" t="s">
        <v>104</v>
      </c>
      <c r="D143" s="898"/>
      <c r="E143" s="898"/>
      <c r="F143" s="898"/>
      <c r="G143" s="898"/>
      <c r="H143" s="898"/>
      <c r="I143" s="898"/>
      <c r="J143" s="898"/>
      <c r="K143" s="898"/>
      <c r="L143" s="898"/>
      <c r="M143" s="898"/>
      <c r="N143" s="898"/>
      <c r="O143" s="898"/>
      <c r="P143" s="898"/>
      <c r="Q143" s="898"/>
      <c r="R143" s="898"/>
      <c r="S143" s="898"/>
      <c r="T143" s="898"/>
      <c r="U143" s="898"/>
      <c r="V143" s="898"/>
      <c r="W143" s="898"/>
      <c r="X143" s="898"/>
      <c r="Y143" s="898"/>
      <c r="Z143" s="898"/>
      <c r="AA143" s="898"/>
      <c r="AB143" s="898"/>
      <c r="AC143" s="898"/>
      <c r="AD143" s="229"/>
      <c r="AE143" s="203"/>
      <c r="AF143" s="222"/>
      <c r="AG143" s="203" t="s">
        <v>104</v>
      </c>
      <c r="AH143" s="898"/>
      <c r="AI143" s="898"/>
      <c r="AJ143" s="898"/>
      <c r="AK143" s="898"/>
      <c r="AL143" s="898"/>
      <c r="AM143" s="898"/>
      <c r="AN143" s="898"/>
      <c r="AO143" s="898"/>
      <c r="AP143" s="898"/>
      <c r="AQ143" s="898"/>
      <c r="AR143" s="898"/>
    </row>
    <row r="144" spans="1:44" hidden="1" x14ac:dyDescent="0.15">
      <c r="A144" s="203"/>
      <c r="B144" s="222"/>
      <c r="C144" s="203" t="s">
        <v>105</v>
      </c>
      <c r="D144" s="898"/>
      <c r="E144" s="898"/>
      <c r="F144" s="898"/>
      <c r="G144" s="898"/>
      <c r="H144" s="898"/>
      <c r="I144" s="898"/>
      <c r="J144" s="898"/>
      <c r="K144" s="898"/>
      <c r="L144" s="898"/>
      <c r="M144" s="898"/>
      <c r="N144" s="898"/>
      <c r="O144" s="898"/>
      <c r="P144" s="898"/>
      <c r="Q144" s="898"/>
      <c r="R144" s="898"/>
      <c r="S144" s="898"/>
      <c r="T144" s="898"/>
      <c r="U144" s="898"/>
      <c r="V144" s="898"/>
      <c r="W144" s="898"/>
      <c r="X144" s="898"/>
      <c r="Y144" s="898"/>
      <c r="Z144" s="898"/>
      <c r="AA144" s="898"/>
      <c r="AB144" s="898"/>
      <c r="AC144" s="898"/>
      <c r="AD144" s="229"/>
      <c r="AE144" s="203"/>
      <c r="AF144" s="222"/>
      <c r="AG144" s="203" t="s">
        <v>105</v>
      </c>
      <c r="AH144" s="898"/>
      <c r="AI144" s="898"/>
      <c r="AJ144" s="898"/>
      <c r="AK144" s="898"/>
      <c r="AL144" s="898"/>
      <c r="AM144" s="898"/>
      <c r="AN144" s="898"/>
      <c r="AO144" s="898"/>
      <c r="AP144" s="898"/>
      <c r="AQ144" s="898"/>
      <c r="AR144" s="898"/>
    </row>
    <row r="145" spans="1:44" hidden="1" x14ac:dyDescent="0.15">
      <c r="A145" s="203"/>
      <c r="B145" s="222"/>
      <c r="C145" s="203" t="s">
        <v>106</v>
      </c>
      <c r="D145" s="898"/>
      <c r="E145" s="898"/>
      <c r="F145" s="898"/>
      <c r="G145" s="898"/>
      <c r="H145" s="898"/>
      <c r="I145" s="898"/>
      <c r="J145" s="898"/>
      <c r="K145" s="898"/>
      <c r="L145" s="898"/>
      <c r="M145" s="898"/>
      <c r="N145" s="898"/>
      <c r="O145" s="898"/>
      <c r="P145" s="898"/>
      <c r="Q145" s="898"/>
      <c r="R145" s="898"/>
      <c r="S145" s="898"/>
      <c r="T145" s="898"/>
      <c r="U145" s="898"/>
      <c r="V145" s="898"/>
      <c r="W145" s="898"/>
      <c r="X145" s="898"/>
      <c r="Y145" s="898"/>
      <c r="Z145" s="898"/>
      <c r="AA145" s="898"/>
      <c r="AB145" s="898"/>
      <c r="AC145" s="898"/>
      <c r="AD145" s="229"/>
      <c r="AE145" s="203"/>
      <c r="AF145" s="222"/>
      <c r="AG145" s="203" t="s">
        <v>106</v>
      </c>
      <c r="AH145" s="898"/>
      <c r="AI145" s="898"/>
      <c r="AJ145" s="898"/>
      <c r="AK145" s="898"/>
      <c r="AL145" s="898"/>
      <c r="AM145" s="898"/>
      <c r="AN145" s="898"/>
      <c r="AO145" s="898"/>
      <c r="AP145" s="898"/>
      <c r="AQ145" s="898"/>
      <c r="AR145" s="898"/>
    </row>
    <row r="146" spans="1:44" hidden="1" x14ac:dyDescent="0.15">
      <c r="A146" s="203"/>
      <c r="B146" s="222"/>
      <c r="C146" s="203" t="s">
        <v>107</v>
      </c>
      <c r="D146" s="898"/>
      <c r="E146" s="898"/>
      <c r="F146" s="898"/>
      <c r="G146" s="898"/>
      <c r="H146" s="898"/>
      <c r="I146" s="898"/>
      <c r="J146" s="898"/>
      <c r="K146" s="898"/>
      <c r="L146" s="898"/>
      <c r="M146" s="898"/>
      <c r="N146" s="898"/>
      <c r="O146" s="898"/>
      <c r="P146" s="898"/>
      <c r="Q146" s="898"/>
      <c r="R146" s="898"/>
      <c r="S146" s="898"/>
      <c r="T146" s="898"/>
      <c r="U146" s="898"/>
      <c r="V146" s="898"/>
      <c r="W146" s="898"/>
      <c r="X146" s="898"/>
      <c r="Y146" s="898"/>
      <c r="Z146" s="898"/>
      <c r="AA146" s="898"/>
      <c r="AB146" s="898"/>
      <c r="AC146" s="898"/>
      <c r="AD146" s="229"/>
      <c r="AE146" s="203"/>
      <c r="AF146" s="222"/>
      <c r="AG146" s="203" t="s">
        <v>107</v>
      </c>
      <c r="AH146" s="898"/>
      <c r="AI146" s="898"/>
      <c r="AJ146" s="898"/>
      <c r="AK146" s="898"/>
      <c r="AL146" s="898"/>
      <c r="AM146" s="898"/>
      <c r="AN146" s="898"/>
      <c r="AO146" s="898"/>
      <c r="AP146" s="898"/>
      <c r="AQ146" s="898"/>
      <c r="AR146" s="898"/>
    </row>
    <row r="147" spans="1:44" hidden="1" x14ac:dyDescent="0.15">
      <c r="A147" s="203"/>
      <c r="B147" s="222"/>
      <c r="C147" s="203" t="s">
        <v>108</v>
      </c>
      <c r="D147" s="898"/>
      <c r="E147" s="898"/>
      <c r="F147" s="898"/>
      <c r="G147" s="898"/>
      <c r="H147" s="898"/>
      <c r="I147" s="898"/>
      <c r="J147" s="898"/>
      <c r="K147" s="898"/>
      <c r="L147" s="898"/>
      <c r="M147" s="898"/>
      <c r="N147" s="898"/>
      <c r="O147" s="898"/>
      <c r="P147" s="898"/>
      <c r="Q147" s="898"/>
      <c r="R147" s="898"/>
      <c r="S147" s="898"/>
      <c r="T147" s="898"/>
      <c r="U147" s="898"/>
      <c r="V147" s="898"/>
      <c r="W147" s="898"/>
      <c r="X147" s="898"/>
      <c r="Y147" s="898"/>
      <c r="Z147" s="898"/>
      <c r="AA147" s="898"/>
      <c r="AB147" s="898"/>
      <c r="AC147" s="898"/>
      <c r="AD147" s="229"/>
      <c r="AE147" s="203"/>
      <c r="AF147" s="222"/>
      <c r="AG147" s="203" t="s">
        <v>108</v>
      </c>
      <c r="AH147" s="898"/>
      <c r="AI147" s="898"/>
      <c r="AJ147" s="898"/>
      <c r="AK147" s="898"/>
      <c r="AL147" s="898"/>
      <c r="AM147" s="898"/>
      <c r="AN147" s="898"/>
      <c r="AO147" s="898"/>
      <c r="AP147" s="898"/>
      <c r="AQ147" s="898"/>
      <c r="AR147" s="898"/>
    </row>
    <row r="148" spans="1:44" hidden="1" x14ac:dyDescent="0.15">
      <c r="A148" s="203"/>
      <c r="B148" s="222"/>
      <c r="C148" s="203" t="s">
        <v>109</v>
      </c>
      <c r="D148" s="898"/>
      <c r="E148" s="898"/>
      <c r="F148" s="898"/>
      <c r="G148" s="898"/>
      <c r="H148" s="898"/>
      <c r="I148" s="898"/>
      <c r="J148" s="898"/>
      <c r="K148" s="898"/>
      <c r="L148" s="898"/>
      <c r="M148" s="898"/>
      <c r="N148" s="898"/>
      <c r="O148" s="898"/>
      <c r="P148" s="898"/>
      <c r="Q148" s="898"/>
      <c r="R148" s="898"/>
      <c r="S148" s="898"/>
      <c r="T148" s="898"/>
      <c r="U148" s="898"/>
      <c r="V148" s="898"/>
      <c r="W148" s="898"/>
      <c r="X148" s="898"/>
      <c r="Y148" s="898"/>
      <c r="Z148" s="898"/>
      <c r="AA148" s="898"/>
      <c r="AB148" s="898"/>
      <c r="AC148" s="898"/>
      <c r="AD148" s="229"/>
      <c r="AE148" s="203"/>
      <c r="AF148" s="222"/>
      <c r="AG148" s="203" t="s">
        <v>109</v>
      </c>
      <c r="AH148" s="898"/>
      <c r="AI148" s="898"/>
      <c r="AJ148" s="898"/>
      <c r="AK148" s="898"/>
      <c r="AL148" s="898"/>
      <c r="AM148" s="898"/>
      <c r="AN148" s="898"/>
      <c r="AO148" s="898"/>
      <c r="AP148" s="898"/>
      <c r="AQ148" s="898"/>
      <c r="AR148" s="898"/>
    </row>
    <row r="149" spans="1:44" hidden="1" x14ac:dyDescent="0.15">
      <c r="A149" s="203"/>
      <c r="B149" s="222"/>
      <c r="C149" s="203" t="s">
        <v>110</v>
      </c>
      <c r="D149" s="898"/>
      <c r="E149" s="898"/>
      <c r="F149" s="898"/>
      <c r="G149" s="898"/>
      <c r="H149" s="898"/>
      <c r="I149" s="898"/>
      <c r="J149" s="898"/>
      <c r="K149" s="898"/>
      <c r="L149" s="898"/>
      <c r="M149" s="898"/>
      <c r="N149" s="898"/>
      <c r="O149" s="898"/>
      <c r="P149" s="898"/>
      <c r="Q149" s="898"/>
      <c r="R149" s="898"/>
      <c r="S149" s="898"/>
      <c r="T149" s="898"/>
      <c r="U149" s="898"/>
      <c r="V149" s="898"/>
      <c r="W149" s="898"/>
      <c r="X149" s="898"/>
      <c r="Y149" s="898"/>
      <c r="Z149" s="898"/>
      <c r="AA149" s="898"/>
      <c r="AB149" s="898"/>
      <c r="AC149" s="898"/>
      <c r="AD149" s="229"/>
      <c r="AE149" s="203"/>
      <c r="AF149" s="222"/>
      <c r="AG149" s="203" t="s">
        <v>110</v>
      </c>
      <c r="AH149" s="898"/>
      <c r="AI149" s="898"/>
      <c r="AJ149" s="898"/>
      <c r="AK149" s="898"/>
      <c r="AL149" s="898"/>
      <c r="AM149" s="898"/>
      <c r="AN149" s="898"/>
      <c r="AO149" s="898"/>
      <c r="AP149" s="898"/>
      <c r="AQ149" s="898"/>
      <c r="AR149" s="898"/>
    </row>
    <row r="150" spans="1:44" hidden="1" x14ac:dyDescent="0.15">
      <c r="A150" s="203"/>
      <c r="B150" s="223"/>
      <c r="C150" s="213" t="s">
        <v>97</v>
      </c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229"/>
      <c r="AE150" s="203"/>
      <c r="AF150" s="223"/>
      <c r="AG150" s="213" t="s">
        <v>97</v>
      </c>
      <c r="AH150" s="900"/>
      <c r="AI150" s="900"/>
      <c r="AJ150" s="900"/>
      <c r="AK150" s="900"/>
      <c r="AL150" s="900"/>
      <c r="AM150" s="900"/>
      <c r="AN150" s="900"/>
      <c r="AO150" s="900"/>
      <c r="AP150" s="900"/>
      <c r="AQ150" s="900"/>
      <c r="AR150" s="900"/>
    </row>
    <row r="151" spans="1:44" hidden="1" x14ac:dyDescent="0.15">
      <c r="A151" s="203"/>
      <c r="B151" s="222" t="s">
        <v>473</v>
      </c>
      <c r="C151" s="203" t="s">
        <v>99</v>
      </c>
      <c r="D151" s="898"/>
      <c r="E151" s="898"/>
      <c r="F151" s="898"/>
      <c r="G151" s="898"/>
      <c r="H151" s="898"/>
      <c r="I151" s="898"/>
      <c r="J151" s="898"/>
      <c r="K151" s="898"/>
      <c r="L151" s="898"/>
      <c r="M151" s="898"/>
      <c r="N151" s="898"/>
      <c r="O151" s="898"/>
      <c r="P151" s="898"/>
      <c r="Q151" s="898"/>
      <c r="R151" s="898"/>
      <c r="S151" s="898"/>
      <c r="T151" s="898"/>
      <c r="U151" s="898"/>
      <c r="V151" s="898"/>
      <c r="W151" s="898"/>
      <c r="X151" s="898"/>
      <c r="Y151" s="898"/>
      <c r="Z151" s="898"/>
      <c r="AA151" s="898"/>
      <c r="AB151" s="898"/>
      <c r="AC151" s="898"/>
      <c r="AD151" s="229"/>
      <c r="AE151" s="203"/>
      <c r="AF151" s="222" t="s">
        <v>473</v>
      </c>
      <c r="AG151" s="203" t="s">
        <v>99</v>
      </c>
      <c r="AH151" s="898"/>
      <c r="AI151" s="898"/>
      <c r="AJ151" s="898"/>
      <c r="AK151" s="898"/>
      <c r="AL151" s="898"/>
      <c r="AM151" s="898"/>
      <c r="AN151" s="898"/>
      <c r="AO151" s="898"/>
      <c r="AP151" s="898"/>
      <c r="AQ151" s="898"/>
      <c r="AR151" s="898"/>
    </row>
    <row r="152" spans="1:44" hidden="1" x14ac:dyDescent="0.15">
      <c r="A152" s="203"/>
      <c r="B152" s="222"/>
      <c r="C152" s="203" t="s">
        <v>101</v>
      </c>
      <c r="D152" s="898"/>
      <c r="E152" s="898"/>
      <c r="F152" s="898"/>
      <c r="G152" s="898"/>
      <c r="H152" s="898"/>
      <c r="I152" s="898"/>
      <c r="J152" s="898"/>
      <c r="K152" s="898"/>
      <c r="L152" s="898"/>
      <c r="M152" s="898"/>
      <c r="N152" s="898"/>
      <c r="O152" s="898"/>
      <c r="P152" s="898"/>
      <c r="Q152" s="898"/>
      <c r="R152" s="898"/>
      <c r="S152" s="898"/>
      <c r="T152" s="898"/>
      <c r="U152" s="898"/>
      <c r="V152" s="898"/>
      <c r="W152" s="898"/>
      <c r="X152" s="898"/>
      <c r="Y152" s="898"/>
      <c r="Z152" s="898"/>
      <c r="AA152" s="898"/>
      <c r="AB152" s="898"/>
      <c r="AC152" s="898"/>
      <c r="AD152" s="229"/>
      <c r="AE152" s="203"/>
      <c r="AF152" s="222"/>
      <c r="AG152" s="203" t="s">
        <v>101</v>
      </c>
      <c r="AH152" s="898"/>
      <c r="AI152" s="898"/>
      <c r="AJ152" s="898"/>
      <c r="AK152" s="898"/>
      <c r="AL152" s="898"/>
      <c r="AM152" s="898"/>
      <c r="AN152" s="898"/>
      <c r="AO152" s="898"/>
      <c r="AP152" s="898"/>
      <c r="AQ152" s="898"/>
      <c r="AR152" s="898"/>
    </row>
    <row r="153" spans="1:44" hidden="1" x14ac:dyDescent="0.15">
      <c r="A153" s="203"/>
      <c r="B153" s="222"/>
      <c r="C153" s="203" t="s">
        <v>102</v>
      </c>
      <c r="D153" s="898"/>
      <c r="E153" s="898"/>
      <c r="F153" s="898"/>
      <c r="G153" s="898"/>
      <c r="H153" s="898"/>
      <c r="I153" s="898"/>
      <c r="J153" s="898"/>
      <c r="K153" s="898"/>
      <c r="L153" s="898"/>
      <c r="M153" s="898"/>
      <c r="N153" s="898"/>
      <c r="O153" s="898"/>
      <c r="P153" s="898"/>
      <c r="Q153" s="898"/>
      <c r="R153" s="898"/>
      <c r="S153" s="898"/>
      <c r="T153" s="898"/>
      <c r="U153" s="898"/>
      <c r="V153" s="898"/>
      <c r="W153" s="898"/>
      <c r="X153" s="898"/>
      <c r="Y153" s="898"/>
      <c r="Z153" s="898"/>
      <c r="AA153" s="898"/>
      <c r="AB153" s="898"/>
      <c r="AC153" s="898"/>
      <c r="AD153" s="229"/>
      <c r="AE153" s="203"/>
      <c r="AF153" s="222"/>
      <c r="AG153" s="203" t="s">
        <v>102</v>
      </c>
      <c r="AH153" s="898"/>
      <c r="AI153" s="898"/>
      <c r="AJ153" s="898"/>
      <c r="AK153" s="898"/>
      <c r="AL153" s="898"/>
      <c r="AM153" s="898"/>
      <c r="AN153" s="898"/>
      <c r="AO153" s="898"/>
      <c r="AP153" s="898"/>
      <c r="AQ153" s="898"/>
      <c r="AR153" s="898"/>
    </row>
    <row r="154" spans="1:44" hidden="1" x14ac:dyDescent="0.15">
      <c r="A154" s="203"/>
      <c r="B154" s="222"/>
      <c r="C154" s="203" t="s">
        <v>103</v>
      </c>
      <c r="D154" s="898"/>
      <c r="E154" s="898"/>
      <c r="F154" s="898"/>
      <c r="G154" s="898"/>
      <c r="H154" s="898"/>
      <c r="I154" s="898"/>
      <c r="J154" s="898"/>
      <c r="K154" s="898"/>
      <c r="L154" s="898"/>
      <c r="M154" s="898"/>
      <c r="N154" s="898"/>
      <c r="O154" s="898"/>
      <c r="P154" s="898"/>
      <c r="Q154" s="898"/>
      <c r="R154" s="898"/>
      <c r="S154" s="898"/>
      <c r="T154" s="898"/>
      <c r="U154" s="898"/>
      <c r="V154" s="898"/>
      <c r="W154" s="898"/>
      <c r="X154" s="898"/>
      <c r="Y154" s="898"/>
      <c r="Z154" s="898"/>
      <c r="AA154" s="898"/>
      <c r="AB154" s="898"/>
      <c r="AC154" s="898"/>
      <c r="AD154" s="229"/>
      <c r="AE154" s="203"/>
      <c r="AF154" s="222"/>
      <c r="AG154" s="203" t="s">
        <v>103</v>
      </c>
      <c r="AH154" s="898"/>
      <c r="AI154" s="898"/>
      <c r="AJ154" s="898"/>
      <c r="AK154" s="898"/>
      <c r="AL154" s="898"/>
      <c r="AM154" s="898"/>
      <c r="AN154" s="898"/>
      <c r="AO154" s="898"/>
      <c r="AP154" s="898"/>
      <c r="AQ154" s="898"/>
      <c r="AR154" s="898"/>
    </row>
    <row r="155" spans="1:44" hidden="1" x14ac:dyDescent="0.15">
      <c r="A155" s="203"/>
      <c r="B155" s="222"/>
      <c r="C155" s="203" t="s">
        <v>104</v>
      </c>
      <c r="D155" s="898"/>
      <c r="E155" s="898"/>
      <c r="F155" s="898"/>
      <c r="G155" s="898"/>
      <c r="H155" s="898"/>
      <c r="I155" s="898"/>
      <c r="J155" s="898"/>
      <c r="K155" s="898"/>
      <c r="L155" s="898"/>
      <c r="M155" s="898"/>
      <c r="N155" s="898"/>
      <c r="O155" s="898"/>
      <c r="P155" s="898"/>
      <c r="Q155" s="898"/>
      <c r="R155" s="898"/>
      <c r="S155" s="898"/>
      <c r="T155" s="898"/>
      <c r="U155" s="898"/>
      <c r="V155" s="898"/>
      <c r="W155" s="898"/>
      <c r="X155" s="898"/>
      <c r="Y155" s="898"/>
      <c r="Z155" s="898"/>
      <c r="AA155" s="898"/>
      <c r="AB155" s="898"/>
      <c r="AC155" s="898"/>
      <c r="AD155" s="229"/>
      <c r="AE155" s="203"/>
      <c r="AF155" s="222"/>
      <c r="AG155" s="203" t="s">
        <v>104</v>
      </c>
      <c r="AH155" s="898"/>
      <c r="AI155" s="898"/>
      <c r="AJ155" s="898"/>
      <c r="AK155" s="898"/>
      <c r="AL155" s="898"/>
      <c r="AM155" s="898"/>
      <c r="AN155" s="898"/>
      <c r="AO155" s="898"/>
      <c r="AP155" s="898"/>
      <c r="AQ155" s="898"/>
      <c r="AR155" s="898"/>
    </row>
    <row r="156" spans="1:44" hidden="1" x14ac:dyDescent="0.15">
      <c r="A156" s="203"/>
      <c r="B156" s="222"/>
      <c r="C156" s="203" t="s">
        <v>105</v>
      </c>
      <c r="D156" s="898"/>
      <c r="E156" s="898"/>
      <c r="F156" s="898"/>
      <c r="G156" s="898"/>
      <c r="H156" s="898"/>
      <c r="I156" s="898"/>
      <c r="J156" s="898"/>
      <c r="K156" s="898"/>
      <c r="L156" s="898"/>
      <c r="M156" s="898"/>
      <c r="N156" s="898"/>
      <c r="O156" s="898"/>
      <c r="P156" s="898"/>
      <c r="Q156" s="898"/>
      <c r="R156" s="898"/>
      <c r="S156" s="898"/>
      <c r="T156" s="898"/>
      <c r="U156" s="898"/>
      <c r="V156" s="898"/>
      <c r="W156" s="898"/>
      <c r="X156" s="898"/>
      <c r="Y156" s="898"/>
      <c r="Z156" s="898"/>
      <c r="AA156" s="898"/>
      <c r="AB156" s="898"/>
      <c r="AC156" s="898"/>
      <c r="AD156" s="229"/>
      <c r="AE156" s="203"/>
      <c r="AF156" s="222"/>
      <c r="AG156" s="203" t="s">
        <v>105</v>
      </c>
      <c r="AH156" s="898"/>
      <c r="AI156" s="898"/>
      <c r="AJ156" s="898"/>
      <c r="AK156" s="898"/>
      <c r="AL156" s="898"/>
      <c r="AM156" s="898"/>
      <c r="AN156" s="898"/>
      <c r="AO156" s="898"/>
      <c r="AP156" s="898"/>
      <c r="AQ156" s="898"/>
      <c r="AR156" s="898"/>
    </row>
    <row r="157" spans="1:44" hidden="1" x14ac:dyDescent="0.15">
      <c r="A157" s="203"/>
      <c r="B157" s="222"/>
      <c r="C157" s="203" t="s">
        <v>106</v>
      </c>
      <c r="D157" s="898"/>
      <c r="E157" s="898"/>
      <c r="F157" s="898"/>
      <c r="G157" s="898"/>
      <c r="H157" s="898"/>
      <c r="I157" s="898"/>
      <c r="J157" s="898"/>
      <c r="K157" s="898"/>
      <c r="L157" s="898"/>
      <c r="M157" s="898"/>
      <c r="N157" s="898"/>
      <c r="O157" s="898"/>
      <c r="P157" s="898"/>
      <c r="Q157" s="898"/>
      <c r="R157" s="898"/>
      <c r="S157" s="898"/>
      <c r="T157" s="898"/>
      <c r="U157" s="898"/>
      <c r="V157" s="898"/>
      <c r="W157" s="898"/>
      <c r="X157" s="898"/>
      <c r="Y157" s="898"/>
      <c r="Z157" s="898"/>
      <c r="AA157" s="898"/>
      <c r="AB157" s="898"/>
      <c r="AC157" s="898"/>
      <c r="AD157" s="229"/>
      <c r="AE157" s="203"/>
      <c r="AF157" s="222"/>
      <c r="AG157" s="203" t="s">
        <v>106</v>
      </c>
      <c r="AH157" s="898"/>
      <c r="AI157" s="898"/>
      <c r="AJ157" s="898"/>
      <c r="AK157" s="898"/>
      <c r="AL157" s="898"/>
      <c r="AM157" s="898"/>
      <c r="AN157" s="898"/>
      <c r="AO157" s="898"/>
      <c r="AP157" s="898"/>
      <c r="AQ157" s="898"/>
      <c r="AR157" s="898"/>
    </row>
    <row r="158" spans="1:44" hidden="1" x14ac:dyDescent="0.15">
      <c r="A158" s="203"/>
      <c r="B158" s="222"/>
      <c r="C158" s="203" t="s">
        <v>107</v>
      </c>
      <c r="D158" s="898"/>
      <c r="E158" s="898"/>
      <c r="F158" s="898"/>
      <c r="G158" s="898"/>
      <c r="H158" s="898"/>
      <c r="I158" s="898"/>
      <c r="J158" s="898"/>
      <c r="K158" s="898"/>
      <c r="L158" s="898"/>
      <c r="M158" s="898"/>
      <c r="N158" s="898"/>
      <c r="O158" s="898"/>
      <c r="P158" s="898"/>
      <c r="Q158" s="898"/>
      <c r="R158" s="898"/>
      <c r="S158" s="898"/>
      <c r="T158" s="898"/>
      <c r="U158" s="898"/>
      <c r="V158" s="898"/>
      <c r="W158" s="898"/>
      <c r="X158" s="898"/>
      <c r="Y158" s="898"/>
      <c r="Z158" s="898"/>
      <c r="AA158" s="898"/>
      <c r="AB158" s="898"/>
      <c r="AC158" s="898"/>
      <c r="AD158" s="229"/>
      <c r="AE158" s="203"/>
      <c r="AF158" s="222"/>
      <c r="AG158" s="203" t="s">
        <v>107</v>
      </c>
      <c r="AH158" s="898"/>
      <c r="AI158" s="898"/>
      <c r="AJ158" s="898"/>
      <c r="AK158" s="898"/>
      <c r="AL158" s="898"/>
      <c r="AM158" s="898"/>
      <c r="AN158" s="898"/>
      <c r="AO158" s="898"/>
      <c r="AP158" s="898"/>
      <c r="AQ158" s="898"/>
      <c r="AR158" s="898"/>
    </row>
    <row r="159" spans="1:44" hidden="1" x14ac:dyDescent="0.15">
      <c r="A159" s="203"/>
      <c r="B159" s="222"/>
      <c r="C159" s="203" t="s">
        <v>108</v>
      </c>
      <c r="D159" s="898"/>
      <c r="E159" s="898"/>
      <c r="F159" s="898"/>
      <c r="G159" s="898"/>
      <c r="H159" s="898"/>
      <c r="I159" s="898"/>
      <c r="J159" s="898"/>
      <c r="K159" s="898"/>
      <c r="L159" s="898"/>
      <c r="M159" s="898"/>
      <c r="N159" s="898"/>
      <c r="O159" s="898"/>
      <c r="P159" s="898"/>
      <c r="Q159" s="898"/>
      <c r="R159" s="898"/>
      <c r="S159" s="898"/>
      <c r="T159" s="898"/>
      <c r="U159" s="898"/>
      <c r="V159" s="898"/>
      <c r="W159" s="898"/>
      <c r="X159" s="898"/>
      <c r="Y159" s="898"/>
      <c r="Z159" s="898"/>
      <c r="AA159" s="898"/>
      <c r="AB159" s="898"/>
      <c r="AC159" s="898"/>
      <c r="AD159" s="229"/>
      <c r="AE159" s="203"/>
      <c r="AF159" s="222"/>
      <c r="AG159" s="203" t="s">
        <v>108</v>
      </c>
      <c r="AH159" s="898"/>
      <c r="AI159" s="898"/>
      <c r="AJ159" s="898"/>
      <c r="AK159" s="898"/>
      <c r="AL159" s="898"/>
      <c r="AM159" s="898"/>
      <c r="AN159" s="898"/>
      <c r="AO159" s="898"/>
      <c r="AP159" s="898"/>
      <c r="AQ159" s="898"/>
      <c r="AR159" s="898"/>
    </row>
    <row r="160" spans="1:44" hidden="1" x14ac:dyDescent="0.15">
      <c r="A160" s="203"/>
      <c r="B160" s="222"/>
      <c r="C160" s="203" t="s">
        <v>109</v>
      </c>
      <c r="D160" s="898"/>
      <c r="E160" s="898"/>
      <c r="F160" s="898"/>
      <c r="G160" s="898"/>
      <c r="H160" s="898"/>
      <c r="I160" s="898"/>
      <c r="J160" s="898"/>
      <c r="K160" s="898"/>
      <c r="L160" s="898"/>
      <c r="M160" s="898"/>
      <c r="N160" s="898"/>
      <c r="O160" s="898"/>
      <c r="P160" s="898"/>
      <c r="Q160" s="898"/>
      <c r="R160" s="898"/>
      <c r="S160" s="898"/>
      <c r="T160" s="898"/>
      <c r="U160" s="898"/>
      <c r="V160" s="898"/>
      <c r="W160" s="898"/>
      <c r="X160" s="898"/>
      <c r="Y160" s="898"/>
      <c r="Z160" s="898"/>
      <c r="AA160" s="898"/>
      <c r="AB160" s="898"/>
      <c r="AC160" s="898"/>
      <c r="AD160" s="229"/>
      <c r="AE160" s="203"/>
      <c r="AF160" s="222"/>
      <c r="AG160" s="203" t="s">
        <v>109</v>
      </c>
      <c r="AH160" s="898"/>
      <c r="AI160" s="898"/>
      <c r="AJ160" s="898"/>
      <c r="AK160" s="898"/>
      <c r="AL160" s="898"/>
      <c r="AM160" s="898"/>
      <c r="AN160" s="898"/>
      <c r="AO160" s="898"/>
      <c r="AP160" s="898"/>
      <c r="AQ160" s="898"/>
      <c r="AR160" s="898"/>
    </row>
    <row r="161" spans="1:44" hidden="1" x14ac:dyDescent="0.15">
      <c r="A161" s="203"/>
      <c r="B161" s="222"/>
      <c r="C161" s="203" t="s">
        <v>110</v>
      </c>
      <c r="D161" s="898"/>
      <c r="E161" s="898"/>
      <c r="F161" s="898"/>
      <c r="G161" s="898"/>
      <c r="H161" s="898"/>
      <c r="I161" s="898"/>
      <c r="J161" s="898"/>
      <c r="K161" s="898"/>
      <c r="L161" s="898"/>
      <c r="M161" s="898"/>
      <c r="N161" s="898"/>
      <c r="O161" s="898"/>
      <c r="P161" s="898"/>
      <c r="Q161" s="898"/>
      <c r="R161" s="898"/>
      <c r="S161" s="898"/>
      <c r="T161" s="898"/>
      <c r="U161" s="898"/>
      <c r="V161" s="898"/>
      <c r="W161" s="898"/>
      <c r="X161" s="898"/>
      <c r="Y161" s="898"/>
      <c r="Z161" s="898"/>
      <c r="AA161" s="898"/>
      <c r="AB161" s="898"/>
      <c r="AC161" s="898"/>
      <c r="AD161" s="229"/>
      <c r="AE161" s="203"/>
      <c r="AF161" s="222"/>
      <c r="AG161" s="203" t="s">
        <v>110</v>
      </c>
      <c r="AH161" s="898"/>
      <c r="AI161" s="898"/>
      <c r="AJ161" s="898"/>
      <c r="AK161" s="898"/>
      <c r="AL161" s="898"/>
      <c r="AM161" s="898"/>
      <c r="AN161" s="898"/>
      <c r="AO161" s="898"/>
      <c r="AP161" s="898"/>
      <c r="AQ161" s="898"/>
      <c r="AR161" s="898"/>
    </row>
    <row r="162" spans="1:44" hidden="1" x14ac:dyDescent="0.15">
      <c r="A162" s="213"/>
      <c r="B162" s="223"/>
      <c r="C162" s="213" t="s">
        <v>97</v>
      </c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229"/>
      <c r="AE162" s="213"/>
      <c r="AF162" s="223"/>
      <c r="AG162" s="213" t="s">
        <v>97</v>
      </c>
      <c r="AH162" s="900"/>
      <c r="AI162" s="900"/>
      <c r="AJ162" s="900"/>
      <c r="AK162" s="900"/>
      <c r="AL162" s="900"/>
      <c r="AM162" s="900"/>
      <c r="AN162" s="900"/>
      <c r="AO162" s="900"/>
      <c r="AP162" s="900"/>
      <c r="AQ162" s="900"/>
      <c r="AR162" s="900"/>
    </row>
    <row r="163" spans="1:44" hidden="1" x14ac:dyDescent="0.15">
      <c r="A163" s="203"/>
      <c r="B163" s="222" t="s">
        <v>908</v>
      </c>
      <c r="C163" s="203" t="s">
        <v>99</v>
      </c>
      <c r="D163" s="898"/>
      <c r="E163" s="898"/>
      <c r="F163" s="898"/>
      <c r="G163" s="898"/>
      <c r="H163" s="898"/>
      <c r="I163" s="898"/>
      <c r="J163" s="898"/>
      <c r="K163" s="898"/>
      <c r="L163" s="898"/>
      <c r="M163" s="898"/>
      <c r="N163" s="898"/>
      <c r="O163" s="898"/>
      <c r="P163" s="898"/>
      <c r="Q163" s="898"/>
      <c r="R163" s="898"/>
      <c r="S163" s="898"/>
      <c r="T163" s="898"/>
      <c r="U163" s="898"/>
      <c r="V163" s="898"/>
      <c r="W163" s="898"/>
      <c r="X163" s="898"/>
      <c r="Y163" s="898"/>
      <c r="Z163" s="898"/>
      <c r="AA163" s="898"/>
      <c r="AB163" s="898"/>
      <c r="AC163" s="898"/>
      <c r="AD163" s="229"/>
      <c r="AE163" s="203"/>
      <c r="AF163" s="222" t="s">
        <v>209</v>
      </c>
      <c r="AG163" s="203" t="s">
        <v>99</v>
      </c>
      <c r="AH163" s="898"/>
      <c r="AI163" s="898"/>
      <c r="AJ163" s="898"/>
      <c r="AK163" s="898"/>
      <c r="AL163" s="898"/>
      <c r="AM163" s="898"/>
      <c r="AN163" s="898"/>
      <c r="AO163" s="898"/>
      <c r="AP163" s="898"/>
      <c r="AQ163" s="898"/>
      <c r="AR163" s="898"/>
    </row>
    <row r="164" spans="1:44" hidden="1" x14ac:dyDescent="0.15">
      <c r="A164" s="203"/>
      <c r="B164" s="222"/>
      <c r="C164" s="203" t="s">
        <v>101</v>
      </c>
      <c r="D164" s="898"/>
      <c r="E164" s="898"/>
      <c r="F164" s="898"/>
      <c r="G164" s="898"/>
      <c r="H164" s="898"/>
      <c r="I164" s="898"/>
      <c r="J164" s="898"/>
      <c r="K164" s="898"/>
      <c r="L164" s="898"/>
      <c r="M164" s="898"/>
      <c r="N164" s="898"/>
      <c r="O164" s="898"/>
      <c r="P164" s="898"/>
      <c r="Q164" s="898"/>
      <c r="R164" s="898"/>
      <c r="S164" s="898"/>
      <c r="T164" s="898"/>
      <c r="U164" s="898"/>
      <c r="V164" s="898"/>
      <c r="W164" s="898"/>
      <c r="X164" s="898"/>
      <c r="Y164" s="898"/>
      <c r="Z164" s="898"/>
      <c r="AA164" s="898"/>
      <c r="AB164" s="898"/>
      <c r="AC164" s="898"/>
      <c r="AD164" s="229"/>
      <c r="AE164" s="203"/>
      <c r="AF164" s="222"/>
      <c r="AG164" s="203" t="s">
        <v>101</v>
      </c>
      <c r="AH164" s="898"/>
      <c r="AI164" s="898"/>
      <c r="AJ164" s="898"/>
      <c r="AK164" s="898"/>
      <c r="AL164" s="898"/>
      <c r="AM164" s="898"/>
      <c r="AN164" s="898"/>
      <c r="AO164" s="898"/>
      <c r="AP164" s="898"/>
      <c r="AQ164" s="898"/>
      <c r="AR164" s="898"/>
    </row>
    <row r="165" spans="1:44" hidden="1" x14ac:dyDescent="0.15">
      <c r="A165" s="203"/>
      <c r="B165" s="222"/>
      <c r="C165" s="203" t="s">
        <v>102</v>
      </c>
      <c r="D165" s="898"/>
      <c r="E165" s="898"/>
      <c r="F165" s="898"/>
      <c r="G165" s="898"/>
      <c r="H165" s="898"/>
      <c r="I165" s="898"/>
      <c r="J165" s="898"/>
      <c r="K165" s="898"/>
      <c r="L165" s="898"/>
      <c r="M165" s="898"/>
      <c r="N165" s="898"/>
      <c r="O165" s="898"/>
      <c r="P165" s="898"/>
      <c r="Q165" s="898"/>
      <c r="R165" s="898"/>
      <c r="S165" s="898"/>
      <c r="T165" s="898"/>
      <c r="U165" s="898"/>
      <c r="V165" s="898"/>
      <c r="W165" s="898"/>
      <c r="X165" s="898"/>
      <c r="Y165" s="898"/>
      <c r="Z165" s="898"/>
      <c r="AA165" s="898"/>
      <c r="AB165" s="898"/>
      <c r="AC165" s="898"/>
      <c r="AD165" s="229"/>
      <c r="AE165" s="203"/>
      <c r="AF165" s="222"/>
      <c r="AG165" s="203" t="s">
        <v>102</v>
      </c>
      <c r="AH165" s="898"/>
      <c r="AI165" s="898"/>
      <c r="AJ165" s="898"/>
      <c r="AK165" s="898"/>
      <c r="AL165" s="898"/>
      <c r="AM165" s="898"/>
      <c r="AN165" s="898"/>
      <c r="AO165" s="898"/>
      <c r="AP165" s="898"/>
      <c r="AQ165" s="898"/>
      <c r="AR165" s="898"/>
    </row>
    <row r="166" spans="1:44" hidden="1" x14ac:dyDescent="0.15">
      <c r="A166" s="203"/>
      <c r="B166" s="222"/>
      <c r="C166" s="203" t="s">
        <v>103</v>
      </c>
      <c r="D166" s="898"/>
      <c r="E166" s="898"/>
      <c r="F166" s="898"/>
      <c r="G166" s="898"/>
      <c r="H166" s="898"/>
      <c r="I166" s="898"/>
      <c r="J166" s="898"/>
      <c r="K166" s="898"/>
      <c r="L166" s="898"/>
      <c r="M166" s="898"/>
      <c r="N166" s="898"/>
      <c r="O166" s="898"/>
      <c r="P166" s="898"/>
      <c r="Q166" s="898"/>
      <c r="R166" s="898"/>
      <c r="S166" s="898"/>
      <c r="T166" s="898"/>
      <c r="U166" s="898"/>
      <c r="V166" s="898"/>
      <c r="W166" s="898"/>
      <c r="X166" s="898"/>
      <c r="Y166" s="898"/>
      <c r="Z166" s="898"/>
      <c r="AA166" s="898"/>
      <c r="AB166" s="898"/>
      <c r="AC166" s="898"/>
      <c r="AD166" s="229"/>
      <c r="AE166" s="203"/>
      <c r="AF166" s="222"/>
      <c r="AG166" s="203" t="s">
        <v>103</v>
      </c>
      <c r="AH166" s="898"/>
      <c r="AI166" s="898"/>
      <c r="AJ166" s="898"/>
      <c r="AK166" s="898"/>
      <c r="AL166" s="898"/>
      <c r="AM166" s="898"/>
      <c r="AN166" s="898"/>
      <c r="AO166" s="898"/>
      <c r="AP166" s="898"/>
      <c r="AQ166" s="898"/>
      <c r="AR166" s="898"/>
    </row>
    <row r="167" spans="1:44" hidden="1" x14ac:dyDescent="0.15">
      <c r="A167" s="203"/>
      <c r="B167" s="222"/>
      <c r="C167" s="203" t="s">
        <v>104</v>
      </c>
      <c r="D167" s="898"/>
      <c r="E167" s="898"/>
      <c r="F167" s="898"/>
      <c r="G167" s="898"/>
      <c r="H167" s="898"/>
      <c r="I167" s="898"/>
      <c r="J167" s="898"/>
      <c r="K167" s="898"/>
      <c r="L167" s="898"/>
      <c r="M167" s="898"/>
      <c r="N167" s="898"/>
      <c r="O167" s="898"/>
      <c r="P167" s="898"/>
      <c r="Q167" s="898"/>
      <c r="R167" s="898"/>
      <c r="S167" s="898"/>
      <c r="T167" s="898"/>
      <c r="U167" s="898"/>
      <c r="V167" s="898"/>
      <c r="W167" s="898"/>
      <c r="X167" s="898"/>
      <c r="Y167" s="898"/>
      <c r="Z167" s="898"/>
      <c r="AA167" s="898"/>
      <c r="AB167" s="898"/>
      <c r="AC167" s="898"/>
      <c r="AD167" s="229"/>
      <c r="AE167" s="203"/>
      <c r="AF167" s="222"/>
      <c r="AG167" s="203" t="s">
        <v>104</v>
      </c>
      <c r="AH167" s="898"/>
      <c r="AI167" s="898"/>
      <c r="AJ167" s="898"/>
      <c r="AK167" s="898"/>
      <c r="AL167" s="898"/>
      <c r="AM167" s="898"/>
      <c r="AN167" s="898"/>
      <c r="AO167" s="898"/>
      <c r="AP167" s="898"/>
      <c r="AQ167" s="898"/>
      <c r="AR167" s="898"/>
    </row>
    <row r="168" spans="1:44" hidden="1" x14ac:dyDescent="0.15">
      <c r="A168" s="203"/>
      <c r="B168" s="222"/>
      <c r="C168" s="203" t="s">
        <v>105</v>
      </c>
      <c r="D168" s="898"/>
      <c r="E168" s="898"/>
      <c r="F168" s="898"/>
      <c r="G168" s="898"/>
      <c r="H168" s="898"/>
      <c r="I168" s="898"/>
      <c r="J168" s="898"/>
      <c r="K168" s="898"/>
      <c r="L168" s="898"/>
      <c r="M168" s="898"/>
      <c r="N168" s="898"/>
      <c r="O168" s="898"/>
      <c r="P168" s="898"/>
      <c r="Q168" s="898"/>
      <c r="R168" s="898"/>
      <c r="S168" s="898"/>
      <c r="T168" s="898"/>
      <c r="U168" s="898"/>
      <c r="V168" s="898"/>
      <c r="W168" s="898"/>
      <c r="X168" s="898"/>
      <c r="Y168" s="898"/>
      <c r="Z168" s="898"/>
      <c r="AA168" s="898"/>
      <c r="AB168" s="898"/>
      <c r="AC168" s="898"/>
      <c r="AD168" s="229"/>
      <c r="AE168" s="203"/>
      <c r="AF168" s="222"/>
      <c r="AG168" s="203" t="s">
        <v>105</v>
      </c>
      <c r="AH168" s="898"/>
      <c r="AI168" s="898"/>
      <c r="AJ168" s="898"/>
      <c r="AK168" s="898"/>
      <c r="AL168" s="898"/>
      <c r="AM168" s="898"/>
      <c r="AN168" s="898"/>
      <c r="AO168" s="898"/>
      <c r="AP168" s="898"/>
      <c r="AQ168" s="898"/>
      <c r="AR168" s="898"/>
    </row>
    <row r="169" spans="1:44" hidden="1" x14ac:dyDescent="0.15">
      <c r="A169" s="203"/>
      <c r="B169" s="222"/>
      <c r="C169" s="203" t="s">
        <v>106</v>
      </c>
      <c r="D169" s="898"/>
      <c r="E169" s="898"/>
      <c r="F169" s="898"/>
      <c r="G169" s="898"/>
      <c r="H169" s="898"/>
      <c r="I169" s="898"/>
      <c r="J169" s="898"/>
      <c r="K169" s="898"/>
      <c r="L169" s="898"/>
      <c r="M169" s="898"/>
      <c r="N169" s="898"/>
      <c r="O169" s="898"/>
      <c r="P169" s="898"/>
      <c r="Q169" s="898"/>
      <c r="R169" s="898"/>
      <c r="S169" s="898"/>
      <c r="T169" s="898"/>
      <c r="U169" s="898"/>
      <c r="V169" s="898"/>
      <c r="W169" s="898"/>
      <c r="X169" s="898"/>
      <c r="Y169" s="898"/>
      <c r="Z169" s="898"/>
      <c r="AA169" s="898"/>
      <c r="AB169" s="898"/>
      <c r="AC169" s="898"/>
      <c r="AD169" s="229"/>
      <c r="AE169" s="203"/>
      <c r="AF169" s="222"/>
      <c r="AG169" s="203" t="s">
        <v>106</v>
      </c>
      <c r="AH169" s="898"/>
      <c r="AI169" s="898"/>
      <c r="AJ169" s="898"/>
      <c r="AK169" s="898"/>
      <c r="AL169" s="898"/>
      <c r="AM169" s="898"/>
      <c r="AN169" s="898"/>
      <c r="AO169" s="898"/>
      <c r="AP169" s="898"/>
      <c r="AQ169" s="898"/>
      <c r="AR169" s="898"/>
    </row>
    <row r="170" spans="1:44" hidden="1" x14ac:dyDescent="0.15">
      <c r="A170" s="203"/>
      <c r="B170" s="222"/>
      <c r="C170" s="203" t="s">
        <v>107</v>
      </c>
      <c r="D170" s="898"/>
      <c r="E170" s="898"/>
      <c r="F170" s="898"/>
      <c r="G170" s="898"/>
      <c r="H170" s="898"/>
      <c r="I170" s="898"/>
      <c r="J170" s="898"/>
      <c r="K170" s="898"/>
      <c r="L170" s="898"/>
      <c r="M170" s="898"/>
      <c r="N170" s="898"/>
      <c r="O170" s="898"/>
      <c r="P170" s="898"/>
      <c r="Q170" s="898"/>
      <c r="R170" s="898"/>
      <c r="S170" s="898"/>
      <c r="T170" s="898"/>
      <c r="U170" s="898"/>
      <c r="V170" s="898"/>
      <c r="W170" s="898"/>
      <c r="X170" s="898"/>
      <c r="Y170" s="898"/>
      <c r="Z170" s="898"/>
      <c r="AA170" s="898"/>
      <c r="AB170" s="898"/>
      <c r="AC170" s="898"/>
      <c r="AD170" s="229"/>
      <c r="AE170" s="203"/>
      <c r="AF170" s="222"/>
      <c r="AG170" s="203" t="s">
        <v>107</v>
      </c>
      <c r="AH170" s="898"/>
      <c r="AI170" s="898"/>
      <c r="AJ170" s="898"/>
      <c r="AK170" s="898"/>
      <c r="AL170" s="898"/>
      <c r="AM170" s="898"/>
      <c r="AN170" s="898"/>
      <c r="AO170" s="898"/>
      <c r="AP170" s="898"/>
      <c r="AQ170" s="898"/>
      <c r="AR170" s="898"/>
    </row>
    <row r="171" spans="1:44" hidden="1" x14ac:dyDescent="0.15">
      <c r="A171" s="203"/>
      <c r="B171" s="222"/>
      <c r="C171" s="203" t="s">
        <v>108</v>
      </c>
      <c r="D171" s="898"/>
      <c r="E171" s="898"/>
      <c r="F171" s="898"/>
      <c r="G171" s="898"/>
      <c r="H171" s="898"/>
      <c r="I171" s="898"/>
      <c r="J171" s="898"/>
      <c r="K171" s="898"/>
      <c r="L171" s="898"/>
      <c r="M171" s="898"/>
      <c r="N171" s="898"/>
      <c r="O171" s="898"/>
      <c r="P171" s="898"/>
      <c r="Q171" s="898"/>
      <c r="R171" s="898"/>
      <c r="S171" s="898"/>
      <c r="T171" s="898"/>
      <c r="U171" s="898"/>
      <c r="V171" s="898"/>
      <c r="W171" s="898"/>
      <c r="X171" s="898"/>
      <c r="Y171" s="898"/>
      <c r="Z171" s="898"/>
      <c r="AA171" s="898"/>
      <c r="AB171" s="898"/>
      <c r="AC171" s="898"/>
      <c r="AD171" s="229"/>
      <c r="AE171" s="203"/>
      <c r="AF171" s="222"/>
      <c r="AG171" s="203" t="s">
        <v>108</v>
      </c>
      <c r="AH171" s="898"/>
      <c r="AI171" s="898"/>
      <c r="AJ171" s="898"/>
      <c r="AK171" s="898"/>
      <c r="AL171" s="898"/>
      <c r="AM171" s="898"/>
      <c r="AN171" s="898"/>
      <c r="AO171" s="898"/>
      <c r="AP171" s="898"/>
      <c r="AQ171" s="898"/>
      <c r="AR171" s="898"/>
    </row>
    <row r="172" spans="1:44" hidden="1" x14ac:dyDescent="0.15">
      <c r="A172" s="203"/>
      <c r="B172" s="222"/>
      <c r="C172" s="203" t="s">
        <v>109</v>
      </c>
      <c r="D172" s="898"/>
      <c r="E172" s="898"/>
      <c r="F172" s="898"/>
      <c r="G172" s="898"/>
      <c r="H172" s="898"/>
      <c r="I172" s="898"/>
      <c r="J172" s="898"/>
      <c r="K172" s="898"/>
      <c r="L172" s="898"/>
      <c r="M172" s="898"/>
      <c r="N172" s="898"/>
      <c r="O172" s="898"/>
      <c r="P172" s="898"/>
      <c r="Q172" s="898"/>
      <c r="R172" s="898"/>
      <c r="S172" s="898"/>
      <c r="T172" s="898"/>
      <c r="U172" s="898"/>
      <c r="V172" s="898"/>
      <c r="W172" s="898"/>
      <c r="X172" s="898"/>
      <c r="Y172" s="898"/>
      <c r="Z172" s="898"/>
      <c r="AA172" s="898"/>
      <c r="AB172" s="898"/>
      <c r="AC172" s="898"/>
      <c r="AD172" s="229"/>
      <c r="AE172" s="203"/>
      <c r="AF172" s="222"/>
      <c r="AG172" s="203" t="s">
        <v>109</v>
      </c>
      <c r="AH172" s="898"/>
      <c r="AI172" s="898"/>
      <c r="AJ172" s="898"/>
      <c r="AK172" s="898"/>
      <c r="AL172" s="898"/>
      <c r="AM172" s="898"/>
      <c r="AN172" s="898"/>
      <c r="AO172" s="898"/>
      <c r="AP172" s="898"/>
      <c r="AQ172" s="898"/>
      <c r="AR172" s="898"/>
    </row>
    <row r="173" spans="1:44" hidden="1" x14ac:dyDescent="0.15">
      <c r="A173" s="203"/>
      <c r="B173" s="222"/>
      <c r="C173" s="203" t="s">
        <v>110</v>
      </c>
      <c r="D173" s="898"/>
      <c r="E173" s="898"/>
      <c r="F173" s="898"/>
      <c r="G173" s="898"/>
      <c r="H173" s="898"/>
      <c r="I173" s="898"/>
      <c r="J173" s="898"/>
      <c r="K173" s="898"/>
      <c r="L173" s="898"/>
      <c r="M173" s="898"/>
      <c r="N173" s="898"/>
      <c r="O173" s="898"/>
      <c r="P173" s="898"/>
      <c r="Q173" s="898"/>
      <c r="R173" s="898"/>
      <c r="S173" s="898"/>
      <c r="T173" s="898"/>
      <c r="U173" s="898"/>
      <c r="V173" s="898"/>
      <c r="W173" s="898"/>
      <c r="X173" s="898"/>
      <c r="Y173" s="898"/>
      <c r="Z173" s="898"/>
      <c r="AA173" s="898"/>
      <c r="AB173" s="898"/>
      <c r="AC173" s="898"/>
      <c r="AD173" s="229"/>
      <c r="AE173" s="203"/>
      <c r="AF173" s="222"/>
      <c r="AG173" s="203" t="s">
        <v>110</v>
      </c>
      <c r="AH173" s="898"/>
      <c r="AI173" s="898"/>
      <c r="AJ173" s="898"/>
      <c r="AK173" s="898"/>
      <c r="AL173" s="898"/>
      <c r="AM173" s="898"/>
      <c r="AN173" s="898"/>
      <c r="AO173" s="898"/>
      <c r="AP173" s="898"/>
      <c r="AQ173" s="898"/>
      <c r="AR173" s="898"/>
    </row>
    <row r="174" spans="1:44" hidden="1" x14ac:dyDescent="0.15">
      <c r="A174" s="203"/>
      <c r="B174" s="223"/>
      <c r="C174" s="213" t="s">
        <v>97</v>
      </c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229"/>
      <c r="AE174" s="213"/>
      <c r="AF174" s="222"/>
      <c r="AG174" s="213" t="s">
        <v>97</v>
      </c>
      <c r="AH174" s="900"/>
      <c r="AI174" s="900"/>
      <c r="AJ174" s="900"/>
      <c r="AK174" s="900"/>
      <c r="AL174" s="900"/>
      <c r="AM174" s="900"/>
      <c r="AN174" s="900"/>
      <c r="AO174" s="900"/>
      <c r="AP174" s="900"/>
      <c r="AQ174" s="900"/>
      <c r="AR174" s="900"/>
    </row>
    <row r="175" spans="1:44" hidden="1" x14ac:dyDescent="0.15">
      <c r="A175" s="203"/>
      <c r="B175" s="222" t="s">
        <v>909</v>
      </c>
      <c r="C175" s="203" t="s">
        <v>99</v>
      </c>
      <c r="D175" s="898"/>
      <c r="E175" s="898"/>
      <c r="F175" s="898"/>
      <c r="G175" s="898"/>
      <c r="H175" s="898"/>
      <c r="I175" s="898"/>
      <c r="J175" s="898"/>
      <c r="K175" s="898"/>
      <c r="L175" s="898"/>
      <c r="M175" s="898"/>
      <c r="N175" s="898"/>
      <c r="O175" s="898"/>
      <c r="P175" s="898"/>
      <c r="Q175" s="898"/>
      <c r="R175" s="898"/>
      <c r="S175" s="898"/>
      <c r="T175" s="898"/>
      <c r="U175" s="898"/>
      <c r="V175" s="898"/>
      <c r="W175" s="898"/>
      <c r="X175" s="898"/>
      <c r="Y175" s="898"/>
      <c r="Z175" s="898"/>
      <c r="AA175" s="898"/>
      <c r="AB175" s="898"/>
      <c r="AC175" s="898"/>
      <c r="AD175" s="229"/>
      <c r="AE175" s="203"/>
      <c r="AF175" s="222" t="s">
        <v>210</v>
      </c>
      <c r="AG175" s="203" t="s">
        <v>99</v>
      </c>
      <c r="AH175" s="898"/>
      <c r="AI175" s="898"/>
      <c r="AJ175" s="898"/>
      <c r="AK175" s="898"/>
      <c r="AL175" s="898"/>
      <c r="AM175" s="898"/>
      <c r="AN175" s="898"/>
      <c r="AO175" s="898"/>
      <c r="AP175" s="898"/>
      <c r="AQ175" s="898"/>
      <c r="AR175" s="898"/>
    </row>
    <row r="176" spans="1:44" hidden="1" x14ac:dyDescent="0.15">
      <c r="A176" s="203"/>
      <c r="B176" s="222"/>
      <c r="C176" s="203" t="s">
        <v>101</v>
      </c>
      <c r="D176" s="898"/>
      <c r="E176" s="898"/>
      <c r="F176" s="898"/>
      <c r="G176" s="898"/>
      <c r="H176" s="898"/>
      <c r="I176" s="898"/>
      <c r="J176" s="898"/>
      <c r="K176" s="898"/>
      <c r="L176" s="898"/>
      <c r="M176" s="898"/>
      <c r="N176" s="898"/>
      <c r="O176" s="898"/>
      <c r="P176" s="898"/>
      <c r="Q176" s="898"/>
      <c r="R176" s="898"/>
      <c r="S176" s="898"/>
      <c r="T176" s="898"/>
      <c r="U176" s="898"/>
      <c r="V176" s="898"/>
      <c r="W176" s="898"/>
      <c r="X176" s="898"/>
      <c r="Y176" s="898"/>
      <c r="Z176" s="898"/>
      <c r="AA176" s="898"/>
      <c r="AB176" s="898"/>
      <c r="AC176" s="898"/>
      <c r="AD176" s="229"/>
      <c r="AE176" s="203"/>
      <c r="AF176" s="222"/>
      <c r="AG176" s="203" t="s">
        <v>101</v>
      </c>
      <c r="AH176" s="898"/>
      <c r="AI176" s="898"/>
      <c r="AJ176" s="898"/>
      <c r="AK176" s="898"/>
      <c r="AL176" s="898"/>
      <c r="AM176" s="898"/>
      <c r="AN176" s="898"/>
      <c r="AO176" s="898"/>
      <c r="AP176" s="898"/>
      <c r="AQ176" s="898"/>
      <c r="AR176" s="898"/>
    </row>
    <row r="177" spans="1:44" hidden="1" x14ac:dyDescent="0.15">
      <c r="A177" s="203"/>
      <c r="B177" s="222"/>
      <c r="C177" s="203" t="s">
        <v>102</v>
      </c>
      <c r="D177" s="898"/>
      <c r="E177" s="898"/>
      <c r="F177" s="898"/>
      <c r="G177" s="898"/>
      <c r="H177" s="898"/>
      <c r="I177" s="898"/>
      <c r="J177" s="898"/>
      <c r="K177" s="898"/>
      <c r="L177" s="898"/>
      <c r="M177" s="898"/>
      <c r="N177" s="898"/>
      <c r="O177" s="898"/>
      <c r="P177" s="898"/>
      <c r="Q177" s="898"/>
      <c r="R177" s="898"/>
      <c r="S177" s="898"/>
      <c r="T177" s="898"/>
      <c r="U177" s="898"/>
      <c r="V177" s="898"/>
      <c r="W177" s="898"/>
      <c r="X177" s="898"/>
      <c r="Y177" s="898"/>
      <c r="Z177" s="898"/>
      <c r="AA177" s="898"/>
      <c r="AB177" s="898"/>
      <c r="AC177" s="898"/>
      <c r="AD177" s="229"/>
      <c r="AE177" s="203"/>
      <c r="AF177" s="222"/>
      <c r="AG177" s="203" t="s">
        <v>102</v>
      </c>
      <c r="AH177" s="898"/>
      <c r="AI177" s="898"/>
      <c r="AJ177" s="898"/>
      <c r="AK177" s="898"/>
      <c r="AL177" s="898"/>
      <c r="AM177" s="898"/>
      <c r="AN177" s="898"/>
      <c r="AO177" s="898"/>
      <c r="AP177" s="898"/>
      <c r="AQ177" s="898"/>
      <c r="AR177" s="898"/>
    </row>
    <row r="178" spans="1:44" hidden="1" x14ac:dyDescent="0.15">
      <c r="A178" s="203"/>
      <c r="B178" s="222"/>
      <c r="C178" s="203" t="s">
        <v>103</v>
      </c>
      <c r="D178" s="898"/>
      <c r="E178" s="898"/>
      <c r="F178" s="898"/>
      <c r="G178" s="898"/>
      <c r="H178" s="898"/>
      <c r="I178" s="898"/>
      <c r="J178" s="898"/>
      <c r="K178" s="898"/>
      <c r="L178" s="898"/>
      <c r="M178" s="898"/>
      <c r="N178" s="898"/>
      <c r="O178" s="898"/>
      <c r="P178" s="898"/>
      <c r="Q178" s="898"/>
      <c r="R178" s="898"/>
      <c r="S178" s="898"/>
      <c r="T178" s="898"/>
      <c r="U178" s="898"/>
      <c r="V178" s="898"/>
      <c r="W178" s="898"/>
      <c r="X178" s="898"/>
      <c r="Y178" s="898"/>
      <c r="Z178" s="898"/>
      <c r="AA178" s="898"/>
      <c r="AB178" s="898"/>
      <c r="AC178" s="898"/>
      <c r="AD178" s="229"/>
      <c r="AE178" s="203"/>
      <c r="AF178" s="222"/>
      <c r="AG178" s="203" t="s">
        <v>103</v>
      </c>
      <c r="AH178" s="898"/>
      <c r="AI178" s="898"/>
      <c r="AJ178" s="898"/>
      <c r="AK178" s="898"/>
      <c r="AL178" s="898"/>
      <c r="AM178" s="898"/>
      <c r="AN178" s="898"/>
      <c r="AO178" s="898"/>
      <c r="AP178" s="898"/>
      <c r="AQ178" s="898"/>
      <c r="AR178" s="898"/>
    </row>
    <row r="179" spans="1:44" hidden="1" x14ac:dyDescent="0.15">
      <c r="A179" s="203"/>
      <c r="B179" s="222"/>
      <c r="C179" s="203" t="s">
        <v>104</v>
      </c>
      <c r="D179" s="898"/>
      <c r="E179" s="898"/>
      <c r="F179" s="898"/>
      <c r="G179" s="898"/>
      <c r="H179" s="898"/>
      <c r="I179" s="898"/>
      <c r="J179" s="898"/>
      <c r="K179" s="898"/>
      <c r="L179" s="898"/>
      <c r="M179" s="898"/>
      <c r="N179" s="898"/>
      <c r="O179" s="898"/>
      <c r="P179" s="898"/>
      <c r="Q179" s="898"/>
      <c r="R179" s="898"/>
      <c r="S179" s="898"/>
      <c r="T179" s="898"/>
      <c r="U179" s="898"/>
      <c r="V179" s="898"/>
      <c r="W179" s="898"/>
      <c r="X179" s="898"/>
      <c r="Y179" s="898"/>
      <c r="Z179" s="898"/>
      <c r="AA179" s="898"/>
      <c r="AB179" s="898"/>
      <c r="AC179" s="898"/>
      <c r="AD179" s="229"/>
      <c r="AE179" s="203"/>
      <c r="AF179" s="222"/>
      <c r="AG179" s="203" t="s">
        <v>104</v>
      </c>
      <c r="AH179" s="898"/>
      <c r="AI179" s="898"/>
      <c r="AJ179" s="898"/>
      <c r="AK179" s="898"/>
      <c r="AL179" s="898"/>
      <c r="AM179" s="898"/>
      <c r="AN179" s="898"/>
      <c r="AO179" s="898"/>
      <c r="AP179" s="898"/>
      <c r="AQ179" s="898"/>
      <c r="AR179" s="898"/>
    </row>
    <row r="180" spans="1:44" hidden="1" x14ac:dyDescent="0.15">
      <c r="A180" s="203"/>
      <c r="B180" s="222"/>
      <c r="C180" s="203" t="s">
        <v>105</v>
      </c>
      <c r="D180" s="898"/>
      <c r="E180" s="898"/>
      <c r="F180" s="898"/>
      <c r="G180" s="898"/>
      <c r="H180" s="898"/>
      <c r="I180" s="898"/>
      <c r="J180" s="898"/>
      <c r="K180" s="898"/>
      <c r="L180" s="898"/>
      <c r="M180" s="898"/>
      <c r="N180" s="898"/>
      <c r="O180" s="898"/>
      <c r="P180" s="898"/>
      <c r="Q180" s="898"/>
      <c r="R180" s="898"/>
      <c r="S180" s="898"/>
      <c r="T180" s="898"/>
      <c r="U180" s="898"/>
      <c r="V180" s="898"/>
      <c r="W180" s="898"/>
      <c r="X180" s="898"/>
      <c r="Y180" s="898"/>
      <c r="Z180" s="898"/>
      <c r="AA180" s="898"/>
      <c r="AB180" s="898"/>
      <c r="AC180" s="898"/>
      <c r="AD180" s="229"/>
      <c r="AE180" s="203"/>
      <c r="AF180" s="222"/>
      <c r="AG180" s="203" t="s">
        <v>105</v>
      </c>
      <c r="AH180" s="898"/>
      <c r="AI180" s="898"/>
      <c r="AJ180" s="898"/>
      <c r="AK180" s="898"/>
      <c r="AL180" s="898"/>
      <c r="AM180" s="898"/>
      <c r="AN180" s="898"/>
      <c r="AO180" s="898"/>
      <c r="AP180" s="898"/>
      <c r="AQ180" s="898"/>
      <c r="AR180" s="898"/>
    </row>
    <row r="181" spans="1:44" hidden="1" x14ac:dyDescent="0.15">
      <c r="A181" s="203"/>
      <c r="B181" s="222"/>
      <c r="C181" s="203" t="s">
        <v>106</v>
      </c>
      <c r="D181" s="898"/>
      <c r="E181" s="898"/>
      <c r="F181" s="898"/>
      <c r="G181" s="898"/>
      <c r="H181" s="898"/>
      <c r="I181" s="898"/>
      <c r="J181" s="898"/>
      <c r="K181" s="898"/>
      <c r="L181" s="898"/>
      <c r="M181" s="898"/>
      <c r="N181" s="898"/>
      <c r="O181" s="898"/>
      <c r="P181" s="898"/>
      <c r="Q181" s="898"/>
      <c r="R181" s="898"/>
      <c r="S181" s="898"/>
      <c r="T181" s="898"/>
      <c r="U181" s="898"/>
      <c r="V181" s="898"/>
      <c r="W181" s="898"/>
      <c r="X181" s="898"/>
      <c r="Y181" s="898"/>
      <c r="Z181" s="898"/>
      <c r="AA181" s="898"/>
      <c r="AB181" s="898"/>
      <c r="AC181" s="898"/>
      <c r="AD181" s="229"/>
      <c r="AE181" s="203"/>
      <c r="AF181" s="222"/>
      <c r="AG181" s="203" t="s">
        <v>106</v>
      </c>
      <c r="AH181" s="898"/>
      <c r="AI181" s="898"/>
      <c r="AJ181" s="898"/>
      <c r="AK181" s="898"/>
      <c r="AL181" s="898"/>
      <c r="AM181" s="898"/>
      <c r="AN181" s="898"/>
      <c r="AO181" s="898"/>
      <c r="AP181" s="898"/>
      <c r="AQ181" s="898"/>
      <c r="AR181" s="898"/>
    </row>
    <row r="182" spans="1:44" hidden="1" x14ac:dyDescent="0.15">
      <c r="A182" s="203"/>
      <c r="B182" s="222"/>
      <c r="C182" s="203" t="s">
        <v>107</v>
      </c>
      <c r="D182" s="898"/>
      <c r="E182" s="898"/>
      <c r="F182" s="898"/>
      <c r="G182" s="898"/>
      <c r="H182" s="898"/>
      <c r="I182" s="898"/>
      <c r="J182" s="898"/>
      <c r="K182" s="898"/>
      <c r="L182" s="898"/>
      <c r="M182" s="898"/>
      <c r="N182" s="898"/>
      <c r="O182" s="898"/>
      <c r="P182" s="898"/>
      <c r="Q182" s="898"/>
      <c r="R182" s="898"/>
      <c r="S182" s="898"/>
      <c r="T182" s="898"/>
      <c r="U182" s="898"/>
      <c r="V182" s="898"/>
      <c r="W182" s="898"/>
      <c r="X182" s="898"/>
      <c r="Y182" s="898"/>
      <c r="Z182" s="898"/>
      <c r="AA182" s="898"/>
      <c r="AB182" s="898"/>
      <c r="AC182" s="898"/>
      <c r="AD182" s="229"/>
      <c r="AE182" s="203"/>
      <c r="AF182" s="222"/>
      <c r="AG182" s="203" t="s">
        <v>107</v>
      </c>
      <c r="AH182" s="898"/>
      <c r="AI182" s="898"/>
      <c r="AJ182" s="898"/>
      <c r="AK182" s="898"/>
      <c r="AL182" s="898"/>
      <c r="AM182" s="898"/>
      <c r="AN182" s="898"/>
      <c r="AO182" s="898"/>
      <c r="AP182" s="898"/>
      <c r="AQ182" s="898"/>
      <c r="AR182" s="898"/>
    </row>
    <row r="183" spans="1:44" hidden="1" x14ac:dyDescent="0.15">
      <c r="A183" s="203"/>
      <c r="B183" s="222"/>
      <c r="C183" s="203" t="s">
        <v>108</v>
      </c>
      <c r="D183" s="898"/>
      <c r="E183" s="898"/>
      <c r="F183" s="898"/>
      <c r="G183" s="898"/>
      <c r="H183" s="898"/>
      <c r="I183" s="898"/>
      <c r="J183" s="898"/>
      <c r="K183" s="898"/>
      <c r="L183" s="898"/>
      <c r="M183" s="898"/>
      <c r="N183" s="898"/>
      <c r="O183" s="898"/>
      <c r="P183" s="898"/>
      <c r="Q183" s="898"/>
      <c r="R183" s="898"/>
      <c r="S183" s="898"/>
      <c r="T183" s="898"/>
      <c r="U183" s="898"/>
      <c r="V183" s="898"/>
      <c r="W183" s="898"/>
      <c r="X183" s="898"/>
      <c r="Y183" s="898"/>
      <c r="Z183" s="898"/>
      <c r="AA183" s="898"/>
      <c r="AB183" s="898"/>
      <c r="AC183" s="898"/>
      <c r="AD183" s="229"/>
      <c r="AE183" s="203"/>
      <c r="AF183" s="222"/>
      <c r="AG183" s="203" t="s">
        <v>108</v>
      </c>
      <c r="AH183" s="898"/>
      <c r="AI183" s="898"/>
      <c r="AJ183" s="898"/>
      <c r="AK183" s="898"/>
      <c r="AL183" s="898"/>
      <c r="AM183" s="898"/>
      <c r="AN183" s="898"/>
      <c r="AO183" s="898"/>
      <c r="AP183" s="898"/>
      <c r="AQ183" s="898"/>
      <c r="AR183" s="898"/>
    </row>
    <row r="184" spans="1:44" hidden="1" x14ac:dyDescent="0.15">
      <c r="A184" s="203"/>
      <c r="B184" s="222"/>
      <c r="C184" s="203" t="s">
        <v>109</v>
      </c>
      <c r="D184" s="898"/>
      <c r="E184" s="898"/>
      <c r="F184" s="898"/>
      <c r="G184" s="898"/>
      <c r="H184" s="898"/>
      <c r="I184" s="898"/>
      <c r="J184" s="898"/>
      <c r="K184" s="898"/>
      <c r="L184" s="898"/>
      <c r="M184" s="898"/>
      <c r="N184" s="898"/>
      <c r="O184" s="898"/>
      <c r="P184" s="898"/>
      <c r="Q184" s="898"/>
      <c r="R184" s="898"/>
      <c r="S184" s="898"/>
      <c r="T184" s="898"/>
      <c r="U184" s="898"/>
      <c r="V184" s="898"/>
      <c r="W184" s="898"/>
      <c r="X184" s="898"/>
      <c r="Y184" s="898"/>
      <c r="Z184" s="898"/>
      <c r="AA184" s="898"/>
      <c r="AB184" s="898"/>
      <c r="AC184" s="898"/>
      <c r="AD184" s="229"/>
      <c r="AE184" s="203"/>
      <c r="AF184" s="222"/>
      <c r="AG184" s="203" t="s">
        <v>109</v>
      </c>
      <c r="AH184" s="898"/>
      <c r="AI184" s="898"/>
      <c r="AJ184" s="898"/>
      <c r="AK184" s="898"/>
      <c r="AL184" s="898"/>
      <c r="AM184" s="898"/>
      <c r="AN184" s="898"/>
      <c r="AO184" s="898"/>
      <c r="AP184" s="898"/>
      <c r="AQ184" s="898"/>
      <c r="AR184" s="898"/>
    </row>
    <row r="185" spans="1:44" hidden="1" x14ac:dyDescent="0.15">
      <c r="A185" s="203"/>
      <c r="B185" s="222"/>
      <c r="C185" s="203" t="s">
        <v>110</v>
      </c>
      <c r="D185" s="898"/>
      <c r="E185" s="898"/>
      <c r="F185" s="898"/>
      <c r="G185" s="898"/>
      <c r="H185" s="898"/>
      <c r="I185" s="898"/>
      <c r="J185" s="898"/>
      <c r="K185" s="898"/>
      <c r="L185" s="898"/>
      <c r="M185" s="898"/>
      <c r="N185" s="898"/>
      <c r="O185" s="898"/>
      <c r="P185" s="898"/>
      <c r="Q185" s="898"/>
      <c r="R185" s="898"/>
      <c r="S185" s="898"/>
      <c r="T185" s="898"/>
      <c r="U185" s="898"/>
      <c r="V185" s="898"/>
      <c r="W185" s="898"/>
      <c r="X185" s="898"/>
      <c r="Y185" s="898"/>
      <c r="Z185" s="898"/>
      <c r="AA185" s="898"/>
      <c r="AB185" s="898"/>
      <c r="AC185" s="898"/>
      <c r="AD185" s="229"/>
      <c r="AE185" s="203"/>
      <c r="AF185" s="222"/>
      <c r="AG185" s="203" t="s">
        <v>110</v>
      </c>
      <c r="AH185" s="898"/>
      <c r="AI185" s="898"/>
      <c r="AJ185" s="898"/>
      <c r="AK185" s="898"/>
      <c r="AL185" s="898"/>
      <c r="AM185" s="898"/>
      <c r="AN185" s="898"/>
      <c r="AO185" s="898"/>
      <c r="AP185" s="898"/>
      <c r="AQ185" s="898"/>
      <c r="AR185" s="898"/>
    </row>
    <row r="186" spans="1:44" hidden="1" x14ac:dyDescent="0.15">
      <c r="A186" s="203"/>
      <c r="B186" s="230" t="s">
        <v>1</v>
      </c>
      <c r="C186" s="231" t="s">
        <v>97</v>
      </c>
      <c r="D186" s="900"/>
      <c r="E186" s="900"/>
      <c r="F186" s="900"/>
      <c r="G186" s="900"/>
      <c r="H186" s="900"/>
      <c r="I186" s="900"/>
      <c r="J186" s="900"/>
      <c r="K186" s="900"/>
      <c r="L186" s="900"/>
      <c r="M186" s="900"/>
      <c r="N186" s="900"/>
      <c r="O186" s="900"/>
      <c r="P186" s="900"/>
      <c r="Q186" s="900"/>
      <c r="R186" s="900"/>
      <c r="S186" s="900"/>
      <c r="T186" s="900"/>
      <c r="U186" s="900"/>
      <c r="V186" s="900"/>
      <c r="W186" s="900"/>
      <c r="X186" s="900"/>
      <c r="Y186" s="900"/>
      <c r="Z186" s="900"/>
      <c r="AA186" s="900"/>
      <c r="AB186" s="900"/>
      <c r="AC186" s="900"/>
      <c r="AD186" s="229"/>
      <c r="AE186" s="203"/>
      <c r="AF186" s="230" t="s">
        <v>1</v>
      </c>
      <c r="AG186" s="231" t="s">
        <v>97</v>
      </c>
      <c r="AH186" s="900"/>
      <c r="AI186" s="900"/>
      <c r="AJ186" s="900"/>
      <c r="AK186" s="900"/>
      <c r="AL186" s="900"/>
      <c r="AM186" s="900"/>
      <c r="AN186" s="900"/>
      <c r="AO186" s="900"/>
      <c r="AP186" s="900"/>
      <c r="AQ186" s="900"/>
      <c r="AR186" s="900"/>
    </row>
    <row r="187" spans="1:44" hidden="1" x14ac:dyDescent="0.15">
      <c r="A187" s="203"/>
      <c r="B187" s="222" t="s">
        <v>910</v>
      </c>
      <c r="C187" s="203" t="s">
        <v>99</v>
      </c>
      <c r="D187" s="898"/>
      <c r="E187" s="898"/>
      <c r="F187" s="898"/>
      <c r="G187" s="898"/>
      <c r="H187" s="898"/>
      <c r="I187" s="898"/>
      <c r="J187" s="898"/>
      <c r="K187" s="898"/>
      <c r="L187" s="898"/>
      <c r="M187" s="898"/>
      <c r="N187" s="898"/>
      <c r="O187" s="898"/>
      <c r="P187" s="898"/>
      <c r="Q187" s="898"/>
      <c r="R187" s="898"/>
      <c r="S187" s="898"/>
      <c r="T187" s="898"/>
      <c r="U187" s="898"/>
      <c r="V187" s="898"/>
      <c r="W187" s="898"/>
      <c r="X187" s="898"/>
      <c r="Y187" s="898"/>
      <c r="Z187" s="898"/>
      <c r="AA187" s="898"/>
      <c r="AB187" s="898"/>
      <c r="AC187" s="898"/>
      <c r="AD187" s="229"/>
      <c r="AE187" s="203"/>
      <c r="AF187" s="222" t="s">
        <v>211</v>
      </c>
      <c r="AG187" s="203" t="s">
        <v>99</v>
      </c>
      <c r="AH187" s="898"/>
      <c r="AI187" s="898"/>
      <c r="AJ187" s="898"/>
      <c r="AK187" s="898"/>
      <c r="AL187" s="898"/>
      <c r="AM187" s="898"/>
      <c r="AN187" s="898"/>
      <c r="AO187" s="898"/>
      <c r="AP187" s="898"/>
      <c r="AQ187" s="898"/>
      <c r="AR187" s="898"/>
    </row>
    <row r="188" spans="1:44" hidden="1" x14ac:dyDescent="0.15">
      <c r="A188" s="203"/>
      <c r="B188" s="222"/>
      <c r="C188" s="203" t="s">
        <v>101</v>
      </c>
      <c r="D188" s="898"/>
      <c r="E188" s="898"/>
      <c r="F188" s="898"/>
      <c r="G188" s="898"/>
      <c r="H188" s="898"/>
      <c r="I188" s="898"/>
      <c r="J188" s="898"/>
      <c r="K188" s="898"/>
      <c r="L188" s="898"/>
      <c r="M188" s="898"/>
      <c r="N188" s="898"/>
      <c r="O188" s="898"/>
      <c r="P188" s="898"/>
      <c r="Q188" s="898"/>
      <c r="R188" s="898"/>
      <c r="S188" s="898"/>
      <c r="T188" s="898"/>
      <c r="U188" s="898"/>
      <c r="V188" s="898"/>
      <c r="W188" s="898"/>
      <c r="X188" s="898"/>
      <c r="Y188" s="898"/>
      <c r="Z188" s="898"/>
      <c r="AA188" s="898"/>
      <c r="AB188" s="898"/>
      <c r="AC188" s="898"/>
      <c r="AD188" s="229"/>
      <c r="AE188" s="203"/>
      <c r="AF188" s="222"/>
      <c r="AG188" s="203" t="s">
        <v>101</v>
      </c>
      <c r="AH188" s="898"/>
      <c r="AI188" s="898"/>
      <c r="AJ188" s="898"/>
      <c r="AK188" s="898"/>
      <c r="AL188" s="898"/>
      <c r="AM188" s="898"/>
      <c r="AN188" s="898"/>
      <c r="AO188" s="898"/>
      <c r="AP188" s="898"/>
      <c r="AQ188" s="898"/>
      <c r="AR188" s="898"/>
    </row>
    <row r="189" spans="1:44" hidden="1" x14ac:dyDescent="0.15">
      <c r="A189" s="203"/>
      <c r="B189" s="222"/>
      <c r="C189" s="203" t="s">
        <v>102</v>
      </c>
      <c r="D189" s="898"/>
      <c r="E189" s="898"/>
      <c r="F189" s="898"/>
      <c r="G189" s="898"/>
      <c r="H189" s="898"/>
      <c r="I189" s="898"/>
      <c r="J189" s="898"/>
      <c r="K189" s="898"/>
      <c r="L189" s="898"/>
      <c r="M189" s="898"/>
      <c r="N189" s="898"/>
      <c r="O189" s="898"/>
      <c r="P189" s="898"/>
      <c r="Q189" s="898"/>
      <c r="R189" s="898"/>
      <c r="S189" s="898"/>
      <c r="T189" s="898"/>
      <c r="U189" s="898"/>
      <c r="V189" s="898"/>
      <c r="W189" s="898"/>
      <c r="X189" s="898"/>
      <c r="Y189" s="898"/>
      <c r="Z189" s="898"/>
      <c r="AA189" s="898"/>
      <c r="AB189" s="898"/>
      <c r="AC189" s="898"/>
      <c r="AD189" s="229"/>
      <c r="AE189" s="203"/>
      <c r="AF189" s="222"/>
      <c r="AG189" s="203" t="s">
        <v>102</v>
      </c>
      <c r="AH189" s="898"/>
      <c r="AI189" s="898"/>
      <c r="AJ189" s="898"/>
      <c r="AK189" s="898"/>
      <c r="AL189" s="898"/>
      <c r="AM189" s="898"/>
      <c r="AN189" s="898"/>
      <c r="AO189" s="898"/>
      <c r="AP189" s="898"/>
      <c r="AQ189" s="898"/>
      <c r="AR189" s="898"/>
    </row>
    <row r="190" spans="1:44" hidden="1" x14ac:dyDescent="0.15">
      <c r="A190" s="203"/>
      <c r="B190" s="222"/>
      <c r="C190" s="203" t="s">
        <v>103</v>
      </c>
      <c r="D190" s="898"/>
      <c r="E190" s="898"/>
      <c r="F190" s="898"/>
      <c r="G190" s="898"/>
      <c r="H190" s="898"/>
      <c r="I190" s="898"/>
      <c r="J190" s="898"/>
      <c r="K190" s="898"/>
      <c r="L190" s="898"/>
      <c r="M190" s="898"/>
      <c r="N190" s="898"/>
      <c r="O190" s="898"/>
      <c r="P190" s="898"/>
      <c r="Q190" s="898"/>
      <c r="R190" s="898"/>
      <c r="S190" s="898"/>
      <c r="T190" s="898"/>
      <c r="U190" s="898"/>
      <c r="V190" s="898"/>
      <c r="W190" s="898"/>
      <c r="X190" s="898"/>
      <c r="Y190" s="898"/>
      <c r="Z190" s="898"/>
      <c r="AA190" s="898"/>
      <c r="AB190" s="898"/>
      <c r="AC190" s="898"/>
      <c r="AD190" s="229"/>
      <c r="AE190" s="203"/>
      <c r="AF190" s="222"/>
      <c r="AG190" s="203" t="s">
        <v>103</v>
      </c>
      <c r="AH190" s="898"/>
      <c r="AI190" s="898"/>
      <c r="AJ190" s="898"/>
      <c r="AK190" s="898"/>
      <c r="AL190" s="898"/>
      <c r="AM190" s="898"/>
      <c r="AN190" s="898"/>
      <c r="AO190" s="898"/>
      <c r="AP190" s="898"/>
      <c r="AQ190" s="898"/>
      <c r="AR190" s="898"/>
    </row>
    <row r="191" spans="1:44" hidden="1" x14ac:dyDescent="0.15">
      <c r="A191" s="203"/>
      <c r="B191" s="222"/>
      <c r="C191" s="203" t="s">
        <v>104</v>
      </c>
      <c r="D191" s="898"/>
      <c r="E191" s="898"/>
      <c r="F191" s="898"/>
      <c r="G191" s="898"/>
      <c r="H191" s="898"/>
      <c r="I191" s="898"/>
      <c r="J191" s="898"/>
      <c r="K191" s="898"/>
      <c r="L191" s="898"/>
      <c r="M191" s="898"/>
      <c r="N191" s="898"/>
      <c r="O191" s="898"/>
      <c r="P191" s="898"/>
      <c r="Q191" s="898"/>
      <c r="R191" s="898"/>
      <c r="S191" s="898"/>
      <c r="T191" s="898"/>
      <c r="U191" s="898"/>
      <c r="V191" s="898"/>
      <c r="W191" s="898"/>
      <c r="X191" s="898"/>
      <c r="Y191" s="898"/>
      <c r="Z191" s="898"/>
      <c r="AA191" s="898"/>
      <c r="AB191" s="898"/>
      <c r="AC191" s="898"/>
      <c r="AD191" s="229"/>
      <c r="AE191" s="203"/>
      <c r="AF191" s="222"/>
      <c r="AG191" s="203" t="s">
        <v>104</v>
      </c>
      <c r="AH191" s="898"/>
      <c r="AI191" s="898"/>
      <c r="AJ191" s="898"/>
      <c r="AK191" s="898"/>
      <c r="AL191" s="898"/>
      <c r="AM191" s="898"/>
      <c r="AN191" s="898"/>
      <c r="AO191" s="898"/>
      <c r="AP191" s="898"/>
      <c r="AQ191" s="898"/>
      <c r="AR191" s="898"/>
    </row>
    <row r="192" spans="1:44" hidden="1" x14ac:dyDescent="0.15">
      <c r="A192" s="203"/>
      <c r="B192" s="222"/>
      <c r="C192" s="203" t="s">
        <v>105</v>
      </c>
      <c r="D192" s="898"/>
      <c r="E192" s="898"/>
      <c r="F192" s="898"/>
      <c r="G192" s="898"/>
      <c r="H192" s="898"/>
      <c r="I192" s="898"/>
      <c r="J192" s="898"/>
      <c r="K192" s="898"/>
      <c r="L192" s="898"/>
      <c r="M192" s="898"/>
      <c r="N192" s="898"/>
      <c r="O192" s="898"/>
      <c r="P192" s="898"/>
      <c r="Q192" s="898"/>
      <c r="R192" s="898"/>
      <c r="S192" s="898"/>
      <c r="T192" s="898"/>
      <c r="U192" s="898"/>
      <c r="V192" s="898"/>
      <c r="W192" s="898"/>
      <c r="X192" s="898"/>
      <c r="Y192" s="898"/>
      <c r="Z192" s="898"/>
      <c r="AA192" s="898"/>
      <c r="AB192" s="898"/>
      <c r="AC192" s="898"/>
      <c r="AD192" s="229"/>
      <c r="AE192" s="203"/>
      <c r="AF192" s="222"/>
      <c r="AG192" s="203" t="s">
        <v>105</v>
      </c>
      <c r="AH192" s="898"/>
      <c r="AI192" s="898"/>
      <c r="AJ192" s="898"/>
      <c r="AK192" s="898"/>
      <c r="AL192" s="898"/>
      <c r="AM192" s="898"/>
      <c r="AN192" s="898"/>
      <c r="AO192" s="898"/>
      <c r="AP192" s="898"/>
      <c r="AQ192" s="898"/>
      <c r="AR192" s="898"/>
    </row>
    <row r="193" spans="1:44" hidden="1" x14ac:dyDescent="0.15">
      <c r="A193" s="203"/>
      <c r="B193" s="222"/>
      <c r="C193" s="203" t="s">
        <v>106</v>
      </c>
      <c r="D193" s="898"/>
      <c r="E193" s="898"/>
      <c r="F193" s="898"/>
      <c r="G193" s="898"/>
      <c r="H193" s="898"/>
      <c r="I193" s="898"/>
      <c r="J193" s="898"/>
      <c r="K193" s="898"/>
      <c r="L193" s="898"/>
      <c r="M193" s="898"/>
      <c r="N193" s="898"/>
      <c r="O193" s="898"/>
      <c r="P193" s="898"/>
      <c r="Q193" s="898"/>
      <c r="R193" s="898"/>
      <c r="S193" s="898"/>
      <c r="T193" s="898"/>
      <c r="U193" s="898"/>
      <c r="V193" s="898"/>
      <c r="W193" s="898"/>
      <c r="X193" s="898"/>
      <c r="Y193" s="898"/>
      <c r="Z193" s="898"/>
      <c r="AA193" s="898"/>
      <c r="AB193" s="898"/>
      <c r="AC193" s="898"/>
      <c r="AD193" s="229"/>
      <c r="AE193" s="203"/>
      <c r="AF193" s="222"/>
      <c r="AG193" s="203" t="s">
        <v>106</v>
      </c>
      <c r="AH193" s="898"/>
      <c r="AI193" s="898"/>
      <c r="AJ193" s="898"/>
      <c r="AK193" s="898"/>
      <c r="AL193" s="898"/>
      <c r="AM193" s="898"/>
      <c r="AN193" s="898"/>
      <c r="AO193" s="898"/>
      <c r="AP193" s="898"/>
      <c r="AQ193" s="898"/>
      <c r="AR193" s="898"/>
    </row>
    <row r="194" spans="1:44" hidden="1" x14ac:dyDescent="0.15">
      <c r="A194" s="203"/>
      <c r="B194" s="222"/>
      <c r="C194" s="203" t="s">
        <v>107</v>
      </c>
      <c r="D194" s="898"/>
      <c r="E194" s="898"/>
      <c r="F194" s="898"/>
      <c r="G194" s="898"/>
      <c r="H194" s="898"/>
      <c r="I194" s="898"/>
      <c r="J194" s="898"/>
      <c r="K194" s="898"/>
      <c r="L194" s="898"/>
      <c r="M194" s="898"/>
      <c r="N194" s="898"/>
      <c r="O194" s="898"/>
      <c r="P194" s="898"/>
      <c r="Q194" s="898"/>
      <c r="R194" s="898"/>
      <c r="S194" s="898"/>
      <c r="T194" s="898"/>
      <c r="U194" s="898"/>
      <c r="V194" s="898"/>
      <c r="W194" s="898"/>
      <c r="X194" s="898"/>
      <c r="Y194" s="898"/>
      <c r="Z194" s="898"/>
      <c r="AA194" s="898"/>
      <c r="AB194" s="898"/>
      <c r="AC194" s="898"/>
      <c r="AD194" s="229"/>
      <c r="AE194" s="203"/>
      <c r="AF194" s="222"/>
      <c r="AG194" s="203" t="s">
        <v>107</v>
      </c>
      <c r="AH194" s="898"/>
      <c r="AI194" s="898"/>
      <c r="AJ194" s="898"/>
      <c r="AK194" s="898"/>
      <c r="AL194" s="898"/>
      <c r="AM194" s="898"/>
      <c r="AN194" s="898"/>
      <c r="AO194" s="898"/>
      <c r="AP194" s="898"/>
      <c r="AQ194" s="898"/>
      <c r="AR194" s="898"/>
    </row>
    <row r="195" spans="1:44" hidden="1" x14ac:dyDescent="0.15">
      <c r="A195" s="203"/>
      <c r="B195" s="222"/>
      <c r="C195" s="203" t="s">
        <v>108</v>
      </c>
      <c r="D195" s="898"/>
      <c r="E195" s="898"/>
      <c r="F195" s="898"/>
      <c r="G195" s="898"/>
      <c r="H195" s="898"/>
      <c r="I195" s="898"/>
      <c r="J195" s="898"/>
      <c r="K195" s="898"/>
      <c r="L195" s="898"/>
      <c r="M195" s="898"/>
      <c r="N195" s="898"/>
      <c r="O195" s="898"/>
      <c r="P195" s="898"/>
      <c r="Q195" s="898"/>
      <c r="R195" s="898"/>
      <c r="S195" s="898"/>
      <c r="T195" s="898"/>
      <c r="U195" s="898"/>
      <c r="V195" s="898"/>
      <c r="W195" s="898"/>
      <c r="X195" s="898"/>
      <c r="Y195" s="898"/>
      <c r="Z195" s="898"/>
      <c r="AA195" s="898"/>
      <c r="AB195" s="898"/>
      <c r="AC195" s="898"/>
      <c r="AD195" s="229"/>
      <c r="AE195" s="203"/>
      <c r="AF195" s="222"/>
      <c r="AG195" s="203" t="s">
        <v>108</v>
      </c>
      <c r="AH195" s="898"/>
      <c r="AI195" s="898"/>
      <c r="AJ195" s="898"/>
      <c r="AK195" s="898"/>
      <c r="AL195" s="898"/>
      <c r="AM195" s="898"/>
      <c r="AN195" s="898"/>
      <c r="AO195" s="898"/>
      <c r="AP195" s="898"/>
      <c r="AQ195" s="898"/>
      <c r="AR195" s="898"/>
    </row>
    <row r="196" spans="1:44" hidden="1" x14ac:dyDescent="0.15">
      <c r="A196" s="203"/>
      <c r="B196" s="222"/>
      <c r="C196" s="203" t="s">
        <v>109</v>
      </c>
      <c r="D196" s="898"/>
      <c r="E196" s="898"/>
      <c r="F196" s="898"/>
      <c r="G196" s="898"/>
      <c r="H196" s="898"/>
      <c r="I196" s="898"/>
      <c r="J196" s="898"/>
      <c r="K196" s="898"/>
      <c r="L196" s="898"/>
      <c r="M196" s="898"/>
      <c r="N196" s="898"/>
      <c r="O196" s="898"/>
      <c r="P196" s="898"/>
      <c r="Q196" s="898"/>
      <c r="R196" s="898"/>
      <c r="S196" s="898"/>
      <c r="T196" s="898"/>
      <c r="U196" s="898"/>
      <c r="V196" s="898"/>
      <c r="W196" s="898"/>
      <c r="X196" s="898"/>
      <c r="Y196" s="898"/>
      <c r="Z196" s="898"/>
      <c r="AA196" s="898"/>
      <c r="AB196" s="898"/>
      <c r="AC196" s="898"/>
      <c r="AD196" s="229"/>
      <c r="AE196" s="203"/>
      <c r="AF196" s="222"/>
      <c r="AG196" s="203" t="s">
        <v>109</v>
      </c>
      <c r="AH196" s="898"/>
      <c r="AI196" s="898"/>
      <c r="AJ196" s="898"/>
      <c r="AK196" s="898"/>
      <c r="AL196" s="898"/>
      <c r="AM196" s="898"/>
      <c r="AN196" s="898"/>
      <c r="AO196" s="898"/>
      <c r="AP196" s="898"/>
      <c r="AQ196" s="898"/>
      <c r="AR196" s="898"/>
    </row>
    <row r="197" spans="1:44" hidden="1" x14ac:dyDescent="0.15">
      <c r="A197" s="203"/>
      <c r="B197" s="222"/>
      <c r="C197" s="203" t="s">
        <v>110</v>
      </c>
      <c r="D197" s="898"/>
      <c r="E197" s="898"/>
      <c r="F197" s="898"/>
      <c r="G197" s="898"/>
      <c r="H197" s="898"/>
      <c r="I197" s="898"/>
      <c r="J197" s="898"/>
      <c r="K197" s="898"/>
      <c r="L197" s="898"/>
      <c r="M197" s="898"/>
      <c r="N197" s="898"/>
      <c r="O197" s="898"/>
      <c r="P197" s="898"/>
      <c r="Q197" s="898"/>
      <c r="R197" s="898"/>
      <c r="S197" s="898"/>
      <c r="T197" s="898"/>
      <c r="U197" s="898"/>
      <c r="V197" s="898"/>
      <c r="W197" s="898"/>
      <c r="X197" s="898"/>
      <c r="Y197" s="898"/>
      <c r="Z197" s="898"/>
      <c r="AA197" s="898"/>
      <c r="AB197" s="898"/>
      <c r="AC197" s="898"/>
      <c r="AD197" s="229"/>
      <c r="AE197" s="203"/>
      <c r="AF197" s="222"/>
      <c r="AG197" s="203" t="s">
        <v>110</v>
      </c>
      <c r="AH197" s="898"/>
      <c r="AI197" s="898"/>
      <c r="AJ197" s="898"/>
      <c r="AK197" s="898"/>
      <c r="AL197" s="898"/>
      <c r="AM197" s="898"/>
      <c r="AN197" s="898"/>
      <c r="AO197" s="898"/>
      <c r="AP197" s="898"/>
      <c r="AQ197" s="898"/>
      <c r="AR197" s="898"/>
    </row>
    <row r="198" spans="1:44" hidden="1" x14ac:dyDescent="0.15">
      <c r="A198" s="203"/>
      <c r="B198" s="230" t="s">
        <v>1</v>
      </c>
      <c r="C198" s="231" t="s">
        <v>97</v>
      </c>
      <c r="D198" s="900"/>
      <c r="E198" s="900"/>
      <c r="F198" s="900"/>
      <c r="G198" s="900"/>
      <c r="H198" s="900"/>
      <c r="I198" s="900"/>
      <c r="J198" s="900"/>
      <c r="K198" s="900"/>
      <c r="L198" s="900"/>
      <c r="M198" s="900"/>
      <c r="N198" s="900"/>
      <c r="O198" s="900"/>
      <c r="P198" s="900"/>
      <c r="Q198" s="900"/>
      <c r="R198" s="900"/>
      <c r="S198" s="900"/>
      <c r="T198" s="900"/>
      <c r="U198" s="900"/>
      <c r="V198" s="900"/>
      <c r="W198" s="900"/>
      <c r="X198" s="900"/>
      <c r="Y198" s="900"/>
      <c r="Z198" s="900"/>
      <c r="AA198" s="900"/>
      <c r="AB198" s="900"/>
      <c r="AC198" s="900"/>
      <c r="AD198" s="229"/>
      <c r="AE198" s="203"/>
      <c r="AF198" s="230" t="s">
        <v>1</v>
      </c>
      <c r="AG198" s="231" t="s">
        <v>97</v>
      </c>
      <c r="AH198" s="900"/>
      <c r="AI198" s="900"/>
      <c r="AJ198" s="900"/>
      <c r="AK198" s="900"/>
      <c r="AL198" s="900"/>
      <c r="AM198" s="900"/>
      <c r="AN198" s="900"/>
      <c r="AO198" s="900"/>
      <c r="AP198" s="900"/>
      <c r="AQ198" s="900"/>
      <c r="AR198" s="900"/>
    </row>
    <row r="199" spans="1:44" x14ac:dyDescent="0.15">
      <c r="A199" s="213"/>
      <c r="B199" s="223"/>
      <c r="C199" s="213"/>
      <c r="D199" s="227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29"/>
      <c r="AE199" s="213"/>
      <c r="AF199" s="223"/>
      <c r="AG199" s="213"/>
      <c r="AH199" s="212"/>
      <c r="AI199" s="212"/>
      <c r="AJ199" s="227"/>
      <c r="AK199" s="227"/>
      <c r="AL199" s="227"/>
      <c r="AM199" s="227"/>
      <c r="AN199" s="227"/>
      <c r="AO199" s="227"/>
      <c r="AP199" s="227"/>
      <c r="AQ199" s="227"/>
      <c r="AR199" s="227"/>
    </row>
    <row r="200" spans="1:44" x14ac:dyDescent="0.15">
      <c r="A200" s="203" t="s">
        <v>126</v>
      </c>
      <c r="B200" s="208" t="s">
        <v>466</v>
      </c>
      <c r="C200" s="203" t="s">
        <v>99</v>
      </c>
      <c r="D200" s="902">
        <v>112.9</v>
      </c>
      <c r="E200" s="902">
        <v>112.9</v>
      </c>
      <c r="F200" s="902">
        <v>128.30000000000001</v>
      </c>
      <c r="G200" s="902">
        <v>139.30000000000001</v>
      </c>
      <c r="H200" s="902">
        <v>110.5</v>
      </c>
      <c r="I200" s="902">
        <v>83</v>
      </c>
      <c r="J200" s="902">
        <v>129.9</v>
      </c>
      <c r="K200" s="902">
        <v>87.5</v>
      </c>
      <c r="L200" s="902">
        <v>142.9</v>
      </c>
      <c r="M200" s="902">
        <v>130.9</v>
      </c>
      <c r="N200" s="902">
        <v>96.5</v>
      </c>
      <c r="O200" s="902">
        <v>130.30000000000001</v>
      </c>
      <c r="P200" s="902">
        <v>106.1</v>
      </c>
      <c r="Q200" s="902">
        <v>105.5</v>
      </c>
      <c r="R200" s="902">
        <v>88.1</v>
      </c>
      <c r="S200" s="902">
        <v>103.5</v>
      </c>
      <c r="T200" s="902">
        <v>104.9</v>
      </c>
      <c r="U200" s="902">
        <v>116.9</v>
      </c>
      <c r="V200" s="902">
        <v>112.3</v>
      </c>
      <c r="W200" s="902">
        <v>116.8</v>
      </c>
      <c r="X200" s="902">
        <v>103.5</v>
      </c>
      <c r="Y200" s="902">
        <v>127.1</v>
      </c>
      <c r="Z200" s="902">
        <v>166.2</v>
      </c>
      <c r="AA200" s="902">
        <v>111</v>
      </c>
      <c r="AB200" s="902">
        <v>147.1</v>
      </c>
      <c r="AC200" s="902">
        <v>99.1</v>
      </c>
      <c r="AD200" s="274"/>
      <c r="AE200" s="203" t="s">
        <v>126</v>
      </c>
      <c r="AF200" s="208" t="s">
        <v>466</v>
      </c>
      <c r="AG200" s="203" t="s">
        <v>99</v>
      </c>
      <c r="AH200" s="902">
        <v>112.9</v>
      </c>
      <c r="AI200" s="924">
        <v>107.3</v>
      </c>
      <c r="AJ200" s="924">
        <v>109</v>
      </c>
      <c r="AK200" s="924">
        <v>109</v>
      </c>
      <c r="AL200" s="924">
        <v>109.3</v>
      </c>
      <c r="AM200" s="924">
        <v>103.7</v>
      </c>
      <c r="AN200" s="924">
        <v>104.8</v>
      </c>
      <c r="AO200" s="924">
        <v>104.6</v>
      </c>
      <c r="AP200" s="924">
        <v>117.1</v>
      </c>
      <c r="AQ200" s="924">
        <v>117.1</v>
      </c>
      <c r="AR200" s="924">
        <v>115.2</v>
      </c>
    </row>
    <row r="201" spans="1:44" x14ac:dyDescent="0.15">
      <c r="A201" s="203" t="s">
        <v>127</v>
      </c>
      <c r="B201" s="208"/>
      <c r="C201" s="203" t="s">
        <v>101</v>
      </c>
      <c r="D201" s="902">
        <v>116.2</v>
      </c>
      <c r="E201" s="902">
        <v>116.2</v>
      </c>
      <c r="F201" s="902">
        <v>129.1</v>
      </c>
      <c r="G201" s="902">
        <v>136.69999999999999</v>
      </c>
      <c r="H201" s="902">
        <v>115.9</v>
      </c>
      <c r="I201" s="902">
        <v>91.2</v>
      </c>
      <c r="J201" s="902">
        <v>131.4</v>
      </c>
      <c r="K201" s="902">
        <v>89.8</v>
      </c>
      <c r="L201" s="902">
        <v>142.5</v>
      </c>
      <c r="M201" s="902">
        <v>129.30000000000001</v>
      </c>
      <c r="N201" s="902">
        <v>106.8</v>
      </c>
      <c r="O201" s="902">
        <v>138</v>
      </c>
      <c r="P201" s="902">
        <v>112</v>
      </c>
      <c r="Q201" s="902">
        <v>110.1</v>
      </c>
      <c r="R201" s="902">
        <v>90.7</v>
      </c>
      <c r="S201" s="902">
        <v>103.7</v>
      </c>
      <c r="T201" s="902">
        <v>104.1</v>
      </c>
      <c r="U201" s="902">
        <v>117.8</v>
      </c>
      <c r="V201" s="902">
        <v>109.5</v>
      </c>
      <c r="W201" s="902">
        <v>117.6</v>
      </c>
      <c r="X201" s="902">
        <v>107</v>
      </c>
      <c r="Y201" s="902">
        <v>133.5</v>
      </c>
      <c r="Z201" s="902">
        <v>160.9</v>
      </c>
      <c r="AA201" s="902">
        <v>115.3</v>
      </c>
      <c r="AB201" s="902">
        <v>147.4</v>
      </c>
      <c r="AC201" s="902">
        <v>104.1</v>
      </c>
      <c r="AD201" s="274"/>
      <c r="AE201" s="203" t="s">
        <v>127</v>
      </c>
      <c r="AF201" s="208"/>
      <c r="AG201" s="203" t="s">
        <v>101</v>
      </c>
      <c r="AH201" s="902">
        <v>116.2</v>
      </c>
      <c r="AI201" s="924">
        <v>113.7</v>
      </c>
      <c r="AJ201" s="924">
        <v>116.9</v>
      </c>
      <c r="AK201" s="924">
        <v>119</v>
      </c>
      <c r="AL201" s="924">
        <v>111.1</v>
      </c>
      <c r="AM201" s="924">
        <v>108.6</v>
      </c>
      <c r="AN201" s="924">
        <v>125.3</v>
      </c>
      <c r="AO201" s="924">
        <v>104.8</v>
      </c>
      <c r="AP201" s="924">
        <v>118.8</v>
      </c>
      <c r="AQ201" s="924">
        <v>119</v>
      </c>
      <c r="AR201" s="924">
        <v>120</v>
      </c>
    </row>
    <row r="202" spans="1:44" x14ac:dyDescent="0.15">
      <c r="A202" s="203" t="s">
        <v>128</v>
      </c>
      <c r="B202" s="208"/>
      <c r="C202" s="203" t="s">
        <v>102</v>
      </c>
      <c r="D202" s="902">
        <v>119.3</v>
      </c>
      <c r="E202" s="902">
        <v>119.3</v>
      </c>
      <c r="F202" s="902">
        <v>128.5</v>
      </c>
      <c r="G202" s="902">
        <v>137.30000000000001</v>
      </c>
      <c r="H202" s="902">
        <v>114</v>
      </c>
      <c r="I202" s="902">
        <v>106</v>
      </c>
      <c r="J202" s="902">
        <v>128.4</v>
      </c>
      <c r="K202" s="902">
        <v>93.8</v>
      </c>
      <c r="L202" s="902">
        <v>139.69999999999999</v>
      </c>
      <c r="M202" s="902">
        <v>150.1</v>
      </c>
      <c r="N202" s="902">
        <v>104.1</v>
      </c>
      <c r="O202" s="902">
        <v>132.9</v>
      </c>
      <c r="P202" s="902">
        <v>108.8</v>
      </c>
      <c r="Q202" s="902">
        <v>106.1</v>
      </c>
      <c r="R202" s="902">
        <v>90.5</v>
      </c>
      <c r="S202" s="902">
        <v>102.3</v>
      </c>
      <c r="T202" s="902">
        <v>105.6</v>
      </c>
      <c r="U202" s="902">
        <v>118.8</v>
      </c>
      <c r="V202" s="902">
        <v>113.9</v>
      </c>
      <c r="W202" s="902">
        <v>114.3</v>
      </c>
      <c r="X202" s="902">
        <v>104.8</v>
      </c>
      <c r="Y202" s="902">
        <v>136.5</v>
      </c>
      <c r="Z202" s="902">
        <v>158.9</v>
      </c>
      <c r="AA202" s="902">
        <v>114.5</v>
      </c>
      <c r="AB202" s="902">
        <v>142.5</v>
      </c>
      <c r="AC202" s="902">
        <v>114.1</v>
      </c>
      <c r="AD202" s="274"/>
      <c r="AE202" s="203" t="s">
        <v>128</v>
      </c>
      <c r="AF202" s="208"/>
      <c r="AG202" s="203" t="s">
        <v>102</v>
      </c>
      <c r="AH202" s="902">
        <v>119.3</v>
      </c>
      <c r="AI202" s="924">
        <v>117.3</v>
      </c>
      <c r="AJ202" s="924">
        <v>125.1</v>
      </c>
      <c r="AK202" s="924">
        <v>129.69999999999999</v>
      </c>
      <c r="AL202" s="924">
        <v>110.5</v>
      </c>
      <c r="AM202" s="924">
        <v>104.2</v>
      </c>
      <c r="AN202" s="924">
        <v>108.6</v>
      </c>
      <c r="AO202" s="924">
        <v>103.2</v>
      </c>
      <c r="AP202" s="924">
        <v>120.3</v>
      </c>
      <c r="AQ202" s="924">
        <v>120.6</v>
      </c>
      <c r="AR202" s="924">
        <v>117.1</v>
      </c>
    </row>
    <row r="203" spans="1:44" x14ac:dyDescent="0.15">
      <c r="A203" s="203" t="s">
        <v>129</v>
      </c>
      <c r="B203" s="208"/>
      <c r="C203" s="203" t="s">
        <v>103</v>
      </c>
      <c r="D203" s="902">
        <v>124.5</v>
      </c>
      <c r="E203" s="902">
        <v>124.5</v>
      </c>
      <c r="F203" s="902">
        <v>132.19999999999999</v>
      </c>
      <c r="G203" s="902">
        <v>137.9</v>
      </c>
      <c r="H203" s="902">
        <v>113.9</v>
      </c>
      <c r="I203" s="902">
        <v>186.2</v>
      </c>
      <c r="J203" s="902">
        <v>137.1</v>
      </c>
      <c r="K203" s="902">
        <v>98.9</v>
      </c>
      <c r="L203" s="902">
        <v>142.1</v>
      </c>
      <c r="M203" s="902">
        <v>141.30000000000001</v>
      </c>
      <c r="N203" s="902">
        <v>109.7</v>
      </c>
      <c r="O203" s="902">
        <v>114.2</v>
      </c>
      <c r="P203" s="902">
        <v>111.8</v>
      </c>
      <c r="Q203" s="902">
        <v>106.8</v>
      </c>
      <c r="R203" s="902">
        <v>92.8</v>
      </c>
      <c r="S203" s="902">
        <v>102.4</v>
      </c>
      <c r="T203" s="902">
        <v>101.8</v>
      </c>
      <c r="U203" s="902">
        <v>119.9</v>
      </c>
      <c r="V203" s="902">
        <v>113.4</v>
      </c>
      <c r="W203" s="902">
        <v>113.9</v>
      </c>
      <c r="X203" s="902">
        <v>106</v>
      </c>
      <c r="Y203" s="902">
        <v>132.5</v>
      </c>
      <c r="Z203" s="902">
        <v>160.80000000000001</v>
      </c>
      <c r="AA203" s="902">
        <v>122.2</v>
      </c>
      <c r="AB203" s="902">
        <v>142.19999999999999</v>
      </c>
      <c r="AC203" s="902">
        <v>158.9</v>
      </c>
      <c r="AD203" s="274"/>
      <c r="AE203" s="203" t="s">
        <v>129</v>
      </c>
      <c r="AF203" s="208"/>
      <c r="AG203" s="203" t="s">
        <v>103</v>
      </c>
      <c r="AH203" s="902">
        <v>124.5</v>
      </c>
      <c r="AI203" s="924">
        <v>131.1</v>
      </c>
      <c r="AJ203" s="924">
        <v>153.6</v>
      </c>
      <c r="AK203" s="924">
        <v>177.1</v>
      </c>
      <c r="AL203" s="924">
        <v>109.9</v>
      </c>
      <c r="AM203" s="924">
        <v>102.1</v>
      </c>
      <c r="AN203" s="924">
        <v>100.6</v>
      </c>
      <c r="AO203" s="924">
        <v>101.8</v>
      </c>
      <c r="AP203" s="924">
        <v>119.9</v>
      </c>
      <c r="AQ203" s="924">
        <v>120.5</v>
      </c>
      <c r="AR203" s="924">
        <v>117.8</v>
      </c>
    </row>
    <row r="204" spans="1:44" x14ac:dyDescent="0.15">
      <c r="A204" s="203" t="s">
        <v>130</v>
      </c>
      <c r="B204" s="208"/>
      <c r="C204" s="203" t="s">
        <v>104</v>
      </c>
      <c r="D204" s="902">
        <v>114.1</v>
      </c>
      <c r="E204" s="902">
        <v>114.1</v>
      </c>
      <c r="F204" s="902">
        <v>131.19999999999999</v>
      </c>
      <c r="G204" s="902">
        <v>139.69999999999999</v>
      </c>
      <c r="H204" s="902">
        <v>115.1</v>
      </c>
      <c r="I204" s="902">
        <v>74.7</v>
      </c>
      <c r="J204" s="902">
        <v>136.1</v>
      </c>
      <c r="K204" s="902">
        <v>112.4</v>
      </c>
      <c r="L204" s="902">
        <v>141.69999999999999</v>
      </c>
      <c r="M204" s="902">
        <v>135.69999999999999</v>
      </c>
      <c r="N204" s="902">
        <v>139</v>
      </c>
      <c r="O204" s="902">
        <v>127.3</v>
      </c>
      <c r="P204" s="902">
        <v>111.3</v>
      </c>
      <c r="Q204" s="902">
        <v>109</v>
      </c>
      <c r="R204" s="902">
        <v>90.2</v>
      </c>
      <c r="S204" s="902">
        <v>105.9</v>
      </c>
      <c r="T204" s="902">
        <v>103.5</v>
      </c>
      <c r="U204" s="902">
        <v>118.7</v>
      </c>
      <c r="V204" s="902">
        <v>115.4</v>
      </c>
      <c r="W204" s="902">
        <v>114.1</v>
      </c>
      <c r="X204" s="902">
        <v>105.5</v>
      </c>
      <c r="Y204" s="902">
        <v>140.69999999999999</v>
      </c>
      <c r="Z204" s="902">
        <v>161.80000000000001</v>
      </c>
      <c r="AA204" s="902">
        <v>114.9</v>
      </c>
      <c r="AB204" s="902">
        <v>139.30000000000001</v>
      </c>
      <c r="AC204" s="902">
        <v>98.8</v>
      </c>
      <c r="AD204" s="274"/>
      <c r="AE204" s="203" t="s">
        <v>130</v>
      </c>
      <c r="AF204" s="208"/>
      <c r="AG204" s="203" t="s">
        <v>104</v>
      </c>
      <c r="AH204" s="902">
        <v>114.1</v>
      </c>
      <c r="AI204" s="924">
        <v>106.2</v>
      </c>
      <c r="AJ204" s="924">
        <v>107.5</v>
      </c>
      <c r="AK204" s="924">
        <v>104.8</v>
      </c>
      <c r="AL204" s="924">
        <v>113</v>
      </c>
      <c r="AM204" s="924">
        <v>103.3</v>
      </c>
      <c r="AN204" s="924">
        <v>93.8</v>
      </c>
      <c r="AO204" s="924">
        <v>105</v>
      </c>
      <c r="AP204" s="924">
        <v>121.1</v>
      </c>
      <c r="AQ204" s="924">
        <v>121</v>
      </c>
      <c r="AR204" s="924">
        <v>118.1</v>
      </c>
    </row>
    <row r="205" spans="1:44" x14ac:dyDescent="0.15">
      <c r="A205" s="203" t="s">
        <v>131</v>
      </c>
      <c r="B205" s="208"/>
      <c r="C205" s="203" t="s">
        <v>105</v>
      </c>
      <c r="D205" s="902">
        <v>117.1</v>
      </c>
      <c r="E205" s="902">
        <v>117.1</v>
      </c>
      <c r="F205" s="902">
        <v>132.80000000000001</v>
      </c>
      <c r="G205" s="902">
        <v>137.30000000000001</v>
      </c>
      <c r="H205" s="902">
        <v>111.5</v>
      </c>
      <c r="I205" s="902">
        <v>132.19999999999999</v>
      </c>
      <c r="J205" s="902">
        <v>108.2</v>
      </c>
      <c r="K205" s="902">
        <v>93.3</v>
      </c>
      <c r="L205" s="902">
        <v>138.9</v>
      </c>
      <c r="M205" s="902">
        <v>112.8</v>
      </c>
      <c r="N205" s="902">
        <v>108.7</v>
      </c>
      <c r="O205" s="902">
        <v>128.4</v>
      </c>
      <c r="P205" s="902">
        <v>110.5</v>
      </c>
      <c r="Q205" s="902">
        <v>109.5</v>
      </c>
      <c r="R205" s="902">
        <v>92.1</v>
      </c>
      <c r="S205" s="902">
        <v>103</v>
      </c>
      <c r="T205" s="902">
        <v>103</v>
      </c>
      <c r="U205" s="902">
        <v>120</v>
      </c>
      <c r="V205" s="902">
        <v>121.5</v>
      </c>
      <c r="W205" s="902">
        <v>113.7</v>
      </c>
      <c r="X205" s="902">
        <v>104.6</v>
      </c>
      <c r="Y205" s="902">
        <v>134</v>
      </c>
      <c r="Z205" s="902">
        <v>158.80000000000001</v>
      </c>
      <c r="AA205" s="902">
        <v>116.9</v>
      </c>
      <c r="AB205" s="902">
        <v>135</v>
      </c>
      <c r="AC205" s="902">
        <v>121.7</v>
      </c>
      <c r="AD205" s="274"/>
      <c r="AE205" s="203" t="s">
        <v>131</v>
      </c>
      <c r="AF205" s="208"/>
      <c r="AG205" s="203" t="s">
        <v>105</v>
      </c>
      <c r="AH205" s="902">
        <v>117.1</v>
      </c>
      <c r="AI205" s="924">
        <v>108.5</v>
      </c>
      <c r="AJ205" s="924">
        <v>110.3</v>
      </c>
      <c r="AK205" s="924">
        <v>109.6</v>
      </c>
      <c r="AL205" s="924">
        <v>111.6</v>
      </c>
      <c r="AM205" s="924">
        <v>104.5</v>
      </c>
      <c r="AN205" s="924">
        <v>102.8</v>
      </c>
      <c r="AO205" s="924">
        <v>104.5</v>
      </c>
      <c r="AP205" s="924">
        <v>124.8</v>
      </c>
      <c r="AQ205" s="924">
        <v>125.5</v>
      </c>
      <c r="AR205" s="924">
        <v>114.7</v>
      </c>
    </row>
    <row r="206" spans="1:44" x14ac:dyDescent="0.15">
      <c r="A206" s="203" t="s">
        <v>125</v>
      </c>
      <c r="B206" s="208"/>
      <c r="C206" s="203" t="s">
        <v>106</v>
      </c>
      <c r="D206" s="902">
        <v>114.7</v>
      </c>
      <c r="E206" s="902">
        <v>114.7</v>
      </c>
      <c r="F206" s="902">
        <v>128.5</v>
      </c>
      <c r="G206" s="902">
        <v>136.9</v>
      </c>
      <c r="H206" s="902">
        <v>112.6</v>
      </c>
      <c r="I206" s="902">
        <v>114.1</v>
      </c>
      <c r="J206" s="902">
        <v>123.1</v>
      </c>
      <c r="K206" s="902">
        <v>91.5</v>
      </c>
      <c r="L206" s="902">
        <v>136.9</v>
      </c>
      <c r="M206" s="902">
        <v>129.19999999999999</v>
      </c>
      <c r="N206" s="902">
        <v>100.5</v>
      </c>
      <c r="O206" s="902">
        <v>124.2</v>
      </c>
      <c r="P206" s="902">
        <v>106.3</v>
      </c>
      <c r="Q206" s="902">
        <v>106.1</v>
      </c>
      <c r="R206" s="902">
        <v>92.5</v>
      </c>
      <c r="S206" s="902">
        <v>99.7</v>
      </c>
      <c r="T206" s="902">
        <v>103</v>
      </c>
      <c r="U206" s="902">
        <v>117.9</v>
      </c>
      <c r="V206" s="902">
        <v>118.5</v>
      </c>
      <c r="W206" s="902">
        <v>112.6</v>
      </c>
      <c r="X206" s="902">
        <v>105.2</v>
      </c>
      <c r="Y206" s="902">
        <v>137.69999999999999</v>
      </c>
      <c r="Z206" s="902">
        <v>155.6</v>
      </c>
      <c r="AA206" s="902">
        <v>113.5</v>
      </c>
      <c r="AB206" s="902">
        <v>137.30000000000001</v>
      </c>
      <c r="AC206" s="902">
        <v>114</v>
      </c>
      <c r="AD206" s="274"/>
      <c r="AE206" s="203" t="s">
        <v>125</v>
      </c>
      <c r="AF206" s="208"/>
      <c r="AG206" s="203" t="s">
        <v>106</v>
      </c>
      <c r="AH206" s="902">
        <v>114.7</v>
      </c>
      <c r="AI206" s="924">
        <v>108</v>
      </c>
      <c r="AJ206" s="924">
        <v>111.3</v>
      </c>
      <c r="AK206" s="924">
        <v>111.8</v>
      </c>
      <c r="AL206" s="924">
        <v>109.7</v>
      </c>
      <c r="AM206" s="924">
        <v>102.3</v>
      </c>
      <c r="AN206" s="924">
        <v>107.5</v>
      </c>
      <c r="AO206" s="924">
        <v>101.6</v>
      </c>
      <c r="AP206" s="924">
        <v>120.3</v>
      </c>
      <c r="AQ206" s="924">
        <v>120.8</v>
      </c>
      <c r="AR206" s="924">
        <v>107.9</v>
      </c>
    </row>
    <row r="207" spans="1:44" x14ac:dyDescent="0.15">
      <c r="A207" s="203"/>
      <c r="B207" s="208"/>
      <c r="C207" s="203" t="s">
        <v>107</v>
      </c>
      <c r="D207" s="902">
        <v>116.2</v>
      </c>
      <c r="E207" s="902">
        <v>116.2</v>
      </c>
      <c r="F207" s="902">
        <v>131.1</v>
      </c>
      <c r="G207" s="902">
        <v>135</v>
      </c>
      <c r="H207" s="902">
        <v>112.8</v>
      </c>
      <c r="I207" s="902">
        <v>105.5</v>
      </c>
      <c r="J207" s="902">
        <v>134.1</v>
      </c>
      <c r="K207" s="902">
        <v>97.7</v>
      </c>
      <c r="L207" s="902">
        <v>143.30000000000001</v>
      </c>
      <c r="M207" s="902">
        <v>128.5</v>
      </c>
      <c r="N207" s="902">
        <v>107.1</v>
      </c>
      <c r="O207" s="902">
        <v>125.2</v>
      </c>
      <c r="P207" s="902">
        <v>115.5</v>
      </c>
      <c r="Q207" s="902">
        <v>110</v>
      </c>
      <c r="R207" s="902">
        <v>93.9</v>
      </c>
      <c r="S207" s="902">
        <v>101</v>
      </c>
      <c r="T207" s="902">
        <v>104.9</v>
      </c>
      <c r="U207" s="902">
        <v>118.8</v>
      </c>
      <c r="V207" s="902">
        <v>116.5</v>
      </c>
      <c r="W207" s="902">
        <v>112.4</v>
      </c>
      <c r="X207" s="902">
        <v>104.9</v>
      </c>
      <c r="Y207" s="902">
        <v>152</v>
      </c>
      <c r="Z207" s="902">
        <v>162.9</v>
      </c>
      <c r="AA207" s="902">
        <v>109.6</v>
      </c>
      <c r="AB207" s="902">
        <v>137.4</v>
      </c>
      <c r="AC207" s="902">
        <v>114.6</v>
      </c>
      <c r="AD207" s="274"/>
      <c r="AE207" s="203"/>
      <c r="AF207" s="208"/>
      <c r="AG207" s="203" t="s">
        <v>107</v>
      </c>
      <c r="AH207" s="902">
        <v>116.2</v>
      </c>
      <c r="AI207" s="924">
        <v>106.2</v>
      </c>
      <c r="AJ207" s="924">
        <v>104.6</v>
      </c>
      <c r="AK207" s="924">
        <v>101.7</v>
      </c>
      <c r="AL207" s="924">
        <v>112.3</v>
      </c>
      <c r="AM207" s="924">
        <v>106.7</v>
      </c>
      <c r="AN207" s="924">
        <v>112</v>
      </c>
      <c r="AO207" s="924">
        <v>105.9</v>
      </c>
      <c r="AP207" s="924">
        <v>123.1</v>
      </c>
      <c r="AQ207" s="924">
        <v>123.1</v>
      </c>
      <c r="AR207" s="924">
        <v>113.3</v>
      </c>
    </row>
    <row r="208" spans="1:44" x14ac:dyDescent="0.15">
      <c r="A208" s="203"/>
      <c r="B208" s="208"/>
      <c r="C208" s="203" t="s">
        <v>108</v>
      </c>
      <c r="D208" s="902">
        <v>113.8</v>
      </c>
      <c r="E208" s="902">
        <v>113.7</v>
      </c>
      <c r="F208" s="902">
        <v>115.2</v>
      </c>
      <c r="G208" s="902">
        <v>136.69999999999999</v>
      </c>
      <c r="H208" s="902">
        <v>110.1</v>
      </c>
      <c r="I208" s="902">
        <v>117.1</v>
      </c>
      <c r="J208" s="902">
        <v>128.1</v>
      </c>
      <c r="K208" s="902">
        <v>92.3</v>
      </c>
      <c r="L208" s="902">
        <v>115.3</v>
      </c>
      <c r="M208" s="902">
        <v>125.8</v>
      </c>
      <c r="N208" s="902">
        <v>92</v>
      </c>
      <c r="O208" s="902">
        <v>125.4</v>
      </c>
      <c r="P208" s="902">
        <v>111.1</v>
      </c>
      <c r="Q208" s="902">
        <v>105.6</v>
      </c>
      <c r="R208" s="902">
        <v>92.6</v>
      </c>
      <c r="S208" s="902">
        <v>91</v>
      </c>
      <c r="T208" s="902">
        <v>101.7</v>
      </c>
      <c r="U208" s="902">
        <v>114.3</v>
      </c>
      <c r="V208" s="902">
        <v>118.5</v>
      </c>
      <c r="W208" s="902">
        <v>107.5</v>
      </c>
      <c r="X208" s="902">
        <v>93.4</v>
      </c>
      <c r="Y208" s="902">
        <v>132.6</v>
      </c>
      <c r="Z208" s="902">
        <v>151.6</v>
      </c>
      <c r="AA208" s="902">
        <v>112.2</v>
      </c>
      <c r="AB208" s="902">
        <v>142.1</v>
      </c>
      <c r="AC208" s="902">
        <v>119.9</v>
      </c>
      <c r="AD208" s="274"/>
      <c r="AE208" s="203"/>
      <c r="AF208" s="208"/>
      <c r="AG208" s="203" t="s">
        <v>108</v>
      </c>
      <c r="AH208" s="902">
        <v>113.8</v>
      </c>
      <c r="AI208" s="924">
        <v>107.6</v>
      </c>
      <c r="AJ208" s="924">
        <v>109.1</v>
      </c>
      <c r="AK208" s="924">
        <v>109.2</v>
      </c>
      <c r="AL208" s="924">
        <v>109.3</v>
      </c>
      <c r="AM208" s="924">
        <v>104.8</v>
      </c>
      <c r="AN208" s="924">
        <v>107.8</v>
      </c>
      <c r="AO208" s="924">
        <v>104</v>
      </c>
      <c r="AP208" s="924">
        <v>119.8</v>
      </c>
      <c r="AQ208" s="924">
        <v>119.8</v>
      </c>
      <c r="AR208" s="924">
        <v>112.4</v>
      </c>
    </row>
    <row r="209" spans="1:44" x14ac:dyDescent="0.15">
      <c r="A209" s="203"/>
      <c r="B209" s="208"/>
      <c r="C209" s="203" t="s">
        <v>109</v>
      </c>
      <c r="D209" s="902">
        <v>123.7</v>
      </c>
      <c r="E209" s="902">
        <v>123.7</v>
      </c>
      <c r="F209" s="902">
        <v>141.1</v>
      </c>
      <c r="G209" s="902">
        <v>134.9</v>
      </c>
      <c r="H209" s="902">
        <v>113.7</v>
      </c>
      <c r="I209" s="902">
        <v>148.6</v>
      </c>
      <c r="J209" s="902">
        <v>145.9</v>
      </c>
      <c r="K209" s="902">
        <v>92.9</v>
      </c>
      <c r="L209" s="902">
        <v>120.5</v>
      </c>
      <c r="M209" s="902">
        <v>131.6</v>
      </c>
      <c r="N209" s="902">
        <v>105.4</v>
      </c>
      <c r="O209" s="902">
        <v>138.30000000000001</v>
      </c>
      <c r="P209" s="902">
        <v>114.8</v>
      </c>
      <c r="Q209" s="902">
        <v>108</v>
      </c>
      <c r="R209" s="902">
        <v>95.2</v>
      </c>
      <c r="S209" s="902">
        <v>90.8</v>
      </c>
      <c r="T209" s="902">
        <v>104.2</v>
      </c>
      <c r="U209" s="902">
        <v>121.2</v>
      </c>
      <c r="V209" s="902">
        <v>127.3</v>
      </c>
      <c r="W209" s="902">
        <v>111.6</v>
      </c>
      <c r="X209" s="902">
        <v>102.8</v>
      </c>
      <c r="Y209" s="902">
        <v>144.19999999999999</v>
      </c>
      <c r="Z209" s="902">
        <v>159.4</v>
      </c>
      <c r="AA209" s="902">
        <v>116.6</v>
      </c>
      <c r="AB209" s="902">
        <v>143.80000000000001</v>
      </c>
      <c r="AC209" s="902">
        <v>141.9</v>
      </c>
      <c r="AD209" s="274"/>
      <c r="AE209" s="203"/>
      <c r="AF209" s="208"/>
      <c r="AG209" s="203" t="s">
        <v>109</v>
      </c>
      <c r="AH209" s="902">
        <v>123.7</v>
      </c>
      <c r="AI209" s="924">
        <v>123.2</v>
      </c>
      <c r="AJ209" s="924">
        <v>132.4</v>
      </c>
      <c r="AK209" s="924">
        <v>144.4</v>
      </c>
      <c r="AL209" s="924">
        <v>111.8</v>
      </c>
      <c r="AM209" s="924">
        <v>107.6</v>
      </c>
      <c r="AN209" s="924">
        <v>119.4</v>
      </c>
      <c r="AO209" s="924">
        <v>105.5</v>
      </c>
      <c r="AP209" s="924">
        <v>123.9</v>
      </c>
      <c r="AQ209" s="924">
        <v>123.7</v>
      </c>
      <c r="AR209" s="924">
        <v>115.4</v>
      </c>
    </row>
    <row r="210" spans="1:44" x14ac:dyDescent="0.15">
      <c r="A210" s="203"/>
      <c r="B210" s="208"/>
      <c r="C210" s="203" t="s">
        <v>110</v>
      </c>
      <c r="D210" s="902">
        <v>116.7</v>
      </c>
      <c r="E210" s="902">
        <v>116.7</v>
      </c>
      <c r="F210" s="902">
        <v>131</v>
      </c>
      <c r="G210" s="902">
        <v>135.69999999999999</v>
      </c>
      <c r="H210" s="902">
        <v>114.9</v>
      </c>
      <c r="I210" s="902">
        <v>92.3</v>
      </c>
      <c r="J210" s="902">
        <v>135.5</v>
      </c>
      <c r="K210" s="902">
        <v>92.5</v>
      </c>
      <c r="L210" s="902">
        <v>107.5</v>
      </c>
      <c r="M210" s="902">
        <v>127.2</v>
      </c>
      <c r="N210" s="902">
        <v>112.7</v>
      </c>
      <c r="O210" s="902">
        <v>137.4</v>
      </c>
      <c r="P210" s="902">
        <v>113.7</v>
      </c>
      <c r="Q210" s="902">
        <v>112.3</v>
      </c>
      <c r="R210" s="902">
        <v>96</v>
      </c>
      <c r="S210" s="902">
        <v>88.6</v>
      </c>
      <c r="T210" s="902">
        <v>103.4</v>
      </c>
      <c r="U210" s="902">
        <v>121.9</v>
      </c>
      <c r="V210" s="902">
        <v>123</v>
      </c>
      <c r="W210" s="902">
        <v>111.8</v>
      </c>
      <c r="X210" s="902">
        <v>103.8</v>
      </c>
      <c r="Y210" s="902">
        <v>141.69999999999999</v>
      </c>
      <c r="Z210" s="902">
        <v>149.69999999999999</v>
      </c>
      <c r="AA210" s="902">
        <v>131.30000000000001</v>
      </c>
      <c r="AB210" s="902">
        <v>143.5</v>
      </c>
      <c r="AC210" s="902">
        <v>111.5</v>
      </c>
      <c r="AD210" s="274"/>
      <c r="AE210" s="203"/>
      <c r="AF210" s="208"/>
      <c r="AG210" s="203" t="s">
        <v>110</v>
      </c>
      <c r="AH210" s="902">
        <v>116.7</v>
      </c>
      <c r="AI210" s="924">
        <v>112.3</v>
      </c>
      <c r="AJ210" s="924">
        <v>113.3</v>
      </c>
      <c r="AK210" s="924">
        <v>112.9</v>
      </c>
      <c r="AL210" s="924">
        <v>115</v>
      </c>
      <c r="AM210" s="924">
        <v>112.8</v>
      </c>
      <c r="AN210" s="924">
        <v>122.8</v>
      </c>
      <c r="AO210" s="924">
        <v>109.4</v>
      </c>
      <c r="AP210" s="924">
        <v>120</v>
      </c>
      <c r="AQ210" s="924">
        <v>119.9</v>
      </c>
      <c r="AR210" s="924">
        <v>114.9</v>
      </c>
    </row>
    <row r="211" spans="1:44" x14ac:dyDescent="0.15">
      <c r="A211" s="203"/>
      <c r="B211" s="208"/>
      <c r="C211" s="203" t="s">
        <v>97</v>
      </c>
      <c r="D211" s="902">
        <v>113.6</v>
      </c>
      <c r="E211" s="902">
        <v>113.6</v>
      </c>
      <c r="F211" s="902">
        <v>133.30000000000001</v>
      </c>
      <c r="G211" s="902">
        <v>134.6</v>
      </c>
      <c r="H211" s="902">
        <v>115.4</v>
      </c>
      <c r="I211" s="902">
        <v>81.400000000000006</v>
      </c>
      <c r="J211" s="902">
        <v>127.9</v>
      </c>
      <c r="K211" s="902">
        <v>94.3</v>
      </c>
      <c r="L211" s="902">
        <v>108.8</v>
      </c>
      <c r="M211" s="902">
        <v>124.2</v>
      </c>
      <c r="N211" s="902">
        <v>104.5</v>
      </c>
      <c r="O211" s="902">
        <v>135.6</v>
      </c>
      <c r="P211" s="902">
        <v>107.4</v>
      </c>
      <c r="Q211" s="902">
        <v>111.7</v>
      </c>
      <c r="R211" s="902">
        <v>94</v>
      </c>
      <c r="S211" s="902">
        <v>90.4</v>
      </c>
      <c r="T211" s="902">
        <v>99.8</v>
      </c>
      <c r="U211" s="902">
        <v>118.2</v>
      </c>
      <c r="V211" s="902">
        <v>118.3</v>
      </c>
      <c r="W211" s="902">
        <v>108.3</v>
      </c>
      <c r="X211" s="902">
        <v>105.4</v>
      </c>
      <c r="Y211" s="902">
        <v>128.5</v>
      </c>
      <c r="Z211" s="902">
        <v>148.1</v>
      </c>
      <c r="AA211" s="902">
        <v>116.4</v>
      </c>
      <c r="AB211" s="902">
        <v>146.19999999999999</v>
      </c>
      <c r="AC211" s="902">
        <v>100.7</v>
      </c>
      <c r="AD211" s="274"/>
      <c r="AE211" s="203"/>
      <c r="AF211" s="208"/>
      <c r="AG211" s="203" t="s">
        <v>97</v>
      </c>
      <c r="AH211" s="902">
        <v>113.6</v>
      </c>
      <c r="AI211" s="924">
        <v>106.2</v>
      </c>
      <c r="AJ211" s="924">
        <v>106.8</v>
      </c>
      <c r="AK211" s="924">
        <v>103.6</v>
      </c>
      <c r="AL211" s="924">
        <v>113.7</v>
      </c>
      <c r="AM211" s="924">
        <v>104.8</v>
      </c>
      <c r="AN211" s="924">
        <v>117</v>
      </c>
      <c r="AO211" s="924">
        <v>102</v>
      </c>
      <c r="AP211" s="924">
        <v>120.5</v>
      </c>
      <c r="AQ211" s="924">
        <v>120.8</v>
      </c>
      <c r="AR211" s="924">
        <v>111.2</v>
      </c>
    </row>
    <row r="212" spans="1:44" x14ac:dyDescent="0.15">
      <c r="A212" s="203"/>
      <c r="B212" s="215" t="s">
        <v>417</v>
      </c>
      <c r="C212" s="216" t="s">
        <v>99</v>
      </c>
      <c r="D212" s="903">
        <v>111.9</v>
      </c>
      <c r="E212" s="903">
        <v>111.8</v>
      </c>
      <c r="F212" s="903">
        <v>131.4</v>
      </c>
      <c r="G212" s="903">
        <v>131.69999999999999</v>
      </c>
      <c r="H212" s="903">
        <v>116.2</v>
      </c>
      <c r="I212" s="903">
        <v>86.3</v>
      </c>
      <c r="J212" s="903">
        <v>129.1</v>
      </c>
      <c r="K212" s="903">
        <v>91.4</v>
      </c>
      <c r="L212" s="903">
        <v>105.7</v>
      </c>
      <c r="M212" s="903">
        <v>120.1</v>
      </c>
      <c r="N212" s="903">
        <v>104.2</v>
      </c>
      <c r="O212" s="903">
        <v>131.5</v>
      </c>
      <c r="P212" s="903">
        <v>107.1</v>
      </c>
      <c r="Q212" s="903">
        <v>107</v>
      </c>
      <c r="R212" s="903">
        <v>89.6</v>
      </c>
      <c r="S212" s="903">
        <v>91.3</v>
      </c>
      <c r="T212" s="903">
        <v>98.9</v>
      </c>
      <c r="U212" s="903">
        <v>118.5</v>
      </c>
      <c r="V212" s="903">
        <v>109.1</v>
      </c>
      <c r="W212" s="903">
        <v>108.4</v>
      </c>
      <c r="X212" s="903">
        <v>104.9</v>
      </c>
      <c r="Y212" s="903">
        <v>147.4</v>
      </c>
      <c r="Z212" s="903">
        <v>140.9</v>
      </c>
      <c r="AA212" s="903">
        <v>123.4</v>
      </c>
      <c r="AB212" s="903">
        <v>140.19999999999999</v>
      </c>
      <c r="AC212" s="903">
        <v>100.7</v>
      </c>
      <c r="AD212" s="274"/>
      <c r="AE212" s="203"/>
      <c r="AF212" s="215" t="s">
        <v>417</v>
      </c>
      <c r="AG212" s="216" t="s">
        <v>99</v>
      </c>
      <c r="AH212" s="903">
        <v>111.9</v>
      </c>
      <c r="AI212" s="903">
        <v>102.1</v>
      </c>
      <c r="AJ212" s="903">
        <v>102.7</v>
      </c>
      <c r="AK212" s="903">
        <v>97.5</v>
      </c>
      <c r="AL212" s="903">
        <v>111.9</v>
      </c>
      <c r="AM212" s="903">
        <v>100.3</v>
      </c>
      <c r="AN212" s="903">
        <v>101.8</v>
      </c>
      <c r="AO212" s="903">
        <v>101.1</v>
      </c>
      <c r="AP212" s="903">
        <v>119.5</v>
      </c>
      <c r="AQ212" s="903">
        <v>119.7</v>
      </c>
      <c r="AR212" s="903">
        <v>114.7</v>
      </c>
    </row>
    <row r="213" spans="1:44" x14ac:dyDescent="0.15">
      <c r="A213" s="203"/>
      <c r="B213" s="208"/>
      <c r="C213" s="203" t="s">
        <v>101</v>
      </c>
      <c r="D213" s="902">
        <v>113.5</v>
      </c>
      <c r="E213" s="902">
        <v>113.5</v>
      </c>
      <c r="F213" s="902">
        <v>129.19999999999999</v>
      </c>
      <c r="G213" s="902">
        <v>133.19999999999999</v>
      </c>
      <c r="H213" s="902">
        <v>114.1</v>
      </c>
      <c r="I213" s="902">
        <v>104.2</v>
      </c>
      <c r="J213" s="902">
        <v>123.5</v>
      </c>
      <c r="K213" s="902">
        <v>103.8</v>
      </c>
      <c r="L213" s="902">
        <v>104.8</v>
      </c>
      <c r="M213" s="902">
        <v>117.5</v>
      </c>
      <c r="N213" s="902">
        <v>115.1</v>
      </c>
      <c r="O213" s="902">
        <v>127.4</v>
      </c>
      <c r="P213" s="902">
        <v>106</v>
      </c>
      <c r="Q213" s="902">
        <v>108.9</v>
      </c>
      <c r="R213" s="902">
        <v>89.6</v>
      </c>
      <c r="S213" s="902">
        <v>99.3</v>
      </c>
      <c r="T213" s="902">
        <v>99.9</v>
      </c>
      <c r="U213" s="902">
        <v>120</v>
      </c>
      <c r="V213" s="902">
        <v>109.3</v>
      </c>
      <c r="W213" s="902">
        <v>112.2</v>
      </c>
      <c r="X213" s="902">
        <v>102.4</v>
      </c>
      <c r="Y213" s="902">
        <v>140</v>
      </c>
      <c r="Z213" s="902">
        <v>139.19999999999999</v>
      </c>
      <c r="AA213" s="902">
        <v>135.30000000000001</v>
      </c>
      <c r="AB213" s="902">
        <v>138.19999999999999</v>
      </c>
      <c r="AC213" s="902">
        <v>108.2</v>
      </c>
      <c r="AD213" s="274"/>
      <c r="AE213" s="203"/>
      <c r="AF213" s="208"/>
      <c r="AG213" s="203" t="s">
        <v>101</v>
      </c>
      <c r="AH213" s="902">
        <v>113.5</v>
      </c>
      <c r="AI213" s="902">
        <v>109.7</v>
      </c>
      <c r="AJ213" s="902">
        <v>111.2</v>
      </c>
      <c r="AK213" s="902">
        <v>110.9</v>
      </c>
      <c r="AL213" s="902">
        <v>110.9</v>
      </c>
      <c r="AM213" s="902">
        <v>107.7</v>
      </c>
      <c r="AN213" s="902">
        <v>117.1</v>
      </c>
      <c r="AO213" s="902">
        <v>105.7</v>
      </c>
      <c r="AP213" s="902">
        <v>117.1</v>
      </c>
      <c r="AQ213" s="902">
        <v>117.5</v>
      </c>
      <c r="AR213" s="902">
        <v>118.5</v>
      </c>
    </row>
    <row r="214" spans="1:44" x14ac:dyDescent="0.15">
      <c r="A214" s="203"/>
      <c r="B214" s="208"/>
      <c r="C214" s="203" t="s">
        <v>102</v>
      </c>
      <c r="D214" s="902">
        <v>110.9</v>
      </c>
      <c r="E214" s="902">
        <v>110.9</v>
      </c>
      <c r="F214" s="902">
        <v>128</v>
      </c>
      <c r="G214" s="902">
        <v>131.6</v>
      </c>
      <c r="H214" s="902">
        <v>111</v>
      </c>
      <c r="I214" s="902">
        <v>83.1</v>
      </c>
      <c r="J214" s="902">
        <v>115.1</v>
      </c>
      <c r="K214" s="902">
        <v>91.6</v>
      </c>
      <c r="L214" s="902">
        <v>105.2</v>
      </c>
      <c r="M214" s="902">
        <v>120.9</v>
      </c>
      <c r="N214" s="902">
        <v>106.6</v>
      </c>
      <c r="O214" s="902">
        <v>130.4</v>
      </c>
      <c r="P214" s="902">
        <v>103.6</v>
      </c>
      <c r="Q214" s="902">
        <v>110.7</v>
      </c>
      <c r="R214" s="902">
        <v>88.7</v>
      </c>
      <c r="S214" s="902">
        <v>98.9</v>
      </c>
      <c r="T214" s="902">
        <v>97.1</v>
      </c>
      <c r="U214" s="902">
        <v>117.1</v>
      </c>
      <c r="V214" s="902">
        <v>111.1</v>
      </c>
      <c r="W214" s="902">
        <v>111.8</v>
      </c>
      <c r="X214" s="902">
        <v>104</v>
      </c>
      <c r="Y214" s="902">
        <v>129</v>
      </c>
      <c r="Z214" s="902">
        <v>130.19999999999999</v>
      </c>
      <c r="AA214" s="902">
        <v>123</v>
      </c>
      <c r="AB214" s="902">
        <v>137.1</v>
      </c>
      <c r="AC214" s="902">
        <v>97.7</v>
      </c>
      <c r="AD214" s="274"/>
      <c r="AE214" s="203"/>
      <c r="AF214" s="208"/>
      <c r="AG214" s="203" t="s">
        <v>102</v>
      </c>
      <c r="AH214" s="902">
        <v>110.9</v>
      </c>
      <c r="AI214" s="902">
        <v>104.8</v>
      </c>
      <c r="AJ214" s="902">
        <v>104.2</v>
      </c>
      <c r="AK214" s="902">
        <v>103.6</v>
      </c>
      <c r="AL214" s="902">
        <v>107.3</v>
      </c>
      <c r="AM214" s="902">
        <v>107.6</v>
      </c>
      <c r="AN214" s="902">
        <v>125.3</v>
      </c>
      <c r="AO214" s="902">
        <v>103.5</v>
      </c>
      <c r="AP214" s="902">
        <v>115.8</v>
      </c>
      <c r="AQ214" s="902">
        <v>116.1</v>
      </c>
      <c r="AR214" s="902">
        <v>115.5</v>
      </c>
    </row>
    <row r="215" spans="1:44" x14ac:dyDescent="0.15">
      <c r="A215" s="203"/>
      <c r="B215" s="208"/>
      <c r="C215" s="203" t="s">
        <v>103</v>
      </c>
      <c r="D215" s="902">
        <v>110.7</v>
      </c>
      <c r="E215" s="902">
        <v>110.7</v>
      </c>
      <c r="F215" s="902">
        <v>128.19999999999999</v>
      </c>
      <c r="G215" s="902">
        <v>130.5</v>
      </c>
      <c r="H215" s="902">
        <v>110.4</v>
      </c>
      <c r="I215" s="902">
        <v>94.7</v>
      </c>
      <c r="J215" s="902">
        <v>119.8</v>
      </c>
      <c r="K215" s="902">
        <v>96.3</v>
      </c>
      <c r="L215" s="902">
        <v>101.1</v>
      </c>
      <c r="M215" s="902">
        <v>97.7</v>
      </c>
      <c r="N215" s="902">
        <v>143.9</v>
      </c>
      <c r="O215" s="902">
        <v>107.9</v>
      </c>
      <c r="P215" s="902">
        <v>106.6</v>
      </c>
      <c r="Q215" s="902">
        <v>112.9</v>
      </c>
      <c r="R215" s="902">
        <v>88.6</v>
      </c>
      <c r="S215" s="902">
        <v>96.4</v>
      </c>
      <c r="T215" s="902">
        <v>100.3</v>
      </c>
      <c r="U215" s="902">
        <v>115.8</v>
      </c>
      <c r="V215" s="902">
        <v>110.6</v>
      </c>
      <c r="W215" s="902">
        <v>104.2</v>
      </c>
      <c r="X215" s="902">
        <v>104</v>
      </c>
      <c r="Y215" s="902">
        <v>133.30000000000001</v>
      </c>
      <c r="Z215" s="902">
        <v>134.69999999999999</v>
      </c>
      <c r="AA215" s="902">
        <v>120.7</v>
      </c>
      <c r="AB215" s="902">
        <v>136.9</v>
      </c>
      <c r="AC215" s="902">
        <v>105.2</v>
      </c>
      <c r="AD215" s="274"/>
      <c r="AE215" s="203"/>
      <c r="AF215" s="208"/>
      <c r="AG215" s="203" t="s">
        <v>103</v>
      </c>
      <c r="AH215" s="902">
        <v>110.7</v>
      </c>
      <c r="AI215" s="902">
        <v>105.5</v>
      </c>
      <c r="AJ215" s="902">
        <v>105.5</v>
      </c>
      <c r="AK215" s="902">
        <v>104.6</v>
      </c>
      <c r="AL215" s="902">
        <v>106.8</v>
      </c>
      <c r="AM215" s="902">
        <v>108.1</v>
      </c>
      <c r="AN215" s="902">
        <v>110.7</v>
      </c>
      <c r="AO215" s="902">
        <v>106.9</v>
      </c>
      <c r="AP215" s="902">
        <v>114.9</v>
      </c>
      <c r="AQ215" s="902">
        <v>115.9</v>
      </c>
      <c r="AR215" s="902">
        <v>108</v>
      </c>
    </row>
    <row r="216" spans="1:44" x14ac:dyDescent="0.15">
      <c r="A216" s="203"/>
      <c r="B216" s="208"/>
      <c r="C216" s="203" t="s">
        <v>104</v>
      </c>
      <c r="D216" s="902">
        <v>112.6</v>
      </c>
      <c r="E216" s="902">
        <v>112.6</v>
      </c>
      <c r="F216" s="902">
        <v>124.7</v>
      </c>
      <c r="G216" s="902">
        <v>143.9</v>
      </c>
      <c r="H216" s="902">
        <v>112.1</v>
      </c>
      <c r="I216" s="902">
        <v>87.2</v>
      </c>
      <c r="J216" s="902">
        <v>133.4</v>
      </c>
      <c r="K216" s="902">
        <v>98</v>
      </c>
      <c r="L216" s="902">
        <v>98.6</v>
      </c>
      <c r="M216" s="902">
        <v>127</v>
      </c>
      <c r="N216" s="902">
        <v>129.1</v>
      </c>
      <c r="O216" s="902">
        <v>119.1</v>
      </c>
      <c r="P216" s="902">
        <v>107.2</v>
      </c>
      <c r="Q216" s="902">
        <v>108</v>
      </c>
      <c r="R216" s="902">
        <v>90.2</v>
      </c>
      <c r="S216" s="902">
        <v>101.2</v>
      </c>
      <c r="T216" s="902">
        <v>98.8</v>
      </c>
      <c r="U216" s="902">
        <v>117.4</v>
      </c>
      <c r="V216" s="902">
        <v>111.5</v>
      </c>
      <c r="W216" s="902">
        <v>109.2</v>
      </c>
      <c r="X216" s="902">
        <v>105.8</v>
      </c>
      <c r="Y216" s="902">
        <v>142.4</v>
      </c>
      <c r="Z216" s="902">
        <v>117.8</v>
      </c>
      <c r="AA216" s="902">
        <v>121.6</v>
      </c>
      <c r="AB216" s="902">
        <v>138.1</v>
      </c>
      <c r="AC216" s="902">
        <v>107.5</v>
      </c>
      <c r="AD216" s="274"/>
      <c r="AE216" s="203"/>
      <c r="AF216" s="208"/>
      <c r="AG216" s="203" t="s">
        <v>104</v>
      </c>
      <c r="AH216" s="902">
        <v>112.6</v>
      </c>
      <c r="AI216" s="902">
        <v>107.4</v>
      </c>
      <c r="AJ216" s="902">
        <v>106.9</v>
      </c>
      <c r="AK216" s="902">
        <v>104.9</v>
      </c>
      <c r="AL216" s="902">
        <v>109</v>
      </c>
      <c r="AM216" s="902">
        <v>107.7</v>
      </c>
      <c r="AN216" s="902">
        <v>126.2</v>
      </c>
      <c r="AO216" s="902">
        <v>103.4</v>
      </c>
      <c r="AP216" s="902">
        <v>116.4</v>
      </c>
      <c r="AQ216" s="902">
        <v>116.3</v>
      </c>
      <c r="AR216" s="902">
        <v>109</v>
      </c>
    </row>
    <row r="217" spans="1:44" x14ac:dyDescent="0.15">
      <c r="A217" s="203"/>
      <c r="B217" s="208"/>
      <c r="C217" s="203" t="s">
        <v>105</v>
      </c>
      <c r="D217" s="902">
        <v>111.4</v>
      </c>
      <c r="E217" s="902">
        <v>111.4</v>
      </c>
      <c r="F217" s="902">
        <v>124.3</v>
      </c>
      <c r="G217" s="902">
        <v>136.9</v>
      </c>
      <c r="H217" s="902">
        <v>113.5</v>
      </c>
      <c r="I217" s="902">
        <v>100.9</v>
      </c>
      <c r="J217" s="902">
        <v>120.3</v>
      </c>
      <c r="K217" s="902">
        <v>91.7</v>
      </c>
      <c r="L217" s="902">
        <v>101.2</v>
      </c>
      <c r="M217" s="902">
        <v>124.7</v>
      </c>
      <c r="N217" s="902">
        <v>120.2</v>
      </c>
      <c r="O217" s="902">
        <v>120.1</v>
      </c>
      <c r="P217" s="902">
        <v>103.8</v>
      </c>
      <c r="Q217" s="902">
        <v>102.2</v>
      </c>
      <c r="R217" s="902">
        <v>87.1</v>
      </c>
      <c r="S217" s="902">
        <v>99.2</v>
      </c>
      <c r="T217" s="902">
        <v>98.3</v>
      </c>
      <c r="U217" s="902">
        <v>114.6</v>
      </c>
      <c r="V217" s="902">
        <v>106.1</v>
      </c>
      <c r="W217" s="902">
        <v>103.2</v>
      </c>
      <c r="X217" s="902">
        <v>105.7</v>
      </c>
      <c r="Y217" s="902">
        <v>133.80000000000001</v>
      </c>
      <c r="Z217" s="902">
        <v>127</v>
      </c>
      <c r="AA217" s="902">
        <v>124.9</v>
      </c>
      <c r="AB217" s="902">
        <v>121.1</v>
      </c>
      <c r="AC217" s="902">
        <v>109.9</v>
      </c>
      <c r="AD217" s="274"/>
      <c r="AE217" s="203"/>
      <c r="AF217" s="208"/>
      <c r="AG217" s="203" t="s">
        <v>105</v>
      </c>
      <c r="AH217" s="902">
        <v>111.4</v>
      </c>
      <c r="AI217" s="902">
        <v>109</v>
      </c>
      <c r="AJ217" s="902">
        <v>112.1</v>
      </c>
      <c r="AK217" s="902">
        <v>114.5</v>
      </c>
      <c r="AL217" s="902">
        <v>106.3</v>
      </c>
      <c r="AM217" s="902">
        <v>103</v>
      </c>
      <c r="AN217" s="902">
        <v>125</v>
      </c>
      <c r="AO217" s="902">
        <v>98.5</v>
      </c>
      <c r="AP217" s="902">
        <v>113.9</v>
      </c>
      <c r="AQ217" s="902">
        <v>114.7</v>
      </c>
      <c r="AR217" s="902">
        <v>104.2</v>
      </c>
    </row>
    <row r="218" spans="1:44" x14ac:dyDescent="0.15">
      <c r="A218" s="203"/>
      <c r="B218" s="208"/>
      <c r="C218" s="203" t="s">
        <v>106</v>
      </c>
      <c r="D218" s="902">
        <v>118.8</v>
      </c>
      <c r="E218" s="902">
        <v>118.8</v>
      </c>
      <c r="F218" s="902">
        <v>125.1</v>
      </c>
      <c r="G218" s="902">
        <v>136.69999999999999</v>
      </c>
      <c r="H218" s="902">
        <v>110.8</v>
      </c>
      <c r="I218" s="902">
        <v>158.5</v>
      </c>
      <c r="J218" s="902">
        <v>131</v>
      </c>
      <c r="K218" s="902">
        <v>101.7</v>
      </c>
      <c r="L218" s="902">
        <v>105.2</v>
      </c>
      <c r="M218" s="902">
        <v>128.80000000000001</v>
      </c>
      <c r="N218" s="902">
        <v>124.7</v>
      </c>
      <c r="O218" s="902">
        <v>127.5</v>
      </c>
      <c r="P218" s="902">
        <v>102.9</v>
      </c>
      <c r="Q218" s="902">
        <v>111.7</v>
      </c>
      <c r="R218" s="902">
        <v>89.8</v>
      </c>
      <c r="S218" s="902">
        <v>99.5</v>
      </c>
      <c r="T218" s="902">
        <v>99.9</v>
      </c>
      <c r="U218" s="902">
        <v>113.7</v>
      </c>
      <c r="V218" s="902">
        <v>108.5</v>
      </c>
      <c r="W218" s="902">
        <v>108.8</v>
      </c>
      <c r="X218" s="902">
        <v>105.2</v>
      </c>
      <c r="Y218" s="902">
        <v>132.69999999999999</v>
      </c>
      <c r="Z218" s="902">
        <v>137.6</v>
      </c>
      <c r="AA218" s="902">
        <v>117.9</v>
      </c>
      <c r="AB218" s="902">
        <v>125</v>
      </c>
      <c r="AC218" s="902">
        <v>139.30000000000001</v>
      </c>
      <c r="AD218" s="274"/>
      <c r="AE218" s="203"/>
      <c r="AF218" s="208"/>
      <c r="AG218" s="203" t="s">
        <v>106</v>
      </c>
      <c r="AH218" s="902">
        <v>118.8</v>
      </c>
      <c r="AI218" s="902">
        <v>118.2</v>
      </c>
      <c r="AJ218" s="902">
        <v>123.7</v>
      </c>
      <c r="AK218" s="902">
        <v>129.6</v>
      </c>
      <c r="AL218" s="902">
        <v>110.9</v>
      </c>
      <c r="AM218" s="902">
        <v>109.4</v>
      </c>
      <c r="AN218" s="902">
        <v>127.6</v>
      </c>
      <c r="AO218" s="902">
        <v>106.4</v>
      </c>
      <c r="AP218" s="902">
        <v>119</v>
      </c>
      <c r="AQ218" s="902">
        <v>119.4</v>
      </c>
      <c r="AR218" s="902">
        <v>109.3</v>
      </c>
    </row>
    <row r="219" spans="1:44" x14ac:dyDescent="0.15">
      <c r="A219" s="203"/>
      <c r="B219" s="208"/>
      <c r="C219" s="203" t="s">
        <v>107</v>
      </c>
      <c r="D219" s="902">
        <v>110</v>
      </c>
      <c r="E219" s="902">
        <v>109.9</v>
      </c>
      <c r="F219" s="902">
        <v>114.2</v>
      </c>
      <c r="G219" s="902">
        <v>130.5</v>
      </c>
      <c r="H219" s="902">
        <v>111.1</v>
      </c>
      <c r="I219" s="902">
        <v>107.7</v>
      </c>
      <c r="J219" s="902">
        <v>120.2</v>
      </c>
      <c r="K219" s="902">
        <v>88.5</v>
      </c>
      <c r="L219" s="902">
        <v>94.5</v>
      </c>
      <c r="M219" s="902">
        <v>123.6</v>
      </c>
      <c r="N219" s="902">
        <v>124.3</v>
      </c>
      <c r="O219" s="902">
        <v>117.1</v>
      </c>
      <c r="P219" s="902">
        <v>100.4</v>
      </c>
      <c r="Q219" s="902">
        <v>105.2</v>
      </c>
      <c r="R219" s="902">
        <v>86.3</v>
      </c>
      <c r="S219" s="902">
        <v>100.1</v>
      </c>
      <c r="T219" s="902">
        <v>99.9</v>
      </c>
      <c r="U219" s="902">
        <v>112.4</v>
      </c>
      <c r="V219" s="902">
        <v>103.9</v>
      </c>
      <c r="W219" s="902">
        <v>106.4</v>
      </c>
      <c r="X219" s="902">
        <v>105.1</v>
      </c>
      <c r="Y219" s="902">
        <v>122.7</v>
      </c>
      <c r="Z219" s="902">
        <v>123.3</v>
      </c>
      <c r="AA219" s="902">
        <v>124.3</v>
      </c>
      <c r="AB219" s="902">
        <v>127.6</v>
      </c>
      <c r="AC219" s="902">
        <v>111.5</v>
      </c>
      <c r="AD219" s="274"/>
      <c r="AE219" s="203"/>
      <c r="AF219" s="208"/>
      <c r="AG219" s="203" t="s">
        <v>107</v>
      </c>
      <c r="AH219" s="902">
        <v>110</v>
      </c>
      <c r="AI219" s="902">
        <v>105.8</v>
      </c>
      <c r="AJ219" s="902">
        <v>106.9</v>
      </c>
      <c r="AK219" s="902">
        <v>107</v>
      </c>
      <c r="AL219" s="902">
        <v>107.6</v>
      </c>
      <c r="AM219" s="902">
        <v>105.3</v>
      </c>
      <c r="AN219" s="902">
        <v>116.9</v>
      </c>
      <c r="AO219" s="902">
        <v>102</v>
      </c>
      <c r="AP219" s="902">
        <v>112.5</v>
      </c>
      <c r="AQ219" s="902">
        <v>112.4</v>
      </c>
      <c r="AR219" s="902">
        <v>107</v>
      </c>
    </row>
    <row r="220" spans="1:44" x14ac:dyDescent="0.15">
      <c r="A220" s="203"/>
      <c r="B220" s="208"/>
      <c r="C220" s="203" t="s">
        <v>108</v>
      </c>
      <c r="D220" s="902">
        <v>112.5</v>
      </c>
      <c r="E220" s="902">
        <v>112.5</v>
      </c>
      <c r="F220" s="902">
        <v>118.5</v>
      </c>
      <c r="G220" s="902">
        <v>129.5</v>
      </c>
      <c r="H220" s="902">
        <v>114</v>
      </c>
      <c r="I220" s="902">
        <v>88.6</v>
      </c>
      <c r="J220" s="902">
        <v>134.4</v>
      </c>
      <c r="K220" s="902">
        <v>108.4</v>
      </c>
      <c r="L220" s="902">
        <v>96.4</v>
      </c>
      <c r="M220" s="902">
        <v>128.9</v>
      </c>
      <c r="N220" s="902">
        <v>113</v>
      </c>
      <c r="O220" s="902">
        <v>119.9</v>
      </c>
      <c r="P220" s="902">
        <v>102.9</v>
      </c>
      <c r="Q220" s="902">
        <v>109.1</v>
      </c>
      <c r="R220" s="902">
        <v>89.3</v>
      </c>
      <c r="S220" s="902">
        <v>100.6</v>
      </c>
      <c r="T220" s="902">
        <v>103.2</v>
      </c>
      <c r="U220" s="902">
        <v>116.1</v>
      </c>
      <c r="V220" s="902">
        <v>108.2</v>
      </c>
      <c r="W220" s="902">
        <v>110.5</v>
      </c>
      <c r="X220" s="902">
        <v>103.8</v>
      </c>
      <c r="Y220" s="902">
        <v>129.19999999999999</v>
      </c>
      <c r="Z220" s="902">
        <v>121.8</v>
      </c>
      <c r="AA220" s="902">
        <v>128.9</v>
      </c>
      <c r="AB220" s="902">
        <v>125.1</v>
      </c>
      <c r="AC220" s="902">
        <v>105.5</v>
      </c>
      <c r="AD220" s="274"/>
      <c r="AE220" s="203"/>
      <c r="AF220" s="208"/>
      <c r="AG220" s="203" t="s">
        <v>108</v>
      </c>
      <c r="AH220" s="902">
        <v>112.5</v>
      </c>
      <c r="AI220" s="902">
        <v>110.7</v>
      </c>
      <c r="AJ220" s="902">
        <v>112.9</v>
      </c>
      <c r="AK220" s="902">
        <v>111.9</v>
      </c>
      <c r="AL220" s="902">
        <v>115.5</v>
      </c>
      <c r="AM220" s="902">
        <v>106.6</v>
      </c>
      <c r="AN220" s="902">
        <v>115.9</v>
      </c>
      <c r="AO220" s="902">
        <v>104.1</v>
      </c>
      <c r="AP220" s="902">
        <v>114</v>
      </c>
      <c r="AQ220" s="902">
        <v>113.4</v>
      </c>
      <c r="AR220" s="902">
        <v>117.9</v>
      </c>
    </row>
    <row r="221" spans="1:44" x14ac:dyDescent="0.15">
      <c r="A221" s="203"/>
      <c r="B221" s="208"/>
      <c r="C221" s="203" t="s">
        <v>109</v>
      </c>
      <c r="D221" s="902">
        <v>106.4</v>
      </c>
      <c r="E221" s="902">
        <v>106.4</v>
      </c>
      <c r="F221" s="902">
        <v>114.8</v>
      </c>
      <c r="G221" s="902">
        <v>128</v>
      </c>
      <c r="H221" s="902">
        <v>104.7</v>
      </c>
      <c r="I221" s="902">
        <v>91</v>
      </c>
      <c r="J221" s="902">
        <v>106.2</v>
      </c>
      <c r="K221" s="902">
        <v>99.6</v>
      </c>
      <c r="L221" s="902">
        <v>99.7</v>
      </c>
      <c r="M221" s="902">
        <v>113.2</v>
      </c>
      <c r="N221" s="902">
        <v>119.6</v>
      </c>
      <c r="O221" s="902">
        <v>109.5</v>
      </c>
      <c r="P221" s="902">
        <v>97.2</v>
      </c>
      <c r="Q221" s="902">
        <v>102.9</v>
      </c>
      <c r="R221" s="902">
        <v>88.6</v>
      </c>
      <c r="S221" s="902">
        <v>100.1</v>
      </c>
      <c r="T221" s="902">
        <v>98.7</v>
      </c>
      <c r="U221" s="902">
        <v>110.5</v>
      </c>
      <c r="V221" s="902">
        <v>103.5</v>
      </c>
      <c r="W221" s="902">
        <v>105.5</v>
      </c>
      <c r="X221" s="902">
        <v>107</v>
      </c>
      <c r="Y221" s="902">
        <v>116.5</v>
      </c>
      <c r="Z221" s="902">
        <v>118</v>
      </c>
      <c r="AA221" s="902">
        <v>117.1</v>
      </c>
      <c r="AB221" s="902">
        <v>122.3</v>
      </c>
      <c r="AC221" s="902">
        <v>97.4</v>
      </c>
      <c r="AD221" s="274"/>
      <c r="AE221" s="203"/>
      <c r="AF221" s="208"/>
      <c r="AG221" s="203" t="s">
        <v>109</v>
      </c>
      <c r="AH221" s="902">
        <v>106.4</v>
      </c>
      <c r="AI221" s="902">
        <v>102</v>
      </c>
      <c r="AJ221" s="902">
        <v>101.8</v>
      </c>
      <c r="AK221" s="902">
        <v>98.2</v>
      </c>
      <c r="AL221" s="902">
        <v>107</v>
      </c>
      <c r="AM221" s="902">
        <v>101.3</v>
      </c>
      <c r="AN221" s="902">
        <v>107.5</v>
      </c>
      <c r="AO221" s="902">
        <v>100.1</v>
      </c>
      <c r="AP221" s="902">
        <v>109.2</v>
      </c>
      <c r="AQ221" s="902">
        <v>108.8</v>
      </c>
      <c r="AR221" s="902">
        <v>107.1</v>
      </c>
    </row>
    <row r="222" spans="1:44" x14ac:dyDescent="0.15">
      <c r="A222" s="203"/>
      <c r="B222" s="208"/>
      <c r="C222" s="203" t="s">
        <v>110</v>
      </c>
      <c r="D222" s="902">
        <v>104.5</v>
      </c>
      <c r="E222" s="902">
        <v>104.5</v>
      </c>
      <c r="F222" s="902">
        <v>116.2</v>
      </c>
      <c r="G222" s="902">
        <v>127.2</v>
      </c>
      <c r="H222" s="902">
        <v>108.7</v>
      </c>
      <c r="I222" s="902">
        <v>100.8</v>
      </c>
      <c r="J222" s="902">
        <v>85.2</v>
      </c>
      <c r="K222" s="902">
        <v>100.9</v>
      </c>
      <c r="L222" s="902">
        <v>100.4</v>
      </c>
      <c r="M222" s="902">
        <v>102.2</v>
      </c>
      <c r="N222" s="902">
        <v>106.9</v>
      </c>
      <c r="O222" s="902">
        <v>113.3</v>
      </c>
      <c r="P222" s="902">
        <v>97.4</v>
      </c>
      <c r="Q222" s="902">
        <v>101.1</v>
      </c>
      <c r="R222" s="902">
        <v>87.4</v>
      </c>
      <c r="S222" s="902">
        <v>103.8</v>
      </c>
      <c r="T222" s="902">
        <v>99.7</v>
      </c>
      <c r="U222" s="902">
        <v>110.8</v>
      </c>
      <c r="V222" s="902">
        <v>107.1</v>
      </c>
      <c r="W222" s="902">
        <v>106.4</v>
      </c>
      <c r="X222" s="902">
        <v>103.1</v>
      </c>
      <c r="Y222" s="902">
        <v>114.7</v>
      </c>
      <c r="Z222" s="902">
        <v>122.8</v>
      </c>
      <c r="AA222" s="902">
        <v>125.2</v>
      </c>
      <c r="AB222" s="902">
        <v>118.4</v>
      </c>
      <c r="AC222" s="902">
        <v>99.6</v>
      </c>
      <c r="AD222" s="274"/>
      <c r="AE222" s="203"/>
      <c r="AF222" s="208"/>
      <c r="AG222" s="203" t="s">
        <v>110</v>
      </c>
      <c r="AH222" s="902">
        <v>104.5</v>
      </c>
      <c r="AI222" s="902">
        <v>98</v>
      </c>
      <c r="AJ222" s="902">
        <v>96.9</v>
      </c>
      <c r="AK222" s="902">
        <v>92.3</v>
      </c>
      <c r="AL222" s="902">
        <v>106.1</v>
      </c>
      <c r="AM222" s="902">
        <v>101.1</v>
      </c>
      <c r="AN222" s="902">
        <v>107.5</v>
      </c>
      <c r="AO222" s="902">
        <v>99</v>
      </c>
      <c r="AP222" s="902">
        <v>110.4</v>
      </c>
      <c r="AQ222" s="902">
        <v>110.3</v>
      </c>
      <c r="AR222" s="902">
        <v>105.2</v>
      </c>
    </row>
    <row r="223" spans="1:44" x14ac:dyDescent="0.15">
      <c r="A223" s="203"/>
      <c r="B223" s="214"/>
      <c r="C223" s="213" t="s">
        <v>97</v>
      </c>
      <c r="D223" s="905">
        <v>107.2</v>
      </c>
      <c r="E223" s="905">
        <v>107.2</v>
      </c>
      <c r="F223" s="905">
        <v>113.7</v>
      </c>
      <c r="G223" s="905">
        <v>123</v>
      </c>
      <c r="H223" s="905">
        <v>106.4</v>
      </c>
      <c r="I223" s="905">
        <v>106.8</v>
      </c>
      <c r="J223" s="905">
        <v>110.5</v>
      </c>
      <c r="K223" s="905">
        <v>99.4</v>
      </c>
      <c r="L223" s="905">
        <v>107.8</v>
      </c>
      <c r="M223" s="905">
        <v>116.9</v>
      </c>
      <c r="N223" s="905">
        <v>105.3</v>
      </c>
      <c r="O223" s="905">
        <v>117.1</v>
      </c>
      <c r="P223" s="905">
        <v>98.6</v>
      </c>
      <c r="Q223" s="905">
        <v>100.5</v>
      </c>
      <c r="R223" s="905">
        <v>82.3</v>
      </c>
      <c r="S223" s="905">
        <v>101.5</v>
      </c>
      <c r="T223" s="905">
        <v>100.9</v>
      </c>
      <c r="U223" s="905">
        <v>109.1</v>
      </c>
      <c r="V223" s="905">
        <v>109.5</v>
      </c>
      <c r="W223" s="905">
        <v>103.8</v>
      </c>
      <c r="X223" s="905">
        <v>101.5</v>
      </c>
      <c r="Y223" s="905">
        <v>119.3</v>
      </c>
      <c r="Z223" s="905">
        <v>119.6</v>
      </c>
      <c r="AA223" s="905">
        <v>106.5</v>
      </c>
      <c r="AB223" s="905">
        <v>121.7</v>
      </c>
      <c r="AC223" s="905">
        <v>107.7</v>
      </c>
      <c r="AD223" s="274"/>
      <c r="AE223" s="203"/>
      <c r="AF223" s="214"/>
      <c r="AG223" s="213" t="s">
        <v>97</v>
      </c>
      <c r="AH223" s="905">
        <v>107.2</v>
      </c>
      <c r="AI223" s="905">
        <v>104.5</v>
      </c>
      <c r="AJ223" s="905">
        <v>105.5</v>
      </c>
      <c r="AK223" s="905">
        <v>107</v>
      </c>
      <c r="AL223" s="905">
        <v>104</v>
      </c>
      <c r="AM223" s="905">
        <v>101.3</v>
      </c>
      <c r="AN223" s="905">
        <v>108.3</v>
      </c>
      <c r="AO223" s="905">
        <v>100.1</v>
      </c>
      <c r="AP223" s="905">
        <v>110</v>
      </c>
      <c r="AQ223" s="905">
        <v>110.1</v>
      </c>
      <c r="AR223" s="905">
        <v>106.2</v>
      </c>
    </row>
    <row r="224" spans="1:44" x14ac:dyDescent="0.15">
      <c r="A224" s="203"/>
      <c r="B224" s="208" t="s">
        <v>407</v>
      </c>
      <c r="C224" s="203" t="s">
        <v>99</v>
      </c>
      <c r="D224" s="902">
        <v>106.3</v>
      </c>
      <c r="E224" s="902">
        <v>106.3</v>
      </c>
      <c r="F224" s="902">
        <v>110.7</v>
      </c>
      <c r="G224" s="902">
        <v>117.2</v>
      </c>
      <c r="H224" s="902">
        <v>103.8</v>
      </c>
      <c r="I224" s="902">
        <v>97.8</v>
      </c>
      <c r="J224" s="902">
        <v>120.1</v>
      </c>
      <c r="K224" s="902">
        <v>105.4</v>
      </c>
      <c r="L224" s="902">
        <v>100.7</v>
      </c>
      <c r="M224" s="902">
        <v>109</v>
      </c>
      <c r="N224" s="902">
        <v>100.5</v>
      </c>
      <c r="O224" s="902">
        <v>120.3</v>
      </c>
      <c r="P224" s="902">
        <v>102.9</v>
      </c>
      <c r="Q224" s="902">
        <v>103.7</v>
      </c>
      <c r="R224" s="902">
        <v>100.9</v>
      </c>
      <c r="S224" s="902">
        <v>103.8</v>
      </c>
      <c r="T224" s="902">
        <v>99.6</v>
      </c>
      <c r="U224" s="902">
        <v>109</v>
      </c>
      <c r="V224" s="902">
        <v>109.9</v>
      </c>
      <c r="W224" s="902">
        <v>105.7</v>
      </c>
      <c r="X224" s="902">
        <v>102.9</v>
      </c>
      <c r="Y224" s="902">
        <v>110.6</v>
      </c>
      <c r="Z224" s="902">
        <v>133.9</v>
      </c>
      <c r="AA224" s="902">
        <v>106.1</v>
      </c>
      <c r="AB224" s="902">
        <v>121.3</v>
      </c>
      <c r="AC224" s="902">
        <v>104.5</v>
      </c>
      <c r="AD224" s="274"/>
      <c r="AE224" s="203"/>
      <c r="AF224" s="208" t="s">
        <v>407</v>
      </c>
      <c r="AG224" s="203" t="s">
        <v>99</v>
      </c>
      <c r="AH224" s="902">
        <v>106.3</v>
      </c>
      <c r="AI224" s="924">
        <v>101.5</v>
      </c>
      <c r="AJ224" s="924">
        <v>100.6</v>
      </c>
      <c r="AK224" s="924">
        <v>98.5</v>
      </c>
      <c r="AL224" s="924">
        <v>103.3</v>
      </c>
      <c r="AM224" s="924">
        <v>101.8</v>
      </c>
      <c r="AN224" s="924">
        <v>107.1</v>
      </c>
      <c r="AO224" s="924">
        <v>101.5</v>
      </c>
      <c r="AP224" s="924">
        <v>110.4</v>
      </c>
      <c r="AQ224" s="924">
        <v>110.5</v>
      </c>
      <c r="AR224" s="924">
        <v>106</v>
      </c>
    </row>
    <row r="225" spans="1:44" x14ac:dyDescent="0.15">
      <c r="A225" s="203"/>
      <c r="B225" s="208"/>
      <c r="C225" s="203" t="s">
        <v>101</v>
      </c>
      <c r="D225" s="902">
        <v>103.4</v>
      </c>
      <c r="E225" s="902">
        <v>103.4</v>
      </c>
      <c r="F225" s="902">
        <v>109.5</v>
      </c>
      <c r="G225" s="902">
        <v>113.8</v>
      </c>
      <c r="H225" s="902">
        <v>104.9</v>
      </c>
      <c r="I225" s="902">
        <v>85.3</v>
      </c>
      <c r="J225" s="902">
        <v>100.3</v>
      </c>
      <c r="K225" s="902">
        <v>96.8</v>
      </c>
      <c r="L225" s="902">
        <v>100.4</v>
      </c>
      <c r="M225" s="902">
        <v>117.3</v>
      </c>
      <c r="N225" s="902">
        <v>93</v>
      </c>
      <c r="O225" s="902">
        <v>116.2</v>
      </c>
      <c r="P225" s="902">
        <v>100.4</v>
      </c>
      <c r="Q225" s="902">
        <v>101.4</v>
      </c>
      <c r="R225" s="902">
        <v>103.6</v>
      </c>
      <c r="S225" s="902">
        <v>99.7</v>
      </c>
      <c r="T225" s="902">
        <v>99.8</v>
      </c>
      <c r="U225" s="902">
        <v>106.6</v>
      </c>
      <c r="V225" s="902">
        <v>111.6</v>
      </c>
      <c r="W225" s="902">
        <v>110.6</v>
      </c>
      <c r="X225" s="902">
        <v>102.5</v>
      </c>
      <c r="Y225" s="902">
        <v>112.6</v>
      </c>
      <c r="Z225" s="902">
        <v>117.8</v>
      </c>
      <c r="AA225" s="902">
        <v>97.9</v>
      </c>
      <c r="AB225" s="902">
        <v>126.6</v>
      </c>
      <c r="AC225" s="902">
        <v>88.9</v>
      </c>
      <c r="AD225" s="274"/>
      <c r="AE225" s="203"/>
      <c r="AF225" s="208"/>
      <c r="AG225" s="203" t="s">
        <v>101</v>
      </c>
      <c r="AH225" s="902">
        <v>103.4</v>
      </c>
      <c r="AI225" s="924">
        <v>96.8</v>
      </c>
      <c r="AJ225" s="924">
        <v>96.3</v>
      </c>
      <c r="AK225" s="924">
        <v>93.7</v>
      </c>
      <c r="AL225" s="924">
        <v>101.2</v>
      </c>
      <c r="AM225" s="924">
        <v>99</v>
      </c>
      <c r="AN225" s="924">
        <v>103.5</v>
      </c>
      <c r="AO225" s="924">
        <v>97.6</v>
      </c>
      <c r="AP225" s="924">
        <v>109.5</v>
      </c>
      <c r="AQ225" s="924">
        <v>110</v>
      </c>
      <c r="AR225" s="924">
        <v>110.3</v>
      </c>
    </row>
    <row r="226" spans="1:44" x14ac:dyDescent="0.15">
      <c r="A226" s="203"/>
      <c r="B226" s="208"/>
      <c r="C226" s="203" t="s">
        <v>102</v>
      </c>
      <c r="D226" s="902">
        <v>108.1</v>
      </c>
      <c r="E226" s="902">
        <v>108.1</v>
      </c>
      <c r="F226" s="902">
        <v>108.7</v>
      </c>
      <c r="G226" s="902">
        <v>112.3</v>
      </c>
      <c r="H226" s="902">
        <v>105</v>
      </c>
      <c r="I226" s="902">
        <v>137.30000000000001</v>
      </c>
      <c r="J226" s="902">
        <v>107.9</v>
      </c>
      <c r="K226" s="902">
        <v>102.9</v>
      </c>
      <c r="L226" s="902">
        <v>99.5</v>
      </c>
      <c r="M226" s="902">
        <v>92</v>
      </c>
      <c r="N226" s="902">
        <v>91.5</v>
      </c>
      <c r="O226" s="902">
        <v>114.7</v>
      </c>
      <c r="P226" s="902">
        <v>106.2</v>
      </c>
      <c r="Q226" s="902">
        <v>101</v>
      </c>
      <c r="R226" s="902">
        <v>106</v>
      </c>
      <c r="S226" s="902">
        <v>102</v>
      </c>
      <c r="T226" s="902">
        <v>101.8</v>
      </c>
      <c r="U226" s="902">
        <v>105</v>
      </c>
      <c r="V226" s="902">
        <v>114.5</v>
      </c>
      <c r="W226" s="902">
        <v>99.8</v>
      </c>
      <c r="X226" s="902">
        <v>100.2</v>
      </c>
      <c r="Y226" s="902">
        <v>98.3</v>
      </c>
      <c r="Z226" s="902">
        <v>100.2</v>
      </c>
      <c r="AA226" s="902">
        <v>108.7</v>
      </c>
      <c r="AB226" s="902">
        <v>119.8</v>
      </c>
      <c r="AC226" s="902">
        <v>124.7</v>
      </c>
      <c r="AD226" s="274"/>
      <c r="AE226" s="203"/>
      <c r="AF226" s="208"/>
      <c r="AG226" s="203" t="s">
        <v>102</v>
      </c>
      <c r="AH226" s="902">
        <v>108.1</v>
      </c>
      <c r="AI226" s="924">
        <v>100.8</v>
      </c>
      <c r="AJ226" s="924">
        <v>101.6</v>
      </c>
      <c r="AK226" s="924">
        <v>101.1</v>
      </c>
      <c r="AL226" s="924">
        <v>105.1</v>
      </c>
      <c r="AM226" s="924">
        <v>100</v>
      </c>
      <c r="AN226" s="924">
        <v>102.5</v>
      </c>
      <c r="AO226" s="924">
        <v>99.5</v>
      </c>
      <c r="AP226" s="924">
        <v>113.9</v>
      </c>
      <c r="AQ226" s="924">
        <v>114.6</v>
      </c>
      <c r="AR226" s="924">
        <v>99.9</v>
      </c>
    </row>
    <row r="227" spans="1:44" x14ac:dyDescent="0.15">
      <c r="A227" s="203"/>
      <c r="B227" s="208"/>
      <c r="C227" s="203" t="s">
        <v>103</v>
      </c>
      <c r="D227" s="902">
        <v>94.7</v>
      </c>
      <c r="E227" s="902">
        <v>94.7</v>
      </c>
      <c r="F227" s="902">
        <v>99.2</v>
      </c>
      <c r="G227" s="902">
        <v>97.3</v>
      </c>
      <c r="H227" s="902">
        <v>95</v>
      </c>
      <c r="I227" s="902">
        <v>91.1</v>
      </c>
      <c r="J227" s="902">
        <v>96.8</v>
      </c>
      <c r="K227" s="902">
        <v>76.2</v>
      </c>
      <c r="L227" s="902">
        <v>98.7</v>
      </c>
      <c r="M227" s="902">
        <v>88.4</v>
      </c>
      <c r="N227" s="902">
        <v>93.6</v>
      </c>
      <c r="O227" s="902">
        <v>74.099999999999994</v>
      </c>
      <c r="P227" s="902">
        <v>102.9</v>
      </c>
      <c r="Q227" s="902">
        <v>99</v>
      </c>
      <c r="R227" s="902">
        <v>98.4</v>
      </c>
      <c r="S227" s="902">
        <v>99.3</v>
      </c>
      <c r="T227" s="902">
        <v>99.5</v>
      </c>
      <c r="U227" s="902">
        <v>99.7</v>
      </c>
      <c r="V227" s="902">
        <v>92.1</v>
      </c>
      <c r="W227" s="902">
        <v>97.6</v>
      </c>
      <c r="X227" s="902">
        <v>101.9</v>
      </c>
      <c r="Y227" s="902">
        <v>116.2</v>
      </c>
      <c r="Z227" s="902">
        <v>92.3</v>
      </c>
      <c r="AA227" s="902">
        <v>96.5</v>
      </c>
      <c r="AB227" s="902">
        <v>113.2</v>
      </c>
      <c r="AC227" s="902">
        <v>92.4</v>
      </c>
      <c r="AD227" s="274"/>
      <c r="AE227" s="203"/>
      <c r="AF227" s="208"/>
      <c r="AG227" s="203" t="s">
        <v>103</v>
      </c>
      <c r="AH227" s="902">
        <v>94.7</v>
      </c>
      <c r="AI227" s="924">
        <v>97.7</v>
      </c>
      <c r="AJ227" s="924">
        <v>99.8</v>
      </c>
      <c r="AK227" s="924">
        <v>99.8</v>
      </c>
      <c r="AL227" s="924">
        <v>100.9</v>
      </c>
      <c r="AM227" s="924">
        <v>96</v>
      </c>
      <c r="AN227" s="924">
        <v>88.4</v>
      </c>
      <c r="AO227" s="924">
        <v>97.3</v>
      </c>
      <c r="AP227" s="924">
        <v>92.4</v>
      </c>
      <c r="AQ227" s="924">
        <v>92.7</v>
      </c>
      <c r="AR227" s="924">
        <v>101</v>
      </c>
    </row>
    <row r="228" spans="1:44" x14ac:dyDescent="0.15">
      <c r="A228" s="203"/>
      <c r="B228" s="208"/>
      <c r="C228" s="203" t="s">
        <v>104</v>
      </c>
      <c r="D228" s="902">
        <v>90.1</v>
      </c>
      <c r="E228" s="902">
        <v>90.1</v>
      </c>
      <c r="F228" s="902">
        <v>81.400000000000006</v>
      </c>
      <c r="G228" s="902">
        <v>89.1</v>
      </c>
      <c r="H228" s="902">
        <v>88.7</v>
      </c>
      <c r="I228" s="902">
        <v>102.9</v>
      </c>
      <c r="J228" s="902">
        <v>79.099999999999994</v>
      </c>
      <c r="K228" s="902">
        <v>103.9</v>
      </c>
      <c r="L228" s="902">
        <v>99</v>
      </c>
      <c r="M228" s="902">
        <v>91.7</v>
      </c>
      <c r="N228" s="902">
        <v>91.1</v>
      </c>
      <c r="O228" s="902">
        <v>69.2</v>
      </c>
      <c r="P228" s="902">
        <v>86.9</v>
      </c>
      <c r="Q228" s="902">
        <v>99</v>
      </c>
      <c r="R228" s="902">
        <v>92.6</v>
      </c>
      <c r="S228" s="902">
        <v>92.9</v>
      </c>
      <c r="T228" s="902">
        <v>96.8</v>
      </c>
      <c r="U228" s="902">
        <v>91.2</v>
      </c>
      <c r="V228" s="902">
        <v>89.7</v>
      </c>
      <c r="W228" s="902">
        <v>93.6</v>
      </c>
      <c r="X228" s="902">
        <v>96.9</v>
      </c>
      <c r="Y228" s="902">
        <v>90.7</v>
      </c>
      <c r="Z228" s="902">
        <v>99.1</v>
      </c>
      <c r="AA228" s="902">
        <v>82.7</v>
      </c>
      <c r="AB228" s="902">
        <v>108.2</v>
      </c>
      <c r="AC228" s="902">
        <v>96.1</v>
      </c>
      <c r="AD228" s="274"/>
      <c r="AE228" s="203"/>
      <c r="AF228" s="208"/>
      <c r="AG228" s="203" t="s">
        <v>104</v>
      </c>
      <c r="AH228" s="902">
        <v>90.1</v>
      </c>
      <c r="AI228" s="924">
        <v>99.7</v>
      </c>
      <c r="AJ228" s="924">
        <v>100.5</v>
      </c>
      <c r="AK228" s="924">
        <v>104.2</v>
      </c>
      <c r="AL228" s="924">
        <v>92.2</v>
      </c>
      <c r="AM228" s="924">
        <v>97.8</v>
      </c>
      <c r="AN228" s="924">
        <v>81.099999999999994</v>
      </c>
      <c r="AO228" s="924">
        <v>100.5</v>
      </c>
      <c r="AP228" s="924">
        <v>83</v>
      </c>
      <c r="AQ228" s="924">
        <v>82.6</v>
      </c>
      <c r="AR228" s="924">
        <v>90.5</v>
      </c>
    </row>
    <row r="229" spans="1:44" x14ac:dyDescent="0.15">
      <c r="A229" s="203"/>
      <c r="B229" s="208"/>
      <c r="C229" s="203" t="s">
        <v>105</v>
      </c>
      <c r="D229" s="902">
        <v>91.2</v>
      </c>
      <c r="E229" s="902">
        <v>91.2</v>
      </c>
      <c r="F229" s="902">
        <v>76.5</v>
      </c>
      <c r="G229" s="902">
        <v>82</v>
      </c>
      <c r="H229" s="902">
        <v>89.1</v>
      </c>
      <c r="I229" s="902">
        <v>86.5</v>
      </c>
      <c r="J229" s="902">
        <v>96</v>
      </c>
      <c r="K229" s="902">
        <v>97.4</v>
      </c>
      <c r="L229" s="902">
        <v>98</v>
      </c>
      <c r="M229" s="902">
        <v>88.3</v>
      </c>
      <c r="N229" s="902">
        <v>99.5</v>
      </c>
      <c r="O229" s="902">
        <v>85.1</v>
      </c>
      <c r="P229" s="902">
        <v>96.7</v>
      </c>
      <c r="Q229" s="902">
        <v>96.3</v>
      </c>
      <c r="R229" s="902">
        <v>99.7</v>
      </c>
      <c r="S229" s="902">
        <v>93</v>
      </c>
      <c r="T229" s="902">
        <v>100.2</v>
      </c>
      <c r="U229" s="902">
        <v>94.9</v>
      </c>
      <c r="V229" s="902">
        <v>92.6</v>
      </c>
      <c r="W229" s="902">
        <v>93.9</v>
      </c>
      <c r="X229" s="902">
        <v>93.3</v>
      </c>
      <c r="Y229" s="902">
        <v>95.6</v>
      </c>
      <c r="Z229" s="902">
        <v>93.5</v>
      </c>
      <c r="AA229" s="902">
        <v>100.7</v>
      </c>
      <c r="AB229" s="902">
        <v>88.5</v>
      </c>
      <c r="AC229" s="902">
        <v>91.1</v>
      </c>
      <c r="AD229" s="274"/>
      <c r="AE229" s="203"/>
      <c r="AF229" s="208"/>
      <c r="AG229" s="203" t="s">
        <v>105</v>
      </c>
      <c r="AH229" s="902">
        <v>91.2</v>
      </c>
      <c r="AI229" s="924">
        <v>98.4</v>
      </c>
      <c r="AJ229" s="924">
        <v>96.8</v>
      </c>
      <c r="AK229" s="924">
        <v>97.1</v>
      </c>
      <c r="AL229" s="924">
        <v>95.1</v>
      </c>
      <c r="AM229" s="924">
        <v>100.1</v>
      </c>
      <c r="AN229" s="924">
        <v>90.4</v>
      </c>
      <c r="AO229" s="924">
        <v>101.8</v>
      </c>
      <c r="AP229" s="924">
        <v>84.9</v>
      </c>
      <c r="AQ229" s="924">
        <v>84.7</v>
      </c>
      <c r="AR229" s="924">
        <v>97.5</v>
      </c>
    </row>
    <row r="230" spans="1:44" x14ac:dyDescent="0.15">
      <c r="A230" s="203"/>
      <c r="B230" s="208"/>
      <c r="C230" s="203" t="s">
        <v>106</v>
      </c>
      <c r="D230" s="902">
        <v>95</v>
      </c>
      <c r="E230" s="902">
        <v>95</v>
      </c>
      <c r="F230" s="902">
        <v>84.6</v>
      </c>
      <c r="G230" s="902">
        <v>83.9</v>
      </c>
      <c r="H230" s="902">
        <v>95.5</v>
      </c>
      <c r="I230" s="902">
        <v>90.7</v>
      </c>
      <c r="J230" s="902">
        <v>94.2</v>
      </c>
      <c r="K230" s="902">
        <v>98.2</v>
      </c>
      <c r="L230" s="902">
        <v>97.4</v>
      </c>
      <c r="M230" s="902">
        <v>92.3</v>
      </c>
      <c r="N230" s="902">
        <v>95</v>
      </c>
      <c r="O230" s="902">
        <v>90</v>
      </c>
      <c r="P230" s="902">
        <v>100.5</v>
      </c>
      <c r="Q230" s="902">
        <v>104</v>
      </c>
      <c r="R230" s="902">
        <v>97.7</v>
      </c>
      <c r="S230" s="902">
        <v>98.1</v>
      </c>
      <c r="T230" s="902">
        <v>100.1</v>
      </c>
      <c r="U230" s="902">
        <v>92.7</v>
      </c>
      <c r="V230" s="902">
        <v>93.4</v>
      </c>
      <c r="W230" s="902">
        <v>92.1</v>
      </c>
      <c r="X230" s="902">
        <v>91.7</v>
      </c>
      <c r="Y230" s="902">
        <v>87.9</v>
      </c>
      <c r="Z230" s="902">
        <v>92.6</v>
      </c>
      <c r="AA230" s="902">
        <v>100.6</v>
      </c>
      <c r="AB230" s="902">
        <v>87.3</v>
      </c>
      <c r="AC230" s="902">
        <v>92.1</v>
      </c>
      <c r="AD230" s="274"/>
      <c r="AE230" s="203"/>
      <c r="AF230" s="208"/>
      <c r="AG230" s="203" t="s">
        <v>106</v>
      </c>
      <c r="AH230" s="902">
        <v>95</v>
      </c>
      <c r="AI230" s="924">
        <v>100.5</v>
      </c>
      <c r="AJ230" s="924">
        <v>98</v>
      </c>
      <c r="AK230" s="924">
        <v>99</v>
      </c>
      <c r="AL230" s="924">
        <v>94.5</v>
      </c>
      <c r="AM230" s="924">
        <v>104.4</v>
      </c>
      <c r="AN230" s="924">
        <v>85.4</v>
      </c>
      <c r="AO230" s="924">
        <v>108.1</v>
      </c>
      <c r="AP230" s="924">
        <v>89.8</v>
      </c>
      <c r="AQ230" s="924">
        <v>89.7</v>
      </c>
      <c r="AR230" s="924">
        <v>94.5</v>
      </c>
    </row>
    <row r="231" spans="1:44" x14ac:dyDescent="0.15">
      <c r="A231" s="203"/>
      <c r="B231" s="208"/>
      <c r="C231" s="203" t="s">
        <v>107</v>
      </c>
      <c r="D231" s="902">
        <v>102</v>
      </c>
      <c r="E231" s="902">
        <v>102</v>
      </c>
      <c r="F231" s="902">
        <v>96.5</v>
      </c>
      <c r="G231" s="902">
        <v>90.3</v>
      </c>
      <c r="H231" s="902">
        <v>96</v>
      </c>
      <c r="I231" s="902">
        <v>146.69999999999999</v>
      </c>
      <c r="J231" s="902">
        <v>88.8</v>
      </c>
      <c r="K231" s="902">
        <v>102.6</v>
      </c>
      <c r="L231" s="902">
        <v>92.6</v>
      </c>
      <c r="M231" s="902">
        <v>98.7</v>
      </c>
      <c r="N231" s="902">
        <v>94.8</v>
      </c>
      <c r="O231" s="902">
        <v>102.4</v>
      </c>
      <c r="P231" s="902">
        <v>99.4</v>
      </c>
      <c r="Q231" s="902">
        <v>96.4</v>
      </c>
      <c r="R231" s="902">
        <v>99.1</v>
      </c>
      <c r="S231" s="902">
        <v>98.6</v>
      </c>
      <c r="T231" s="902">
        <v>99.7</v>
      </c>
      <c r="U231" s="902">
        <v>96.7</v>
      </c>
      <c r="V231" s="902">
        <v>97.6</v>
      </c>
      <c r="W231" s="902">
        <v>106.4</v>
      </c>
      <c r="X231" s="902">
        <v>97.1</v>
      </c>
      <c r="Y231" s="902">
        <v>92.4</v>
      </c>
      <c r="Z231" s="902">
        <v>87.8</v>
      </c>
      <c r="AA231" s="902">
        <v>90.7</v>
      </c>
      <c r="AB231" s="902">
        <v>85.2</v>
      </c>
      <c r="AC231" s="902">
        <v>123</v>
      </c>
      <c r="AD231" s="274"/>
      <c r="AE231" s="203"/>
      <c r="AF231" s="208"/>
      <c r="AG231" s="203" t="s">
        <v>107</v>
      </c>
      <c r="AH231" s="902">
        <v>102</v>
      </c>
      <c r="AI231" s="924">
        <v>106.5</v>
      </c>
      <c r="AJ231" s="924">
        <v>114</v>
      </c>
      <c r="AK231" s="924">
        <v>123.3</v>
      </c>
      <c r="AL231" s="924">
        <v>96</v>
      </c>
      <c r="AM231" s="924">
        <v>97.6</v>
      </c>
      <c r="AN231" s="924">
        <v>99.7</v>
      </c>
      <c r="AO231" s="924">
        <v>95.7</v>
      </c>
      <c r="AP231" s="924">
        <v>98</v>
      </c>
      <c r="AQ231" s="924">
        <v>97.7</v>
      </c>
      <c r="AR231" s="924">
        <v>101</v>
      </c>
    </row>
    <row r="232" spans="1:44" x14ac:dyDescent="0.15">
      <c r="A232" s="203"/>
      <c r="B232" s="208"/>
      <c r="C232" s="203" t="s">
        <v>108</v>
      </c>
      <c r="D232" s="902">
        <v>99</v>
      </c>
      <c r="E232" s="902">
        <v>99.1</v>
      </c>
      <c r="F232" s="902">
        <v>96.4</v>
      </c>
      <c r="G232" s="902">
        <v>100.8</v>
      </c>
      <c r="H232" s="902">
        <v>97.1</v>
      </c>
      <c r="I232" s="902">
        <v>94.7</v>
      </c>
      <c r="J232" s="902">
        <v>96.5</v>
      </c>
      <c r="K232" s="902">
        <v>98.6</v>
      </c>
      <c r="L232" s="902">
        <v>99.1</v>
      </c>
      <c r="M232" s="902">
        <v>99.6</v>
      </c>
      <c r="N232" s="902">
        <v>104.6</v>
      </c>
      <c r="O232" s="902">
        <v>105.7</v>
      </c>
      <c r="P232" s="902">
        <v>102.1</v>
      </c>
      <c r="Q232" s="902">
        <v>95.2</v>
      </c>
      <c r="R232" s="902">
        <v>100.7</v>
      </c>
      <c r="S232" s="902">
        <v>101.6</v>
      </c>
      <c r="T232" s="902">
        <v>101.6</v>
      </c>
      <c r="U232" s="902">
        <v>99.2</v>
      </c>
      <c r="V232" s="902">
        <v>99.9</v>
      </c>
      <c r="W232" s="902">
        <v>99.8</v>
      </c>
      <c r="X232" s="902">
        <v>99.6</v>
      </c>
      <c r="Y232" s="902">
        <v>94.2</v>
      </c>
      <c r="Z232" s="902">
        <v>93.2</v>
      </c>
      <c r="AA232" s="902">
        <v>101.1</v>
      </c>
      <c r="AB232" s="902">
        <v>83.4</v>
      </c>
      <c r="AC232" s="902">
        <v>93.9</v>
      </c>
      <c r="AD232" s="274"/>
      <c r="AE232" s="203"/>
      <c r="AF232" s="208"/>
      <c r="AG232" s="203" t="s">
        <v>108</v>
      </c>
      <c r="AH232" s="902">
        <v>99</v>
      </c>
      <c r="AI232" s="924">
        <v>98.1</v>
      </c>
      <c r="AJ232" s="924">
        <v>97.6</v>
      </c>
      <c r="AK232" s="924">
        <v>97.1</v>
      </c>
      <c r="AL232" s="924">
        <v>98.2</v>
      </c>
      <c r="AM232" s="924">
        <v>99.1</v>
      </c>
      <c r="AN232" s="924">
        <v>101</v>
      </c>
      <c r="AO232" s="924">
        <v>97.9</v>
      </c>
      <c r="AP232" s="924">
        <v>99.6</v>
      </c>
      <c r="AQ232" s="924">
        <v>99.1</v>
      </c>
      <c r="AR232" s="924">
        <v>98.8</v>
      </c>
    </row>
    <row r="233" spans="1:44" x14ac:dyDescent="0.15">
      <c r="A233" s="203"/>
      <c r="B233" s="208"/>
      <c r="C233" s="203" t="s">
        <v>109</v>
      </c>
      <c r="D233" s="902">
        <v>102.5</v>
      </c>
      <c r="E233" s="902">
        <v>102.5</v>
      </c>
      <c r="F233" s="902">
        <v>107.7</v>
      </c>
      <c r="G233" s="902">
        <v>107.4</v>
      </c>
      <c r="H233" s="902">
        <v>101.5</v>
      </c>
      <c r="I233" s="902">
        <v>87.1</v>
      </c>
      <c r="J233" s="902">
        <v>116</v>
      </c>
      <c r="K233" s="902">
        <v>108.1</v>
      </c>
      <c r="L233" s="902">
        <v>100.3</v>
      </c>
      <c r="M233" s="902">
        <v>110.4</v>
      </c>
      <c r="N233" s="902">
        <v>121</v>
      </c>
      <c r="O233" s="902">
        <v>98.6</v>
      </c>
      <c r="P233" s="902">
        <v>99.9</v>
      </c>
      <c r="Q233" s="902">
        <v>101.6</v>
      </c>
      <c r="R233" s="902">
        <v>100.6</v>
      </c>
      <c r="S233" s="902">
        <v>105.1</v>
      </c>
      <c r="T233" s="902">
        <v>100.1</v>
      </c>
      <c r="U233" s="902">
        <v>101.6</v>
      </c>
      <c r="V233" s="902">
        <v>100.4</v>
      </c>
      <c r="W233" s="902">
        <v>103.8</v>
      </c>
      <c r="X233" s="902">
        <v>101.7</v>
      </c>
      <c r="Y233" s="902">
        <v>101.4</v>
      </c>
      <c r="Z233" s="902">
        <v>92.9</v>
      </c>
      <c r="AA233" s="902">
        <v>105.5</v>
      </c>
      <c r="AB233" s="902">
        <v>85.7</v>
      </c>
      <c r="AC233" s="902">
        <v>98.1</v>
      </c>
      <c r="AD233" s="274"/>
      <c r="AE233" s="203"/>
      <c r="AF233" s="208"/>
      <c r="AG233" s="203" t="s">
        <v>109</v>
      </c>
      <c r="AH233" s="902">
        <v>102.5</v>
      </c>
      <c r="AI233" s="924">
        <v>101</v>
      </c>
      <c r="AJ233" s="924">
        <v>100.5</v>
      </c>
      <c r="AK233" s="924">
        <v>100.1</v>
      </c>
      <c r="AL233" s="924">
        <v>102.2</v>
      </c>
      <c r="AM233" s="924">
        <v>99.9</v>
      </c>
      <c r="AN233" s="924">
        <v>108.5</v>
      </c>
      <c r="AO233" s="924">
        <v>99.4</v>
      </c>
      <c r="AP233" s="924">
        <v>103.8</v>
      </c>
      <c r="AQ233" s="924">
        <v>103.3</v>
      </c>
      <c r="AR233" s="924">
        <v>101.1</v>
      </c>
    </row>
    <row r="234" spans="1:44" x14ac:dyDescent="0.15">
      <c r="A234" s="203"/>
      <c r="B234" s="208"/>
      <c r="C234" s="203" t="s">
        <v>110</v>
      </c>
      <c r="D234" s="902">
        <v>102.1</v>
      </c>
      <c r="E234" s="902">
        <v>102.1</v>
      </c>
      <c r="F234" s="902">
        <v>112</v>
      </c>
      <c r="G234" s="902">
        <v>102.4</v>
      </c>
      <c r="H234" s="902">
        <v>105.8</v>
      </c>
      <c r="I234" s="902">
        <v>85.5</v>
      </c>
      <c r="J234" s="902">
        <v>93.1</v>
      </c>
      <c r="K234" s="902">
        <v>103.1</v>
      </c>
      <c r="L234" s="902">
        <v>103.9</v>
      </c>
      <c r="M234" s="902">
        <v>105.1</v>
      </c>
      <c r="N234" s="902">
        <v>105.1</v>
      </c>
      <c r="O234" s="902">
        <v>104.7</v>
      </c>
      <c r="P234" s="902">
        <v>100.1</v>
      </c>
      <c r="Q234" s="902">
        <v>100.4</v>
      </c>
      <c r="R234" s="902">
        <v>99.2</v>
      </c>
      <c r="S234" s="902">
        <v>100.5</v>
      </c>
      <c r="T234" s="902">
        <v>98.7</v>
      </c>
      <c r="U234" s="902">
        <v>100.4</v>
      </c>
      <c r="V234" s="902">
        <v>102.2</v>
      </c>
      <c r="W234" s="902">
        <v>98</v>
      </c>
      <c r="X234" s="902">
        <v>105.1</v>
      </c>
      <c r="Y234" s="902">
        <v>96.9</v>
      </c>
      <c r="Z234" s="902">
        <v>101.7</v>
      </c>
      <c r="AA234" s="902">
        <v>98.8</v>
      </c>
      <c r="AB234" s="902">
        <v>85.9</v>
      </c>
      <c r="AC234" s="902">
        <v>93.5</v>
      </c>
      <c r="AD234" s="274"/>
      <c r="AE234" s="203"/>
      <c r="AF234" s="208"/>
      <c r="AG234" s="203" t="s">
        <v>110</v>
      </c>
      <c r="AH234" s="902">
        <v>102.1</v>
      </c>
      <c r="AI234" s="902">
        <v>100</v>
      </c>
      <c r="AJ234" s="902">
        <v>99.5</v>
      </c>
      <c r="AK234" s="902">
        <v>97.3</v>
      </c>
      <c r="AL234" s="902">
        <v>101.8</v>
      </c>
      <c r="AM234" s="902">
        <v>101.7</v>
      </c>
      <c r="AN234" s="902">
        <v>104.9</v>
      </c>
      <c r="AO234" s="902">
        <v>100.7</v>
      </c>
      <c r="AP234" s="902">
        <v>104.1</v>
      </c>
      <c r="AQ234" s="902">
        <v>104.1</v>
      </c>
      <c r="AR234" s="902">
        <v>99.7</v>
      </c>
    </row>
    <row r="235" spans="1:44" x14ac:dyDescent="0.15">
      <c r="A235" s="203"/>
      <c r="B235" s="217" t="s">
        <v>4</v>
      </c>
      <c r="C235" s="203" t="s">
        <v>97</v>
      </c>
      <c r="D235" s="898">
        <v>103.5</v>
      </c>
      <c r="E235" s="898">
        <v>103.5</v>
      </c>
      <c r="F235" s="898">
        <v>112</v>
      </c>
      <c r="G235" s="898">
        <v>99.4</v>
      </c>
      <c r="H235" s="898">
        <v>109</v>
      </c>
      <c r="I235" s="898">
        <v>95.9</v>
      </c>
      <c r="J235" s="898">
        <v>106</v>
      </c>
      <c r="K235" s="898">
        <v>102.9</v>
      </c>
      <c r="L235" s="898">
        <v>107.3</v>
      </c>
      <c r="M235" s="898">
        <v>103.7</v>
      </c>
      <c r="N235" s="898">
        <v>115.1</v>
      </c>
      <c r="O235" s="898">
        <v>104.2</v>
      </c>
      <c r="P235" s="898">
        <v>100</v>
      </c>
      <c r="Q235" s="898">
        <v>100.5</v>
      </c>
      <c r="R235" s="898">
        <v>99.8</v>
      </c>
      <c r="S235" s="898">
        <v>100.5</v>
      </c>
      <c r="T235" s="898">
        <v>99.2</v>
      </c>
      <c r="U235" s="898">
        <v>102.5</v>
      </c>
      <c r="V235" s="898">
        <v>96.7</v>
      </c>
      <c r="W235" s="898">
        <v>100.6</v>
      </c>
      <c r="X235" s="898">
        <v>104.6</v>
      </c>
      <c r="Y235" s="898">
        <v>103.2</v>
      </c>
      <c r="Z235" s="898">
        <v>94.8</v>
      </c>
      <c r="AA235" s="898">
        <v>106.6</v>
      </c>
      <c r="AB235" s="898">
        <v>95</v>
      </c>
      <c r="AC235" s="898">
        <v>100.2</v>
      </c>
      <c r="AD235" s="229"/>
      <c r="AE235" s="203"/>
      <c r="AF235" s="217" t="s">
        <v>4</v>
      </c>
      <c r="AG235" s="203" t="s">
        <v>97</v>
      </c>
      <c r="AH235" s="902">
        <v>103.5</v>
      </c>
      <c r="AI235" s="898">
        <v>99.9</v>
      </c>
      <c r="AJ235" s="898">
        <v>97.9</v>
      </c>
      <c r="AK235" s="898">
        <v>96.2</v>
      </c>
      <c r="AL235" s="898">
        <v>103.8</v>
      </c>
      <c r="AM235" s="898">
        <v>100.4</v>
      </c>
      <c r="AN235" s="898">
        <v>110.5</v>
      </c>
      <c r="AO235" s="898">
        <v>98.3</v>
      </c>
      <c r="AP235" s="898">
        <v>106.8</v>
      </c>
      <c r="AQ235" s="898">
        <v>106.7</v>
      </c>
      <c r="AR235" s="898">
        <v>101.6</v>
      </c>
    </row>
    <row r="236" spans="1:44" x14ac:dyDescent="0.15">
      <c r="A236" s="203"/>
      <c r="B236" s="219" t="s">
        <v>467</v>
      </c>
      <c r="C236" s="216" t="s">
        <v>99</v>
      </c>
      <c r="D236" s="899">
        <v>104.7</v>
      </c>
      <c r="E236" s="899">
        <v>104.7</v>
      </c>
      <c r="F236" s="899">
        <v>115.4</v>
      </c>
      <c r="G236" s="899">
        <v>102.3</v>
      </c>
      <c r="H236" s="899">
        <v>109.5</v>
      </c>
      <c r="I236" s="899">
        <v>93.6</v>
      </c>
      <c r="J236" s="899">
        <v>105.3</v>
      </c>
      <c r="K236" s="899">
        <v>104.6</v>
      </c>
      <c r="L236" s="899">
        <v>117</v>
      </c>
      <c r="M236" s="899">
        <v>108.9</v>
      </c>
      <c r="N236" s="899">
        <v>115</v>
      </c>
      <c r="O236" s="899">
        <v>95.5</v>
      </c>
      <c r="P236" s="899">
        <v>102.6</v>
      </c>
      <c r="Q236" s="899">
        <v>103.7</v>
      </c>
      <c r="R236" s="899">
        <v>106.5</v>
      </c>
      <c r="S236" s="899">
        <v>108.7</v>
      </c>
      <c r="T236" s="899">
        <v>102</v>
      </c>
      <c r="U236" s="899">
        <v>103</v>
      </c>
      <c r="V236" s="899">
        <v>99.1</v>
      </c>
      <c r="W236" s="899">
        <v>104.1</v>
      </c>
      <c r="X236" s="899">
        <v>101.9</v>
      </c>
      <c r="Y236" s="899">
        <v>106.4</v>
      </c>
      <c r="Z236" s="899">
        <v>97.7</v>
      </c>
      <c r="AA236" s="899">
        <v>103.3</v>
      </c>
      <c r="AB236" s="899">
        <v>108.6</v>
      </c>
      <c r="AC236" s="899">
        <v>98.8</v>
      </c>
      <c r="AD236" s="229"/>
      <c r="AE236" s="203"/>
      <c r="AF236" s="219" t="s">
        <v>467</v>
      </c>
      <c r="AG236" s="216" t="s">
        <v>99</v>
      </c>
      <c r="AH236" s="903">
        <v>104.7</v>
      </c>
      <c r="AI236" s="899">
        <v>103.7</v>
      </c>
      <c r="AJ236" s="899">
        <v>105.5</v>
      </c>
      <c r="AK236" s="899">
        <v>104.6</v>
      </c>
      <c r="AL236" s="899">
        <v>105.3</v>
      </c>
      <c r="AM236" s="899">
        <v>100.8</v>
      </c>
      <c r="AN236" s="899">
        <v>112.1</v>
      </c>
      <c r="AO236" s="899">
        <v>98.3</v>
      </c>
      <c r="AP236" s="899">
        <v>106.3</v>
      </c>
      <c r="AQ236" s="899">
        <v>106.7</v>
      </c>
      <c r="AR236" s="899">
        <v>101.3</v>
      </c>
    </row>
    <row r="237" spans="1:44" x14ac:dyDescent="0.15">
      <c r="A237" s="203"/>
      <c r="B237" s="222" t="s">
        <v>100</v>
      </c>
      <c r="C237" s="203" t="s">
        <v>101</v>
      </c>
      <c r="D237" s="898">
        <v>104.4</v>
      </c>
      <c r="E237" s="898">
        <v>104.4</v>
      </c>
      <c r="F237" s="898">
        <v>120.7</v>
      </c>
      <c r="G237" s="898">
        <v>111.5</v>
      </c>
      <c r="H237" s="898">
        <v>107.8</v>
      </c>
      <c r="I237" s="898">
        <v>94</v>
      </c>
      <c r="J237" s="898">
        <v>115.7</v>
      </c>
      <c r="K237" s="898">
        <v>96.7</v>
      </c>
      <c r="L237" s="898">
        <v>116</v>
      </c>
      <c r="M237" s="898">
        <v>99.6</v>
      </c>
      <c r="N237" s="898">
        <v>104.3</v>
      </c>
      <c r="O237" s="898">
        <v>101.2</v>
      </c>
      <c r="P237" s="898">
        <v>105.5</v>
      </c>
      <c r="Q237" s="898">
        <v>101.1</v>
      </c>
      <c r="R237" s="898">
        <v>104.3</v>
      </c>
      <c r="S237" s="898">
        <v>100.4</v>
      </c>
      <c r="T237" s="898">
        <v>99.3</v>
      </c>
      <c r="U237" s="898">
        <v>101.9</v>
      </c>
      <c r="V237" s="898">
        <v>98.2</v>
      </c>
      <c r="W237" s="898">
        <v>98.9</v>
      </c>
      <c r="X237" s="898">
        <v>103</v>
      </c>
      <c r="Y237" s="898">
        <v>102.8</v>
      </c>
      <c r="Z237" s="898">
        <v>93.7</v>
      </c>
      <c r="AA237" s="898">
        <v>105.2</v>
      </c>
      <c r="AB237" s="898">
        <v>106.5</v>
      </c>
      <c r="AC237" s="898">
        <v>99.6</v>
      </c>
      <c r="AD237" s="229"/>
      <c r="AE237" s="203"/>
      <c r="AF237" s="222" t="s">
        <v>100</v>
      </c>
      <c r="AG237" s="203" t="s">
        <v>101</v>
      </c>
      <c r="AH237" s="902">
        <v>104.4</v>
      </c>
      <c r="AI237" s="898">
        <v>98.3</v>
      </c>
      <c r="AJ237" s="898">
        <v>99.9</v>
      </c>
      <c r="AK237" s="898">
        <v>98</v>
      </c>
      <c r="AL237" s="898">
        <v>102.7</v>
      </c>
      <c r="AM237" s="898">
        <v>98.1</v>
      </c>
      <c r="AN237" s="898">
        <v>110.3</v>
      </c>
      <c r="AO237" s="898">
        <v>94.8</v>
      </c>
      <c r="AP237" s="898">
        <v>109.8</v>
      </c>
      <c r="AQ237" s="898">
        <v>110.6</v>
      </c>
      <c r="AR237" s="898">
        <v>101.3</v>
      </c>
    </row>
    <row r="238" spans="1:44" x14ac:dyDescent="0.15">
      <c r="A238" s="203"/>
      <c r="B238" s="222" t="s">
        <v>100</v>
      </c>
      <c r="C238" s="203" t="s">
        <v>102</v>
      </c>
      <c r="D238" s="898">
        <v>104.2</v>
      </c>
      <c r="E238" s="898">
        <v>104.2</v>
      </c>
      <c r="F238" s="898">
        <v>119.7</v>
      </c>
      <c r="G238" s="898">
        <v>103.7</v>
      </c>
      <c r="H238" s="898">
        <v>109.1</v>
      </c>
      <c r="I238" s="898">
        <v>92.9</v>
      </c>
      <c r="J238" s="898">
        <v>121.8</v>
      </c>
      <c r="K238" s="898">
        <v>100.1</v>
      </c>
      <c r="L238" s="898">
        <v>115.3</v>
      </c>
      <c r="M238" s="898">
        <v>91.7</v>
      </c>
      <c r="N238" s="898">
        <v>104.4</v>
      </c>
      <c r="O238" s="898">
        <v>100.9</v>
      </c>
      <c r="P238" s="898">
        <v>103.3</v>
      </c>
      <c r="Q238" s="898">
        <v>102.8</v>
      </c>
      <c r="R238" s="898">
        <v>103.2</v>
      </c>
      <c r="S238" s="898">
        <v>101.3</v>
      </c>
      <c r="T238" s="898">
        <v>101.4</v>
      </c>
      <c r="U238" s="898">
        <v>102</v>
      </c>
      <c r="V238" s="898">
        <v>95.9</v>
      </c>
      <c r="W238" s="898">
        <v>101.5</v>
      </c>
      <c r="X238" s="898">
        <v>102.1</v>
      </c>
      <c r="Y238" s="898">
        <v>113.3</v>
      </c>
      <c r="Z238" s="898">
        <v>93.1</v>
      </c>
      <c r="AA238" s="898">
        <v>102.8</v>
      </c>
      <c r="AB238" s="898">
        <v>105</v>
      </c>
      <c r="AC238" s="898">
        <v>104.2</v>
      </c>
      <c r="AD238" s="229"/>
      <c r="AE238" s="203"/>
      <c r="AF238" s="222" t="s">
        <v>100</v>
      </c>
      <c r="AG238" s="203" t="s">
        <v>102</v>
      </c>
      <c r="AH238" s="902">
        <v>104.2</v>
      </c>
      <c r="AI238" s="898">
        <v>98.6</v>
      </c>
      <c r="AJ238" s="898">
        <v>96.1</v>
      </c>
      <c r="AK238" s="898">
        <v>94.4</v>
      </c>
      <c r="AL238" s="898">
        <v>103.5</v>
      </c>
      <c r="AM238" s="898">
        <v>102.2</v>
      </c>
      <c r="AN238" s="898">
        <v>109.8</v>
      </c>
      <c r="AO238" s="898">
        <v>101.2</v>
      </c>
      <c r="AP238" s="898">
        <v>108.6</v>
      </c>
      <c r="AQ238" s="898">
        <v>109.1</v>
      </c>
      <c r="AR238" s="898">
        <v>102</v>
      </c>
    </row>
    <row r="239" spans="1:44" x14ac:dyDescent="0.15">
      <c r="A239" s="203"/>
      <c r="B239" s="222" t="s">
        <v>100</v>
      </c>
      <c r="C239" s="203" t="s">
        <v>103</v>
      </c>
      <c r="D239" s="898">
        <v>107.2</v>
      </c>
      <c r="E239" s="898">
        <v>107.3</v>
      </c>
      <c r="F239" s="898">
        <v>125.9</v>
      </c>
      <c r="G239" s="898">
        <v>101.3</v>
      </c>
      <c r="H239" s="898">
        <v>110.7</v>
      </c>
      <c r="I239" s="898">
        <v>99.1</v>
      </c>
      <c r="J239" s="898">
        <v>125.4</v>
      </c>
      <c r="K239" s="898">
        <v>106.7</v>
      </c>
      <c r="L239" s="898">
        <v>117.1</v>
      </c>
      <c r="M239" s="898">
        <v>106.2</v>
      </c>
      <c r="N239" s="898">
        <v>96.6</v>
      </c>
      <c r="O239" s="898">
        <v>97.2</v>
      </c>
      <c r="P239" s="898">
        <v>103.6</v>
      </c>
      <c r="Q239" s="898">
        <v>103.2</v>
      </c>
      <c r="R239" s="898">
        <v>104.9</v>
      </c>
      <c r="S239" s="898">
        <v>100.3</v>
      </c>
      <c r="T239" s="898">
        <v>104.2</v>
      </c>
      <c r="U239" s="898">
        <v>100.9</v>
      </c>
      <c r="V239" s="898">
        <v>91.8</v>
      </c>
      <c r="W239" s="898">
        <v>103.1</v>
      </c>
      <c r="X239" s="898">
        <v>100.9</v>
      </c>
      <c r="Y239" s="898">
        <v>106.5</v>
      </c>
      <c r="Z239" s="898">
        <v>96.9</v>
      </c>
      <c r="AA239" s="898">
        <v>104.4</v>
      </c>
      <c r="AB239" s="898">
        <v>125.7</v>
      </c>
      <c r="AC239" s="898">
        <v>110.2</v>
      </c>
      <c r="AD239" s="229"/>
      <c r="AE239" s="203"/>
      <c r="AF239" s="222" t="s">
        <v>100</v>
      </c>
      <c r="AG239" s="203" t="s">
        <v>103</v>
      </c>
      <c r="AH239" s="902">
        <v>107.2</v>
      </c>
      <c r="AI239" s="898">
        <v>106</v>
      </c>
      <c r="AJ239" s="898">
        <v>106.7</v>
      </c>
      <c r="AK239" s="898">
        <v>109.4</v>
      </c>
      <c r="AL239" s="898">
        <v>103</v>
      </c>
      <c r="AM239" s="898">
        <v>106</v>
      </c>
      <c r="AN239" s="898">
        <v>120.1</v>
      </c>
      <c r="AO239" s="898">
        <v>103.6</v>
      </c>
      <c r="AP239" s="898">
        <v>108.1</v>
      </c>
      <c r="AQ239" s="898">
        <v>109.2</v>
      </c>
      <c r="AR239" s="898">
        <v>101.8</v>
      </c>
    </row>
    <row r="240" spans="1:44" x14ac:dyDescent="0.15">
      <c r="A240" s="203"/>
      <c r="B240" s="222" t="s">
        <v>100</v>
      </c>
      <c r="C240" s="203" t="s">
        <v>104</v>
      </c>
      <c r="D240" s="898">
        <v>104.7</v>
      </c>
      <c r="E240" s="898">
        <v>104.8</v>
      </c>
      <c r="F240" s="898">
        <v>122.8</v>
      </c>
      <c r="G240" s="898">
        <v>97.7</v>
      </c>
      <c r="H240" s="898">
        <v>107.6</v>
      </c>
      <c r="I240" s="898">
        <v>88.4</v>
      </c>
      <c r="J240" s="898">
        <v>119.5</v>
      </c>
      <c r="K240" s="898">
        <v>101.7</v>
      </c>
      <c r="L240" s="898">
        <v>113.8</v>
      </c>
      <c r="M240" s="898">
        <v>103.8</v>
      </c>
      <c r="N240" s="898">
        <v>92.4</v>
      </c>
      <c r="O240" s="898">
        <v>102.3</v>
      </c>
      <c r="P240" s="898">
        <v>102.8</v>
      </c>
      <c r="Q240" s="898">
        <v>104.7</v>
      </c>
      <c r="R240" s="898">
        <v>107</v>
      </c>
      <c r="S240" s="898">
        <v>99.5</v>
      </c>
      <c r="T240" s="898">
        <v>100.4</v>
      </c>
      <c r="U240" s="898">
        <v>102.9</v>
      </c>
      <c r="V240" s="898">
        <v>100</v>
      </c>
      <c r="W240" s="898">
        <v>102.1</v>
      </c>
      <c r="X240" s="898">
        <v>100.4</v>
      </c>
      <c r="Y240" s="898">
        <v>106.4</v>
      </c>
      <c r="Z240" s="898">
        <v>98.6</v>
      </c>
      <c r="AA240" s="898">
        <v>109.2</v>
      </c>
      <c r="AB240" s="898">
        <v>128</v>
      </c>
      <c r="AC240" s="898">
        <v>103.9</v>
      </c>
      <c r="AD240" s="229"/>
      <c r="AE240" s="203"/>
      <c r="AF240" s="222" t="s">
        <v>100</v>
      </c>
      <c r="AG240" s="203" t="s">
        <v>104</v>
      </c>
      <c r="AH240" s="902">
        <v>104.7</v>
      </c>
      <c r="AI240" s="898">
        <v>102.5</v>
      </c>
      <c r="AJ240" s="898">
        <v>100.8</v>
      </c>
      <c r="AK240" s="898">
        <v>100</v>
      </c>
      <c r="AL240" s="898">
        <v>101.3</v>
      </c>
      <c r="AM240" s="898">
        <v>104.4</v>
      </c>
      <c r="AN240" s="898">
        <v>123.3</v>
      </c>
      <c r="AO240" s="898">
        <v>100.6</v>
      </c>
      <c r="AP240" s="898">
        <v>106.8</v>
      </c>
      <c r="AQ240" s="898">
        <v>106.7</v>
      </c>
      <c r="AR240" s="898">
        <v>103.1</v>
      </c>
    </row>
    <row r="241" spans="1:44" x14ac:dyDescent="0.15">
      <c r="A241" s="203"/>
      <c r="B241" s="222" t="s">
        <v>100</v>
      </c>
      <c r="C241" s="203" t="s">
        <v>105</v>
      </c>
      <c r="D241" s="898">
        <v>104.7</v>
      </c>
      <c r="E241" s="898">
        <v>104.8</v>
      </c>
      <c r="F241" s="898">
        <v>121.4</v>
      </c>
      <c r="G241" s="898">
        <v>96.1</v>
      </c>
      <c r="H241" s="898">
        <v>108.7</v>
      </c>
      <c r="I241" s="898">
        <v>85.5</v>
      </c>
      <c r="J241" s="898">
        <v>126.5</v>
      </c>
      <c r="K241" s="898">
        <v>105.5</v>
      </c>
      <c r="L241" s="898">
        <v>115</v>
      </c>
      <c r="M241" s="898">
        <v>105.4</v>
      </c>
      <c r="N241" s="898">
        <v>90.3</v>
      </c>
      <c r="O241" s="898">
        <v>103.5</v>
      </c>
      <c r="P241" s="898">
        <v>99.6</v>
      </c>
      <c r="Q241" s="898">
        <v>104.3</v>
      </c>
      <c r="R241" s="898">
        <v>105.1</v>
      </c>
      <c r="S241" s="898">
        <v>100.7</v>
      </c>
      <c r="T241" s="898">
        <v>101.2</v>
      </c>
      <c r="U241" s="898">
        <v>101.4</v>
      </c>
      <c r="V241" s="898">
        <v>101.4</v>
      </c>
      <c r="W241" s="898">
        <v>104.3</v>
      </c>
      <c r="X241" s="898">
        <v>99.1</v>
      </c>
      <c r="Y241" s="898">
        <v>105.6</v>
      </c>
      <c r="Z241" s="898">
        <v>96</v>
      </c>
      <c r="AA241" s="898">
        <v>100.5</v>
      </c>
      <c r="AB241" s="898">
        <v>128.4</v>
      </c>
      <c r="AC241" s="898">
        <v>102.9</v>
      </c>
      <c r="AD241" s="229"/>
      <c r="AE241" s="203"/>
      <c r="AF241" s="222" t="s">
        <v>100</v>
      </c>
      <c r="AG241" s="203" t="s">
        <v>105</v>
      </c>
      <c r="AH241" s="902">
        <v>104.7</v>
      </c>
      <c r="AI241" s="898">
        <v>102.8</v>
      </c>
      <c r="AJ241" s="898">
        <v>103.1</v>
      </c>
      <c r="AK241" s="898">
        <v>103.3</v>
      </c>
      <c r="AL241" s="898">
        <v>101.4</v>
      </c>
      <c r="AM241" s="898">
        <v>101.6</v>
      </c>
      <c r="AN241" s="898">
        <v>112.4</v>
      </c>
      <c r="AO241" s="898">
        <v>99.4</v>
      </c>
      <c r="AP241" s="898">
        <v>106.1</v>
      </c>
      <c r="AQ241" s="898">
        <v>106.5</v>
      </c>
      <c r="AR241" s="898">
        <v>105.2</v>
      </c>
    </row>
    <row r="242" spans="1:44" x14ac:dyDescent="0.15">
      <c r="A242" s="203"/>
      <c r="B242" s="222" t="s">
        <v>100</v>
      </c>
      <c r="C242" s="203" t="s">
        <v>106</v>
      </c>
      <c r="D242" s="898">
        <v>105.4</v>
      </c>
      <c r="E242" s="898">
        <v>105.4</v>
      </c>
      <c r="F242" s="898">
        <v>122.1</v>
      </c>
      <c r="G242" s="898">
        <v>96.6</v>
      </c>
      <c r="H242" s="898">
        <v>108</v>
      </c>
      <c r="I242" s="898">
        <v>92.7</v>
      </c>
      <c r="J242" s="898">
        <v>118</v>
      </c>
      <c r="K242" s="898">
        <v>102.4</v>
      </c>
      <c r="L242" s="898">
        <v>115.2</v>
      </c>
      <c r="M242" s="898">
        <v>104.6</v>
      </c>
      <c r="N242" s="898">
        <v>86.4</v>
      </c>
      <c r="O242" s="898">
        <v>108.9</v>
      </c>
      <c r="P242" s="898">
        <v>100.3</v>
      </c>
      <c r="Q242" s="898">
        <v>98.2</v>
      </c>
      <c r="R242" s="898">
        <v>104.9</v>
      </c>
      <c r="S242" s="898">
        <v>104.8</v>
      </c>
      <c r="T242" s="898">
        <v>102.2</v>
      </c>
      <c r="U242" s="898">
        <v>102.7</v>
      </c>
      <c r="V242" s="898">
        <v>104.9</v>
      </c>
      <c r="W242" s="898">
        <v>100</v>
      </c>
      <c r="X242" s="898">
        <v>100.6</v>
      </c>
      <c r="Y242" s="898">
        <v>110.8</v>
      </c>
      <c r="Z242" s="898">
        <v>97.1</v>
      </c>
      <c r="AA242" s="898">
        <v>103.8</v>
      </c>
      <c r="AB242" s="898">
        <v>134.5</v>
      </c>
      <c r="AC242" s="898">
        <v>104.4</v>
      </c>
      <c r="AD242" s="229"/>
      <c r="AE242" s="203"/>
      <c r="AF242" s="222" t="s">
        <v>100</v>
      </c>
      <c r="AG242" s="203" t="s">
        <v>106</v>
      </c>
      <c r="AH242" s="902">
        <v>105.4</v>
      </c>
      <c r="AI242" s="898">
        <v>102.3</v>
      </c>
      <c r="AJ242" s="898">
        <v>101.8</v>
      </c>
      <c r="AK242" s="898">
        <v>102</v>
      </c>
      <c r="AL242" s="898">
        <v>99.6</v>
      </c>
      <c r="AM242" s="898">
        <v>103.7</v>
      </c>
      <c r="AN242" s="898">
        <v>123.5</v>
      </c>
      <c r="AO242" s="898">
        <v>99.8</v>
      </c>
      <c r="AP242" s="898">
        <v>107.4</v>
      </c>
      <c r="AQ242" s="898">
        <v>107.8</v>
      </c>
      <c r="AR242" s="898">
        <v>103.8</v>
      </c>
    </row>
    <row r="243" spans="1:44" x14ac:dyDescent="0.15">
      <c r="A243" s="203"/>
      <c r="B243" s="222" t="s">
        <v>100</v>
      </c>
      <c r="C243" s="203" t="s">
        <v>107</v>
      </c>
      <c r="D243" s="898">
        <v>102.6</v>
      </c>
      <c r="E243" s="898">
        <v>102.6</v>
      </c>
      <c r="F243" s="898">
        <v>119.6</v>
      </c>
      <c r="G243" s="898">
        <v>90.5</v>
      </c>
      <c r="H243" s="898">
        <v>104.7</v>
      </c>
      <c r="I243" s="898">
        <v>88.1</v>
      </c>
      <c r="J243" s="898">
        <v>125.1</v>
      </c>
      <c r="K243" s="898">
        <v>96.5</v>
      </c>
      <c r="L243" s="898">
        <v>113</v>
      </c>
      <c r="M243" s="898">
        <v>87.1</v>
      </c>
      <c r="N243" s="898">
        <v>81.3</v>
      </c>
      <c r="O243" s="898">
        <v>93.7</v>
      </c>
      <c r="P243" s="898">
        <v>96.3</v>
      </c>
      <c r="Q243" s="898">
        <v>112.8</v>
      </c>
      <c r="R243" s="898">
        <v>107.3</v>
      </c>
      <c r="S243" s="898">
        <v>101.1</v>
      </c>
      <c r="T243" s="898">
        <v>100.3</v>
      </c>
      <c r="U243" s="898">
        <v>102.7</v>
      </c>
      <c r="V243" s="898">
        <v>95.3</v>
      </c>
      <c r="W243" s="898">
        <v>101.2</v>
      </c>
      <c r="X243" s="898">
        <v>101.1</v>
      </c>
      <c r="Y243" s="898">
        <v>115.3</v>
      </c>
      <c r="Z243" s="898">
        <v>97.8</v>
      </c>
      <c r="AA243" s="898">
        <v>104.6</v>
      </c>
      <c r="AB243" s="898">
        <v>133.6</v>
      </c>
      <c r="AC243" s="898">
        <v>103.4</v>
      </c>
      <c r="AD243" s="229"/>
      <c r="AE243" s="203"/>
      <c r="AF243" s="222" t="s">
        <v>100</v>
      </c>
      <c r="AG243" s="203" t="s">
        <v>107</v>
      </c>
      <c r="AH243" s="902">
        <v>102.6</v>
      </c>
      <c r="AI243" s="898">
        <v>100.5</v>
      </c>
      <c r="AJ243" s="898">
        <v>96.2</v>
      </c>
      <c r="AK243" s="898">
        <v>93.7</v>
      </c>
      <c r="AL243" s="898">
        <v>102.6</v>
      </c>
      <c r="AM243" s="898">
        <v>110.5</v>
      </c>
      <c r="AN243" s="898">
        <v>115.9</v>
      </c>
      <c r="AO243" s="898">
        <v>107.3</v>
      </c>
      <c r="AP243" s="898">
        <v>103.9</v>
      </c>
      <c r="AQ243" s="898">
        <v>103.7</v>
      </c>
      <c r="AR243" s="898">
        <v>101.8</v>
      </c>
    </row>
    <row r="244" spans="1:44" x14ac:dyDescent="0.15">
      <c r="A244" s="203"/>
      <c r="B244" s="222" t="s">
        <v>100</v>
      </c>
      <c r="C244" s="203" t="s">
        <v>108</v>
      </c>
      <c r="D244" s="898">
        <v>99.7</v>
      </c>
      <c r="E244" s="898">
        <v>99.7</v>
      </c>
      <c r="F244" s="898">
        <v>121.1</v>
      </c>
      <c r="G244" s="898">
        <v>88.8</v>
      </c>
      <c r="H244" s="898">
        <v>86.7</v>
      </c>
      <c r="I244" s="898">
        <v>79.400000000000006</v>
      </c>
      <c r="J244" s="898">
        <v>121.6</v>
      </c>
      <c r="K244" s="898">
        <v>98.2</v>
      </c>
      <c r="L244" s="898">
        <v>115.9</v>
      </c>
      <c r="M244" s="898">
        <v>95.4</v>
      </c>
      <c r="N244" s="898">
        <v>77.3</v>
      </c>
      <c r="O244" s="898">
        <v>92.4</v>
      </c>
      <c r="P244" s="898">
        <v>95.6</v>
      </c>
      <c r="Q244" s="898">
        <v>106.7</v>
      </c>
      <c r="R244" s="898">
        <v>102.6</v>
      </c>
      <c r="S244" s="898">
        <v>99.6</v>
      </c>
      <c r="T244" s="898">
        <v>97.6</v>
      </c>
      <c r="U244" s="898">
        <v>99.1</v>
      </c>
      <c r="V244" s="898">
        <v>86.5</v>
      </c>
      <c r="W244" s="898">
        <v>100.7</v>
      </c>
      <c r="X244" s="898">
        <v>100.1</v>
      </c>
      <c r="Y244" s="898">
        <v>108</v>
      </c>
      <c r="Z244" s="898">
        <v>96</v>
      </c>
      <c r="AA244" s="898">
        <v>101.5</v>
      </c>
      <c r="AB244" s="898">
        <v>135.5</v>
      </c>
      <c r="AC244" s="898">
        <v>94.3</v>
      </c>
      <c r="AD244" s="229"/>
      <c r="AE244" s="203"/>
      <c r="AF244" s="222" t="s">
        <v>100</v>
      </c>
      <c r="AG244" s="203" t="s">
        <v>108</v>
      </c>
      <c r="AH244" s="902">
        <v>99.7</v>
      </c>
      <c r="AI244" s="898">
        <v>96.8</v>
      </c>
      <c r="AJ244" s="898">
        <v>93.9</v>
      </c>
      <c r="AK244" s="898">
        <v>94.7</v>
      </c>
      <c r="AL244" s="898">
        <v>91.3</v>
      </c>
      <c r="AM244" s="898">
        <v>103</v>
      </c>
      <c r="AN244" s="898">
        <v>109.8</v>
      </c>
      <c r="AO244" s="898">
        <v>100.1</v>
      </c>
      <c r="AP244" s="898">
        <v>102</v>
      </c>
      <c r="AQ244" s="898">
        <v>101.4</v>
      </c>
      <c r="AR244" s="898">
        <v>101.6</v>
      </c>
    </row>
    <row r="245" spans="1:44" x14ac:dyDescent="0.15">
      <c r="A245" s="203"/>
      <c r="B245" s="222" t="s">
        <v>100</v>
      </c>
      <c r="C245" s="203" t="s">
        <v>109</v>
      </c>
      <c r="D245" s="898">
        <v>101.4</v>
      </c>
      <c r="E245" s="898">
        <v>101.4</v>
      </c>
      <c r="F245" s="898">
        <v>115.8</v>
      </c>
      <c r="G245" s="898">
        <v>88.8</v>
      </c>
      <c r="H245" s="898">
        <v>81.3</v>
      </c>
      <c r="I245" s="898">
        <v>110.1</v>
      </c>
      <c r="J245" s="898">
        <v>121</v>
      </c>
      <c r="K245" s="898">
        <v>104.4</v>
      </c>
      <c r="L245" s="898">
        <v>113.9</v>
      </c>
      <c r="M245" s="898">
        <v>95.2</v>
      </c>
      <c r="N245" s="898">
        <v>77.2</v>
      </c>
      <c r="O245" s="898">
        <v>95.2</v>
      </c>
      <c r="P245" s="898">
        <v>98.7</v>
      </c>
      <c r="Q245" s="898">
        <v>101.7</v>
      </c>
      <c r="R245" s="898">
        <v>99.5</v>
      </c>
      <c r="S245" s="898">
        <v>103.8</v>
      </c>
      <c r="T245" s="898">
        <v>100.2</v>
      </c>
      <c r="U245" s="898">
        <v>100.2</v>
      </c>
      <c r="V245" s="898">
        <v>99.2</v>
      </c>
      <c r="W245" s="898">
        <v>99.5</v>
      </c>
      <c r="X245" s="898">
        <v>99.5</v>
      </c>
      <c r="Y245" s="898">
        <v>105.7</v>
      </c>
      <c r="Z245" s="898">
        <v>91.1</v>
      </c>
      <c r="AA245" s="898">
        <v>101</v>
      </c>
      <c r="AB245" s="898">
        <v>135.5</v>
      </c>
      <c r="AC245" s="898">
        <v>111.9</v>
      </c>
      <c r="AD245" s="229"/>
      <c r="AE245" s="203"/>
      <c r="AF245" s="222" t="s">
        <v>100</v>
      </c>
      <c r="AG245" s="203" t="s">
        <v>109</v>
      </c>
      <c r="AH245" s="902">
        <v>101.4</v>
      </c>
      <c r="AI245" s="898">
        <v>100.6</v>
      </c>
      <c r="AJ245" s="898">
        <v>100.4</v>
      </c>
      <c r="AK245" s="898">
        <v>106.1</v>
      </c>
      <c r="AL245" s="898">
        <v>89.2</v>
      </c>
      <c r="AM245" s="898">
        <v>99.4</v>
      </c>
      <c r="AN245" s="898">
        <v>103.1</v>
      </c>
      <c r="AO245" s="898">
        <v>100</v>
      </c>
      <c r="AP245" s="898">
        <v>102.1</v>
      </c>
      <c r="AQ245" s="898">
        <v>101.8</v>
      </c>
      <c r="AR245" s="898">
        <v>99.7</v>
      </c>
    </row>
    <row r="246" spans="1:44" x14ac:dyDescent="0.15">
      <c r="A246" s="203"/>
      <c r="B246" s="222" t="s">
        <v>100</v>
      </c>
      <c r="C246" s="203" t="s">
        <v>110</v>
      </c>
      <c r="D246" s="898">
        <v>102.4</v>
      </c>
      <c r="E246" s="898">
        <v>102.4</v>
      </c>
      <c r="F246" s="898">
        <v>115.5</v>
      </c>
      <c r="G246" s="898">
        <v>87.8</v>
      </c>
      <c r="H246" s="898">
        <v>78.7</v>
      </c>
      <c r="I246" s="898">
        <v>92.7</v>
      </c>
      <c r="J246" s="898">
        <v>119.4</v>
      </c>
      <c r="K246" s="898">
        <v>96.2</v>
      </c>
      <c r="L246" s="898">
        <v>115.6</v>
      </c>
      <c r="M246" s="898">
        <v>92.2</v>
      </c>
      <c r="N246" s="898">
        <v>83.9</v>
      </c>
      <c r="O246" s="898">
        <v>102.3</v>
      </c>
      <c r="P246" s="898">
        <v>105.8</v>
      </c>
      <c r="Q246" s="898">
        <v>110.2</v>
      </c>
      <c r="R246" s="898">
        <v>103.9</v>
      </c>
      <c r="S246" s="898">
        <v>106.3</v>
      </c>
      <c r="T246" s="898">
        <v>97</v>
      </c>
      <c r="U246" s="898">
        <v>103.8</v>
      </c>
      <c r="V246" s="898">
        <v>96.9</v>
      </c>
      <c r="W246" s="898">
        <v>107.1</v>
      </c>
      <c r="X246" s="898">
        <v>98.4</v>
      </c>
      <c r="Y246" s="898">
        <v>121</v>
      </c>
      <c r="Z246" s="898">
        <v>91.9</v>
      </c>
      <c r="AA246" s="898">
        <v>101.5</v>
      </c>
      <c r="AB246" s="898">
        <v>133.9</v>
      </c>
      <c r="AC246" s="898">
        <v>104.5</v>
      </c>
      <c r="AD246" s="229"/>
      <c r="AE246" s="203"/>
      <c r="AF246" s="222" t="s">
        <v>100</v>
      </c>
      <c r="AG246" s="203" t="s">
        <v>110</v>
      </c>
      <c r="AH246" s="902">
        <v>102.4</v>
      </c>
      <c r="AI246" s="898">
        <v>98.7</v>
      </c>
      <c r="AJ246" s="898">
        <v>91.9</v>
      </c>
      <c r="AK246" s="898">
        <v>94.6</v>
      </c>
      <c r="AL246" s="898">
        <v>84.5</v>
      </c>
      <c r="AM246" s="898">
        <v>108.8</v>
      </c>
      <c r="AN246" s="898">
        <v>129.4</v>
      </c>
      <c r="AO246" s="898">
        <v>104.1</v>
      </c>
      <c r="AP246" s="898">
        <v>105.7</v>
      </c>
      <c r="AQ246" s="898">
        <v>105.3</v>
      </c>
      <c r="AR246" s="898">
        <v>109</v>
      </c>
    </row>
    <row r="247" spans="1:44" x14ac:dyDescent="0.15">
      <c r="A247" s="200"/>
      <c r="B247" s="223" t="s">
        <v>100</v>
      </c>
      <c r="C247" s="213" t="s">
        <v>97</v>
      </c>
      <c r="D247" s="898">
        <v>99.7</v>
      </c>
      <c r="E247" s="898">
        <v>99.7</v>
      </c>
      <c r="F247" s="898">
        <v>117.7</v>
      </c>
      <c r="G247" s="898">
        <v>86.7</v>
      </c>
      <c r="H247" s="898">
        <v>78.8</v>
      </c>
      <c r="I247" s="898">
        <v>83</v>
      </c>
      <c r="J247" s="898">
        <v>118.6</v>
      </c>
      <c r="K247" s="898">
        <v>91.3</v>
      </c>
      <c r="L247" s="898">
        <v>114.7</v>
      </c>
      <c r="M247" s="898">
        <v>94.1</v>
      </c>
      <c r="N247" s="898">
        <v>79.7</v>
      </c>
      <c r="O247" s="898">
        <v>97.3</v>
      </c>
      <c r="P247" s="898">
        <v>100.6</v>
      </c>
      <c r="Q247" s="898">
        <v>104.8</v>
      </c>
      <c r="R247" s="898">
        <v>106.5</v>
      </c>
      <c r="S247" s="898">
        <v>104.9</v>
      </c>
      <c r="T247" s="898">
        <v>100.9</v>
      </c>
      <c r="U247" s="898">
        <v>97.4</v>
      </c>
      <c r="V247" s="898">
        <v>86.8</v>
      </c>
      <c r="W247" s="898">
        <v>100.5</v>
      </c>
      <c r="X247" s="898">
        <v>98.2</v>
      </c>
      <c r="Y247" s="898">
        <v>110.7</v>
      </c>
      <c r="Z247" s="898">
        <v>107.2</v>
      </c>
      <c r="AA247" s="898">
        <v>90.5</v>
      </c>
      <c r="AB247" s="898">
        <v>135.4</v>
      </c>
      <c r="AC247" s="898">
        <v>96.8</v>
      </c>
      <c r="AD247" s="229"/>
      <c r="AE247" s="200"/>
      <c r="AF247" s="223" t="s">
        <v>100</v>
      </c>
      <c r="AG247" s="213" t="s">
        <v>97</v>
      </c>
      <c r="AH247" s="905">
        <v>99.7</v>
      </c>
      <c r="AI247" s="898">
        <v>97.2</v>
      </c>
      <c r="AJ247" s="898">
        <v>87.2</v>
      </c>
      <c r="AK247" s="898">
        <v>90.2</v>
      </c>
      <c r="AL247" s="898">
        <v>82.4</v>
      </c>
      <c r="AM247" s="898">
        <v>109.6</v>
      </c>
      <c r="AN247" s="898">
        <v>125.8</v>
      </c>
      <c r="AO247" s="898">
        <v>106.4</v>
      </c>
      <c r="AP247" s="898">
        <v>101.9</v>
      </c>
      <c r="AQ247" s="898">
        <v>101.8</v>
      </c>
      <c r="AR247" s="898">
        <v>102</v>
      </c>
    </row>
    <row r="248" spans="1:44" x14ac:dyDescent="0.15">
      <c r="A248" s="224"/>
      <c r="B248" s="222" t="s">
        <v>425</v>
      </c>
      <c r="C248" s="216" t="s">
        <v>99</v>
      </c>
      <c r="D248" s="899">
        <v>101.5</v>
      </c>
      <c r="E248" s="899">
        <v>101.5</v>
      </c>
      <c r="F248" s="899">
        <v>121.5</v>
      </c>
      <c r="G248" s="899">
        <v>84.8</v>
      </c>
      <c r="H248" s="899">
        <v>79.099999999999994</v>
      </c>
      <c r="I248" s="899">
        <v>91.7</v>
      </c>
      <c r="J248" s="899">
        <v>118.4</v>
      </c>
      <c r="K248" s="899">
        <v>98.9</v>
      </c>
      <c r="L248" s="899">
        <v>111.8</v>
      </c>
      <c r="M248" s="899">
        <v>94.3</v>
      </c>
      <c r="N248" s="899">
        <v>82.1</v>
      </c>
      <c r="O248" s="899">
        <v>110.6</v>
      </c>
      <c r="P248" s="899">
        <v>94.2</v>
      </c>
      <c r="Q248" s="899">
        <v>106.4</v>
      </c>
      <c r="R248" s="899">
        <v>106</v>
      </c>
      <c r="S248" s="899">
        <v>103.6</v>
      </c>
      <c r="T248" s="899">
        <v>100.1</v>
      </c>
      <c r="U248" s="899">
        <v>100.1</v>
      </c>
      <c r="V248" s="899">
        <v>108.8</v>
      </c>
      <c r="W248" s="899">
        <v>100.8</v>
      </c>
      <c r="X248" s="899">
        <v>100.3</v>
      </c>
      <c r="Y248" s="899">
        <v>104.1</v>
      </c>
      <c r="Z248" s="899">
        <v>91.3</v>
      </c>
      <c r="AA248" s="899">
        <v>89.2</v>
      </c>
      <c r="AB248" s="899">
        <v>131.1</v>
      </c>
      <c r="AC248" s="899">
        <v>101.8</v>
      </c>
      <c r="AD248" s="229"/>
      <c r="AE248" s="224"/>
      <c r="AF248" s="222" t="s">
        <v>425</v>
      </c>
      <c r="AG248" s="216" t="s">
        <v>99</v>
      </c>
      <c r="AH248" s="902">
        <v>101.5</v>
      </c>
      <c r="AI248" s="899">
        <v>100.6</v>
      </c>
      <c r="AJ248" s="899">
        <v>94.6</v>
      </c>
      <c r="AK248" s="899">
        <v>98.8</v>
      </c>
      <c r="AL248" s="899">
        <v>85</v>
      </c>
      <c r="AM248" s="899">
        <v>110.1</v>
      </c>
      <c r="AN248" s="899">
        <v>126.2</v>
      </c>
      <c r="AO248" s="899">
        <v>106.8</v>
      </c>
      <c r="AP248" s="899">
        <v>103.3</v>
      </c>
      <c r="AQ248" s="899">
        <v>103.4</v>
      </c>
      <c r="AR248" s="899">
        <v>101.1</v>
      </c>
    </row>
    <row r="249" spans="1:44" x14ac:dyDescent="0.15">
      <c r="A249" s="224"/>
      <c r="B249" s="222"/>
      <c r="C249" s="203" t="s">
        <v>101</v>
      </c>
      <c r="D249" s="898">
        <v>102.5</v>
      </c>
      <c r="E249" s="898">
        <v>102.5</v>
      </c>
      <c r="F249" s="898">
        <v>109.7</v>
      </c>
      <c r="G249" s="898">
        <v>82</v>
      </c>
      <c r="H249" s="898">
        <v>93.2</v>
      </c>
      <c r="I249" s="898">
        <v>93.1</v>
      </c>
      <c r="J249" s="898">
        <v>137.80000000000001</v>
      </c>
      <c r="K249" s="898">
        <v>103.2</v>
      </c>
      <c r="L249" s="898">
        <v>107.7</v>
      </c>
      <c r="M249" s="898">
        <v>95.1</v>
      </c>
      <c r="N249" s="898">
        <v>85.1</v>
      </c>
      <c r="O249" s="898">
        <v>97.6</v>
      </c>
      <c r="P249" s="898">
        <v>94.5</v>
      </c>
      <c r="Q249" s="898">
        <v>107.3</v>
      </c>
      <c r="R249" s="898">
        <v>101.4</v>
      </c>
      <c r="S249" s="898">
        <v>104.8</v>
      </c>
      <c r="T249" s="898">
        <v>100.1</v>
      </c>
      <c r="U249" s="898">
        <v>101.3</v>
      </c>
      <c r="V249" s="898">
        <v>105</v>
      </c>
      <c r="W249" s="898">
        <v>102.1</v>
      </c>
      <c r="X249" s="898">
        <v>87.6</v>
      </c>
      <c r="Y249" s="898">
        <v>100.7</v>
      </c>
      <c r="Z249" s="898">
        <v>101.5</v>
      </c>
      <c r="AA249" s="898">
        <v>105.8</v>
      </c>
      <c r="AB249" s="898">
        <v>135</v>
      </c>
      <c r="AC249" s="898">
        <v>108.8</v>
      </c>
      <c r="AD249" s="229"/>
      <c r="AE249" s="224"/>
      <c r="AF249" s="222"/>
      <c r="AG249" s="203" t="s">
        <v>101</v>
      </c>
      <c r="AH249" s="902">
        <v>102.5</v>
      </c>
      <c r="AI249" s="898">
        <v>104.3</v>
      </c>
      <c r="AJ249" s="898">
        <v>103.8</v>
      </c>
      <c r="AK249" s="898">
        <v>109.5</v>
      </c>
      <c r="AL249" s="898">
        <v>89.9</v>
      </c>
      <c r="AM249" s="898">
        <v>108.1</v>
      </c>
      <c r="AN249" s="898">
        <v>111.2</v>
      </c>
      <c r="AO249" s="898">
        <v>107</v>
      </c>
      <c r="AP249" s="898">
        <v>101.2</v>
      </c>
      <c r="AQ249" s="898">
        <v>101.8</v>
      </c>
      <c r="AR249" s="898">
        <v>100.9</v>
      </c>
    </row>
    <row r="250" spans="1:44" x14ac:dyDescent="0.15">
      <c r="A250" s="224"/>
      <c r="B250" s="222"/>
      <c r="C250" s="203" t="s">
        <v>102</v>
      </c>
      <c r="D250" s="898">
        <v>101.1</v>
      </c>
      <c r="E250" s="898">
        <v>101.1</v>
      </c>
      <c r="F250" s="898">
        <v>112.9</v>
      </c>
      <c r="G250" s="898">
        <v>81.5</v>
      </c>
      <c r="H250" s="898">
        <v>101.7</v>
      </c>
      <c r="I250" s="898">
        <v>100.8</v>
      </c>
      <c r="J250" s="898">
        <v>107.8</v>
      </c>
      <c r="K250" s="898">
        <v>98.1</v>
      </c>
      <c r="L250" s="898">
        <v>110.3</v>
      </c>
      <c r="M250" s="898">
        <v>90.6</v>
      </c>
      <c r="N250" s="898">
        <v>82.9</v>
      </c>
      <c r="O250" s="898">
        <v>93.7</v>
      </c>
      <c r="P250" s="898">
        <v>96.6</v>
      </c>
      <c r="Q250" s="898">
        <v>103.9</v>
      </c>
      <c r="R250" s="898">
        <v>103.4</v>
      </c>
      <c r="S250" s="898">
        <v>103.2</v>
      </c>
      <c r="T250" s="898">
        <v>97</v>
      </c>
      <c r="U250" s="898">
        <v>101.9</v>
      </c>
      <c r="V250" s="898">
        <v>100.1</v>
      </c>
      <c r="W250" s="898">
        <v>100.6</v>
      </c>
      <c r="X250" s="898">
        <v>100</v>
      </c>
      <c r="Y250" s="898">
        <v>116.9</v>
      </c>
      <c r="Z250" s="898">
        <v>100.7</v>
      </c>
      <c r="AA250" s="898">
        <v>93.7</v>
      </c>
      <c r="AB250" s="898">
        <v>131.9</v>
      </c>
      <c r="AC250" s="898">
        <v>104.3</v>
      </c>
      <c r="AD250" s="229"/>
      <c r="AE250" s="224"/>
      <c r="AF250" s="222"/>
      <c r="AG250" s="203" t="s">
        <v>102</v>
      </c>
      <c r="AH250" s="902">
        <v>101.1</v>
      </c>
      <c r="AI250" s="898">
        <v>100.2</v>
      </c>
      <c r="AJ250" s="898">
        <v>97.8</v>
      </c>
      <c r="AK250" s="898">
        <v>98.1</v>
      </c>
      <c r="AL250" s="898">
        <v>100.5</v>
      </c>
      <c r="AM250" s="898">
        <v>104.1</v>
      </c>
      <c r="AN250" s="898">
        <v>118.7</v>
      </c>
      <c r="AO250" s="898">
        <v>100.9</v>
      </c>
      <c r="AP250" s="898">
        <v>101.3</v>
      </c>
      <c r="AQ250" s="898">
        <v>101.6</v>
      </c>
      <c r="AR250" s="898">
        <v>100.4</v>
      </c>
    </row>
    <row r="251" spans="1:44" x14ac:dyDescent="0.15">
      <c r="A251" s="224"/>
      <c r="B251" s="222"/>
      <c r="C251" s="203" t="s">
        <v>103</v>
      </c>
      <c r="D251" s="898">
        <v>102.5</v>
      </c>
      <c r="E251" s="898">
        <v>102.5</v>
      </c>
      <c r="F251" s="898">
        <v>112.2</v>
      </c>
      <c r="G251" s="898">
        <v>82.5</v>
      </c>
      <c r="H251" s="898">
        <v>105</v>
      </c>
      <c r="I251" s="898">
        <v>92.9</v>
      </c>
      <c r="J251" s="898">
        <v>111.9</v>
      </c>
      <c r="K251" s="898">
        <v>91.2</v>
      </c>
      <c r="L251" s="898">
        <v>106.6</v>
      </c>
      <c r="M251" s="898">
        <v>109.2</v>
      </c>
      <c r="N251" s="898">
        <v>70.5</v>
      </c>
      <c r="O251" s="898">
        <v>103.1</v>
      </c>
      <c r="P251" s="898">
        <v>93.6</v>
      </c>
      <c r="Q251" s="898">
        <v>104.8</v>
      </c>
      <c r="R251" s="898">
        <v>100.6</v>
      </c>
      <c r="S251" s="898">
        <v>106.1</v>
      </c>
      <c r="T251" s="898">
        <v>97.7</v>
      </c>
      <c r="U251" s="898">
        <v>102.9</v>
      </c>
      <c r="V251" s="898">
        <v>100.9</v>
      </c>
      <c r="W251" s="898">
        <v>105.1</v>
      </c>
      <c r="X251" s="898">
        <v>98.1</v>
      </c>
      <c r="Y251" s="898">
        <v>117</v>
      </c>
      <c r="Z251" s="898">
        <v>98</v>
      </c>
      <c r="AA251" s="898">
        <v>96.2</v>
      </c>
      <c r="AB251" s="898">
        <v>129.19999999999999</v>
      </c>
      <c r="AC251" s="898">
        <v>101.7</v>
      </c>
      <c r="AD251" s="229"/>
      <c r="AE251" s="224"/>
      <c r="AF251" s="222"/>
      <c r="AG251" s="203" t="s">
        <v>103</v>
      </c>
      <c r="AH251" s="902">
        <v>102.5</v>
      </c>
      <c r="AI251" s="898">
        <v>102.1</v>
      </c>
      <c r="AJ251" s="898">
        <v>99.9</v>
      </c>
      <c r="AK251" s="898">
        <v>99.9</v>
      </c>
      <c r="AL251" s="898">
        <v>102</v>
      </c>
      <c r="AM251" s="898">
        <v>105.8</v>
      </c>
      <c r="AN251" s="898">
        <v>129.19999999999999</v>
      </c>
      <c r="AO251" s="898">
        <v>101.8</v>
      </c>
      <c r="AP251" s="898">
        <v>102.8</v>
      </c>
      <c r="AQ251" s="898">
        <v>103.4</v>
      </c>
      <c r="AR251" s="898">
        <v>106.8</v>
      </c>
    </row>
    <row r="252" spans="1:44" x14ac:dyDescent="0.15">
      <c r="A252" s="224"/>
      <c r="B252" s="222"/>
      <c r="C252" s="203" t="s">
        <v>104</v>
      </c>
      <c r="D252" s="898">
        <v>99.2</v>
      </c>
      <c r="E252" s="898">
        <v>99.2</v>
      </c>
      <c r="F252" s="898">
        <v>111.2</v>
      </c>
      <c r="G252" s="898">
        <v>81.900000000000006</v>
      </c>
      <c r="H252" s="898">
        <v>104.7</v>
      </c>
      <c r="I252" s="898">
        <v>89.2</v>
      </c>
      <c r="J252" s="898">
        <v>110.7</v>
      </c>
      <c r="K252" s="898">
        <v>91.4</v>
      </c>
      <c r="L252" s="898">
        <v>106.7</v>
      </c>
      <c r="M252" s="898">
        <v>88.8</v>
      </c>
      <c r="N252" s="898">
        <v>77.8</v>
      </c>
      <c r="O252" s="898">
        <v>102.7</v>
      </c>
      <c r="P252" s="898">
        <v>97.6</v>
      </c>
      <c r="Q252" s="898">
        <v>104.4</v>
      </c>
      <c r="R252" s="898">
        <v>96.9</v>
      </c>
      <c r="S252" s="898">
        <v>104.2</v>
      </c>
      <c r="T252" s="898">
        <v>97.9</v>
      </c>
      <c r="U252" s="898">
        <v>99.9</v>
      </c>
      <c r="V252" s="898">
        <v>89.6</v>
      </c>
      <c r="W252" s="898">
        <v>105.7</v>
      </c>
      <c r="X252" s="898">
        <v>99.6</v>
      </c>
      <c r="Y252" s="898">
        <v>119.1</v>
      </c>
      <c r="Z252" s="898">
        <v>92.5</v>
      </c>
      <c r="AA252" s="898">
        <v>93.2</v>
      </c>
      <c r="AB252" s="898">
        <v>129.69999999999999</v>
      </c>
      <c r="AC252" s="898">
        <v>97.9</v>
      </c>
      <c r="AD252" s="229"/>
      <c r="AE252" s="224"/>
      <c r="AF252" s="222"/>
      <c r="AG252" s="203" t="s">
        <v>104</v>
      </c>
      <c r="AH252" s="902">
        <v>99.2</v>
      </c>
      <c r="AI252" s="898">
        <v>100</v>
      </c>
      <c r="AJ252" s="898">
        <v>97.4</v>
      </c>
      <c r="AK252" s="898">
        <v>94.9</v>
      </c>
      <c r="AL252" s="898">
        <v>101.3</v>
      </c>
      <c r="AM252" s="898">
        <v>103.7</v>
      </c>
      <c r="AN252" s="898">
        <v>122.4</v>
      </c>
      <c r="AO252" s="898">
        <v>99.8</v>
      </c>
      <c r="AP252" s="898">
        <v>98.4</v>
      </c>
      <c r="AQ252" s="898">
        <v>97.8</v>
      </c>
      <c r="AR252" s="898">
        <v>105.9</v>
      </c>
    </row>
    <row r="253" spans="1:44" x14ac:dyDescent="0.15">
      <c r="A253" s="224"/>
      <c r="B253" s="222"/>
      <c r="C253" s="203" t="s">
        <v>105</v>
      </c>
      <c r="D253" s="898">
        <v>102.5</v>
      </c>
      <c r="E253" s="898">
        <v>102.5</v>
      </c>
      <c r="F253" s="898">
        <v>116.7</v>
      </c>
      <c r="G253" s="898">
        <v>82</v>
      </c>
      <c r="H253" s="898">
        <v>123.7</v>
      </c>
      <c r="I253" s="898">
        <v>92.1</v>
      </c>
      <c r="J253" s="898">
        <v>117.9</v>
      </c>
      <c r="K253" s="898">
        <v>99.1</v>
      </c>
      <c r="L253" s="898">
        <v>102.8</v>
      </c>
      <c r="M253" s="898">
        <v>92.5</v>
      </c>
      <c r="N253" s="898">
        <v>79</v>
      </c>
      <c r="O253" s="898">
        <v>100.5</v>
      </c>
      <c r="P253" s="898">
        <v>98.9</v>
      </c>
      <c r="Q253" s="898">
        <v>107.9</v>
      </c>
      <c r="R253" s="898">
        <v>98.4</v>
      </c>
      <c r="S253" s="898">
        <v>105.4</v>
      </c>
      <c r="T253" s="898">
        <v>97</v>
      </c>
      <c r="U253" s="898">
        <v>102.3</v>
      </c>
      <c r="V253" s="898">
        <v>98.3</v>
      </c>
      <c r="W253" s="898">
        <v>104.4</v>
      </c>
      <c r="X253" s="898">
        <v>99.1</v>
      </c>
      <c r="Y253" s="898">
        <v>121.6</v>
      </c>
      <c r="Z253" s="898">
        <v>101</v>
      </c>
      <c r="AA253" s="898">
        <v>94.2</v>
      </c>
      <c r="AB253" s="898">
        <v>128.6</v>
      </c>
      <c r="AC253" s="898">
        <v>102.6</v>
      </c>
      <c r="AD253" s="229"/>
      <c r="AE253" s="224"/>
      <c r="AF253" s="222"/>
      <c r="AG253" s="203" t="s">
        <v>105</v>
      </c>
      <c r="AH253" s="902">
        <v>102.5</v>
      </c>
      <c r="AI253" s="898">
        <v>100.9</v>
      </c>
      <c r="AJ253" s="898">
        <v>95.9</v>
      </c>
      <c r="AK253" s="898">
        <v>91.8</v>
      </c>
      <c r="AL253" s="898">
        <v>104.3</v>
      </c>
      <c r="AM253" s="898">
        <v>108.2</v>
      </c>
      <c r="AN253" s="898">
        <v>130.5</v>
      </c>
      <c r="AO253" s="898">
        <v>103.7</v>
      </c>
      <c r="AP253" s="898">
        <v>103.6</v>
      </c>
      <c r="AQ253" s="898">
        <v>103.9</v>
      </c>
      <c r="AR253" s="898">
        <v>103.4</v>
      </c>
    </row>
    <row r="254" spans="1:44" x14ac:dyDescent="0.15">
      <c r="A254" s="224"/>
      <c r="B254" s="222"/>
      <c r="C254" s="203" t="s">
        <v>106</v>
      </c>
      <c r="D254" s="898">
        <v>102</v>
      </c>
      <c r="E254" s="898">
        <v>102</v>
      </c>
      <c r="F254" s="898">
        <v>109.9</v>
      </c>
      <c r="G254" s="898">
        <v>79.900000000000006</v>
      </c>
      <c r="H254" s="898">
        <v>104.3</v>
      </c>
      <c r="I254" s="898">
        <v>102.6</v>
      </c>
      <c r="J254" s="898">
        <v>125.6</v>
      </c>
      <c r="K254" s="898">
        <v>95</v>
      </c>
      <c r="L254" s="898">
        <v>100.8</v>
      </c>
      <c r="M254" s="898">
        <v>88.8</v>
      </c>
      <c r="N254" s="898">
        <v>101.7</v>
      </c>
      <c r="O254" s="898">
        <v>105</v>
      </c>
      <c r="P254" s="898">
        <v>96.5</v>
      </c>
      <c r="Q254" s="898">
        <v>103.1</v>
      </c>
      <c r="R254" s="898">
        <v>95.9</v>
      </c>
      <c r="S254" s="898">
        <v>103.5</v>
      </c>
      <c r="T254" s="898">
        <v>95.5</v>
      </c>
      <c r="U254" s="898">
        <v>103.3</v>
      </c>
      <c r="V254" s="898">
        <v>95.4</v>
      </c>
      <c r="W254" s="898">
        <v>103.1</v>
      </c>
      <c r="X254" s="898">
        <v>96.3</v>
      </c>
      <c r="Y254" s="898">
        <v>132</v>
      </c>
      <c r="Z254" s="898">
        <v>112.7</v>
      </c>
      <c r="AA254" s="898">
        <v>101</v>
      </c>
      <c r="AB254" s="898">
        <v>122.7</v>
      </c>
      <c r="AC254" s="898">
        <v>111.7</v>
      </c>
      <c r="AD254" s="229"/>
      <c r="AE254" s="224"/>
      <c r="AF254" s="222"/>
      <c r="AG254" s="203" t="s">
        <v>106</v>
      </c>
      <c r="AH254" s="902">
        <v>102</v>
      </c>
      <c r="AI254" s="898">
        <v>102.7</v>
      </c>
      <c r="AJ254" s="898">
        <v>101.6</v>
      </c>
      <c r="AK254" s="898">
        <v>101.3</v>
      </c>
      <c r="AL254" s="898">
        <v>101.2</v>
      </c>
      <c r="AM254" s="898">
        <v>104.7</v>
      </c>
      <c r="AN254" s="898">
        <v>120</v>
      </c>
      <c r="AO254" s="898">
        <v>102.2</v>
      </c>
      <c r="AP254" s="898">
        <v>101.5</v>
      </c>
      <c r="AQ254" s="898">
        <v>101.5</v>
      </c>
      <c r="AR254" s="898">
        <v>106.4</v>
      </c>
    </row>
    <row r="255" spans="1:44" x14ac:dyDescent="0.15">
      <c r="A255" s="224"/>
      <c r="B255" s="222"/>
      <c r="C255" s="203" t="s">
        <v>107</v>
      </c>
      <c r="D255" s="898">
        <v>102.3</v>
      </c>
      <c r="E255" s="898">
        <v>102.3</v>
      </c>
      <c r="F255" s="898">
        <v>109.7</v>
      </c>
      <c r="G255" s="898">
        <v>82.6</v>
      </c>
      <c r="H255" s="898">
        <v>104.7</v>
      </c>
      <c r="I255" s="898">
        <v>92.8</v>
      </c>
      <c r="J255" s="898">
        <v>131.9</v>
      </c>
      <c r="K255" s="898">
        <v>97.6</v>
      </c>
      <c r="L255" s="898">
        <v>97.9</v>
      </c>
      <c r="M255" s="898">
        <v>95.6</v>
      </c>
      <c r="N255" s="898">
        <v>86.6</v>
      </c>
      <c r="O255" s="898">
        <v>114.5</v>
      </c>
      <c r="P255" s="898">
        <v>98.5</v>
      </c>
      <c r="Q255" s="898">
        <v>102.3</v>
      </c>
      <c r="R255" s="898">
        <v>94.1</v>
      </c>
      <c r="S255" s="898">
        <v>105.5</v>
      </c>
      <c r="T255" s="898">
        <v>95.9</v>
      </c>
      <c r="U255" s="898">
        <v>101.2</v>
      </c>
      <c r="V255" s="898">
        <v>98.8</v>
      </c>
      <c r="W255" s="898">
        <v>99.6</v>
      </c>
      <c r="X255" s="898">
        <v>95.3</v>
      </c>
      <c r="Y255" s="898">
        <v>118</v>
      </c>
      <c r="Z255" s="898">
        <v>103.2</v>
      </c>
      <c r="AA255" s="898">
        <v>98.2</v>
      </c>
      <c r="AB255" s="898">
        <v>126</v>
      </c>
      <c r="AC255" s="898">
        <v>107.6</v>
      </c>
      <c r="AD255" s="229"/>
      <c r="AE255" s="224"/>
      <c r="AF255" s="222"/>
      <c r="AG255" s="203" t="s">
        <v>107</v>
      </c>
      <c r="AH255" s="898">
        <v>102.3</v>
      </c>
      <c r="AI255" s="898">
        <v>103.6</v>
      </c>
      <c r="AJ255" s="898">
        <v>105.1</v>
      </c>
      <c r="AK255" s="898">
        <v>108</v>
      </c>
      <c r="AL255" s="898">
        <v>99.9</v>
      </c>
      <c r="AM255" s="898">
        <v>104.5</v>
      </c>
      <c r="AN255" s="898">
        <v>123.1</v>
      </c>
      <c r="AO255" s="898">
        <v>98.6</v>
      </c>
      <c r="AP255" s="898">
        <v>100.6</v>
      </c>
      <c r="AQ255" s="898">
        <v>100.2</v>
      </c>
      <c r="AR255" s="898">
        <v>100.8</v>
      </c>
    </row>
    <row r="256" spans="1:44" x14ac:dyDescent="0.15">
      <c r="A256" s="224"/>
      <c r="B256" s="222"/>
      <c r="C256" s="203" t="s">
        <v>108</v>
      </c>
      <c r="D256" s="898">
        <v>104.7</v>
      </c>
      <c r="E256" s="898">
        <v>104.7</v>
      </c>
      <c r="F256" s="898">
        <v>106.5</v>
      </c>
      <c r="G256" s="898">
        <v>82.7</v>
      </c>
      <c r="H256" s="898">
        <v>105.1</v>
      </c>
      <c r="I256" s="898">
        <v>120.1</v>
      </c>
      <c r="J256" s="898">
        <v>129.4</v>
      </c>
      <c r="K256" s="898">
        <v>100.9</v>
      </c>
      <c r="L256" s="898">
        <v>94.1</v>
      </c>
      <c r="M256" s="898">
        <v>92.1</v>
      </c>
      <c r="N256" s="898">
        <v>85.5</v>
      </c>
      <c r="O256" s="898">
        <v>103</v>
      </c>
      <c r="P256" s="898">
        <v>97.3</v>
      </c>
      <c r="Q256" s="898">
        <v>103.3</v>
      </c>
      <c r="R256" s="898">
        <v>95.7</v>
      </c>
      <c r="S256" s="898">
        <v>101.1</v>
      </c>
      <c r="T256" s="898">
        <v>101.2</v>
      </c>
      <c r="U256" s="898">
        <v>102.1</v>
      </c>
      <c r="V256" s="898">
        <v>96.2</v>
      </c>
      <c r="W256" s="898">
        <v>99.3</v>
      </c>
      <c r="X256" s="898">
        <v>95.1</v>
      </c>
      <c r="Y256" s="898">
        <v>126.3</v>
      </c>
      <c r="Z256" s="898">
        <v>108.9</v>
      </c>
      <c r="AA256" s="898">
        <v>94.6</v>
      </c>
      <c r="AB256" s="898">
        <v>123.8</v>
      </c>
      <c r="AC256" s="898">
        <v>120.6</v>
      </c>
      <c r="AD256" s="229"/>
      <c r="AE256" s="224"/>
      <c r="AF256" s="222"/>
      <c r="AG256" s="203" t="s">
        <v>108</v>
      </c>
      <c r="AH256" s="898">
        <v>104.7</v>
      </c>
      <c r="AI256" s="898">
        <v>106.8</v>
      </c>
      <c r="AJ256" s="898">
        <v>105.5</v>
      </c>
      <c r="AK256" s="898">
        <v>107</v>
      </c>
      <c r="AL256" s="898">
        <v>100.4</v>
      </c>
      <c r="AM256" s="898">
        <v>110.7</v>
      </c>
      <c r="AN256" s="898">
        <v>126.1</v>
      </c>
      <c r="AO256" s="898">
        <v>105.5</v>
      </c>
      <c r="AP256" s="898">
        <v>102.7</v>
      </c>
      <c r="AQ256" s="898">
        <v>102.2</v>
      </c>
      <c r="AR256" s="898">
        <v>101.2</v>
      </c>
    </row>
    <row r="257" spans="1:44" x14ac:dyDescent="0.15">
      <c r="A257" s="224"/>
      <c r="B257" s="222"/>
      <c r="C257" s="203" t="s">
        <v>109</v>
      </c>
      <c r="D257" s="898">
        <v>105.1</v>
      </c>
      <c r="E257" s="898">
        <v>105.1</v>
      </c>
      <c r="F257" s="898">
        <v>111</v>
      </c>
      <c r="G257" s="898">
        <v>80.5</v>
      </c>
      <c r="H257" s="898">
        <v>104.6</v>
      </c>
      <c r="I257" s="898">
        <v>112</v>
      </c>
      <c r="J257" s="898">
        <v>143.19999999999999</v>
      </c>
      <c r="K257" s="898">
        <v>91</v>
      </c>
      <c r="L257" s="898">
        <v>94.3</v>
      </c>
      <c r="M257" s="898">
        <v>93.8</v>
      </c>
      <c r="N257" s="898">
        <v>78</v>
      </c>
      <c r="O257" s="898">
        <v>108.3</v>
      </c>
      <c r="P257" s="898">
        <v>97.7</v>
      </c>
      <c r="Q257" s="898">
        <v>106.9</v>
      </c>
      <c r="R257" s="898">
        <v>92.9</v>
      </c>
      <c r="S257" s="898">
        <v>100.4</v>
      </c>
      <c r="T257" s="898">
        <v>96.6</v>
      </c>
      <c r="U257" s="898">
        <v>101.2</v>
      </c>
      <c r="V257" s="898">
        <v>86.2</v>
      </c>
      <c r="W257" s="898">
        <v>100.8</v>
      </c>
      <c r="X257" s="898">
        <v>96.3</v>
      </c>
      <c r="Y257" s="898">
        <v>126.8</v>
      </c>
      <c r="Z257" s="898">
        <v>113.3</v>
      </c>
      <c r="AA257" s="898">
        <v>94.1</v>
      </c>
      <c r="AB257" s="898">
        <v>123.5</v>
      </c>
      <c r="AC257" s="898">
        <v>121.2</v>
      </c>
      <c r="AD257" s="229"/>
      <c r="AE257" s="224"/>
      <c r="AF257" s="222"/>
      <c r="AG257" s="203" t="s">
        <v>109</v>
      </c>
      <c r="AH257" s="898">
        <v>105.1</v>
      </c>
      <c r="AI257" s="898">
        <v>108.2</v>
      </c>
      <c r="AJ257" s="898">
        <v>109.1</v>
      </c>
      <c r="AK257" s="898">
        <v>114.8</v>
      </c>
      <c r="AL257" s="898">
        <v>97.8</v>
      </c>
      <c r="AM257" s="898">
        <v>105.6</v>
      </c>
      <c r="AN257" s="898">
        <v>112.5</v>
      </c>
      <c r="AO257" s="898">
        <v>105.3</v>
      </c>
      <c r="AP257" s="898">
        <v>102.3</v>
      </c>
      <c r="AQ257" s="898">
        <v>101.9</v>
      </c>
      <c r="AR257" s="898">
        <v>104.4</v>
      </c>
    </row>
    <row r="258" spans="1:44" x14ac:dyDescent="0.15">
      <c r="A258" s="224"/>
      <c r="B258" s="222"/>
      <c r="C258" s="203" t="s">
        <v>110</v>
      </c>
      <c r="D258" s="898">
        <v>103</v>
      </c>
      <c r="E258" s="898">
        <v>103</v>
      </c>
      <c r="F258" s="898">
        <v>107.2</v>
      </c>
      <c r="G258" s="898">
        <v>79.7</v>
      </c>
      <c r="H258" s="898">
        <v>99.8</v>
      </c>
      <c r="I258" s="898">
        <v>101.1</v>
      </c>
      <c r="J258" s="898">
        <v>144.30000000000001</v>
      </c>
      <c r="K258" s="898">
        <v>96.3</v>
      </c>
      <c r="L258" s="898">
        <v>89.1</v>
      </c>
      <c r="M258" s="898">
        <v>107.7</v>
      </c>
      <c r="N258" s="898">
        <v>73</v>
      </c>
      <c r="O258" s="898">
        <v>97.6</v>
      </c>
      <c r="P258" s="898">
        <v>95.4</v>
      </c>
      <c r="Q258" s="898">
        <v>99.6</v>
      </c>
      <c r="R258" s="898">
        <v>94.2</v>
      </c>
      <c r="S258" s="898">
        <v>100.4</v>
      </c>
      <c r="T258" s="898">
        <v>99</v>
      </c>
      <c r="U258" s="898">
        <v>102.6</v>
      </c>
      <c r="V258" s="898">
        <v>95.2</v>
      </c>
      <c r="W258" s="898">
        <v>102.1</v>
      </c>
      <c r="X258" s="898">
        <v>93.9</v>
      </c>
      <c r="Y258" s="898">
        <v>126.7</v>
      </c>
      <c r="Z258" s="898">
        <v>110.2</v>
      </c>
      <c r="AA258" s="898">
        <v>96.2</v>
      </c>
      <c r="AB258" s="898">
        <v>122.7</v>
      </c>
      <c r="AC258" s="898">
        <v>117.8</v>
      </c>
      <c r="AD258" s="229"/>
      <c r="AE258" s="224"/>
      <c r="AF258" s="222"/>
      <c r="AG258" s="203" t="s">
        <v>110</v>
      </c>
      <c r="AH258" s="898">
        <v>103</v>
      </c>
      <c r="AI258" s="898">
        <v>105.1</v>
      </c>
      <c r="AJ258" s="898">
        <v>107.4</v>
      </c>
      <c r="AK258" s="898">
        <v>111</v>
      </c>
      <c r="AL258" s="898">
        <v>97.4</v>
      </c>
      <c r="AM258" s="898">
        <v>100.7</v>
      </c>
      <c r="AN258" s="898">
        <v>104.1</v>
      </c>
      <c r="AO258" s="898">
        <v>100.5</v>
      </c>
      <c r="AP258" s="898">
        <v>101.7</v>
      </c>
      <c r="AQ258" s="898">
        <v>101.4</v>
      </c>
      <c r="AR258" s="898">
        <v>102.5</v>
      </c>
    </row>
    <row r="259" spans="1:44" x14ac:dyDescent="0.15">
      <c r="A259" s="224"/>
      <c r="B259" s="223"/>
      <c r="C259" s="213" t="s">
        <v>97</v>
      </c>
      <c r="D259" s="900">
        <v>103.5</v>
      </c>
      <c r="E259" s="900">
        <v>103.4</v>
      </c>
      <c r="F259" s="900">
        <v>106.2</v>
      </c>
      <c r="G259" s="900">
        <v>79.5</v>
      </c>
      <c r="H259" s="900">
        <v>95.9</v>
      </c>
      <c r="I259" s="900">
        <v>116.3</v>
      </c>
      <c r="J259" s="900">
        <v>135.80000000000001</v>
      </c>
      <c r="K259" s="900">
        <v>100.1</v>
      </c>
      <c r="L259" s="900">
        <v>84.8</v>
      </c>
      <c r="M259" s="900">
        <v>97.6</v>
      </c>
      <c r="N259" s="900">
        <v>68.900000000000006</v>
      </c>
      <c r="O259" s="900">
        <v>104.5</v>
      </c>
      <c r="P259" s="900">
        <v>95.3</v>
      </c>
      <c r="Q259" s="900">
        <v>102.1</v>
      </c>
      <c r="R259" s="900">
        <v>92.8</v>
      </c>
      <c r="S259" s="900">
        <v>101.8</v>
      </c>
      <c r="T259" s="900">
        <v>95.4</v>
      </c>
      <c r="U259" s="900">
        <v>100.2</v>
      </c>
      <c r="V259" s="900">
        <v>104.4</v>
      </c>
      <c r="W259" s="900">
        <v>101.9</v>
      </c>
      <c r="X259" s="900">
        <v>88.6</v>
      </c>
      <c r="Y259" s="900">
        <v>114.3</v>
      </c>
      <c r="Z259" s="900">
        <v>107.9</v>
      </c>
      <c r="AA259" s="900">
        <v>91.4</v>
      </c>
      <c r="AB259" s="900">
        <v>111.4</v>
      </c>
      <c r="AC259" s="900">
        <v>124.7</v>
      </c>
      <c r="AD259" s="229"/>
      <c r="AE259" s="224"/>
      <c r="AF259" s="223"/>
      <c r="AG259" s="213" t="s">
        <v>97</v>
      </c>
      <c r="AH259" s="900">
        <v>103.5</v>
      </c>
      <c r="AI259" s="900">
        <v>107.9</v>
      </c>
      <c r="AJ259" s="900">
        <v>110.1</v>
      </c>
      <c r="AK259" s="900">
        <v>118</v>
      </c>
      <c r="AL259" s="900">
        <v>95.5</v>
      </c>
      <c r="AM259" s="900">
        <v>101</v>
      </c>
      <c r="AN259" s="900">
        <v>106.8</v>
      </c>
      <c r="AO259" s="900">
        <v>100.3</v>
      </c>
      <c r="AP259" s="900">
        <v>99.8</v>
      </c>
      <c r="AQ259" s="900">
        <v>99.7</v>
      </c>
      <c r="AR259" s="900">
        <v>99.4</v>
      </c>
    </row>
    <row r="260" spans="1:44" x14ac:dyDescent="0.15">
      <c r="A260" s="203"/>
      <c r="B260" s="222" t="s">
        <v>468</v>
      </c>
      <c r="C260" s="216" t="s">
        <v>99</v>
      </c>
      <c r="D260" s="898">
        <v>97.4</v>
      </c>
      <c r="E260" s="898">
        <v>97.4</v>
      </c>
      <c r="F260" s="898">
        <v>105.8</v>
      </c>
      <c r="G260" s="898">
        <v>78.2</v>
      </c>
      <c r="H260" s="898">
        <v>92.9</v>
      </c>
      <c r="I260" s="898">
        <v>87.1</v>
      </c>
      <c r="J260" s="898">
        <v>107.1</v>
      </c>
      <c r="K260" s="898">
        <v>103.4</v>
      </c>
      <c r="L260" s="898">
        <v>79.5</v>
      </c>
      <c r="M260" s="898">
        <v>102.8</v>
      </c>
      <c r="N260" s="898">
        <v>70.3</v>
      </c>
      <c r="O260" s="898">
        <v>98.2</v>
      </c>
      <c r="P260" s="898">
        <v>95.9</v>
      </c>
      <c r="Q260" s="898">
        <v>104</v>
      </c>
      <c r="R260" s="898">
        <v>96.6</v>
      </c>
      <c r="S260" s="898">
        <v>97.7</v>
      </c>
      <c r="T260" s="898">
        <v>97.1</v>
      </c>
      <c r="U260" s="898">
        <v>99.2</v>
      </c>
      <c r="V260" s="898">
        <v>84.4</v>
      </c>
      <c r="W260" s="898">
        <v>99.8</v>
      </c>
      <c r="X260" s="898">
        <v>90.8</v>
      </c>
      <c r="Y260" s="898">
        <v>128</v>
      </c>
      <c r="Z260" s="898">
        <v>91.4</v>
      </c>
      <c r="AA260" s="898">
        <v>104.2</v>
      </c>
      <c r="AB260" s="898">
        <v>95.6</v>
      </c>
      <c r="AC260" s="898">
        <v>96.9</v>
      </c>
      <c r="AD260" s="229"/>
      <c r="AE260" s="203"/>
      <c r="AF260" s="222" t="s">
        <v>468</v>
      </c>
      <c r="AG260" s="216" t="s">
        <v>99</v>
      </c>
      <c r="AH260" s="898">
        <v>97.4</v>
      </c>
      <c r="AI260" s="898">
        <v>98.9</v>
      </c>
      <c r="AJ260" s="898">
        <v>96.5</v>
      </c>
      <c r="AK260" s="898">
        <v>96.3</v>
      </c>
      <c r="AL260" s="898">
        <v>93.9</v>
      </c>
      <c r="AM260" s="898">
        <v>102.9</v>
      </c>
      <c r="AN260" s="898">
        <v>98.1</v>
      </c>
      <c r="AO260" s="898">
        <v>104.5</v>
      </c>
      <c r="AP260" s="898">
        <v>97.1</v>
      </c>
      <c r="AQ260" s="898">
        <v>96.9</v>
      </c>
      <c r="AR260" s="898">
        <v>105.3</v>
      </c>
    </row>
    <row r="261" spans="1:44" x14ac:dyDescent="0.15">
      <c r="A261" s="203"/>
      <c r="B261" s="222"/>
      <c r="C261" s="203" t="s">
        <v>101</v>
      </c>
      <c r="D261" s="898">
        <v>98.2</v>
      </c>
      <c r="E261" s="898">
        <v>98.2</v>
      </c>
      <c r="F261" s="898">
        <v>106</v>
      </c>
      <c r="G261" s="898">
        <v>84.1</v>
      </c>
      <c r="H261" s="898">
        <v>90.4</v>
      </c>
      <c r="I261" s="898">
        <v>89.3</v>
      </c>
      <c r="J261" s="898">
        <v>122.4</v>
      </c>
      <c r="K261" s="898">
        <v>101.7</v>
      </c>
      <c r="L261" s="898">
        <v>84.4</v>
      </c>
      <c r="M261" s="898">
        <v>104.6</v>
      </c>
      <c r="N261" s="898">
        <v>70.2</v>
      </c>
      <c r="O261" s="898">
        <v>96.7</v>
      </c>
      <c r="P261" s="898">
        <v>91.2</v>
      </c>
      <c r="Q261" s="898">
        <v>105.9</v>
      </c>
      <c r="R261" s="898">
        <v>91.9</v>
      </c>
      <c r="S261" s="898">
        <v>98.7</v>
      </c>
      <c r="T261" s="898">
        <v>96.6</v>
      </c>
      <c r="U261" s="898">
        <v>100.2</v>
      </c>
      <c r="V261" s="898">
        <v>98.3</v>
      </c>
      <c r="W261" s="898">
        <v>92.4</v>
      </c>
      <c r="X261" s="898">
        <v>90.2</v>
      </c>
      <c r="Y261" s="898">
        <v>122.7</v>
      </c>
      <c r="Z261" s="898">
        <v>95.9</v>
      </c>
      <c r="AA261" s="898">
        <v>98.7</v>
      </c>
      <c r="AB261" s="898">
        <v>96.3</v>
      </c>
      <c r="AC261" s="898">
        <v>100.9</v>
      </c>
      <c r="AD261" s="229"/>
      <c r="AE261" s="203"/>
      <c r="AF261" s="222"/>
      <c r="AG261" s="203" t="s">
        <v>101</v>
      </c>
      <c r="AH261" s="898">
        <v>98.2</v>
      </c>
      <c r="AI261" s="898">
        <v>99.1</v>
      </c>
      <c r="AJ261" s="898">
        <v>94.3</v>
      </c>
      <c r="AK261" s="898">
        <v>95.2</v>
      </c>
      <c r="AL261" s="898">
        <v>92.5</v>
      </c>
      <c r="AM261" s="898">
        <v>105.7</v>
      </c>
      <c r="AN261" s="898">
        <v>98.9</v>
      </c>
      <c r="AO261" s="898">
        <v>107.2</v>
      </c>
      <c r="AP261" s="898">
        <v>99.8</v>
      </c>
      <c r="AQ261" s="898">
        <v>99.9</v>
      </c>
      <c r="AR261" s="898">
        <v>97.7</v>
      </c>
    </row>
    <row r="262" spans="1:44" x14ac:dyDescent="0.15">
      <c r="A262" s="203"/>
      <c r="B262" s="222"/>
      <c r="C262" s="203" t="s">
        <v>102</v>
      </c>
      <c r="D262" s="898">
        <v>99.9</v>
      </c>
      <c r="E262" s="898">
        <v>99.9</v>
      </c>
      <c r="F262" s="898">
        <v>102.7</v>
      </c>
      <c r="G262" s="898">
        <v>81.8</v>
      </c>
      <c r="H262" s="898">
        <v>88.3</v>
      </c>
      <c r="I262" s="898">
        <v>90.7</v>
      </c>
      <c r="J262" s="898">
        <v>115.1</v>
      </c>
      <c r="K262" s="898">
        <v>96</v>
      </c>
      <c r="L262" s="898">
        <v>80.900000000000006</v>
      </c>
      <c r="M262" s="898">
        <v>104.2</v>
      </c>
      <c r="N262" s="898">
        <v>84</v>
      </c>
      <c r="O262" s="898">
        <v>112.9</v>
      </c>
      <c r="P262" s="898">
        <v>91.6</v>
      </c>
      <c r="Q262" s="898">
        <v>102.7</v>
      </c>
      <c r="R262" s="898">
        <v>91.4</v>
      </c>
      <c r="S262" s="898">
        <v>95.8</v>
      </c>
      <c r="T262" s="898">
        <v>96.9</v>
      </c>
      <c r="U262" s="898">
        <v>99.6</v>
      </c>
      <c r="V262" s="898">
        <v>99.1</v>
      </c>
      <c r="W262" s="898">
        <v>98.5</v>
      </c>
      <c r="X262" s="898">
        <v>91.7</v>
      </c>
      <c r="Y262" s="898">
        <v>116.5</v>
      </c>
      <c r="Z262" s="898">
        <v>98.6</v>
      </c>
      <c r="AA262" s="898">
        <v>96.1</v>
      </c>
      <c r="AB262" s="898">
        <v>91.6</v>
      </c>
      <c r="AC262" s="898">
        <v>101.1</v>
      </c>
      <c r="AD262" s="229"/>
      <c r="AE262" s="203"/>
      <c r="AF262" s="222"/>
      <c r="AG262" s="203" t="s">
        <v>102</v>
      </c>
      <c r="AH262" s="898">
        <v>99.9</v>
      </c>
      <c r="AI262" s="898">
        <v>98.8</v>
      </c>
      <c r="AJ262" s="898">
        <v>97.2</v>
      </c>
      <c r="AK262" s="898">
        <v>99.4</v>
      </c>
      <c r="AL262" s="898">
        <v>92.6</v>
      </c>
      <c r="AM262" s="898">
        <v>101.9</v>
      </c>
      <c r="AN262" s="898">
        <v>97.6</v>
      </c>
      <c r="AO262" s="898">
        <v>103.2</v>
      </c>
      <c r="AP262" s="898">
        <v>100.6</v>
      </c>
      <c r="AQ262" s="898">
        <v>100.8</v>
      </c>
      <c r="AR262" s="898">
        <v>98.8</v>
      </c>
    </row>
    <row r="263" spans="1:44" x14ac:dyDescent="0.15">
      <c r="A263" s="203"/>
      <c r="B263" s="222"/>
      <c r="C263" s="203" t="s">
        <v>103</v>
      </c>
      <c r="D263" s="898">
        <v>97.6</v>
      </c>
      <c r="E263" s="898">
        <v>97.7</v>
      </c>
      <c r="F263" s="898">
        <v>104</v>
      </c>
      <c r="G263" s="898">
        <v>81.099999999999994</v>
      </c>
      <c r="H263" s="898">
        <v>90.1</v>
      </c>
      <c r="I263" s="898">
        <v>72.400000000000006</v>
      </c>
      <c r="J263" s="898">
        <v>117.9</v>
      </c>
      <c r="K263" s="898">
        <v>123.9</v>
      </c>
      <c r="L263" s="898">
        <v>78.7</v>
      </c>
      <c r="M263" s="898">
        <v>110</v>
      </c>
      <c r="N263" s="898">
        <v>72.2</v>
      </c>
      <c r="O263" s="898">
        <v>94.9</v>
      </c>
      <c r="P263" s="898">
        <v>92.4</v>
      </c>
      <c r="Q263" s="898">
        <v>108.9</v>
      </c>
      <c r="R263" s="898">
        <v>93.5</v>
      </c>
      <c r="S263" s="898">
        <v>97.8</v>
      </c>
      <c r="T263" s="898">
        <v>93.4</v>
      </c>
      <c r="U263" s="898">
        <v>98.5</v>
      </c>
      <c r="V263" s="898">
        <v>93.9</v>
      </c>
      <c r="W263" s="898">
        <v>104.3</v>
      </c>
      <c r="X263" s="898">
        <v>93.8</v>
      </c>
      <c r="Y263" s="898">
        <v>105.7</v>
      </c>
      <c r="Z263" s="898">
        <v>97.7</v>
      </c>
      <c r="AA263" s="898">
        <v>92.1</v>
      </c>
      <c r="AB263" s="898">
        <v>92.1</v>
      </c>
      <c r="AC263" s="898">
        <v>95.5</v>
      </c>
      <c r="AD263" s="229"/>
      <c r="AE263" s="203"/>
      <c r="AF263" s="222"/>
      <c r="AG263" s="203" t="s">
        <v>103</v>
      </c>
      <c r="AH263" s="898">
        <v>97.6</v>
      </c>
      <c r="AI263" s="898">
        <v>97.2</v>
      </c>
      <c r="AJ263" s="898">
        <v>92.4</v>
      </c>
      <c r="AK263" s="898">
        <v>92.8</v>
      </c>
      <c r="AL263" s="898">
        <v>96.4</v>
      </c>
      <c r="AM263" s="898">
        <v>104.4</v>
      </c>
      <c r="AN263" s="898">
        <v>95.4</v>
      </c>
      <c r="AO263" s="898">
        <v>106.1</v>
      </c>
      <c r="AP263" s="898">
        <v>98.3</v>
      </c>
      <c r="AQ263" s="898">
        <v>98.1</v>
      </c>
      <c r="AR263" s="898">
        <v>97.9</v>
      </c>
    </row>
    <row r="264" spans="1:44" x14ac:dyDescent="0.15">
      <c r="A264" s="203"/>
      <c r="B264" s="222"/>
      <c r="C264" s="203" t="s">
        <v>104</v>
      </c>
      <c r="D264" s="898">
        <v>97.1</v>
      </c>
      <c r="E264" s="898">
        <v>97.1</v>
      </c>
      <c r="F264" s="898">
        <v>105.2</v>
      </c>
      <c r="G264" s="898">
        <v>81.900000000000006</v>
      </c>
      <c r="H264" s="898">
        <v>86.5</v>
      </c>
      <c r="I264" s="898">
        <v>74</v>
      </c>
      <c r="J264" s="898">
        <v>122.4</v>
      </c>
      <c r="K264" s="898">
        <v>110.7</v>
      </c>
      <c r="L264" s="898">
        <v>76.5</v>
      </c>
      <c r="M264" s="898">
        <v>105.6</v>
      </c>
      <c r="N264" s="898">
        <v>80.5</v>
      </c>
      <c r="O264" s="898">
        <v>100.1</v>
      </c>
      <c r="P264" s="898">
        <v>89.8</v>
      </c>
      <c r="Q264" s="898">
        <v>97.8</v>
      </c>
      <c r="R264" s="898">
        <v>93.8</v>
      </c>
      <c r="S264" s="898">
        <v>96.5</v>
      </c>
      <c r="T264" s="898">
        <v>95.7</v>
      </c>
      <c r="U264" s="898">
        <v>97</v>
      </c>
      <c r="V264" s="898">
        <v>81</v>
      </c>
      <c r="W264" s="898">
        <v>106.1</v>
      </c>
      <c r="X264" s="898">
        <v>92.5</v>
      </c>
      <c r="Y264" s="898">
        <v>122</v>
      </c>
      <c r="Z264" s="898">
        <v>96.5</v>
      </c>
      <c r="AA264" s="898">
        <v>92.1</v>
      </c>
      <c r="AB264" s="898">
        <v>92</v>
      </c>
      <c r="AC264" s="898">
        <v>95.2</v>
      </c>
      <c r="AD264" s="229"/>
      <c r="AE264" s="203"/>
      <c r="AF264" s="222"/>
      <c r="AG264" s="203" t="s">
        <v>104</v>
      </c>
      <c r="AH264" s="898">
        <v>97.1</v>
      </c>
      <c r="AI264" s="898">
        <v>92</v>
      </c>
      <c r="AJ264" s="898">
        <v>88.1</v>
      </c>
      <c r="AK264" s="898">
        <v>87.9</v>
      </c>
      <c r="AL264" s="898">
        <v>88.4</v>
      </c>
      <c r="AM264" s="898">
        <v>99.8</v>
      </c>
      <c r="AN264" s="898">
        <v>92.7</v>
      </c>
      <c r="AO264" s="898">
        <v>100.2</v>
      </c>
      <c r="AP264" s="898">
        <v>99.3</v>
      </c>
      <c r="AQ264" s="898">
        <v>99.2</v>
      </c>
      <c r="AR264" s="898">
        <v>99.8</v>
      </c>
    </row>
    <row r="265" spans="1:44" x14ac:dyDescent="0.15">
      <c r="A265" s="203"/>
      <c r="B265" s="222"/>
      <c r="C265" s="203" t="s">
        <v>105</v>
      </c>
      <c r="D265" s="898">
        <v>105</v>
      </c>
      <c r="E265" s="898">
        <v>105</v>
      </c>
      <c r="F265" s="898">
        <v>106.3</v>
      </c>
      <c r="G265" s="898">
        <v>83.3</v>
      </c>
      <c r="H265" s="898">
        <v>86.5</v>
      </c>
      <c r="I265" s="898">
        <v>164.4</v>
      </c>
      <c r="J265" s="898">
        <v>96.9</v>
      </c>
      <c r="K265" s="898">
        <v>97.1</v>
      </c>
      <c r="L265" s="898">
        <v>78.900000000000006</v>
      </c>
      <c r="M265" s="898">
        <v>108.3</v>
      </c>
      <c r="N265" s="898">
        <v>58.4</v>
      </c>
      <c r="O265" s="898">
        <v>103.2</v>
      </c>
      <c r="P265" s="898">
        <v>82.7</v>
      </c>
      <c r="Q265" s="898">
        <v>107.9</v>
      </c>
      <c r="R265" s="898">
        <v>92.4</v>
      </c>
      <c r="S265" s="898">
        <v>97.4</v>
      </c>
      <c r="T265" s="898">
        <v>95.8</v>
      </c>
      <c r="U265" s="898">
        <v>98.5</v>
      </c>
      <c r="V265" s="898">
        <v>94</v>
      </c>
      <c r="W265" s="898">
        <v>103.9</v>
      </c>
      <c r="X265" s="898">
        <v>90.8</v>
      </c>
      <c r="Y265" s="898">
        <v>117.5</v>
      </c>
      <c r="Z265" s="898">
        <v>94.4</v>
      </c>
      <c r="AA265" s="898">
        <v>92.5</v>
      </c>
      <c r="AB265" s="898">
        <v>92.2</v>
      </c>
      <c r="AC265" s="898">
        <v>131.80000000000001</v>
      </c>
      <c r="AD265" s="229"/>
      <c r="AE265" s="203"/>
      <c r="AF265" s="222"/>
      <c r="AG265" s="203" t="s">
        <v>105</v>
      </c>
      <c r="AH265" s="898">
        <v>105</v>
      </c>
      <c r="AI265" s="898">
        <v>107.3</v>
      </c>
      <c r="AJ265" s="898">
        <v>111.4</v>
      </c>
      <c r="AK265" s="898">
        <v>119.5</v>
      </c>
      <c r="AL265" s="898">
        <v>89.1</v>
      </c>
      <c r="AM265" s="898">
        <v>102.8</v>
      </c>
      <c r="AN265" s="898">
        <v>70.5</v>
      </c>
      <c r="AO265" s="898">
        <v>108.2</v>
      </c>
      <c r="AP265" s="898">
        <v>100.7</v>
      </c>
      <c r="AQ265" s="898">
        <v>100.8</v>
      </c>
      <c r="AR265" s="898">
        <v>99.2</v>
      </c>
    </row>
    <row r="266" spans="1:44" x14ac:dyDescent="0.15">
      <c r="A266" s="203"/>
      <c r="B266" s="222"/>
      <c r="C266" s="203" t="s">
        <v>106</v>
      </c>
      <c r="D266" s="898">
        <v>97.6</v>
      </c>
      <c r="E266" s="898">
        <v>97.6</v>
      </c>
      <c r="F266" s="898">
        <v>113.4</v>
      </c>
      <c r="G266" s="898">
        <v>79.7</v>
      </c>
      <c r="H266" s="898">
        <v>84.9</v>
      </c>
      <c r="I266" s="898">
        <v>76.900000000000006</v>
      </c>
      <c r="J266" s="898">
        <v>97.9</v>
      </c>
      <c r="K266" s="898">
        <v>92</v>
      </c>
      <c r="L266" s="898">
        <v>79.599999999999994</v>
      </c>
      <c r="M266" s="898">
        <v>113.6</v>
      </c>
      <c r="N266" s="898">
        <v>60.8</v>
      </c>
      <c r="O266" s="898">
        <v>111</v>
      </c>
      <c r="P266" s="898">
        <v>85.4</v>
      </c>
      <c r="Q266" s="898">
        <v>106.2</v>
      </c>
      <c r="R266" s="898">
        <v>94.5</v>
      </c>
      <c r="S266" s="898">
        <v>97.8</v>
      </c>
      <c r="T266" s="898">
        <v>94.2</v>
      </c>
      <c r="U266" s="898">
        <v>98.2</v>
      </c>
      <c r="V266" s="898">
        <v>93.1</v>
      </c>
      <c r="W266" s="898">
        <v>104.6</v>
      </c>
      <c r="X266" s="898">
        <v>90.5</v>
      </c>
      <c r="Y266" s="898">
        <v>114.1</v>
      </c>
      <c r="Z266" s="898">
        <v>95</v>
      </c>
      <c r="AA266" s="898">
        <v>96.8</v>
      </c>
      <c r="AB266" s="898">
        <v>95.7</v>
      </c>
      <c r="AC266" s="898">
        <v>86.9</v>
      </c>
      <c r="AD266" s="229"/>
      <c r="AE266" s="203"/>
      <c r="AF266" s="222"/>
      <c r="AG266" s="203" t="s">
        <v>106</v>
      </c>
      <c r="AH266" s="898">
        <v>97.6</v>
      </c>
      <c r="AI266" s="898">
        <v>91.7</v>
      </c>
      <c r="AJ266" s="898">
        <v>84</v>
      </c>
      <c r="AK266" s="898">
        <v>81.7</v>
      </c>
      <c r="AL266" s="898">
        <v>88.6</v>
      </c>
      <c r="AM266" s="898">
        <v>103.4</v>
      </c>
      <c r="AN266" s="898">
        <v>90.5</v>
      </c>
      <c r="AO266" s="898">
        <v>106.1</v>
      </c>
      <c r="AP266" s="898">
        <v>101.9</v>
      </c>
      <c r="AQ266" s="898">
        <v>102.1</v>
      </c>
      <c r="AR266" s="898">
        <v>99.8</v>
      </c>
    </row>
    <row r="267" spans="1:44" x14ac:dyDescent="0.15">
      <c r="A267" s="203"/>
      <c r="B267" s="222"/>
      <c r="C267" s="203" t="s">
        <v>107</v>
      </c>
      <c r="D267" s="898">
        <v>97.7</v>
      </c>
      <c r="E267" s="898">
        <v>97.7</v>
      </c>
      <c r="F267" s="898">
        <v>104.4</v>
      </c>
      <c r="G267" s="898">
        <v>79.099999999999994</v>
      </c>
      <c r="H267" s="898">
        <v>88</v>
      </c>
      <c r="I267" s="898">
        <v>89.3</v>
      </c>
      <c r="J267" s="898">
        <v>93</v>
      </c>
      <c r="K267" s="898">
        <v>102.2</v>
      </c>
      <c r="L267" s="898">
        <v>77.2</v>
      </c>
      <c r="M267" s="898">
        <v>106.5</v>
      </c>
      <c r="N267" s="898">
        <v>58.5</v>
      </c>
      <c r="O267" s="898">
        <v>108.1</v>
      </c>
      <c r="P267" s="898">
        <v>91.2</v>
      </c>
      <c r="Q267" s="898">
        <v>110.9</v>
      </c>
      <c r="R267" s="898">
        <v>96.3</v>
      </c>
      <c r="S267" s="898">
        <v>98.8</v>
      </c>
      <c r="T267" s="898">
        <v>96.1</v>
      </c>
      <c r="U267" s="898">
        <v>95.6</v>
      </c>
      <c r="V267" s="898">
        <v>87.3</v>
      </c>
      <c r="W267" s="898">
        <v>101.2</v>
      </c>
      <c r="X267" s="898">
        <v>84</v>
      </c>
      <c r="Y267" s="898">
        <v>118.9</v>
      </c>
      <c r="Z267" s="898">
        <v>98</v>
      </c>
      <c r="AA267" s="898">
        <v>93.6</v>
      </c>
      <c r="AB267" s="898">
        <v>96.4</v>
      </c>
      <c r="AC267" s="898">
        <v>92.6</v>
      </c>
      <c r="AD267" s="229"/>
      <c r="AE267" s="203"/>
      <c r="AF267" s="222"/>
      <c r="AG267" s="203" t="s">
        <v>107</v>
      </c>
      <c r="AH267" s="898">
        <v>97.7</v>
      </c>
      <c r="AI267" s="898">
        <v>94.5</v>
      </c>
      <c r="AJ267" s="898">
        <v>88.8</v>
      </c>
      <c r="AK267" s="898">
        <v>90.1</v>
      </c>
      <c r="AL267" s="898">
        <v>87</v>
      </c>
      <c r="AM267" s="898">
        <v>105.6</v>
      </c>
      <c r="AN267" s="898">
        <v>91.1</v>
      </c>
      <c r="AO267" s="898">
        <v>108.1</v>
      </c>
      <c r="AP267" s="898">
        <v>99.4</v>
      </c>
      <c r="AQ267" s="898">
        <v>99.5</v>
      </c>
      <c r="AR267" s="898">
        <v>98.2</v>
      </c>
    </row>
    <row r="268" spans="1:44" x14ac:dyDescent="0.15">
      <c r="A268" s="203"/>
      <c r="B268" s="222"/>
      <c r="C268" s="203" t="s">
        <v>108</v>
      </c>
      <c r="D268" s="898">
        <v>96.6</v>
      </c>
      <c r="E268" s="898">
        <v>96.6</v>
      </c>
      <c r="F268" s="898">
        <v>112.2</v>
      </c>
      <c r="G268" s="898">
        <v>80</v>
      </c>
      <c r="H268" s="898">
        <v>82.5</v>
      </c>
      <c r="I268" s="898">
        <v>78.3</v>
      </c>
      <c r="J268" s="898">
        <v>82.2</v>
      </c>
      <c r="K268" s="898">
        <v>102.2</v>
      </c>
      <c r="L268" s="898">
        <v>72.7</v>
      </c>
      <c r="M268" s="898">
        <v>116.1</v>
      </c>
      <c r="N268" s="898">
        <v>66.5</v>
      </c>
      <c r="O268" s="898">
        <v>104.5</v>
      </c>
      <c r="P268" s="898">
        <v>87.7</v>
      </c>
      <c r="Q268" s="898">
        <v>112</v>
      </c>
      <c r="R268" s="898">
        <v>91</v>
      </c>
      <c r="S268" s="898">
        <v>98.2</v>
      </c>
      <c r="T268" s="898">
        <v>95.6</v>
      </c>
      <c r="U268" s="898">
        <v>95.5</v>
      </c>
      <c r="V268" s="898">
        <v>96.5</v>
      </c>
      <c r="W268" s="898">
        <v>101.3</v>
      </c>
      <c r="X268" s="898">
        <v>79</v>
      </c>
      <c r="Y268" s="898">
        <v>112.1</v>
      </c>
      <c r="Z268" s="898">
        <v>87.5</v>
      </c>
      <c r="AA268" s="898">
        <v>93.3</v>
      </c>
      <c r="AB268" s="898">
        <v>95</v>
      </c>
      <c r="AC268" s="898">
        <v>82.5</v>
      </c>
      <c r="AD268" s="229"/>
      <c r="AE268" s="203"/>
      <c r="AF268" s="222"/>
      <c r="AG268" s="203" t="s">
        <v>108</v>
      </c>
      <c r="AH268" s="898">
        <v>96.6</v>
      </c>
      <c r="AI268" s="898">
        <v>90.2</v>
      </c>
      <c r="AJ268" s="898">
        <v>81.8</v>
      </c>
      <c r="AK268" s="898">
        <v>79.599999999999994</v>
      </c>
      <c r="AL268" s="898">
        <v>85.4</v>
      </c>
      <c r="AM268" s="898">
        <v>105.9</v>
      </c>
      <c r="AN268" s="898">
        <v>89.2</v>
      </c>
      <c r="AO268" s="898">
        <v>108.6</v>
      </c>
      <c r="AP268" s="898">
        <v>102.1</v>
      </c>
      <c r="AQ268" s="898">
        <v>102.3</v>
      </c>
      <c r="AR268" s="898">
        <v>99</v>
      </c>
    </row>
    <row r="269" spans="1:44" x14ac:dyDescent="0.15">
      <c r="A269" s="203"/>
      <c r="B269" s="222"/>
      <c r="C269" s="203" t="s">
        <v>109</v>
      </c>
      <c r="D269" s="898">
        <v>95.5</v>
      </c>
      <c r="E269" s="898">
        <v>95.5</v>
      </c>
      <c r="F269" s="898">
        <v>105.4</v>
      </c>
      <c r="G269" s="898">
        <v>79.400000000000006</v>
      </c>
      <c r="H269" s="898">
        <v>84.5</v>
      </c>
      <c r="I269" s="898">
        <v>68.099999999999994</v>
      </c>
      <c r="J269" s="898">
        <v>81.599999999999994</v>
      </c>
      <c r="K269" s="898">
        <v>94.2</v>
      </c>
      <c r="L269" s="898">
        <v>79.099999999999994</v>
      </c>
      <c r="M269" s="898">
        <v>111</v>
      </c>
      <c r="N269" s="898">
        <v>70.3</v>
      </c>
      <c r="O269" s="898">
        <v>114.7</v>
      </c>
      <c r="P269" s="898">
        <v>85.9</v>
      </c>
      <c r="Q269" s="898">
        <v>108.6</v>
      </c>
      <c r="R269" s="898">
        <v>90.1</v>
      </c>
      <c r="S269" s="898">
        <v>97.5</v>
      </c>
      <c r="T269" s="898">
        <v>93.9</v>
      </c>
      <c r="U269" s="898">
        <v>94.8</v>
      </c>
      <c r="V269" s="898">
        <v>88.3</v>
      </c>
      <c r="W269" s="898">
        <v>102.3</v>
      </c>
      <c r="X269" s="898">
        <v>73.099999999999994</v>
      </c>
      <c r="Y269" s="898">
        <v>117.9</v>
      </c>
      <c r="Z269" s="898">
        <v>91.7</v>
      </c>
      <c r="AA269" s="898">
        <v>96.6</v>
      </c>
      <c r="AB269" s="898">
        <v>95.4</v>
      </c>
      <c r="AC269" s="898">
        <v>72.2</v>
      </c>
      <c r="AD269" s="229"/>
      <c r="AE269" s="203"/>
      <c r="AF269" s="222"/>
      <c r="AG269" s="203" t="s">
        <v>109</v>
      </c>
      <c r="AH269" s="898">
        <v>95.5</v>
      </c>
      <c r="AI269" s="898">
        <v>89.9</v>
      </c>
      <c r="AJ269" s="898">
        <v>78.5</v>
      </c>
      <c r="AK269" s="898">
        <v>74.599999999999994</v>
      </c>
      <c r="AL269" s="898">
        <v>86.5</v>
      </c>
      <c r="AM269" s="898">
        <v>104</v>
      </c>
      <c r="AN269" s="898">
        <v>90.9</v>
      </c>
      <c r="AO269" s="898">
        <v>108.3</v>
      </c>
      <c r="AP269" s="898">
        <v>100.7</v>
      </c>
      <c r="AQ269" s="898">
        <v>100.8</v>
      </c>
      <c r="AR269" s="898">
        <v>100.4</v>
      </c>
    </row>
    <row r="270" spans="1:44" x14ac:dyDescent="0.15">
      <c r="A270" s="203"/>
      <c r="B270" s="222"/>
      <c r="C270" s="203" t="s">
        <v>110</v>
      </c>
      <c r="D270" s="898">
        <v>94.6</v>
      </c>
      <c r="E270" s="898">
        <v>94.6</v>
      </c>
      <c r="F270" s="898">
        <v>104.9</v>
      </c>
      <c r="G270" s="898">
        <v>76.599999999999994</v>
      </c>
      <c r="H270" s="898">
        <v>83.7</v>
      </c>
      <c r="I270" s="898">
        <v>72.3</v>
      </c>
      <c r="J270" s="898">
        <v>87.6</v>
      </c>
      <c r="K270" s="898">
        <v>99.3</v>
      </c>
      <c r="L270" s="898">
        <v>78.400000000000006</v>
      </c>
      <c r="M270" s="898">
        <v>105.7</v>
      </c>
      <c r="N270" s="898">
        <v>68.7</v>
      </c>
      <c r="O270" s="898">
        <v>111.9</v>
      </c>
      <c r="P270" s="898">
        <v>79.7</v>
      </c>
      <c r="Q270" s="898">
        <v>100.4</v>
      </c>
      <c r="R270" s="898">
        <v>89</v>
      </c>
      <c r="S270" s="898">
        <v>99.7</v>
      </c>
      <c r="T270" s="898">
        <v>94.9</v>
      </c>
      <c r="U270" s="898">
        <v>94.5</v>
      </c>
      <c r="V270" s="898">
        <v>93.1</v>
      </c>
      <c r="W270" s="898">
        <v>100.5</v>
      </c>
      <c r="X270" s="898">
        <v>71.3</v>
      </c>
      <c r="Y270" s="898">
        <v>112.2</v>
      </c>
      <c r="Z270" s="898">
        <v>91.1</v>
      </c>
      <c r="AA270" s="898">
        <v>96.7</v>
      </c>
      <c r="AB270" s="898">
        <v>94.5</v>
      </c>
      <c r="AC270" s="898">
        <v>81</v>
      </c>
      <c r="AD270" s="229"/>
      <c r="AE270" s="203"/>
      <c r="AF270" s="222"/>
      <c r="AG270" s="203" t="s">
        <v>110</v>
      </c>
      <c r="AH270" s="898">
        <v>94.6</v>
      </c>
      <c r="AI270" s="898">
        <v>89.9</v>
      </c>
      <c r="AJ270" s="898">
        <v>82.1</v>
      </c>
      <c r="AK270" s="898">
        <v>77.900000000000006</v>
      </c>
      <c r="AL270" s="898">
        <v>87.4</v>
      </c>
      <c r="AM270" s="898">
        <v>101.8</v>
      </c>
      <c r="AN270" s="898">
        <v>94.4</v>
      </c>
      <c r="AO270" s="898">
        <v>104.5</v>
      </c>
      <c r="AP270" s="898">
        <v>98.8</v>
      </c>
      <c r="AQ270" s="898">
        <v>98.9</v>
      </c>
      <c r="AR270" s="898">
        <v>98.1</v>
      </c>
    </row>
    <row r="271" spans="1:44" x14ac:dyDescent="0.15">
      <c r="A271" s="203"/>
      <c r="B271" s="222"/>
      <c r="C271" s="213" t="s">
        <v>97</v>
      </c>
      <c r="D271" s="898">
        <v>99.3</v>
      </c>
      <c r="E271" s="898">
        <v>99.3</v>
      </c>
      <c r="F271" s="898">
        <v>103</v>
      </c>
      <c r="G271" s="898">
        <v>74.3</v>
      </c>
      <c r="H271" s="898">
        <v>83.8</v>
      </c>
      <c r="I271" s="898">
        <v>109.5</v>
      </c>
      <c r="J271" s="898">
        <v>86.5</v>
      </c>
      <c r="K271" s="898">
        <v>104</v>
      </c>
      <c r="L271" s="898">
        <v>82</v>
      </c>
      <c r="M271" s="898">
        <v>112.6</v>
      </c>
      <c r="N271" s="898">
        <v>64.7</v>
      </c>
      <c r="O271" s="898">
        <v>108.3</v>
      </c>
      <c r="P271" s="898">
        <v>77.3</v>
      </c>
      <c r="Q271" s="898">
        <v>110.4</v>
      </c>
      <c r="R271" s="898">
        <v>88.8</v>
      </c>
      <c r="S271" s="898">
        <v>101.2</v>
      </c>
      <c r="T271" s="898">
        <v>94.4</v>
      </c>
      <c r="U271" s="898">
        <v>94.3</v>
      </c>
      <c r="V271" s="898">
        <v>93.7</v>
      </c>
      <c r="W271" s="898">
        <v>101.5</v>
      </c>
      <c r="X271" s="898">
        <v>73.599999999999994</v>
      </c>
      <c r="Y271" s="898">
        <v>107.1</v>
      </c>
      <c r="Z271" s="898">
        <v>87.7</v>
      </c>
      <c r="AA271" s="898">
        <v>97.7</v>
      </c>
      <c r="AB271" s="898">
        <v>121</v>
      </c>
      <c r="AC271" s="898">
        <v>103.5</v>
      </c>
      <c r="AD271" s="229"/>
      <c r="AE271" s="203"/>
      <c r="AF271" s="222"/>
      <c r="AG271" s="213" t="s">
        <v>97</v>
      </c>
      <c r="AH271" s="898">
        <v>99.3</v>
      </c>
      <c r="AI271" s="898">
        <v>101.5</v>
      </c>
      <c r="AJ271" s="898">
        <v>99.9</v>
      </c>
      <c r="AK271" s="898">
        <v>105.7</v>
      </c>
      <c r="AL271" s="898">
        <v>88.4</v>
      </c>
      <c r="AM271" s="898">
        <v>102.9</v>
      </c>
      <c r="AN271" s="898">
        <v>97.4</v>
      </c>
      <c r="AO271" s="898">
        <v>105.1</v>
      </c>
      <c r="AP271" s="898">
        <v>98.6</v>
      </c>
      <c r="AQ271" s="898">
        <v>98.7</v>
      </c>
      <c r="AR271" s="898">
        <v>99.1</v>
      </c>
    </row>
    <row r="272" spans="1:44" x14ac:dyDescent="0.15">
      <c r="A272" s="224"/>
      <c r="B272" s="219" t="s">
        <v>469</v>
      </c>
      <c r="C272" s="216" t="s">
        <v>99</v>
      </c>
      <c r="D272" s="995">
        <v>94.1</v>
      </c>
      <c r="E272" s="995">
        <v>94.1</v>
      </c>
      <c r="F272" s="995">
        <v>105.6</v>
      </c>
      <c r="G272" s="995">
        <v>74.2</v>
      </c>
      <c r="H272" s="995">
        <v>80.599999999999994</v>
      </c>
      <c r="I272" s="995">
        <v>77.099999999999994</v>
      </c>
      <c r="J272" s="995">
        <v>100.6</v>
      </c>
      <c r="K272" s="995">
        <v>100.4</v>
      </c>
      <c r="L272" s="995">
        <v>66.5</v>
      </c>
      <c r="M272" s="995">
        <v>99.7</v>
      </c>
      <c r="N272" s="995">
        <v>56.2</v>
      </c>
      <c r="O272" s="995">
        <v>106.7</v>
      </c>
      <c r="P272" s="995">
        <v>81.3</v>
      </c>
      <c r="Q272" s="995">
        <v>102.3</v>
      </c>
      <c r="R272" s="995">
        <v>90</v>
      </c>
      <c r="S272" s="995">
        <v>96.6</v>
      </c>
      <c r="T272" s="995">
        <v>95.7</v>
      </c>
      <c r="U272" s="995">
        <v>93.3</v>
      </c>
      <c r="V272" s="995">
        <v>94.8</v>
      </c>
      <c r="W272" s="995">
        <v>100.8</v>
      </c>
      <c r="X272" s="995">
        <v>75.7</v>
      </c>
      <c r="Y272" s="995">
        <v>114.3</v>
      </c>
      <c r="Z272" s="995">
        <v>88.4</v>
      </c>
      <c r="AA272" s="995">
        <v>89.7</v>
      </c>
      <c r="AB272" s="995">
        <v>119.8</v>
      </c>
      <c r="AC272" s="995">
        <v>89</v>
      </c>
      <c r="AD272" s="229"/>
      <c r="AE272" s="224"/>
      <c r="AF272" s="219" t="s">
        <v>469</v>
      </c>
      <c r="AG272" s="216" t="s">
        <v>99</v>
      </c>
      <c r="AH272" s="995">
        <v>94.1</v>
      </c>
      <c r="AI272" s="995">
        <v>90</v>
      </c>
      <c r="AJ272" s="995">
        <v>84.1</v>
      </c>
      <c r="AK272" s="995">
        <v>84.1</v>
      </c>
      <c r="AL272" s="995">
        <v>80.5</v>
      </c>
      <c r="AM272" s="995">
        <v>100.3</v>
      </c>
      <c r="AN272" s="995">
        <v>84.9</v>
      </c>
      <c r="AO272" s="995">
        <v>104.4</v>
      </c>
      <c r="AP272" s="995">
        <v>97.5</v>
      </c>
      <c r="AQ272" s="995">
        <v>97.4</v>
      </c>
      <c r="AR272" s="995">
        <v>102.1</v>
      </c>
    </row>
    <row r="273" spans="1:44" x14ac:dyDescent="0.15">
      <c r="A273" s="224"/>
      <c r="B273" s="222"/>
      <c r="C273" s="203" t="s">
        <v>101</v>
      </c>
      <c r="D273" s="996">
        <v>95.6</v>
      </c>
      <c r="E273" s="996">
        <v>95.5</v>
      </c>
      <c r="F273" s="996">
        <v>100.5</v>
      </c>
      <c r="G273" s="996">
        <v>74.599999999999994</v>
      </c>
      <c r="H273" s="996">
        <v>85.8</v>
      </c>
      <c r="I273" s="996">
        <v>93.6</v>
      </c>
      <c r="J273" s="996">
        <v>86</v>
      </c>
      <c r="K273" s="996">
        <v>95</v>
      </c>
      <c r="L273" s="996">
        <v>61.5</v>
      </c>
      <c r="M273" s="996">
        <v>109.8</v>
      </c>
      <c r="N273" s="996">
        <v>56.3</v>
      </c>
      <c r="O273" s="996">
        <v>111.6</v>
      </c>
      <c r="P273" s="996">
        <v>82.5</v>
      </c>
      <c r="Q273" s="996">
        <v>103.6</v>
      </c>
      <c r="R273" s="996">
        <v>91.8</v>
      </c>
      <c r="S273" s="996">
        <v>93.5</v>
      </c>
      <c r="T273" s="996">
        <v>96.2</v>
      </c>
      <c r="U273" s="996">
        <v>97.6</v>
      </c>
      <c r="V273" s="996">
        <v>99.4</v>
      </c>
      <c r="W273" s="996">
        <v>102.9</v>
      </c>
      <c r="X273" s="996">
        <v>76.5</v>
      </c>
      <c r="Y273" s="996">
        <v>109.8</v>
      </c>
      <c r="Z273" s="996">
        <v>83.3</v>
      </c>
      <c r="AA273" s="996">
        <v>98.8</v>
      </c>
      <c r="AB273" s="996">
        <v>115.1</v>
      </c>
      <c r="AC273" s="996">
        <v>88.6</v>
      </c>
      <c r="AD273" s="229"/>
      <c r="AE273" s="224"/>
      <c r="AF273" s="222"/>
      <c r="AG273" s="203" t="s">
        <v>101</v>
      </c>
      <c r="AH273" s="996">
        <v>95.6</v>
      </c>
      <c r="AI273" s="996">
        <v>93.7</v>
      </c>
      <c r="AJ273" s="996">
        <v>89.1</v>
      </c>
      <c r="AK273" s="996">
        <v>91.6</v>
      </c>
      <c r="AL273" s="996">
        <v>84.1</v>
      </c>
      <c r="AM273" s="996">
        <v>101.2</v>
      </c>
      <c r="AN273" s="996">
        <v>88.7</v>
      </c>
      <c r="AO273" s="996">
        <v>103.7</v>
      </c>
      <c r="AP273" s="996">
        <v>97.6</v>
      </c>
      <c r="AQ273" s="996">
        <v>97.3</v>
      </c>
      <c r="AR273" s="996">
        <v>104.5</v>
      </c>
    </row>
    <row r="274" spans="1:44" x14ac:dyDescent="0.15">
      <c r="A274" s="224"/>
      <c r="B274" s="222"/>
      <c r="C274" s="203" t="s">
        <v>102</v>
      </c>
      <c r="D274" s="996">
        <v>99.5</v>
      </c>
      <c r="E274" s="996">
        <v>99.5</v>
      </c>
      <c r="F274" s="996">
        <v>106.9</v>
      </c>
      <c r="G274" s="996">
        <v>74.599999999999994</v>
      </c>
      <c r="H274" s="996">
        <v>86.7</v>
      </c>
      <c r="I274" s="996">
        <v>96.6</v>
      </c>
      <c r="J274" s="996">
        <v>93.2</v>
      </c>
      <c r="K274" s="996">
        <v>97.9</v>
      </c>
      <c r="L274" s="996">
        <v>63.4</v>
      </c>
      <c r="M274" s="996">
        <v>107.5</v>
      </c>
      <c r="N274" s="996">
        <v>52.8</v>
      </c>
      <c r="O274" s="996">
        <v>114.3</v>
      </c>
      <c r="P274" s="996">
        <v>78.8</v>
      </c>
      <c r="Q274" s="996">
        <v>115.4</v>
      </c>
      <c r="R274" s="996">
        <v>90.8</v>
      </c>
      <c r="S274" s="996">
        <v>93.2</v>
      </c>
      <c r="T274" s="996">
        <v>95</v>
      </c>
      <c r="U274" s="996">
        <v>95.1</v>
      </c>
      <c r="V274" s="996">
        <v>100.5</v>
      </c>
      <c r="W274" s="996">
        <v>100.3</v>
      </c>
      <c r="X274" s="996">
        <v>79.7</v>
      </c>
      <c r="Y274" s="996">
        <v>96.2</v>
      </c>
      <c r="Z274" s="996">
        <v>82.8</v>
      </c>
      <c r="AA274" s="996">
        <v>96.4</v>
      </c>
      <c r="AB274" s="996">
        <v>122.7</v>
      </c>
      <c r="AC274" s="996">
        <v>97.6</v>
      </c>
      <c r="AD274" s="229"/>
      <c r="AE274" s="224"/>
      <c r="AF274" s="222"/>
      <c r="AG274" s="203" t="s">
        <v>102</v>
      </c>
      <c r="AH274" s="996">
        <v>99.5</v>
      </c>
      <c r="AI274" s="996">
        <v>99.1</v>
      </c>
      <c r="AJ274" s="996">
        <v>92.7</v>
      </c>
      <c r="AK274" s="996">
        <v>96.3</v>
      </c>
      <c r="AL274" s="996">
        <v>85.3</v>
      </c>
      <c r="AM274" s="996">
        <v>109.9</v>
      </c>
      <c r="AN274" s="996">
        <v>88.6</v>
      </c>
      <c r="AO274" s="996">
        <v>115</v>
      </c>
      <c r="AP274" s="996">
        <v>99.8</v>
      </c>
      <c r="AQ274" s="996">
        <v>99.8</v>
      </c>
      <c r="AR274" s="996">
        <v>99.6</v>
      </c>
    </row>
    <row r="275" spans="1:44" x14ac:dyDescent="0.15">
      <c r="A275" s="224"/>
      <c r="B275" s="222"/>
      <c r="C275" s="203" t="s">
        <v>103</v>
      </c>
      <c r="D275" s="996">
        <v>94</v>
      </c>
      <c r="E275" s="996">
        <v>94</v>
      </c>
      <c r="F275" s="996">
        <v>103.6</v>
      </c>
      <c r="G275" s="996">
        <v>75.599999999999994</v>
      </c>
      <c r="H275" s="996">
        <v>82.4</v>
      </c>
      <c r="I275" s="996">
        <v>80.8</v>
      </c>
      <c r="J275" s="996">
        <v>88.1</v>
      </c>
      <c r="K275" s="996">
        <v>99.5</v>
      </c>
      <c r="L275" s="996">
        <v>71.2</v>
      </c>
      <c r="M275" s="996">
        <v>97</v>
      </c>
      <c r="N275" s="996">
        <v>50.5</v>
      </c>
      <c r="O275" s="996">
        <v>102.6</v>
      </c>
      <c r="P275" s="996">
        <v>83.4</v>
      </c>
      <c r="Q275" s="996">
        <v>104.6</v>
      </c>
      <c r="R275" s="996">
        <v>94.8</v>
      </c>
      <c r="S275" s="996">
        <v>99.6</v>
      </c>
      <c r="T275" s="996">
        <v>98.2</v>
      </c>
      <c r="U275" s="996">
        <v>95</v>
      </c>
      <c r="V275" s="996">
        <v>94.5</v>
      </c>
      <c r="W275" s="996">
        <v>95.5</v>
      </c>
      <c r="X275" s="996">
        <v>80.5</v>
      </c>
      <c r="Y275" s="996">
        <v>103.7</v>
      </c>
      <c r="Z275" s="996">
        <v>95.5</v>
      </c>
      <c r="AA275" s="996">
        <v>101.3</v>
      </c>
      <c r="AB275" s="996">
        <v>116</v>
      </c>
      <c r="AC275" s="996">
        <v>86.2</v>
      </c>
      <c r="AD275" s="229"/>
      <c r="AE275" s="224"/>
      <c r="AF275" s="222"/>
      <c r="AG275" s="203" t="s">
        <v>103</v>
      </c>
      <c r="AH275" s="996">
        <v>94</v>
      </c>
      <c r="AI275" s="996">
        <v>90.6</v>
      </c>
      <c r="AJ275" s="996">
        <v>83.5</v>
      </c>
      <c r="AK275" s="996">
        <v>82.6</v>
      </c>
      <c r="AL275" s="996">
        <v>87.1</v>
      </c>
      <c r="AM275" s="996">
        <v>101.7</v>
      </c>
      <c r="AN275" s="996">
        <v>88.1</v>
      </c>
      <c r="AO275" s="996">
        <v>104.3</v>
      </c>
      <c r="AP275" s="996">
        <v>97.1</v>
      </c>
      <c r="AQ275" s="996">
        <v>96.8</v>
      </c>
      <c r="AR275" s="996">
        <v>100.3</v>
      </c>
    </row>
    <row r="276" spans="1:44" x14ac:dyDescent="0.15">
      <c r="A276" s="224"/>
      <c r="B276" s="222" t="s">
        <v>1</v>
      </c>
      <c r="C276" s="203" t="s">
        <v>104</v>
      </c>
      <c r="D276" s="996">
        <v>96.7</v>
      </c>
      <c r="E276" s="996">
        <v>96.7</v>
      </c>
      <c r="F276" s="996">
        <v>113.1</v>
      </c>
      <c r="G276" s="996">
        <v>78.2</v>
      </c>
      <c r="H276" s="996">
        <v>87.3</v>
      </c>
      <c r="I276" s="996">
        <v>70.7</v>
      </c>
      <c r="J276" s="996">
        <v>97.8</v>
      </c>
      <c r="K276" s="996">
        <v>97.1</v>
      </c>
      <c r="L276" s="996">
        <v>71.5</v>
      </c>
      <c r="M276" s="996">
        <v>106.7</v>
      </c>
      <c r="N276" s="996">
        <v>52.4</v>
      </c>
      <c r="O276" s="996">
        <v>111.8</v>
      </c>
      <c r="P276" s="996">
        <v>85.6</v>
      </c>
      <c r="Q276" s="996">
        <v>111.6</v>
      </c>
      <c r="R276" s="996">
        <v>99.7</v>
      </c>
      <c r="S276" s="996">
        <v>103.2</v>
      </c>
      <c r="T276" s="996">
        <v>96.3</v>
      </c>
      <c r="U276" s="996">
        <v>95.3</v>
      </c>
      <c r="V276" s="996">
        <v>95.7</v>
      </c>
      <c r="W276" s="996">
        <v>98.7</v>
      </c>
      <c r="X276" s="996">
        <v>80.900000000000006</v>
      </c>
      <c r="Y276" s="996">
        <v>108.8</v>
      </c>
      <c r="Z276" s="996">
        <v>86.6</v>
      </c>
      <c r="AA276" s="996">
        <v>102.6</v>
      </c>
      <c r="AB276" s="996">
        <v>117.3</v>
      </c>
      <c r="AC276" s="996">
        <v>84.3</v>
      </c>
      <c r="AD276" s="229"/>
      <c r="AE276" s="224"/>
      <c r="AF276" s="222" t="s">
        <v>1</v>
      </c>
      <c r="AG276" s="203" t="s">
        <v>104</v>
      </c>
      <c r="AH276" s="996">
        <v>96.7</v>
      </c>
      <c r="AI276" s="996">
        <v>92.1</v>
      </c>
      <c r="AJ276" s="996">
        <v>83.4</v>
      </c>
      <c r="AK276" s="996">
        <v>79.8</v>
      </c>
      <c r="AL276" s="996">
        <v>91.8</v>
      </c>
      <c r="AM276" s="996">
        <v>107.7</v>
      </c>
      <c r="AN276" s="996">
        <v>84.5</v>
      </c>
      <c r="AO276" s="996">
        <v>111.8</v>
      </c>
      <c r="AP276" s="996">
        <v>101.6</v>
      </c>
      <c r="AQ276" s="996">
        <v>102</v>
      </c>
      <c r="AR276" s="996">
        <v>94.2</v>
      </c>
    </row>
    <row r="277" spans="1:44" x14ac:dyDescent="0.15">
      <c r="A277" s="224"/>
      <c r="B277" s="222"/>
      <c r="C277" s="203" t="s">
        <v>105</v>
      </c>
      <c r="D277" s="996">
        <v>94.3</v>
      </c>
      <c r="E277" s="996">
        <v>94.3</v>
      </c>
      <c r="F277" s="996">
        <v>102.6</v>
      </c>
      <c r="G277" s="996">
        <v>78.2</v>
      </c>
      <c r="H277" s="996">
        <v>86.4</v>
      </c>
      <c r="I277" s="996">
        <v>87.6</v>
      </c>
      <c r="J277" s="996">
        <v>92.1</v>
      </c>
      <c r="K277" s="996">
        <v>90.1</v>
      </c>
      <c r="L277" s="996">
        <v>73.8</v>
      </c>
      <c r="M277" s="996">
        <v>100.2</v>
      </c>
      <c r="N277" s="996">
        <v>50.3</v>
      </c>
      <c r="O277" s="996">
        <v>102.9</v>
      </c>
      <c r="P277" s="996">
        <v>81.099999999999994</v>
      </c>
      <c r="Q277" s="996">
        <v>107.3</v>
      </c>
      <c r="R277" s="996">
        <v>96.2</v>
      </c>
      <c r="S277" s="996">
        <v>95</v>
      </c>
      <c r="T277" s="996">
        <v>95.4</v>
      </c>
      <c r="U277" s="996">
        <v>94.3</v>
      </c>
      <c r="V277" s="996">
        <v>91.6</v>
      </c>
      <c r="W277" s="996">
        <v>98.7</v>
      </c>
      <c r="X277" s="996">
        <v>83.3</v>
      </c>
      <c r="Y277" s="996">
        <v>99.9</v>
      </c>
      <c r="Z277" s="996">
        <v>95.6</v>
      </c>
      <c r="AA277" s="996">
        <v>98.6</v>
      </c>
      <c r="AB277" s="996">
        <v>122.8</v>
      </c>
      <c r="AC277" s="996">
        <v>89.1</v>
      </c>
      <c r="AD277" s="229"/>
      <c r="AE277" s="224"/>
      <c r="AF277" s="222"/>
      <c r="AG277" s="203" t="s">
        <v>105</v>
      </c>
      <c r="AH277" s="996">
        <v>94.3</v>
      </c>
      <c r="AI277" s="996">
        <v>92.2</v>
      </c>
      <c r="AJ277" s="996">
        <v>85.1</v>
      </c>
      <c r="AK277" s="996">
        <v>85.7</v>
      </c>
      <c r="AL277" s="996">
        <v>83.7</v>
      </c>
      <c r="AM277" s="996">
        <v>103.3</v>
      </c>
      <c r="AN277" s="996">
        <v>83.3</v>
      </c>
      <c r="AO277" s="996">
        <v>106.4</v>
      </c>
      <c r="AP277" s="996">
        <v>95.7</v>
      </c>
      <c r="AQ277" s="996">
        <v>95.9</v>
      </c>
      <c r="AR277" s="996">
        <v>98</v>
      </c>
    </row>
    <row r="278" spans="1:44" x14ac:dyDescent="0.15">
      <c r="A278" s="224"/>
      <c r="B278" s="222"/>
      <c r="C278" s="203" t="s">
        <v>106</v>
      </c>
      <c r="D278" s="996">
        <v>99.4</v>
      </c>
      <c r="E278" s="996">
        <v>99.4</v>
      </c>
      <c r="F278" s="996">
        <v>108.4</v>
      </c>
      <c r="G278" s="996">
        <v>76.8</v>
      </c>
      <c r="H278" s="996">
        <v>84.7</v>
      </c>
      <c r="I278" s="996">
        <v>98.5</v>
      </c>
      <c r="J278" s="996">
        <v>100.3</v>
      </c>
      <c r="K278" s="996">
        <v>105.5</v>
      </c>
      <c r="L278" s="996">
        <v>74</v>
      </c>
      <c r="M278" s="996">
        <v>109</v>
      </c>
      <c r="N278" s="996">
        <v>51.3</v>
      </c>
      <c r="O278" s="996">
        <v>104.5</v>
      </c>
      <c r="P278" s="996">
        <v>81</v>
      </c>
      <c r="Q278" s="996">
        <v>110.9</v>
      </c>
      <c r="R278" s="996">
        <v>98.1</v>
      </c>
      <c r="S278" s="996">
        <v>98.4</v>
      </c>
      <c r="T278" s="996">
        <v>97</v>
      </c>
      <c r="U278" s="996">
        <v>95.8</v>
      </c>
      <c r="V278" s="996">
        <v>94.6</v>
      </c>
      <c r="W278" s="996">
        <v>105.7</v>
      </c>
      <c r="X278" s="996">
        <v>88.1</v>
      </c>
      <c r="Y278" s="996">
        <v>102.3</v>
      </c>
      <c r="Z278" s="996">
        <v>85</v>
      </c>
      <c r="AA278" s="996">
        <v>98</v>
      </c>
      <c r="AB278" s="996">
        <v>125</v>
      </c>
      <c r="AC278" s="996">
        <v>97.2</v>
      </c>
      <c r="AD278" s="229"/>
      <c r="AE278" s="224"/>
      <c r="AF278" s="222"/>
      <c r="AG278" s="203" t="s">
        <v>106</v>
      </c>
      <c r="AH278" s="996">
        <v>99.4</v>
      </c>
      <c r="AI278" s="996">
        <v>95.7</v>
      </c>
      <c r="AJ278" s="996">
        <v>90.2</v>
      </c>
      <c r="AK278" s="996">
        <v>91.6</v>
      </c>
      <c r="AL278" s="996">
        <v>87.1</v>
      </c>
      <c r="AM278" s="996">
        <v>105.2</v>
      </c>
      <c r="AN278" s="996">
        <v>85.7</v>
      </c>
      <c r="AO278" s="996">
        <v>109.3</v>
      </c>
      <c r="AP278" s="996">
        <v>100.6</v>
      </c>
      <c r="AQ278" s="996">
        <v>100.7</v>
      </c>
      <c r="AR278" s="996">
        <v>99.8</v>
      </c>
    </row>
    <row r="279" spans="1:44" x14ac:dyDescent="0.15">
      <c r="A279" s="224"/>
      <c r="B279" s="222"/>
      <c r="C279" s="203" t="s">
        <v>107</v>
      </c>
      <c r="D279" s="996">
        <v>93.1</v>
      </c>
      <c r="E279" s="996">
        <v>93.1</v>
      </c>
      <c r="F279" s="996">
        <v>97.1</v>
      </c>
      <c r="G279" s="996">
        <v>75.3</v>
      </c>
      <c r="H279" s="996">
        <v>83.8</v>
      </c>
      <c r="I279" s="996">
        <v>84.4</v>
      </c>
      <c r="J279" s="996">
        <v>93.7</v>
      </c>
      <c r="K279" s="996">
        <v>93.7</v>
      </c>
      <c r="L279" s="996">
        <v>69</v>
      </c>
      <c r="M279" s="996">
        <v>106.3</v>
      </c>
      <c r="N279" s="996">
        <v>47.7</v>
      </c>
      <c r="O279" s="996">
        <v>97.6</v>
      </c>
      <c r="P279" s="996">
        <v>78</v>
      </c>
      <c r="Q279" s="996">
        <v>107.6</v>
      </c>
      <c r="R279" s="996">
        <v>98</v>
      </c>
      <c r="S279" s="996">
        <v>96.9</v>
      </c>
      <c r="T279" s="996">
        <v>94.2</v>
      </c>
      <c r="U279" s="996">
        <v>96.2</v>
      </c>
      <c r="V279" s="996">
        <v>97.9</v>
      </c>
      <c r="W279" s="996">
        <v>111.1</v>
      </c>
      <c r="X279" s="996">
        <v>87.3</v>
      </c>
      <c r="Y279" s="996">
        <v>92.8</v>
      </c>
      <c r="Z279" s="996">
        <v>88.2</v>
      </c>
      <c r="AA279" s="996">
        <v>92.9</v>
      </c>
      <c r="AB279" s="996">
        <v>119</v>
      </c>
      <c r="AC279" s="996">
        <v>89.7</v>
      </c>
      <c r="AD279" s="229"/>
      <c r="AE279" s="224"/>
      <c r="AF279" s="222"/>
      <c r="AG279" s="203" t="s">
        <v>107</v>
      </c>
      <c r="AH279" s="996">
        <v>93.1</v>
      </c>
      <c r="AI279" s="996">
        <v>92.6</v>
      </c>
      <c r="AJ279" s="996">
        <v>86.8</v>
      </c>
      <c r="AK279" s="996">
        <v>88.8</v>
      </c>
      <c r="AL279" s="996">
        <v>82.5</v>
      </c>
      <c r="AM279" s="996">
        <v>102.3</v>
      </c>
      <c r="AN279" s="996">
        <v>75.900000000000006</v>
      </c>
      <c r="AO279" s="996">
        <v>107.8</v>
      </c>
      <c r="AP279" s="996">
        <v>93.9</v>
      </c>
      <c r="AQ279" s="996">
        <v>93.8</v>
      </c>
      <c r="AR279" s="996">
        <v>99.5</v>
      </c>
    </row>
    <row r="280" spans="1:44" x14ac:dyDescent="0.15">
      <c r="A280" s="224"/>
      <c r="B280" s="222"/>
      <c r="C280" s="203" t="s">
        <v>108</v>
      </c>
      <c r="D280" s="996">
        <v>98</v>
      </c>
      <c r="E280" s="996">
        <v>97.9</v>
      </c>
      <c r="F280" s="996">
        <v>114</v>
      </c>
      <c r="G280" s="996">
        <v>76.2</v>
      </c>
      <c r="H280" s="996">
        <v>83.1</v>
      </c>
      <c r="I280" s="996">
        <v>93</v>
      </c>
      <c r="J280" s="996">
        <v>109.2</v>
      </c>
      <c r="K280" s="996">
        <v>95.9</v>
      </c>
      <c r="L280" s="996">
        <v>72</v>
      </c>
      <c r="M280" s="996">
        <v>102.1</v>
      </c>
      <c r="N280" s="996">
        <v>44.7</v>
      </c>
      <c r="O280" s="996">
        <v>112.6</v>
      </c>
      <c r="P280" s="996">
        <v>78.900000000000006</v>
      </c>
      <c r="Q280" s="996">
        <v>109</v>
      </c>
      <c r="R280" s="996">
        <v>96.8</v>
      </c>
      <c r="S280" s="996">
        <v>96</v>
      </c>
      <c r="T280" s="996">
        <v>91.1</v>
      </c>
      <c r="U280" s="996">
        <v>97.8</v>
      </c>
      <c r="V280" s="996">
        <v>93.3</v>
      </c>
      <c r="W280" s="996">
        <v>106.3</v>
      </c>
      <c r="X280" s="996">
        <v>87.5</v>
      </c>
      <c r="Y280" s="996">
        <v>104.7</v>
      </c>
      <c r="Z280" s="996">
        <v>90.8</v>
      </c>
      <c r="AA280" s="996">
        <v>100.8</v>
      </c>
      <c r="AB280" s="996">
        <v>123.9</v>
      </c>
      <c r="AC280" s="996">
        <v>99.3</v>
      </c>
      <c r="AD280" s="229"/>
      <c r="AE280" s="224"/>
      <c r="AF280" s="222"/>
      <c r="AG280" s="203" t="s">
        <v>108</v>
      </c>
      <c r="AH280" s="996">
        <v>98</v>
      </c>
      <c r="AI280" s="996">
        <v>94.5</v>
      </c>
      <c r="AJ280" s="996">
        <v>89.7</v>
      </c>
      <c r="AK280" s="996">
        <v>90.8</v>
      </c>
      <c r="AL280" s="996">
        <v>87</v>
      </c>
      <c r="AM280" s="996">
        <v>103.2</v>
      </c>
      <c r="AN280" s="996">
        <v>84</v>
      </c>
      <c r="AO280" s="996">
        <v>107.1</v>
      </c>
      <c r="AP280" s="996">
        <v>101.5</v>
      </c>
      <c r="AQ280" s="996">
        <v>101.6</v>
      </c>
      <c r="AR280" s="996">
        <v>101</v>
      </c>
    </row>
    <row r="281" spans="1:44" x14ac:dyDescent="0.15">
      <c r="A281" s="224"/>
      <c r="B281" s="222"/>
      <c r="C281" s="203" t="s">
        <v>109</v>
      </c>
      <c r="D281" s="996">
        <v>97.6</v>
      </c>
      <c r="E281" s="996">
        <v>97.6</v>
      </c>
      <c r="F281" s="996">
        <v>107.3</v>
      </c>
      <c r="G281" s="996">
        <v>75.3</v>
      </c>
      <c r="H281" s="996">
        <v>83.8</v>
      </c>
      <c r="I281" s="996">
        <v>87.5</v>
      </c>
      <c r="J281" s="996">
        <v>104.2</v>
      </c>
      <c r="K281" s="996">
        <v>103.8</v>
      </c>
      <c r="L281" s="996">
        <v>73.599999999999994</v>
      </c>
      <c r="M281" s="996">
        <v>109.8</v>
      </c>
      <c r="N281" s="996">
        <v>50.8</v>
      </c>
      <c r="O281" s="996">
        <v>100.4</v>
      </c>
      <c r="P281" s="996">
        <v>78.400000000000006</v>
      </c>
      <c r="Q281" s="996">
        <v>108.6</v>
      </c>
      <c r="R281" s="996">
        <v>96.2</v>
      </c>
      <c r="S281" s="996">
        <v>99.1</v>
      </c>
      <c r="T281" s="996">
        <v>97.7</v>
      </c>
      <c r="U281" s="996">
        <v>103.2</v>
      </c>
      <c r="V281" s="996">
        <v>102.4</v>
      </c>
      <c r="W281" s="996">
        <v>109.8</v>
      </c>
      <c r="X281" s="996">
        <v>88.3</v>
      </c>
      <c r="Y281" s="996">
        <v>106</v>
      </c>
      <c r="Z281" s="996">
        <v>85.3</v>
      </c>
      <c r="AA281" s="996">
        <v>116.1</v>
      </c>
      <c r="AB281" s="996">
        <v>120.7</v>
      </c>
      <c r="AC281" s="996">
        <v>90.9</v>
      </c>
      <c r="AD281" s="229"/>
      <c r="AE281" s="224"/>
      <c r="AF281" s="222"/>
      <c r="AG281" s="203" t="s">
        <v>109</v>
      </c>
      <c r="AH281" s="996">
        <v>97.6</v>
      </c>
      <c r="AI281" s="996">
        <v>96.7</v>
      </c>
      <c r="AJ281" s="996">
        <v>88.8</v>
      </c>
      <c r="AK281" s="996">
        <v>88.8</v>
      </c>
      <c r="AL281" s="996">
        <v>87.3</v>
      </c>
      <c r="AM281" s="996">
        <v>106.4</v>
      </c>
      <c r="AN281" s="996">
        <v>84.3</v>
      </c>
      <c r="AO281" s="996">
        <v>111.7</v>
      </c>
      <c r="AP281" s="996">
        <v>97.9</v>
      </c>
      <c r="AQ281" s="996">
        <v>97.6</v>
      </c>
      <c r="AR281" s="996">
        <v>103.8</v>
      </c>
    </row>
    <row r="282" spans="1:44" x14ac:dyDescent="0.15">
      <c r="A282" s="224"/>
      <c r="B282" s="222"/>
      <c r="C282" s="203" t="s">
        <v>110</v>
      </c>
      <c r="D282" s="996">
        <v>96.2</v>
      </c>
      <c r="E282" s="996">
        <v>96.2</v>
      </c>
      <c r="F282" s="996">
        <v>99.5</v>
      </c>
      <c r="G282" s="996">
        <v>76</v>
      </c>
      <c r="H282" s="996">
        <v>83.1</v>
      </c>
      <c r="I282" s="996">
        <v>86.9</v>
      </c>
      <c r="J282" s="996">
        <v>81.599999999999994</v>
      </c>
      <c r="K282" s="996">
        <v>103.5</v>
      </c>
      <c r="L282" s="996">
        <v>73.400000000000006</v>
      </c>
      <c r="M282" s="996">
        <v>109.4</v>
      </c>
      <c r="N282" s="996">
        <v>45.5</v>
      </c>
      <c r="O282" s="996">
        <v>106.3</v>
      </c>
      <c r="P282" s="996">
        <v>75.900000000000006</v>
      </c>
      <c r="Q282" s="996">
        <v>118.1</v>
      </c>
      <c r="R282" s="996">
        <v>99</v>
      </c>
      <c r="S282" s="996">
        <v>96.4</v>
      </c>
      <c r="T282" s="996">
        <v>94.9</v>
      </c>
      <c r="U282" s="996">
        <v>98.2</v>
      </c>
      <c r="V282" s="996">
        <v>94.4</v>
      </c>
      <c r="W282" s="996">
        <v>106.6</v>
      </c>
      <c r="X282" s="996">
        <v>88.7</v>
      </c>
      <c r="Y282" s="996">
        <v>101.8</v>
      </c>
      <c r="Z282" s="996">
        <v>92</v>
      </c>
      <c r="AA282" s="996">
        <v>102.2</v>
      </c>
      <c r="AB282" s="996">
        <v>107.5</v>
      </c>
      <c r="AC282" s="996">
        <v>88.2</v>
      </c>
      <c r="AD282" s="229"/>
      <c r="AE282" s="224"/>
      <c r="AF282" s="222"/>
      <c r="AG282" s="203" t="s">
        <v>110</v>
      </c>
      <c r="AH282" s="996">
        <v>96.2</v>
      </c>
      <c r="AI282" s="996">
        <v>97.3</v>
      </c>
      <c r="AJ282" s="996">
        <v>89.4</v>
      </c>
      <c r="AK282" s="996">
        <v>89.9</v>
      </c>
      <c r="AL282" s="996">
        <v>88.2</v>
      </c>
      <c r="AM282" s="996">
        <v>111.8</v>
      </c>
      <c r="AN282" s="996">
        <v>85.4</v>
      </c>
      <c r="AO282" s="996">
        <v>119.1</v>
      </c>
      <c r="AP282" s="996">
        <v>95.1</v>
      </c>
      <c r="AQ282" s="996">
        <v>94.9</v>
      </c>
      <c r="AR282" s="996">
        <v>101.5</v>
      </c>
    </row>
    <row r="283" spans="1:44" x14ac:dyDescent="0.15">
      <c r="A283" s="224"/>
      <c r="B283" s="223"/>
      <c r="C283" s="213" t="s">
        <v>97</v>
      </c>
      <c r="D283" s="997">
        <v>97</v>
      </c>
      <c r="E283" s="997">
        <v>97</v>
      </c>
      <c r="F283" s="997">
        <v>109.5</v>
      </c>
      <c r="G283" s="997">
        <v>74.900000000000006</v>
      </c>
      <c r="H283" s="997">
        <v>86.4</v>
      </c>
      <c r="I283" s="997">
        <v>91.9</v>
      </c>
      <c r="J283" s="997">
        <v>95.2</v>
      </c>
      <c r="K283" s="997">
        <v>102.5</v>
      </c>
      <c r="L283" s="997">
        <v>75</v>
      </c>
      <c r="M283" s="997">
        <v>106</v>
      </c>
      <c r="N283" s="997">
        <v>45.5</v>
      </c>
      <c r="O283" s="997">
        <v>97.5</v>
      </c>
      <c r="P283" s="997">
        <v>74.900000000000006</v>
      </c>
      <c r="Q283" s="997">
        <v>109.1</v>
      </c>
      <c r="R283" s="997">
        <v>98.7</v>
      </c>
      <c r="S283" s="997">
        <v>96.1</v>
      </c>
      <c r="T283" s="997">
        <v>95.9</v>
      </c>
      <c r="U283" s="997">
        <v>100</v>
      </c>
      <c r="V283" s="997">
        <v>92.4</v>
      </c>
      <c r="W283" s="997">
        <v>106.5</v>
      </c>
      <c r="X283" s="997">
        <v>91.3</v>
      </c>
      <c r="Y283" s="997">
        <v>102.7</v>
      </c>
      <c r="Z283" s="997">
        <v>84.7</v>
      </c>
      <c r="AA283" s="997">
        <v>115.3</v>
      </c>
      <c r="AB283" s="997">
        <v>116.3</v>
      </c>
      <c r="AC283" s="997">
        <v>94.1</v>
      </c>
      <c r="AD283" s="229"/>
      <c r="AE283" s="224"/>
      <c r="AF283" s="223"/>
      <c r="AG283" s="213" t="s">
        <v>97</v>
      </c>
      <c r="AH283" s="997">
        <v>97</v>
      </c>
      <c r="AI283" s="997">
        <v>97.7</v>
      </c>
      <c r="AJ283" s="997">
        <v>91.5</v>
      </c>
      <c r="AK283" s="997">
        <v>92</v>
      </c>
      <c r="AL283" s="997">
        <v>90.4</v>
      </c>
      <c r="AM283" s="997">
        <v>105.9</v>
      </c>
      <c r="AN283" s="997">
        <v>87</v>
      </c>
      <c r="AO283" s="997">
        <v>110.6</v>
      </c>
      <c r="AP283" s="997">
        <v>96</v>
      </c>
      <c r="AQ283" s="997">
        <v>95.8</v>
      </c>
      <c r="AR283" s="997">
        <v>99.6</v>
      </c>
    </row>
    <row r="284" spans="1:44" x14ac:dyDescent="0.15">
      <c r="A284" s="203"/>
      <c r="B284" s="219" t="s">
        <v>470</v>
      </c>
      <c r="C284" s="216" t="s">
        <v>99</v>
      </c>
      <c r="D284" s="1028">
        <v>98.7</v>
      </c>
      <c r="E284" s="1028">
        <v>98.7</v>
      </c>
      <c r="F284" s="1028">
        <v>108.4</v>
      </c>
      <c r="G284" s="1028">
        <v>92.8</v>
      </c>
      <c r="H284" s="1028">
        <v>89.7</v>
      </c>
      <c r="I284" s="1028">
        <v>78.3</v>
      </c>
      <c r="J284" s="1028">
        <v>91.8</v>
      </c>
      <c r="K284" s="1028">
        <v>103.1</v>
      </c>
      <c r="L284" s="1028">
        <v>73.099999999999994</v>
      </c>
      <c r="M284" s="1028">
        <v>122.9</v>
      </c>
      <c r="N284" s="1028">
        <v>49.7</v>
      </c>
      <c r="O284" s="1028">
        <v>104.9</v>
      </c>
      <c r="P284" s="1028">
        <v>81.400000000000006</v>
      </c>
      <c r="Q284" s="1028">
        <v>110.4</v>
      </c>
      <c r="R284" s="1028">
        <v>98.2</v>
      </c>
      <c r="S284" s="1028">
        <v>98.3</v>
      </c>
      <c r="T284" s="1028">
        <v>96.8</v>
      </c>
      <c r="U284" s="1028">
        <v>97.9</v>
      </c>
      <c r="V284" s="1028">
        <v>100.8</v>
      </c>
      <c r="W284" s="1028">
        <v>99.5</v>
      </c>
      <c r="X284" s="1028">
        <v>90.7</v>
      </c>
      <c r="Y284" s="1028">
        <v>100.4</v>
      </c>
      <c r="Z284" s="1028">
        <v>94.6</v>
      </c>
      <c r="AA284" s="1028">
        <v>99</v>
      </c>
      <c r="AB284" s="1028">
        <v>112.1</v>
      </c>
      <c r="AC284" s="1028">
        <v>86.4</v>
      </c>
      <c r="AD284" s="229"/>
      <c r="AE284" s="203"/>
      <c r="AF284" s="219" t="s">
        <v>470</v>
      </c>
      <c r="AG284" s="216" t="s">
        <v>99</v>
      </c>
      <c r="AH284" s="1028">
        <v>98.7</v>
      </c>
      <c r="AI284" s="1028">
        <v>99.7</v>
      </c>
      <c r="AJ284" s="1028">
        <v>91.7</v>
      </c>
      <c r="AK284" s="1028">
        <v>91.6</v>
      </c>
      <c r="AL284" s="1028">
        <v>88.1</v>
      </c>
      <c r="AM284" s="1028">
        <v>112.8</v>
      </c>
      <c r="AN284" s="1028">
        <v>97</v>
      </c>
      <c r="AO284" s="1028">
        <v>115.8</v>
      </c>
      <c r="AP284" s="1028">
        <v>97.8</v>
      </c>
      <c r="AQ284" s="1028">
        <v>97.8</v>
      </c>
      <c r="AR284" s="1028">
        <v>96.5</v>
      </c>
    </row>
    <row r="285" spans="1:44" x14ac:dyDescent="0.15">
      <c r="A285" s="203"/>
      <c r="B285" s="222"/>
      <c r="C285" s="203" t="s">
        <v>101</v>
      </c>
      <c r="D285" s="1028">
        <v>98.9</v>
      </c>
      <c r="E285" s="1028">
        <v>98.9</v>
      </c>
      <c r="F285" s="1028">
        <v>107.8</v>
      </c>
      <c r="G285" s="1028">
        <v>91.8</v>
      </c>
      <c r="H285" s="1028">
        <v>84.2</v>
      </c>
      <c r="I285" s="1028">
        <v>91</v>
      </c>
      <c r="J285" s="1028">
        <v>90</v>
      </c>
      <c r="K285" s="1028">
        <v>100.2</v>
      </c>
      <c r="L285" s="1028">
        <v>74.7</v>
      </c>
      <c r="M285" s="1028">
        <v>116.5</v>
      </c>
      <c r="N285" s="1028">
        <v>49.4</v>
      </c>
      <c r="O285" s="1028">
        <v>103.7</v>
      </c>
      <c r="P285" s="1028">
        <v>84.8</v>
      </c>
      <c r="Q285" s="1028">
        <v>112</v>
      </c>
      <c r="R285" s="1028">
        <v>98</v>
      </c>
      <c r="S285" s="1028">
        <v>99.2</v>
      </c>
      <c r="T285" s="1028">
        <v>98.7</v>
      </c>
      <c r="U285" s="1028">
        <v>96.4</v>
      </c>
      <c r="V285" s="1028">
        <v>94.9</v>
      </c>
      <c r="W285" s="1028">
        <v>97.6</v>
      </c>
      <c r="X285" s="1028">
        <v>92</v>
      </c>
      <c r="Y285" s="1028">
        <v>94.5</v>
      </c>
      <c r="Z285" s="1028">
        <v>89.3</v>
      </c>
      <c r="AA285" s="1028">
        <v>93.2</v>
      </c>
      <c r="AB285" s="1028">
        <v>113</v>
      </c>
      <c r="AC285" s="1028">
        <v>91.5</v>
      </c>
      <c r="AD285" s="229"/>
      <c r="AE285" s="203"/>
      <c r="AF285" s="222"/>
      <c r="AG285" s="203" t="s">
        <v>101</v>
      </c>
      <c r="AH285" s="1028">
        <v>98.9</v>
      </c>
      <c r="AI285" s="1028">
        <v>101.9</v>
      </c>
      <c r="AJ285" s="1028">
        <v>93.3</v>
      </c>
      <c r="AK285" s="1028">
        <v>95.3</v>
      </c>
      <c r="AL285" s="1028">
        <v>87.2</v>
      </c>
      <c r="AM285" s="1028">
        <v>117.7</v>
      </c>
      <c r="AN285" s="1028">
        <v>106.5</v>
      </c>
      <c r="AO285" s="1028">
        <v>117.7</v>
      </c>
      <c r="AP285" s="1028">
        <v>96.1</v>
      </c>
      <c r="AQ285" s="1028">
        <v>96.1</v>
      </c>
      <c r="AR285" s="1028">
        <v>96.7</v>
      </c>
    </row>
    <row r="286" spans="1:44" x14ac:dyDescent="0.15">
      <c r="A286" s="203"/>
      <c r="B286" s="222"/>
      <c r="C286" s="203" t="s">
        <v>102</v>
      </c>
      <c r="D286" s="1028">
        <v>93.4</v>
      </c>
      <c r="E286" s="1028">
        <v>93.4</v>
      </c>
      <c r="F286" s="1028">
        <v>105.5</v>
      </c>
      <c r="G286" s="1028">
        <v>90.9</v>
      </c>
      <c r="H286" s="1028">
        <v>85.5</v>
      </c>
      <c r="I286" s="1028">
        <v>70.400000000000006</v>
      </c>
      <c r="J286" s="1028">
        <v>97</v>
      </c>
      <c r="K286" s="1028">
        <v>98.9</v>
      </c>
      <c r="L286" s="1028">
        <v>71.099999999999994</v>
      </c>
      <c r="M286" s="1028">
        <v>114</v>
      </c>
      <c r="N286" s="1028">
        <v>53.2</v>
      </c>
      <c r="O286" s="1028">
        <v>89.2</v>
      </c>
      <c r="P286" s="1028">
        <v>86.3</v>
      </c>
      <c r="Q286" s="1028">
        <v>102.3</v>
      </c>
      <c r="R286" s="1028">
        <v>97</v>
      </c>
      <c r="S286" s="1028">
        <v>97.1</v>
      </c>
      <c r="T286" s="1028">
        <v>94.2</v>
      </c>
      <c r="U286" s="1028">
        <v>96.8</v>
      </c>
      <c r="V286" s="1028">
        <v>102.4</v>
      </c>
      <c r="W286" s="1028">
        <v>98.7</v>
      </c>
      <c r="X286" s="1028">
        <v>88.4</v>
      </c>
      <c r="Y286" s="1028">
        <v>101.9</v>
      </c>
      <c r="Z286" s="1028">
        <v>82.1</v>
      </c>
      <c r="AA286" s="1028">
        <v>90.9</v>
      </c>
      <c r="AB286" s="1028">
        <v>110</v>
      </c>
      <c r="AC286" s="1028">
        <v>84.1</v>
      </c>
      <c r="AD286" s="229"/>
      <c r="AE286" s="203"/>
      <c r="AF286" s="222"/>
      <c r="AG286" s="203" t="s">
        <v>102</v>
      </c>
      <c r="AH286" s="1028">
        <v>93.4</v>
      </c>
      <c r="AI286" s="1028">
        <v>90.7</v>
      </c>
      <c r="AJ286" s="1028">
        <v>84.5</v>
      </c>
      <c r="AK286" s="1028">
        <v>87.8</v>
      </c>
      <c r="AL286" s="1028">
        <v>83.1</v>
      </c>
      <c r="AM286" s="1028">
        <v>103.9</v>
      </c>
      <c r="AN286" s="1028">
        <v>88.6</v>
      </c>
      <c r="AO286" s="1028">
        <v>107.8</v>
      </c>
      <c r="AP286" s="1028">
        <v>95.1</v>
      </c>
      <c r="AQ286" s="1028">
        <v>94.9</v>
      </c>
      <c r="AR286" s="1028">
        <v>98.4</v>
      </c>
    </row>
    <row r="287" spans="1:44" x14ac:dyDescent="0.15">
      <c r="A287" s="203"/>
      <c r="B287" s="222"/>
      <c r="C287" s="203" t="s">
        <v>103</v>
      </c>
      <c r="D287" s="1028">
        <v>96</v>
      </c>
      <c r="E287" s="1028">
        <v>96</v>
      </c>
      <c r="F287" s="1028">
        <v>111.3</v>
      </c>
      <c r="G287" s="1028">
        <v>86.8</v>
      </c>
      <c r="H287" s="1028">
        <v>81.8</v>
      </c>
      <c r="I287" s="1028">
        <v>70.099999999999994</v>
      </c>
      <c r="J287" s="1028">
        <v>89.5</v>
      </c>
      <c r="K287" s="1028">
        <v>106.3</v>
      </c>
      <c r="L287" s="1028">
        <v>69.900000000000006</v>
      </c>
      <c r="M287" s="1028">
        <v>121.1</v>
      </c>
      <c r="N287" s="1028">
        <v>51.7</v>
      </c>
      <c r="O287" s="1028">
        <v>95.8</v>
      </c>
      <c r="P287" s="1028">
        <v>79.8</v>
      </c>
      <c r="Q287" s="1028">
        <v>109.1</v>
      </c>
      <c r="R287" s="1028">
        <v>97.8</v>
      </c>
      <c r="S287" s="1028">
        <v>98.2</v>
      </c>
      <c r="T287" s="1028">
        <v>92.4</v>
      </c>
      <c r="U287" s="1028">
        <v>92.9</v>
      </c>
      <c r="V287" s="1028">
        <v>92</v>
      </c>
      <c r="W287" s="1028">
        <v>97.6</v>
      </c>
      <c r="X287" s="1028">
        <v>88.8</v>
      </c>
      <c r="Y287" s="1028">
        <v>103.6</v>
      </c>
      <c r="Z287" s="1028">
        <v>93.3</v>
      </c>
      <c r="AA287" s="1028">
        <v>82.9</v>
      </c>
      <c r="AB287" s="1028">
        <v>112.6</v>
      </c>
      <c r="AC287" s="1028">
        <v>79.400000000000006</v>
      </c>
      <c r="AD287" s="229"/>
      <c r="AE287" s="203"/>
      <c r="AF287" s="222"/>
      <c r="AG287" s="203" t="s">
        <v>103</v>
      </c>
      <c r="AH287" s="1028">
        <v>96</v>
      </c>
      <c r="AI287" s="1028">
        <v>94.8</v>
      </c>
      <c r="AJ287" s="1028">
        <v>83.2</v>
      </c>
      <c r="AK287" s="1028">
        <v>86.7</v>
      </c>
      <c r="AL287" s="1028">
        <v>83</v>
      </c>
      <c r="AM287" s="1028">
        <v>110.1</v>
      </c>
      <c r="AN287" s="1028">
        <v>100.3</v>
      </c>
      <c r="AO287" s="1028">
        <v>111.8</v>
      </c>
      <c r="AP287" s="1028">
        <v>96.7</v>
      </c>
      <c r="AQ287" s="1028">
        <v>96.6</v>
      </c>
      <c r="AR287" s="1028">
        <v>95.9</v>
      </c>
    </row>
    <row r="288" spans="1:44" x14ac:dyDescent="0.15">
      <c r="A288" s="203"/>
      <c r="B288" s="222"/>
      <c r="C288" s="203" t="s">
        <v>104</v>
      </c>
      <c r="D288" s="1028">
        <v>98.4</v>
      </c>
      <c r="E288" s="1028">
        <v>98.4</v>
      </c>
      <c r="F288" s="1028">
        <v>106.8</v>
      </c>
      <c r="G288" s="1028">
        <v>88.9</v>
      </c>
      <c r="H288" s="1028">
        <v>82.1</v>
      </c>
      <c r="I288" s="1028">
        <v>104.1</v>
      </c>
      <c r="J288" s="1028">
        <v>92.2</v>
      </c>
      <c r="K288" s="1028">
        <v>101.8</v>
      </c>
      <c r="L288" s="1028">
        <v>74.3</v>
      </c>
      <c r="M288" s="1028">
        <v>123.4</v>
      </c>
      <c r="N288" s="1028">
        <v>43.7</v>
      </c>
      <c r="O288" s="1028">
        <v>102.3</v>
      </c>
      <c r="P288" s="1028">
        <v>82.6</v>
      </c>
      <c r="Q288" s="1028">
        <v>103</v>
      </c>
      <c r="R288" s="1028">
        <v>98.6</v>
      </c>
      <c r="S288" s="1028">
        <v>104.2</v>
      </c>
      <c r="T288" s="1028">
        <v>95.5</v>
      </c>
      <c r="U288" s="1028">
        <v>95.3</v>
      </c>
      <c r="V288" s="1028">
        <v>94.2</v>
      </c>
      <c r="W288" s="1028">
        <v>98.1</v>
      </c>
      <c r="X288" s="1028">
        <v>87.8</v>
      </c>
      <c r="Y288" s="1028">
        <v>102.3</v>
      </c>
      <c r="Z288" s="1028">
        <v>92.7</v>
      </c>
      <c r="AA288" s="1028">
        <v>97.5</v>
      </c>
      <c r="AB288" s="1028">
        <v>108.2</v>
      </c>
      <c r="AC288" s="1028">
        <v>104.3</v>
      </c>
      <c r="AD288" s="229"/>
      <c r="AE288" s="203"/>
      <c r="AF288" s="222"/>
      <c r="AG288" s="203" t="s">
        <v>104</v>
      </c>
      <c r="AH288" s="1028">
        <v>98.4</v>
      </c>
      <c r="AI288" s="1028">
        <v>101.3</v>
      </c>
      <c r="AJ288" s="1028">
        <v>97.6</v>
      </c>
      <c r="AK288" s="1028">
        <v>103.9</v>
      </c>
      <c r="AL288" s="1028">
        <v>85.3</v>
      </c>
      <c r="AM288" s="1028">
        <v>108.9</v>
      </c>
      <c r="AN288" s="1028">
        <v>107.9</v>
      </c>
      <c r="AO288" s="1028">
        <v>110.5</v>
      </c>
      <c r="AP288" s="1028">
        <v>96.7</v>
      </c>
      <c r="AQ288" s="1028">
        <v>96.7</v>
      </c>
      <c r="AR288" s="1028">
        <v>93.7</v>
      </c>
    </row>
    <row r="289" spans="1:44" x14ac:dyDescent="0.15">
      <c r="A289" s="203"/>
      <c r="B289" s="222"/>
      <c r="C289" s="203" t="s">
        <v>105</v>
      </c>
      <c r="D289" s="1028">
        <v>98.9</v>
      </c>
      <c r="E289" s="1028">
        <v>98.9</v>
      </c>
      <c r="F289" s="1028">
        <v>104.7</v>
      </c>
      <c r="G289" s="1028">
        <v>86.6</v>
      </c>
      <c r="H289" s="1028">
        <v>83.5</v>
      </c>
      <c r="I289" s="1028">
        <v>97.6</v>
      </c>
      <c r="J289" s="1028">
        <v>113.4</v>
      </c>
      <c r="K289" s="1028">
        <v>108.7</v>
      </c>
      <c r="L289" s="1028">
        <v>73.5</v>
      </c>
      <c r="M289" s="1028">
        <v>115.9</v>
      </c>
      <c r="N289" s="1028">
        <v>52.5</v>
      </c>
      <c r="O289" s="1028">
        <v>98.6</v>
      </c>
      <c r="P289" s="1028">
        <v>84.6</v>
      </c>
      <c r="Q289" s="1028">
        <v>109.4</v>
      </c>
      <c r="R289" s="1028">
        <v>98.7</v>
      </c>
      <c r="S289" s="1028">
        <v>97.1</v>
      </c>
      <c r="T289" s="1028">
        <v>96.7</v>
      </c>
      <c r="U289" s="1028">
        <v>94.7</v>
      </c>
      <c r="V289" s="1028">
        <v>88</v>
      </c>
      <c r="W289" s="1028">
        <v>97.5</v>
      </c>
      <c r="X289" s="1028">
        <v>86.5</v>
      </c>
      <c r="Y289" s="1028">
        <v>104.5</v>
      </c>
      <c r="Z289" s="1028">
        <v>98.6</v>
      </c>
      <c r="AA289" s="1028">
        <v>98.8</v>
      </c>
      <c r="AB289" s="1028">
        <v>110.1</v>
      </c>
      <c r="AC289" s="1028">
        <v>100.8</v>
      </c>
      <c r="AD289" s="229"/>
      <c r="AE289" s="203"/>
      <c r="AF289" s="222"/>
      <c r="AG289" s="203" t="s">
        <v>105</v>
      </c>
      <c r="AH289" s="1028">
        <v>98.9</v>
      </c>
      <c r="AI289" s="1028">
        <v>103.6</v>
      </c>
      <c r="AJ289" s="1028">
        <v>98.1</v>
      </c>
      <c r="AK289" s="1028">
        <v>103.1</v>
      </c>
      <c r="AL289" s="1028">
        <v>83.7</v>
      </c>
      <c r="AM289" s="1028">
        <v>112.8</v>
      </c>
      <c r="AN289" s="1028">
        <v>94.6</v>
      </c>
      <c r="AO289" s="1028">
        <v>115.3</v>
      </c>
      <c r="AP289" s="1028">
        <v>95.2</v>
      </c>
      <c r="AQ289" s="1028">
        <v>95.1</v>
      </c>
      <c r="AR289" s="1028">
        <v>97.4</v>
      </c>
    </row>
    <row r="290" spans="1:44" x14ac:dyDescent="0.15">
      <c r="A290" s="203"/>
      <c r="B290" s="222"/>
      <c r="C290" s="203" t="s">
        <v>106</v>
      </c>
      <c r="D290" s="1028">
        <v>99.3</v>
      </c>
      <c r="E290" s="1028">
        <v>99.2</v>
      </c>
      <c r="F290" s="1028">
        <v>107.4</v>
      </c>
      <c r="G290" s="1028">
        <v>88.1</v>
      </c>
      <c r="H290" s="1028">
        <v>82.7</v>
      </c>
      <c r="I290" s="1028">
        <v>104.7</v>
      </c>
      <c r="J290" s="1028">
        <v>98.4</v>
      </c>
      <c r="K290" s="1028">
        <v>111.3</v>
      </c>
      <c r="L290" s="1028">
        <v>73.3</v>
      </c>
      <c r="M290" s="1028">
        <v>111.2</v>
      </c>
      <c r="N290" s="1028">
        <v>51.2</v>
      </c>
      <c r="O290" s="1028">
        <v>94</v>
      </c>
      <c r="P290" s="1028">
        <v>85.3</v>
      </c>
      <c r="Q290" s="1028">
        <v>110.8</v>
      </c>
      <c r="R290" s="1028">
        <v>97.9</v>
      </c>
      <c r="S290" s="1028">
        <v>96.6</v>
      </c>
      <c r="T290" s="1028">
        <v>99.6</v>
      </c>
      <c r="U290" s="1028">
        <v>95.9</v>
      </c>
      <c r="V290" s="1028">
        <v>91.1</v>
      </c>
      <c r="W290" s="1028">
        <v>98.4</v>
      </c>
      <c r="X290" s="1028">
        <v>87.8</v>
      </c>
      <c r="Y290" s="1028">
        <v>117.7</v>
      </c>
      <c r="Z290" s="1028">
        <v>91.8</v>
      </c>
      <c r="AA290" s="1028">
        <v>95.5</v>
      </c>
      <c r="AB290" s="1028">
        <v>108.2</v>
      </c>
      <c r="AC290" s="1028">
        <v>100.4</v>
      </c>
      <c r="AD290" s="229"/>
      <c r="AE290" s="203"/>
      <c r="AF290" s="222"/>
      <c r="AG290" s="203" t="s">
        <v>106</v>
      </c>
      <c r="AH290" s="1028">
        <v>99.3</v>
      </c>
      <c r="AI290" s="1028">
        <v>105.4</v>
      </c>
      <c r="AJ290" s="1028">
        <v>96.8</v>
      </c>
      <c r="AK290" s="1028">
        <v>102.3</v>
      </c>
      <c r="AL290" s="1028">
        <v>83.5</v>
      </c>
      <c r="AM290" s="1028">
        <v>116.2</v>
      </c>
      <c r="AN290" s="1028">
        <v>101.5</v>
      </c>
      <c r="AO290" s="1028">
        <v>118.8</v>
      </c>
      <c r="AP290" s="1028">
        <v>95.3</v>
      </c>
      <c r="AQ290" s="1028">
        <v>95.1</v>
      </c>
      <c r="AR290" s="1028">
        <v>99.2</v>
      </c>
    </row>
    <row r="291" spans="1:44" x14ac:dyDescent="0.15">
      <c r="A291" s="203"/>
      <c r="B291" s="222"/>
      <c r="C291" s="203" t="s">
        <v>107</v>
      </c>
      <c r="D291" s="1028">
        <v>94.4</v>
      </c>
      <c r="E291" s="1028">
        <v>94.4</v>
      </c>
      <c r="F291" s="1028">
        <v>107.9</v>
      </c>
      <c r="G291" s="1028">
        <v>85</v>
      </c>
      <c r="H291" s="1028">
        <v>76.8</v>
      </c>
      <c r="I291" s="1028">
        <v>86.9</v>
      </c>
      <c r="J291" s="1028">
        <v>93.2</v>
      </c>
      <c r="K291" s="1028">
        <v>93.3</v>
      </c>
      <c r="L291" s="1028">
        <v>72.599999999999994</v>
      </c>
      <c r="M291" s="1028">
        <v>102.5</v>
      </c>
      <c r="N291" s="1028">
        <v>47.5</v>
      </c>
      <c r="O291" s="1028">
        <v>95.2</v>
      </c>
      <c r="P291" s="1028">
        <v>85.5</v>
      </c>
      <c r="Q291" s="1028">
        <v>101.2</v>
      </c>
      <c r="R291" s="1028">
        <v>100.2</v>
      </c>
      <c r="S291" s="1028">
        <v>96.4</v>
      </c>
      <c r="T291" s="1028">
        <v>95.1</v>
      </c>
      <c r="U291" s="1028">
        <v>89.4</v>
      </c>
      <c r="V291" s="1028">
        <v>80.400000000000006</v>
      </c>
      <c r="W291" s="1028">
        <v>95.8</v>
      </c>
      <c r="X291" s="1028">
        <v>89.4</v>
      </c>
      <c r="Y291" s="1028">
        <v>106.1</v>
      </c>
      <c r="Z291" s="1028">
        <v>92.9</v>
      </c>
      <c r="AA291" s="1028">
        <v>71.400000000000006</v>
      </c>
      <c r="AB291" s="1028">
        <v>108.5</v>
      </c>
      <c r="AC291" s="1028">
        <v>90.5</v>
      </c>
      <c r="AD291" s="229"/>
      <c r="AE291" s="203"/>
      <c r="AF291" s="222"/>
      <c r="AG291" s="203" t="s">
        <v>107</v>
      </c>
      <c r="AH291" s="1028">
        <v>94.4</v>
      </c>
      <c r="AI291" s="1028">
        <v>93.7</v>
      </c>
      <c r="AJ291" s="1028">
        <v>86.1</v>
      </c>
      <c r="AK291" s="1028">
        <v>87.8</v>
      </c>
      <c r="AL291" s="1028">
        <v>82.1</v>
      </c>
      <c r="AM291" s="1028">
        <v>105.2</v>
      </c>
      <c r="AN291" s="1028">
        <v>97.5</v>
      </c>
      <c r="AO291" s="1028">
        <v>107.8</v>
      </c>
      <c r="AP291" s="1028">
        <v>95</v>
      </c>
      <c r="AQ291" s="1028">
        <v>95</v>
      </c>
      <c r="AR291" s="1028">
        <v>98.3</v>
      </c>
    </row>
    <row r="292" spans="1:44" x14ac:dyDescent="0.15">
      <c r="A292" s="203"/>
      <c r="B292" s="222"/>
      <c r="C292" s="203" t="s">
        <v>108</v>
      </c>
      <c r="D292" s="1028">
        <v>94.6</v>
      </c>
      <c r="E292" s="1028">
        <v>94.6</v>
      </c>
      <c r="F292" s="1028">
        <v>104.9</v>
      </c>
      <c r="G292" s="1028">
        <v>85.9</v>
      </c>
      <c r="H292" s="1028">
        <v>82.3</v>
      </c>
      <c r="I292" s="1028">
        <v>67.2</v>
      </c>
      <c r="J292" s="1028">
        <v>92</v>
      </c>
      <c r="K292" s="1028">
        <v>101.6</v>
      </c>
      <c r="L292" s="1028">
        <v>74.2</v>
      </c>
      <c r="M292" s="1028">
        <v>118.8</v>
      </c>
      <c r="N292" s="1028">
        <v>49</v>
      </c>
      <c r="O292" s="1028">
        <v>96.7</v>
      </c>
      <c r="P292" s="1028">
        <v>83.5</v>
      </c>
      <c r="Q292" s="1028">
        <v>110.1</v>
      </c>
      <c r="R292" s="1028">
        <v>106.6</v>
      </c>
      <c r="S292" s="1028">
        <v>96.8</v>
      </c>
      <c r="T292" s="1028">
        <v>96</v>
      </c>
      <c r="U292" s="1028">
        <v>92.9</v>
      </c>
      <c r="V292" s="1028">
        <v>87.1</v>
      </c>
      <c r="W292" s="1028">
        <v>94.1</v>
      </c>
      <c r="X292" s="1028">
        <v>89.4</v>
      </c>
      <c r="Y292" s="1028">
        <v>105.8</v>
      </c>
      <c r="Z292" s="1028">
        <v>90.1</v>
      </c>
      <c r="AA292" s="1028">
        <v>93.9</v>
      </c>
      <c r="AB292" s="1028">
        <v>108.3</v>
      </c>
      <c r="AC292" s="1028">
        <v>78.400000000000006</v>
      </c>
      <c r="AD292" s="229"/>
      <c r="AE292" s="203"/>
      <c r="AF292" s="222"/>
      <c r="AG292" s="203" t="s">
        <v>108</v>
      </c>
      <c r="AH292" s="1028">
        <v>94.6</v>
      </c>
      <c r="AI292" s="1028">
        <v>92.6</v>
      </c>
      <c r="AJ292" s="1028">
        <v>82.5</v>
      </c>
      <c r="AK292" s="1028">
        <v>81.599999999999994</v>
      </c>
      <c r="AL292" s="1028">
        <v>83.1</v>
      </c>
      <c r="AM292" s="1028">
        <v>110</v>
      </c>
      <c r="AN292" s="1028">
        <v>95.3</v>
      </c>
      <c r="AO292" s="1028">
        <v>113.1</v>
      </c>
      <c r="AP292" s="1028">
        <v>96.8</v>
      </c>
      <c r="AQ292" s="1028">
        <v>96.8</v>
      </c>
      <c r="AR292" s="1028">
        <v>96.5</v>
      </c>
    </row>
    <row r="293" spans="1:44" x14ac:dyDescent="0.15">
      <c r="A293" s="203"/>
      <c r="B293" s="222"/>
      <c r="C293" s="203" t="s">
        <v>109</v>
      </c>
      <c r="D293" s="1028">
        <v>94.9</v>
      </c>
      <c r="E293" s="1028">
        <v>94.9</v>
      </c>
      <c r="F293" s="1028">
        <v>99.5</v>
      </c>
      <c r="G293" s="1028">
        <v>86.8</v>
      </c>
      <c r="H293" s="1028">
        <v>87.9</v>
      </c>
      <c r="I293" s="1028">
        <v>76.3</v>
      </c>
      <c r="J293" s="1028">
        <v>84.6</v>
      </c>
      <c r="K293" s="1028">
        <v>108.6</v>
      </c>
      <c r="L293" s="1028">
        <v>74.2</v>
      </c>
      <c r="M293" s="1028">
        <v>134</v>
      </c>
      <c r="N293" s="1028">
        <v>46.6</v>
      </c>
      <c r="O293" s="1028">
        <v>93.6</v>
      </c>
      <c r="P293" s="1028">
        <v>88.8</v>
      </c>
      <c r="Q293" s="1028">
        <v>100.8</v>
      </c>
      <c r="R293" s="1028">
        <v>99.8</v>
      </c>
      <c r="S293" s="1028">
        <v>98.5</v>
      </c>
      <c r="T293" s="1028">
        <v>97.3</v>
      </c>
      <c r="U293" s="1028">
        <v>91.6</v>
      </c>
      <c r="V293" s="1028">
        <v>86.9</v>
      </c>
      <c r="W293" s="1028">
        <v>91.1</v>
      </c>
      <c r="X293" s="1028">
        <v>88.9</v>
      </c>
      <c r="Y293" s="1028">
        <v>97</v>
      </c>
      <c r="Z293" s="1028">
        <v>94.8</v>
      </c>
      <c r="AA293" s="1028">
        <v>93.8</v>
      </c>
      <c r="AB293" s="1028">
        <v>108.4</v>
      </c>
      <c r="AC293" s="1028">
        <v>80.900000000000006</v>
      </c>
      <c r="AD293" s="229"/>
      <c r="AE293" s="203"/>
      <c r="AF293" s="222"/>
      <c r="AG293" s="203" t="s">
        <v>109</v>
      </c>
      <c r="AH293" s="1028">
        <v>94.9</v>
      </c>
      <c r="AI293" s="1028">
        <v>91.9</v>
      </c>
      <c r="AJ293" s="1028">
        <v>82.2</v>
      </c>
      <c r="AK293" s="1028">
        <v>80.599999999999994</v>
      </c>
      <c r="AL293" s="1028">
        <v>83.4</v>
      </c>
      <c r="AM293" s="1028">
        <v>107.5</v>
      </c>
      <c r="AN293" s="1028">
        <v>98</v>
      </c>
      <c r="AO293" s="1028">
        <v>109.9</v>
      </c>
      <c r="AP293" s="1028">
        <v>97.1</v>
      </c>
      <c r="AQ293" s="1028">
        <v>97.3</v>
      </c>
      <c r="AR293" s="1028">
        <v>91.4</v>
      </c>
    </row>
    <row r="294" spans="1:44" x14ac:dyDescent="0.15">
      <c r="A294" s="203"/>
      <c r="B294" s="222"/>
      <c r="C294" s="203" t="s">
        <v>110</v>
      </c>
      <c r="D294" s="1028">
        <v>95.8</v>
      </c>
      <c r="E294" s="1028">
        <v>95.8</v>
      </c>
      <c r="F294" s="1028">
        <v>105</v>
      </c>
      <c r="G294" s="1028">
        <v>84.5</v>
      </c>
      <c r="H294" s="1028">
        <v>84.6</v>
      </c>
      <c r="I294" s="1028">
        <v>77.3</v>
      </c>
      <c r="J294" s="1028">
        <v>91.6</v>
      </c>
      <c r="K294" s="1028">
        <v>100.3</v>
      </c>
      <c r="L294" s="1028">
        <v>72</v>
      </c>
      <c r="M294" s="1028">
        <v>146.4</v>
      </c>
      <c r="N294" s="1028">
        <v>44.2</v>
      </c>
      <c r="O294" s="1028">
        <v>88.9</v>
      </c>
      <c r="P294" s="1028">
        <v>87.7</v>
      </c>
      <c r="Q294" s="1028">
        <v>100.9</v>
      </c>
      <c r="R294" s="1028">
        <v>95.9</v>
      </c>
      <c r="S294" s="1028">
        <v>96.8</v>
      </c>
      <c r="T294" s="1028">
        <v>94.7</v>
      </c>
      <c r="U294" s="1028">
        <v>92.5</v>
      </c>
      <c r="V294" s="1028">
        <v>81.3</v>
      </c>
      <c r="W294" s="1028">
        <v>88.2</v>
      </c>
      <c r="X294" s="1028">
        <v>89.2</v>
      </c>
      <c r="Y294" s="1028">
        <v>99.1</v>
      </c>
      <c r="Z294" s="1028">
        <v>86.4</v>
      </c>
      <c r="AA294" s="1028">
        <v>110.7</v>
      </c>
      <c r="AB294" s="1028">
        <v>109.5</v>
      </c>
      <c r="AC294" s="1028">
        <v>86.7</v>
      </c>
      <c r="AD294" s="229"/>
      <c r="AE294" s="203"/>
      <c r="AF294" s="222"/>
      <c r="AG294" s="203" t="s">
        <v>110</v>
      </c>
      <c r="AH294" s="1028">
        <v>95.8</v>
      </c>
      <c r="AI294" s="1028">
        <v>93.6</v>
      </c>
      <c r="AJ294" s="1028">
        <v>86.1</v>
      </c>
      <c r="AK294" s="1028">
        <v>88.1</v>
      </c>
      <c r="AL294" s="1028">
        <v>81.3</v>
      </c>
      <c r="AM294" s="1028">
        <v>105.2</v>
      </c>
      <c r="AN294" s="1028">
        <v>98.4</v>
      </c>
      <c r="AO294" s="1028">
        <v>108.6</v>
      </c>
      <c r="AP294" s="1028">
        <v>97.4</v>
      </c>
      <c r="AQ294" s="1028">
        <v>97.5</v>
      </c>
      <c r="AR294" s="1028">
        <v>92</v>
      </c>
    </row>
    <row r="295" spans="1:44" x14ac:dyDescent="0.15">
      <c r="A295" s="203"/>
      <c r="B295" s="223"/>
      <c r="C295" s="213" t="s">
        <v>97</v>
      </c>
      <c r="D295" s="1029">
        <v>93.6</v>
      </c>
      <c r="E295" s="1029">
        <v>93.5</v>
      </c>
      <c r="F295" s="1029">
        <v>108.5</v>
      </c>
      <c r="G295" s="1029">
        <v>85.6</v>
      </c>
      <c r="H295" s="1029">
        <v>83.7</v>
      </c>
      <c r="I295" s="1029">
        <v>63.8</v>
      </c>
      <c r="J295" s="1029">
        <v>95.7</v>
      </c>
      <c r="K295" s="1029">
        <v>100.5</v>
      </c>
      <c r="L295" s="1029">
        <v>69.7</v>
      </c>
      <c r="M295" s="1029">
        <v>125.1</v>
      </c>
      <c r="N295" s="1029">
        <v>50.1</v>
      </c>
      <c r="O295" s="1029">
        <v>90.7</v>
      </c>
      <c r="P295" s="1029">
        <v>83.6</v>
      </c>
      <c r="Q295" s="1029">
        <v>103.3</v>
      </c>
      <c r="R295" s="1029">
        <v>94.5</v>
      </c>
      <c r="S295" s="1029">
        <v>98</v>
      </c>
      <c r="T295" s="1029">
        <v>93.5</v>
      </c>
      <c r="U295" s="1029">
        <v>86</v>
      </c>
      <c r="V295" s="1029">
        <v>78.099999999999994</v>
      </c>
      <c r="W295" s="1029">
        <v>87.7</v>
      </c>
      <c r="X295" s="1029">
        <v>88.5</v>
      </c>
      <c r="Y295" s="1029">
        <v>96.3</v>
      </c>
      <c r="Z295" s="1029">
        <v>87.6</v>
      </c>
      <c r="AA295" s="1029">
        <v>91.8</v>
      </c>
      <c r="AB295" s="1029">
        <v>108.8</v>
      </c>
      <c r="AC295" s="1029">
        <v>78.400000000000006</v>
      </c>
      <c r="AD295" s="229"/>
      <c r="AE295" s="203"/>
      <c r="AF295" s="223"/>
      <c r="AG295" s="213" t="s">
        <v>97</v>
      </c>
      <c r="AH295" s="1029">
        <v>93.6</v>
      </c>
      <c r="AI295" s="1029">
        <v>90.6</v>
      </c>
      <c r="AJ295" s="1029">
        <v>81.2</v>
      </c>
      <c r="AK295" s="1029">
        <v>79.7</v>
      </c>
      <c r="AL295" s="1029">
        <v>81.8</v>
      </c>
      <c r="AM295" s="1029">
        <v>105.3</v>
      </c>
      <c r="AN295" s="1029">
        <v>95.2</v>
      </c>
      <c r="AO295" s="1029">
        <v>108</v>
      </c>
      <c r="AP295" s="1029">
        <v>96.1</v>
      </c>
      <c r="AQ295" s="1029">
        <v>96.3</v>
      </c>
      <c r="AR295" s="1029">
        <v>89.6</v>
      </c>
    </row>
    <row r="296" spans="1:44" x14ac:dyDescent="0.15">
      <c r="A296" s="203"/>
      <c r="B296" s="219" t="s">
        <v>471</v>
      </c>
      <c r="C296" s="216" t="s">
        <v>99</v>
      </c>
      <c r="D296" s="1030">
        <v>101.2</v>
      </c>
      <c r="E296" s="1030">
        <v>101.2</v>
      </c>
      <c r="F296" s="1030">
        <v>108.3</v>
      </c>
      <c r="G296" s="1030">
        <v>90.7</v>
      </c>
      <c r="H296" s="1030">
        <v>83.7</v>
      </c>
      <c r="I296" s="1030">
        <v>94.8</v>
      </c>
      <c r="J296" s="1030">
        <v>100.5</v>
      </c>
      <c r="K296" s="1030">
        <v>107.5</v>
      </c>
      <c r="L296" s="1030">
        <v>77.5</v>
      </c>
      <c r="M296" s="1030">
        <v>136.1</v>
      </c>
      <c r="N296" s="1030">
        <v>51.8</v>
      </c>
      <c r="O296" s="1030">
        <v>91.7</v>
      </c>
      <c r="P296" s="1030">
        <v>84.3</v>
      </c>
      <c r="Q296" s="1030">
        <v>115.4</v>
      </c>
      <c r="R296" s="1030">
        <v>106.9</v>
      </c>
      <c r="S296" s="1030">
        <v>102.1</v>
      </c>
      <c r="T296" s="1030">
        <v>95.9</v>
      </c>
      <c r="U296" s="1030">
        <v>89.3</v>
      </c>
      <c r="V296" s="1030">
        <v>83.4</v>
      </c>
      <c r="W296" s="1030">
        <v>88.2</v>
      </c>
      <c r="X296" s="1030">
        <v>87.4</v>
      </c>
      <c r="Y296" s="1030">
        <v>86.5</v>
      </c>
      <c r="Z296" s="1030">
        <v>88</v>
      </c>
      <c r="AA296" s="1030">
        <v>100</v>
      </c>
      <c r="AB296" s="1030">
        <v>103.7</v>
      </c>
      <c r="AC296" s="1030">
        <v>99.3</v>
      </c>
      <c r="AD296" s="229"/>
      <c r="AE296" s="203"/>
      <c r="AF296" s="219" t="s">
        <v>471</v>
      </c>
      <c r="AG296" s="216" t="s">
        <v>99</v>
      </c>
      <c r="AH296" s="1030">
        <v>101.2</v>
      </c>
      <c r="AI296" s="1030">
        <v>99.3</v>
      </c>
      <c r="AJ296" s="1030">
        <v>87.9</v>
      </c>
      <c r="AK296" s="1030">
        <v>90.1</v>
      </c>
      <c r="AL296" s="1030">
        <v>81</v>
      </c>
      <c r="AM296" s="1030">
        <v>117.3</v>
      </c>
      <c r="AN296" s="1030">
        <v>77.099999999999994</v>
      </c>
      <c r="AO296" s="1030">
        <v>127.2</v>
      </c>
      <c r="AP296" s="1030">
        <v>102.6</v>
      </c>
      <c r="AQ296" s="1030">
        <v>103.2</v>
      </c>
      <c r="AR296" s="1030">
        <v>82.7</v>
      </c>
    </row>
    <row r="297" spans="1:44" x14ac:dyDescent="0.15">
      <c r="A297" s="203"/>
      <c r="B297" s="222"/>
      <c r="C297" s="203" t="s">
        <v>101</v>
      </c>
      <c r="D297" s="1030">
        <v>103.1</v>
      </c>
      <c r="E297" s="1030">
        <v>103.1</v>
      </c>
      <c r="F297" s="1030">
        <v>113.3</v>
      </c>
      <c r="G297" s="1030">
        <v>88.5</v>
      </c>
      <c r="H297" s="1030">
        <v>86.7</v>
      </c>
      <c r="I297" s="1030">
        <v>131.5</v>
      </c>
      <c r="J297" s="1030">
        <v>91.9</v>
      </c>
      <c r="K297" s="1030">
        <v>102.4</v>
      </c>
      <c r="L297" s="1030">
        <v>69.599999999999994</v>
      </c>
      <c r="M297" s="1030">
        <v>131.9</v>
      </c>
      <c r="N297" s="1030">
        <v>51.6</v>
      </c>
      <c r="O297" s="1030">
        <v>96.3</v>
      </c>
      <c r="P297" s="1030">
        <v>83.5</v>
      </c>
      <c r="Q297" s="1030">
        <v>105.1</v>
      </c>
      <c r="R297" s="1030">
        <v>103.4</v>
      </c>
      <c r="S297" s="1030">
        <v>95.4</v>
      </c>
      <c r="T297" s="1030">
        <v>96.7</v>
      </c>
      <c r="U297" s="1030">
        <v>89.7</v>
      </c>
      <c r="V297" s="1030">
        <v>80.900000000000006</v>
      </c>
      <c r="W297" s="1030">
        <v>87.3</v>
      </c>
      <c r="X297" s="1030">
        <v>86.4</v>
      </c>
      <c r="Y297" s="1030">
        <v>101.1</v>
      </c>
      <c r="Z297" s="1030">
        <v>91.8</v>
      </c>
      <c r="AA297" s="1030">
        <v>85.8</v>
      </c>
      <c r="AB297" s="1030">
        <v>115.2</v>
      </c>
      <c r="AC297" s="1030">
        <v>114</v>
      </c>
      <c r="AD297" s="229"/>
      <c r="AE297" s="203"/>
      <c r="AF297" s="222"/>
      <c r="AG297" s="203" t="s">
        <v>101</v>
      </c>
      <c r="AH297" s="1030">
        <v>103.1</v>
      </c>
      <c r="AI297" s="1030">
        <v>107.2</v>
      </c>
      <c r="AJ297" s="1030">
        <v>106.2</v>
      </c>
      <c r="AK297" s="1030">
        <v>117</v>
      </c>
      <c r="AL297" s="1030">
        <v>79.7</v>
      </c>
      <c r="AM297" s="1030">
        <v>110.3</v>
      </c>
      <c r="AN297" s="1030">
        <v>94.2</v>
      </c>
      <c r="AO297" s="1030">
        <v>111.7</v>
      </c>
      <c r="AP297" s="1030">
        <v>99.2</v>
      </c>
      <c r="AQ297" s="1030">
        <v>99.6</v>
      </c>
      <c r="AR297" s="1030">
        <v>88.5</v>
      </c>
    </row>
    <row r="298" spans="1:44" x14ac:dyDescent="0.15">
      <c r="A298" s="203"/>
      <c r="B298" s="222"/>
      <c r="C298" s="203" t="s">
        <v>102</v>
      </c>
      <c r="D298" s="1028">
        <v>99.9</v>
      </c>
      <c r="E298" s="1028">
        <v>99.9</v>
      </c>
      <c r="F298" s="1028">
        <v>110.1</v>
      </c>
      <c r="G298" s="1028">
        <v>89.6</v>
      </c>
      <c r="H298" s="1028">
        <v>87.5</v>
      </c>
      <c r="I298" s="1028">
        <v>108.5</v>
      </c>
      <c r="J298" s="1028">
        <v>87.2</v>
      </c>
      <c r="K298" s="1028">
        <v>88.6</v>
      </c>
      <c r="L298" s="1028">
        <v>73.099999999999994</v>
      </c>
      <c r="M298" s="1028">
        <v>120.5</v>
      </c>
      <c r="N298" s="1028">
        <v>77.7</v>
      </c>
      <c r="O298" s="1028">
        <v>84.5</v>
      </c>
      <c r="P298" s="1028">
        <v>84.7</v>
      </c>
      <c r="Q298" s="1028">
        <v>110.8</v>
      </c>
      <c r="R298" s="1028">
        <v>105.3</v>
      </c>
      <c r="S298" s="1028">
        <v>102.9</v>
      </c>
      <c r="T298" s="1028">
        <v>93.7</v>
      </c>
      <c r="U298" s="1028">
        <v>88.5</v>
      </c>
      <c r="V298" s="1028">
        <v>74.900000000000006</v>
      </c>
      <c r="W298" s="1028">
        <v>93</v>
      </c>
      <c r="X298" s="1028">
        <v>88.9</v>
      </c>
      <c r="Y298" s="1028">
        <v>90.8</v>
      </c>
      <c r="Z298" s="1028">
        <v>83.4</v>
      </c>
      <c r="AA298" s="1028">
        <v>95.9</v>
      </c>
      <c r="AB298" s="1028">
        <v>116.3</v>
      </c>
      <c r="AC298" s="1028">
        <v>100.8</v>
      </c>
      <c r="AD298" s="229"/>
      <c r="AE298" s="203"/>
      <c r="AF298" s="222"/>
      <c r="AG298" s="203" t="s">
        <v>102</v>
      </c>
      <c r="AH298" s="1028">
        <v>99.9</v>
      </c>
      <c r="AI298" s="1028">
        <v>96.9</v>
      </c>
      <c r="AJ298" s="1028">
        <v>92.6</v>
      </c>
      <c r="AK298" s="1028">
        <v>99.7</v>
      </c>
      <c r="AL298" s="1028">
        <v>80.599999999999994</v>
      </c>
      <c r="AM298" s="1028">
        <v>106.1</v>
      </c>
      <c r="AN298" s="1028">
        <v>69.2</v>
      </c>
      <c r="AO298" s="1028">
        <v>115.2</v>
      </c>
      <c r="AP298" s="1028">
        <v>101.9</v>
      </c>
      <c r="AQ298" s="1028">
        <v>102.1</v>
      </c>
      <c r="AR298" s="1028">
        <v>92.5</v>
      </c>
    </row>
    <row r="299" spans="1:44" x14ac:dyDescent="0.15">
      <c r="A299" s="203"/>
      <c r="B299" s="222"/>
      <c r="C299" s="203" t="s">
        <v>103</v>
      </c>
      <c r="D299" s="1028">
        <v>106.9</v>
      </c>
      <c r="E299" s="1028">
        <v>106.9</v>
      </c>
      <c r="F299" s="1028">
        <v>101.3</v>
      </c>
      <c r="G299" s="1028">
        <v>89.7</v>
      </c>
      <c r="H299" s="1028">
        <v>91</v>
      </c>
      <c r="I299" s="1028">
        <v>174</v>
      </c>
      <c r="J299" s="1028">
        <v>89.9</v>
      </c>
      <c r="K299" s="1028">
        <v>99.7</v>
      </c>
      <c r="L299" s="1028">
        <v>69.5</v>
      </c>
      <c r="M299" s="1028">
        <v>141.1</v>
      </c>
      <c r="N299" s="1028">
        <v>58.9</v>
      </c>
      <c r="O299" s="1028">
        <v>85.1</v>
      </c>
      <c r="P299" s="1028">
        <v>87</v>
      </c>
      <c r="Q299" s="1028">
        <v>113.7</v>
      </c>
      <c r="R299" s="1028">
        <v>109.8</v>
      </c>
      <c r="S299" s="1028">
        <v>99</v>
      </c>
      <c r="T299" s="1028">
        <v>93.4</v>
      </c>
      <c r="U299" s="1028">
        <v>90.7</v>
      </c>
      <c r="V299" s="1028">
        <v>83.1</v>
      </c>
      <c r="W299" s="1028">
        <v>85</v>
      </c>
      <c r="X299" s="1028">
        <v>87.9</v>
      </c>
      <c r="Y299" s="1028">
        <v>107.3</v>
      </c>
      <c r="Z299" s="1028">
        <v>86.1</v>
      </c>
      <c r="AA299" s="1028">
        <v>93.3</v>
      </c>
      <c r="AB299" s="1028">
        <v>115</v>
      </c>
      <c r="AC299" s="1028">
        <v>130.1</v>
      </c>
      <c r="AD299" s="229"/>
      <c r="AE299" s="203"/>
      <c r="AF299" s="222"/>
      <c r="AG299" s="203" t="s">
        <v>103</v>
      </c>
      <c r="AH299" s="1028">
        <v>106.9</v>
      </c>
      <c r="AI299" s="1028">
        <v>114.6</v>
      </c>
      <c r="AJ299" s="1028">
        <v>115.6</v>
      </c>
      <c r="AK299" s="1028">
        <v>136.4</v>
      </c>
      <c r="AL299" s="1028">
        <v>86.1</v>
      </c>
      <c r="AM299" s="1028">
        <v>111.2</v>
      </c>
      <c r="AN299" s="1028">
        <v>62.8</v>
      </c>
      <c r="AO299" s="1028">
        <v>119.7</v>
      </c>
      <c r="AP299" s="1028">
        <v>100</v>
      </c>
      <c r="AQ299" s="1028">
        <v>100.3</v>
      </c>
      <c r="AR299" s="1028">
        <v>89.3</v>
      </c>
    </row>
    <row r="300" spans="1:44" x14ac:dyDescent="0.15">
      <c r="A300" s="203"/>
      <c r="B300" s="222"/>
      <c r="C300" s="203" t="s">
        <v>104</v>
      </c>
      <c r="D300" s="1046">
        <v>100.9</v>
      </c>
      <c r="E300" s="1046">
        <v>100.9</v>
      </c>
      <c r="F300" s="1046">
        <v>112.1</v>
      </c>
      <c r="G300" s="1046">
        <v>88.7</v>
      </c>
      <c r="H300" s="1046">
        <v>85.3</v>
      </c>
      <c r="I300" s="1046">
        <v>108.3</v>
      </c>
      <c r="J300" s="1046">
        <v>94.5</v>
      </c>
      <c r="K300" s="1046">
        <v>105.3</v>
      </c>
      <c r="L300" s="1046">
        <v>71.3</v>
      </c>
      <c r="M300" s="1046">
        <v>131.69999999999999</v>
      </c>
      <c r="N300" s="1046">
        <v>49.8</v>
      </c>
      <c r="O300" s="1046">
        <v>87.9</v>
      </c>
      <c r="P300" s="1046">
        <v>94</v>
      </c>
      <c r="Q300" s="1046">
        <v>108.4</v>
      </c>
      <c r="R300" s="1046">
        <v>110.7</v>
      </c>
      <c r="S300" s="1046">
        <v>97.6</v>
      </c>
      <c r="T300" s="1046">
        <v>94.4</v>
      </c>
      <c r="U300" s="1046">
        <v>88.6</v>
      </c>
      <c r="V300" s="1046">
        <v>80.099999999999994</v>
      </c>
      <c r="W300" s="1046">
        <v>92.4</v>
      </c>
      <c r="X300" s="1046">
        <v>85.6</v>
      </c>
      <c r="Y300" s="1046">
        <v>96.9</v>
      </c>
      <c r="Z300" s="1046">
        <v>100.1</v>
      </c>
      <c r="AA300" s="1046">
        <v>83.6</v>
      </c>
      <c r="AB300" s="1046">
        <v>113.9</v>
      </c>
      <c r="AC300" s="1046">
        <v>108.7</v>
      </c>
      <c r="AD300" s="229"/>
      <c r="AE300" s="203"/>
      <c r="AF300" s="222"/>
      <c r="AG300" s="203" t="s">
        <v>104</v>
      </c>
      <c r="AH300" s="1046">
        <v>100.9</v>
      </c>
      <c r="AI300" s="1046">
        <v>102</v>
      </c>
      <c r="AJ300" s="1046">
        <v>99</v>
      </c>
      <c r="AK300" s="1046">
        <v>107.6</v>
      </c>
      <c r="AL300" s="1046">
        <v>82.7</v>
      </c>
      <c r="AM300" s="1046">
        <v>107.8</v>
      </c>
      <c r="AN300" s="1046">
        <v>54.6</v>
      </c>
      <c r="AO300" s="1046">
        <v>119</v>
      </c>
      <c r="AP300" s="1046">
        <v>100.4</v>
      </c>
      <c r="AQ300" s="1046">
        <v>100.6</v>
      </c>
      <c r="AR300" s="1046">
        <v>91.5</v>
      </c>
    </row>
    <row r="301" spans="1:44" x14ac:dyDescent="0.15">
      <c r="A301" s="203"/>
      <c r="B301" s="222"/>
      <c r="C301" s="203" t="s">
        <v>105</v>
      </c>
      <c r="D301" s="1046">
        <v>98.5</v>
      </c>
      <c r="E301" s="1046">
        <v>98.5</v>
      </c>
      <c r="F301" s="1046">
        <v>104.5</v>
      </c>
      <c r="G301" s="1046">
        <v>94.4</v>
      </c>
      <c r="H301" s="1046">
        <v>86.6</v>
      </c>
      <c r="I301" s="1046">
        <v>92</v>
      </c>
      <c r="J301" s="1046">
        <v>95.7</v>
      </c>
      <c r="K301" s="1046">
        <v>114.3</v>
      </c>
      <c r="L301" s="1046">
        <v>72.5</v>
      </c>
      <c r="M301" s="1046">
        <v>128.5</v>
      </c>
      <c r="N301" s="1046">
        <v>61.1</v>
      </c>
      <c r="O301" s="1046">
        <v>99.1</v>
      </c>
      <c r="P301" s="1046">
        <v>97.2</v>
      </c>
      <c r="Q301" s="1046">
        <v>104.7</v>
      </c>
      <c r="R301" s="1046">
        <v>108.3</v>
      </c>
      <c r="S301" s="1046">
        <v>99.9</v>
      </c>
      <c r="T301" s="1046">
        <v>94.9</v>
      </c>
      <c r="U301" s="1046">
        <v>91.8</v>
      </c>
      <c r="V301" s="1046">
        <v>78</v>
      </c>
      <c r="W301" s="1046">
        <v>100.8</v>
      </c>
      <c r="X301" s="1046">
        <v>85.4</v>
      </c>
      <c r="Y301" s="1046">
        <v>100.2</v>
      </c>
      <c r="Z301" s="1046">
        <v>97</v>
      </c>
      <c r="AA301" s="1046">
        <v>97.6</v>
      </c>
      <c r="AB301" s="1046">
        <v>118</v>
      </c>
      <c r="AC301" s="1046">
        <v>91.5</v>
      </c>
      <c r="AD301" s="229"/>
      <c r="AE301" s="203"/>
      <c r="AF301" s="222"/>
      <c r="AG301" s="203" t="s">
        <v>105</v>
      </c>
      <c r="AH301" s="1046">
        <v>98.5</v>
      </c>
      <c r="AI301" s="1046">
        <v>96.7</v>
      </c>
      <c r="AJ301" s="1046">
        <v>90.2</v>
      </c>
      <c r="AK301" s="1046">
        <v>91</v>
      </c>
      <c r="AL301" s="1046">
        <v>85.5</v>
      </c>
      <c r="AM301" s="1046">
        <v>108.2</v>
      </c>
      <c r="AN301" s="1046">
        <v>85.4</v>
      </c>
      <c r="AO301" s="1046">
        <v>111.5</v>
      </c>
      <c r="AP301" s="1046">
        <v>100.3</v>
      </c>
      <c r="AQ301" s="1046">
        <v>100.3</v>
      </c>
      <c r="AR301" s="1046">
        <v>97.5</v>
      </c>
    </row>
    <row r="302" spans="1:44" x14ac:dyDescent="0.15">
      <c r="A302" s="203"/>
      <c r="B302" s="222"/>
      <c r="C302" s="203" t="s">
        <v>106</v>
      </c>
      <c r="D302" s="898"/>
      <c r="E302" s="898"/>
      <c r="F302" s="898"/>
      <c r="G302" s="898"/>
      <c r="H302" s="898"/>
      <c r="I302" s="898"/>
      <c r="J302" s="898"/>
      <c r="K302" s="898"/>
      <c r="L302" s="898"/>
      <c r="M302" s="898"/>
      <c r="N302" s="898"/>
      <c r="O302" s="898"/>
      <c r="P302" s="898"/>
      <c r="Q302" s="898"/>
      <c r="R302" s="898"/>
      <c r="S302" s="898"/>
      <c r="T302" s="898"/>
      <c r="U302" s="898"/>
      <c r="V302" s="898"/>
      <c r="W302" s="898"/>
      <c r="X302" s="898"/>
      <c r="Y302" s="898"/>
      <c r="Z302" s="898"/>
      <c r="AA302" s="898"/>
      <c r="AB302" s="898"/>
      <c r="AC302" s="898"/>
      <c r="AD302" s="229"/>
      <c r="AE302" s="203"/>
      <c r="AF302" s="222"/>
      <c r="AG302" s="203" t="s">
        <v>106</v>
      </c>
      <c r="AH302" s="898"/>
      <c r="AI302" s="898"/>
      <c r="AJ302" s="898"/>
      <c r="AK302" s="898"/>
      <c r="AL302" s="898"/>
      <c r="AM302" s="898"/>
      <c r="AN302" s="898"/>
      <c r="AO302" s="898"/>
      <c r="AP302" s="898"/>
      <c r="AQ302" s="898"/>
      <c r="AR302" s="898"/>
    </row>
    <row r="303" spans="1:44" x14ac:dyDescent="0.15">
      <c r="A303" s="203"/>
      <c r="B303" s="222"/>
      <c r="C303" s="203" t="s">
        <v>107</v>
      </c>
      <c r="D303" s="898"/>
      <c r="E303" s="898"/>
      <c r="F303" s="898"/>
      <c r="G303" s="898"/>
      <c r="H303" s="898"/>
      <c r="I303" s="898"/>
      <c r="J303" s="898"/>
      <c r="K303" s="898"/>
      <c r="L303" s="898"/>
      <c r="M303" s="898"/>
      <c r="N303" s="898"/>
      <c r="O303" s="898"/>
      <c r="P303" s="898"/>
      <c r="Q303" s="898"/>
      <c r="R303" s="898"/>
      <c r="S303" s="898"/>
      <c r="T303" s="898"/>
      <c r="U303" s="898"/>
      <c r="V303" s="898"/>
      <c r="W303" s="898"/>
      <c r="X303" s="898"/>
      <c r="Y303" s="898"/>
      <c r="Z303" s="898"/>
      <c r="AA303" s="898"/>
      <c r="AB303" s="898"/>
      <c r="AC303" s="898"/>
      <c r="AD303" s="229"/>
      <c r="AE303" s="203"/>
      <c r="AF303" s="222"/>
      <c r="AG303" s="203" t="s">
        <v>107</v>
      </c>
      <c r="AH303" s="898"/>
      <c r="AI303" s="898"/>
      <c r="AJ303" s="898"/>
      <c r="AK303" s="898"/>
      <c r="AL303" s="898"/>
      <c r="AM303" s="898"/>
      <c r="AN303" s="898"/>
      <c r="AO303" s="898"/>
      <c r="AP303" s="898"/>
      <c r="AQ303" s="898"/>
      <c r="AR303" s="898"/>
    </row>
    <row r="304" spans="1:44" x14ac:dyDescent="0.15">
      <c r="A304" s="203"/>
      <c r="B304" s="222"/>
      <c r="C304" s="203" t="s">
        <v>108</v>
      </c>
      <c r="D304" s="898"/>
      <c r="E304" s="898"/>
      <c r="F304" s="898"/>
      <c r="G304" s="898"/>
      <c r="H304" s="898"/>
      <c r="I304" s="898"/>
      <c r="J304" s="898"/>
      <c r="K304" s="898"/>
      <c r="L304" s="898"/>
      <c r="M304" s="898"/>
      <c r="N304" s="898"/>
      <c r="O304" s="898"/>
      <c r="P304" s="898"/>
      <c r="Q304" s="898"/>
      <c r="R304" s="898"/>
      <c r="S304" s="898"/>
      <c r="T304" s="898"/>
      <c r="U304" s="898"/>
      <c r="V304" s="898"/>
      <c r="W304" s="898"/>
      <c r="X304" s="898"/>
      <c r="Y304" s="898"/>
      <c r="Z304" s="898"/>
      <c r="AA304" s="898"/>
      <c r="AB304" s="898"/>
      <c r="AC304" s="898"/>
      <c r="AD304" s="229"/>
      <c r="AE304" s="203"/>
      <c r="AF304" s="222"/>
      <c r="AG304" s="203" t="s">
        <v>108</v>
      </c>
      <c r="AH304" s="898"/>
      <c r="AI304" s="898"/>
      <c r="AJ304" s="898"/>
      <c r="AK304" s="898"/>
      <c r="AL304" s="898"/>
      <c r="AM304" s="898"/>
      <c r="AN304" s="898"/>
      <c r="AO304" s="898"/>
      <c r="AP304" s="898"/>
      <c r="AQ304" s="898"/>
      <c r="AR304" s="898"/>
    </row>
    <row r="305" spans="1:44" x14ac:dyDescent="0.15">
      <c r="A305" s="203"/>
      <c r="B305" s="222"/>
      <c r="C305" s="203" t="s">
        <v>109</v>
      </c>
      <c r="D305" s="898"/>
      <c r="E305" s="898"/>
      <c r="F305" s="898"/>
      <c r="G305" s="898"/>
      <c r="H305" s="898"/>
      <c r="I305" s="898"/>
      <c r="J305" s="898"/>
      <c r="K305" s="898"/>
      <c r="L305" s="898"/>
      <c r="M305" s="898"/>
      <c r="N305" s="898"/>
      <c r="O305" s="898"/>
      <c r="P305" s="898"/>
      <c r="Q305" s="898"/>
      <c r="R305" s="898"/>
      <c r="S305" s="898"/>
      <c r="T305" s="898"/>
      <c r="U305" s="898"/>
      <c r="V305" s="898"/>
      <c r="W305" s="898"/>
      <c r="X305" s="898"/>
      <c r="Y305" s="898"/>
      <c r="Z305" s="898"/>
      <c r="AA305" s="898"/>
      <c r="AB305" s="898"/>
      <c r="AC305" s="898"/>
      <c r="AD305" s="229"/>
      <c r="AE305" s="203"/>
      <c r="AF305" s="222"/>
      <c r="AG305" s="203" t="s">
        <v>109</v>
      </c>
      <c r="AH305" s="898"/>
      <c r="AI305" s="898"/>
      <c r="AJ305" s="898"/>
      <c r="AK305" s="898"/>
      <c r="AL305" s="898"/>
      <c r="AM305" s="898"/>
      <c r="AN305" s="898"/>
      <c r="AO305" s="898"/>
      <c r="AP305" s="898"/>
      <c r="AQ305" s="898"/>
      <c r="AR305" s="898"/>
    </row>
    <row r="306" spans="1:44" x14ac:dyDescent="0.15">
      <c r="A306" s="203"/>
      <c r="B306" s="222"/>
      <c r="C306" s="203" t="s">
        <v>110</v>
      </c>
      <c r="D306" s="898"/>
      <c r="E306" s="898"/>
      <c r="F306" s="898"/>
      <c r="G306" s="898"/>
      <c r="H306" s="898"/>
      <c r="I306" s="898"/>
      <c r="J306" s="898"/>
      <c r="K306" s="898"/>
      <c r="L306" s="898"/>
      <c r="M306" s="898"/>
      <c r="N306" s="898"/>
      <c r="O306" s="898"/>
      <c r="P306" s="898"/>
      <c r="Q306" s="898"/>
      <c r="R306" s="898"/>
      <c r="S306" s="898"/>
      <c r="T306" s="898"/>
      <c r="U306" s="898"/>
      <c r="V306" s="898"/>
      <c r="W306" s="898"/>
      <c r="X306" s="898"/>
      <c r="Y306" s="898"/>
      <c r="Z306" s="898"/>
      <c r="AA306" s="898"/>
      <c r="AB306" s="898"/>
      <c r="AC306" s="898"/>
      <c r="AD306" s="229"/>
      <c r="AE306" s="203"/>
      <c r="AF306" s="222"/>
      <c r="AG306" s="203" t="s">
        <v>110</v>
      </c>
      <c r="AH306" s="898"/>
      <c r="AI306" s="898"/>
      <c r="AJ306" s="898"/>
      <c r="AK306" s="898"/>
      <c r="AL306" s="898"/>
      <c r="AM306" s="898"/>
      <c r="AN306" s="898"/>
      <c r="AO306" s="898"/>
      <c r="AP306" s="898"/>
      <c r="AQ306" s="898"/>
      <c r="AR306" s="898"/>
    </row>
    <row r="307" spans="1:44" x14ac:dyDescent="0.15">
      <c r="A307" s="203"/>
      <c r="B307" s="223"/>
      <c r="C307" s="213" t="s">
        <v>97</v>
      </c>
      <c r="D307" s="900"/>
      <c r="E307" s="900"/>
      <c r="F307" s="900"/>
      <c r="G307" s="900"/>
      <c r="H307" s="900"/>
      <c r="I307" s="900"/>
      <c r="J307" s="900"/>
      <c r="K307" s="900"/>
      <c r="L307" s="900"/>
      <c r="M307" s="900"/>
      <c r="N307" s="900"/>
      <c r="O307" s="900"/>
      <c r="P307" s="900"/>
      <c r="Q307" s="900"/>
      <c r="R307" s="900"/>
      <c r="S307" s="900"/>
      <c r="T307" s="900"/>
      <c r="U307" s="900"/>
      <c r="V307" s="900"/>
      <c r="W307" s="900"/>
      <c r="X307" s="900"/>
      <c r="Y307" s="900"/>
      <c r="Z307" s="900"/>
      <c r="AA307" s="900"/>
      <c r="AB307" s="900"/>
      <c r="AC307" s="900"/>
      <c r="AD307" s="229"/>
      <c r="AE307" s="203"/>
      <c r="AF307" s="223"/>
      <c r="AG307" s="213" t="s">
        <v>97</v>
      </c>
      <c r="AH307" s="900"/>
      <c r="AI307" s="900"/>
      <c r="AJ307" s="900"/>
      <c r="AK307" s="900"/>
      <c r="AL307" s="900"/>
      <c r="AM307" s="900"/>
      <c r="AN307" s="900"/>
      <c r="AO307" s="900"/>
      <c r="AP307" s="900"/>
      <c r="AQ307" s="900"/>
      <c r="AR307" s="900"/>
    </row>
    <row r="308" spans="1:44" hidden="1" x14ac:dyDescent="0.15">
      <c r="A308" s="203"/>
      <c r="B308" s="222" t="s">
        <v>472</v>
      </c>
      <c r="C308" s="203" t="s">
        <v>99</v>
      </c>
      <c r="D308" s="898"/>
      <c r="E308" s="898"/>
      <c r="F308" s="898"/>
      <c r="G308" s="898"/>
      <c r="H308" s="898"/>
      <c r="I308" s="898"/>
      <c r="J308" s="898"/>
      <c r="K308" s="898"/>
      <c r="L308" s="898"/>
      <c r="M308" s="898"/>
      <c r="N308" s="898"/>
      <c r="O308" s="898"/>
      <c r="P308" s="898"/>
      <c r="Q308" s="898"/>
      <c r="R308" s="898"/>
      <c r="S308" s="898"/>
      <c r="T308" s="898"/>
      <c r="U308" s="898"/>
      <c r="V308" s="898"/>
      <c r="W308" s="898"/>
      <c r="X308" s="898"/>
      <c r="Y308" s="898"/>
      <c r="Z308" s="898"/>
      <c r="AA308" s="898"/>
      <c r="AB308" s="898"/>
      <c r="AC308" s="898"/>
      <c r="AD308" s="229"/>
      <c r="AE308" s="203"/>
      <c r="AF308" s="222" t="s">
        <v>472</v>
      </c>
      <c r="AG308" s="203" t="s">
        <v>99</v>
      </c>
      <c r="AH308" s="898"/>
      <c r="AI308" s="898"/>
      <c r="AJ308" s="898"/>
      <c r="AK308" s="898"/>
      <c r="AL308" s="898"/>
      <c r="AM308" s="898"/>
      <c r="AN308" s="898"/>
      <c r="AO308" s="898"/>
      <c r="AP308" s="898"/>
      <c r="AQ308" s="898"/>
      <c r="AR308" s="898"/>
    </row>
    <row r="309" spans="1:44" hidden="1" x14ac:dyDescent="0.15">
      <c r="A309" s="203"/>
      <c r="B309" s="222"/>
      <c r="C309" s="203" t="s">
        <v>101</v>
      </c>
      <c r="D309" s="898"/>
      <c r="E309" s="898"/>
      <c r="F309" s="898"/>
      <c r="G309" s="898"/>
      <c r="H309" s="898"/>
      <c r="I309" s="898"/>
      <c r="J309" s="898"/>
      <c r="K309" s="898"/>
      <c r="L309" s="898"/>
      <c r="M309" s="898"/>
      <c r="N309" s="898"/>
      <c r="O309" s="898"/>
      <c r="P309" s="898"/>
      <c r="Q309" s="898"/>
      <c r="R309" s="898"/>
      <c r="S309" s="898"/>
      <c r="T309" s="898"/>
      <c r="U309" s="898"/>
      <c r="V309" s="898"/>
      <c r="W309" s="898"/>
      <c r="X309" s="898"/>
      <c r="Y309" s="898"/>
      <c r="Z309" s="898"/>
      <c r="AA309" s="898"/>
      <c r="AB309" s="898"/>
      <c r="AC309" s="898"/>
      <c r="AD309" s="229"/>
      <c r="AE309" s="203"/>
      <c r="AF309" s="222"/>
      <c r="AG309" s="203" t="s">
        <v>101</v>
      </c>
      <c r="AH309" s="898"/>
      <c r="AI309" s="898"/>
      <c r="AJ309" s="898"/>
      <c r="AK309" s="898"/>
      <c r="AL309" s="898"/>
      <c r="AM309" s="898"/>
      <c r="AN309" s="898"/>
      <c r="AO309" s="898"/>
      <c r="AP309" s="898"/>
      <c r="AQ309" s="898"/>
      <c r="AR309" s="898"/>
    </row>
    <row r="310" spans="1:44" hidden="1" x14ac:dyDescent="0.15">
      <c r="A310" s="203"/>
      <c r="B310" s="222"/>
      <c r="C310" s="203" t="s">
        <v>102</v>
      </c>
      <c r="D310" s="898"/>
      <c r="E310" s="898"/>
      <c r="F310" s="898"/>
      <c r="G310" s="898"/>
      <c r="H310" s="898"/>
      <c r="I310" s="898"/>
      <c r="J310" s="898"/>
      <c r="K310" s="898"/>
      <c r="L310" s="898"/>
      <c r="M310" s="898"/>
      <c r="N310" s="898"/>
      <c r="O310" s="898"/>
      <c r="P310" s="898"/>
      <c r="Q310" s="898"/>
      <c r="R310" s="898"/>
      <c r="S310" s="898"/>
      <c r="T310" s="898"/>
      <c r="U310" s="898"/>
      <c r="V310" s="898"/>
      <c r="W310" s="898"/>
      <c r="X310" s="898"/>
      <c r="Y310" s="898"/>
      <c r="Z310" s="898"/>
      <c r="AA310" s="898"/>
      <c r="AB310" s="898"/>
      <c r="AC310" s="898"/>
      <c r="AD310" s="229"/>
      <c r="AE310" s="203"/>
      <c r="AF310" s="222"/>
      <c r="AG310" s="203" t="s">
        <v>102</v>
      </c>
      <c r="AH310" s="898"/>
      <c r="AI310" s="898"/>
      <c r="AJ310" s="898"/>
      <c r="AK310" s="898"/>
      <c r="AL310" s="898"/>
      <c r="AM310" s="898"/>
      <c r="AN310" s="898"/>
      <c r="AO310" s="898"/>
      <c r="AP310" s="898"/>
      <c r="AQ310" s="898"/>
      <c r="AR310" s="898"/>
    </row>
    <row r="311" spans="1:44" hidden="1" x14ac:dyDescent="0.15">
      <c r="A311" s="203"/>
      <c r="B311" s="222"/>
      <c r="C311" s="203" t="s">
        <v>103</v>
      </c>
      <c r="D311" s="898"/>
      <c r="E311" s="898"/>
      <c r="F311" s="898"/>
      <c r="G311" s="898"/>
      <c r="H311" s="898"/>
      <c r="I311" s="898"/>
      <c r="J311" s="898"/>
      <c r="K311" s="898"/>
      <c r="L311" s="898"/>
      <c r="M311" s="898"/>
      <c r="N311" s="898"/>
      <c r="O311" s="898"/>
      <c r="P311" s="898"/>
      <c r="Q311" s="898"/>
      <c r="R311" s="898"/>
      <c r="S311" s="898"/>
      <c r="T311" s="898"/>
      <c r="U311" s="898"/>
      <c r="V311" s="898"/>
      <c r="W311" s="898"/>
      <c r="X311" s="898"/>
      <c r="Y311" s="898"/>
      <c r="Z311" s="898"/>
      <c r="AA311" s="898"/>
      <c r="AB311" s="898"/>
      <c r="AC311" s="898"/>
      <c r="AD311" s="229"/>
      <c r="AE311" s="203"/>
      <c r="AF311" s="222"/>
      <c r="AG311" s="203" t="s">
        <v>103</v>
      </c>
      <c r="AH311" s="898"/>
      <c r="AI311" s="898"/>
      <c r="AJ311" s="898"/>
      <c r="AK311" s="898"/>
      <c r="AL311" s="898"/>
      <c r="AM311" s="898"/>
      <c r="AN311" s="898"/>
      <c r="AO311" s="898"/>
      <c r="AP311" s="898"/>
      <c r="AQ311" s="898"/>
      <c r="AR311" s="898"/>
    </row>
    <row r="312" spans="1:44" hidden="1" x14ac:dyDescent="0.15">
      <c r="A312" s="203"/>
      <c r="B312" s="222"/>
      <c r="C312" s="203" t="s">
        <v>104</v>
      </c>
      <c r="D312" s="898"/>
      <c r="E312" s="898"/>
      <c r="F312" s="898"/>
      <c r="G312" s="898"/>
      <c r="H312" s="898"/>
      <c r="I312" s="898"/>
      <c r="J312" s="898"/>
      <c r="K312" s="898"/>
      <c r="L312" s="898"/>
      <c r="M312" s="898"/>
      <c r="N312" s="898"/>
      <c r="O312" s="898"/>
      <c r="P312" s="898"/>
      <c r="Q312" s="898"/>
      <c r="R312" s="898"/>
      <c r="S312" s="898"/>
      <c r="T312" s="898"/>
      <c r="U312" s="898"/>
      <c r="V312" s="898"/>
      <c r="W312" s="898"/>
      <c r="X312" s="898"/>
      <c r="Y312" s="898"/>
      <c r="Z312" s="898"/>
      <c r="AA312" s="898"/>
      <c r="AB312" s="898"/>
      <c r="AC312" s="898"/>
      <c r="AD312" s="229"/>
      <c r="AE312" s="203"/>
      <c r="AF312" s="222"/>
      <c r="AG312" s="203" t="s">
        <v>104</v>
      </c>
      <c r="AH312" s="898"/>
      <c r="AI312" s="898"/>
      <c r="AJ312" s="898"/>
      <c r="AK312" s="898"/>
      <c r="AL312" s="898"/>
      <c r="AM312" s="898"/>
      <c r="AN312" s="898"/>
      <c r="AO312" s="898"/>
      <c r="AP312" s="898"/>
      <c r="AQ312" s="898"/>
      <c r="AR312" s="898"/>
    </row>
    <row r="313" spans="1:44" hidden="1" x14ac:dyDescent="0.15">
      <c r="A313" s="203"/>
      <c r="B313" s="222"/>
      <c r="C313" s="203" t="s">
        <v>105</v>
      </c>
      <c r="D313" s="898"/>
      <c r="E313" s="898"/>
      <c r="F313" s="898"/>
      <c r="G313" s="898"/>
      <c r="H313" s="898"/>
      <c r="I313" s="898"/>
      <c r="J313" s="898"/>
      <c r="K313" s="898"/>
      <c r="L313" s="898"/>
      <c r="M313" s="898"/>
      <c r="N313" s="898"/>
      <c r="O313" s="898"/>
      <c r="P313" s="898"/>
      <c r="Q313" s="898"/>
      <c r="R313" s="898"/>
      <c r="S313" s="898"/>
      <c r="T313" s="898"/>
      <c r="U313" s="898"/>
      <c r="V313" s="898"/>
      <c r="W313" s="898"/>
      <c r="X313" s="898"/>
      <c r="Y313" s="898"/>
      <c r="Z313" s="898"/>
      <c r="AA313" s="898"/>
      <c r="AB313" s="898"/>
      <c r="AC313" s="898"/>
      <c r="AD313" s="229"/>
      <c r="AE313" s="203"/>
      <c r="AF313" s="222"/>
      <c r="AG313" s="203" t="s">
        <v>105</v>
      </c>
      <c r="AH313" s="898"/>
      <c r="AI313" s="898"/>
      <c r="AJ313" s="898"/>
      <c r="AK313" s="898"/>
      <c r="AL313" s="898"/>
      <c r="AM313" s="898"/>
      <c r="AN313" s="898"/>
      <c r="AO313" s="898"/>
      <c r="AP313" s="898"/>
      <c r="AQ313" s="898"/>
      <c r="AR313" s="898"/>
    </row>
    <row r="314" spans="1:44" hidden="1" x14ac:dyDescent="0.15">
      <c r="A314" s="203"/>
      <c r="B314" s="222"/>
      <c r="C314" s="203" t="s">
        <v>106</v>
      </c>
      <c r="D314" s="898"/>
      <c r="E314" s="898"/>
      <c r="F314" s="898"/>
      <c r="G314" s="898"/>
      <c r="H314" s="898"/>
      <c r="I314" s="898"/>
      <c r="J314" s="898"/>
      <c r="K314" s="898"/>
      <c r="L314" s="898"/>
      <c r="M314" s="898"/>
      <c r="N314" s="898"/>
      <c r="O314" s="898"/>
      <c r="P314" s="898"/>
      <c r="Q314" s="898"/>
      <c r="R314" s="898"/>
      <c r="S314" s="898"/>
      <c r="T314" s="898"/>
      <c r="U314" s="898"/>
      <c r="V314" s="898"/>
      <c r="W314" s="898"/>
      <c r="X314" s="898"/>
      <c r="Y314" s="898"/>
      <c r="Z314" s="898"/>
      <c r="AA314" s="898"/>
      <c r="AB314" s="898"/>
      <c r="AC314" s="898"/>
      <c r="AD314" s="229"/>
      <c r="AE314" s="203"/>
      <c r="AF314" s="222"/>
      <c r="AG314" s="203" t="s">
        <v>106</v>
      </c>
      <c r="AH314" s="898"/>
      <c r="AI314" s="898"/>
      <c r="AJ314" s="898"/>
      <c r="AK314" s="898"/>
      <c r="AL314" s="898"/>
      <c r="AM314" s="898"/>
      <c r="AN314" s="898"/>
      <c r="AO314" s="898"/>
      <c r="AP314" s="898"/>
      <c r="AQ314" s="898"/>
      <c r="AR314" s="898"/>
    </row>
    <row r="315" spans="1:44" hidden="1" x14ac:dyDescent="0.15">
      <c r="A315" s="203"/>
      <c r="B315" s="222"/>
      <c r="C315" s="203" t="s">
        <v>107</v>
      </c>
      <c r="D315" s="898"/>
      <c r="E315" s="898"/>
      <c r="F315" s="898"/>
      <c r="G315" s="898"/>
      <c r="H315" s="898"/>
      <c r="I315" s="898"/>
      <c r="J315" s="898"/>
      <c r="K315" s="898"/>
      <c r="L315" s="898"/>
      <c r="M315" s="898"/>
      <c r="N315" s="898"/>
      <c r="O315" s="898"/>
      <c r="P315" s="898"/>
      <c r="Q315" s="898"/>
      <c r="R315" s="898"/>
      <c r="S315" s="898"/>
      <c r="T315" s="898"/>
      <c r="U315" s="898"/>
      <c r="V315" s="898"/>
      <c r="W315" s="898"/>
      <c r="X315" s="898"/>
      <c r="Y315" s="898"/>
      <c r="Z315" s="898"/>
      <c r="AA315" s="898"/>
      <c r="AB315" s="898"/>
      <c r="AC315" s="898"/>
      <c r="AD315" s="229"/>
      <c r="AE315" s="203"/>
      <c r="AF315" s="222"/>
      <c r="AG315" s="203" t="s">
        <v>107</v>
      </c>
      <c r="AH315" s="898"/>
      <c r="AI315" s="898"/>
      <c r="AJ315" s="898"/>
      <c r="AK315" s="898"/>
      <c r="AL315" s="898"/>
      <c r="AM315" s="898"/>
      <c r="AN315" s="898"/>
      <c r="AO315" s="898"/>
      <c r="AP315" s="898"/>
      <c r="AQ315" s="898"/>
      <c r="AR315" s="898"/>
    </row>
    <row r="316" spans="1:44" hidden="1" x14ac:dyDescent="0.15">
      <c r="A316" s="203"/>
      <c r="B316" s="222"/>
      <c r="C316" s="203" t="s">
        <v>108</v>
      </c>
      <c r="D316" s="898"/>
      <c r="E316" s="898"/>
      <c r="F316" s="898"/>
      <c r="G316" s="898"/>
      <c r="H316" s="898"/>
      <c r="I316" s="898"/>
      <c r="J316" s="898"/>
      <c r="K316" s="898"/>
      <c r="L316" s="898"/>
      <c r="M316" s="898"/>
      <c r="N316" s="898"/>
      <c r="O316" s="898"/>
      <c r="P316" s="898"/>
      <c r="Q316" s="898"/>
      <c r="R316" s="898"/>
      <c r="S316" s="898"/>
      <c r="T316" s="898"/>
      <c r="U316" s="898"/>
      <c r="V316" s="898"/>
      <c r="W316" s="898"/>
      <c r="X316" s="898"/>
      <c r="Y316" s="898"/>
      <c r="Z316" s="898"/>
      <c r="AA316" s="898"/>
      <c r="AB316" s="898"/>
      <c r="AC316" s="898"/>
      <c r="AD316" s="229"/>
      <c r="AE316" s="203"/>
      <c r="AF316" s="222"/>
      <c r="AG316" s="203" t="s">
        <v>108</v>
      </c>
      <c r="AH316" s="898"/>
      <c r="AI316" s="898"/>
      <c r="AJ316" s="898"/>
      <c r="AK316" s="898"/>
      <c r="AL316" s="898"/>
      <c r="AM316" s="898"/>
      <c r="AN316" s="898"/>
      <c r="AO316" s="898"/>
      <c r="AP316" s="898"/>
      <c r="AQ316" s="898"/>
      <c r="AR316" s="898"/>
    </row>
    <row r="317" spans="1:44" hidden="1" x14ac:dyDescent="0.15">
      <c r="A317" s="203"/>
      <c r="B317" s="222"/>
      <c r="C317" s="203" t="s">
        <v>109</v>
      </c>
      <c r="D317" s="898"/>
      <c r="E317" s="898"/>
      <c r="F317" s="898"/>
      <c r="G317" s="898"/>
      <c r="H317" s="898"/>
      <c r="I317" s="898"/>
      <c r="J317" s="898"/>
      <c r="K317" s="898"/>
      <c r="L317" s="898"/>
      <c r="M317" s="898"/>
      <c r="N317" s="898"/>
      <c r="O317" s="898"/>
      <c r="P317" s="898"/>
      <c r="Q317" s="898"/>
      <c r="R317" s="898"/>
      <c r="S317" s="898"/>
      <c r="T317" s="898"/>
      <c r="U317" s="898"/>
      <c r="V317" s="898"/>
      <c r="W317" s="898"/>
      <c r="X317" s="898"/>
      <c r="Y317" s="898"/>
      <c r="Z317" s="898"/>
      <c r="AA317" s="898"/>
      <c r="AB317" s="898"/>
      <c r="AC317" s="898"/>
      <c r="AD317" s="229"/>
      <c r="AE317" s="203"/>
      <c r="AF317" s="222"/>
      <c r="AG317" s="203" t="s">
        <v>109</v>
      </c>
      <c r="AH317" s="898"/>
      <c r="AI317" s="898"/>
      <c r="AJ317" s="898"/>
      <c r="AK317" s="898"/>
      <c r="AL317" s="898"/>
      <c r="AM317" s="898"/>
      <c r="AN317" s="898"/>
      <c r="AO317" s="898"/>
      <c r="AP317" s="898"/>
      <c r="AQ317" s="898"/>
      <c r="AR317" s="898"/>
    </row>
    <row r="318" spans="1:44" hidden="1" x14ac:dyDescent="0.15">
      <c r="A318" s="203"/>
      <c r="B318" s="222"/>
      <c r="C318" s="203" t="s">
        <v>110</v>
      </c>
      <c r="D318" s="898"/>
      <c r="E318" s="898"/>
      <c r="F318" s="898"/>
      <c r="G318" s="898"/>
      <c r="H318" s="898"/>
      <c r="I318" s="898"/>
      <c r="J318" s="898"/>
      <c r="K318" s="898"/>
      <c r="L318" s="898"/>
      <c r="M318" s="898"/>
      <c r="N318" s="898"/>
      <c r="O318" s="898"/>
      <c r="P318" s="898"/>
      <c r="Q318" s="898"/>
      <c r="R318" s="898"/>
      <c r="S318" s="898"/>
      <c r="T318" s="898"/>
      <c r="U318" s="898"/>
      <c r="V318" s="898"/>
      <c r="W318" s="898"/>
      <c r="X318" s="898"/>
      <c r="Y318" s="898"/>
      <c r="Z318" s="898"/>
      <c r="AA318" s="898"/>
      <c r="AB318" s="898"/>
      <c r="AC318" s="898"/>
      <c r="AD318" s="229"/>
      <c r="AE318" s="203"/>
      <c r="AF318" s="222"/>
      <c r="AG318" s="203" t="s">
        <v>110</v>
      </c>
      <c r="AH318" s="898"/>
      <c r="AI318" s="898"/>
      <c r="AJ318" s="898"/>
      <c r="AK318" s="898"/>
      <c r="AL318" s="898"/>
      <c r="AM318" s="898"/>
      <c r="AN318" s="898"/>
      <c r="AO318" s="898"/>
      <c r="AP318" s="898"/>
      <c r="AQ318" s="898"/>
      <c r="AR318" s="898"/>
    </row>
    <row r="319" spans="1:44" hidden="1" x14ac:dyDescent="0.15">
      <c r="A319" s="203"/>
      <c r="B319" s="223"/>
      <c r="C319" s="213" t="s">
        <v>97</v>
      </c>
      <c r="D319" s="900"/>
      <c r="E319" s="900"/>
      <c r="F319" s="900"/>
      <c r="G319" s="900"/>
      <c r="H319" s="900"/>
      <c r="I319" s="900"/>
      <c r="J319" s="900"/>
      <c r="K319" s="900"/>
      <c r="L319" s="900"/>
      <c r="M319" s="900"/>
      <c r="N319" s="900"/>
      <c r="O319" s="900"/>
      <c r="P319" s="900"/>
      <c r="Q319" s="900"/>
      <c r="R319" s="900"/>
      <c r="S319" s="900"/>
      <c r="T319" s="900"/>
      <c r="U319" s="900"/>
      <c r="V319" s="900"/>
      <c r="W319" s="900"/>
      <c r="X319" s="900"/>
      <c r="Y319" s="900"/>
      <c r="Z319" s="900"/>
      <c r="AA319" s="900"/>
      <c r="AB319" s="900"/>
      <c r="AC319" s="900"/>
      <c r="AD319" s="229"/>
      <c r="AE319" s="203"/>
      <c r="AF319" s="223"/>
      <c r="AG319" s="213" t="s">
        <v>97</v>
      </c>
      <c r="AH319" s="900"/>
      <c r="AI319" s="900"/>
      <c r="AJ319" s="900"/>
      <c r="AK319" s="900"/>
      <c r="AL319" s="900"/>
      <c r="AM319" s="900"/>
      <c r="AN319" s="900"/>
      <c r="AO319" s="900"/>
      <c r="AP319" s="900"/>
      <c r="AQ319" s="900"/>
      <c r="AR319" s="900"/>
    </row>
    <row r="320" spans="1:44" hidden="1" x14ac:dyDescent="0.15">
      <c r="A320" s="203"/>
      <c r="B320" s="222" t="s">
        <v>473</v>
      </c>
      <c r="C320" s="203" t="s">
        <v>99</v>
      </c>
      <c r="D320" s="898"/>
      <c r="E320" s="898"/>
      <c r="F320" s="898"/>
      <c r="G320" s="898"/>
      <c r="H320" s="898"/>
      <c r="I320" s="898"/>
      <c r="J320" s="898"/>
      <c r="K320" s="898"/>
      <c r="L320" s="898"/>
      <c r="M320" s="898"/>
      <c r="N320" s="898"/>
      <c r="O320" s="898"/>
      <c r="P320" s="898"/>
      <c r="Q320" s="898"/>
      <c r="R320" s="898"/>
      <c r="S320" s="898"/>
      <c r="T320" s="898"/>
      <c r="U320" s="898"/>
      <c r="V320" s="898"/>
      <c r="W320" s="898"/>
      <c r="X320" s="898"/>
      <c r="Y320" s="898"/>
      <c r="Z320" s="898"/>
      <c r="AA320" s="898"/>
      <c r="AB320" s="898"/>
      <c r="AC320" s="898"/>
      <c r="AD320" s="229"/>
      <c r="AE320" s="203"/>
      <c r="AF320" s="222" t="s">
        <v>473</v>
      </c>
      <c r="AG320" s="203" t="s">
        <v>99</v>
      </c>
      <c r="AH320" s="898"/>
      <c r="AI320" s="898"/>
      <c r="AJ320" s="898"/>
      <c r="AK320" s="898"/>
      <c r="AL320" s="898"/>
      <c r="AM320" s="898"/>
      <c r="AN320" s="898"/>
      <c r="AO320" s="898"/>
      <c r="AP320" s="898"/>
      <c r="AQ320" s="898"/>
      <c r="AR320" s="898"/>
    </row>
    <row r="321" spans="1:44" hidden="1" x14ac:dyDescent="0.15">
      <c r="A321" s="203"/>
      <c r="B321" s="222"/>
      <c r="C321" s="203" t="s">
        <v>101</v>
      </c>
      <c r="D321" s="898"/>
      <c r="E321" s="898"/>
      <c r="F321" s="898"/>
      <c r="G321" s="898"/>
      <c r="H321" s="898"/>
      <c r="I321" s="898"/>
      <c r="J321" s="898"/>
      <c r="K321" s="898"/>
      <c r="L321" s="898"/>
      <c r="M321" s="898"/>
      <c r="N321" s="898"/>
      <c r="O321" s="898"/>
      <c r="P321" s="898"/>
      <c r="Q321" s="898"/>
      <c r="R321" s="898"/>
      <c r="S321" s="898"/>
      <c r="T321" s="898"/>
      <c r="U321" s="898"/>
      <c r="V321" s="898"/>
      <c r="W321" s="898"/>
      <c r="X321" s="898"/>
      <c r="Y321" s="898"/>
      <c r="Z321" s="898"/>
      <c r="AA321" s="898"/>
      <c r="AB321" s="898"/>
      <c r="AC321" s="898"/>
      <c r="AD321" s="229"/>
      <c r="AE321" s="203"/>
      <c r="AF321" s="222"/>
      <c r="AG321" s="203" t="s">
        <v>101</v>
      </c>
      <c r="AH321" s="898"/>
      <c r="AI321" s="898"/>
      <c r="AJ321" s="898"/>
      <c r="AK321" s="898"/>
      <c r="AL321" s="898"/>
      <c r="AM321" s="898"/>
      <c r="AN321" s="898"/>
      <c r="AO321" s="898"/>
      <c r="AP321" s="898"/>
      <c r="AQ321" s="898"/>
      <c r="AR321" s="898"/>
    </row>
    <row r="322" spans="1:44" hidden="1" x14ac:dyDescent="0.15">
      <c r="A322" s="203"/>
      <c r="B322" s="222"/>
      <c r="C322" s="203" t="s">
        <v>102</v>
      </c>
      <c r="D322" s="898"/>
      <c r="E322" s="898"/>
      <c r="F322" s="898"/>
      <c r="G322" s="898"/>
      <c r="H322" s="898"/>
      <c r="I322" s="898"/>
      <c r="J322" s="898"/>
      <c r="K322" s="898"/>
      <c r="L322" s="898"/>
      <c r="M322" s="898"/>
      <c r="N322" s="898"/>
      <c r="O322" s="898"/>
      <c r="P322" s="898"/>
      <c r="Q322" s="898"/>
      <c r="R322" s="898"/>
      <c r="S322" s="898"/>
      <c r="T322" s="898"/>
      <c r="U322" s="898"/>
      <c r="V322" s="898"/>
      <c r="W322" s="898"/>
      <c r="X322" s="898"/>
      <c r="Y322" s="898"/>
      <c r="Z322" s="898"/>
      <c r="AA322" s="898"/>
      <c r="AB322" s="898"/>
      <c r="AC322" s="898"/>
      <c r="AD322" s="229"/>
      <c r="AE322" s="203"/>
      <c r="AF322" s="222"/>
      <c r="AG322" s="203" t="s">
        <v>102</v>
      </c>
      <c r="AH322" s="898"/>
      <c r="AI322" s="898"/>
      <c r="AJ322" s="898"/>
      <c r="AK322" s="898"/>
      <c r="AL322" s="898"/>
      <c r="AM322" s="898"/>
      <c r="AN322" s="898"/>
      <c r="AO322" s="898"/>
      <c r="AP322" s="898"/>
      <c r="AQ322" s="898"/>
      <c r="AR322" s="898"/>
    </row>
    <row r="323" spans="1:44" hidden="1" x14ac:dyDescent="0.15">
      <c r="A323" s="203"/>
      <c r="B323" s="222"/>
      <c r="C323" s="203" t="s">
        <v>103</v>
      </c>
      <c r="D323" s="898"/>
      <c r="E323" s="898"/>
      <c r="F323" s="898"/>
      <c r="G323" s="898"/>
      <c r="H323" s="898"/>
      <c r="I323" s="898"/>
      <c r="J323" s="898"/>
      <c r="K323" s="898"/>
      <c r="L323" s="898"/>
      <c r="M323" s="898"/>
      <c r="N323" s="898"/>
      <c r="O323" s="898"/>
      <c r="P323" s="898"/>
      <c r="Q323" s="898"/>
      <c r="R323" s="898"/>
      <c r="S323" s="898"/>
      <c r="T323" s="898"/>
      <c r="U323" s="898"/>
      <c r="V323" s="898"/>
      <c r="W323" s="898"/>
      <c r="X323" s="898"/>
      <c r="Y323" s="898"/>
      <c r="Z323" s="898"/>
      <c r="AA323" s="898"/>
      <c r="AB323" s="898"/>
      <c r="AC323" s="898"/>
      <c r="AD323" s="229"/>
      <c r="AE323" s="203"/>
      <c r="AF323" s="222"/>
      <c r="AG323" s="203" t="s">
        <v>103</v>
      </c>
      <c r="AH323" s="898"/>
      <c r="AI323" s="898"/>
      <c r="AJ323" s="898"/>
      <c r="AK323" s="898"/>
      <c r="AL323" s="898"/>
      <c r="AM323" s="898"/>
      <c r="AN323" s="898"/>
      <c r="AO323" s="898"/>
      <c r="AP323" s="898"/>
      <c r="AQ323" s="898"/>
      <c r="AR323" s="898"/>
    </row>
    <row r="324" spans="1:44" hidden="1" x14ac:dyDescent="0.15">
      <c r="A324" s="203"/>
      <c r="B324" s="222"/>
      <c r="C324" s="203" t="s">
        <v>104</v>
      </c>
      <c r="D324" s="898"/>
      <c r="E324" s="898"/>
      <c r="F324" s="898"/>
      <c r="G324" s="898"/>
      <c r="H324" s="898"/>
      <c r="I324" s="898"/>
      <c r="J324" s="898"/>
      <c r="K324" s="898"/>
      <c r="L324" s="898"/>
      <c r="M324" s="898"/>
      <c r="N324" s="898"/>
      <c r="O324" s="898"/>
      <c r="P324" s="898"/>
      <c r="Q324" s="898"/>
      <c r="R324" s="898"/>
      <c r="S324" s="898"/>
      <c r="T324" s="898"/>
      <c r="U324" s="898"/>
      <c r="V324" s="898"/>
      <c r="W324" s="898"/>
      <c r="X324" s="898"/>
      <c r="Y324" s="898"/>
      <c r="Z324" s="898"/>
      <c r="AA324" s="898"/>
      <c r="AB324" s="898"/>
      <c r="AC324" s="898"/>
      <c r="AD324" s="229"/>
      <c r="AE324" s="203"/>
      <c r="AF324" s="222"/>
      <c r="AG324" s="203" t="s">
        <v>104</v>
      </c>
      <c r="AH324" s="898"/>
      <c r="AI324" s="898"/>
      <c r="AJ324" s="898"/>
      <c r="AK324" s="898"/>
      <c r="AL324" s="898"/>
      <c r="AM324" s="898"/>
      <c r="AN324" s="898"/>
      <c r="AO324" s="898"/>
      <c r="AP324" s="898"/>
      <c r="AQ324" s="898"/>
      <c r="AR324" s="898"/>
    </row>
    <row r="325" spans="1:44" hidden="1" x14ac:dyDescent="0.15">
      <c r="A325" s="203"/>
      <c r="B325" s="222"/>
      <c r="C325" s="203" t="s">
        <v>105</v>
      </c>
      <c r="D325" s="898"/>
      <c r="E325" s="898"/>
      <c r="F325" s="898"/>
      <c r="G325" s="898"/>
      <c r="H325" s="898"/>
      <c r="I325" s="898"/>
      <c r="J325" s="898"/>
      <c r="K325" s="898"/>
      <c r="L325" s="898"/>
      <c r="M325" s="898"/>
      <c r="N325" s="898"/>
      <c r="O325" s="898"/>
      <c r="P325" s="898"/>
      <c r="Q325" s="898"/>
      <c r="R325" s="898"/>
      <c r="S325" s="898"/>
      <c r="T325" s="898"/>
      <c r="U325" s="898"/>
      <c r="V325" s="898"/>
      <c r="W325" s="898"/>
      <c r="X325" s="898"/>
      <c r="Y325" s="898"/>
      <c r="Z325" s="898"/>
      <c r="AA325" s="898"/>
      <c r="AB325" s="898"/>
      <c r="AC325" s="898"/>
      <c r="AD325" s="229"/>
      <c r="AE325" s="203"/>
      <c r="AF325" s="222"/>
      <c r="AG325" s="203" t="s">
        <v>105</v>
      </c>
      <c r="AH325" s="898"/>
      <c r="AI325" s="898"/>
      <c r="AJ325" s="898"/>
      <c r="AK325" s="898"/>
      <c r="AL325" s="898"/>
      <c r="AM325" s="898"/>
      <c r="AN325" s="898"/>
      <c r="AO325" s="898"/>
      <c r="AP325" s="898"/>
      <c r="AQ325" s="898"/>
      <c r="AR325" s="898"/>
    </row>
    <row r="326" spans="1:44" hidden="1" x14ac:dyDescent="0.15">
      <c r="A326" s="203"/>
      <c r="B326" s="222"/>
      <c r="C326" s="203" t="s">
        <v>106</v>
      </c>
      <c r="D326" s="898"/>
      <c r="E326" s="898"/>
      <c r="F326" s="898"/>
      <c r="G326" s="898"/>
      <c r="H326" s="898"/>
      <c r="I326" s="898"/>
      <c r="J326" s="898"/>
      <c r="K326" s="898"/>
      <c r="L326" s="898"/>
      <c r="M326" s="898"/>
      <c r="N326" s="898"/>
      <c r="O326" s="898"/>
      <c r="P326" s="898"/>
      <c r="Q326" s="898"/>
      <c r="R326" s="898"/>
      <c r="S326" s="898"/>
      <c r="T326" s="898"/>
      <c r="U326" s="898"/>
      <c r="V326" s="898"/>
      <c r="W326" s="898"/>
      <c r="X326" s="898"/>
      <c r="Y326" s="898"/>
      <c r="Z326" s="898"/>
      <c r="AA326" s="898"/>
      <c r="AB326" s="898"/>
      <c r="AC326" s="898"/>
      <c r="AD326" s="229"/>
      <c r="AE326" s="203"/>
      <c r="AF326" s="222"/>
      <c r="AG326" s="203" t="s">
        <v>106</v>
      </c>
      <c r="AH326" s="898"/>
      <c r="AI326" s="898"/>
      <c r="AJ326" s="898"/>
      <c r="AK326" s="898"/>
      <c r="AL326" s="898"/>
      <c r="AM326" s="898"/>
      <c r="AN326" s="898"/>
      <c r="AO326" s="898"/>
      <c r="AP326" s="898"/>
      <c r="AQ326" s="898"/>
      <c r="AR326" s="898"/>
    </row>
    <row r="327" spans="1:44" hidden="1" x14ac:dyDescent="0.15">
      <c r="A327" s="203"/>
      <c r="B327" s="222"/>
      <c r="C327" s="203" t="s">
        <v>107</v>
      </c>
      <c r="D327" s="898"/>
      <c r="E327" s="898"/>
      <c r="F327" s="898"/>
      <c r="G327" s="898"/>
      <c r="H327" s="898"/>
      <c r="I327" s="898"/>
      <c r="J327" s="898"/>
      <c r="K327" s="898"/>
      <c r="L327" s="898"/>
      <c r="M327" s="898"/>
      <c r="N327" s="898"/>
      <c r="O327" s="898"/>
      <c r="P327" s="898"/>
      <c r="Q327" s="898"/>
      <c r="R327" s="898"/>
      <c r="S327" s="898"/>
      <c r="T327" s="898"/>
      <c r="U327" s="898"/>
      <c r="V327" s="898"/>
      <c r="W327" s="898"/>
      <c r="X327" s="898"/>
      <c r="Y327" s="898"/>
      <c r="Z327" s="898"/>
      <c r="AA327" s="898"/>
      <c r="AB327" s="898"/>
      <c r="AC327" s="898"/>
      <c r="AD327" s="229"/>
      <c r="AE327" s="203"/>
      <c r="AF327" s="222"/>
      <c r="AG327" s="203" t="s">
        <v>107</v>
      </c>
      <c r="AH327" s="898"/>
      <c r="AI327" s="898"/>
      <c r="AJ327" s="898"/>
      <c r="AK327" s="898"/>
      <c r="AL327" s="898"/>
      <c r="AM327" s="898"/>
      <c r="AN327" s="898"/>
      <c r="AO327" s="898"/>
      <c r="AP327" s="898"/>
      <c r="AQ327" s="898"/>
      <c r="AR327" s="898"/>
    </row>
    <row r="328" spans="1:44" hidden="1" x14ac:dyDescent="0.15">
      <c r="A328" s="203"/>
      <c r="B328" s="222"/>
      <c r="C328" s="203" t="s">
        <v>108</v>
      </c>
      <c r="D328" s="898"/>
      <c r="E328" s="898"/>
      <c r="F328" s="898"/>
      <c r="G328" s="898"/>
      <c r="H328" s="898"/>
      <c r="I328" s="898"/>
      <c r="J328" s="898"/>
      <c r="K328" s="898"/>
      <c r="L328" s="898"/>
      <c r="M328" s="898"/>
      <c r="N328" s="898"/>
      <c r="O328" s="898"/>
      <c r="P328" s="898"/>
      <c r="Q328" s="898"/>
      <c r="R328" s="898"/>
      <c r="S328" s="898"/>
      <c r="T328" s="898"/>
      <c r="U328" s="898"/>
      <c r="V328" s="898"/>
      <c r="W328" s="898"/>
      <c r="X328" s="898"/>
      <c r="Y328" s="898"/>
      <c r="Z328" s="898"/>
      <c r="AA328" s="898"/>
      <c r="AB328" s="898"/>
      <c r="AC328" s="898"/>
      <c r="AD328" s="229"/>
      <c r="AE328" s="203"/>
      <c r="AF328" s="222"/>
      <c r="AG328" s="203" t="s">
        <v>108</v>
      </c>
      <c r="AH328" s="898"/>
      <c r="AI328" s="898"/>
      <c r="AJ328" s="898"/>
      <c r="AK328" s="898"/>
      <c r="AL328" s="898"/>
      <c r="AM328" s="898"/>
      <c r="AN328" s="898"/>
      <c r="AO328" s="898"/>
      <c r="AP328" s="898"/>
      <c r="AQ328" s="898"/>
      <c r="AR328" s="898"/>
    </row>
    <row r="329" spans="1:44" hidden="1" x14ac:dyDescent="0.15">
      <c r="A329" s="203"/>
      <c r="B329" s="222"/>
      <c r="C329" s="203" t="s">
        <v>109</v>
      </c>
      <c r="D329" s="898"/>
      <c r="E329" s="898"/>
      <c r="F329" s="898"/>
      <c r="G329" s="898"/>
      <c r="H329" s="898"/>
      <c r="I329" s="898"/>
      <c r="J329" s="898"/>
      <c r="K329" s="898"/>
      <c r="L329" s="898"/>
      <c r="M329" s="898"/>
      <c r="N329" s="898"/>
      <c r="O329" s="898"/>
      <c r="P329" s="898"/>
      <c r="Q329" s="898"/>
      <c r="R329" s="898"/>
      <c r="S329" s="898"/>
      <c r="T329" s="898"/>
      <c r="U329" s="898"/>
      <c r="V329" s="898"/>
      <c r="W329" s="898"/>
      <c r="X329" s="898"/>
      <c r="Y329" s="898"/>
      <c r="Z329" s="898"/>
      <c r="AA329" s="898"/>
      <c r="AB329" s="898"/>
      <c r="AC329" s="898"/>
      <c r="AD329" s="229"/>
      <c r="AE329" s="203"/>
      <c r="AF329" s="222"/>
      <c r="AG329" s="203" t="s">
        <v>109</v>
      </c>
      <c r="AH329" s="898"/>
      <c r="AI329" s="898"/>
      <c r="AJ329" s="898"/>
      <c r="AK329" s="898"/>
      <c r="AL329" s="898"/>
      <c r="AM329" s="898"/>
      <c r="AN329" s="898"/>
      <c r="AO329" s="898"/>
      <c r="AP329" s="898"/>
      <c r="AQ329" s="898"/>
      <c r="AR329" s="898"/>
    </row>
    <row r="330" spans="1:44" hidden="1" x14ac:dyDescent="0.15">
      <c r="A330" s="203"/>
      <c r="B330" s="222"/>
      <c r="C330" s="203" t="s">
        <v>110</v>
      </c>
      <c r="D330" s="898"/>
      <c r="E330" s="898"/>
      <c r="F330" s="898"/>
      <c r="G330" s="898"/>
      <c r="H330" s="898"/>
      <c r="I330" s="898"/>
      <c r="J330" s="898"/>
      <c r="K330" s="898"/>
      <c r="L330" s="898"/>
      <c r="M330" s="898"/>
      <c r="N330" s="898"/>
      <c r="O330" s="898"/>
      <c r="P330" s="898"/>
      <c r="Q330" s="898"/>
      <c r="R330" s="898"/>
      <c r="S330" s="898"/>
      <c r="T330" s="898"/>
      <c r="U330" s="898"/>
      <c r="V330" s="898"/>
      <c r="W330" s="898"/>
      <c r="X330" s="898"/>
      <c r="Y330" s="898"/>
      <c r="Z330" s="898"/>
      <c r="AA330" s="898"/>
      <c r="AB330" s="898"/>
      <c r="AC330" s="898"/>
      <c r="AD330" s="229"/>
      <c r="AE330" s="203"/>
      <c r="AF330" s="222"/>
      <c r="AG330" s="203" t="s">
        <v>110</v>
      </c>
      <c r="AH330" s="898"/>
      <c r="AI330" s="898"/>
      <c r="AJ330" s="898"/>
      <c r="AK330" s="898"/>
      <c r="AL330" s="898"/>
      <c r="AM330" s="898"/>
      <c r="AN330" s="898"/>
      <c r="AO330" s="898"/>
      <c r="AP330" s="898"/>
      <c r="AQ330" s="898"/>
      <c r="AR330" s="898"/>
    </row>
    <row r="331" spans="1:44" hidden="1" x14ac:dyDescent="0.15">
      <c r="A331" s="203"/>
      <c r="B331" s="223"/>
      <c r="C331" s="213" t="s">
        <v>97</v>
      </c>
      <c r="D331" s="900"/>
      <c r="E331" s="900"/>
      <c r="F331" s="900"/>
      <c r="G331" s="900"/>
      <c r="H331" s="900"/>
      <c r="I331" s="900"/>
      <c r="J331" s="900"/>
      <c r="K331" s="900"/>
      <c r="L331" s="900"/>
      <c r="M331" s="900"/>
      <c r="N331" s="900"/>
      <c r="O331" s="900"/>
      <c r="P331" s="900"/>
      <c r="Q331" s="900"/>
      <c r="R331" s="900"/>
      <c r="S331" s="900"/>
      <c r="T331" s="900"/>
      <c r="U331" s="900"/>
      <c r="V331" s="900"/>
      <c r="W331" s="900"/>
      <c r="X331" s="900"/>
      <c r="Y331" s="900"/>
      <c r="Z331" s="900"/>
      <c r="AA331" s="900"/>
      <c r="AB331" s="900"/>
      <c r="AC331" s="900"/>
      <c r="AD331" s="229"/>
      <c r="AE331" s="203"/>
      <c r="AF331" s="223"/>
      <c r="AG331" s="213" t="s">
        <v>97</v>
      </c>
      <c r="AH331" s="900"/>
      <c r="AI331" s="900"/>
      <c r="AJ331" s="900"/>
      <c r="AK331" s="900"/>
      <c r="AL331" s="900"/>
      <c r="AM331" s="900"/>
      <c r="AN331" s="900"/>
      <c r="AO331" s="900"/>
      <c r="AP331" s="900"/>
      <c r="AQ331" s="900"/>
      <c r="AR331" s="900"/>
    </row>
    <row r="332" spans="1:44" hidden="1" x14ac:dyDescent="0.15">
      <c r="A332" s="203"/>
      <c r="B332" s="222" t="s">
        <v>908</v>
      </c>
      <c r="C332" s="203" t="s">
        <v>99</v>
      </c>
      <c r="D332" s="898"/>
      <c r="E332" s="898"/>
      <c r="F332" s="898"/>
      <c r="G332" s="898"/>
      <c r="H332" s="898"/>
      <c r="I332" s="898"/>
      <c r="J332" s="898"/>
      <c r="K332" s="898"/>
      <c r="L332" s="898"/>
      <c r="M332" s="898"/>
      <c r="N332" s="898"/>
      <c r="O332" s="898"/>
      <c r="P332" s="898"/>
      <c r="Q332" s="898"/>
      <c r="R332" s="898"/>
      <c r="S332" s="898"/>
      <c r="T332" s="898"/>
      <c r="U332" s="898"/>
      <c r="V332" s="898"/>
      <c r="W332" s="898"/>
      <c r="X332" s="898"/>
      <c r="Y332" s="898"/>
      <c r="Z332" s="898"/>
      <c r="AA332" s="898"/>
      <c r="AB332" s="898"/>
      <c r="AC332" s="898"/>
      <c r="AD332" s="229"/>
      <c r="AE332" s="203"/>
      <c r="AF332" s="222" t="s">
        <v>908</v>
      </c>
      <c r="AG332" s="203" t="s">
        <v>99</v>
      </c>
      <c r="AH332" s="898"/>
      <c r="AI332" s="898"/>
      <c r="AJ332" s="898"/>
      <c r="AK332" s="898"/>
      <c r="AL332" s="898"/>
      <c r="AM332" s="898"/>
      <c r="AN332" s="898"/>
      <c r="AO332" s="898"/>
      <c r="AP332" s="898"/>
      <c r="AQ332" s="898"/>
      <c r="AR332" s="898"/>
    </row>
    <row r="333" spans="1:44" hidden="1" x14ac:dyDescent="0.15">
      <c r="A333" s="203"/>
      <c r="B333" s="222"/>
      <c r="C333" s="203" t="s">
        <v>101</v>
      </c>
      <c r="D333" s="898"/>
      <c r="E333" s="898"/>
      <c r="F333" s="898"/>
      <c r="G333" s="898"/>
      <c r="H333" s="898"/>
      <c r="I333" s="898"/>
      <c r="J333" s="898"/>
      <c r="K333" s="898"/>
      <c r="L333" s="898"/>
      <c r="M333" s="898"/>
      <c r="N333" s="898"/>
      <c r="O333" s="898"/>
      <c r="P333" s="898"/>
      <c r="Q333" s="898"/>
      <c r="R333" s="898"/>
      <c r="S333" s="898"/>
      <c r="T333" s="898"/>
      <c r="U333" s="898"/>
      <c r="V333" s="898"/>
      <c r="W333" s="898"/>
      <c r="X333" s="898"/>
      <c r="Y333" s="898"/>
      <c r="Z333" s="898"/>
      <c r="AA333" s="898"/>
      <c r="AB333" s="898"/>
      <c r="AC333" s="898"/>
      <c r="AD333" s="229"/>
      <c r="AE333" s="203"/>
      <c r="AF333" s="222"/>
      <c r="AG333" s="203" t="s">
        <v>101</v>
      </c>
      <c r="AH333" s="898"/>
      <c r="AI333" s="898"/>
      <c r="AJ333" s="898"/>
      <c r="AK333" s="898"/>
      <c r="AL333" s="898"/>
      <c r="AM333" s="898"/>
      <c r="AN333" s="898"/>
      <c r="AO333" s="898"/>
      <c r="AP333" s="898"/>
      <c r="AQ333" s="898"/>
      <c r="AR333" s="898"/>
    </row>
    <row r="334" spans="1:44" hidden="1" x14ac:dyDescent="0.15">
      <c r="A334" s="203"/>
      <c r="B334" s="222"/>
      <c r="C334" s="203" t="s">
        <v>102</v>
      </c>
      <c r="D334" s="898"/>
      <c r="E334" s="898"/>
      <c r="F334" s="898"/>
      <c r="G334" s="898"/>
      <c r="H334" s="898"/>
      <c r="I334" s="898"/>
      <c r="J334" s="898"/>
      <c r="K334" s="898"/>
      <c r="L334" s="898"/>
      <c r="M334" s="898"/>
      <c r="N334" s="898"/>
      <c r="O334" s="898"/>
      <c r="P334" s="898"/>
      <c r="Q334" s="898"/>
      <c r="R334" s="898"/>
      <c r="S334" s="898"/>
      <c r="T334" s="898"/>
      <c r="U334" s="898"/>
      <c r="V334" s="898"/>
      <c r="W334" s="898"/>
      <c r="X334" s="898"/>
      <c r="Y334" s="898"/>
      <c r="Z334" s="898"/>
      <c r="AA334" s="898"/>
      <c r="AB334" s="898"/>
      <c r="AC334" s="898"/>
      <c r="AD334" s="229"/>
      <c r="AE334" s="203"/>
      <c r="AF334" s="222"/>
      <c r="AG334" s="203" t="s">
        <v>102</v>
      </c>
      <c r="AH334" s="898"/>
      <c r="AI334" s="898"/>
      <c r="AJ334" s="898"/>
      <c r="AK334" s="898"/>
      <c r="AL334" s="898"/>
      <c r="AM334" s="898"/>
      <c r="AN334" s="898"/>
      <c r="AO334" s="898"/>
      <c r="AP334" s="898"/>
      <c r="AQ334" s="898"/>
      <c r="AR334" s="898"/>
    </row>
    <row r="335" spans="1:44" hidden="1" x14ac:dyDescent="0.15">
      <c r="A335" s="203"/>
      <c r="B335" s="222"/>
      <c r="C335" s="203" t="s">
        <v>103</v>
      </c>
      <c r="D335" s="898"/>
      <c r="E335" s="898"/>
      <c r="F335" s="898"/>
      <c r="G335" s="898"/>
      <c r="H335" s="898"/>
      <c r="I335" s="898"/>
      <c r="J335" s="898"/>
      <c r="K335" s="898"/>
      <c r="L335" s="898"/>
      <c r="M335" s="898"/>
      <c r="N335" s="898"/>
      <c r="O335" s="898"/>
      <c r="P335" s="898"/>
      <c r="Q335" s="898"/>
      <c r="R335" s="898"/>
      <c r="S335" s="898"/>
      <c r="T335" s="898"/>
      <c r="U335" s="898"/>
      <c r="V335" s="898"/>
      <c r="W335" s="898"/>
      <c r="X335" s="898"/>
      <c r="Y335" s="898"/>
      <c r="Z335" s="898"/>
      <c r="AA335" s="898"/>
      <c r="AB335" s="898"/>
      <c r="AC335" s="898"/>
      <c r="AD335" s="229"/>
      <c r="AE335" s="203"/>
      <c r="AF335" s="222"/>
      <c r="AG335" s="203" t="s">
        <v>103</v>
      </c>
      <c r="AH335" s="898"/>
      <c r="AI335" s="898"/>
      <c r="AJ335" s="898"/>
      <c r="AK335" s="898"/>
      <c r="AL335" s="898"/>
      <c r="AM335" s="898"/>
      <c r="AN335" s="898"/>
      <c r="AO335" s="898"/>
      <c r="AP335" s="898"/>
      <c r="AQ335" s="898"/>
      <c r="AR335" s="898"/>
    </row>
    <row r="336" spans="1:44" hidden="1" x14ac:dyDescent="0.15">
      <c r="A336" s="203"/>
      <c r="B336" s="222"/>
      <c r="C336" s="203" t="s">
        <v>104</v>
      </c>
      <c r="D336" s="898"/>
      <c r="E336" s="898"/>
      <c r="F336" s="898"/>
      <c r="G336" s="898"/>
      <c r="H336" s="898"/>
      <c r="I336" s="898"/>
      <c r="J336" s="898"/>
      <c r="K336" s="898"/>
      <c r="L336" s="898"/>
      <c r="M336" s="898"/>
      <c r="N336" s="898"/>
      <c r="O336" s="898"/>
      <c r="P336" s="898"/>
      <c r="Q336" s="898"/>
      <c r="R336" s="898"/>
      <c r="S336" s="898"/>
      <c r="T336" s="898"/>
      <c r="U336" s="898"/>
      <c r="V336" s="898"/>
      <c r="W336" s="898"/>
      <c r="X336" s="898"/>
      <c r="Y336" s="898"/>
      <c r="Z336" s="898"/>
      <c r="AA336" s="898"/>
      <c r="AB336" s="898"/>
      <c r="AC336" s="898"/>
      <c r="AD336" s="229"/>
      <c r="AE336" s="203"/>
      <c r="AF336" s="222"/>
      <c r="AG336" s="203" t="s">
        <v>104</v>
      </c>
      <c r="AH336" s="898"/>
      <c r="AI336" s="898"/>
      <c r="AJ336" s="898"/>
      <c r="AK336" s="898"/>
      <c r="AL336" s="898"/>
      <c r="AM336" s="898"/>
      <c r="AN336" s="898"/>
      <c r="AO336" s="898"/>
      <c r="AP336" s="898"/>
      <c r="AQ336" s="898"/>
      <c r="AR336" s="898"/>
    </row>
    <row r="337" spans="1:44" hidden="1" x14ac:dyDescent="0.15">
      <c r="A337" s="203"/>
      <c r="B337" s="222"/>
      <c r="C337" s="203" t="s">
        <v>105</v>
      </c>
      <c r="D337" s="898"/>
      <c r="E337" s="898"/>
      <c r="F337" s="898"/>
      <c r="G337" s="898"/>
      <c r="H337" s="898"/>
      <c r="I337" s="898"/>
      <c r="J337" s="898"/>
      <c r="K337" s="898"/>
      <c r="L337" s="898"/>
      <c r="M337" s="898"/>
      <c r="N337" s="898"/>
      <c r="O337" s="898"/>
      <c r="P337" s="898"/>
      <c r="Q337" s="898"/>
      <c r="R337" s="898"/>
      <c r="S337" s="898"/>
      <c r="T337" s="898"/>
      <c r="U337" s="898"/>
      <c r="V337" s="898"/>
      <c r="W337" s="898"/>
      <c r="X337" s="898"/>
      <c r="Y337" s="898"/>
      <c r="Z337" s="898"/>
      <c r="AA337" s="898"/>
      <c r="AB337" s="898"/>
      <c r="AC337" s="898"/>
      <c r="AD337" s="229"/>
      <c r="AE337" s="203"/>
      <c r="AF337" s="222"/>
      <c r="AG337" s="203" t="s">
        <v>105</v>
      </c>
      <c r="AH337" s="898"/>
      <c r="AI337" s="898"/>
      <c r="AJ337" s="898"/>
      <c r="AK337" s="898"/>
      <c r="AL337" s="898"/>
      <c r="AM337" s="898"/>
      <c r="AN337" s="898"/>
      <c r="AO337" s="898"/>
      <c r="AP337" s="898"/>
      <c r="AQ337" s="898"/>
      <c r="AR337" s="898"/>
    </row>
    <row r="338" spans="1:44" hidden="1" x14ac:dyDescent="0.15">
      <c r="A338" s="203"/>
      <c r="B338" s="222"/>
      <c r="C338" s="203" t="s">
        <v>106</v>
      </c>
      <c r="D338" s="898"/>
      <c r="E338" s="898"/>
      <c r="F338" s="898"/>
      <c r="G338" s="898"/>
      <c r="H338" s="898"/>
      <c r="I338" s="898"/>
      <c r="J338" s="898"/>
      <c r="K338" s="898"/>
      <c r="L338" s="898"/>
      <c r="M338" s="898"/>
      <c r="N338" s="898"/>
      <c r="O338" s="898"/>
      <c r="P338" s="898"/>
      <c r="Q338" s="898"/>
      <c r="R338" s="898"/>
      <c r="S338" s="898"/>
      <c r="T338" s="898"/>
      <c r="U338" s="898"/>
      <c r="V338" s="898"/>
      <c r="W338" s="898"/>
      <c r="X338" s="898"/>
      <c r="Y338" s="898"/>
      <c r="Z338" s="898"/>
      <c r="AA338" s="898"/>
      <c r="AB338" s="898"/>
      <c r="AC338" s="898"/>
      <c r="AD338" s="229"/>
      <c r="AE338" s="203"/>
      <c r="AF338" s="222"/>
      <c r="AG338" s="203" t="s">
        <v>106</v>
      </c>
      <c r="AH338" s="898"/>
      <c r="AI338" s="898"/>
      <c r="AJ338" s="898"/>
      <c r="AK338" s="898"/>
      <c r="AL338" s="898"/>
      <c r="AM338" s="898"/>
      <c r="AN338" s="898"/>
      <c r="AO338" s="898"/>
      <c r="AP338" s="898"/>
      <c r="AQ338" s="898"/>
      <c r="AR338" s="898"/>
    </row>
    <row r="339" spans="1:44" hidden="1" x14ac:dyDescent="0.15">
      <c r="A339" s="203"/>
      <c r="B339" s="222"/>
      <c r="C339" s="203" t="s">
        <v>107</v>
      </c>
      <c r="D339" s="898"/>
      <c r="E339" s="898"/>
      <c r="F339" s="898"/>
      <c r="G339" s="898"/>
      <c r="H339" s="898"/>
      <c r="I339" s="898"/>
      <c r="J339" s="898"/>
      <c r="K339" s="898"/>
      <c r="L339" s="898"/>
      <c r="M339" s="898"/>
      <c r="N339" s="898"/>
      <c r="O339" s="898"/>
      <c r="P339" s="898"/>
      <c r="Q339" s="898"/>
      <c r="R339" s="898"/>
      <c r="S339" s="898"/>
      <c r="T339" s="898"/>
      <c r="U339" s="898"/>
      <c r="V339" s="898"/>
      <c r="W339" s="898"/>
      <c r="X339" s="898"/>
      <c r="Y339" s="898"/>
      <c r="Z339" s="898"/>
      <c r="AA339" s="898"/>
      <c r="AB339" s="898"/>
      <c r="AC339" s="898"/>
      <c r="AD339" s="229"/>
      <c r="AE339" s="203"/>
      <c r="AF339" s="222"/>
      <c r="AG339" s="203" t="s">
        <v>107</v>
      </c>
      <c r="AH339" s="898"/>
      <c r="AI339" s="898"/>
      <c r="AJ339" s="898"/>
      <c r="AK339" s="898"/>
      <c r="AL339" s="898"/>
      <c r="AM339" s="898"/>
      <c r="AN339" s="898"/>
      <c r="AO339" s="898"/>
      <c r="AP339" s="898"/>
      <c r="AQ339" s="898"/>
      <c r="AR339" s="898"/>
    </row>
    <row r="340" spans="1:44" hidden="1" x14ac:dyDescent="0.15">
      <c r="A340" s="203"/>
      <c r="B340" s="222"/>
      <c r="C340" s="203" t="s">
        <v>108</v>
      </c>
      <c r="D340" s="898"/>
      <c r="E340" s="898"/>
      <c r="F340" s="898"/>
      <c r="G340" s="898"/>
      <c r="H340" s="898"/>
      <c r="I340" s="898"/>
      <c r="J340" s="898"/>
      <c r="K340" s="898"/>
      <c r="L340" s="898"/>
      <c r="M340" s="898"/>
      <c r="N340" s="898"/>
      <c r="O340" s="898"/>
      <c r="P340" s="898"/>
      <c r="Q340" s="898"/>
      <c r="R340" s="898"/>
      <c r="S340" s="898"/>
      <c r="T340" s="898"/>
      <c r="U340" s="898"/>
      <c r="V340" s="898"/>
      <c r="W340" s="898"/>
      <c r="X340" s="898"/>
      <c r="Y340" s="898"/>
      <c r="Z340" s="898"/>
      <c r="AA340" s="898"/>
      <c r="AB340" s="898"/>
      <c r="AC340" s="898"/>
      <c r="AD340" s="229"/>
      <c r="AE340" s="203"/>
      <c r="AF340" s="222"/>
      <c r="AG340" s="203" t="s">
        <v>108</v>
      </c>
      <c r="AH340" s="898"/>
      <c r="AI340" s="898"/>
      <c r="AJ340" s="898"/>
      <c r="AK340" s="898"/>
      <c r="AL340" s="898"/>
      <c r="AM340" s="898"/>
      <c r="AN340" s="898"/>
      <c r="AO340" s="898"/>
      <c r="AP340" s="898"/>
      <c r="AQ340" s="898"/>
      <c r="AR340" s="898"/>
    </row>
    <row r="341" spans="1:44" hidden="1" x14ac:dyDescent="0.15">
      <c r="A341" s="203"/>
      <c r="B341" s="222"/>
      <c r="C341" s="203" t="s">
        <v>109</v>
      </c>
      <c r="D341" s="898"/>
      <c r="E341" s="898"/>
      <c r="F341" s="898"/>
      <c r="G341" s="898"/>
      <c r="H341" s="898"/>
      <c r="I341" s="898"/>
      <c r="J341" s="898"/>
      <c r="K341" s="898"/>
      <c r="L341" s="898"/>
      <c r="M341" s="898"/>
      <c r="N341" s="898"/>
      <c r="O341" s="898"/>
      <c r="P341" s="898"/>
      <c r="Q341" s="898"/>
      <c r="R341" s="898"/>
      <c r="S341" s="898"/>
      <c r="T341" s="898"/>
      <c r="U341" s="898"/>
      <c r="V341" s="898"/>
      <c r="W341" s="898"/>
      <c r="X341" s="898"/>
      <c r="Y341" s="898"/>
      <c r="Z341" s="898"/>
      <c r="AA341" s="898"/>
      <c r="AB341" s="898"/>
      <c r="AC341" s="898"/>
      <c r="AD341" s="229"/>
      <c r="AE341" s="203"/>
      <c r="AF341" s="222"/>
      <c r="AG341" s="203" t="s">
        <v>109</v>
      </c>
      <c r="AH341" s="898"/>
      <c r="AI341" s="898"/>
      <c r="AJ341" s="898"/>
      <c r="AK341" s="898"/>
      <c r="AL341" s="898"/>
      <c r="AM341" s="898"/>
      <c r="AN341" s="898"/>
      <c r="AO341" s="898"/>
      <c r="AP341" s="898"/>
      <c r="AQ341" s="898"/>
      <c r="AR341" s="898"/>
    </row>
    <row r="342" spans="1:44" hidden="1" x14ac:dyDescent="0.15">
      <c r="A342" s="203"/>
      <c r="B342" s="222"/>
      <c r="C342" s="203" t="s">
        <v>110</v>
      </c>
      <c r="D342" s="898"/>
      <c r="E342" s="898"/>
      <c r="F342" s="898"/>
      <c r="G342" s="898"/>
      <c r="H342" s="898"/>
      <c r="I342" s="898"/>
      <c r="J342" s="898"/>
      <c r="K342" s="898"/>
      <c r="L342" s="898"/>
      <c r="M342" s="898"/>
      <c r="N342" s="898"/>
      <c r="O342" s="898"/>
      <c r="P342" s="898"/>
      <c r="Q342" s="898"/>
      <c r="R342" s="898"/>
      <c r="S342" s="898"/>
      <c r="T342" s="898"/>
      <c r="U342" s="898"/>
      <c r="V342" s="898"/>
      <c r="W342" s="898"/>
      <c r="X342" s="898"/>
      <c r="Y342" s="898"/>
      <c r="Z342" s="898"/>
      <c r="AA342" s="898"/>
      <c r="AB342" s="898"/>
      <c r="AC342" s="898"/>
      <c r="AD342" s="229"/>
      <c r="AE342" s="203"/>
      <c r="AF342" s="222"/>
      <c r="AG342" s="203" t="s">
        <v>110</v>
      </c>
      <c r="AH342" s="898"/>
      <c r="AI342" s="898"/>
      <c r="AJ342" s="898"/>
      <c r="AK342" s="898"/>
      <c r="AL342" s="898"/>
      <c r="AM342" s="898"/>
      <c r="AN342" s="898"/>
      <c r="AO342" s="898"/>
      <c r="AP342" s="898"/>
      <c r="AQ342" s="898"/>
      <c r="AR342" s="898"/>
    </row>
    <row r="343" spans="1:44" hidden="1" x14ac:dyDescent="0.15">
      <c r="A343" s="203"/>
      <c r="B343" s="222"/>
      <c r="C343" s="213" t="s">
        <v>97</v>
      </c>
      <c r="D343" s="900"/>
      <c r="E343" s="900"/>
      <c r="F343" s="900"/>
      <c r="G343" s="900"/>
      <c r="H343" s="900"/>
      <c r="I343" s="900"/>
      <c r="J343" s="900"/>
      <c r="K343" s="900"/>
      <c r="L343" s="900"/>
      <c r="M343" s="900"/>
      <c r="N343" s="900"/>
      <c r="O343" s="900"/>
      <c r="P343" s="900"/>
      <c r="Q343" s="900"/>
      <c r="R343" s="900"/>
      <c r="S343" s="900"/>
      <c r="T343" s="900"/>
      <c r="U343" s="900"/>
      <c r="V343" s="900"/>
      <c r="W343" s="900"/>
      <c r="X343" s="900"/>
      <c r="Y343" s="900"/>
      <c r="Z343" s="900"/>
      <c r="AA343" s="900"/>
      <c r="AB343" s="900"/>
      <c r="AC343" s="900"/>
      <c r="AD343" s="229"/>
      <c r="AE343" s="203"/>
      <c r="AF343" s="222"/>
      <c r="AG343" s="213" t="s">
        <v>97</v>
      </c>
      <c r="AH343" s="900"/>
      <c r="AI343" s="900"/>
      <c r="AJ343" s="900"/>
      <c r="AK343" s="900"/>
      <c r="AL343" s="900"/>
      <c r="AM343" s="900"/>
      <c r="AN343" s="900"/>
      <c r="AO343" s="900"/>
      <c r="AP343" s="900"/>
      <c r="AQ343" s="900"/>
      <c r="AR343" s="900"/>
    </row>
    <row r="344" spans="1:44" hidden="1" x14ac:dyDescent="0.15">
      <c r="A344" s="203"/>
      <c r="B344" s="222" t="s">
        <v>909</v>
      </c>
      <c r="C344" s="203" t="s">
        <v>99</v>
      </c>
      <c r="D344" s="898"/>
      <c r="E344" s="898"/>
      <c r="F344" s="898"/>
      <c r="G344" s="898"/>
      <c r="H344" s="898"/>
      <c r="I344" s="898"/>
      <c r="J344" s="898"/>
      <c r="K344" s="898"/>
      <c r="L344" s="898"/>
      <c r="M344" s="898"/>
      <c r="N344" s="898"/>
      <c r="O344" s="898"/>
      <c r="P344" s="898"/>
      <c r="Q344" s="898"/>
      <c r="R344" s="898"/>
      <c r="S344" s="898"/>
      <c r="T344" s="898"/>
      <c r="U344" s="898"/>
      <c r="V344" s="898"/>
      <c r="W344" s="898"/>
      <c r="X344" s="898"/>
      <c r="Y344" s="898"/>
      <c r="Z344" s="898"/>
      <c r="AA344" s="898"/>
      <c r="AB344" s="898"/>
      <c r="AC344" s="898"/>
      <c r="AD344" s="229"/>
      <c r="AE344" s="203"/>
      <c r="AF344" s="222" t="s">
        <v>909</v>
      </c>
      <c r="AG344" s="203" t="s">
        <v>99</v>
      </c>
      <c r="AH344" s="898"/>
      <c r="AI344" s="898"/>
      <c r="AJ344" s="898"/>
      <c r="AK344" s="898"/>
      <c r="AL344" s="898"/>
      <c r="AM344" s="898"/>
      <c r="AN344" s="898"/>
      <c r="AO344" s="898"/>
      <c r="AP344" s="898"/>
      <c r="AQ344" s="898"/>
      <c r="AR344" s="898"/>
    </row>
    <row r="345" spans="1:44" hidden="1" x14ac:dyDescent="0.15">
      <c r="A345" s="203"/>
      <c r="B345" s="222"/>
      <c r="C345" s="203" t="s">
        <v>101</v>
      </c>
      <c r="D345" s="898"/>
      <c r="E345" s="898"/>
      <c r="F345" s="898"/>
      <c r="G345" s="898"/>
      <c r="H345" s="898"/>
      <c r="I345" s="898"/>
      <c r="J345" s="898"/>
      <c r="K345" s="898"/>
      <c r="L345" s="898"/>
      <c r="M345" s="898"/>
      <c r="N345" s="898"/>
      <c r="O345" s="898"/>
      <c r="P345" s="898"/>
      <c r="Q345" s="898"/>
      <c r="R345" s="898"/>
      <c r="S345" s="898"/>
      <c r="T345" s="898"/>
      <c r="U345" s="898"/>
      <c r="V345" s="898"/>
      <c r="W345" s="898"/>
      <c r="X345" s="898"/>
      <c r="Y345" s="898"/>
      <c r="Z345" s="898"/>
      <c r="AA345" s="898"/>
      <c r="AB345" s="898"/>
      <c r="AC345" s="898"/>
      <c r="AD345" s="229"/>
      <c r="AE345" s="203"/>
      <c r="AF345" s="222"/>
      <c r="AG345" s="203" t="s">
        <v>101</v>
      </c>
      <c r="AH345" s="898"/>
      <c r="AI345" s="898"/>
      <c r="AJ345" s="898"/>
      <c r="AK345" s="898"/>
      <c r="AL345" s="898"/>
      <c r="AM345" s="898"/>
      <c r="AN345" s="898"/>
      <c r="AO345" s="898"/>
      <c r="AP345" s="898"/>
      <c r="AQ345" s="898"/>
      <c r="AR345" s="898"/>
    </row>
    <row r="346" spans="1:44" hidden="1" x14ac:dyDescent="0.15">
      <c r="A346" s="203"/>
      <c r="B346" s="222"/>
      <c r="C346" s="203" t="s">
        <v>102</v>
      </c>
      <c r="D346" s="898"/>
      <c r="E346" s="898"/>
      <c r="F346" s="898"/>
      <c r="G346" s="898"/>
      <c r="H346" s="898"/>
      <c r="I346" s="898"/>
      <c r="J346" s="898"/>
      <c r="K346" s="898"/>
      <c r="L346" s="898"/>
      <c r="M346" s="898"/>
      <c r="N346" s="898"/>
      <c r="O346" s="898"/>
      <c r="P346" s="898"/>
      <c r="Q346" s="898"/>
      <c r="R346" s="898"/>
      <c r="S346" s="898"/>
      <c r="T346" s="898"/>
      <c r="U346" s="898"/>
      <c r="V346" s="898"/>
      <c r="W346" s="898"/>
      <c r="X346" s="898"/>
      <c r="Y346" s="898"/>
      <c r="Z346" s="898"/>
      <c r="AA346" s="898"/>
      <c r="AB346" s="898"/>
      <c r="AC346" s="898"/>
      <c r="AD346" s="229"/>
      <c r="AE346" s="203"/>
      <c r="AF346" s="222"/>
      <c r="AG346" s="203" t="s">
        <v>102</v>
      </c>
      <c r="AH346" s="898"/>
      <c r="AI346" s="898"/>
      <c r="AJ346" s="898"/>
      <c r="AK346" s="898"/>
      <c r="AL346" s="898"/>
      <c r="AM346" s="898"/>
      <c r="AN346" s="898"/>
      <c r="AO346" s="898"/>
      <c r="AP346" s="898"/>
      <c r="AQ346" s="898"/>
      <c r="AR346" s="898"/>
    </row>
    <row r="347" spans="1:44" hidden="1" x14ac:dyDescent="0.15">
      <c r="A347" s="203"/>
      <c r="B347" s="222"/>
      <c r="C347" s="203" t="s">
        <v>103</v>
      </c>
      <c r="D347" s="898"/>
      <c r="E347" s="898"/>
      <c r="F347" s="898"/>
      <c r="G347" s="898"/>
      <c r="H347" s="898"/>
      <c r="I347" s="898"/>
      <c r="J347" s="898"/>
      <c r="K347" s="898"/>
      <c r="L347" s="898"/>
      <c r="M347" s="898"/>
      <c r="N347" s="898"/>
      <c r="O347" s="898"/>
      <c r="P347" s="898"/>
      <c r="Q347" s="898"/>
      <c r="R347" s="898"/>
      <c r="S347" s="898"/>
      <c r="T347" s="898"/>
      <c r="U347" s="898"/>
      <c r="V347" s="898"/>
      <c r="W347" s="898"/>
      <c r="X347" s="898"/>
      <c r="Y347" s="898"/>
      <c r="Z347" s="898"/>
      <c r="AA347" s="898"/>
      <c r="AB347" s="898"/>
      <c r="AC347" s="898"/>
      <c r="AD347" s="229"/>
      <c r="AE347" s="203"/>
      <c r="AF347" s="222"/>
      <c r="AG347" s="203" t="s">
        <v>103</v>
      </c>
      <c r="AH347" s="898"/>
      <c r="AI347" s="898"/>
      <c r="AJ347" s="898"/>
      <c r="AK347" s="898"/>
      <c r="AL347" s="898"/>
      <c r="AM347" s="898"/>
      <c r="AN347" s="898"/>
      <c r="AO347" s="898"/>
      <c r="AP347" s="898"/>
      <c r="AQ347" s="898"/>
      <c r="AR347" s="898"/>
    </row>
    <row r="348" spans="1:44" hidden="1" x14ac:dyDescent="0.15">
      <c r="A348" s="203"/>
      <c r="B348" s="222"/>
      <c r="C348" s="203" t="s">
        <v>104</v>
      </c>
      <c r="D348" s="898"/>
      <c r="E348" s="898"/>
      <c r="F348" s="898"/>
      <c r="G348" s="898"/>
      <c r="H348" s="898"/>
      <c r="I348" s="898"/>
      <c r="J348" s="898"/>
      <c r="K348" s="898"/>
      <c r="L348" s="898"/>
      <c r="M348" s="898"/>
      <c r="N348" s="898"/>
      <c r="O348" s="898"/>
      <c r="P348" s="898"/>
      <c r="Q348" s="898"/>
      <c r="R348" s="898"/>
      <c r="S348" s="898"/>
      <c r="T348" s="898"/>
      <c r="U348" s="898"/>
      <c r="V348" s="898"/>
      <c r="W348" s="898"/>
      <c r="X348" s="898"/>
      <c r="Y348" s="898"/>
      <c r="Z348" s="898"/>
      <c r="AA348" s="898"/>
      <c r="AB348" s="898"/>
      <c r="AC348" s="898"/>
      <c r="AD348" s="229"/>
      <c r="AE348" s="203"/>
      <c r="AF348" s="222"/>
      <c r="AG348" s="203" t="s">
        <v>104</v>
      </c>
      <c r="AH348" s="898"/>
      <c r="AI348" s="898"/>
      <c r="AJ348" s="898"/>
      <c r="AK348" s="898"/>
      <c r="AL348" s="898"/>
      <c r="AM348" s="898"/>
      <c r="AN348" s="898"/>
      <c r="AO348" s="898"/>
      <c r="AP348" s="898"/>
      <c r="AQ348" s="898"/>
      <c r="AR348" s="898"/>
    </row>
    <row r="349" spans="1:44" hidden="1" x14ac:dyDescent="0.15">
      <c r="A349" s="203"/>
      <c r="B349" s="222"/>
      <c r="C349" s="203" t="s">
        <v>105</v>
      </c>
      <c r="D349" s="898"/>
      <c r="E349" s="898"/>
      <c r="F349" s="898"/>
      <c r="G349" s="898"/>
      <c r="H349" s="898"/>
      <c r="I349" s="898"/>
      <c r="J349" s="898"/>
      <c r="K349" s="898"/>
      <c r="L349" s="898"/>
      <c r="M349" s="898"/>
      <c r="N349" s="898"/>
      <c r="O349" s="898"/>
      <c r="P349" s="898"/>
      <c r="Q349" s="898"/>
      <c r="R349" s="898"/>
      <c r="S349" s="898"/>
      <c r="T349" s="898"/>
      <c r="U349" s="898"/>
      <c r="V349" s="898"/>
      <c r="W349" s="898"/>
      <c r="X349" s="898"/>
      <c r="Y349" s="898"/>
      <c r="Z349" s="898"/>
      <c r="AA349" s="898"/>
      <c r="AB349" s="898"/>
      <c r="AC349" s="898"/>
      <c r="AD349" s="229"/>
      <c r="AE349" s="203"/>
      <c r="AF349" s="222"/>
      <c r="AG349" s="203" t="s">
        <v>105</v>
      </c>
      <c r="AH349" s="898"/>
      <c r="AI349" s="898"/>
      <c r="AJ349" s="898"/>
      <c r="AK349" s="898"/>
      <c r="AL349" s="898"/>
      <c r="AM349" s="898"/>
      <c r="AN349" s="898"/>
      <c r="AO349" s="898"/>
      <c r="AP349" s="898"/>
      <c r="AQ349" s="898"/>
      <c r="AR349" s="898"/>
    </row>
    <row r="350" spans="1:44" hidden="1" x14ac:dyDescent="0.15">
      <c r="A350" s="203"/>
      <c r="B350" s="222"/>
      <c r="C350" s="203" t="s">
        <v>106</v>
      </c>
      <c r="D350" s="898"/>
      <c r="E350" s="898"/>
      <c r="F350" s="898"/>
      <c r="G350" s="898"/>
      <c r="H350" s="898"/>
      <c r="I350" s="898"/>
      <c r="J350" s="898"/>
      <c r="K350" s="898"/>
      <c r="L350" s="898"/>
      <c r="M350" s="898"/>
      <c r="N350" s="898"/>
      <c r="O350" s="898"/>
      <c r="P350" s="898"/>
      <c r="Q350" s="898"/>
      <c r="R350" s="898"/>
      <c r="S350" s="898"/>
      <c r="T350" s="898"/>
      <c r="U350" s="898"/>
      <c r="V350" s="898"/>
      <c r="W350" s="898"/>
      <c r="X350" s="898"/>
      <c r="Y350" s="898"/>
      <c r="Z350" s="898"/>
      <c r="AA350" s="898"/>
      <c r="AB350" s="898"/>
      <c r="AC350" s="898"/>
      <c r="AD350" s="229"/>
      <c r="AE350" s="203"/>
      <c r="AF350" s="222"/>
      <c r="AG350" s="203" t="s">
        <v>106</v>
      </c>
      <c r="AH350" s="898"/>
      <c r="AI350" s="898"/>
      <c r="AJ350" s="898"/>
      <c r="AK350" s="898"/>
      <c r="AL350" s="898"/>
      <c r="AM350" s="898"/>
      <c r="AN350" s="898"/>
      <c r="AO350" s="898"/>
      <c r="AP350" s="898"/>
      <c r="AQ350" s="898"/>
      <c r="AR350" s="898"/>
    </row>
    <row r="351" spans="1:44" hidden="1" x14ac:dyDescent="0.15">
      <c r="A351" s="203"/>
      <c r="B351" s="222"/>
      <c r="C351" s="203" t="s">
        <v>107</v>
      </c>
      <c r="D351" s="898"/>
      <c r="E351" s="898"/>
      <c r="F351" s="898"/>
      <c r="G351" s="898"/>
      <c r="H351" s="898"/>
      <c r="I351" s="898"/>
      <c r="J351" s="898"/>
      <c r="K351" s="898"/>
      <c r="L351" s="898"/>
      <c r="M351" s="898"/>
      <c r="N351" s="898"/>
      <c r="O351" s="898"/>
      <c r="P351" s="898"/>
      <c r="Q351" s="898"/>
      <c r="R351" s="898"/>
      <c r="S351" s="898"/>
      <c r="T351" s="898"/>
      <c r="U351" s="898"/>
      <c r="V351" s="898"/>
      <c r="W351" s="898"/>
      <c r="X351" s="898"/>
      <c r="Y351" s="898"/>
      <c r="Z351" s="898"/>
      <c r="AA351" s="898"/>
      <c r="AB351" s="898"/>
      <c r="AC351" s="898"/>
      <c r="AD351" s="229"/>
      <c r="AE351" s="203"/>
      <c r="AF351" s="222"/>
      <c r="AG351" s="203" t="s">
        <v>107</v>
      </c>
      <c r="AH351" s="898"/>
      <c r="AI351" s="898"/>
      <c r="AJ351" s="898"/>
      <c r="AK351" s="898"/>
      <c r="AL351" s="898"/>
      <c r="AM351" s="898"/>
      <c r="AN351" s="898"/>
      <c r="AO351" s="898"/>
      <c r="AP351" s="898"/>
      <c r="AQ351" s="898"/>
      <c r="AR351" s="898"/>
    </row>
    <row r="352" spans="1:44" hidden="1" x14ac:dyDescent="0.15">
      <c r="A352" s="203"/>
      <c r="B352" s="222"/>
      <c r="C352" s="203" t="s">
        <v>108</v>
      </c>
      <c r="D352" s="898"/>
      <c r="E352" s="898"/>
      <c r="F352" s="898"/>
      <c r="G352" s="898"/>
      <c r="H352" s="898"/>
      <c r="I352" s="898"/>
      <c r="J352" s="898"/>
      <c r="K352" s="898"/>
      <c r="L352" s="898"/>
      <c r="M352" s="898"/>
      <c r="N352" s="898"/>
      <c r="O352" s="898"/>
      <c r="P352" s="898"/>
      <c r="Q352" s="898"/>
      <c r="R352" s="898"/>
      <c r="S352" s="898"/>
      <c r="T352" s="898"/>
      <c r="U352" s="898"/>
      <c r="V352" s="898"/>
      <c r="W352" s="898"/>
      <c r="X352" s="898"/>
      <c r="Y352" s="898"/>
      <c r="Z352" s="898"/>
      <c r="AA352" s="898"/>
      <c r="AB352" s="898"/>
      <c r="AC352" s="898"/>
      <c r="AD352" s="229"/>
      <c r="AE352" s="203"/>
      <c r="AF352" s="222"/>
      <c r="AG352" s="203" t="s">
        <v>108</v>
      </c>
      <c r="AH352" s="898"/>
      <c r="AI352" s="898"/>
      <c r="AJ352" s="898"/>
      <c r="AK352" s="898"/>
      <c r="AL352" s="898"/>
      <c r="AM352" s="898"/>
      <c r="AN352" s="898"/>
      <c r="AO352" s="898"/>
      <c r="AP352" s="898"/>
      <c r="AQ352" s="898"/>
      <c r="AR352" s="898"/>
    </row>
    <row r="353" spans="1:44" hidden="1" x14ac:dyDescent="0.15">
      <c r="A353" s="203"/>
      <c r="B353" s="222"/>
      <c r="C353" s="203" t="s">
        <v>109</v>
      </c>
      <c r="D353" s="898"/>
      <c r="E353" s="898"/>
      <c r="F353" s="898"/>
      <c r="G353" s="898"/>
      <c r="H353" s="898"/>
      <c r="I353" s="898"/>
      <c r="J353" s="898"/>
      <c r="K353" s="898"/>
      <c r="L353" s="898"/>
      <c r="M353" s="898"/>
      <c r="N353" s="898"/>
      <c r="O353" s="898"/>
      <c r="P353" s="898"/>
      <c r="Q353" s="898"/>
      <c r="R353" s="898"/>
      <c r="S353" s="898"/>
      <c r="T353" s="898"/>
      <c r="U353" s="898"/>
      <c r="V353" s="898"/>
      <c r="W353" s="898"/>
      <c r="X353" s="898"/>
      <c r="Y353" s="898"/>
      <c r="Z353" s="898"/>
      <c r="AA353" s="898"/>
      <c r="AB353" s="898"/>
      <c r="AC353" s="898"/>
      <c r="AD353" s="229"/>
      <c r="AE353" s="203"/>
      <c r="AF353" s="222"/>
      <c r="AG353" s="203" t="s">
        <v>109</v>
      </c>
      <c r="AH353" s="898"/>
      <c r="AI353" s="898"/>
      <c r="AJ353" s="898"/>
      <c r="AK353" s="898"/>
      <c r="AL353" s="898"/>
      <c r="AM353" s="898"/>
      <c r="AN353" s="898"/>
      <c r="AO353" s="898"/>
      <c r="AP353" s="898"/>
      <c r="AQ353" s="898"/>
      <c r="AR353" s="898"/>
    </row>
    <row r="354" spans="1:44" hidden="1" x14ac:dyDescent="0.15">
      <c r="A354" s="203"/>
      <c r="B354" s="222"/>
      <c r="C354" s="203" t="s">
        <v>110</v>
      </c>
      <c r="D354" s="898"/>
      <c r="E354" s="898"/>
      <c r="F354" s="898"/>
      <c r="G354" s="898"/>
      <c r="H354" s="898"/>
      <c r="I354" s="898"/>
      <c r="J354" s="898"/>
      <c r="K354" s="898"/>
      <c r="L354" s="898"/>
      <c r="M354" s="898"/>
      <c r="N354" s="898"/>
      <c r="O354" s="898"/>
      <c r="P354" s="898"/>
      <c r="Q354" s="898"/>
      <c r="R354" s="898"/>
      <c r="S354" s="898"/>
      <c r="T354" s="898"/>
      <c r="U354" s="898"/>
      <c r="V354" s="898"/>
      <c r="W354" s="898"/>
      <c r="X354" s="898"/>
      <c r="Y354" s="898"/>
      <c r="Z354" s="898"/>
      <c r="AA354" s="898"/>
      <c r="AB354" s="898"/>
      <c r="AC354" s="898"/>
      <c r="AD354" s="229"/>
      <c r="AE354" s="203"/>
      <c r="AF354" s="222"/>
      <c r="AG354" s="203" t="s">
        <v>110</v>
      </c>
      <c r="AH354" s="898"/>
      <c r="AI354" s="898"/>
      <c r="AJ354" s="898"/>
      <c r="AK354" s="898"/>
      <c r="AL354" s="898"/>
      <c r="AM354" s="898"/>
      <c r="AN354" s="898"/>
      <c r="AO354" s="898"/>
      <c r="AP354" s="898"/>
      <c r="AQ354" s="898"/>
      <c r="AR354" s="898"/>
    </row>
    <row r="355" spans="1:44" hidden="1" x14ac:dyDescent="0.15">
      <c r="A355" s="203"/>
      <c r="B355" s="230" t="s">
        <v>1</v>
      </c>
      <c r="C355" s="231" t="s">
        <v>97</v>
      </c>
      <c r="D355" s="900"/>
      <c r="E355" s="900"/>
      <c r="F355" s="900"/>
      <c r="G355" s="900"/>
      <c r="H355" s="900"/>
      <c r="I355" s="900"/>
      <c r="J355" s="900"/>
      <c r="K355" s="900"/>
      <c r="L355" s="900"/>
      <c r="M355" s="900"/>
      <c r="N355" s="900"/>
      <c r="O355" s="900"/>
      <c r="P355" s="900"/>
      <c r="Q355" s="900"/>
      <c r="R355" s="900"/>
      <c r="S355" s="900"/>
      <c r="T355" s="900"/>
      <c r="U355" s="900"/>
      <c r="V355" s="900"/>
      <c r="W355" s="900"/>
      <c r="X355" s="900"/>
      <c r="Y355" s="900"/>
      <c r="Z355" s="900"/>
      <c r="AA355" s="900"/>
      <c r="AB355" s="900"/>
      <c r="AC355" s="900"/>
      <c r="AD355" s="229"/>
      <c r="AE355" s="203"/>
      <c r="AF355" s="230" t="s">
        <v>96</v>
      </c>
      <c r="AG355" s="231" t="s">
        <v>97</v>
      </c>
      <c r="AH355" s="900"/>
      <c r="AI355" s="900"/>
      <c r="AJ355" s="900"/>
      <c r="AK355" s="900"/>
      <c r="AL355" s="900"/>
      <c r="AM355" s="900"/>
      <c r="AN355" s="900"/>
      <c r="AO355" s="900"/>
      <c r="AP355" s="900"/>
      <c r="AQ355" s="900"/>
      <c r="AR355" s="900"/>
    </row>
    <row r="356" spans="1:44" hidden="1" x14ac:dyDescent="0.15">
      <c r="A356" s="203"/>
      <c r="B356" s="222" t="s">
        <v>910</v>
      </c>
      <c r="C356" s="203" t="s">
        <v>99</v>
      </c>
      <c r="D356" s="898"/>
      <c r="E356" s="898"/>
      <c r="F356" s="898"/>
      <c r="G356" s="898"/>
      <c r="H356" s="898"/>
      <c r="I356" s="898"/>
      <c r="J356" s="898"/>
      <c r="K356" s="898"/>
      <c r="L356" s="898"/>
      <c r="M356" s="898"/>
      <c r="N356" s="898"/>
      <c r="O356" s="898"/>
      <c r="P356" s="898"/>
      <c r="Q356" s="898"/>
      <c r="R356" s="898"/>
      <c r="S356" s="898"/>
      <c r="T356" s="898"/>
      <c r="U356" s="898"/>
      <c r="V356" s="898"/>
      <c r="W356" s="898"/>
      <c r="X356" s="898"/>
      <c r="Y356" s="898"/>
      <c r="Z356" s="898"/>
      <c r="AA356" s="898"/>
      <c r="AB356" s="898"/>
      <c r="AC356" s="898"/>
      <c r="AD356" s="229"/>
      <c r="AE356" s="203"/>
      <c r="AF356" s="222" t="s">
        <v>910</v>
      </c>
      <c r="AG356" s="203" t="s">
        <v>99</v>
      </c>
      <c r="AH356" s="898"/>
      <c r="AI356" s="898"/>
      <c r="AJ356" s="898"/>
      <c r="AK356" s="898"/>
      <c r="AL356" s="898"/>
      <c r="AM356" s="898"/>
      <c r="AN356" s="898"/>
      <c r="AO356" s="898"/>
      <c r="AP356" s="898"/>
      <c r="AQ356" s="898"/>
      <c r="AR356" s="898"/>
    </row>
    <row r="357" spans="1:44" hidden="1" x14ac:dyDescent="0.15">
      <c r="A357" s="203"/>
      <c r="B357" s="222"/>
      <c r="C357" s="203" t="s">
        <v>101</v>
      </c>
      <c r="D357" s="898"/>
      <c r="E357" s="898"/>
      <c r="F357" s="898"/>
      <c r="G357" s="898"/>
      <c r="H357" s="898"/>
      <c r="I357" s="898"/>
      <c r="J357" s="898"/>
      <c r="K357" s="898"/>
      <c r="L357" s="898"/>
      <c r="M357" s="898"/>
      <c r="N357" s="898"/>
      <c r="O357" s="898"/>
      <c r="P357" s="898"/>
      <c r="Q357" s="898"/>
      <c r="R357" s="898"/>
      <c r="S357" s="898"/>
      <c r="T357" s="898"/>
      <c r="U357" s="898"/>
      <c r="V357" s="898"/>
      <c r="W357" s="898"/>
      <c r="X357" s="898"/>
      <c r="Y357" s="898"/>
      <c r="Z357" s="898"/>
      <c r="AA357" s="898"/>
      <c r="AB357" s="898"/>
      <c r="AC357" s="898"/>
      <c r="AD357" s="229"/>
      <c r="AE357" s="203"/>
      <c r="AF357" s="222"/>
      <c r="AG357" s="203" t="s">
        <v>101</v>
      </c>
      <c r="AH357" s="898"/>
      <c r="AI357" s="898"/>
      <c r="AJ357" s="898"/>
      <c r="AK357" s="898"/>
      <c r="AL357" s="898"/>
      <c r="AM357" s="898"/>
      <c r="AN357" s="898"/>
      <c r="AO357" s="898"/>
      <c r="AP357" s="898"/>
      <c r="AQ357" s="898"/>
      <c r="AR357" s="898"/>
    </row>
    <row r="358" spans="1:44" hidden="1" x14ac:dyDescent="0.15">
      <c r="A358" s="203"/>
      <c r="B358" s="222"/>
      <c r="C358" s="203" t="s">
        <v>102</v>
      </c>
      <c r="D358" s="898"/>
      <c r="E358" s="898"/>
      <c r="F358" s="898"/>
      <c r="G358" s="898"/>
      <c r="H358" s="898"/>
      <c r="I358" s="898"/>
      <c r="J358" s="898"/>
      <c r="K358" s="898"/>
      <c r="L358" s="898"/>
      <c r="M358" s="898"/>
      <c r="N358" s="898"/>
      <c r="O358" s="898"/>
      <c r="P358" s="898"/>
      <c r="Q358" s="898"/>
      <c r="R358" s="898"/>
      <c r="S358" s="898"/>
      <c r="T358" s="898"/>
      <c r="U358" s="898"/>
      <c r="V358" s="898"/>
      <c r="W358" s="898"/>
      <c r="X358" s="898"/>
      <c r="Y358" s="898"/>
      <c r="Z358" s="898"/>
      <c r="AA358" s="898"/>
      <c r="AB358" s="898"/>
      <c r="AC358" s="898"/>
      <c r="AD358" s="229"/>
      <c r="AE358" s="203"/>
      <c r="AF358" s="222"/>
      <c r="AG358" s="203" t="s">
        <v>102</v>
      </c>
      <c r="AH358" s="898"/>
      <c r="AI358" s="898"/>
      <c r="AJ358" s="898"/>
      <c r="AK358" s="898"/>
      <c r="AL358" s="898"/>
      <c r="AM358" s="898"/>
      <c r="AN358" s="898"/>
      <c r="AO358" s="898"/>
      <c r="AP358" s="898"/>
      <c r="AQ358" s="898"/>
      <c r="AR358" s="898"/>
    </row>
    <row r="359" spans="1:44" hidden="1" x14ac:dyDescent="0.15">
      <c r="A359" s="203"/>
      <c r="B359" s="222"/>
      <c r="C359" s="203" t="s">
        <v>103</v>
      </c>
      <c r="D359" s="898"/>
      <c r="E359" s="898"/>
      <c r="F359" s="898"/>
      <c r="G359" s="898"/>
      <c r="H359" s="898"/>
      <c r="I359" s="898"/>
      <c r="J359" s="898"/>
      <c r="K359" s="898"/>
      <c r="L359" s="898"/>
      <c r="M359" s="898"/>
      <c r="N359" s="898"/>
      <c r="O359" s="898"/>
      <c r="P359" s="898"/>
      <c r="Q359" s="898"/>
      <c r="R359" s="898"/>
      <c r="S359" s="898"/>
      <c r="T359" s="898"/>
      <c r="U359" s="898"/>
      <c r="V359" s="898"/>
      <c r="W359" s="898"/>
      <c r="X359" s="898"/>
      <c r="Y359" s="898"/>
      <c r="Z359" s="898"/>
      <c r="AA359" s="898"/>
      <c r="AB359" s="898"/>
      <c r="AC359" s="898"/>
      <c r="AD359" s="229"/>
      <c r="AE359" s="203"/>
      <c r="AF359" s="222"/>
      <c r="AG359" s="203" t="s">
        <v>103</v>
      </c>
      <c r="AH359" s="898"/>
      <c r="AI359" s="898"/>
      <c r="AJ359" s="898"/>
      <c r="AK359" s="898"/>
      <c r="AL359" s="898"/>
      <c r="AM359" s="898"/>
      <c r="AN359" s="898"/>
      <c r="AO359" s="898"/>
      <c r="AP359" s="898"/>
      <c r="AQ359" s="898"/>
      <c r="AR359" s="898"/>
    </row>
    <row r="360" spans="1:44" hidden="1" x14ac:dyDescent="0.15">
      <c r="A360" s="203"/>
      <c r="B360" s="222"/>
      <c r="C360" s="203" t="s">
        <v>104</v>
      </c>
      <c r="D360" s="898"/>
      <c r="E360" s="898"/>
      <c r="F360" s="898"/>
      <c r="G360" s="898"/>
      <c r="H360" s="898"/>
      <c r="I360" s="898"/>
      <c r="J360" s="898"/>
      <c r="K360" s="898"/>
      <c r="L360" s="898"/>
      <c r="M360" s="898"/>
      <c r="N360" s="898"/>
      <c r="O360" s="898"/>
      <c r="P360" s="898"/>
      <c r="Q360" s="898"/>
      <c r="R360" s="898"/>
      <c r="S360" s="898"/>
      <c r="T360" s="898"/>
      <c r="U360" s="898"/>
      <c r="V360" s="898"/>
      <c r="W360" s="898"/>
      <c r="X360" s="898"/>
      <c r="Y360" s="898"/>
      <c r="Z360" s="898"/>
      <c r="AA360" s="898"/>
      <c r="AB360" s="898"/>
      <c r="AC360" s="898"/>
      <c r="AD360" s="229"/>
      <c r="AE360" s="203"/>
      <c r="AF360" s="222"/>
      <c r="AG360" s="203" t="s">
        <v>104</v>
      </c>
      <c r="AH360" s="898"/>
      <c r="AI360" s="898"/>
      <c r="AJ360" s="898"/>
      <c r="AK360" s="898"/>
      <c r="AL360" s="898"/>
      <c r="AM360" s="898"/>
      <c r="AN360" s="898"/>
      <c r="AO360" s="898"/>
      <c r="AP360" s="898"/>
      <c r="AQ360" s="898"/>
      <c r="AR360" s="898"/>
    </row>
    <row r="361" spans="1:44" hidden="1" x14ac:dyDescent="0.15">
      <c r="A361" s="203"/>
      <c r="B361" s="222"/>
      <c r="C361" s="203" t="s">
        <v>105</v>
      </c>
      <c r="D361" s="898"/>
      <c r="E361" s="898"/>
      <c r="F361" s="898"/>
      <c r="G361" s="898"/>
      <c r="H361" s="898"/>
      <c r="I361" s="898"/>
      <c r="J361" s="898"/>
      <c r="K361" s="898"/>
      <c r="L361" s="898"/>
      <c r="M361" s="898"/>
      <c r="N361" s="898"/>
      <c r="O361" s="898"/>
      <c r="P361" s="898"/>
      <c r="Q361" s="898"/>
      <c r="R361" s="898"/>
      <c r="S361" s="898"/>
      <c r="T361" s="898"/>
      <c r="U361" s="898"/>
      <c r="V361" s="898"/>
      <c r="W361" s="898"/>
      <c r="X361" s="898"/>
      <c r="Y361" s="898"/>
      <c r="Z361" s="898"/>
      <c r="AA361" s="898"/>
      <c r="AB361" s="898"/>
      <c r="AC361" s="898"/>
      <c r="AD361" s="229"/>
      <c r="AE361" s="203"/>
      <c r="AF361" s="222"/>
      <c r="AG361" s="203" t="s">
        <v>105</v>
      </c>
      <c r="AH361" s="898"/>
      <c r="AI361" s="898"/>
      <c r="AJ361" s="898"/>
      <c r="AK361" s="898"/>
      <c r="AL361" s="898"/>
      <c r="AM361" s="898"/>
      <c r="AN361" s="898"/>
      <c r="AO361" s="898"/>
      <c r="AP361" s="898"/>
      <c r="AQ361" s="898"/>
      <c r="AR361" s="898"/>
    </row>
    <row r="362" spans="1:44" hidden="1" x14ac:dyDescent="0.15">
      <c r="A362" s="203"/>
      <c r="B362" s="222"/>
      <c r="C362" s="203" t="s">
        <v>106</v>
      </c>
      <c r="D362" s="898"/>
      <c r="E362" s="898"/>
      <c r="F362" s="898"/>
      <c r="G362" s="898"/>
      <c r="H362" s="898"/>
      <c r="I362" s="898"/>
      <c r="J362" s="898"/>
      <c r="K362" s="898"/>
      <c r="L362" s="898"/>
      <c r="M362" s="898"/>
      <c r="N362" s="898"/>
      <c r="O362" s="898"/>
      <c r="P362" s="898"/>
      <c r="Q362" s="898"/>
      <c r="R362" s="898"/>
      <c r="S362" s="898"/>
      <c r="T362" s="898"/>
      <c r="U362" s="898"/>
      <c r="V362" s="898"/>
      <c r="W362" s="898"/>
      <c r="X362" s="898"/>
      <c r="Y362" s="898"/>
      <c r="Z362" s="898"/>
      <c r="AA362" s="898"/>
      <c r="AB362" s="898"/>
      <c r="AC362" s="898"/>
      <c r="AD362" s="229"/>
      <c r="AE362" s="203"/>
      <c r="AF362" s="222"/>
      <c r="AG362" s="203" t="s">
        <v>106</v>
      </c>
      <c r="AH362" s="898"/>
      <c r="AI362" s="898"/>
      <c r="AJ362" s="898"/>
      <c r="AK362" s="898"/>
      <c r="AL362" s="898"/>
      <c r="AM362" s="898"/>
      <c r="AN362" s="898"/>
      <c r="AO362" s="898"/>
      <c r="AP362" s="898"/>
      <c r="AQ362" s="898"/>
      <c r="AR362" s="898"/>
    </row>
    <row r="363" spans="1:44" hidden="1" x14ac:dyDescent="0.15">
      <c r="A363" s="203"/>
      <c r="B363" s="222"/>
      <c r="C363" s="203" t="s">
        <v>107</v>
      </c>
      <c r="D363" s="898"/>
      <c r="E363" s="898"/>
      <c r="F363" s="898"/>
      <c r="G363" s="898"/>
      <c r="H363" s="898"/>
      <c r="I363" s="898"/>
      <c r="J363" s="898"/>
      <c r="K363" s="898"/>
      <c r="L363" s="898"/>
      <c r="M363" s="898"/>
      <c r="N363" s="898"/>
      <c r="O363" s="898"/>
      <c r="P363" s="898"/>
      <c r="Q363" s="898"/>
      <c r="R363" s="898"/>
      <c r="S363" s="898"/>
      <c r="T363" s="898"/>
      <c r="U363" s="898"/>
      <c r="V363" s="898"/>
      <c r="W363" s="898"/>
      <c r="X363" s="898"/>
      <c r="Y363" s="898"/>
      <c r="Z363" s="898"/>
      <c r="AA363" s="898"/>
      <c r="AB363" s="898"/>
      <c r="AC363" s="898"/>
      <c r="AD363" s="229"/>
      <c r="AE363" s="203"/>
      <c r="AF363" s="222"/>
      <c r="AG363" s="203" t="s">
        <v>107</v>
      </c>
      <c r="AH363" s="898"/>
      <c r="AI363" s="898"/>
      <c r="AJ363" s="898"/>
      <c r="AK363" s="898"/>
      <c r="AL363" s="898"/>
      <c r="AM363" s="898"/>
      <c r="AN363" s="898"/>
      <c r="AO363" s="898"/>
      <c r="AP363" s="898"/>
      <c r="AQ363" s="898"/>
      <c r="AR363" s="898"/>
    </row>
    <row r="364" spans="1:44" hidden="1" x14ac:dyDescent="0.15">
      <c r="A364" s="203"/>
      <c r="B364" s="222"/>
      <c r="C364" s="203" t="s">
        <v>108</v>
      </c>
      <c r="D364" s="898"/>
      <c r="E364" s="898"/>
      <c r="F364" s="898"/>
      <c r="G364" s="898"/>
      <c r="H364" s="898"/>
      <c r="I364" s="898"/>
      <c r="J364" s="898"/>
      <c r="K364" s="898"/>
      <c r="L364" s="898"/>
      <c r="M364" s="898"/>
      <c r="N364" s="898"/>
      <c r="O364" s="898"/>
      <c r="P364" s="898"/>
      <c r="Q364" s="898"/>
      <c r="R364" s="898"/>
      <c r="S364" s="898"/>
      <c r="T364" s="898"/>
      <c r="U364" s="898"/>
      <c r="V364" s="898"/>
      <c r="W364" s="898"/>
      <c r="X364" s="898"/>
      <c r="Y364" s="898"/>
      <c r="Z364" s="898"/>
      <c r="AA364" s="898"/>
      <c r="AB364" s="898"/>
      <c r="AC364" s="898"/>
      <c r="AD364" s="229"/>
      <c r="AE364" s="203"/>
      <c r="AF364" s="222"/>
      <c r="AG364" s="203" t="s">
        <v>108</v>
      </c>
      <c r="AH364" s="898"/>
      <c r="AI364" s="898"/>
      <c r="AJ364" s="898"/>
      <c r="AK364" s="898"/>
      <c r="AL364" s="898"/>
      <c r="AM364" s="898"/>
      <c r="AN364" s="898"/>
      <c r="AO364" s="898"/>
      <c r="AP364" s="898"/>
      <c r="AQ364" s="898"/>
      <c r="AR364" s="898"/>
    </row>
    <row r="365" spans="1:44" hidden="1" x14ac:dyDescent="0.15">
      <c r="A365" s="203"/>
      <c r="B365" s="222"/>
      <c r="C365" s="203" t="s">
        <v>109</v>
      </c>
      <c r="D365" s="898"/>
      <c r="E365" s="898"/>
      <c r="F365" s="898"/>
      <c r="G365" s="898"/>
      <c r="H365" s="898"/>
      <c r="I365" s="898"/>
      <c r="J365" s="898"/>
      <c r="K365" s="898"/>
      <c r="L365" s="898"/>
      <c r="M365" s="898"/>
      <c r="N365" s="898"/>
      <c r="O365" s="898"/>
      <c r="P365" s="898"/>
      <c r="Q365" s="898"/>
      <c r="R365" s="898"/>
      <c r="S365" s="898"/>
      <c r="T365" s="898"/>
      <c r="U365" s="898"/>
      <c r="V365" s="898"/>
      <c r="W365" s="898"/>
      <c r="X365" s="898"/>
      <c r="Y365" s="898"/>
      <c r="Z365" s="898"/>
      <c r="AA365" s="898"/>
      <c r="AB365" s="898"/>
      <c r="AC365" s="898"/>
      <c r="AD365" s="229"/>
      <c r="AE365" s="203"/>
      <c r="AF365" s="222"/>
      <c r="AG365" s="203" t="s">
        <v>109</v>
      </c>
      <c r="AH365" s="898"/>
      <c r="AI365" s="898"/>
      <c r="AJ365" s="898"/>
      <c r="AK365" s="898"/>
      <c r="AL365" s="898"/>
      <c r="AM365" s="898"/>
      <c r="AN365" s="898"/>
      <c r="AO365" s="898"/>
      <c r="AP365" s="898"/>
      <c r="AQ365" s="898"/>
      <c r="AR365" s="898"/>
    </row>
    <row r="366" spans="1:44" hidden="1" x14ac:dyDescent="0.15">
      <c r="A366" s="203"/>
      <c r="B366" s="222"/>
      <c r="C366" s="203" t="s">
        <v>110</v>
      </c>
      <c r="D366" s="898"/>
      <c r="E366" s="898"/>
      <c r="F366" s="898"/>
      <c r="G366" s="898"/>
      <c r="H366" s="898"/>
      <c r="I366" s="898"/>
      <c r="J366" s="898"/>
      <c r="K366" s="898"/>
      <c r="L366" s="898"/>
      <c r="M366" s="898"/>
      <c r="N366" s="898"/>
      <c r="O366" s="898"/>
      <c r="P366" s="898"/>
      <c r="Q366" s="898"/>
      <c r="R366" s="898"/>
      <c r="S366" s="898"/>
      <c r="T366" s="898"/>
      <c r="U366" s="898"/>
      <c r="V366" s="898"/>
      <c r="W366" s="898"/>
      <c r="X366" s="898"/>
      <c r="Y366" s="898"/>
      <c r="Z366" s="898"/>
      <c r="AA366" s="898"/>
      <c r="AB366" s="898"/>
      <c r="AC366" s="898"/>
      <c r="AD366" s="229"/>
      <c r="AE366" s="203"/>
      <c r="AF366" s="222"/>
      <c r="AG366" s="203" t="s">
        <v>110</v>
      </c>
      <c r="AH366" s="898"/>
      <c r="AI366" s="898"/>
      <c r="AJ366" s="898"/>
      <c r="AK366" s="898"/>
      <c r="AL366" s="898"/>
      <c r="AM366" s="898"/>
      <c r="AN366" s="898"/>
      <c r="AO366" s="898"/>
      <c r="AP366" s="898"/>
      <c r="AQ366" s="898"/>
      <c r="AR366" s="898"/>
    </row>
    <row r="367" spans="1:44" hidden="1" x14ac:dyDescent="0.15">
      <c r="A367" s="203"/>
      <c r="B367" s="230" t="s">
        <v>1</v>
      </c>
      <c r="C367" s="231" t="s">
        <v>97</v>
      </c>
      <c r="D367" s="900"/>
      <c r="E367" s="900"/>
      <c r="F367" s="900"/>
      <c r="G367" s="900"/>
      <c r="H367" s="900"/>
      <c r="I367" s="900"/>
      <c r="J367" s="900"/>
      <c r="K367" s="900"/>
      <c r="L367" s="900"/>
      <c r="M367" s="900"/>
      <c r="N367" s="900"/>
      <c r="O367" s="900"/>
      <c r="P367" s="900"/>
      <c r="Q367" s="900"/>
      <c r="R367" s="900"/>
      <c r="S367" s="900"/>
      <c r="T367" s="900"/>
      <c r="U367" s="900"/>
      <c r="V367" s="900"/>
      <c r="W367" s="900"/>
      <c r="X367" s="900"/>
      <c r="Y367" s="900"/>
      <c r="Z367" s="900"/>
      <c r="AA367" s="900"/>
      <c r="AB367" s="900"/>
      <c r="AC367" s="900"/>
      <c r="AD367" s="229"/>
      <c r="AE367" s="213"/>
      <c r="AF367" s="230" t="s">
        <v>1</v>
      </c>
      <c r="AG367" s="231" t="s">
        <v>97</v>
      </c>
      <c r="AH367" s="900"/>
      <c r="AI367" s="900"/>
      <c r="AJ367" s="900"/>
      <c r="AK367" s="900"/>
      <c r="AL367" s="900"/>
      <c r="AM367" s="900"/>
      <c r="AN367" s="900"/>
      <c r="AO367" s="900"/>
      <c r="AP367" s="900"/>
      <c r="AQ367" s="900"/>
      <c r="AR367" s="900"/>
    </row>
    <row r="368" spans="1:44" x14ac:dyDescent="0.15">
      <c r="A368" s="203"/>
      <c r="B368" s="222"/>
      <c r="C368" s="203"/>
      <c r="D368" s="22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29"/>
      <c r="AE368" s="203"/>
      <c r="AF368" s="222"/>
      <c r="AG368" s="203"/>
      <c r="AH368" s="209"/>
      <c r="AI368" s="209"/>
      <c r="AJ368" s="226"/>
      <c r="AK368" s="226"/>
      <c r="AL368" s="226"/>
      <c r="AM368" s="226"/>
      <c r="AN368" s="226"/>
      <c r="AO368" s="226"/>
      <c r="AP368" s="226"/>
      <c r="AQ368" s="226"/>
      <c r="AR368" s="226"/>
    </row>
    <row r="369" spans="1:45" x14ac:dyDescent="0.15">
      <c r="A369" s="135" t="s">
        <v>86</v>
      </c>
      <c r="B369" s="135" t="s">
        <v>791</v>
      </c>
      <c r="AD369" s="20"/>
      <c r="AE369" s="135" t="s">
        <v>86</v>
      </c>
      <c r="AF369" s="135" t="s">
        <v>792</v>
      </c>
    </row>
    <row r="370" spans="1:45" x14ac:dyDescent="0.15">
      <c r="A370" s="66"/>
      <c r="B370" s="66">
        <v>2018</v>
      </c>
      <c r="C370" s="238" t="s">
        <v>34</v>
      </c>
      <c r="D370" s="906">
        <f t="shared" ref="D370:AC370" si="52">ROUND(SUM(D200:D202)/3,1)</f>
        <v>116.1</v>
      </c>
      <c r="E370" s="906">
        <f t="shared" si="52"/>
        <v>116.1</v>
      </c>
      <c r="F370" s="906">
        <f t="shared" si="52"/>
        <v>128.6</v>
      </c>
      <c r="G370" s="906">
        <f t="shared" si="52"/>
        <v>137.80000000000001</v>
      </c>
      <c r="H370" s="906">
        <f t="shared" si="52"/>
        <v>113.5</v>
      </c>
      <c r="I370" s="906">
        <f t="shared" si="52"/>
        <v>93.4</v>
      </c>
      <c r="J370" s="906">
        <f t="shared" si="52"/>
        <v>129.9</v>
      </c>
      <c r="K370" s="906">
        <f t="shared" si="52"/>
        <v>90.4</v>
      </c>
      <c r="L370" s="906">
        <f t="shared" si="52"/>
        <v>141.69999999999999</v>
      </c>
      <c r="M370" s="906">
        <f t="shared" si="52"/>
        <v>136.80000000000001</v>
      </c>
      <c r="N370" s="906">
        <f t="shared" si="52"/>
        <v>102.5</v>
      </c>
      <c r="O370" s="906">
        <f t="shared" si="52"/>
        <v>133.69999999999999</v>
      </c>
      <c r="P370" s="906">
        <f t="shared" si="52"/>
        <v>109</v>
      </c>
      <c r="Q370" s="906">
        <f t="shared" si="52"/>
        <v>107.2</v>
      </c>
      <c r="R370" s="906">
        <f t="shared" si="52"/>
        <v>89.8</v>
      </c>
      <c r="S370" s="906">
        <f t="shared" si="52"/>
        <v>103.2</v>
      </c>
      <c r="T370" s="906">
        <f t="shared" si="52"/>
        <v>104.9</v>
      </c>
      <c r="U370" s="906">
        <f t="shared" si="52"/>
        <v>117.8</v>
      </c>
      <c r="V370" s="906">
        <f t="shared" si="52"/>
        <v>111.9</v>
      </c>
      <c r="W370" s="906">
        <f t="shared" si="52"/>
        <v>116.2</v>
      </c>
      <c r="X370" s="906">
        <f t="shared" si="52"/>
        <v>105.1</v>
      </c>
      <c r="Y370" s="906">
        <f t="shared" si="52"/>
        <v>132.4</v>
      </c>
      <c r="Z370" s="906">
        <f t="shared" si="52"/>
        <v>162</v>
      </c>
      <c r="AA370" s="906">
        <f t="shared" si="52"/>
        <v>113.6</v>
      </c>
      <c r="AB370" s="906">
        <f t="shared" si="52"/>
        <v>145.69999999999999</v>
      </c>
      <c r="AC370" s="906">
        <f t="shared" si="52"/>
        <v>105.8</v>
      </c>
      <c r="AD370" s="274"/>
      <c r="AE370" s="66"/>
      <c r="AF370" s="66">
        <v>2018</v>
      </c>
      <c r="AG370" s="238" t="s">
        <v>34</v>
      </c>
      <c r="AH370" s="906">
        <f t="shared" ref="AH370:AR370" si="53">ROUND(SUM(AH200:AH202)/3,1)</f>
        <v>116.1</v>
      </c>
      <c r="AI370" s="906">
        <f t="shared" si="53"/>
        <v>112.8</v>
      </c>
      <c r="AJ370" s="906">
        <f t="shared" si="53"/>
        <v>117</v>
      </c>
      <c r="AK370" s="906">
        <f t="shared" si="53"/>
        <v>119.2</v>
      </c>
      <c r="AL370" s="906">
        <f t="shared" si="53"/>
        <v>110.3</v>
      </c>
      <c r="AM370" s="906">
        <f t="shared" si="53"/>
        <v>105.5</v>
      </c>
      <c r="AN370" s="906">
        <f t="shared" si="53"/>
        <v>112.9</v>
      </c>
      <c r="AO370" s="906">
        <f t="shared" si="53"/>
        <v>104.2</v>
      </c>
      <c r="AP370" s="906">
        <f t="shared" si="53"/>
        <v>118.7</v>
      </c>
      <c r="AQ370" s="906">
        <f t="shared" si="53"/>
        <v>118.9</v>
      </c>
      <c r="AR370" s="906">
        <f t="shared" si="53"/>
        <v>117.4</v>
      </c>
      <c r="AS370" s="221"/>
    </row>
    <row r="371" spans="1:45" x14ac:dyDescent="0.15">
      <c r="C371" s="239" t="s">
        <v>35</v>
      </c>
      <c r="D371" s="676">
        <f t="shared" ref="D371:AC371" si="54">ROUND(SUM(D203:D205)/3,1)</f>
        <v>118.6</v>
      </c>
      <c r="E371" s="676">
        <f t="shared" si="54"/>
        <v>118.6</v>
      </c>
      <c r="F371" s="676">
        <f t="shared" si="54"/>
        <v>132.1</v>
      </c>
      <c r="G371" s="676">
        <f t="shared" si="54"/>
        <v>138.30000000000001</v>
      </c>
      <c r="H371" s="676">
        <f t="shared" si="54"/>
        <v>113.5</v>
      </c>
      <c r="I371" s="676">
        <f t="shared" si="54"/>
        <v>131</v>
      </c>
      <c r="J371" s="676">
        <f t="shared" si="54"/>
        <v>127.1</v>
      </c>
      <c r="K371" s="676">
        <f t="shared" si="54"/>
        <v>101.5</v>
      </c>
      <c r="L371" s="676">
        <f t="shared" si="54"/>
        <v>140.9</v>
      </c>
      <c r="M371" s="676">
        <f t="shared" si="54"/>
        <v>129.9</v>
      </c>
      <c r="N371" s="676">
        <f t="shared" si="54"/>
        <v>119.1</v>
      </c>
      <c r="O371" s="676">
        <f t="shared" si="54"/>
        <v>123.3</v>
      </c>
      <c r="P371" s="676">
        <f t="shared" si="54"/>
        <v>111.2</v>
      </c>
      <c r="Q371" s="676">
        <f t="shared" si="54"/>
        <v>108.4</v>
      </c>
      <c r="R371" s="676">
        <f t="shared" si="54"/>
        <v>91.7</v>
      </c>
      <c r="S371" s="676">
        <f t="shared" si="54"/>
        <v>103.8</v>
      </c>
      <c r="T371" s="676">
        <f t="shared" si="54"/>
        <v>102.8</v>
      </c>
      <c r="U371" s="676">
        <f t="shared" si="54"/>
        <v>119.5</v>
      </c>
      <c r="V371" s="676">
        <f t="shared" si="54"/>
        <v>116.8</v>
      </c>
      <c r="W371" s="676">
        <f t="shared" si="54"/>
        <v>113.9</v>
      </c>
      <c r="X371" s="676">
        <f t="shared" si="54"/>
        <v>105.4</v>
      </c>
      <c r="Y371" s="676">
        <f t="shared" si="54"/>
        <v>135.69999999999999</v>
      </c>
      <c r="Z371" s="676">
        <f t="shared" si="54"/>
        <v>160.5</v>
      </c>
      <c r="AA371" s="676">
        <f t="shared" si="54"/>
        <v>118</v>
      </c>
      <c r="AB371" s="676">
        <f t="shared" si="54"/>
        <v>138.80000000000001</v>
      </c>
      <c r="AC371" s="676">
        <f t="shared" si="54"/>
        <v>126.5</v>
      </c>
      <c r="AD371" s="274"/>
      <c r="AG371" s="239" t="s">
        <v>35</v>
      </c>
      <c r="AH371" s="676">
        <f t="shared" ref="AH371:AR371" si="55">ROUND(SUM(AH203:AH205)/3,1)</f>
        <v>118.6</v>
      </c>
      <c r="AI371" s="676">
        <f t="shared" si="55"/>
        <v>115.3</v>
      </c>
      <c r="AJ371" s="676">
        <f t="shared" si="55"/>
        <v>123.8</v>
      </c>
      <c r="AK371" s="676">
        <f t="shared" si="55"/>
        <v>130.5</v>
      </c>
      <c r="AL371" s="676">
        <f t="shared" si="55"/>
        <v>111.5</v>
      </c>
      <c r="AM371" s="676">
        <f t="shared" si="55"/>
        <v>103.3</v>
      </c>
      <c r="AN371" s="676">
        <f t="shared" si="55"/>
        <v>99.1</v>
      </c>
      <c r="AO371" s="676">
        <f t="shared" si="55"/>
        <v>103.8</v>
      </c>
      <c r="AP371" s="676">
        <f t="shared" si="55"/>
        <v>121.9</v>
      </c>
      <c r="AQ371" s="676">
        <f t="shared" si="55"/>
        <v>122.3</v>
      </c>
      <c r="AR371" s="676">
        <f t="shared" si="55"/>
        <v>116.9</v>
      </c>
      <c r="AS371" s="221"/>
    </row>
    <row r="372" spans="1:45" x14ac:dyDescent="0.15">
      <c r="C372" s="239" t="s">
        <v>36</v>
      </c>
      <c r="D372" s="676">
        <f t="shared" ref="D372:AC372" si="56">ROUND(SUM(D206:D208)/3,1)</f>
        <v>114.9</v>
      </c>
      <c r="E372" s="676">
        <f t="shared" si="56"/>
        <v>114.9</v>
      </c>
      <c r="F372" s="676">
        <f t="shared" si="56"/>
        <v>124.9</v>
      </c>
      <c r="G372" s="676">
        <f t="shared" si="56"/>
        <v>136.19999999999999</v>
      </c>
      <c r="H372" s="676">
        <f t="shared" si="56"/>
        <v>111.8</v>
      </c>
      <c r="I372" s="676">
        <f t="shared" si="56"/>
        <v>112.2</v>
      </c>
      <c r="J372" s="676">
        <f t="shared" si="56"/>
        <v>128.4</v>
      </c>
      <c r="K372" s="676">
        <f t="shared" si="56"/>
        <v>93.8</v>
      </c>
      <c r="L372" s="676">
        <f t="shared" si="56"/>
        <v>131.80000000000001</v>
      </c>
      <c r="M372" s="676">
        <f t="shared" si="56"/>
        <v>127.8</v>
      </c>
      <c r="N372" s="676">
        <f t="shared" si="56"/>
        <v>99.9</v>
      </c>
      <c r="O372" s="676">
        <f t="shared" si="56"/>
        <v>124.9</v>
      </c>
      <c r="P372" s="676">
        <f t="shared" si="56"/>
        <v>111</v>
      </c>
      <c r="Q372" s="676">
        <f t="shared" si="56"/>
        <v>107.2</v>
      </c>
      <c r="R372" s="676">
        <f t="shared" si="56"/>
        <v>93</v>
      </c>
      <c r="S372" s="676">
        <f t="shared" si="56"/>
        <v>97.2</v>
      </c>
      <c r="T372" s="676">
        <f t="shared" si="56"/>
        <v>103.2</v>
      </c>
      <c r="U372" s="676">
        <f t="shared" si="56"/>
        <v>117</v>
      </c>
      <c r="V372" s="676">
        <f t="shared" si="56"/>
        <v>117.8</v>
      </c>
      <c r="W372" s="676">
        <f t="shared" si="56"/>
        <v>110.8</v>
      </c>
      <c r="X372" s="676">
        <f t="shared" si="56"/>
        <v>101.2</v>
      </c>
      <c r="Y372" s="676">
        <f t="shared" si="56"/>
        <v>140.80000000000001</v>
      </c>
      <c r="Z372" s="676">
        <f t="shared" si="56"/>
        <v>156.69999999999999</v>
      </c>
      <c r="AA372" s="676">
        <f t="shared" si="56"/>
        <v>111.8</v>
      </c>
      <c r="AB372" s="676">
        <f t="shared" si="56"/>
        <v>138.9</v>
      </c>
      <c r="AC372" s="676">
        <f t="shared" si="56"/>
        <v>116.2</v>
      </c>
      <c r="AD372" s="274"/>
      <c r="AG372" s="239" t="s">
        <v>36</v>
      </c>
      <c r="AH372" s="676">
        <f t="shared" ref="AH372:AR372" si="57">ROUND(SUM(AH206:AH208)/3,1)</f>
        <v>114.9</v>
      </c>
      <c r="AI372" s="676">
        <f t="shared" si="57"/>
        <v>107.3</v>
      </c>
      <c r="AJ372" s="676">
        <f t="shared" si="57"/>
        <v>108.3</v>
      </c>
      <c r="AK372" s="676">
        <f t="shared" si="57"/>
        <v>107.6</v>
      </c>
      <c r="AL372" s="676">
        <f t="shared" si="57"/>
        <v>110.4</v>
      </c>
      <c r="AM372" s="676">
        <f t="shared" si="57"/>
        <v>104.6</v>
      </c>
      <c r="AN372" s="676">
        <f t="shared" si="57"/>
        <v>109.1</v>
      </c>
      <c r="AO372" s="676">
        <f t="shared" si="57"/>
        <v>103.8</v>
      </c>
      <c r="AP372" s="676">
        <f t="shared" si="57"/>
        <v>121.1</v>
      </c>
      <c r="AQ372" s="676">
        <f t="shared" si="57"/>
        <v>121.2</v>
      </c>
      <c r="AR372" s="676">
        <f t="shared" si="57"/>
        <v>111.2</v>
      </c>
      <c r="AS372" s="221"/>
    </row>
    <row r="373" spans="1:45" x14ac:dyDescent="0.15">
      <c r="C373" s="239" t="s">
        <v>37</v>
      </c>
      <c r="D373" s="676">
        <f>ROUND(SUM(D209:D211)/3,1)</f>
        <v>118</v>
      </c>
      <c r="E373" s="676">
        <f t="shared" ref="E373:AC373" si="58">ROUND(SUM(E209:E211)/3,1)</f>
        <v>118</v>
      </c>
      <c r="F373" s="676">
        <f t="shared" si="58"/>
        <v>135.1</v>
      </c>
      <c r="G373" s="676">
        <f t="shared" si="58"/>
        <v>135.1</v>
      </c>
      <c r="H373" s="676">
        <f t="shared" si="58"/>
        <v>114.7</v>
      </c>
      <c r="I373" s="676">
        <f t="shared" si="58"/>
        <v>107.4</v>
      </c>
      <c r="J373" s="676">
        <f t="shared" si="58"/>
        <v>136.4</v>
      </c>
      <c r="K373" s="676">
        <f t="shared" si="58"/>
        <v>93.2</v>
      </c>
      <c r="L373" s="676">
        <f t="shared" si="58"/>
        <v>112.3</v>
      </c>
      <c r="M373" s="676">
        <f t="shared" si="58"/>
        <v>127.7</v>
      </c>
      <c r="N373" s="676">
        <f t="shared" si="58"/>
        <v>107.5</v>
      </c>
      <c r="O373" s="676">
        <f t="shared" si="58"/>
        <v>137.1</v>
      </c>
      <c r="P373" s="676">
        <f t="shared" si="58"/>
        <v>112</v>
      </c>
      <c r="Q373" s="676">
        <f t="shared" si="58"/>
        <v>110.7</v>
      </c>
      <c r="R373" s="676">
        <f t="shared" si="58"/>
        <v>95.1</v>
      </c>
      <c r="S373" s="676">
        <f t="shared" si="58"/>
        <v>89.9</v>
      </c>
      <c r="T373" s="676">
        <f t="shared" si="58"/>
        <v>102.5</v>
      </c>
      <c r="U373" s="676">
        <f t="shared" si="58"/>
        <v>120.4</v>
      </c>
      <c r="V373" s="676">
        <f t="shared" si="58"/>
        <v>122.9</v>
      </c>
      <c r="W373" s="676">
        <f t="shared" si="58"/>
        <v>110.6</v>
      </c>
      <c r="X373" s="676">
        <f t="shared" si="58"/>
        <v>104</v>
      </c>
      <c r="Y373" s="676">
        <f t="shared" si="58"/>
        <v>138.1</v>
      </c>
      <c r="Z373" s="676">
        <f t="shared" si="58"/>
        <v>152.4</v>
      </c>
      <c r="AA373" s="676">
        <f t="shared" si="58"/>
        <v>121.4</v>
      </c>
      <c r="AB373" s="676">
        <f t="shared" si="58"/>
        <v>144.5</v>
      </c>
      <c r="AC373" s="676">
        <f t="shared" si="58"/>
        <v>118</v>
      </c>
      <c r="AD373" s="274"/>
      <c r="AG373" s="239" t="s">
        <v>37</v>
      </c>
      <c r="AH373" s="676">
        <f>ROUND(SUM(AH209:AH211)/3,1)</f>
        <v>118</v>
      </c>
      <c r="AI373" s="676">
        <f t="shared" ref="AI373:AR373" si="59">ROUND(SUM(AI209:AI211)/3,1)</f>
        <v>113.9</v>
      </c>
      <c r="AJ373" s="676">
        <f t="shared" si="59"/>
        <v>117.5</v>
      </c>
      <c r="AK373" s="676">
        <f t="shared" si="59"/>
        <v>120.3</v>
      </c>
      <c r="AL373" s="676">
        <f t="shared" si="59"/>
        <v>113.5</v>
      </c>
      <c r="AM373" s="676">
        <f t="shared" si="59"/>
        <v>108.4</v>
      </c>
      <c r="AN373" s="676">
        <f t="shared" si="59"/>
        <v>119.7</v>
      </c>
      <c r="AO373" s="676">
        <f t="shared" si="59"/>
        <v>105.6</v>
      </c>
      <c r="AP373" s="676">
        <f t="shared" si="59"/>
        <v>121.5</v>
      </c>
      <c r="AQ373" s="676">
        <f t="shared" si="59"/>
        <v>121.5</v>
      </c>
      <c r="AR373" s="676">
        <f t="shared" si="59"/>
        <v>113.8</v>
      </c>
      <c r="AS373" s="221"/>
    </row>
    <row r="374" spans="1:45" x14ac:dyDescent="0.15">
      <c r="B374" s="66">
        <v>2019</v>
      </c>
      <c r="C374" s="238" t="s">
        <v>34</v>
      </c>
      <c r="D374" s="906">
        <f t="shared" ref="D374:AC374" si="60">ROUND(SUM(D212:D214)/3,1)</f>
        <v>112.1</v>
      </c>
      <c r="E374" s="906">
        <f t="shared" si="60"/>
        <v>112.1</v>
      </c>
      <c r="F374" s="906">
        <f t="shared" si="60"/>
        <v>129.5</v>
      </c>
      <c r="G374" s="906">
        <f t="shared" si="60"/>
        <v>132.19999999999999</v>
      </c>
      <c r="H374" s="906">
        <f t="shared" si="60"/>
        <v>113.8</v>
      </c>
      <c r="I374" s="906">
        <f t="shared" si="60"/>
        <v>91.2</v>
      </c>
      <c r="J374" s="906">
        <f t="shared" si="60"/>
        <v>122.6</v>
      </c>
      <c r="K374" s="906">
        <f t="shared" si="60"/>
        <v>95.6</v>
      </c>
      <c r="L374" s="906">
        <f t="shared" si="60"/>
        <v>105.2</v>
      </c>
      <c r="M374" s="906">
        <f t="shared" si="60"/>
        <v>119.5</v>
      </c>
      <c r="N374" s="906">
        <f t="shared" si="60"/>
        <v>108.6</v>
      </c>
      <c r="O374" s="906">
        <f t="shared" si="60"/>
        <v>129.80000000000001</v>
      </c>
      <c r="P374" s="906">
        <f t="shared" si="60"/>
        <v>105.6</v>
      </c>
      <c r="Q374" s="906">
        <f t="shared" si="60"/>
        <v>108.9</v>
      </c>
      <c r="R374" s="906">
        <f t="shared" si="60"/>
        <v>89.3</v>
      </c>
      <c r="S374" s="906">
        <f t="shared" si="60"/>
        <v>96.5</v>
      </c>
      <c r="T374" s="906">
        <f t="shared" si="60"/>
        <v>98.6</v>
      </c>
      <c r="U374" s="906">
        <f t="shared" si="60"/>
        <v>118.5</v>
      </c>
      <c r="V374" s="906">
        <f t="shared" si="60"/>
        <v>109.8</v>
      </c>
      <c r="W374" s="906">
        <f t="shared" si="60"/>
        <v>110.8</v>
      </c>
      <c r="X374" s="906">
        <f t="shared" si="60"/>
        <v>103.8</v>
      </c>
      <c r="Y374" s="906">
        <f t="shared" si="60"/>
        <v>138.80000000000001</v>
      </c>
      <c r="Z374" s="906">
        <f t="shared" si="60"/>
        <v>136.80000000000001</v>
      </c>
      <c r="AA374" s="906">
        <f t="shared" si="60"/>
        <v>127.2</v>
      </c>
      <c r="AB374" s="906">
        <f t="shared" si="60"/>
        <v>138.5</v>
      </c>
      <c r="AC374" s="906">
        <f t="shared" si="60"/>
        <v>102.2</v>
      </c>
      <c r="AD374" s="274"/>
      <c r="AF374" s="66">
        <v>2019</v>
      </c>
      <c r="AG374" s="238" t="s">
        <v>34</v>
      </c>
      <c r="AH374" s="906">
        <f t="shared" ref="AH374:AR374" si="61">ROUND(SUM(AH212:AH214)/3,1)</f>
        <v>112.1</v>
      </c>
      <c r="AI374" s="906">
        <f t="shared" si="61"/>
        <v>105.5</v>
      </c>
      <c r="AJ374" s="906">
        <f t="shared" si="61"/>
        <v>106</v>
      </c>
      <c r="AK374" s="906">
        <f t="shared" si="61"/>
        <v>104</v>
      </c>
      <c r="AL374" s="906">
        <f t="shared" si="61"/>
        <v>110</v>
      </c>
      <c r="AM374" s="906">
        <f t="shared" si="61"/>
        <v>105.2</v>
      </c>
      <c r="AN374" s="906">
        <f t="shared" si="61"/>
        <v>114.7</v>
      </c>
      <c r="AO374" s="906">
        <f t="shared" si="61"/>
        <v>103.4</v>
      </c>
      <c r="AP374" s="906">
        <f t="shared" si="61"/>
        <v>117.5</v>
      </c>
      <c r="AQ374" s="906">
        <f t="shared" si="61"/>
        <v>117.8</v>
      </c>
      <c r="AR374" s="906">
        <f t="shared" si="61"/>
        <v>116.2</v>
      </c>
      <c r="AS374" s="221"/>
    </row>
    <row r="375" spans="1:45" x14ac:dyDescent="0.15">
      <c r="C375" s="239" t="s">
        <v>35</v>
      </c>
      <c r="D375" s="676">
        <f t="shared" ref="D375:AC375" si="62">ROUND(SUM(D215:D217)/3,1)</f>
        <v>111.6</v>
      </c>
      <c r="E375" s="676">
        <f t="shared" si="62"/>
        <v>111.6</v>
      </c>
      <c r="F375" s="676">
        <f t="shared" si="62"/>
        <v>125.7</v>
      </c>
      <c r="G375" s="676">
        <f t="shared" si="62"/>
        <v>137.1</v>
      </c>
      <c r="H375" s="676">
        <f t="shared" si="62"/>
        <v>112</v>
      </c>
      <c r="I375" s="676">
        <f t="shared" si="62"/>
        <v>94.3</v>
      </c>
      <c r="J375" s="676">
        <f t="shared" si="62"/>
        <v>124.5</v>
      </c>
      <c r="K375" s="676">
        <f t="shared" si="62"/>
        <v>95.3</v>
      </c>
      <c r="L375" s="676">
        <f t="shared" si="62"/>
        <v>100.3</v>
      </c>
      <c r="M375" s="676">
        <f t="shared" si="62"/>
        <v>116.5</v>
      </c>
      <c r="N375" s="676">
        <f t="shared" si="62"/>
        <v>131.1</v>
      </c>
      <c r="O375" s="676">
        <f t="shared" si="62"/>
        <v>115.7</v>
      </c>
      <c r="P375" s="676">
        <f t="shared" si="62"/>
        <v>105.9</v>
      </c>
      <c r="Q375" s="676">
        <f t="shared" si="62"/>
        <v>107.7</v>
      </c>
      <c r="R375" s="676">
        <f t="shared" si="62"/>
        <v>88.6</v>
      </c>
      <c r="S375" s="676">
        <f t="shared" si="62"/>
        <v>98.9</v>
      </c>
      <c r="T375" s="676">
        <f t="shared" si="62"/>
        <v>99.1</v>
      </c>
      <c r="U375" s="676">
        <f t="shared" si="62"/>
        <v>115.9</v>
      </c>
      <c r="V375" s="676">
        <f t="shared" si="62"/>
        <v>109.4</v>
      </c>
      <c r="W375" s="676">
        <f t="shared" si="62"/>
        <v>105.5</v>
      </c>
      <c r="X375" s="676">
        <f t="shared" si="62"/>
        <v>105.2</v>
      </c>
      <c r="Y375" s="676">
        <f t="shared" si="62"/>
        <v>136.5</v>
      </c>
      <c r="Z375" s="676">
        <f t="shared" si="62"/>
        <v>126.5</v>
      </c>
      <c r="AA375" s="676">
        <f t="shared" si="62"/>
        <v>122.4</v>
      </c>
      <c r="AB375" s="676">
        <f t="shared" si="62"/>
        <v>132</v>
      </c>
      <c r="AC375" s="676">
        <f t="shared" si="62"/>
        <v>107.5</v>
      </c>
      <c r="AD375" s="274"/>
      <c r="AG375" s="239" t="s">
        <v>35</v>
      </c>
      <c r="AH375" s="676">
        <f t="shared" ref="AH375:AR375" si="63">ROUND(SUM(AH215:AH217)/3,1)</f>
        <v>111.6</v>
      </c>
      <c r="AI375" s="676">
        <f t="shared" si="63"/>
        <v>107.3</v>
      </c>
      <c r="AJ375" s="676">
        <f t="shared" si="63"/>
        <v>108.2</v>
      </c>
      <c r="AK375" s="676">
        <f t="shared" si="63"/>
        <v>108</v>
      </c>
      <c r="AL375" s="676">
        <f t="shared" si="63"/>
        <v>107.4</v>
      </c>
      <c r="AM375" s="676">
        <f t="shared" si="63"/>
        <v>106.3</v>
      </c>
      <c r="AN375" s="676">
        <f t="shared" si="63"/>
        <v>120.6</v>
      </c>
      <c r="AO375" s="676">
        <f t="shared" si="63"/>
        <v>102.9</v>
      </c>
      <c r="AP375" s="676">
        <f t="shared" si="63"/>
        <v>115.1</v>
      </c>
      <c r="AQ375" s="676">
        <f t="shared" si="63"/>
        <v>115.6</v>
      </c>
      <c r="AR375" s="676">
        <f t="shared" si="63"/>
        <v>107.1</v>
      </c>
      <c r="AS375" s="221"/>
    </row>
    <row r="376" spans="1:45" x14ac:dyDescent="0.15">
      <c r="C376" s="239" t="s">
        <v>36</v>
      </c>
      <c r="D376" s="676">
        <f t="shared" ref="D376:AC376" si="64">ROUND(SUM(D218:D220)/3,1)</f>
        <v>113.8</v>
      </c>
      <c r="E376" s="676">
        <f t="shared" si="64"/>
        <v>113.7</v>
      </c>
      <c r="F376" s="676">
        <f t="shared" si="64"/>
        <v>119.3</v>
      </c>
      <c r="G376" s="676">
        <f t="shared" si="64"/>
        <v>132.19999999999999</v>
      </c>
      <c r="H376" s="676">
        <f t="shared" si="64"/>
        <v>112</v>
      </c>
      <c r="I376" s="676">
        <f t="shared" si="64"/>
        <v>118.3</v>
      </c>
      <c r="J376" s="676">
        <f t="shared" si="64"/>
        <v>128.5</v>
      </c>
      <c r="K376" s="676">
        <f t="shared" si="64"/>
        <v>99.5</v>
      </c>
      <c r="L376" s="676">
        <f t="shared" si="64"/>
        <v>98.7</v>
      </c>
      <c r="M376" s="676">
        <f t="shared" si="64"/>
        <v>127.1</v>
      </c>
      <c r="N376" s="676">
        <f t="shared" si="64"/>
        <v>120.7</v>
      </c>
      <c r="O376" s="676">
        <f t="shared" si="64"/>
        <v>121.5</v>
      </c>
      <c r="P376" s="676">
        <f t="shared" si="64"/>
        <v>102.1</v>
      </c>
      <c r="Q376" s="676">
        <f t="shared" si="64"/>
        <v>108.7</v>
      </c>
      <c r="R376" s="676">
        <f t="shared" si="64"/>
        <v>88.5</v>
      </c>
      <c r="S376" s="676">
        <f t="shared" si="64"/>
        <v>100.1</v>
      </c>
      <c r="T376" s="676">
        <f t="shared" si="64"/>
        <v>101</v>
      </c>
      <c r="U376" s="676">
        <f t="shared" si="64"/>
        <v>114.1</v>
      </c>
      <c r="V376" s="676">
        <f t="shared" si="64"/>
        <v>106.9</v>
      </c>
      <c r="W376" s="676">
        <f t="shared" si="64"/>
        <v>108.6</v>
      </c>
      <c r="X376" s="676">
        <f t="shared" si="64"/>
        <v>104.7</v>
      </c>
      <c r="Y376" s="676">
        <f t="shared" si="64"/>
        <v>128.19999999999999</v>
      </c>
      <c r="Z376" s="676">
        <f t="shared" si="64"/>
        <v>127.6</v>
      </c>
      <c r="AA376" s="676">
        <f t="shared" si="64"/>
        <v>123.7</v>
      </c>
      <c r="AB376" s="676">
        <f t="shared" si="64"/>
        <v>125.9</v>
      </c>
      <c r="AC376" s="676">
        <f t="shared" si="64"/>
        <v>118.8</v>
      </c>
      <c r="AD376" s="274"/>
      <c r="AG376" s="239" t="s">
        <v>36</v>
      </c>
      <c r="AH376" s="676">
        <f t="shared" ref="AH376:AR376" si="65">ROUND(SUM(AH218:AH220)/3,1)</f>
        <v>113.8</v>
      </c>
      <c r="AI376" s="676">
        <f t="shared" si="65"/>
        <v>111.6</v>
      </c>
      <c r="AJ376" s="676">
        <f t="shared" si="65"/>
        <v>114.5</v>
      </c>
      <c r="AK376" s="676">
        <f t="shared" si="65"/>
        <v>116.2</v>
      </c>
      <c r="AL376" s="676">
        <f t="shared" si="65"/>
        <v>111.3</v>
      </c>
      <c r="AM376" s="676">
        <f t="shared" si="65"/>
        <v>107.1</v>
      </c>
      <c r="AN376" s="676">
        <f t="shared" si="65"/>
        <v>120.1</v>
      </c>
      <c r="AO376" s="676">
        <f t="shared" si="65"/>
        <v>104.2</v>
      </c>
      <c r="AP376" s="676">
        <f t="shared" si="65"/>
        <v>115.2</v>
      </c>
      <c r="AQ376" s="676">
        <f t="shared" si="65"/>
        <v>115.1</v>
      </c>
      <c r="AR376" s="676">
        <f t="shared" si="65"/>
        <v>111.4</v>
      </c>
      <c r="AS376" s="221"/>
    </row>
    <row r="377" spans="1:45" x14ac:dyDescent="0.15">
      <c r="B377" s="240"/>
      <c r="C377" s="241" t="s">
        <v>37</v>
      </c>
      <c r="D377" s="907">
        <f t="shared" ref="D377:AC377" si="66">ROUND(SUM(D221:D223)/3,1)</f>
        <v>106</v>
      </c>
      <c r="E377" s="907">
        <f t="shared" si="66"/>
        <v>106</v>
      </c>
      <c r="F377" s="907">
        <f t="shared" si="66"/>
        <v>114.9</v>
      </c>
      <c r="G377" s="907">
        <f t="shared" si="66"/>
        <v>126.1</v>
      </c>
      <c r="H377" s="907">
        <f t="shared" si="66"/>
        <v>106.6</v>
      </c>
      <c r="I377" s="907">
        <f t="shared" si="66"/>
        <v>99.5</v>
      </c>
      <c r="J377" s="907">
        <f t="shared" si="66"/>
        <v>100.6</v>
      </c>
      <c r="K377" s="907">
        <f t="shared" si="66"/>
        <v>100</v>
      </c>
      <c r="L377" s="907">
        <f t="shared" si="66"/>
        <v>102.6</v>
      </c>
      <c r="M377" s="907">
        <f t="shared" si="66"/>
        <v>110.8</v>
      </c>
      <c r="N377" s="907">
        <f t="shared" si="66"/>
        <v>110.6</v>
      </c>
      <c r="O377" s="907">
        <f t="shared" si="66"/>
        <v>113.3</v>
      </c>
      <c r="P377" s="907">
        <f t="shared" si="66"/>
        <v>97.7</v>
      </c>
      <c r="Q377" s="907">
        <f t="shared" si="66"/>
        <v>101.5</v>
      </c>
      <c r="R377" s="907">
        <f t="shared" si="66"/>
        <v>86.1</v>
      </c>
      <c r="S377" s="907">
        <f t="shared" si="66"/>
        <v>101.8</v>
      </c>
      <c r="T377" s="907">
        <f t="shared" si="66"/>
        <v>99.8</v>
      </c>
      <c r="U377" s="907">
        <f t="shared" si="66"/>
        <v>110.1</v>
      </c>
      <c r="V377" s="907">
        <f t="shared" si="66"/>
        <v>106.7</v>
      </c>
      <c r="W377" s="907">
        <f t="shared" si="66"/>
        <v>105.2</v>
      </c>
      <c r="X377" s="907">
        <f t="shared" si="66"/>
        <v>103.9</v>
      </c>
      <c r="Y377" s="907">
        <f t="shared" si="66"/>
        <v>116.8</v>
      </c>
      <c r="Z377" s="907">
        <f t="shared" si="66"/>
        <v>120.1</v>
      </c>
      <c r="AA377" s="907">
        <f t="shared" si="66"/>
        <v>116.3</v>
      </c>
      <c r="AB377" s="907">
        <f t="shared" si="66"/>
        <v>120.8</v>
      </c>
      <c r="AC377" s="907">
        <f t="shared" si="66"/>
        <v>101.6</v>
      </c>
      <c r="AD377" s="274"/>
      <c r="AF377" s="240"/>
      <c r="AG377" s="241" t="s">
        <v>37</v>
      </c>
      <c r="AH377" s="907">
        <f t="shared" ref="AH377:AR377" si="67">ROUND(SUM(AH221:AH223)/3,1)</f>
        <v>106</v>
      </c>
      <c r="AI377" s="907">
        <f t="shared" si="67"/>
        <v>101.5</v>
      </c>
      <c r="AJ377" s="907">
        <f t="shared" si="67"/>
        <v>101.4</v>
      </c>
      <c r="AK377" s="907">
        <f t="shared" si="67"/>
        <v>99.2</v>
      </c>
      <c r="AL377" s="907">
        <f t="shared" si="67"/>
        <v>105.7</v>
      </c>
      <c r="AM377" s="907">
        <f t="shared" si="67"/>
        <v>101.2</v>
      </c>
      <c r="AN377" s="907">
        <f t="shared" si="67"/>
        <v>107.8</v>
      </c>
      <c r="AO377" s="907">
        <f t="shared" si="67"/>
        <v>99.7</v>
      </c>
      <c r="AP377" s="907">
        <f t="shared" si="67"/>
        <v>109.9</v>
      </c>
      <c r="AQ377" s="907">
        <f t="shared" si="67"/>
        <v>109.7</v>
      </c>
      <c r="AR377" s="907">
        <f t="shared" si="67"/>
        <v>106.2</v>
      </c>
      <c r="AS377" s="221"/>
    </row>
    <row r="378" spans="1:45" x14ac:dyDescent="0.15">
      <c r="B378" s="135">
        <v>2020</v>
      </c>
      <c r="C378" s="243" t="s">
        <v>34</v>
      </c>
      <c r="D378" s="676">
        <f t="shared" ref="D378:AC378" si="68">ROUND(SUM(D224:D226)/3,1)</f>
        <v>105.9</v>
      </c>
      <c r="E378" s="676">
        <f t="shared" si="68"/>
        <v>105.9</v>
      </c>
      <c r="F378" s="676">
        <f t="shared" si="68"/>
        <v>109.6</v>
      </c>
      <c r="G378" s="676">
        <f t="shared" si="68"/>
        <v>114.4</v>
      </c>
      <c r="H378" s="676">
        <f t="shared" si="68"/>
        <v>104.6</v>
      </c>
      <c r="I378" s="676">
        <f t="shared" si="68"/>
        <v>106.8</v>
      </c>
      <c r="J378" s="676">
        <f t="shared" si="68"/>
        <v>109.4</v>
      </c>
      <c r="K378" s="676">
        <f t="shared" si="68"/>
        <v>101.7</v>
      </c>
      <c r="L378" s="676">
        <f t="shared" si="68"/>
        <v>100.2</v>
      </c>
      <c r="M378" s="676">
        <f t="shared" si="68"/>
        <v>106.1</v>
      </c>
      <c r="N378" s="676">
        <f t="shared" si="68"/>
        <v>95</v>
      </c>
      <c r="O378" s="676">
        <f t="shared" si="68"/>
        <v>117.1</v>
      </c>
      <c r="P378" s="676">
        <f t="shared" si="68"/>
        <v>103.2</v>
      </c>
      <c r="Q378" s="676">
        <f t="shared" si="68"/>
        <v>102</v>
      </c>
      <c r="R378" s="676">
        <f t="shared" si="68"/>
        <v>103.5</v>
      </c>
      <c r="S378" s="676">
        <f t="shared" si="68"/>
        <v>101.8</v>
      </c>
      <c r="T378" s="676">
        <f t="shared" si="68"/>
        <v>100.4</v>
      </c>
      <c r="U378" s="676">
        <f t="shared" si="68"/>
        <v>106.9</v>
      </c>
      <c r="V378" s="676">
        <f t="shared" si="68"/>
        <v>112</v>
      </c>
      <c r="W378" s="676">
        <f t="shared" si="68"/>
        <v>105.4</v>
      </c>
      <c r="X378" s="676">
        <f t="shared" si="68"/>
        <v>101.9</v>
      </c>
      <c r="Y378" s="676">
        <f t="shared" si="68"/>
        <v>107.2</v>
      </c>
      <c r="Z378" s="676">
        <f t="shared" si="68"/>
        <v>117.3</v>
      </c>
      <c r="AA378" s="676">
        <f t="shared" si="68"/>
        <v>104.2</v>
      </c>
      <c r="AB378" s="676">
        <f t="shared" si="68"/>
        <v>122.6</v>
      </c>
      <c r="AC378" s="676">
        <f t="shared" si="68"/>
        <v>106</v>
      </c>
      <c r="AD378" s="274"/>
      <c r="AF378" s="135">
        <v>2020</v>
      </c>
      <c r="AG378" s="243" t="s">
        <v>34</v>
      </c>
      <c r="AH378" s="676">
        <f t="shared" ref="AH378:AR378" si="69">ROUND(SUM(AH224:AH226)/3,1)</f>
        <v>105.9</v>
      </c>
      <c r="AI378" s="676">
        <f t="shared" si="69"/>
        <v>99.7</v>
      </c>
      <c r="AJ378" s="676">
        <f t="shared" si="69"/>
        <v>99.5</v>
      </c>
      <c r="AK378" s="676">
        <f t="shared" si="69"/>
        <v>97.8</v>
      </c>
      <c r="AL378" s="676">
        <f t="shared" si="69"/>
        <v>103.2</v>
      </c>
      <c r="AM378" s="676">
        <f t="shared" si="69"/>
        <v>100.3</v>
      </c>
      <c r="AN378" s="676">
        <f t="shared" si="69"/>
        <v>104.4</v>
      </c>
      <c r="AO378" s="676">
        <f t="shared" si="69"/>
        <v>99.5</v>
      </c>
      <c r="AP378" s="676">
        <f t="shared" si="69"/>
        <v>111.3</v>
      </c>
      <c r="AQ378" s="676">
        <f t="shared" si="69"/>
        <v>111.7</v>
      </c>
      <c r="AR378" s="676">
        <f t="shared" si="69"/>
        <v>105.4</v>
      </c>
      <c r="AS378" s="221"/>
    </row>
    <row r="379" spans="1:45" x14ac:dyDescent="0.15">
      <c r="C379" s="239" t="s">
        <v>35</v>
      </c>
      <c r="D379" s="676">
        <f t="shared" ref="D379:AC379" si="70">ROUND(SUM(D227:D229)/3,1)</f>
        <v>92</v>
      </c>
      <c r="E379" s="676">
        <f t="shared" si="70"/>
        <v>92</v>
      </c>
      <c r="F379" s="676">
        <f t="shared" si="70"/>
        <v>85.7</v>
      </c>
      <c r="G379" s="676">
        <f t="shared" si="70"/>
        <v>89.5</v>
      </c>
      <c r="H379" s="676">
        <f t="shared" si="70"/>
        <v>90.9</v>
      </c>
      <c r="I379" s="676">
        <f t="shared" si="70"/>
        <v>93.5</v>
      </c>
      <c r="J379" s="676">
        <f t="shared" si="70"/>
        <v>90.6</v>
      </c>
      <c r="K379" s="676">
        <f t="shared" si="70"/>
        <v>92.5</v>
      </c>
      <c r="L379" s="676">
        <f t="shared" si="70"/>
        <v>98.6</v>
      </c>
      <c r="M379" s="676">
        <f t="shared" si="70"/>
        <v>89.5</v>
      </c>
      <c r="N379" s="676">
        <f t="shared" si="70"/>
        <v>94.7</v>
      </c>
      <c r="O379" s="676">
        <f t="shared" si="70"/>
        <v>76.099999999999994</v>
      </c>
      <c r="P379" s="676">
        <f t="shared" si="70"/>
        <v>95.5</v>
      </c>
      <c r="Q379" s="676">
        <f t="shared" si="70"/>
        <v>98.1</v>
      </c>
      <c r="R379" s="676">
        <f t="shared" si="70"/>
        <v>96.9</v>
      </c>
      <c r="S379" s="676">
        <f t="shared" si="70"/>
        <v>95.1</v>
      </c>
      <c r="T379" s="676">
        <f t="shared" si="70"/>
        <v>98.8</v>
      </c>
      <c r="U379" s="676">
        <f t="shared" si="70"/>
        <v>95.3</v>
      </c>
      <c r="V379" s="676">
        <f t="shared" si="70"/>
        <v>91.5</v>
      </c>
      <c r="W379" s="676">
        <f t="shared" si="70"/>
        <v>95</v>
      </c>
      <c r="X379" s="676">
        <f t="shared" si="70"/>
        <v>97.4</v>
      </c>
      <c r="Y379" s="676">
        <f t="shared" si="70"/>
        <v>100.8</v>
      </c>
      <c r="Z379" s="676">
        <f t="shared" si="70"/>
        <v>95</v>
      </c>
      <c r="AA379" s="676">
        <f t="shared" si="70"/>
        <v>93.3</v>
      </c>
      <c r="AB379" s="676">
        <f t="shared" si="70"/>
        <v>103.3</v>
      </c>
      <c r="AC379" s="676">
        <f t="shared" si="70"/>
        <v>93.2</v>
      </c>
      <c r="AD379" s="274"/>
      <c r="AG379" s="239" t="s">
        <v>35</v>
      </c>
      <c r="AH379" s="676">
        <f t="shared" ref="AH379:AR379" si="71">ROUND(SUM(AH227:AH229)/3,1)</f>
        <v>92</v>
      </c>
      <c r="AI379" s="676">
        <f t="shared" si="71"/>
        <v>98.6</v>
      </c>
      <c r="AJ379" s="676">
        <f t="shared" si="71"/>
        <v>99</v>
      </c>
      <c r="AK379" s="676">
        <f t="shared" si="71"/>
        <v>100.4</v>
      </c>
      <c r="AL379" s="676">
        <f t="shared" si="71"/>
        <v>96.1</v>
      </c>
      <c r="AM379" s="676">
        <f t="shared" si="71"/>
        <v>98</v>
      </c>
      <c r="AN379" s="676">
        <f t="shared" si="71"/>
        <v>86.6</v>
      </c>
      <c r="AO379" s="676">
        <f t="shared" si="71"/>
        <v>99.9</v>
      </c>
      <c r="AP379" s="676">
        <f t="shared" si="71"/>
        <v>86.8</v>
      </c>
      <c r="AQ379" s="676">
        <f t="shared" si="71"/>
        <v>86.7</v>
      </c>
      <c r="AR379" s="676">
        <f t="shared" si="71"/>
        <v>96.3</v>
      </c>
      <c r="AS379" s="221"/>
    </row>
    <row r="380" spans="1:45" x14ac:dyDescent="0.15">
      <c r="C380" s="239" t="s">
        <v>36</v>
      </c>
      <c r="D380" s="676">
        <f t="shared" ref="D380:AC380" si="72">ROUND(SUM(D230:D232)/3,1)</f>
        <v>98.7</v>
      </c>
      <c r="E380" s="676">
        <f t="shared" si="72"/>
        <v>98.7</v>
      </c>
      <c r="F380" s="676">
        <f t="shared" si="72"/>
        <v>92.5</v>
      </c>
      <c r="G380" s="676">
        <f t="shared" si="72"/>
        <v>91.7</v>
      </c>
      <c r="H380" s="676">
        <f t="shared" si="72"/>
        <v>96.2</v>
      </c>
      <c r="I380" s="676">
        <f t="shared" si="72"/>
        <v>110.7</v>
      </c>
      <c r="J380" s="676">
        <f t="shared" si="72"/>
        <v>93.2</v>
      </c>
      <c r="K380" s="676">
        <f t="shared" si="72"/>
        <v>99.8</v>
      </c>
      <c r="L380" s="676">
        <f t="shared" si="72"/>
        <v>96.4</v>
      </c>
      <c r="M380" s="676">
        <f t="shared" si="72"/>
        <v>96.9</v>
      </c>
      <c r="N380" s="676">
        <f t="shared" si="72"/>
        <v>98.1</v>
      </c>
      <c r="O380" s="676">
        <f t="shared" si="72"/>
        <v>99.4</v>
      </c>
      <c r="P380" s="676">
        <f t="shared" si="72"/>
        <v>100.7</v>
      </c>
      <c r="Q380" s="676">
        <f t="shared" si="72"/>
        <v>98.5</v>
      </c>
      <c r="R380" s="676">
        <f t="shared" si="72"/>
        <v>99.2</v>
      </c>
      <c r="S380" s="676">
        <f t="shared" si="72"/>
        <v>99.4</v>
      </c>
      <c r="T380" s="676">
        <f t="shared" si="72"/>
        <v>100.5</v>
      </c>
      <c r="U380" s="676">
        <f t="shared" si="72"/>
        <v>96.2</v>
      </c>
      <c r="V380" s="676">
        <f t="shared" si="72"/>
        <v>97</v>
      </c>
      <c r="W380" s="676">
        <f t="shared" si="72"/>
        <v>99.4</v>
      </c>
      <c r="X380" s="676">
        <f t="shared" si="72"/>
        <v>96.1</v>
      </c>
      <c r="Y380" s="676">
        <f t="shared" si="72"/>
        <v>91.5</v>
      </c>
      <c r="Z380" s="676">
        <f t="shared" si="72"/>
        <v>91.2</v>
      </c>
      <c r="AA380" s="676">
        <f t="shared" si="72"/>
        <v>97.5</v>
      </c>
      <c r="AB380" s="676">
        <f t="shared" si="72"/>
        <v>85.3</v>
      </c>
      <c r="AC380" s="676">
        <f t="shared" si="72"/>
        <v>103</v>
      </c>
      <c r="AD380" s="274"/>
      <c r="AG380" s="239" t="s">
        <v>36</v>
      </c>
      <c r="AH380" s="676">
        <f t="shared" ref="AH380:AR380" si="73">ROUND(SUM(AH230:AH232)/3,1)</f>
        <v>98.7</v>
      </c>
      <c r="AI380" s="676">
        <f t="shared" si="73"/>
        <v>101.7</v>
      </c>
      <c r="AJ380" s="676">
        <f t="shared" si="73"/>
        <v>103.2</v>
      </c>
      <c r="AK380" s="676">
        <f t="shared" si="73"/>
        <v>106.5</v>
      </c>
      <c r="AL380" s="676">
        <f t="shared" si="73"/>
        <v>96.2</v>
      </c>
      <c r="AM380" s="676">
        <f t="shared" si="73"/>
        <v>100.4</v>
      </c>
      <c r="AN380" s="676">
        <f t="shared" si="73"/>
        <v>95.4</v>
      </c>
      <c r="AO380" s="676">
        <f t="shared" si="73"/>
        <v>100.6</v>
      </c>
      <c r="AP380" s="676">
        <f t="shared" si="73"/>
        <v>95.8</v>
      </c>
      <c r="AQ380" s="676">
        <f t="shared" si="73"/>
        <v>95.5</v>
      </c>
      <c r="AR380" s="676">
        <f t="shared" si="73"/>
        <v>98.1</v>
      </c>
      <c r="AS380" s="221"/>
    </row>
    <row r="381" spans="1:45" x14ac:dyDescent="0.15">
      <c r="C381" s="239" t="s">
        <v>37</v>
      </c>
      <c r="D381" s="676">
        <f t="shared" ref="D381:AC381" si="74">ROUND(SUM(D233:D235)/3,1)</f>
        <v>102.7</v>
      </c>
      <c r="E381" s="676">
        <f t="shared" si="74"/>
        <v>102.7</v>
      </c>
      <c r="F381" s="676">
        <f t="shared" si="74"/>
        <v>110.6</v>
      </c>
      <c r="G381" s="676">
        <f t="shared" si="74"/>
        <v>103.1</v>
      </c>
      <c r="H381" s="676">
        <f t="shared" si="74"/>
        <v>105.4</v>
      </c>
      <c r="I381" s="676">
        <f t="shared" si="74"/>
        <v>89.5</v>
      </c>
      <c r="J381" s="676">
        <f t="shared" si="74"/>
        <v>105</v>
      </c>
      <c r="K381" s="676">
        <f t="shared" si="74"/>
        <v>104.7</v>
      </c>
      <c r="L381" s="676">
        <f t="shared" si="74"/>
        <v>103.8</v>
      </c>
      <c r="M381" s="676">
        <f t="shared" si="74"/>
        <v>106.4</v>
      </c>
      <c r="N381" s="676">
        <f t="shared" si="74"/>
        <v>113.7</v>
      </c>
      <c r="O381" s="676">
        <f t="shared" si="74"/>
        <v>102.5</v>
      </c>
      <c r="P381" s="676">
        <f t="shared" si="74"/>
        <v>100</v>
      </c>
      <c r="Q381" s="676">
        <f t="shared" si="74"/>
        <v>100.8</v>
      </c>
      <c r="R381" s="676">
        <f t="shared" si="74"/>
        <v>99.9</v>
      </c>
      <c r="S381" s="676">
        <f t="shared" si="74"/>
        <v>102</v>
      </c>
      <c r="T381" s="676">
        <f t="shared" si="74"/>
        <v>99.3</v>
      </c>
      <c r="U381" s="676">
        <f t="shared" si="74"/>
        <v>101.5</v>
      </c>
      <c r="V381" s="676">
        <f t="shared" si="74"/>
        <v>99.8</v>
      </c>
      <c r="W381" s="676">
        <f t="shared" si="74"/>
        <v>100.8</v>
      </c>
      <c r="X381" s="676">
        <f t="shared" si="74"/>
        <v>103.8</v>
      </c>
      <c r="Y381" s="676">
        <f t="shared" si="74"/>
        <v>100.5</v>
      </c>
      <c r="Z381" s="676">
        <f t="shared" si="74"/>
        <v>96.5</v>
      </c>
      <c r="AA381" s="676">
        <f t="shared" si="74"/>
        <v>103.6</v>
      </c>
      <c r="AB381" s="676">
        <f t="shared" si="74"/>
        <v>88.9</v>
      </c>
      <c r="AC381" s="676">
        <f t="shared" si="74"/>
        <v>97.3</v>
      </c>
      <c r="AD381" s="274"/>
      <c r="AG381" s="239" t="s">
        <v>37</v>
      </c>
      <c r="AH381" s="676">
        <f t="shared" ref="AH381:AR381" si="75">ROUND(SUM(AH233:AH235)/3,1)</f>
        <v>102.7</v>
      </c>
      <c r="AI381" s="676">
        <f t="shared" si="75"/>
        <v>100.3</v>
      </c>
      <c r="AJ381" s="676">
        <f t="shared" si="75"/>
        <v>99.3</v>
      </c>
      <c r="AK381" s="676">
        <f t="shared" si="75"/>
        <v>97.9</v>
      </c>
      <c r="AL381" s="676">
        <f t="shared" si="75"/>
        <v>102.6</v>
      </c>
      <c r="AM381" s="676">
        <f t="shared" si="75"/>
        <v>100.7</v>
      </c>
      <c r="AN381" s="676">
        <f t="shared" si="75"/>
        <v>108</v>
      </c>
      <c r="AO381" s="676">
        <f t="shared" si="75"/>
        <v>99.5</v>
      </c>
      <c r="AP381" s="676">
        <f t="shared" si="75"/>
        <v>104.9</v>
      </c>
      <c r="AQ381" s="676">
        <f t="shared" si="75"/>
        <v>104.7</v>
      </c>
      <c r="AR381" s="676">
        <f t="shared" si="75"/>
        <v>100.8</v>
      </c>
      <c r="AS381" s="221"/>
    </row>
    <row r="382" spans="1:45" x14ac:dyDescent="0.15">
      <c r="B382" s="66">
        <v>2021</v>
      </c>
      <c r="C382" s="238" t="s">
        <v>34</v>
      </c>
      <c r="D382" s="906">
        <f t="shared" ref="D382:AC382" si="76">ROUND(SUM(D236:D238)/3,1)</f>
        <v>104.4</v>
      </c>
      <c r="E382" s="906">
        <f t="shared" si="76"/>
        <v>104.4</v>
      </c>
      <c r="F382" s="906">
        <f t="shared" si="76"/>
        <v>118.6</v>
      </c>
      <c r="G382" s="906">
        <f t="shared" si="76"/>
        <v>105.8</v>
      </c>
      <c r="H382" s="906">
        <f t="shared" si="76"/>
        <v>108.8</v>
      </c>
      <c r="I382" s="906">
        <f t="shared" si="76"/>
        <v>93.5</v>
      </c>
      <c r="J382" s="906">
        <f t="shared" si="76"/>
        <v>114.3</v>
      </c>
      <c r="K382" s="906">
        <f t="shared" si="76"/>
        <v>100.5</v>
      </c>
      <c r="L382" s="906">
        <f t="shared" si="76"/>
        <v>116.1</v>
      </c>
      <c r="M382" s="906">
        <f t="shared" si="76"/>
        <v>100.1</v>
      </c>
      <c r="N382" s="906">
        <f t="shared" si="76"/>
        <v>107.9</v>
      </c>
      <c r="O382" s="906">
        <f t="shared" si="76"/>
        <v>99.2</v>
      </c>
      <c r="P382" s="906">
        <f t="shared" si="76"/>
        <v>103.8</v>
      </c>
      <c r="Q382" s="906">
        <f t="shared" si="76"/>
        <v>102.5</v>
      </c>
      <c r="R382" s="906">
        <f t="shared" si="76"/>
        <v>104.7</v>
      </c>
      <c r="S382" s="906">
        <f t="shared" si="76"/>
        <v>103.5</v>
      </c>
      <c r="T382" s="906">
        <f t="shared" si="76"/>
        <v>100.9</v>
      </c>
      <c r="U382" s="906">
        <f t="shared" si="76"/>
        <v>102.3</v>
      </c>
      <c r="V382" s="906">
        <f t="shared" si="76"/>
        <v>97.7</v>
      </c>
      <c r="W382" s="906">
        <f t="shared" si="76"/>
        <v>101.5</v>
      </c>
      <c r="X382" s="906">
        <f t="shared" si="76"/>
        <v>102.3</v>
      </c>
      <c r="Y382" s="906">
        <f t="shared" si="76"/>
        <v>107.5</v>
      </c>
      <c r="Z382" s="906">
        <f t="shared" si="76"/>
        <v>94.8</v>
      </c>
      <c r="AA382" s="906">
        <f t="shared" si="76"/>
        <v>103.8</v>
      </c>
      <c r="AB382" s="906">
        <f t="shared" si="76"/>
        <v>106.7</v>
      </c>
      <c r="AC382" s="906">
        <f t="shared" si="76"/>
        <v>100.9</v>
      </c>
      <c r="AD382" s="274"/>
      <c r="AF382" s="66">
        <v>2021</v>
      </c>
      <c r="AG382" s="238" t="s">
        <v>34</v>
      </c>
      <c r="AH382" s="906">
        <f t="shared" ref="AH382:AR382" si="77">ROUND(SUM(AH236:AH238)/3,1)</f>
        <v>104.4</v>
      </c>
      <c r="AI382" s="906">
        <f t="shared" si="77"/>
        <v>100.2</v>
      </c>
      <c r="AJ382" s="906">
        <f t="shared" si="77"/>
        <v>100.5</v>
      </c>
      <c r="AK382" s="906">
        <f t="shared" si="77"/>
        <v>99</v>
      </c>
      <c r="AL382" s="906">
        <f t="shared" si="77"/>
        <v>103.8</v>
      </c>
      <c r="AM382" s="906">
        <f t="shared" si="77"/>
        <v>100.4</v>
      </c>
      <c r="AN382" s="906">
        <f t="shared" si="77"/>
        <v>110.7</v>
      </c>
      <c r="AO382" s="906">
        <f t="shared" si="77"/>
        <v>98.1</v>
      </c>
      <c r="AP382" s="906">
        <f t="shared" si="77"/>
        <v>108.2</v>
      </c>
      <c r="AQ382" s="906">
        <f t="shared" si="77"/>
        <v>108.8</v>
      </c>
      <c r="AR382" s="906">
        <f t="shared" si="77"/>
        <v>101.5</v>
      </c>
      <c r="AS382" s="221"/>
    </row>
    <row r="383" spans="1:45" x14ac:dyDescent="0.15">
      <c r="C383" s="239" t="s">
        <v>35</v>
      </c>
      <c r="D383" s="676">
        <f t="shared" ref="D383:AC383" si="78">ROUND(SUM(D239:D241)/3,1)</f>
        <v>105.5</v>
      </c>
      <c r="E383" s="676">
        <f t="shared" si="78"/>
        <v>105.6</v>
      </c>
      <c r="F383" s="676">
        <f t="shared" si="78"/>
        <v>123.4</v>
      </c>
      <c r="G383" s="676">
        <f t="shared" si="78"/>
        <v>98.4</v>
      </c>
      <c r="H383" s="676">
        <f t="shared" si="78"/>
        <v>109</v>
      </c>
      <c r="I383" s="676">
        <f t="shared" si="78"/>
        <v>91</v>
      </c>
      <c r="J383" s="676">
        <f t="shared" si="78"/>
        <v>123.8</v>
      </c>
      <c r="K383" s="676">
        <f t="shared" si="78"/>
        <v>104.6</v>
      </c>
      <c r="L383" s="676">
        <f t="shared" si="78"/>
        <v>115.3</v>
      </c>
      <c r="M383" s="676">
        <f t="shared" si="78"/>
        <v>105.1</v>
      </c>
      <c r="N383" s="676">
        <f t="shared" si="78"/>
        <v>93.1</v>
      </c>
      <c r="O383" s="676">
        <f t="shared" si="78"/>
        <v>101</v>
      </c>
      <c r="P383" s="676">
        <f t="shared" si="78"/>
        <v>102</v>
      </c>
      <c r="Q383" s="676">
        <f t="shared" si="78"/>
        <v>104.1</v>
      </c>
      <c r="R383" s="676">
        <f t="shared" si="78"/>
        <v>105.7</v>
      </c>
      <c r="S383" s="676">
        <f t="shared" si="78"/>
        <v>100.2</v>
      </c>
      <c r="T383" s="676">
        <f t="shared" si="78"/>
        <v>101.9</v>
      </c>
      <c r="U383" s="676">
        <f t="shared" si="78"/>
        <v>101.7</v>
      </c>
      <c r="V383" s="676">
        <f t="shared" si="78"/>
        <v>97.7</v>
      </c>
      <c r="W383" s="676">
        <f t="shared" si="78"/>
        <v>103.2</v>
      </c>
      <c r="X383" s="676">
        <f t="shared" si="78"/>
        <v>100.1</v>
      </c>
      <c r="Y383" s="676">
        <f t="shared" si="78"/>
        <v>106.2</v>
      </c>
      <c r="Z383" s="676">
        <f t="shared" si="78"/>
        <v>97.2</v>
      </c>
      <c r="AA383" s="676">
        <f t="shared" si="78"/>
        <v>104.7</v>
      </c>
      <c r="AB383" s="676">
        <f t="shared" si="78"/>
        <v>127.4</v>
      </c>
      <c r="AC383" s="676">
        <f t="shared" si="78"/>
        <v>105.7</v>
      </c>
      <c r="AD383" s="274"/>
      <c r="AG383" s="239" t="s">
        <v>35</v>
      </c>
      <c r="AH383" s="676">
        <f t="shared" ref="AH383:AR383" si="79">ROUND(SUM(AH239:AH241)/3,1)</f>
        <v>105.5</v>
      </c>
      <c r="AI383" s="676">
        <f t="shared" si="79"/>
        <v>103.8</v>
      </c>
      <c r="AJ383" s="676">
        <f t="shared" si="79"/>
        <v>103.5</v>
      </c>
      <c r="AK383" s="676">
        <f t="shared" si="79"/>
        <v>104.2</v>
      </c>
      <c r="AL383" s="676">
        <f t="shared" si="79"/>
        <v>101.9</v>
      </c>
      <c r="AM383" s="676">
        <f t="shared" si="79"/>
        <v>104</v>
      </c>
      <c r="AN383" s="676">
        <f t="shared" si="79"/>
        <v>118.6</v>
      </c>
      <c r="AO383" s="676">
        <f t="shared" si="79"/>
        <v>101.2</v>
      </c>
      <c r="AP383" s="676">
        <f t="shared" si="79"/>
        <v>107</v>
      </c>
      <c r="AQ383" s="676">
        <f t="shared" si="79"/>
        <v>107.5</v>
      </c>
      <c r="AR383" s="676">
        <f t="shared" si="79"/>
        <v>103.4</v>
      </c>
      <c r="AS383" s="221"/>
    </row>
    <row r="384" spans="1:45" x14ac:dyDescent="0.15">
      <c r="C384" s="239" t="s">
        <v>36</v>
      </c>
      <c r="D384" s="676">
        <f t="shared" ref="D384:AC384" si="80">ROUND(SUM(D242:D244)/3,1)</f>
        <v>102.6</v>
      </c>
      <c r="E384" s="676">
        <f t="shared" si="80"/>
        <v>102.6</v>
      </c>
      <c r="F384" s="676">
        <f t="shared" si="80"/>
        <v>120.9</v>
      </c>
      <c r="G384" s="676">
        <f t="shared" si="80"/>
        <v>92</v>
      </c>
      <c r="H384" s="676">
        <f t="shared" si="80"/>
        <v>99.8</v>
      </c>
      <c r="I384" s="676">
        <f t="shared" si="80"/>
        <v>86.7</v>
      </c>
      <c r="J384" s="676">
        <f t="shared" si="80"/>
        <v>121.6</v>
      </c>
      <c r="K384" s="676">
        <f t="shared" si="80"/>
        <v>99</v>
      </c>
      <c r="L384" s="676">
        <f t="shared" si="80"/>
        <v>114.7</v>
      </c>
      <c r="M384" s="676">
        <f t="shared" si="80"/>
        <v>95.7</v>
      </c>
      <c r="N384" s="676">
        <f t="shared" si="80"/>
        <v>81.7</v>
      </c>
      <c r="O384" s="676">
        <f t="shared" si="80"/>
        <v>98.3</v>
      </c>
      <c r="P384" s="676">
        <f t="shared" si="80"/>
        <v>97.4</v>
      </c>
      <c r="Q384" s="676">
        <f t="shared" si="80"/>
        <v>105.9</v>
      </c>
      <c r="R384" s="676">
        <f t="shared" si="80"/>
        <v>104.9</v>
      </c>
      <c r="S384" s="676">
        <f t="shared" si="80"/>
        <v>101.8</v>
      </c>
      <c r="T384" s="676">
        <f t="shared" si="80"/>
        <v>100</v>
      </c>
      <c r="U384" s="676">
        <f t="shared" si="80"/>
        <v>101.5</v>
      </c>
      <c r="V384" s="676">
        <f t="shared" si="80"/>
        <v>95.6</v>
      </c>
      <c r="W384" s="676">
        <f t="shared" si="80"/>
        <v>100.6</v>
      </c>
      <c r="X384" s="676">
        <f t="shared" si="80"/>
        <v>100.6</v>
      </c>
      <c r="Y384" s="676">
        <f t="shared" si="80"/>
        <v>111.4</v>
      </c>
      <c r="Z384" s="676">
        <f t="shared" si="80"/>
        <v>97</v>
      </c>
      <c r="AA384" s="676">
        <f t="shared" si="80"/>
        <v>103.3</v>
      </c>
      <c r="AB384" s="676">
        <f t="shared" si="80"/>
        <v>134.5</v>
      </c>
      <c r="AC384" s="676">
        <f t="shared" si="80"/>
        <v>100.7</v>
      </c>
      <c r="AD384" s="274"/>
      <c r="AG384" s="239" t="s">
        <v>36</v>
      </c>
      <c r="AH384" s="676">
        <f t="shared" ref="AH384:AR384" si="81">ROUND(SUM(AH242:AH244)/3,1)</f>
        <v>102.6</v>
      </c>
      <c r="AI384" s="676">
        <f t="shared" si="81"/>
        <v>99.9</v>
      </c>
      <c r="AJ384" s="676">
        <f t="shared" si="81"/>
        <v>97.3</v>
      </c>
      <c r="AK384" s="676">
        <f t="shared" si="81"/>
        <v>96.8</v>
      </c>
      <c r="AL384" s="676">
        <f t="shared" si="81"/>
        <v>97.8</v>
      </c>
      <c r="AM384" s="676">
        <f t="shared" si="81"/>
        <v>105.7</v>
      </c>
      <c r="AN384" s="676">
        <f t="shared" si="81"/>
        <v>116.4</v>
      </c>
      <c r="AO384" s="676">
        <f t="shared" si="81"/>
        <v>102.4</v>
      </c>
      <c r="AP384" s="676">
        <f t="shared" si="81"/>
        <v>104.4</v>
      </c>
      <c r="AQ384" s="676">
        <f t="shared" si="81"/>
        <v>104.3</v>
      </c>
      <c r="AR384" s="676">
        <f t="shared" si="81"/>
        <v>102.4</v>
      </c>
      <c r="AS384" s="221"/>
    </row>
    <row r="385" spans="2:45" x14ac:dyDescent="0.15">
      <c r="C385" s="239" t="s">
        <v>37</v>
      </c>
      <c r="D385" s="907">
        <f t="shared" ref="D385:AC385" si="82">ROUND(SUM(D245:D247)/3,1)</f>
        <v>101.2</v>
      </c>
      <c r="E385" s="907">
        <f t="shared" si="82"/>
        <v>101.2</v>
      </c>
      <c r="F385" s="907">
        <f t="shared" si="82"/>
        <v>116.3</v>
      </c>
      <c r="G385" s="907">
        <f t="shared" si="82"/>
        <v>87.8</v>
      </c>
      <c r="H385" s="907">
        <f t="shared" si="82"/>
        <v>79.599999999999994</v>
      </c>
      <c r="I385" s="907">
        <f t="shared" si="82"/>
        <v>95.3</v>
      </c>
      <c r="J385" s="907">
        <f t="shared" si="82"/>
        <v>119.7</v>
      </c>
      <c r="K385" s="907">
        <f t="shared" si="82"/>
        <v>97.3</v>
      </c>
      <c r="L385" s="907">
        <f t="shared" si="82"/>
        <v>114.7</v>
      </c>
      <c r="M385" s="907">
        <f t="shared" si="82"/>
        <v>93.8</v>
      </c>
      <c r="N385" s="907">
        <f t="shared" si="82"/>
        <v>80.3</v>
      </c>
      <c r="O385" s="907">
        <f t="shared" si="82"/>
        <v>98.3</v>
      </c>
      <c r="P385" s="907">
        <f t="shared" si="82"/>
        <v>101.7</v>
      </c>
      <c r="Q385" s="907">
        <f t="shared" si="82"/>
        <v>105.6</v>
      </c>
      <c r="R385" s="907">
        <f t="shared" si="82"/>
        <v>103.3</v>
      </c>
      <c r="S385" s="907">
        <f t="shared" si="82"/>
        <v>105</v>
      </c>
      <c r="T385" s="907">
        <f t="shared" si="82"/>
        <v>99.4</v>
      </c>
      <c r="U385" s="907">
        <f t="shared" si="82"/>
        <v>100.5</v>
      </c>
      <c r="V385" s="907">
        <f t="shared" si="82"/>
        <v>94.3</v>
      </c>
      <c r="W385" s="907">
        <f t="shared" si="82"/>
        <v>102.4</v>
      </c>
      <c r="X385" s="907">
        <f t="shared" si="82"/>
        <v>98.7</v>
      </c>
      <c r="Y385" s="907">
        <f t="shared" si="82"/>
        <v>112.5</v>
      </c>
      <c r="Z385" s="907">
        <f t="shared" si="82"/>
        <v>96.7</v>
      </c>
      <c r="AA385" s="907">
        <f t="shared" si="82"/>
        <v>97.7</v>
      </c>
      <c r="AB385" s="907">
        <f t="shared" si="82"/>
        <v>134.9</v>
      </c>
      <c r="AC385" s="907">
        <f t="shared" si="82"/>
        <v>104.4</v>
      </c>
      <c r="AD385" s="274"/>
      <c r="AG385" s="239" t="s">
        <v>37</v>
      </c>
      <c r="AH385" s="907">
        <f t="shared" ref="AH385:AR385" si="83">ROUND(SUM(AH245:AH247)/3,1)</f>
        <v>101.2</v>
      </c>
      <c r="AI385" s="907">
        <f t="shared" si="83"/>
        <v>98.8</v>
      </c>
      <c r="AJ385" s="907">
        <f t="shared" si="83"/>
        <v>93.2</v>
      </c>
      <c r="AK385" s="907">
        <f t="shared" si="83"/>
        <v>97</v>
      </c>
      <c r="AL385" s="907">
        <f t="shared" si="83"/>
        <v>85.4</v>
      </c>
      <c r="AM385" s="907">
        <f t="shared" si="83"/>
        <v>105.9</v>
      </c>
      <c r="AN385" s="907">
        <f t="shared" si="83"/>
        <v>119.4</v>
      </c>
      <c r="AO385" s="907">
        <f t="shared" si="83"/>
        <v>103.5</v>
      </c>
      <c r="AP385" s="907">
        <f t="shared" si="83"/>
        <v>103.2</v>
      </c>
      <c r="AQ385" s="907">
        <f t="shared" si="83"/>
        <v>103</v>
      </c>
      <c r="AR385" s="907">
        <f t="shared" si="83"/>
        <v>103.6</v>
      </c>
      <c r="AS385" s="221"/>
    </row>
    <row r="386" spans="2:45" x14ac:dyDescent="0.15">
      <c r="B386" s="66">
        <v>2022</v>
      </c>
      <c r="C386" s="238" t="s">
        <v>34</v>
      </c>
      <c r="D386" s="906">
        <f t="shared" ref="D386:AC386" si="84">ROUND(SUM(D248:D250)/3,1)</f>
        <v>101.7</v>
      </c>
      <c r="E386" s="906">
        <f t="shared" si="84"/>
        <v>101.7</v>
      </c>
      <c r="F386" s="906">
        <f t="shared" si="84"/>
        <v>114.7</v>
      </c>
      <c r="G386" s="906">
        <f t="shared" si="84"/>
        <v>82.8</v>
      </c>
      <c r="H386" s="906">
        <f t="shared" si="84"/>
        <v>91.3</v>
      </c>
      <c r="I386" s="906">
        <f t="shared" si="84"/>
        <v>95.2</v>
      </c>
      <c r="J386" s="906">
        <f t="shared" si="84"/>
        <v>121.3</v>
      </c>
      <c r="K386" s="906">
        <f t="shared" si="84"/>
        <v>100.1</v>
      </c>
      <c r="L386" s="906">
        <f t="shared" si="84"/>
        <v>109.9</v>
      </c>
      <c r="M386" s="906">
        <f t="shared" si="84"/>
        <v>93.3</v>
      </c>
      <c r="N386" s="906">
        <f t="shared" si="84"/>
        <v>83.4</v>
      </c>
      <c r="O386" s="906">
        <f t="shared" si="84"/>
        <v>100.6</v>
      </c>
      <c r="P386" s="906">
        <f t="shared" si="84"/>
        <v>95.1</v>
      </c>
      <c r="Q386" s="906">
        <f t="shared" si="84"/>
        <v>105.9</v>
      </c>
      <c r="R386" s="906">
        <f t="shared" si="84"/>
        <v>103.6</v>
      </c>
      <c r="S386" s="906">
        <f t="shared" si="84"/>
        <v>103.9</v>
      </c>
      <c r="T386" s="906">
        <f t="shared" si="84"/>
        <v>99.1</v>
      </c>
      <c r="U386" s="906">
        <f t="shared" si="84"/>
        <v>101.1</v>
      </c>
      <c r="V386" s="906">
        <f t="shared" si="84"/>
        <v>104.6</v>
      </c>
      <c r="W386" s="906">
        <f t="shared" si="84"/>
        <v>101.2</v>
      </c>
      <c r="X386" s="906">
        <f t="shared" si="84"/>
        <v>96</v>
      </c>
      <c r="Y386" s="906">
        <f t="shared" si="84"/>
        <v>107.2</v>
      </c>
      <c r="Z386" s="906">
        <f t="shared" si="84"/>
        <v>97.8</v>
      </c>
      <c r="AA386" s="906">
        <f t="shared" si="84"/>
        <v>96.2</v>
      </c>
      <c r="AB386" s="906">
        <f t="shared" si="84"/>
        <v>132.69999999999999</v>
      </c>
      <c r="AC386" s="906">
        <f t="shared" si="84"/>
        <v>105</v>
      </c>
      <c r="AD386" s="274"/>
      <c r="AF386" s="66">
        <v>2022</v>
      </c>
      <c r="AG386" s="238" t="s">
        <v>34</v>
      </c>
      <c r="AH386" s="906">
        <f t="shared" ref="AH386:AR386" si="85">ROUND(SUM(AH248:AH250)/3,1)</f>
        <v>101.7</v>
      </c>
      <c r="AI386" s="906">
        <f t="shared" si="85"/>
        <v>101.7</v>
      </c>
      <c r="AJ386" s="906">
        <f t="shared" si="85"/>
        <v>98.7</v>
      </c>
      <c r="AK386" s="906">
        <f t="shared" si="85"/>
        <v>102.1</v>
      </c>
      <c r="AL386" s="906">
        <f t="shared" si="85"/>
        <v>91.8</v>
      </c>
      <c r="AM386" s="906">
        <f t="shared" si="85"/>
        <v>107.4</v>
      </c>
      <c r="AN386" s="906">
        <f t="shared" si="85"/>
        <v>118.7</v>
      </c>
      <c r="AO386" s="906">
        <f t="shared" si="85"/>
        <v>104.9</v>
      </c>
      <c r="AP386" s="906">
        <f t="shared" si="85"/>
        <v>101.9</v>
      </c>
      <c r="AQ386" s="906">
        <f t="shared" si="85"/>
        <v>102.3</v>
      </c>
      <c r="AR386" s="906">
        <f t="shared" si="85"/>
        <v>100.8</v>
      </c>
      <c r="AS386" s="221"/>
    </row>
    <row r="387" spans="2:45" x14ac:dyDescent="0.15">
      <c r="C387" s="243" t="s">
        <v>35</v>
      </c>
      <c r="D387" s="676">
        <f t="shared" ref="D387:AC387" si="86">ROUND(SUM(D251:D253)/3,1)</f>
        <v>101.4</v>
      </c>
      <c r="E387" s="676">
        <f t="shared" si="86"/>
        <v>101.4</v>
      </c>
      <c r="F387" s="676">
        <f t="shared" si="86"/>
        <v>113.4</v>
      </c>
      <c r="G387" s="676">
        <f t="shared" si="86"/>
        <v>82.1</v>
      </c>
      <c r="H387" s="676">
        <f t="shared" si="86"/>
        <v>111.1</v>
      </c>
      <c r="I387" s="676">
        <f t="shared" si="86"/>
        <v>91.4</v>
      </c>
      <c r="J387" s="676">
        <f t="shared" si="86"/>
        <v>113.5</v>
      </c>
      <c r="K387" s="676">
        <f t="shared" si="86"/>
        <v>93.9</v>
      </c>
      <c r="L387" s="676">
        <f t="shared" si="86"/>
        <v>105.4</v>
      </c>
      <c r="M387" s="676">
        <f t="shared" si="86"/>
        <v>96.8</v>
      </c>
      <c r="N387" s="676">
        <f t="shared" si="86"/>
        <v>75.8</v>
      </c>
      <c r="O387" s="676">
        <f t="shared" si="86"/>
        <v>102.1</v>
      </c>
      <c r="P387" s="676">
        <f t="shared" si="86"/>
        <v>96.7</v>
      </c>
      <c r="Q387" s="676">
        <f t="shared" si="86"/>
        <v>105.7</v>
      </c>
      <c r="R387" s="676">
        <f t="shared" si="86"/>
        <v>98.6</v>
      </c>
      <c r="S387" s="676">
        <f t="shared" si="86"/>
        <v>105.2</v>
      </c>
      <c r="T387" s="676">
        <f t="shared" si="86"/>
        <v>97.5</v>
      </c>
      <c r="U387" s="676">
        <f t="shared" si="86"/>
        <v>101.7</v>
      </c>
      <c r="V387" s="676">
        <f t="shared" si="86"/>
        <v>96.3</v>
      </c>
      <c r="W387" s="676">
        <f t="shared" si="86"/>
        <v>105.1</v>
      </c>
      <c r="X387" s="676">
        <f t="shared" si="86"/>
        <v>98.9</v>
      </c>
      <c r="Y387" s="676">
        <f t="shared" si="86"/>
        <v>119.2</v>
      </c>
      <c r="Z387" s="676">
        <f t="shared" si="86"/>
        <v>97.2</v>
      </c>
      <c r="AA387" s="676">
        <f t="shared" si="86"/>
        <v>94.5</v>
      </c>
      <c r="AB387" s="676">
        <f t="shared" si="86"/>
        <v>129.19999999999999</v>
      </c>
      <c r="AC387" s="676">
        <f t="shared" si="86"/>
        <v>100.7</v>
      </c>
      <c r="AD387" s="274"/>
      <c r="AG387" s="243" t="s">
        <v>35</v>
      </c>
      <c r="AH387" s="676">
        <f t="shared" ref="AH387:AR387" si="87">ROUND(SUM(AH251:AH253)/3,1)</f>
        <v>101.4</v>
      </c>
      <c r="AI387" s="676">
        <f t="shared" si="87"/>
        <v>101</v>
      </c>
      <c r="AJ387" s="676">
        <f t="shared" si="87"/>
        <v>97.7</v>
      </c>
      <c r="AK387" s="676">
        <f t="shared" si="87"/>
        <v>95.5</v>
      </c>
      <c r="AL387" s="676">
        <f t="shared" si="87"/>
        <v>102.5</v>
      </c>
      <c r="AM387" s="676">
        <f t="shared" si="87"/>
        <v>105.9</v>
      </c>
      <c r="AN387" s="676">
        <f t="shared" si="87"/>
        <v>127.4</v>
      </c>
      <c r="AO387" s="676">
        <f t="shared" si="87"/>
        <v>101.8</v>
      </c>
      <c r="AP387" s="676">
        <f t="shared" si="87"/>
        <v>101.6</v>
      </c>
      <c r="AQ387" s="676">
        <f t="shared" si="87"/>
        <v>101.7</v>
      </c>
      <c r="AR387" s="676">
        <f t="shared" si="87"/>
        <v>105.4</v>
      </c>
      <c r="AS387" s="221"/>
    </row>
    <row r="388" spans="2:45" x14ac:dyDescent="0.15">
      <c r="C388" s="243" t="s">
        <v>36</v>
      </c>
      <c r="D388" s="676">
        <f t="shared" ref="D388:AC388" si="88">ROUND(SUM(D254:D256)/3,1)</f>
        <v>103</v>
      </c>
      <c r="E388" s="676">
        <f t="shared" si="88"/>
        <v>103</v>
      </c>
      <c r="F388" s="676">
        <f t="shared" si="88"/>
        <v>108.7</v>
      </c>
      <c r="G388" s="676">
        <f t="shared" si="88"/>
        <v>81.7</v>
      </c>
      <c r="H388" s="676">
        <f t="shared" si="88"/>
        <v>104.7</v>
      </c>
      <c r="I388" s="676">
        <f t="shared" si="88"/>
        <v>105.2</v>
      </c>
      <c r="J388" s="676">
        <f t="shared" si="88"/>
        <v>129</v>
      </c>
      <c r="K388" s="676">
        <f t="shared" si="88"/>
        <v>97.8</v>
      </c>
      <c r="L388" s="676">
        <f t="shared" si="88"/>
        <v>97.6</v>
      </c>
      <c r="M388" s="676">
        <f t="shared" si="88"/>
        <v>92.2</v>
      </c>
      <c r="N388" s="676">
        <f t="shared" si="88"/>
        <v>91.3</v>
      </c>
      <c r="O388" s="676">
        <f t="shared" si="88"/>
        <v>107.5</v>
      </c>
      <c r="P388" s="676">
        <f t="shared" si="88"/>
        <v>97.4</v>
      </c>
      <c r="Q388" s="676">
        <f t="shared" si="88"/>
        <v>102.9</v>
      </c>
      <c r="R388" s="676">
        <f t="shared" si="88"/>
        <v>95.2</v>
      </c>
      <c r="S388" s="676">
        <f t="shared" si="88"/>
        <v>103.4</v>
      </c>
      <c r="T388" s="676">
        <f t="shared" si="88"/>
        <v>97.5</v>
      </c>
      <c r="U388" s="676">
        <f t="shared" si="88"/>
        <v>102.2</v>
      </c>
      <c r="V388" s="676">
        <f t="shared" si="88"/>
        <v>96.8</v>
      </c>
      <c r="W388" s="676">
        <f t="shared" si="88"/>
        <v>100.7</v>
      </c>
      <c r="X388" s="676">
        <f t="shared" si="88"/>
        <v>95.6</v>
      </c>
      <c r="Y388" s="676">
        <f t="shared" si="88"/>
        <v>125.4</v>
      </c>
      <c r="Z388" s="676">
        <f t="shared" si="88"/>
        <v>108.3</v>
      </c>
      <c r="AA388" s="676">
        <f t="shared" si="88"/>
        <v>97.9</v>
      </c>
      <c r="AB388" s="676">
        <f t="shared" si="88"/>
        <v>124.2</v>
      </c>
      <c r="AC388" s="676">
        <f t="shared" si="88"/>
        <v>113.3</v>
      </c>
      <c r="AD388" s="274"/>
      <c r="AG388" s="243" t="s">
        <v>36</v>
      </c>
      <c r="AH388" s="676">
        <f t="shared" ref="AH388:AR388" si="89">ROUND(SUM(AH254:AH256)/3,1)</f>
        <v>103</v>
      </c>
      <c r="AI388" s="676">
        <f t="shared" si="89"/>
        <v>104.4</v>
      </c>
      <c r="AJ388" s="676">
        <f t="shared" si="89"/>
        <v>104.1</v>
      </c>
      <c r="AK388" s="676">
        <f t="shared" si="89"/>
        <v>105.4</v>
      </c>
      <c r="AL388" s="676">
        <f t="shared" si="89"/>
        <v>100.5</v>
      </c>
      <c r="AM388" s="676">
        <f t="shared" si="89"/>
        <v>106.6</v>
      </c>
      <c r="AN388" s="676">
        <f t="shared" si="89"/>
        <v>123.1</v>
      </c>
      <c r="AO388" s="676">
        <f t="shared" si="89"/>
        <v>102.1</v>
      </c>
      <c r="AP388" s="676">
        <f t="shared" si="89"/>
        <v>101.6</v>
      </c>
      <c r="AQ388" s="676">
        <f t="shared" si="89"/>
        <v>101.3</v>
      </c>
      <c r="AR388" s="676">
        <f t="shared" si="89"/>
        <v>102.8</v>
      </c>
      <c r="AS388" s="221"/>
    </row>
    <row r="389" spans="2:45" x14ac:dyDescent="0.15">
      <c r="B389" s="240"/>
      <c r="C389" s="246" t="s">
        <v>37</v>
      </c>
      <c r="D389" s="907">
        <f t="shared" ref="D389:AC389" si="90">ROUND(AVERAGE(D257:D259),1)</f>
        <v>103.9</v>
      </c>
      <c r="E389" s="907">
        <f t="shared" si="90"/>
        <v>103.8</v>
      </c>
      <c r="F389" s="907">
        <f t="shared" si="90"/>
        <v>108.1</v>
      </c>
      <c r="G389" s="907">
        <f t="shared" si="90"/>
        <v>79.900000000000006</v>
      </c>
      <c r="H389" s="907">
        <f t="shared" si="90"/>
        <v>100.1</v>
      </c>
      <c r="I389" s="907">
        <f t="shared" si="90"/>
        <v>109.8</v>
      </c>
      <c r="J389" s="907">
        <f t="shared" si="90"/>
        <v>141.1</v>
      </c>
      <c r="K389" s="907">
        <f t="shared" si="90"/>
        <v>95.8</v>
      </c>
      <c r="L389" s="907">
        <f t="shared" si="90"/>
        <v>89.4</v>
      </c>
      <c r="M389" s="907">
        <f t="shared" si="90"/>
        <v>99.7</v>
      </c>
      <c r="N389" s="907">
        <f t="shared" si="90"/>
        <v>73.3</v>
      </c>
      <c r="O389" s="907">
        <f t="shared" si="90"/>
        <v>103.5</v>
      </c>
      <c r="P389" s="907">
        <f t="shared" si="90"/>
        <v>96.1</v>
      </c>
      <c r="Q389" s="907">
        <f t="shared" si="90"/>
        <v>102.9</v>
      </c>
      <c r="R389" s="907">
        <f t="shared" si="90"/>
        <v>93.3</v>
      </c>
      <c r="S389" s="907">
        <f t="shared" si="90"/>
        <v>100.9</v>
      </c>
      <c r="T389" s="907">
        <f t="shared" si="90"/>
        <v>97</v>
      </c>
      <c r="U389" s="907">
        <f t="shared" si="90"/>
        <v>101.3</v>
      </c>
      <c r="V389" s="907">
        <f t="shared" si="90"/>
        <v>95.3</v>
      </c>
      <c r="W389" s="907">
        <f t="shared" si="90"/>
        <v>101.6</v>
      </c>
      <c r="X389" s="907">
        <f t="shared" si="90"/>
        <v>92.9</v>
      </c>
      <c r="Y389" s="907">
        <f t="shared" si="90"/>
        <v>122.6</v>
      </c>
      <c r="Z389" s="907">
        <f t="shared" si="90"/>
        <v>110.5</v>
      </c>
      <c r="AA389" s="907">
        <f t="shared" si="90"/>
        <v>93.9</v>
      </c>
      <c r="AB389" s="907">
        <f t="shared" si="90"/>
        <v>119.2</v>
      </c>
      <c r="AC389" s="907">
        <f t="shared" si="90"/>
        <v>121.2</v>
      </c>
      <c r="AD389" s="274"/>
      <c r="AF389" s="240"/>
      <c r="AG389" s="246" t="s">
        <v>37</v>
      </c>
      <c r="AH389" s="907">
        <f t="shared" ref="AH389:AR389" si="91">ROUND(AVERAGE(AH257:AH259),1)</f>
        <v>103.9</v>
      </c>
      <c r="AI389" s="907">
        <f t="shared" si="91"/>
        <v>107.1</v>
      </c>
      <c r="AJ389" s="907">
        <f t="shared" si="91"/>
        <v>108.9</v>
      </c>
      <c r="AK389" s="907">
        <f t="shared" si="91"/>
        <v>114.6</v>
      </c>
      <c r="AL389" s="907">
        <f t="shared" si="91"/>
        <v>96.9</v>
      </c>
      <c r="AM389" s="907">
        <f t="shared" si="91"/>
        <v>102.4</v>
      </c>
      <c r="AN389" s="907">
        <f t="shared" si="91"/>
        <v>107.8</v>
      </c>
      <c r="AO389" s="907">
        <f t="shared" si="91"/>
        <v>102</v>
      </c>
      <c r="AP389" s="907">
        <f t="shared" si="91"/>
        <v>101.3</v>
      </c>
      <c r="AQ389" s="907">
        <f t="shared" si="91"/>
        <v>101</v>
      </c>
      <c r="AR389" s="907">
        <f t="shared" si="91"/>
        <v>102.1</v>
      </c>
      <c r="AS389" s="221"/>
    </row>
    <row r="390" spans="2:45" x14ac:dyDescent="0.15">
      <c r="B390" s="135">
        <v>2023</v>
      </c>
      <c r="C390" s="243" t="s">
        <v>34</v>
      </c>
      <c r="D390" s="676">
        <f t="shared" ref="D390:AC390" si="92">ROUND(AVERAGE(D260:D262),1)</f>
        <v>98.5</v>
      </c>
      <c r="E390" s="676">
        <f t="shared" si="92"/>
        <v>98.5</v>
      </c>
      <c r="F390" s="676">
        <f t="shared" si="92"/>
        <v>104.8</v>
      </c>
      <c r="G390" s="676">
        <f t="shared" si="92"/>
        <v>81.400000000000006</v>
      </c>
      <c r="H390" s="676">
        <f t="shared" si="92"/>
        <v>90.5</v>
      </c>
      <c r="I390" s="676">
        <f t="shared" si="92"/>
        <v>89</v>
      </c>
      <c r="J390" s="676">
        <f t="shared" si="92"/>
        <v>114.9</v>
      </c>
      <c r="K390" s="676">
        <f t="shared" si="92"/>
        <v>100.4</v>
      </c>
      <c r="L390" s="676">
        <f t="shared" si="92"/>
        <v>81.599999999999994</v>
      </c>
      <c r="M390" s="676">
        <f t="shared" si="92"/>
        <v>103.9</v>
      </c>
      <c r="N390" s="676">
        <f t="shared" si="92"/>
        <v>74.8</v>
      </c>
      <c r="O390" s="676">
        <f t="shared" si="92"/>
        <v>102.6</v>
      </c>
      <c r="P390" s="676">
        <f t="shared" si="92"/>
        <v>92.9</v>
      </c>
      <c r="Q390" s="676">
        <f t="shared" si="92"/>
        <v>104.2</v>
      </c>
      <c r="R390" s="676">
        <f t="shared" si="92"/>
        <v>93.3</v>
      </c>
      <c r="S390" s="676">
        <f t="shared" si="92"/>
        <v>97.4</v>
      </c>
      <c r="T390" s="676">
        <f t="shared" si="92"/>
        <v>96.9</v>
      </c>
      <c r="U390" s="676">
        <f t="shared" si="92"/>
        <v>99.7</v>
      </c>
      <c r="V390" s="676">
        <f t="shared" si="92"/>
        <v>93.9</v>
      </c>
      <c r="W390" s="676">
        <f t="shared" si="92"/>
        <v>96.9</v>
      </c>
      <c r="X390" s="676">
        <f t="shared" si="92"/>
        <v>90.9</v>
      </c>
      <c r="Y390" s="676">
        <f t="shared" si="92"/>
        <v>122.4</v>
      </c>
      <c r="Z390" s="676">
        <f t="shared" si="92"/>
        <v>95.3</v>
      </c>
      <c r="AA390" s="676">
        <f t="shared" si="92"/>
        <v>99.7</v>
      </c>
      <c r="AB390" s="676">
        <f t="shared" si="92"/>
        <v>94.5</v>
      </c>
      <c r="AC390" s="676">
        <f t="shared" si="92"/>
        <v>99.6</v>
      </c>
      <c r="AD390" s="274"/>
      <c r="AF390" s="135">
        <v>2023</v>
      </c>
      <c r="AG390" s="243" t="s">
        <v>34</v>
      </c>
      <c r="AH390" s="676">
        <f t="shared" ref="AH390:AR390" si="93">ROUND(AVERAGE(AH260:AH262),1)</f>
        <v>98.5</v>
      </c>
      <c r="AI390" s="676">
        <f t="shared" si="93"/>
        <v>98.9</v>
      </c>
      <c r="AJ390" s="676">
        <f t="shared" si="93"/>
        <v>96</v>
      </c>
      <c r="AK390" s="676">
        <f t="shared" si="93"/>
        <v>97</v>
      </c>
      <c r="AL390" s="676">
        <f t="shared" si="93"/>
        <v>93</v>
      </c>
      <c r="AM390" s="676">
        <f t="shared" si="93"/>
        <v>103.5</v>
      </c>
      <c r="AN390" s="676">
        <f t="shared" si="93"/>
        <v>98.2</v>
      </c>
      <c r="AO390" s="676">
        <f t="shared" si="93"/>
        <v>105</v>
      </c>
      <c r="AP390" s="676">
        <f t="shared" si="93"/>
        <v>99.2</v>
      </c>
      <c r="AQ390" s="676">
        <f t="shared" si="93"/>
        <v>99.2</v>
      </c>
      <c r="AR390" s="676">
        <f t="shared" si="93"/>
        <v>100.6</v>
      </c>
      <c r="AS390" s="221"/>
    </row>
    <row r="391" spans="2:45" x14ac:dyDescent="0.15">
      <c r="C391" s="243" t="s">
        <v>35</v>
      </c>
      <c r="D391" s="676">
        <f t="shared" ref="D391:AC391" si="94">ROUND(AVERAGE(D263:D265),1)</f>
        <v>99.9</v>
      </c>
      <c r="E391" s="676">
        <f t="shared" si="94"/>
        <v>99.9</v>
      </c>
      <c r="F391" s="676">
        <f t="shared" si="94"/>
        <v>105.2</v>
      </c>
      <c r="G391" s="676">
        <f t="shared" si="94"/>
        <v>82.1</v>
      </c>
      <c r="H391" s="676">
        <f t="shared" si="94"/>
        <v>87.7</v>
      </c>
      <c r="I391" s="676">
        <f t="shared" si="94"/>
        <v>103.6</v>
      </c>
      <c r="J391" s="676">
        <f t="shared" si="94"/>
        <v>112.4</v>
      </c>
      <c r="K391" s="676">
        <f t="shared" si="94"/>
        <v>110.6</v>
      </c>
      <c r="L391" s="676">
        <f t="shared" si="94"/>
        <v>78</v>
      </c>
      <c r="M391" s="676">
        <f t="shared" si="94"/>
        <v>108</v>
      </c>
      <c r="N391" s="676">
        <f t="shared" si="94"/>
        <v>70.400000000000006</v>
      </c>
      <c r="O391" s="676">
        <f t="shared" si="94"/>
        <v>99.4</v>
      </c>
      <c r="P391" s="676">
        <f t="shared" si="94"/>
        <v>88.3</v>
      </c>
      <c r="Q391" s="676">
        <f t="shared" si="94"/>
        <v>104.9</v>
      </c>
      <c r="R391" s="676">
        <f t="shared" si="94"/>
        <v>93.2</v>
      </c>
      <c r="S391" s="676">
        <f t="shared" si="94"/>
        <v>97.2</v>
      </c>
      <c r="T391" s="676">
        <f t="shared" si="94"/>
        <v>95</v>
      </c>
      <c r="U391" s="676">
        <f t="shared" si="94"/>
        <v>98</v>
      </c>
      <c r="V391" s="676">
        <f t="shared" si="94"/>
        <v>89.6</v>
      </c>
      <c r="W391" s="676">
        <f t="shared" si="94"/>
        <v>104.8</v>
      </c>
      <c r="X391" s="676">
        <f t="shared" si="94"/>
        <v>92.4</v>
      </c>
      <c r="Y391" s="676">
        <f t="shared" si="94"/>
        <v>115.1</v>
      </c>
      <c r="Z391" s="676">
        <f t="shared" si="94"/>
        <v>96.2</v>
      </c>
      <c r="AA391" s="676">
        <f t="shared" si="94"/>
        <v>92.2</v>
      </c>
      <c r="AB391" s="676">
        <f t="shared" si="94"/>
        <v>92.1</v>
      </c>
      <c r="AC391" s="676">
        <f t="shared" si="94"/>
        <v>107.5</v>
      </c>
      <c r="AD391" s="274"/>
      <c r="AG391" s="243" t="s">
        <v>35</v>
      </c>
      <c r="AH391" s="676">
        <f t="shared" ref="AH391:AR391" si="95">ROUND(AVERAGE(AH263:AH265),1)</f>
        <v>99.9</v>
      </c>
      <c r="AI391" s="676">
        <f t="shared" si="95"/>
        <v>98.8</v>
      </c>
      <c r="AJ391" s="676">
        <f t="shared" si="95"/>
        <v>97.3</v>
      </c>
      <c r="AK391" s="676">
        <f t="shared" si="95"/>
        <v>100.1</v>
      </c>
      <c r="AL391" s="676">
        <f t="shared" si="95"/>
        <v>91.3</v>
      </c>
      <c r="AM391" s="676">
        <f t="shared" si="95"/>
        <v>102.3</v>
      </c>
      <c r="AN391" s="676">
        <f t="shared" si="95"/>
        <v>86.2</v>
      </c>
      <c r="AO391" s="676">
        <f t="shared" si="95"/>
        <v>104.8</v>
      </c>
      <c r="AP391" s="676">
        <f t="shared" si="95"/>
        <v>99.4</v>
      </c>
      <c r="AQ391" s="676">
        <f t="shared" si="95"/>
        <v>99.4</v>
      </c>
      <c r="AR391" s="676">
        <f t="shared" si="95"/>
        <v>99</v>
      </c>
      <c r="AS391" s="221"/>
    </row>
    <row r="392" spans="2:45" x14ac:dyDescent="0.15">
      <c r="C392" s="243" t="s">
        <v>36</v>
      </c>
      <c r="D392" s="676">
        <f t="shared" ref="D392:AC392" si="96">ROUND(AVERAGE(D266:D268),1)</f>
        <v>97.3</v>
      </c>
      <c r="E392" s="676">
        <f t="shared" si="96"/>
        <v>97.3</v>
      </c>
      <c r="F392" s="676">
        <f t="shared" si="96"/>
        <v>110</v>
      </c>
      <c r="G392" s="676">
        <f t="shared" si="96"/>
        <v>79.599999999999994</v>
      </c>
      <c r="H392" s="676">
        <f t="shared" si="96"/>
        <v>85.1</v>
      </c>
      <c r="I392" s="676">
        <f t="shared" si="96"/>
        <v>81.5</v>
      </c>
      <c r="J392" s="676">
        <f t="shared" si="96"/>
        <v>91</v>
      </c>
      <c r="K392" s="676">
        <f t="shared" si="96"/>
        <v>98.8</v>
      </c>
      <c r="L392" s="676">
        <f t="shared" si="96"/>
        <v>76.5</v>
      </c>
      <c r="M392" s="676">
        <f t="shared" si="96"/>
        <v>112.1</v>
      </c>
      <c r="N392" s="676">
        <f t="shared" si="96"/>
        <v>61.9</v>
      </c>
      <c r="O392" s="676">
        <f t="shared" si="96"/>
        <v>107.9</v>
      </c>
      <c r="P392" s="676">
        <f t="shared" si="96"/>
        <v>88.1</v>
      </c>
      <c r="Q392" s="676">
        <f t="shared" si="96"/>
        <v>109.7</v>
      </c>
      <c r="R392" s="676">
        <f t="shared" si="96"/>
        <v>93.9</v>
      </c>
      <c r="S392" s="676">
        <f t="shared" si="96"/>
        <v>98.3</v>
      </c>
      <c r="T392" s="676">
        <f t="shared" si="96"/>
        <v>95.3</v>
      </c>
      <c r="U392" s="676">
        <f t="shared" si="96"/>
        <v>96.4</v>
      </c>
      <c r="V392" s="676">
        <f t="shared" si="96"/>
        <v>92.3</v>
      </c>
      <c r="W392" s="676">
        <f t="shared" si="96"/>
        <v>102.4</v>
      </c>
      <c r="X392" s="676">
        <f t="shared" si="96"/>
        <v>84.5</v>
      </c>
      <c r="Y392" s="676">
        <f t="shared" si="96"/>
        <v>115</v>
      </c>
      <c r="Z392" s="676">
        <f t="shared" si="96"/>
        <v>93.5</v>
      </c>
      <c r="AA392" s="676">
        <f t="shared" si="96"/>
        <v>94.6</v>
      </c>
      <c r="AB392" s="676">
        <f t="shared" si="96"/>
        <v>95.7</v>
      </c>
      <c r="AC392" s="676">
        <f t="shared" si="96"/>
        <v>87.3</v>
      </c>
      <c r="AD392" s="274"/>
      <c r="AG392" s="243" t="s">
        <v>36</v>
      </c>
      <c r="AH392" s="676">
        <f t="shared" ref="AH392:AR392" si="97">ROUND(AVERAGE(AH266:AH268),1)</f>
        <v>97.3</v>
      </c>
      <c r="AI392" s="676">
        <f t="shared" si="97"/>
        <v>92.1</v>
      </c>
      <c r="AJ392" s="676">
        <f t="shared" si="97"/>
        <v>84.9</v>
      </c>
      <c r="AK392" s="676">
        <f t="shared" si="97"/>
        <v>83.8</v>
      </c>
      <c r="AL392" s="676">
        <f t="shared" si="97"/>
        <v>87</v>
      </c>
      <c r="AM392" s="676">
        <f t="shared" si="97"/>
        <v>105</v>
      </c>
      <c r="AN392" s="676">
        <f t="shared" si="97"/>
        <v>90.3</v>
      </c>
      <c r="AO392" s="676">
        <f t="shared" si="97"/>
        <v>107.6</v>
      </c>
      <c r="AP392" s="676">
        <f t="shared" si="97"/>
        <v>101.1</v>
      </c>
      <c r="AQ392" s="676">
        <f t="shared" si="97"/>
        <v>101.3</v>
      </c>
      <c r="AR392" s="676">
        <f t="shared" si="97"/>
        <v>99</v>
      </c>
      <c r="AS392" s="221"/>
    </row>
    <row r="393" spans="2:45" x14ac:dyDescent="0.15">
      <c r="B393" s="240"/>
      <c r="C393" s="246" t="s">
        <v>37</v>
      </c>
      <c r="D393" s="907">
        <f t="shared" ref="D393:AC393" si="98">ROUND(AVERAGE(D269:D271),1)</f>
        <v>96.5</v>
      </c>
      <c r="E393" s="907">
        <f t="shared" si="98"/>
        <v>96.5</v>
      </c>
      <c r="F393" s="907">
        <f t="shared" si="98"/>
        <v>104.4</v>
      </c>
      <c r="G393" s="907">
        <f t="shared" si="98"/>
        <v>76.8</v>
      </c>
      <c r="H393" s="907">
        <f t="shared" si="98"/>
        <v>84</v>
      </c>
      <c r="I393" s="907">
        <f t="shared" si="98"/>
        <v>83.3</v>
      </c>
      <c r="J393" s="907">
        <f t="shared" si="98"/>
        <v>85.2</v>
      </c>
      <c r="K393" s="907">
        <f t="shared" si="98"/>
        <v>99.2</v>
      </c>
      <c r="L393" s="907">
        <f t="shared" si="98"/>
        <v>79.8</v>
      </c>
      <c r="M393" s="907">
        <f t="shared" si="98"/>
        <v>109.8</v>
      </c>
      <c r="N393" s="907">
        <f t="shared" si="98"/>
        <v>67.900000000000006</v>
      </c>
      <c r="O393" s="907">
        <f t="shared" si="98"/>
        <v>111.6</v>
      </c>
      <c r="P393" s="907">
        <f t="shared" si="98"/>
        <v>81</v>
      </c>
      <c r="Q393" s="907">
        <f t="shared" si="98"/>
        <v>106.5</v>
      </c>
      <c r="R393" s="907">
        <f t="shared" si="98"/>
        <v>89.3</v>
      </c>
      <c r="S393" s="907">
        <f t="shared" si="98"/>
        <v>99.5</v>
      </c>
      <c r="T393" s="907">
        <f t="shared" si="98"/>
        <v>94.4</v>
      </c>
      <c r="U393" s="907">
        <f t="shared" si="98"/>
        <v>94.5</v>
      </c>
      <c r="V393" s="907">
        <f t="shared" si="98"/>
        <v>91.7</v>
      </c>
      <c r="W393" s="907">
        <f t="shared" si="98"/>
        <v>101.4</v>
      </c>
      <c r="X393" s="907">
        <f t="shared" si="98"/>
        <v>72.7</v>
      </c>
      <c r="Y393" s="907">
        <f t="shared" si="98"/>
        <v>112.4</v>
      </c>
      <c r="Z393" s="907">
        <f t="shared" si="98"/>
        <v>90.2</v>
      </c>
      <c r="AA393" s="907">
        <f t="shared" si="98"/>
        <v>97</v>
      </c>
      <c r="AB393" s="907">
        <f t="shared" si="98"/>
        <v>103.6</v>
      </c>
      <c r="AC393" s="907">
        <f t="shared" si="98"/>
        <v>85.6</v>
      </c>
      <c r="AD393" s="274"/>
      <c r="AF393" s="240"/>
      <c r="AG393" s="246" t="s">
        <v>37</v>
      </c>
      <c r="AH393" s="907">
        <f t="shared" ref="AH393:AR393" si="99">ROUND(AVERAGE(AH269:AH271),1)</f>
        <v>96.5</v>
      </c>
      <c r="AI393" s="907">
        <f t="shared" si="99"/>
        <v>93.8</v>
      </c>
      <c r="AJ393" s="907">
        <f t="shared" si="99"/>
        <v>86.8</v>
      </c>
      <c r="AK393" s="907">
        <f t="shared" si="99"/>
        <v>86.1</v>
      </c>
      <c r="AL393" s="907">
        <f t="shared" si="99"/>
        <v>87.4</v>
      </c>
      <c r="AM393" s="907">
        <f t="shared" si="99"/>
        <v>102.9</v>
      </c>
      <c r="AN393" s="907">
        <f t="shared" si="99"/>
        <v>94.2</v>
      </c>
      <c r="AO393" s="907">
        <f t="shared" si="99"/>
        <v>106</v>
      </c>
      <c r="AP393" s="907">
        <f t="shared" si="99"/>
        <v>99.4</v>
      </c>
      <c r="AQ393" s="907">
        <f t="shared" si="99"/>
        <v>99.5</v>
      </c>
      <c r="AR393" s="907">
        <f t="shared" si="99"/>
        <v>99.2</v>
      </c>
      <c r="AS393" s="221"/>
    </row>
    <row r="394" spans="2:45" x14ac:dyDescent="0.15">
      <c r="B394" s="66">
        <v>2024</v>
      </c>
      <c r="C394" s="238" t="s">
        <v>34</v>
      </c>
      <c r="D394" s="676">
        <f t="shared" ref="D394:AC394" si="100">ROUND(AVERAGE(D272:D274),1)</f>
        <v>96.4</v>
      </c>
      <c r="E394" s="676">
        <f t="shared" si="100"/>
        <v>96.4</v>
      </c>
      <c r="F394" s="676">
        <f t="shared" si="100"/>
        <v>104.3</v>
      </c>
      <c r="G394" s="676">
        <f t="shared" si="100"/>
        <v>74.5</v>
      </c>
      <c r="H394" s="676">
        <f t="shared" si="100"/>
        <v>84.4</v>
      </c>
      <c r="I394" s="676">
        <f t="shared" si="100"/>
        <v>89.1</v>
      </c>
      <c r="J394" s="676">
        <f t="shared" si="100"/>
        <v>93.3</v>
      </c>
      <c r="K394" s="676">
        <f t="shared" si="100"/>
        <v>97.8</v>
      </c>
      <c r="L394" s="676">
        <f t="shared" si="100"/>
        <v>63.8</v>
      </c>
      <c r="M394" s="676">
        <f t="shared" si="100"/>
        <v>105.7</v>
      </c>
      <c r="N394" s="676">
        <f t="shared" si="100"/>
        <v>55.1</v>
      </c>
      <c r="O394" s="676">
        <f t="shared" si="100"/>
        <v>110.9</v>
      </c>
      <c r="P394" s="676">
        <f t="shared" si="100"/>
        <v>80.900000000000006</v>
      </c>
      <c r="Q394" s="676">
        <f t="shared" si="100"/>
        <v>107.1</v>
      </c>
      <c r="R394" s="676">
        <f t="shared" si="100"/>
        <v>90.9</v>
      </c>
      <c r="S394" s="676">
        <f t="shared" si="100"/>
        <v>94.4</v>
      </c>
      <c r="T394" s="676">
        <f t="shared" si="100"/>
        <v>95.6</v>
      </c>
      <c r="U394" s="676">
        <f t="shared" si="100"/>
        <v>95.3</v>
      </c>
      <c r="V394" s="676">
        <f t="shared" si="100"/>
        <v>98.2</v>
      </c>
      <c r="W394" s="676">
        <f t="shared" si="100"/>
        <v>101.3</v>
      </c>
      <c r="X394" s="676">
        <f t="shared" si="100"/>
        <v>77.3</v>
      </c>
      <c r="Y394" s="676">
        <f t="shared" si="100"/>
        <v>106.8</v>
      </c>
      <c r="Z394" s="676">
        <f t="shared" si="100"/>
        <v>84.8</v>
      </c>
      <c r="AA394" s="676">
        <f t="shared" si="100"/>
        <v>95</v>
      </c>
      <c r="AB394" s="676">
        <f t="shared" si="100"/>
        <v>119.2</v>
      </c>
      <c r="AC394" s="676">
        <f t="shared" si="100"/>
        <v>91.7</v>
      </c>
      <c r="AD394" s="274"/>
      <c r="AF394" s="66">
        <v>2024</v>
      </c>
      <c r="AG394" s="238" t="s">
        <v>34</v>
      </c>
      <c r="AH394" s="676">
        <f t="shared" ref="AH394:AR394" si="101">ROUND(AVERAGE(AH272:AH274),1)</f>
        <v>96.4</v>
      </c>
      <c r="AI394" s="676">
        <f t="shared" si="101"/>
        <v>94.3</v>
      </c>
      <c r="AJ394" s="676">
        <f t="shared" si="101"/>
        <v>88.6</v>
      </c>
      <c r="AK394" s="676">
        <f t="shared" si="101"/>
        <v>90.7</v>
      </c>
      <c r="AL394" s="676">
        <f t="shared" si="101"/>
        <v>83.3</v>
      </c>
      <c r="AM394" s="676">
        <f t="shared" si="101"/>
        <v>103.8</v>
      </c>
      <c r="AN394" s="676">
        <f t="shared" si="101"/>
        <v>87.4</v>
      </c>
      <c r="AO394" s="676">
        <f t="shared" si="101"/>
        <v>107.7</v>
      </c>
      <c r="AP394" s="676">
        <f t="shared" si="101"/>
        <v>98.3</v>
      </c>
      <c r="AQ394" s="676">
        <f t="shared" si="101"/>
        <v>98.2</v>
      </c>
      <c r="AR394" s="676">
        <f t="shared" si="101"/>
        <v>102.1</v>
      </c>
      <c r="AS394" s="221"/>
    </row>
    <row r="395" spans="2:45" x14ac:dyDescent="0.15">
      <c r="C395" s="243" t="s">
        <v>35</v>
      </c>
      <c r="D395" s="676">
        <f t="shared" ref="D395:AC395" si="102">ROUND(AVERAGE(D275:D277),1)</f>
        <v>95</v>
      </c>
      <c r="E395" s="676">
        <f t="shared" si="102"/>
        <v>95</v>
      </c>
      <c r="F395" s="676">
        <f t="shared" si="102"/>
        <v>106.4</v>
      </c>
      <c r="G395" s="676">
        <f t="shared" si="102"/>
        <v>77.3</v>
      </c>
      <c r="H395" s="676">
        <f t="shared" si="102"/>
        <v>85.4</v>
      </c>
      <c r="I395" s="676">
        <f t="shared" si="102"/>
        <v>79.7</v>
      </c>
      <c r="J395" s="676">
        <f t="shared" si="102"/>
        <v>92.7</v>
      </c>
      <c r="K395" s="676">
        <f t="shared" si="102"/>
        <v>95.6</v>
      </c>
      <c r="L395" s="676">
        <f t="shared" si="102"/>
        <v>72.2</v>
      </c>
      <c r="M395" s="676">
        <f t="shared" si="102"/>
        <v>101.3</v>
      </c>
      <c r="N395" s="676">
        <f t="shared" si="102"/>
        <v>51.1</v>
      </c>
      <c r="O395" s="676">
        <f t="shared" si="102"/>
        <v>105.8</v>
      </c>
      <c r="P395" s="676">
        <f t="shared" si="102"/>
        <v>83.4</v>
      </c>
      <c r="Q395" s="676">
        <f t="shared" si="102"/>
        <v>107.8</v>
      </c>
      <c r="R395" s="676">
        <f t="shared" si="102"/>
        <v>96.9</v>
      </c>
      <c r="S395" s="676">
        <f t="shared" si="102"/>
        <v>99.3</v>
      </c>
      <c r="T395" s="676">
        <f t="shared" si="102"/>
        <v>96.6</v>
      </c>
      <c r="U395" s="676">
        <f t="shared" si="102"/>
        <v>94.9</v>
      </c>
      <c r="V395" s="676">
        <f t="shared" si="102"/>
        <v>93.9</v>
      </c>
      <c r="W395" s="676">
        <f t="shared" si="102"/>
        <v>97.6</v>
      </c>
      <c r="X395" s="676">
        <f t="shared" si="102"/>
        <v>81.599999999999994</v>
      </c>
      <c r="Y395" s="676">
        <f t="shared" si="102"/>
        <v>104.1</v>
      </c>
      <c r="Z395" s="676">
        <f t="shared" si="102"/>
        <v>92.6</v>
      </c>
      <c r="AA395" s="676">
        <f t="shared" si="102"/>
        <v>100.8</v>
      </c>
      <c r="AB395" s="676">
        <f t="shared" si="102"/>
        <v>118.7</v>
      </c>
      <c r="AC395" s="676">
        <f t="shared" si="102"/>
        <v>86.5</v>
      </c>
      <c r="AD395" s="274"/>
      <c r="AG395" s="243" t="s">
        <v>35</v>
      </c>
      <c r="AH395" s="676">
        <f t="shared" ref="AH395:AR395" si="103">ROUND(AVERAGE(AH275:AH277),1)</f>
        <v>95</v>
      </c>
      <c r="AI395" s="676">
        <f t="shared" si="103"/>
        <v>91.6</v>
      </c>
      <c r="AJ395" s="676">
        <f t="shared" si="103"/>
        <v>84</v>
      </c>
      <c r="AK395" s="676">
        <f t="shared" si="103"/>
        <v>82.7</v>
      </c>
      <c r="AL395" s="676">
        <f t="shared" si="103"/>
        <v>87.5</v>
      </c>
      <c r="AM395" s="676">
        <f t="shared" si="103"/>
        <v>104.2</v>
      </c>
      <c r="AN395" s="676">
        <f t="shared" si="103"/>
        <v>85.3</v>
      </c>
      <c r="AO395" s="676">
        <f t="shared" si="103"/>
        <v>107.5</v>
      </c>
      <c r="AP395" s="676">
        <f t="shared" si="103"/>
        <v>98.1</v>
      </c>
      <c r="AQ395" s="676">
        <f t="shared" si="103"/>
        <v>98.2</v>
      </c>
      <c r="AR395" s="676">
        <f t="shared" si="103"/>
        <v>97.5</v>
      </c>
      <c r="AS395" s="221"/>
    </row>
    <row r="396" spans="2:45" x14ac:dyDescent="0.15">
      <c r="C396" s="243" t="s">
        <v>36</v>
      </c>
      <c r="D396" s="676">
        <f t="shared" ref="D396:AC396" si="104">ROUND(AVERAGE(D278:D280),1)</f>
        <v>96.8</v>
      </c>
      <c r="E396" s="676">
        <f t="shared" si="104"/>
        <v>96.8</v>
      </c>
      <c r="F396" s="676">
        <f t="shared" si="104"/>
        <v>106.5</v>
      </c>
      <c r="G396" s="676">
        <f t="shared" si="104"/>
        <v>76.099999999999994</v>
      </c>
      <c r="H396" s="676">
        <f t="shared" si="104"/>
        <v>83.9</v>
      </c>
      <c r="I396" s="676">
        <f t="shared" si="104"/>
        <v>92</v>
      </c>
      <c r="J396" s="676">
        <f t="shared" si="104"/>
        <v>101.1</v>
      </c>
      <c r="K396" s="676">
        <f t="shared" si="104"/>
        <v>98.4</v>
      </c>
      <c r="L396" s="676">
        <f t="shared" si="104"/>
        <v>71.7</v>
      </c>
      <c r="M396" s="676">
        <f t="shared" si="104"/>
        <v>105.8</v>
      </c>
      <c r="N396" s="676">
        <f t="shared" si="104"/>
        <v>47.9</v>
      </c>
      <c r="O396" s="676">
        <f t="shared" si="104"/>
        <v>104.9</v>
      </c>
      <c r="P396" s="676">
        <f t="shared" si="104"/>
        <v>79.3</v>
      </c>
      <c r="Q396" s="676">
        <f t="shared" si="104"/>
        <v>109.2</v>
      </c>
      <c r="R396" s="676">
        <f t="shared" si="104"/>
        <v>97.6</v>
      </c>
      <c r="S396" s="676">
        <f t="shared" si="104"/>
        <v>97.1</v>
      </c>
      <c r="T396" s="676">
        <f t="shared" si="104"/>
        <v>94.1</v>
      </c>
      <c r="U396" s="676">
        <f t="shared" si="104"/>
        <v>96.6</v>
      </c>
      <c r="V396" s="676">
        <f t="shared" si="104"/>
        <v>95.3</v>
      </c>
      <c r="W396" s="676">
        <f t="shared" si="104"/>
        <v>107.7</v>
      </c>
      <c r="X396" s="676">
        <f t="shared" si="104"/>
        <v>87.6</v>
      </c>
      <c r="Y396" s="676">
        <f t="shared" si="104"/>
        <v>99.9</v>
      </c>
      <c r="Z396" s="676">
        <f t="shared" si="104"/>
        <v>88</v>
      </c>
      <c r="AA396" s="676">
        <f t="shared" si="104"/>
        <v>97.2</v>
      </c>
      <c r="AB396" s="676">
        <f t="shared" si="104"/>
        <v>122.6</v>
      </c>
      <c r="AC396" s="676">
        <f t="shared" si="104"/>
        <v>95.4</v>
      </c>
      <c r="AD396" s="274"/>
      <c r="AG396" s="243" t="s">
        <v>36</v>
      </c>
      <c r="AH396" s="676">
        <f t="shared" ref="AH396:AR396" si="105">ROUND(AVERAGE(AH278:AH280),1)</f>
        <v>96.8</v>
      </c>
      <c r="AI396" s="676">
        <f t="shared" si="105"/>
        <v>94.3</v>
      </c>
      <c r="AJ396" s="676">
        <f t="shared" si="105"/>
        <v>88.9</v>
      </c>
      <c r="AK396" s="676">
        <f t="shared" si="105"/>
        <v>90.4</v>
      </c>
      <c r="AL396" s="676">
        <f t="shared" si="105"/>
        <v>85.5</v>
      </c>
      <c r="AM396" s="676">
        <f t="shared" si="105"/>
        <v>103.6</v>
      </c>
      <c r="AN396" s="676">
        <f t="shared" si="105"/>
        <v>81.900000000000006</v>
      </c>
      <c r="AO396" s="676">
        <f t="shared" si="105"/>
        <v>108.1</v>
      </c>
      <c r="AP396" s="676">
        <f t="shared" si="105"/>
        <v>98.7</v>
      </c>
      <c r="AQ396" s="676">
        <f t="shared" si="105"/>
        <v>98.7</v>
      </c>
      <c r="AR396" s="676">
        <f t="shared" si="105"/>
        <v>100.1</v>
      </c>
      <c r="AS396" s="221"/>
    </row>
    <row r="397" spans="2:45" x14ac:dyDescent="0.15">
      <c r="B397" s="240"/>
      <c r="C397" s="246" t="s">
        <v>37</v>
      </c>
      <c r="D397" s="907">
        <f t="shared" ref="D397:AB397" si="106">ROUND(AVERAGE(D281:D283),1)</f>
        <v>96.9</v>
      </c>
      <c r="E397" s="907">
        <f t="shared" si="106"/>
        <v>96.9</v>
      </c>
      <c r="F397" s="907">
        <f t="shared" si="106"/>
        <v>105.4</v>
      </c>
      <c r="G397" s="907">
        <f t="shared" si="106"/>
        <v>75.400000000000006</v>
      </c>
      <c r="H397" s="907">
        <f t="shared" si="106"/>
        <v>84.4</v>
      </c>
      <c r="I397" s="907">
        <f t="shared" si="106"/>
        <v>88.8</v>
      </c>
      <c r="J397" s="907">
        <f t="shared" si="106"/>
        <v>93.7</v>
      </c>
      <c r="K397" s="907">
        <f t="shared" si="106"/>
        <v>103.3</v>
      </c>
      <c r="L397" s="907">
        <f t="shared" si="106"/>
        <v>74</v>
      </c>
      <c r="M397" s="907">
        <f t="shared" si="106"/>
        <v>108.4</v>
      </c>
      <c r="N397" s="907">
        <f t="shared" si="106"/>
        <v>47.3</v>
      </c>
      <c r="O397" s="907">
        <f t="shared" si="106"/>
        <v>101.4</v>
      </c>
      <c r="P397" s="907">
        <f t="shared" si="106"/>
        <v>76.400000000000006</v>
      </c>
      <c r="Q397" s="907">
        <f t="shared" si="106"/>
        <v>111.9</v>
      </c>
      <c r="R397" s="907">
        <f t="shared" si="106"/>
        <v>98</v>
      </c>
      <c r="S397" s="907">
        <f t="shared" si="106"/>
        <v>97.2</v>
      </c>
      <c r="T397" s="907">
        <f t="shared" si="106"/>
        <v>96.2</v>
      </c>
      <c r="U397" s="907">
        <f t="shared" si="106"/>
        <v>100.5</v>
      </c>
      <c r="V397" s="907">
        <f t="shared" si="106"/>
        <v>96.4</v>
      </c>
      <c r="W397" s="907">
        <f t="shared" si="106"/>
        <v>107.6</v>
      </c>
      <c r="X397" s="907">
        <f t="shared" si="106"/>
        <v>89.4</v>
      </c>
      <c r="Y397" s="907">
        <f t="shared" si="106"/>
        <v>103.5</v>
      </c>
      <c r="Z397" s="907">
        <f t="shared" si="106"/>
        <v>87.3</v>
      </c>
      <c r="AA397" s="907">
        <f t="shared" si="106"/>
        <v>111.2</v>
      </c>
      <c r="AB397" s="907">
        <f t="shared" si="106"/>
        <v>114.8</v>
      </c>
      <c r="AC397" s="907">
        <f t="shared" ref="AC397" si="107">ROUND(AVERAGE(AC281:AC283),1)</f>
        <v>91.1</v>
      </c>
      <c r="AD397" s="274"/>
      <c r="AF397" s="240"/>
      <c r="AG397" s="246" t="s">
        <v>37</v>
      </c>
      <c r="AH397" s="907">
        <f t="shared" ref="AH397:AR397" si="108">ROUND(AVERAGE(AH281:AH283),1)</f>
        <v>96.9</v>
      </c>
      <c r="AI397" s="907">
        <f t="shared" si="108"/>
        <v>97.2</v>
      </c>
      <c r="AJ397" s="907">
        <f t="shared" si="108"/>
        <v>89.9</v>
      </c>
      <c r="AK397" s="907">
        <f t="shared" si="108"/>
        <v>90.2</v>
      </c>
      <c r="AL397" s="907">
        <f t="shared" si="108"/>
        <v>88.6</v>
      </c>
      <c r="AM397" s="907">
        <f t="shared" si="108"/>
        <v>108</v>
      </c>
      <c r="AN397" s="907">
        <f t="shared" si="108"/>
        <v>85.6</v>
      </c>
      <c r="AO397" s="907">
        <f t="shared" si="108"/>
        <v>113.8</v>
      </c>
      <c r="AP397" s="907">
        <f t="shared" si="108"/>
        <v>96.3</v>
      </c>
      <c r="AQ397" s="907">
        <f t="shared" si="108"/>
        <v>96.1</v>
      </c>
      <c r="AR397" s="907">
        <f t="shared" si="108"/>
        <v>101.6</v>
      </c>
      <c r="AS397" s="221"/>
    </row>
    <row r="398" spans="2:45" x14ac:dyDescent="0.15">
      <c r="B398" s="66">
        <v>2025</v>
      </c>
      <c r="C398" s="238" t="s">
        <v>34</v>
      </c>
      <c r="D398" s="676">
        <f>ROUND(AVERAGE(D284:D286),1)</f>
        <v>97</v>
      </c>
      <c r="E398" s="676">
        <f t="shared" ref="E398:AB398" si="109">ROUND(AVERAGE(E284:E286),1)</f>
        <v>97</v>
      </c>
      <c r="F398" s="676">
        <f t="shared" si="109"/>
        <v>107.2</v>
      </c>
      <c r="G398" s="676">
        <f t="shared" si="109"/>
        <v>91.8</v>
      </c>
      <c r="H398" s="676">
        <f t="shared" si="109"/>
        <v>86.5</v>
      </c>
      <c r="I398" s="676">
        <f t="shared" si="109"/>
        <v>79.900000000000006</v>
      </c>
      <c r="J398" s="676">
        <f t="shared" si="109"/>
        <v>92.9</v>
      </c>
      <c r="K398" s="676">
        <f t="shared" si="109"/>
        <v>100.7</v>
      </c>
      <c r="L398" s="676">
        <f t="shared" si="109"/>
        <v>73</v>
      </c>
      <c r="M398" s="676">
        <f t="shared" si="109"/>
        <v>117.8</v>
      </c>
      <c r="N398" s="676">
        <f t="shared" si="109"/>
        <v>50.8</v>
      </c>
      <c r="O398" s="676">
        <f t="shared" si="109"/>
        <v>99.3</v>
      </c>
      <c r="P398" s="676">
        <f t="shared" si="109"/>
        <v>84.2</v>
      </c>
      <c r="Q398" s="676">
        <f t="shared" si="109"/>
        <v>108.2</v>
      </c>
      <c r="R398" s="676">
        <f t="shared" si="109"/>
        <v>97.7</v>
      </c>
      <c r="S398" s="676">
        <f t="shared" si="109"/>
        <v>98.2</v>
      </c>
      <c r="T398" s="676">
        <f t="shared" si="109"/>
        <v>96.6</v>
      </c>
      <c r="U398" s="676">
        <f t="shared" si="109"/>
        <v>97</v>
      </c>
      <c r="V398" s="676">
        <f t="shared" si="109"/>
        <v>99.4</v>
      </c>
      <c r="W398" s="676">
        <f t="shared" si="109"/>
        <v>98.6</v>
      </c>
      <c r="X398" s="676">
        <f t="shared" si="109"/>
        <v>90.4</v>
      </c>
      <c r="Y398" s="676">
        <f t="shared" si="109"/>
        <v>98.9</v>
      </c>
      <c r="Z398" s="676">
        <f t="shared" si="109"/>
        <v>88.7</v>
      </c>
      <c r="AA398" s="676">
        <f t="shared" si="109"/>
        <v>94.4</v>
      </c>
      <c r="AB398" s="676">
        <f t="shared" si="109"/>
        <v>111.7</v>
      </c>
      <c r="AC398" s="676">
        <f t="shared" ref="AC398" si="110">ROUND(AVERAGE(AC284:AC286),1)</f>
        <v>87.3</v>
      </c>
      <c r="AD398" s="274"/>
      <c r="AF398" s="66">
        <v>2025</v>
      </c>
      <c r="AG398" s="238" t="s">
        <v>34</v>
      </c>
      <c r="AH398" s="676">
        <f t="shared" ref="AH398:AR398" si="111">ROUND(AVERAGE(AH284:AH286),1)</f>
        <v>97</v>
      </c>
      <c r="AI398" s="676">
        <f t="shared" si="111"/>
        <v>97.4</v>
      </c>
      <c r="AJ398" s="676">
        <f t="shared" si="111"/>
        <v>89.8</v>
      </c>
      <c r="AK398" s="676">
        <f t="shared" si="111"/>
        <v>91.6</v>
      </c>
      <c r="AL398" s="676">
        <f t="shared" si="111"/>
        <v>86.1</v>
      </c>
      <c r="AM398" s="676">
        <f t="shared" si="111"/>
        <v>111.5</v>
      </c>
      <c r="AN398" s="676">
        <f t="shared" si="111"/>
        <v>97.4</v>
      </c>
      <c r="AO398" s="676">
        <f t="shared" si="111"/>
        <v>113.8</v>
      </c>
      <c r="AP398" s="676">
        <f t="shared" si="111"/>
        <v>96.3</v>
      </c>
      <c r="AQ398" s="676">
        <f t="shared" si="111"/>
        <v>96.3</v>
      </c>
      <c r="AR398" s="676">
        <f t="shared" si="111"/>
        <v>97.2</v>
      </c>
      <c r="AS398" s="221"/>
    </row>
    <row r="399" spans="2:45" x14ac:dyDescent="0.15">
      <c r="C399" s="243" t="s">
        <v>35</v>
      </c>
      <c r="D399" s="676">
        <f>ROUND(AVERAGE(D287:D289),1)</f>
        <v>97.8</v>
      </c>
      <c r="E399" s="676">
        <f t="shared" ref="E399:AC399" si="112">ROUND(AVERAGE(E287:E289),1)</f>
        <v>97.8</v>
      </c>
      <c r="F399" s="676">
        <f t="shared" si="112"/>
        <v>107.6</v>
      </c>
      <c r="G399" s="676">
        <f t="shared" si="112"/>
        <v>87.4</v>
      </c>
      <c r="H399" s="676">
        <f t="shared" si="112"/>
        <v>82.5</v>
      </c>
      <c r="I399" s="676">
        <f t="shared" si="112"/>
        <v>90.6</v>
      </c>
      <c r="J399" s="676">
        <f t="shared" si="112"/>
        <v>98.4</v>
      </c>
      <c r="K399" s="676">
        <f t="shared" si="112"/>
        <v>105.6</v>
      </c>
      <c r="L399" s="676">
        <f t="shared" si="112"/>
        <v>72.599999999999994</v>
      </c>
      <c r="M399" s="676">
        <f t="shared" si="112"/>
        <v>120.1</v>
      </c>
      <c r="N399" s="676">
        <f t="shared" si="112"/>
        <v>49.3</v>
      </c>
      <c r="O399" s="676">
        <f t="shared" si="112"/>
        <v>98.9</v>
      </c>
      <c r="P399" s="676">
        <f t="shared" si="112"/>
        <v>82.3</v>
      </c>
      <c r="Q399" s="676">
        <f t="shared" si="112"/>
        <v>107.2</v>
      </c>
      <c r="R399" s="676">
        <f t="shared" si="112"/>
        <v>98.4</v>
      </c>
      <c r="S399" s="676">
        <f t="shared" si="112"/>
        <v>99.8</v>
      </c>
      <c r="T399" s="676">
        <f t="shared" si="112"/>
        <v>94.9</v>
      </c>
      <c r="U399" s="676">
        <f t="shared" si="112"/>
        <v>94.3</v>
      </c>
      <c r="V399" s="676">
        <f t="shared" si="112"/>
        <v>91.4</v>
      </c>
      <c r="W399" s="676">
        <f t="shared" si="112"/>
        <v>97.7</v>
      </c>
      <c r="X399" s="676">
        <f t="shared" si="112"/>
        <v>87.7</v>
      </c>
      <c r="Y399" s="676">
        <f t="shared" si="112"/>
        <v>103.5</v>
      </c>
      <c r="Z399" s="676">
        <f t="shared" si="112"/>
        <v>94.9</v>
      </c>
      <c r="AA399" s="676">
        <f t="shared" si="112"/>
        <v>93.1</v>
      </c>
      <c r="AB399" s="676">
        <f t="shared" si="112"/>
        <v>110.3</v>
      </c>
      <c r="AC399" s="676">
        <f t="shared" si="112"/>
        <v>94.8</v>
      </c>
      <c r="AD399" s="274"/>
      <c r="AG399" s="243" t="s">
        <v>35</v>
      </c>
      <c r="AH399" s="676">
        <f t="shared" ref="AH399:AR399" si="113">ROUND(AVERAGE(AH287:AH289),1)</f>
        <v>97.8</v>
      </c>
      <c r="AI399" s="676">
        <f t="shared" si="113"/>
        <v>99.9</v>
      </c>
      <c r="AJ399" s="676">
        <f t="shared" si="113"/>
        <v>93</v>
      </c>
      <c r="AK399" s="676">
        <f t="shared" si="113"/>
        <v>97.9</v>
      </c>
      <c r="AL399" s="676">
        <f t="shared" si="113"/>
        <v>84</v>
      </c>
      <c r="AM399" s="676">
        <f t="shared" si="113"/>
        <v>110.6</v>
      </c>
      <c r="AN399" s="676">
        <f t="shared" si="113"/>
        <v>100.9</v>
      </c>
      <c r="AO399" s="676">
        <f t="shared" si="113"/>
        <v>112.5</v>
      </c>
      <c r="AP399" s="676">
        <f t="shared" si="113"/>
        <v>96.2</v>
      </c>
      <c r="AQ399" s="676">
        <f t="shared" si="113"/>
        <v>96.1</v>
      </c>
      <c r="AR399" s="676">
        <f t="shared" si="113"/>
        <v>95.7</v>
      </c>
      <c r="AS399" s="221"/>
    </row>
    <row r="400" spans="2:45" x14ac:dyDescent="0.15">
      <c r="C400" s="243" t="s">
        <v>36</v>
      </c>
      <c r="D400" s="676">
        <f>ROUND(AVERAGE(D290:D292),1)</f>
        <v>96.1</v>
      </c>
      <c r="E400" s="676">
        <f t="shared" ref="E400:AC400" si="114">ROUND(AVERAGE(E290:E292),1)</f>
        <v>96.1</v>
      </c>
      <c r="F400" s="676">
        <f t="shared" si="114"/>
        <v>106.7</v>
      </c>
      <c r="G400" s="676">
        <f t="shared" si="114"/>
        <v>86.3</v>
      </c>
      <c r="H400" s="676">
        <f t="shared" si="114"/>
        <v>80.599999999999994</v>
      </c>
      <c r="I400" s="676">
        <f t="shared" si="114"/>
        <v>86.3</v>
      </c>
      <c r="J400" s="676">
        <f t="shared" si="114"/>
        <v>94.5</v>
      </c>
      <c r="K400" s="676">
        <f t="shared" si="114"/>
        <v>102.1</v>
      </c>
      <c r="L400" s="676">
        <f t="shared" si="114"/>
        <v>73.400000000000006</v>
      </c>
      <c r="M400" s="676">
        <f t="shared" si="114"/>
        <v>110.8</v>
      </c>
      <c r="N400" s="676">
        <f t="shared" si="114"/>
        <v>49.2</v>
      </c>
      <c r="O400" s="676">
        <f t="shared" si="114"/>
        <v>95.3</v>
      </c>
      <c r="P400" s="676">
        <f t="shared" si="114"/>
        <v>84.8</v>
      </c>
      <c r="Q400" s="676">
        <f t="shared" si="114"/>
        <v>107.4</v>
      </c>
      <c r="R400" s="676">
        <f t="shared" si="114"/>
        <v>101.6</v>
      </c>
      <c r="S400" s="676">
        <f t="shared" si="114"/>
        <v>96.6</v>
      </c>
      <c r="T400" s="676">
        <f t="shared" si="114"/>
        <v>96.9</v>
      </c>
      <c r="U400" s="676">
        <f t="shared" si="114"/>
        <v>92.7</v>
      </c>
      <c r="V400" s="676">
        <f t="shared" si="114"/>
        <v>86.2</v>
      </c>
      <c r="W400" s="676">
        <f t="shared" si="114"/>
        <v>96.1</v>
      </c>
      <c r="X400" s="676">
        <f t="shared" si="114"/>
        <v>88.9</v>
      </c>
      <c r="Y400" s="676">
        <f t="shared" si="114"/>
        <v>109.9</v>
      </c>
      <c r="Z400" s="676">
        <f t="shared" si="114"/>
        <v>91.6</v>
      </c>
      <c r="AA400" s="676">
        <f t="shared" si="114"/>
        <v>86.9</v>
      </c>
      <c r="AB400" s="676">
        <f t="shared" si="114"/>
        <v>108.3</v>
      </c>
      <c r="AC400" s="676">
        <f t="shared" si="114"/>
        <v>89.8</v>
      </c>
      <c r="AD400" s="274"/>
      <c r="AG400" s="243" t="s">
        <v>36</v>
      </c>
      <c r="AH400" s="676">
        <f t="shared" ref="AH400:AR400" si="115">ROUND(AVERAGE(AH290:AH292),1)</f>
        <v>96.1</v>
      </c>
      <c r="AI400" s="676">
        <f t="shared" si="115"/>
        <v>97.2</v>
      </c>
      <c r="AJ400" s="676">
        <f t="shared" si="115"/>
        <v>88.5</v>
      </c>
      <c r="AK400" s="676">
        <f t="shared" si="115"/>
        <v>90.6</v>
      </c>
      <c r="AL400" s="676">
        <f t="shared" si="115"/>
        <v>82.9</v>
      </c>
      <c r="AM400" s="676">
        <f t="shared" si="115"/>
        <v>110.5</v>
      </c>
      <c r="AN400" s="676">
        <f t="shared" si="115"/>
        <v>98.1</v>
      </c>
      <c r="AO400" s="676">
        <f t="shared" si="115"/>
        <v>113.2</v>
      </c>
      <c r="AP400" s="676">
        <f t="shared" si="115"/>
        <v>95.7</v>
      </c>
      <c r="AQ400" s="676">
        <f t="shared" si="115"/>
        <v>95.6</v>
      </c>
      <c r="AR400" s="676">
        <f t="shared" si="115"/>
        <v>98</v>
      </c>
      <c r="AS400" s="221"/>
    </row>
    <row r="401" spans="2:45" x14ac:dyDescent="0.15">
      <c r="B401" s="240"/>
      <c r="C401" s="246" t="s">
        <v>37</v>
      </c>
      <c r="D401" s="907">
        <f>ROUND(AVERAGE(D293:D295),1)</f>
        <v>94.8</v>
      </c>
      <c r="E401" s="907">
        <f>ROUND(AVERAGE(E293:E295),1)</f>
        <v>94.7</v>
      </c>
      <c r="F401" s="907">
        <f t="shared" ref="F401:AC401" si="116">ROUND(AVERAGE(F293:F295),1)</f>
        <v>104.3</v>
      </c>
      <c r="G401" s="907">
        <f t="shared" si="116"/>
        <v>85.6</v>
      </c>
      <c r="H401" s="907">
        <f t="shared" si="116"/>
        <v>85.4</v>
      </c>
      <c r="I401" s="907">
        <f t="shared" si="116"/>
        <v>72.5</v>
      </c>
      <c r="J401" s="907">
        <f t="shared" si="116"/>
        <v>90.6</v>
      </c>
      <c r="K401" s="907">
        <f t="shared" si="116"/>
        <v>103.1</v>
      </c>
      <c r="L401" s="907">
        <f t="shared" si="116"/>
        <v>72</v>
      </c>
      <c r="M401" s="907">
        <f t="shared" si="116"/>
        <v>135.19999999999999</v>
      </c>
      <c r="N401" s="907">
        <f t="shared" si="116"/>
        <v>47</v>
      </c>
      <c r="O401" s="907">
        <f t="shared" si="116"/>
        <v>91.1</v>
      </c>
      <c r="P401" s="907">
        <f t="shared" si="116"/>
        <v>86.7</v>
      </c>
      <c r="Q401" s="907">
        <f t="shared" si="116"/>
        <v>101.7</v>
      </c>
      <c r="R401" s="907">
        <f t="shared" si="116"/>
        <v>96.7</v>
      </c>
      <c r="S401" s="907">
        <f t="shared" si="116"/>
        <v>97.8</v>
      </c>
      <c r="T401" s="907">
        <f t="shared" si="116"/>
        <v>95.2</v>
      </c>
      <c r="U401" s="907">
        <f t="shared" si="116"/>
        <v>90</v>
      </c>
      <c r="V401" s="907">
        <f t="shared" si="116"/>
        <v>82.1</v>
      </c>
      <c r="W401" s="907">
        <f t="shared" si="116"/>
        <v>89</v>
      </c>
      <c r="X401" s="907">
        <f t="shared" si="116"/>
        <v>88.9</v>
      </c>
      <c r="Y401" s="907">
        <f t="shared" si="116"/>
        <v>97.5</v>
      </c>
      <c r="Z401" s="907">
        <f t="shared" si="116"/>
        <v>89.6</v>
      </c>
      <c r="AA401" s="907">
        <f t="shared" si="116"/>
        <v>98.8</v>
      </c>
      <c r="AB401" s="907">
        <f t="shared" si="116"/>
        <v>108.9</v>
      </c>
      <c r="AC401" s="907">
        <f t="shared" si="116"/>
        <v>82</v>
      </c>
      <c r="AD401" s="274"/>
      <c r="AF401" s="240"/>
      <c r="AG401" s="246" t="s">
        <v>37</v>
      </c>
      <c r="AH401" s="907">
        <f t="shared" ref="AH401:AR401" si="117">ROUND(AVERAGE(AH293:AH295),1)</f>
        <v>94.8</v>
      </c>
      <c r="AI401" s="907">
        <f t="shared" si="117"/>
        <v>92</v>
      </c>
      <c r="AJ401" s="907">
        <f t="shared" si="117"/>
        <v>83.2</v>
      </c>
      <c r="AK401" s="907">
        <f t="shared" si="117"/>
        <v>82.8</v>
      </c>
      <c r="AL401" s="907">
        <f t="shared" si="117"/>
        <v>82.2</v>
      </c>
      <c r="AM401" s="907">
        <f t="shared" si="117"/>
        <v>106</v>
      </c>
      <c r="AN401" s="907">
        <f t="shared" si="117"/>
        <v>97.2</v>
      </c>
      <c r="AO401" s="907">
        <f t="shared" si="117"/>
        <v>108.8</v>
      </c>
      <c r="AP401" s="907">
        <f t="shared" si="117"/>
        <v>96.9</v>
      </c>
      <c r="AQ401" s="907">
        <f t="shared" si="117"/>
        <v>97</v>
      </c>
      <c r="AR401" s="907">
        <f t="shared" si="117"/>
        <v>91</v>
      </c>
      <c r="AS401" s="221"/>
    </row>
    <row r="402" spans="2:45" ht="11.45" customHeight="1" x14ac:dyDescent="0.15">
      <c r="B402" s="66">
        <v>2026</v>
      </c>
      <c r="C402" s="238" t="s">
        <v>34</v>
      </c>
      <c r="D402" s="906">
        <f t="shared" ref="D402:AC402" si="118">ROUND(AVERAGE(D296:D298),1)</f>
        <v>101.4</v>
      </c>
      <c r="E402" s="906">
        <f t="shared" si="118"/>
        <v>101.4</v>
      </c>
      <c r="F402" s="906">
        <f t="shared" si="118"/>
        <v>110.6</v>
      </c>
      <c r="G402" s="906">
        <f t="shared" si="118"/>
        <v>89.6</v>
      </c>
      <c r="H402" s="906">
        <f t="shared" si="118"/>
        <v>86</v>
      </c>
      <c r="I402" s="906">
        <f t="shared" si="118"/>
        <v>111.6</v>
      </c>
      <c r="J402" s="906">
        <f t="shared" si="118"/>
        <v>93.2</v>
      </c>
      <c r="K402" s="906">
        <f t="shared" si="118"/>
        <v>99.5</v>
      </c>
      <c r="L402" s="906">
        <f t="shared" si="118"/>
        <v>73.400000000000006</v>
      </c>
      <c r="M402" s="906">
        <f t="shared" si="118"/>
        <v>129.5</v>
      </c>
      <c r="N402" s="906">
        <f t="shared" si="118"/>
        <v>60.4</v>
      </c>
      <c r="O402" s="906">
        <f t="shared" si="118"/>
        <v>90.8</v>
      </c>
      <c r="P402" s="906">
        <f t="shared" si="118"/>
        <v>84.2</v>
      </c>
      <c r="Q402" s="906">
        <f t="shared" si="118"/>
        <v>110.4</v>
      </c>
      <c r="R402" s="906">
        <f t="shared" si="118"/>
        <v>105.2</v>
      </c>
      <c r="S402" s="906">
        <f t="shared" si="118"/>
        <v>100.1</v>
      </c>
      <c r="T402" s="906">
        <f t="shared" si="118"/>
        <v>95.4</v>
      </c>
      <c r="U402" s="906">
        <f t="shared" si="118"/>
        <v>89.2</v>
      </c>
      <c r="V402" s="906">
        <f t="shared" si="118"/>
        <v>79.7</v>
      </c>
      <c r="W402" s="906">
        <f t="shared" si="118"/>
        <v>89.5</v>
      </c>
      <c r="X402" s="906">
        <f t="shared" si="118"/>
        <v>87.6</v>
      </c>
      <c r="Y402" s="906">
        <f t="shared" si="118"/>
        <v>92.8</v>
      </c>
      <c r="Z402" s="906">
        <f t="shared" si="118"/>
        <v>87.7</v>
      </c>
      <c r="AA402" s="906">
        <f t="shared" si="118"/>
        <v>93.9</v>
      </c>
      <c r="AB402" s="906">
        <f t="shared" si="118"/>
        <v>111.7</v>
      </c>
      <c r="AC402" s="906">
        <f t="shared" si="118"/>
        <v>104.7</v>
      </c>
      <c r="AD402" s="274"/>
      <c r="AF402" s="66">
        <v>2026</v>
      </c>
      <c r="AG402" s="238" t="s">
        <v>34</v>
      </c>
      <c r="AH402" s="906">
        <f t="shared" ref="AH402:AR402" si="119">ROUND(AVERAGE(AH296:AH298),1)</f>
        <v>101.4</v>
      </c>
      <c r="AI402" s="906">
        <f t="shared" si="119"/>
        <v>101.1</v>
      </c>
      <c r="AJ402" s="906">
        <f t="shared" si="119"/>
        <v>95.6</v>
      </c>
      <c r="AK402" s="906">
        <f t="shared" si="119"/>
        <v>102.3</v>
      </c>
      <c r="AL402" s="906">
        <f t="shared" si="119"/>
        <v>80.400000000000006</v>
      </c>
      <c r="AM402" s="906">
        <f t="shared" si="119"/>
        <v>111.2</v>
      </c>
      <c r="AN402" s="906">
        <f t="shared" si="119"/>
        <v>80.2</v>
      </c>
      <c r="AO402" s="906">
        <f t="shared" si="119"/>
        <v>118</v>
      </c>
      <c r="AP402" s="906">
        <f t="shared" si="119"/>
        <v>101.2</v>
      </c>
      <c r="AQ402" s="906">
        <f t="shared" si="119"/>
        <v>101.6</v>
      </c>
      <c r="AR402" s="906">
        <f t="shared" si="119"/>
        <v>87.9</v>
      </c>
      <c r="AS402" s="221"/>
    </row>
    <row r="403" spans="2:45" ht="11.45" customHeight="1" x14ac:dyDescent="0.15">
      <c r="C403" s="243" t="s">
        <v>35</v>
      </c>
      <c r="D403" s="676">
        <f t="shared" ref="D403:AC403" si="120">ROUND(AVERAGE(D299:D301),1)</f>
        <v>102.1</v>
      </c>
      <c r="E403" s="676">
        <f t="shared" si="120"/>
        <v>102.1</v>
      </c>
      <c r="F403" s="676">
        <f t="shared" si="120"/>
        <v>106</v>
      </c>
      <c r="G403" s="676">
        <f t="shared" si="120"/>
        <v>90.9</v>
      </c>
      <c r="H403" s="676">
        <f t="shared" si="120"/>
        <v>87.6</v>
      </c>
      <c r="I403" s="676">
        <f t="shared" si="120"/>
        <v>124.8</v>
      </c>
      <c r="J403" s="676">
        <f t="shared" si="120"/>
        <v>93.4</v>
      </c>
      <c r="K403" s="676">
        <f t="shared" si="120"/>
        <v>106.4</v>
      </c>
      <c r="L403" s="676">
        <f t="shared" si="120"/>
        <v>71.099999999999994</v>
      </c>
      <c r="M403" s="676">
        <f t="shared" si="120"/>
        <v>133.80000000000001</v>
      </c>
      <c r="N403" s="676">
        <f t="shared" si="120"/>
        <v>56.6</v>
      </c>
      <c r="O403" s="676">
        <f t="shared" si="120"/>
        <v>90.7</v>
      </c>
      <c r="P403" s="676">
        <f t="shared" si="120"/>
        <v>92.7</v>
      </c>
      <c r="Q403" s="676">
        <f t="shared" si="120"/>
        <v>108.9</v>
      </c>
      <c r="R403" s="676">
        <f t="shared" si="120"/>
        <v>109.6</v>
      </c>
      <c r="S403" s="676">
        <f t="shared" si="120"/>
        <v>98.8</v>
      </c>
      <c r="T403" s="676">
        <f t="shared" si="120"/>
        <v>94.2</v>
      </c>
      <c r="U403" s="676">
        <f t="shared" si="120"/>
        <v>90.4</v>
      </c>
      <c r="V403" s="676">
        <f t="shared" si="120"/>
        <v>80.400000000000006</v>
      </c>
      <c r="W403" s="676">
        <f t="shared" si="120"/>
        <v>92.7</v>
      </c>
      <c r="X403" s="676">
        <f t="shared" si="120"/>
        <v>86.3</v>
      </c>
      <c r="Y403" s="676">
        <f t="shared" si="120"/>
        <v>101.5</v>
      </c>
      <c r="Z403" s="676">
        <f t="shared" si="120"/>
        <v>94.4</v>
      </c>
      <c r="AA403" s="676">
        <f t="shared" si="120"/>
        <v>91.5</v>
      </c>
      <c r="AB403" s="676">
        <f t="shared" si="120"/>
        <v>115.6</v>
      </c>
      <c r="AC403" s="676">
        <f t="shared" si="120"/>
        <v>110.1</v>
      </c>
      <c r="AD403" s="274"/>
      <c r="AG403" s="243" t="s">
        <v>35</v>
      </c>
      <c r="AH403" s="676">
        <f t="shared" ref="AH403:AR403" si="121">ROUND(AVERAGE(AH299:AH301),1)</f>
        <v>102.1</v>
      </c>
      <c r="AI403" s="676">
        <f t="shared" si="121"/>
        <v>104.4</v>
      </c>
      <c r="AJ403" s="676">
        <f t="shared" si="121"/>
        <v>101.6</v>
      </c>
      <c r="AK403" s="676">
        <f t="shared" si="121"/>
        <v>111.7</v>
      </c>
      <c r="AL403" s="676">
        <f t="shared" si="121"/>
        <v>84.8</v>
      </c>
      <c r="AM403" s="676">
        <f t="shared" si="121"/>
        <v>109.1</v>
      </c>
      <c r="AN403" s="676">
        <f t="shared" si="121"/>
        <v>67.599999999999994</v>
      </c>
      <c r="AO403" s="676">
        <f t="shared" si="121"/>
        <v>116.7</v>
      </c>
      <c r="AP403" s="676">
        <f t="shared" si="121"/>
        <v>100.2</v>
      </c>
      <c r="AQ403" s="676">
        <f t="shared" si="121"/>
        <v>100.4</v>
      </c>
      <c r="AR403" s="676">
        <f t="shared" si="121"/>
        <v>92.8</v>
      </c>
      <c r="AS403" s="221"/>
    </row>
    <row r="404" spans="2:45" ht="0.6" customHeight="1" x14ac:dyDescent="0.15">
      <c r="C404" s="243" t="s">
        <v>36</v>
      </c>
      <c r="D404" s="676" t="e">
        <f t="shared" ref="D404:AC404" si="122">ROUND(AVERAGE(D302:D304),1)</f>
        <v>#DIV/0!</v>
      </c>
      <c r="E404" s="676" t="e">
        <f t="shared" si="122"/>
        <v>#DIV/0!</v>
      </c>
      <c r="F404" s="676" t="e">
        <f t="shared" si="122"/>
        <v>#DIV/0!</v>
      </c>
      <c r="G404" s="676" t="e">
        <f t="shared" si="122"/>
        <v>#DIV/0!</v>
      </c>
      <c r="H404" s="676" t="e">
        <f t="shared" si="122"/>
        <v>#DIV/0!</v>
      </c>
      <c r="I404" s="676" t="e">
        <f t="shared" si="122"/>
        <v>#DIV/0!</v>
      </c>
      <c r="J404" s="676" t="e">
        <f t="shared" si="122"/>
        <v>#DIV/0!</v>
      </c>
      <c r="K404" s="676" t="e">
        <f t="shared" si="122"/>
        <v>#DIV/0!</v>
      </c>
      <c r="L404" s="676" t="e">
        <f t="shared" si="122"/>
        <v>#DIV/0!</v>
      </c>
      <c r="M404" s="676" t="e">
        <f t="shared" si="122"/>
        <v>#DIV/0!</v>
      </c>
      <c r="N404" s="676" t="e">
        <f t="shared" si="122"/>
        <v>#DIV/0!</v>
      </c>
      <c r="O404" s="676" t="e">
        <f t="shared" si="122"/>
        <v>#DIV/0!</v>
      </c>
      <c r="P404" s="676" t="e">
        <f t="shared" si="122"/>
        <v>#DIV/0!</v>
      </c>
      <c r="Q404" s="676" t="e">
        <f t="shared" si="122"/>
        <v>#DIV/0!</v>
      </c>
      <c r="R404" s="676" t="e">
        <f t="shared" si="122"/>
        <v>#DIV/0!</v>
      </c>
      <c r="S404" s="676" t="e">
        <f t="shared" si="122"/>
        <v>#DIV/0!</v>
      </c>
      <c r="T404" s="676" t="e">
        <f t="shared" si="122"/>
        <v>#DIV/0!</v>
      </c>
      <c r="U404" s="676" t="e">
        <f t="shared" si="122"/>
        <v>#DIV/0!</v>
      </c>
      <c r="V404" s="676" t="e">
        <f t="shared" si="122"/>
        <v>#DIV/0!</v>
      </c>
      <c r="W404" s="676" t="e">
        <f t="shared" si="122"/>
        <v>#DIV/0!</v>
      </c>
      <c r="X404" s="676" t="e">
        <f t="shared" si="122"/>
        <v>#DIV/0!</v>
      </c>
      <c r="Y404" s="676" t="e">
        <f t="shared" si="122"/>
        <v>#DIV/0!</v>
      </c>
      <c r="Z404" s="676" t="e">
        <f t="shared" si="122"/>
        <v>#DIV/0!</v>
      </c>
      <c r="AA404" s="676" t="e">
        <f t="shared" si="122"/>
        <v>#DIV/0!</v>
      </c>
      <c r="AB404" s="676" t="e">
        <f t="shared" si="122"/>
        <v>#DIV/0!</v>
      </c>
      <c r="AC404" s="676" t="e">
        <f t="shared" si="122"/>
        <v>#DIV/0!</v>
      </c>
      <c r="AD404" s="274"/>
      <c r="AG404" s="243" t="s">
        <v>36</v>
      </c>
      <c r="AH404" s="676" t="e">
        <f t="shared" ref="AH404:AR404" si="123">ROUND(AVERAGE(AH302:AH304),1)</f>
        <v>#DIV/0!</v>
      </c>
      <c r="AI404" s="676" t="e">
        <f t="shared" si="123"/>
        <v>#DIV/0!</v>
      </c>
      <c r="AJ404" s="676" t="e">
        <f t="shared" si="123"/>
        <v>#DIV/0!</v>
      </c>
      <c r="AK404" s="676" t="e">
        <f t="shared" si="123"/>
        <v>#DIV/0!</v>
      </c>
      <c r="AL404" s="676" t="e">
        <f t="shared" si="123"/>
        <v>#DIV/0!</v>
      </c>
      <c r="AM404" s="676" t="e">
        <f t="shared" si="123"/>
        <v>#DIV/0!</v>
      </c>
      <c r="AN404" s="676" t="e">
        <f t="shared" si="123"/>
        <v>#DIV/0!</v>
      </c>
      <c r="AO404" s="676" t="e">
        <f t="shared" si="123"/>
        <v>#DIV/0!</v>
      </c>
      <c r="AP404" s="676" t="e">
        <f t="shared" si="123"/>
        <v>#DIV/0!</v>
      </c>
      <c r="AQ404" s="676" t="e">
        <f t="shared" si="123"/>
        <v>#DIV/0!</v>
      </c>
      <c r="AR404" s="676" t="e">
        <f t="shared" si="123"/>
        <v>#DIV/0!</v>
      </c>
      <c r="AS404" s="221"/>
    </row>
    <row r="405" spans="2:45" ht="11.45" hidden="1" customHeight="1" x14ac:dyDescent="0.15">
      <c r="B405" s="240"/>
      <c r="C405" s="246" t="s">
        <v>37</v>
      </c>
      <c r="D405" s="676" t="e">
        <f t="shared" ref="D405:AC405" si="124">ROUND(AVERAGE(D305:D307),1)</f>
        <v>#DIV/0!</v>
      </c>
      <c r="E405" s="907" t="e">
        <f t="shared" si="124"/>
        <v>#DIV/0!</v>
      </c>
      <c r="F405" s="907" t="e">
        <f t="shared" si="124"/>
        <v>#DIV/0!</v>
      </c>
      <c r="G405" s="907" t="e">
        <f t="shared" si="124"/>
        <v>#DIV/0!</v>
      </c>
      <c r="H405" s="907" t="e">
        <f t="shared" si="124"/>
        <v>#DIV/0!</v>
      </c>
      <c r="I405" s="907" t="e">
        <f t="shared" si="124"/>
        <v>#DIV/0!</v>
      </c>
      <c r="J405" s="907" t="e">
        <f t="shared" si="124"/>
        <v>#DIV/0!</v>
      </c>
      <c r="K405" s="907" t="e">
        <f t="shared" si="124"/>
        <v>#DIV/0!</v>
      </c>
      <c r="L405" s="907" t="e">
        <f t="shared" si="124"/>
        <v>#DIV/0!</v>
      </c>
      <c r="M405" s="907" t="e">
        <f t="shared" si="124"/>
        <v>#DIV/0!</v>
      </c>
      <c r="N405" s="907" t="e">
        <f t="shared" si="124"/>
        <v>#DIV/0!</v>
      </c>
      <c r="O405" s="907" t="e">
        <f t="shared" si="124"/>
        <v>#DIV/0!</v>
      </c>
      <c r="P405" s="907" t="e">
        <f t="shared" si="124"/>
        <v>#DIV/0!</v>
      </c>
      <c r="Q405" s="907" t="e">
        <f t="shared" si="124"/>
        <v>#DIV/0!</v>
      </c>
      <c r="R405" s="907" t="e">
        <f t="shared" si="124"/>
        <v>#DIV/0!</v>
      </c>
      <c r="S405" s="907" t="e">
        <f t="shared" si="124"/>
        <v>#DIV/0!</v>
      </c>
      <c r="T405" s="907" t="e">
        <f t="shared" si="124"/>
        <v>#DIV/0!</v>
      </c>
      <c r="U405" s="907" t="e">
        <f t="shared" si="124"/>
        <v>#DIV/0!</v>
      </c>
      <c r="V405" s="907" t="e">
        <f t="shared" si="124"/>
        <v>#DIV/0!</v>
      </c>
      <c r="W405" s="907" t="e">
        <f t="shared" si="124"/>
        <v>#DIV/0!</v>
      </c>
      <c r="X405" s="907" t="e">
        <f t="shared" si="124"/>
        <v>#DIV/0!</v>
      </c>
      <c r="Y405" s="907" t="e">
        <f t="shared" si="124"/>
        <v>#DIV/0!</v>
      </c>
      <c r="Z405" s="907" t="e">
        <f t="shared" si="124"/>
        <v>#DIV/0!</v>
      </c>
      <c r="AA405" s="907" t="e">
        <f t="shared" si="124"/>
        <v>#DIV/0!</v>
      </c>
      <c r="AB405" s="907" t="e">
        <f t="shared" si="124"/>
        <v>#DIV/0!</v>
      </c>
      <c r="AC405" s="907" t="e">
        <f t="shared" si="124"/>
        <v>#DIV/0!</v>
      </c>
      <c r="AD405" s="274"/>
      <c r="AF405" s="240"/>
      <c r="AG405" s="246" t="s">
        <v>37</v>
      </c>
      <c r="AH405" s="907" t="e">
        <f t="shared" ref="AH405:AR405" si="125">ROUND(AVERAGE(AH305:AH307),1)</f>
        <v>#DIV/0!</v>
      </c>
      <c r="AI405" s="907" t="e">
        <f t="shared" si="125"/>
        <v>#DIV/0!</v>
      </c>
      <c r="AJ405" s="907" t="e">
        <f t="shared" si="125"/>
        <v>#DIV/0!</v>
      </c>
      <c r="AK405" s="907" t="e">
        <f t="shared" si="125"/>
        <v>#DIV/0!</v>
      </c>
      <c r="AL405" s="907" t="e">
        <f t="shared" si="125"/>
        <v>#DIV/0!</v>
      </c>
      <c r="AM405" s="907" t="e">
        <f t="shared" si="125"/>
        <v>#DIV/0!</v>
      </c>
      <c r="AN405" s="907" t="e">
        <f t="shared" si="125"/>
        <v>#DIV/0!</v>
      </c>
      <c r="AO405" s="907" t="e">
        <f t="shared" si="125"/>
        <v>#DIV/0!</v>
      </c>
      <c r="AP405" s="907" t="e">
        <f t="shared" si="125"/>
        <v>#DIV/0!</v>
      </c>
      <c r="AQ405" s="907" t="e">
        <f t="shared" si="125"/>
        <v>#DIV/0!</v>
      </c>
      <c r="AR405" s="907" t="e">
        <f t="shared" si="125"/>
        <v>#DIV/0!</v>
      </c>
      <c r="AS405" s="221"/>
    </row>
    <row r="406" spans="2:45" ht="11.45" hidden="1" customHeight="1" x14ac:dyDescent="0.15">
      <c r="B406" s="66">
        <v>2027</v>
      </c>
      <c r="C406" s="238" t="s">
        <v>34</v>
      </c>
      <c r="D406" s="906" t="e">
        <f t="shared" ref="D406:AC406" si="126">ROUND(AVERAGE(D308:D310),1)</f>
        <v>#DIV/0!</v>
      </c>
      <c r="E406" s="906" t="e">
        <f t="shared" si="126"/>
        <v>#DIV/0!</v>
      </c>
      <c r="F406" s="906" t="e">
        <f t="shared" si="126"/>
        <v>#DIV/0!</v>
      </c>
      <c r="G406" s="906" t="e">
        <f t="shared" si="126"/>
        <v>#DIV/0!</v>
      </c>
      <c r="H406" s="906" t="e">
        <f t="shared" si="126"/>
        <v>#DIV/0!</v>
      </c>
      <c r="I406" s="906" t="e">
        <f t="shared" si="126"/>
        <v>#DIV/0!</v>
      </c>
      <c r="J406" s="906" t="e">
        <f t="shared" si="126"/>
        <v>#DIV/0!</v>
      </c>
      <c r="K406" s="906" t="e">
        <f t="shared" si="126"/>
        <v>#DIV/0!</v>
      </c>
      <c r="L406" s="906" t="e">
        <f t="shared" si="126"/>
        <v>#DIV/0!</v>
      </c>
      <c r="M406" s="906" t="e">
        <f t="shared" si="126"/>
        <v>#DIV/0!</v>
      </c>
      <c r="N406" s="906" t="e">
        <f t="shared" si="126"/>
        <v>#DIV/0!</v>
      </c>
      <c r="O406" s="906" t="e">
        <f t="shared" si="126"/>
        <v>#DIV/0!</v>
      </c>
      <c r="P406" s="906" t="e">
        <f t="shared" si="126"/>
        <v>#DIV/0!</v>
      </c>
      <c r="Q406" s="906" t="e">
        <f t="shared" si="126"/>
        <v>#DIV/0!</v>
      </c>
      <c r="R406" s="906" t="e">
        <f t="shared" si="126"/>
        <v>#DIV/0!</v>
      </c>
      <c r="S406" s="906" t="e">
        <f t="shared" si="126"/>
        <v>#DIV/0!</v>
      </c>
      <c r="T406" s="906" t="e">
        <f t="shared" si="126"/>
        <v>#DIV/0!</v>
      </c>
      <c r="U406" s="906" t="e">
        <f t="shared" si="126"/>
        <v>#DIV/0!</v>
      </c>
      <c r="V406" s="906" t="e">
        <f t="shared" si="126"/>
        <v>#DIV/0!</v>
      </c>
      <c r="W406" s="906" t="e">
        <f t="shared" si="126"/>
        <v>#DIV/0!</v>
      </c>
      <c r="X406" s="906" t="e">
        <f t="shared" si="126"/>
        <v>#DIV/0!</v>
      </c>
      <c r="Y406" s="906" t="e">
        <f t="shared" si="126"/>
        <v>#DIV/0!</v>
      </c>
      <c r="Z406" s="906" t="e">
        <f t="shared" si="126"/>
        <v>#DIV/0!</v>
      </c>
      <c r="AA406" s="906" t="e">
        <f t="shared" si="126"/>
        <v>#DIV/0!</v>
      </c>
      <c r="AB406" s="906" t="e">
        <f t="shared" si="126"/>
        <v>#DIV/0!</v>
      </c>
      <c r="AC406" s="906" t="e">
        <f t="shared" si="126"/>
        <v>#DIV/0!</v>
      </c>
      <c r="AD406" s="274"/>
      <c r="AF406" s="66">
        <v>2027</v>
      </c>
      <c r="AG406" s="238" t="s">
        <v>34</v>
      </c>
      <c r="AH406" s="906" t="e">
        <f t="shared" ref="AH406:AR406" si="127">ROUND(AVERAGE(AH308:AH310),1)</f>
        <v>#DIV/0!</v>
      </c>
      <c r="AI406" s="906" t="e">
        <f t="shared" si="127"/>
        <v>#DIV/0!</v>
      </c>
      <c r="AJ406" s="906" t="e">
        <f t="shared" si="127"/>
        <v>#DIV/0!</v>
      </c>
      <c r="AK406" s="906" t="e">
        <f t="shared" si="127"/>
        <v>#DIV/0!</v>
      </c>
      <c r="AL406" s="906" t="e">
        <f t="shared" si="127"/>
        <v>#DIV/0!</v>
      </c>
      <c r="AM406" s="906" t="e">
        <f t="shared" si="127"/>
        <v>#DIV/0!</v>
      </c>
      <c r="AN406" s="906" t="e">
        <f t="shared" si="127"/>
        <v>#DIV/0!</v>
      </c>
      <c r="AO406" s="906" t="e">
        <f t="shared" si="127"/>
        <v>#DIV/0!</v>
      </c>
      <c r="AP406" s="906" t="e">
        <f t="shared" si="127"/>
        <v>#DIV/0!</v>
      </c>
      <c r="AQ406" s="906" t="e">
        <f t="shared" si="127"/>
        <v>#DIV/0!</v>
      </c>
      <c r="AR406" s="906" t="e">
        <f t="shared" si="127"/>
        <v>#DIV/0!</v>
      </c>
      <c r="AS406" s="221"/>
    </row>
    <row r="407" spans="2:45" ht="11.45" hidden="1" customHeight="1" x14ac:dyDescent="0.15">
      <c r="C407" s="243" t="s">
        <v>35</v>
      </c>
      <c r="D407" s="676" t="e">
        <f t="shared" ref="D407:AC407" si="128">ROUND(AVERAGE(D311:D313),1)</f>
        <v>#DIV/0!</v>
      </c>
      <c r="E407" s="676" t="e">
        <f t="shared" si="128"/>
        <v>#DIV/0!</v>
      </c>
      <c r="F407" s="676" t="e">
        <f t="shared" si="128"/>
        <v>#DIV/0!</v>
      </c>
      <c r="G407" s="676" t="e">
        <f t="shared" si="128"/>
        <v>#DIV/0!</v>
      </c>
      <c r="H407" s="676" t="e">
        <f t="shared" si="128"/>
        <v>#DIV/0!</v>
      </c>
      <c r="I407" s="676" t="e">
        <f t="shared" si="128"/>
        <v>#DIV/0!</v>
      </c>
      <c r="J407" s="676" t="e">
        <f t="shared" si="128"/>
        <v>#DIV/0!</v>
      </c>
      <c r="K407" s="676" t="e">
        <f t="shared" si="128"/>
        <v>#DIV/0!</v>
      </c>
      <c r="L407" s="676" t="e">
        <f t="shared" si="128"/>
        <v>#DIV/0!</v>
      </c>
      <c r="M407" s="676" t="e">
        <f t="shared" si="128"/>
        <v>#DIV/0!</v>
      </c>
      <c r="N407" s="676" t="e">
        <f t="shared" si="128"/>
        <v>#DIV/0!</v>
      </c>
      <c r="O407" s="676" t="e">
        <f t="shared" si="128"/>
        <v>#DIV/0!</v>
      </c>
      <c r="P407" s="676" t="e">
        <f t="shared" si="128"/>
        <v>#DIV/0!</v>
      </c>
      <c r="Q407" s="676" t="e">
        <f t="shared" si="128"/>
        <v>#DIV/0!</v>
      </c>
      <c r="R407" s="676" t="e">
        <f t="shared" si="128"/>
        <v>#DIV/0!</v>
      </c>
      <c r="S407" s="676" t="e">
        <f t="shared" si="128"/>
        <v>#DIV/0!</v>
      </c>
      <c r="T407" s="676" t="e">
        <f t="shared" si="128"/>
        <v>#DIV/0!</v>
      </c>
      <c r="U407" s="676" t="e">
        <f t="shared" si="128"/>
        <v>#DIV/0!</v>
      </c>
      <c r="V407" s="676" t="e">
        <f t="shared" si="128"/>
        <v>#DIV/0!</v>
      </c>
      <c r="W407" s="676" t="e">
        <f t="shared" si="128"/>
        <v>#DIV/0!</v>
      </c>
      <c r="X407" s="676" t="e">
        <f t="shared" si="128"/>
        <v>#DIV/0!</v>
      </c>
      <c r="Y407" s="676" t="e">
        <f t="shared" si="128"/>
        <v>#DIV/0!</v>
      </c>
      <c r="Z407" s="676" t="e">
        <f t="shared" si="128"/>
        <v>#DIV/0!</v>
      </c>
      <c r="AA407" s="676" t="e">
        <f t="shared" si="128"/>
        <v>#DIV/0!</v>
      </c>
      <c r="AB407" s="676" t="e">
        <f t="shared" si="128"/>
        <v>#DIV/0!</v>
      </c>
      <c r="AC407" s="676" t="e">
        <f t="shared" si="128"/>
        <v>#DIV/0!</v>
      </c>
      <c r="AD407" s="274"/>
      <c r="AG407" s="243" t="s">
        <v>35</v>
      </c>
      <c r="AH407" s="676" t="e">
        <f t="shared" ref="AH407:AR407" si="129">ROUND(AVERAGE(AH311:AH313),1)</f>
        <v>#DIV/0!</v>
      </c>
      <c r="AI407" s="676" t="e">
        <f t="shared" si="129"/>
        <v>#DIV/0!</v>
      </c>
      <c r="AJ407" s="676" t="e">
        <f t="shared" si="129"/>
        <v>#DIV/0!</v>
      </c>
      <c r="AK407" s="676" t="e">
        <f t="shared" si="129"/>
        <v>#DIV/0!</v>
      </c>
      <c r="AL407" s="676" t="e">
        <f t="shared" si="129"/>
        <v>#DIV/0!</v>
      </c>
      <c r="AM407" s="676" t="e">
        <f t="shared" si="129"/>
        <v>#DIV/0!</v>
      </c>
      <c r="AN407" s="676" t="e">
        <f t="shared" si="129"/>
        <v>#DIV/0!</v>
      </c>
      <c r="AO407" s="676" t="e">
        <f t="shared" si="129"/>
        <v>#DIV/0!</v>
      </c>
      <c r="AP407" s="676" t="e">
        <f t="shared" si="129"/>
        <v>#DIV/0!</v>
      </c>
      <c r="AQ407" s="676" t="e">
        <f t="shared" si="129"/>
        <v>#DIV/0!</v>
      </c>
      <c r="AR407" s="676" t="e">
        <f t="shared" si="129"/>
        <v>#DIV/0!</v>
      </c>
      <c r="AS407" s="221"/>
    </row>
    <row r="408" spans="2:45" ht="11.45" hidden="1" customHeight="1" x14ac:dyDescent="0.15">
      <c r="C408" s="243" t="s">
        <v>36</v>
      </c>
      <c r="D408" s="676" t="e">
        <f t="shared" ref="D408:AC408" si="130">ROUND(AVERAGE(D314:D316),1)</f>
        <v>#DIV/0!</v>
      </c>
      <c r="E408" s="676" t="e">
        <f t="shared" si="130"/>
        <v>#DIV/0!</v>
      </c>
      <c r="F408" s="676" t="e">
        <f t="shared" si="130"/>
        <v>#DIV/0!</v>
      </c>
      <c r="G408" s="676" t="e">
        <f t="shared" si="130"/>
        <v>#DIV/0!</v>
      </c>
      <c r="H408" s="676" t="e">
        <f t="shared" si="130"/>
        <v>#DIV/0!</v>
      </c>
      <c r="I408" s="676" t="e">
        <f t="shared" si="130"/>
        <v>#DIV/0!</v>
      </c>
      <c r="J408" s="676" t="e">
        <f t="shared" si="130"/>
        <v>#DIV/0!</v>
      </c>
      <c r="K408" s="676" t="e">
        <f t="shared" si="130"/>
        <v>#DIV/0!</v>
      </c>
      <c r="L408" s="676" t="e">
        <f t="shared" si="130"/>
        <v>#DIV/0!</v>
      </c>
      <c r="M408" s="676" t="e">
        <f t="shared" si="130"/>
        <v>#DIV/0!</v>
      </c>
      <c r="N408" s="676" t="e">
        <f t="shared" si="130"/>
        <v>#DIV/0!</v>
      </c>
      <c r="O408" s="676" t="e">
        <f t="shared" si="130"/>
        <v>#DIV/0!</v>
      </c>
      <c r="P408" s="676" t="e">
        <f t="shared" si="130"/>
        <v>#DIV/0!</v>
      </c>
      <c r="Q408" s="676" t="e">
        <f t="shared" si="130"/>
        <v>#DIV/0!</v>
      </c>
      <c r="R408" s="676" t="e">
        <f t="shared" si="130"/>
        <v>#DIV/0!</v>
      </c>
      <c r="S408" s="676" t="e">
        <f t="shared" si="130"/>
        <v>#DIV/0!</v>
      </c>
      <c r="T408" s="676" t="e">
        <f t="shared" si="130"/>
        <v>#DIV/0!</v>
      </c>
      <c r="U408" s="676" t="e">
        <f t="shared" si="130"/>
        <v>#DIV/0!</v>
      </c>
      <c r="V408" s="676" t="e">
        <f t="shared" si="130"/>
        <v>#DIV/0!</v>
      </c>
      <c r="W408" s="676" t="e">
        <f t="shared" si="130"/>
        <v>#DIV/0!</v>
      </c>
      <c r="X408" s="676" t="e">
        <f t="shared" si="130"/>
        <v>#DIV/0!</v>
      </c>
      <c r="Y408" s="676" t="e">
        <f t="shared" si="130"/>
        <v>#DIV/0!</v>
      </c>
      <c r="Z408" s="676" t="e">
        <f t="shared" si="130"/>
        <v>#DIV/0!</v>
      </c>
      <c r="AA408" s="676" t="e">
        <f t="shared" si="130"/>
        <v>#DIV/0!</v>
      </c>
      <c r="AB408" s="676" t="e">
        <f t="shared" si="130"/>
        <v>#DIV/0!</v>
      </c>
      <c r="AC408" s="676" t="e">
        <f t="shared" si="130"/>
        <v>#DIV/0!</v>
      </c>
      <c r="AD408" s="274"/>
      <c r="AG408" s="243" t="s">
        <v>36</v>
      </c>
      <c r="AH408" s="676" t="e">
        <f t="shared" ref="AH408:AR408" si="131">ROUND(AVERAGE(AH314:AH316),1)</f>
        <v>#DIV/0!</v>
      </c>
      <c r="AI408" s="676" t="e">
        <f t="shared" si="131"/>
        <v>#DIV/0!</v>
      </c>
      <c r="AJ408" s="676" t="e">
        <f t="shared" si="131"/>
        <v>#DIV/0!</v>
      </c>
      <c r="AK408" s="676" t="e">
        <f t="shared" si="131"/>
        <v>#DIV/0!</v>
      </c>
      <c r="AL408" s="676" t="e">
        <f t="shared" si="131"/>
        <v>#DIV/0!</v>
      </c>
      <c r="AM408" s="676" t="e">
        <f t="shared" si="131"/>
        <v>#DIV/0!</v>
      </c>
      <c r="AN408" s="676" t="e">
        <f t="shared" si="131"/>
        <v>#DIV/0!</v>
      </c>
      <c r="AO408" s="676" t="e">
        <f t="shared" si="131"/>
        <v>#DIV/0!</v>
      </c>
      <c r="AP408" s="676" t="e">
        <f t="shared" si="131"/>
        <v>#DIV/0!</v>
      </c>
      <c r="AQ408" s="676" t="e">
        <f t="shared" si="131"/>
        <v>#DIV/0!</v>
      </c>
      <c r="AR408" s="676" t="e">
        <f t="shared" si="131"/>
        <v>#DIV/0!</v>
      </c>
      <c r="AS408" s="221"/>
    </row>
    <row r="409" spans="2:45" ht="11.45" hidden="1" customHeight="1" x14ac:dyDescent="0.15">
      <c r="B409" s="240"/>
      <c r="C409" s="246" t="s">
        <v>37</v>
      </c>
      <c r="D409" s="907" t="e">
        <f t="shared" ref="D409:AC409" si="132">ROUND(AVERAGE(D317:D319),1)</f>
        <v>#DIV/0!</v>
      </c>
      <c r="E409" s="907" t="e">
        <f t="shared" si="132"/>
        <v>#DIV/0!</v>
      </c>
      <c r="F409" s="907" t="e">
        <f t="shared" si="132"/>
        <v>#DIV/0!</v>
      </c>
      <c r="G409" s="907" t="e">
        <f t="shared" si="132"/>
        <v>#DIV/0!</v>
      </c>
      <c r="H409" s="907" t="e">
        <f t="shared" si="132"/>
        <v>#DIV/0!</v>
      </c>
      <c r="I409" s="907" t="e">
        <f t="shared" si="132"/>
        <v>#DIV/0!</v>
      </c>
      <c r="J409" s="907" t="e">
        <f t="shared" si="132"/>
        <v>#DIV/0!</v>
      </c>
      <c r="K409" s="907" t="e">
        <f t="shared" si="132"/>
        <v>#DIV/0!</v>
      </c>
      <c r="L409" s="907" t="e">
        <f t="shared" si="132"/>
        <v>#DIV/0!</v>
      </c>
      <c r="M409" s="907" t="e">
        <f t="shared" si="132"/>
        <v>#DIV/0!</v>
      </c>
      <c r="N409" s="907" t="e">
        <f t="shared" si="132"/>
        <v>#DIV/0!</v>
      </c>
      <c r="O409" s="907" t="e">
        <f t="shared" si="132"/>
        <v>#DIV/0!</v>
      </c>
      <c r="P409" s="907" t="e">
        <f t="shared" si="132"/>
        <v>#DIV/0!</v>
      </c>
      <c r="Q409" s="907" t="e">
        <f t="shared" si="132"/>
        <v>#DIV/0!</v>
      </c>
      <c r="R409" s="907" t="e">
        <f t="shared" si="132"/>
        <v>#DIV/0!</v>
      </c>
      <c r="S409" s="907" t="e">
        <f t="shared" si="132"/>
        <v>#DIV/0!</v>
      </c>
      <c r="T409" s="907" t="e">
        <f t="shared" si="132"/>
        <v>#DIV/0!</v>
      </c>
      <c r="U409" s="907" t="e">
        <f t="shared" si="132"/>
        <v>#DIV/0!</v>
      </c>
      <c r="V409" s="907" t="e">
        <f t="shared" si="132"/>
        <v>#DIV/0!</v>
      </c>
      <c r="W409" s="907" t="e">
        <f t="shared" si="132"/>
        <v>#DIV/0!</v>
      </c>
      <c r="X409" s="907" t="e">
        <f t="shared" si="132"/>
        <v>#DIV/0!</v>
      </c>
      <c r="Y409" s="907" t="e">
        <f t="shared" si="132"/>
        <v>#DIV/0!</v>
      </c>
      <c r="Z409" s="907" t="e">
        <f t="shared" si="132"/>
        <v>#DIV/0!</v>
      </c>
      <c r="AA409" s="907" t="e">
        <f t="shared" si="132"/>
        <v>#DIV/0!</v>
      </c>
      <c r="AB409" s="907" t="e">
        <f t="shared" si="132"/>
        <v>#DIV/0!</v>
      </c>
      <c r="AC409" s="907" t="e">
        <f t="shared" si="132"/>
        <v>#DIV/0!</v>
      </c>
      <c r="AD409" s="274"/>
      <c r="AF409" s="240"/>
      <c r="AG409" s="246" t="s">
        <v>37</v>
      </c>
      <c r="AH409" s="907" t="e">
        <f t="shared" ref="AH409:AR409" si="133">ROUND(AVERAGE(AH317:AH319),1)</f>
        <v>#DIV/0!</v>
      </c>
      <c r="AI409" s="907" t="e">
        <f t="shared" si="133"/>
        <v>#DIV/0!</v>
      </c>
      <c r="AJ409" s="907" t="e">
        <f t="shared" si="133"/>
        <v>#DIV/0!</v>
      </c>
      <c r="AK409" s="907" t="e">
        <f t="shared" si="133"/>
        <v>#DIV/0!</v>
      </c>
      <c r="AL409" s="907" t="e">
        <f t="shared" si="133"/>
        <v>#DIV/0!</v>
      </c>
      <c r="AM409" s="907" t="e">
        <f t="shared" si="133"/>
        <v>#DIV/0!</v>
      </c>
      <c r="AN409" s="907" t="e">
        <f t="shared" si="133"/>
        <v>#DIV/0!</v>
      </c>
      <c r="AO409" s="907" t="e">
        <f t="shared" si="133"/>
        <v>#DIV/0!</v>
      </c>
      <c r="AP409" s="907" t="e">
        <f t="shared" si="133"/>
        <v>#DIV/0!</v>
      </c>
      <c r="AQ409" s="907" t="e">
        <f t="shared" si="133"/>
        <v>#DIV/0!</v>
      </c>
      <c r="AR409" s="907" t="e">
        <f t="shared" si="133"/>
        <v>#DIV/0!</v>
      </c>
      <c r="AS409" s="221"/>
    </row>
    <row r="410" spans="2:45" ht="11.45" hidden="1" customHeight="1" x14ac:dyDescent="0.15">
      <c r="B410" s="66">
        <v>2028</v>
      </c>
      <c r="C410" s="238" t="s">
        <v>34</v>
      </c>
      <c r="D410" s="676" t="e">
        <f t="shared" ref="D410:AC410" si="134">ROUND(AVERAGE(D320:D322),1)</f>
        <v>#DIV/0!</v>
      </c>
      <c r="E410" s="676" t="e">
        <f t="shared" si="134"/>
        <v>#DIV/0!</v>
      </c>
      <c r="F410" s="676" t="e">
        <f t="shared" si="134"/>
        <v>#DIV/0!</v>
      </c>
      <c r="G410" s="676" t="e">
        <f t="shared" si="134"/>
        <v>#DIV/0!</v>
      </c>
      <c r="H410" s="676" t="e">
        <f t="shared" si="134"/>
        <v>#DIV/0!</v>
      </c>
      <c r="I410" s="676" t="e">
        <f t="shared" si="134"/>
        <v>#DIV/0!</v>
      </c>
      <c r="J410" s="676" t="e">
        <f t="shared" si="134"/>
        <v>#DIV/0!</v>
      </c>
      <c r="K410" s="676" t="e">
        <f t="shared" si="134"/>
        <v>#DIV/0!</v>
      </c>
      <c r="L410" s="676" t="e">
        <f t="shared" si="134"/>
        <v>#DIV/0!</v>
      </c>
      <c r="M410" s="676" t="e">
        <f t="shared" si="134"/>
        <v>#DIV/0!</v>
      </c>
      <c r="N410" s="676" t="e">
        <f t="shared" si="134"/>
        <v>#DIV/0!</v>
      </c>
      <c r="O410" s="676" t="e">
        <f t="shared" si="134"/>
        <v>#DIV/0!</v>
      </c>
      <c r="P410" s="676" t="e">
        <f t="shared" si="134"/>
        <v>#DIV/0!</v>
      </c>
      <c r="Q410" s="676" t="e">
        <f t="shared" si="134"/>
        <v>#DIV/0!</v>
      </c>
      <c r="R410" s="676" t="e">
        <f t="shared" si="134"/>
        <v>#DIV/0!</v>
      </c>
      <c r="S410" s="676" t="e">
        <f t="shared" si="134"/>
        <v>#DIV/0!</v>
      </c>
      <c r="T410" s="676" t="e">
        <f t="shared" si="134"/>
        <v>#DIV/0!</v>
      </c>
      <c r="U410" s="676" t="e">
        <f t="shared" si="134"/>
        <v>#DIV/0!</v>
      </c>
      <c r="V410" s="676" t="e">
        <f t="shared" si="134"/>
        <v>#DIV/0!</v>
      </c>
      <c r="W410" s="676" t="e">
        <f t="shared" si="134"/>
        <v>#DIV/0!</v>
      </c>
      <c r="X410" s="676" t="e">
        <f t="shared" si="134"/>
        <v>#DIV/0!</v>
      </c>
      <c r="Y410" s="676" t="e">
        <f t="shared" si="134"/>
        <v>#DIV/0!</v>
      </c>
      <c r="Z410" s="676" t="e">
        <f t="shared" si="134"/>
        <v>#DIV/0!</v>
      </c>
      <c r="AA410" s="676" t="e">
        <f t="shared" si="134"/>
        <v>#DIV/0!</v>
      </c>
      <c r="AB410" s="676" t="e">
        <f t="shared" si="134"/>
        <v>#DIV/0!</v>
      </c>
      <c r="AC410" s="676" t="e">
        <f t="shared" si="134"/>
        <v>#DIV/0!</v>
      </c>
      <c r="AD410" s="274"/>
      <c r="AF410" s="66">
        <v>2028</v>
      </c>
      <c r="AG410" s="238" t="s">
        <v>34</v>
      </c>
      <c r="AH410" s="676" t="e">
        <f t="shared" ref="AH410:AR410" si="135">ROUND(AVERAGE(AH320:AH322),1)</f>
        <v>#DIV/0!</v>
      </c>
      <c r="AI410" s="676" t="e">
        <f t="shared" si="135"/>
        <v>#DIV/0!</v>
      </c>
      <c r="AJ410" s="676" t="e">
        <f t="shared" si="135"/>
        <v>#DIV/0!</v>
      </c>
      <c r="AK410" s="676" t="e">
        <f t="shared" si="135"/>
        <v>#DIV/0!</v>
      </c>
      <c r="AL410" s="676" t="e">
        <f t="shared" si="135"/>
        <v>#DIV/0!</v>
      </c>
      <c r="AM410" s="676" t="e">
        <f t="shared" si="135"/>
        <v>#DIV/0!</v>
      </c>
      <c r="AN410" s="676" t="e">
        <f t="shared" si="135"/>
        <v>#DIV/0!</v>
      </c>
      <c r="AO410" s="676" t="e">
        <f t="shared" si="135"/>
        <v>#DIV/0!</v>
      </c>
      <c r="AP410" s="676" t="e">
        <f t="shared" si="135"/>
        <v>#DIV/0!</v>
      </c>
      <c r="AQ410" s="676" t="e">
        <f t="shared" si="135"/>
        <v>#DIV/0!</v>
      </c>
      <c r="AR410" s="676" t="e">
        <f t="shared" si="135"/>
        <v>#DIV/0!</v>
      </c>
      <c r="AS410" s="221"/>
    </row>
    <row r="411" spans="2:45" ht="11.45" hidden="1" customHeight="1" x14ac:dyDescent="0.15">
      <c r="C411" s="243" t="s">
        <v>35</v>
      </c>
      <c r="D411" s="676" t="e">
        <f t="shared" ref="D411:AC411" si="136">ROUND(AVERAGE(D323:D325),1)</f>
        <v>#DIV/0!</v>
      </c>
      <c r="E411" s="676" t="e">
        <f t="shared" si="136"/>
        <v>#DIV/0!</v>
      </c>
      <c r="F411" s="676" t="e">
        <f t="shared" si="136"/>
        <v>#DIV/0!</v>
      </c>
      <c r="G411" s="676" t="e">
        <f t="shared" si="136"/>
        <v>#DIV/0!</v>
      </c>
      <c r="H411" s="676" t="e">
        <f t="shared" si="136"/>
        <v>#DIV/0!</v>
      </c>
      <c r="I411" s="676" t="e">
        <f t="shared" si="136"/>
        <v>#DIV/0!</v>
      </c>
      <c r="J411" s="676" t="e">
        <f t="shared" si="136"/>
        <v>#DIV/0!</v>
      </c>
      <c r="K411" s="676" t="e">
        <f t="shared" si="136"/>
        <v>#DIV/0!</v>
      </c>
      <c r="L411" s="676" t="e">
        <f t="shared" si="136"/>
        <v>#DIV/0!</v>
      </c>
      <c r="M411" s="676" t="e">
        <f t="shared" si="136"/>
        <v>#DIV/0!</v>
      </c>
      <c r="N411" s="676" t="e">
        <f t="shared" si="136"/>
        <v>#DIV/0!</v>
      </c>
      <c r="O411" s="676" t="e">
        <f t="shared" si="136"/>
        <v>#DIV/0!</v>
      </c>
      <c r="P411" s="676" t="e">
        <f t="shared" si="136"/>
        <v>#DIV/0!</v>
      </c>
      <c r="Q411" s="676" t="e">
        <f t="shared" si="136"/>
        <v>#DIV/0!</v>
      </c>
      <c r="R411" s="676" t="e">
        <f t="shared" si="136"/>
        <v>#DIV/0!</v>
      </c>
      <c r="S411" s="676" t="e">
        <f t="shared" si="136"/>
        <v>#DIV/0!</v>
      </c>
      <c r="T411" s="676" t="e">
        <f t="shared" si="136"/>
        <v>#DIV/0!</v>
      </c>
      <c r="U411" s="676" t="e">
        <f t="shared" si="136"/>
        <v>#DIV/0!</v>
      </c>
      <c r="V411" s="676" t="e">
        <f t="shared" si="136"/>
        <v>#DIV/0!</v>
      </c>
      <c r="W411" s="676" t="e">
        <f t="shared" si="136"/>
        <v>#DIV/0!</v>
      </c>
      <c r="X411" s="676" t="e">
        <f t="shared" si="136"/>
        <v>#DIV/0!</v>
      </c>
      <c r="Y411" s="676" t="e">
        <f t="shared" si="136"/>
        <v>#DIV/0!</v>
      </c>
      <c r="Z411" s="676" t="e">
        <f t="shared" si="136"/>
        <v>#DIV/0!</v>
      </c>
      <c r="AA411" s="676" t="e">
        <f t="shared" si="136"/>
        <v>#DIV/0!</v>
      </c>
      <c r="AB411" s="676" t="e">
        <f t="shared" si="136"/>
        <v>#DIV/0!</v>
      </c>
      <c r="AC411" s="676" t="e">
        <f t="shared" si="136"/>
        <v>#DIV/0!</v>
      </c>
      <c r="AD411" s="274"/>
      <c r="AG411" s="243" t="s">
        <v>35</v>
      </c>
      <c r="AH411" s="676" t="e">
        <f t="shared" ref="AH411:AR411" si="137">ROUND(AVERAGE(AH323:AH325),1)</f>
        <v>#DIV/0!</v>
      </c>
      <c r="AI411" s="676" t="e">
        <f t="shared" si="137"/>
        <v>#DIV/0!</v>
      </c>
      <c r="AJ411" s="676" t="e">
        <f t="shared" si="137"/>
        <v>#DIV/0!</v>
      </c>
      <c r="AK411" s="676" t="e">
        <f t="shared" si="137"/>
        <v>#DIV/0!</v>
      </c>
      <c r="AL411" s="676" t="e">
        <f t="shared" si="137"/>
        <v>#DIV/0!</v>
      </c>
      <c r="AM411" s="676" t="e">
        <f t="shared" si="137"/>
        <v>#DIV/0!</v>
      </c>
      <c r="AN411" s="676" t="e">
        <f t="shared" si="137"/>
        <v>#DIV/0!</v>
      </c>
      <c r="AO411" s="676" t="e">
        <f t="shared" si="137"/>
        <v>#DIV/0!</v>
      </c>
      <c r="AP411" s="676" t="e">
        <f t="shared" si="137"/>
        <v>#DIV/0!</v>
      </c>
      <c r="AQ411" s="676" t="e">
        <f t="shared" si="137"/>
        <v>#DIV/0!</v>
      </c>
      <c r="AR411" s="676" t="e">
        <f t="shared" si="137"/>
        <v>#DIV/0!</v>
      </c>
      <c r="AS411" s="221"/>
    </row>
    <row r="412" spans="2:45" ht="11.45" hidden="1" customHeight="1" x14ac:dyDescent="0.15">
      <c r="C412" s="243" t="s">
        <v>36</v>
      </c>
      <c r="D412" s="676" t="e">
        <f t="shared" ref="D412:AC412" si="138">ROUND(AVERAGE(D326:D328),1)</f>
        <v>#DIV/0!</v>
      </c>
      <c r="E412" s="676" t="e">
        <f t="shared" si="138"/>
        <v>#DIV/0!</v>
      </c>
      <c r="F412" s="676" t="e">
        <f t="shared" si="138"/>
        <v>#DIV/0!</v>
      </c>
      <c r="G412" s="676" t="e">
        <f t="shared" si="138"/>
        <v>#DIV/0!</v>
      </c>
      <c r="H412" s="676" t="e">
        <f t="shared" si="138"/>
        <v>#DIV/0!</v>
      </c>
      <c r="I412" s="676" t="e">
        <f t="shared" si="138"/>
        <v>#DIV/0!</v>
      </c>
      <c r="J412" s="676" t="e">
        <f t="shared" si="138"/>
        <v>#DIV/0!</v>
      </c>
      <c r="K412" s="676" t="e">
        <f t="shared" si="138"/>
        <v>#DIV/0!</v>
      </c>
      <c r="L412" s="676" t="e">
        <f t="shared" si="138"/>
        <v>#DIV/0!</v>
      </c>
      <c r="M412" s="676" t="e">
        <f t="shared" si="138"/>
        <v>#DIV/0!</v>
      </c>
      <c r="N412" s="676" t="e">
        <f t="shared" si="138"/>
        <v>#DIV/0!</v>
      </c>
      <c r="O412" s="676" t="e">
        <f t="shared" si="138"/>
        <v>#DIV/0!</v>
      </c>
      <c r="P412" s="676" t="e">
        <f t="shared" si="138"/>
        <v>#DIV/0!</v>
      </c>
      <c r="Q412" s="676" t="e">
        <f t="shared" si="138"/>
        <v>#DIV/0!</v>
      </c>
      <c r="R412" s="676" t="e">
        <f t="shared" si="138"/>
        <v>#DIV/0!</v>
      </c>
      <c r="S412" s="676" t="e">
        <f t="shared" si="138"/>
        <v>#DIV/0!</v>
      </c>
      <c r="T412" s="676" t="e">
        <f t="shared" si="138"/>
        <v>#DIV/0!</v>
      </c>
      <c r="U412" s="676" t="e">
        <f t="shared" si="138"/>
        <v>#DIV/0!</v>
      </c>
      <c r="V412" s="676" t="e">
        <f t="shared" si="138"/>
        <v>#DIV/0!</v>
      </c>
      <c r="W412" s="676" t="e">
        <f t="shared" si="138"/>
        <v>#DIV/0!</v>
      </c>
      <c r="X412" s="676" t="e">
        <f t="shared" si="138"/>
        <v>#DIV/0!</v>
      </c>
      <c r="Y412" s="676" t="e">
        <f t="shared" si="138"/>
        <v>#DIV/0!</v>
      </c>
      <c r="Z412" s="676" t="e">
        <f t="shared" si="138"/>
        <v>#DIV/0!</v>
      </c>
      <c r="AA412" s="676" t="e">
        <f t="shared" si="138"/>
        <v>#DIV/0!</v>
      </c>
      <c r="AB412" s="676" t="e">
        <f t="shared" si="138"/>
        <v>#DIV/0!</v>
      </c>
      <c r="AC412" s="676" t="e">
        <f t="shared" si="138"/>
        <v>#DIV/0!</v>
      </c>
      <c r="AD412" s="274"/>
      <c r="AG412" s="243" t="s">
        <v>36</v>
      </c>
      <c r="AH412" s="676" t="e">
        <f t="shared" ref="AH412:AR412" si="139">ROUND(AVERAGE(AH326:AH328),1)</f>
        <v>#DIV/0!</v>
      </c>
      <c r="AI412" s="676" t="e">
        <f t="shared" si="139"/>
        <v>#DIV/0!</v>
      </c>
      <c r="AJ412" s="676" t="e">
        <f t="shared" si="139"/>
        <v>#DIV/0!</v>
      </c>
      <c r="AK412" s="676" t="e">
        <f t="shared" si="139"/>
        <v>#DIV/0!</v>
      </c>
      <c r="AL412" s="676" t="e">
        <f t="shared" si="139"/>
        <v>#DIV/0!</v>
      </c>
      <c r="AM412" s="676" t="e">
        <f t="shared" si="139"/>
        <v>#DIV/0!</v>
      </c>
      <c r="AN412" s="676" t="e">
        <f t="shared" si="139"/>
        <v>#DIV/0!</v>
      </c>
      <c r="AO412" s="676" t="e">
        <f t="shared" si="139"/>
        <v>#DIV/0!</v>
      </c>
      <c r="AP412" s="676" t="e">
        <f t="shared" si="139"/>
        <v>#DIV/0!</v>
      </c>
      <c r="AQ412" s="676" t="e">
        <f t="shared" si="139"/>
        <v>#DIV/0!</v>
      </c>
      <c r="AR412" s="676" t="e">
        <f t="shared" si="139"/>
        <v>#DIV/0!</v>
      </c>
      <c r="AS412" s="221"/>
    </row>
    <row r="413" spans="2:45" ht="11.45" hidden="1" customHeight="1" x14ac:dyDescent="0.15">
      <c r="B413" s="240"/>
      <c r="C413" s="246" t="s">
        <v>37</v>
      </c>
      <c r="D413" s="907" t="e">
        <f t="shared" ref="D413:AC413" si="140">ROUND(AVERAGE(D329:D331),1)</f>
        <v>#DIV/0!</v>
      </c>
      <c r="E413" s="907" t="e">
        <f t="shared" si="140"/>
        <v>#DIV/0!</v>
      </c>
      <c r="F413" s="907" t="e">
        <f t="shared" si="140"/>
        <v>#DIV/0!</v>
      </c>
      <c r="G413" s="907" t="e">
        <f t="shared" si="140"/>
        <v>#DIV/0!</v>
      </c>
      <c r="H413" s="907" t="e">
        <f t="shared" si="140"/>
        <v>#DIV/0!</v>
      </c>
      <c r="I413" s="907" t="e">
        <f t="shared" si="140"/>
        <v>#DIV/0!</v>
      </c>
      <c r="J413" s="907" t="e">
        <f t="shared" si="140"/>
        <v>#DIV/0!</v>
      </c>
      <c r="K413" s="907" t="e">
        <f t="shared" si="140"/>
        <v>#DIV/0!</v>
      </c>
      <c r="L413" s="907" t="e">
        <f t="shared" si="140"/>
        <v>#DIV/0!</v>
      </c>
      <c r="M413" s="907" t="e">
        <f t="shared" si="140"/>
        <v>#DIV/0!</v>
      </c>
      <c r="N413" s="907" t="e">
        <f t="shared" si="140"/>
        <v>#DIV/0!</v>
      </c>
      <c r="O413" s="907" t="e">
        <f t="shared" si="140"/>
        <v>#DIV/0!</v>
      </c>
      <c r="P413" s="907" t="e">
        <f t="shared" si="140"/>
        <v>#DIV/0!</v>
      </c>
      <c r="Q413" s="907" t="e">
        <f t="shared" si="140"/>
        <v>#DIV/0!</v>
      </c>
      <c r="R413" s="907" t="e">
        <f t="shared" si="140"/>
        <v>#DIV/0!</v>
      </c>
      <c r="S413" s="907" t="e">
        <f t="shared" si="140"/>
        <v>#DIV/0!</v>
      </c>
      <c r="T413" s="907" t="e">
        <f t="shared" si="140"/>
        <v>#DIV/0!</v>
      </c>
      <c r="U413" s="907" t="e">
        <f t="shared" si="140"/>
        <v>#DIV/0!</v>
      </c>
      <c r="V413" s="907" t="e">
        <f t="shared" si="140"/>
        <v>#DIV/0!</v>
      </c>
      <c r="W413" s="907" t="e">
        <f t="shared" si="140"/>
        <v>#DIV/0!</v>
      </c>
      <c r="X413" s="907" t="e">
        <f t="shared" si="140"/>
        <v>#DIV/0!</v>
      </c>
      <c r="Y413" s="907" t="e">
        <f t="shared" si="140"/>
        <v>#DIV/0!</v>
      </c>
      <c r="Z413" s="907" t="e">
        <f t="shared" si="140"/>
        <v>#DIV/0!</v>
      </c>
      <c r="AA413" s="907" t="e">
        <f t="shared" si="140"/>
        <v>#DIV/0!</v>
      </c>
      <c r="AB413" s="907" t="e">
        <f t="shared" si="140"/>
        <v>#DIV/0!</v>
      </c>
      <c r="AC413" s="907" t="e">
        <f t="shared" si="140"/>
        <v>#DIV/0!</v>
      </c>
      <c r="AD413" s="274"/>
      <c r="AE413" s="240"/>
      <c r="AF413" s="240"/>
      <c r="AG413" s="246" t="s">
        <v>37</v>
      </c>
      <c r="AH413" s="907" t="e">
        <f t="shared" ref="AH413:AR413" si="141">ROUND(AVERAGE(AH329:AH331),1)</f>
        <v>#DIV/0!</v>
      </c>
      <c r="AI413" s="907" t="e">
        <f t="shared" si="141"/>
        <v>#DIV/0!</v>
      </c>
      <c r="AJ413" s="907" t="e">
        <f t="shared" si="141"/>
        <v>#DIV/0!</v>
      </c>
      <c r="AK413" s="907" t="e">
        <f t="shared" si="141"/>
        <v>#DIV/0!</v>
      </c>
      <c r="AL413" s="907" t="e">
        <f t="shared" si="141"/>
        <v>#DIV/0!</v>
      </c>
      <c r="AM413" s="907" t="e">
        <f t="shared" si="141"/>
        <v>#DIV/0!</v>
      </c>
      <c r="AN413" s="907" t="e">
        <f t="shared" si="141"/>
        <v>#DIV/0!</v>
      </c>
      <c r="AO413" s="907" t="e">
        <f t="shared" si="141"/>
        <v>#DIV/0!</v>
      </c>
      <c r="AP413" s="907" t="e">
        <f t="shared" si="141"/>
        <v>#DIV/0!</v>
      </c>
      <c r="AQ413" s="907" t="e">
        <f t="shared" si="141"/>
        <v>#DIV/0!</v>
      </c>
      <c r="AR413" s="907" t="e">
        <f t="shared" si="141"/>
        <v>#DIV/0!</v>
      </c>
      <c r="AS413" s="221"/>
    </row>
    <row r="414" spans="2:45" ht="11.45" hidden="1" customHeight="1" x14ac:dyDescent="0.15">
      <c r="B414" s="66">
        <v>2029</v>
      </c>
      <c r="C414" s="238" t="s">
        <v>34</v>
      </c>
      <c r="D414" s="676" t="e">
        <f t="shared" ref="D414:AC414" si="142">ROUND(AVERAGE(D332:D334),1)</f>
        <v>#DIV/0!</v>
      </c>
      <c r="E414" s="676" t="e">
        <f t="shared" si="142"/>
        <v>#DIV/0!</v>
      </c>
      <c r="F414" s="676" t="e">
        <f t="shared" si="142"/>
        <v>#DIV/0!</v>
      </c>
      <c r="G414" s="676" t="e">
        <f t="shared" si="142"/>
        <v>#DIV/0!</v>
      </c>
      <c r="H414" s="676" t="e">
        <f t="shared" si="142"/>
        <v>#DIV/0!</v>
      </c>
      <c r="I414" s="676" t="e">
        <f t="shared" si="142"/>
        <v>#DIV/0!</v>
      </c>
      <c r="J414" s="676" t="e">
        <f t="shared" si="142"/>
        <v>#DIV/0!</v>
      </c>
      <c r="K414" s="676" t="e">
        <f t="shared" si="142"/>
        <v>#DIV/0!</v>
      </c>
      <c r="L414" s="676" t="e">
        <f t="shared" si="142"/>
        <v>#DIV/0!</v>
      </c>
      <c r="M414" s="676" t="e">
        <f t="shared" si="142"/>
        <v>#DIV/0!</v>
      </c>
      <c r="N414" s="676" t="e">
        <f t="shared" si="142"/>
        <v>#DIV/0!</v>
      </c>
      <c r="O414" s="676" t="e">
        <f t="shared" si="142"/>
        <v>#DIV/0!</v>
      </c>
      <c r="P414" s="676" t="e">
        <f t="shared" si="142"/>
        <v>#DIV/0!</v>
      </c>
      <c r="Q414" s="676" t="e">
        <f t="shared" si="142"/>
        <v>#DIV/0!</v>
      </c>
      <c r="R414" s="676" t="e">
        <f t="shared" si="142"/>
        <v>#DIV/0!</v>
      </c>
      <c r="S414" s="676" t="e">
        <f t="shared" si="142"/>
        <v>#DIV/0!</v>
      </c>
      <c r="T414" s="676" t="e">
        <f t="shared" si="142"/>
        <v>#DIV/0!</v>
      </c>
      <c r="U414" s="676" t="e">
        <f t="shared" si="142"/>
        <v>#DIV/0!</v>
      </c>
      <c r="V414" s="676" t="e">
        <f t="shared" si="142"/>
        <v>#DIV/0!</v>
      </c>
      <c r="W414" s="676" t="e">
        <f t="shared" si="142"/>
        <v>#DIV/0!</v>
      </c>
      <c r="X414" s="676" t="e">
        <f t="shared" si="142"/>
        <v>#DIV/0!</v>
      </c>
      <c r="Y414" s="676" t="e">
        <f t="shared" si="142"/>
        <v>#DIV/0!</v>
      </c>
      <c r="Z414" s="676" t="e">
        <f t="shared" si="142"/>
        <v>#DIV/0!</v>
      </c>
      <c r="AA414" s="676" t="e">
        <f t="shared" si="142"/>
        <v>#DIV/0!</v>
      </c>
      <c r="AB414" s="676" t="e">
        <f t="shared" si="142"/>
        <v>#DIV/0!</v>
      </c>
      <c r="AC414" s="676" t="e">
        <f t="shared" si="142"/>
        <v>#DIV/0!</v>
      </c>
      <c r="AD414" s="274"/>
      <c r="AF414" s="66" t="s">
        <v>218</v>
      </c>
      <c r="AG414" s="238" t="s">
        <v>34</v>
      </c>
      <c r="AH414" s="676" t="e">
        <f t="shared" ref="AH414:AR414" si="143">ROUND(AVERAGE(AH332:AH334),1)</f>
        <v>#DIV/0!</v>
      </c>
      <c r="AI414" s="676" t="e">
        <f t="shared" si="143"/>
        <v>#DIV/0!</v>
      </c>
      <c r="AJ414" s="676" t="e">
        <f t="shared" si="143"/>
        <v>#DIV/0!</v>
      </c>
      <c r="AK414" s="676" t="e">
        <f t="shared" si="143"/>
        <v>#DIV/0!</v>
      </c>
      <c r="AL414" s="676" t="e">
        <f t="shared" si="143"/>
        <v>#DIV/0!</v>
      </c>
      <c r="AM414" s="676" t="e">
        <f t="shared" si="143"/>
        <v>#DIV/0!</v>
      </c>
      <c r="AN414" s="676" t="e">
        <f t="shared" si="143"/>
        <v>#DIV/0!</v>
      </c>
      <c r="AO414" s="676" t="e">
        <f t="shared" si="143"/>
        <v>#DIV/0!</v>
      </c>
      <c r="AP414" s="676" t="e">
        <f t="shared" si="143"/>
        <v>#DIV/0!</v>
      </c>
      <c r="AQ414" s="676" t="e">
        <f t="shared" si="143"/>
        <v>#DIV/0!</v>
      </c>
      <c r="AR414" s="676" t="e">
        <f t="shared" si="143"/>
        <v>#DIV/0!</v>
      </c>
    </row>
    <row r="415" spans="2:45" ht="11.45" hidden="1" customHeight="1" x14ac:dyDescent="0.15">
      <c r="C415" s="243" t="s">
        <v>35</v>
      </c>
      <c r="D415" s="676" t="e">
        <f t="shared" ref="D415:AC415" si="144">ROUND(AVERAGE(D335:D337),1)</f>
        <v>#DIV/0!</v>
      </c>
      <c r="E415" s="676" t="e">
        <f t="shared" si="144"/>
        <v>#DIV/0!</v>
      </c>
      <c r="F415" s="676" t="e">
        <f t="shared" si="144"/>
        <v>#DIV/0!</v>
      </c>
      <c r="G415" s="676" t="e">
        <f t="shared" si="144"/>
        <v>#DIV/0!</v>
      </c>
      <c r="H415" s="676" t="e">
        <f t="shared" si="144"/>
        <v>#DIV/0!</v>
      </c>
      <c r="I415" s="676" t="e">
        <f t="shared" si="144"/>
        <v>#DIV/0!</v>
      </c>
      <c r="J415" s="676" t="e">
        <f t="shared" si="144"/>
        <v>#DIV/0!</v>
      </c>
      <c r="K415" s="676" t="e">
        <f t="shared" si="144"/>
        <v>#DIV/0!</v>
      </c>
      <c r="L415" s="676" t="e">
        <f t="shared" si="144"/>
        <v>#DIV/0!</v>
      </c>
      <c r="M415" s="676" t="e">
        <f t="shared" si="144"/>
        <v>#DIV/0!</v>
      </c>
      <c r="N415" s="676" t="e">
        <f t="shared" si="144"/>
        <v>#DIV/0!</v>
      </c>
      <c r="O415" s="676" t="e">
        <f t="shared" si="144"/>
        <v>#DIV/0!</v>
      </c>
      <c r="P415" s="676" t="e">
        <f t="shared" si="144"/>
        <v>#DIV/0!</v>
      </c>
      <c r="Q415" s="676" t="e">
        <f t="shared" si="144"/>
        <v>#DIV/0!</v>
      </c>
      <c r="R415" s="676" t="e">
        <f t="shared" si="144"/>
        <v>#DIV/0!</v>
      </c>
      <c r="S415" s="676" t="e">
        <f t="shared" si="144"/>
        <v>#DIV/0!</v>
      </c>
      <c r="T415" s="676" t="e">
        <f t="shared" si="144"/>
        <v>#DIV/0!</v>
      </c>
      <c r="U415" s="676" t="e">
        <f t="shared" si="144"/>
        <v>#DIV/0!</v>
      </c>
      <c r="V415" s="676" t="e">
        <f t="shared" si="144"/>
        <v>#DIV/0!</v>
      </c>
      <c r="W415" s="676" t="e">
        <f t="shared" si="144"/>
        <v>#DIV/0!</v>
      </c>
      <c r="X415" s="676" t="e">
        <f t="shared" si="144"/>
        <v>#DIV/0!</v>
      </c>
      <c r="Y415" s="676" t="e">
        <f t="shared" si="144"/>
        <v>#DIV/0!</v>
      </c>
      <c r="Z415" s="676" t="e">
        <f t="shared" si="144"/>
        <v>#DIV/0!</v>
      </c>
      <c r="AA415" s="676" t="e">
        <f t="shared" si="144"/>
        <v>#DIV/0!</v>
      </c>
      <c r="AB415" s="676" t="e">
        <f t="shared" si="144"/>
        <v>#DIV/0!</v>
      </c>
      <c r="AC415" s="676" t="e">
        <f t="shared" si="144"/>
        <v>#DIV/0!</v>
      </c>
      <c r="AD415" s="274"/>
      <c r="AG415" s="243" t="s">
        <v>35</v>
      </c>
      <c r="AH415" s="676" t="e">
        <f t="shared" ref="AH415:AR415" si="145">ROUND(AVERAGE(AH335:AH337),1)</f>
        <v>#DIV/0!</v>
      </c>
      <c r="AI415" s="676" t="e">
        <f t="shared" si="145"/>
        <v>#DIV/0!</v>
      </c>
      <c r="AJ415" s="676" t="e">
        <f t="shared" si="145"/>
        <v>#DIV/0!</v>
      </c>
      <c r="AK415" s="676" t="e">
        <f t="shared" si="145"/>
        <v>#DIV/0!</v>
      </c>
      <c r="AL415" s="676" t="e">
        <f t="shared" si="145"/>
        <v>#DIV/0!</v>
      </c>
      <c r="AM415" s="676" t="e">
        <f t="shared" si="145"/>
        <v>#DIV/0!</v>
      </c>
      <c r="AN415" s="676" t="e">
        <f t="shared" si="145"/>
        <v>#DIV/0!</v>
      </c>
      <c r="AO415" s="676" t="e">
        <f t="shared" si="145"/>
        <v>#DIV/0!</v>
      </c>
      <c r="AP415" s="676" t="e">
        <f t="shared" si="145"/>
        <v>#DIV/0!</v>
      </c>
      <c r="AQ415" s="676" t="e">
        <f t="shared" si="145"/>
        <v>#DIV/0!</v>
      </c>
      <c r="AR415" s="676" t="e">
        <f t="shared" si="145"/>
        <v>#DIV/0!</v>
      </c>
    </row>
    <row r="416" spans="2:45" ht="11.45" hidden="1" customHeight="1" x14ac:dyDescent="0.15">
      <c r="C416" s="243" t="s">
        <v>36</v>
      </c>
      <c r="D416" s="676" t="e">
        <f t="shared" ref="D416:AC416" si="146">ROUND(AVERAGE(D338:D340),1)</f>
        <v>#DIV/0!</v>
      </c>
      <c r="E416" s="676" t="e">
        <f t="shared" si="146"/>
        <v>#DIV/0!</v>
      </c>
      <c r="F416" s="676" t="e">
        <f t="shared" si="146"/>
        <v>#DIV/0!</v>
      </c>
      <c r="G416" s="676" t="e">
        <f t="shared" si="146"/>
        <v>#DIV/0!</v>
      </c>
      <c r="H416" s="676" t="e">
        <f t="shared" si="146"/>
        <v>#DIV/0!</v>
      </c>
      <c r="I416" s="676" t="e">
        <f t="shared" si="146"/>
        <v>#DIV/0!</v>
      </c>
      <c r="J416" s="676" t="e">
        <f t="shared" si="146"/>
        <v>#DIV/0!</v>
      </c>
      <c r="K416" s="676" t="e">
        <f t="shared" si="146"/>
        <v>#DIV/0!</v>
      </c>
      <c r="L416" s="676" t="e">
        <f t="shared" si="146"/>
        <v>#DIV/0!</v>
      </c>
      <c r="M416" s="676" t="e">
        <f t="shared" si="146"/>
        <v>#DIV/0!</v>
      </c>
      <c r="N416" s="676" t="e">
        <f t="shared" si="146"/>
        <v>#DIV/0!</v>
      </c>
      <c r="O416" s="676" t="e">
        <f t="shared" si="146"/>
        <v>#DIV/0!</v>
      </c>
      <c r="P416" s="676" t="e">
        <f t="shared" si="146"/>
        <v>#DIV/0!</v>
      </c>
      <c r="Q416" s="676" t="e">
        <f t="shared" si="146"/>
        <v>#DIV/0!</v>
      </c>
      <c r="R416" s="676" t="e">
        <f t="shared" si="146"/>
        <v>#DIV/0!</v>
      </c>
      <c r="S416" s="676" t="e">
        <f t="shared" si="146"/>
        <v>#DIV/0!</v>
      </c>
      <c r="T416" s="676" t="e">
        <f t="shared" si="146"/>
        <v>#DIV/0!</v>
      </c>
      <c r="U416" s="676" t="e">
        <f t="shared" si="146"/>
        <v>#DIV/0!</v>
      </c>
      <c r="V416" s="676" t="e">
        <f t="shared" si="146"/>
        <v>#DIV/0!</v>
      </c>
      <c r="W416" s="676" t="e">
        <f t="shared" si="146"/>
        <v>#DIV/0!</v>
      </c>
      <c r="X416" s="676" t="e">
        <f t="shared" si="146"/>
        <v>#DIV/0!</v>
      </c>
      <c r="Y416" s="676" t="e">
        <f t="shared" si="146"/>
        <v>#DIV/0!</v>
      </c>
      <c r="Z416" s="676" t="e">
        <f t="shared" si="146"/>
        <v>#DIV/0!</v>
      </c>
      <c r="AA416" s="676" t="e">
        <f t="shared" si="146"/>
        <v>#DIV/0!</v>
      </c>
      <c r="AB416" s="676" t="e">
        <f t="shared" si="146"/>
        <v>#DIV/0!</v>
      </c>
      <c r="AC416" s="676" t="e">
        <f t="shared" si="146"/>
        <v>#DIV/0!</v>
      </c>
      <c r="AD416" s="274"/>
      <c r="AG416" s="243" t="s">
        <v>36</v>
      </c>
      <c r="AH416" s="676" t="e">
        <f t="shared" ref="AH416:AR416" si="147">ROUND(AVERAGE(AH338:AH340),1)</f>
        <v>#DIV/0!</v>
      </c>
      <c r="AI416" s="676" t="e">
        <f t="shared" si="147"/>
        <v>#DIV/0!</v>
      </c>
      <c r="AJ416" s="676" t="e">
        <f t="shared" si="147"/>
        <v>#DIV/0!</v>
      </c>
      <c r="AK416" s="676" t="e">
        <f t="shared" si="147"/>
        <v>#DIV/0!</v>
      </c>
      <c r="AL416" s="676" t="e">
        <f t="shared" si="147"/>
        <v>#DIV/0!</v>
      </c>
      <c r="AM416" s="676" t="e">
        <f t="shared" si="147"/>
        <v>#DIV/0!</v>
      </c>
      <c r="AN416" s="676" t="e">
        <f t="shared" si="147"/>
        <v>#DIV/0!</v>
      </c>
      <c r="AO416" s="676" t="e">
        <f t="shared" si="147"/>
        <v>#DIV/0!</v>
      </c>
      <c r="AP416" s="676" t="e">
        <f t="shared" si="147"/>
        <v>#DIV/0!</v>
      </c>
      <c r="AQ416" s="676" t="e">
        <f t="shared" si="147"/>
        <v>#DIV/0!</v>
      </c>
      <c r="AR416" s="676" t="e">
        <f t="shared" si="147"/>
        <v>#DIV/0!</v>
      </c>
    </row>
    <row r="417" spans="1:44" ht="11.45" hidden="1" customHeight="1" x14ac:dyDescent="0.15">
      <c r="B417" s="240"/>
      <c r="C417" s="246" t="s">
        <v>37</v>
      </c>
      <c r="D417" s="907" t="e">
        <f t="shared" ref="D417:AC417" si="148">ROUND(AVERAGE(D341:D343),1)</f>
        <v>#DIV/0!</v>
      </c>
      <c r="E417" s="907" t="e">
        <f t="shared" si="148"/>
        <v>#DIV/0!</v>
      </c>
      <c r="F417" s="907" t="e">
        <f t="shared" si="148"/>
        <v>#DIV/0!</v>
      </c>
      <c r="G417" s="907" t="e">
        <f t="shared" si="148"/>
        <v>#DIV/0!</v>
      </c>
      <c r="H417" s="907" t="e">
        <f t="shared" si="148"/>
        <v>#DIV/0!</v>
      </c>
      <c r="I417" s="907" t="e">
        <f t="shared" si="148"/>
        <v>#DIV/0!</v>
      </c>
      <c r="J417" s="907" t="e">
        <f t="shared" si="148"/>
        <v>#DIV/0!</v>
      </c>
      <c r="K417" s="907" t="e">
        <f t="shared" si="148"/>
        <v>#DIV/0!</v>
      </c>
      <c r="L417" s="907" t="e">
        <f t="shared" si="148"/>
        <v>#DIV/0!</v>
      </c>
      <c r="M417" s="907" t="e">
        <f t="shared" si="148"/>
        <v>#DIV/0!</v>
      </c>
      <c r="N417" s="907" t="e">
        <f t="shared" si="148"/>
        <v>#DIV/0!</v>
      </c>
      <c r="O417" s="907" t="e">
        <f t="shared" si="148"/>
        <v>#DIV/0!</v>
      </c>
      <c r="P417" s="907" t="e">
        <f t="shared" si="148"/>
        <v>#DIV/0!</v>
      </c>
      <c r="Q417" s="907" t="e">
        <f t="shared" si="148"/>
        <v>#DIV/0!</v>
      </c>
      <c r="R417" s="907" t="e">
        <f t="shared" si="148"/>
        <v>#DIV/0!</v>
      </c>
      <c r="S417" s="907" t="e">
        <f t="shared" si="148"/>
        <v>#DIV/0!</v>
      </c>
      <c r="T417" s="907" t="e">
        <f t="shared" si="148"/>
        <v>#DIV/0!</v>
      </c>
      <c r="U417" s="907" t="e">
        <f t="shared" si="148"/>
        <v>#DIV/0!</v>
      </c>
      <c r="V417" s="907" t="e">
        <f t="shared" si="148"/>
        <v>#DIV/0!</v>
      </c>
      <c r="W417" s="907" t="e">
        <f t="shared" si="148"/>
        <v>#DIV/0!</v>
      </c>
      <c r="X417" s="907" t="e">
        <f t="shared" si="148"/>
        <v>#DIV/0!</v>
      </c>
      <c r="Y417" s="907" t="e">
        <f t="shared" si="148"/>
        <v>#DIV/0!</v>
      </c>
      <c r="Z417" s="907" t="e">
        <f t="shared" si="148"/>
        <v>#DIV/0!</v>
      </c>
      <c r="AA417" s="907" t="e">
        <f t="shared" si="148"/>
        <v>#DIV/0!</v>
      </c>
      <c r="AB417" s="907" t="e">
        <f t="shared" si="148"/>
        <v>#DIV/0!</v>
      </c>
      <c r="AC417" s="907" t="e">
        <f t="shared" si="148"/>
        <v>#DIV/0!</v>
      </c>
      <c r="AD417" s="274"/>
      <c r="AF417" s="240"/>
      <c r="AG417" s="246" t="s">
        <v>37</v>
      </c>
      <c r="AH417" s="907" t="e">
        <f t="shared" ref="AH417:AR417" si="149">ROUND(AVERAGE(AH341:AH343),1)</f>
        <v>#DIV/0!</v>
      </c>
      <c r="AI417" s="907" t="e">
        <f t="shared" si="149"/>
        <v>#DIV/0!</v>
      </c>
      <c r="AJ417" s="907" t="e">
        <f t="shared" si="149"/>
        <v>#DIV/0!</v>
      </c>
      <c r="AK417" s="907" t="e">
        <f t="shared" si="149"/>
        <v>#DIV/0!</v>
      </c>
      <c r="AL417" s="907" t="e">
        <f t="shared" si="149"/>
        <v>#DIV/0!</v>
      </c>
      <c r="AM417" s="907" t="e">
        <f t="shared" si="149"/>
        <v>#DIV/0!</v>
      </c>
      <c r="AN417" s="907" t="e">
        <f t="shared" si="149"/>
        <v>#DIV/0!</v>
      </c>
      <c r="AO417" s="907" t="e">
        <f t="shared" si="149"/>
        <v>#DIV/0!</v>
      </c>
      <c r="AP417" s="907" t="e">
        <f t="shared" si="149"/>
        <v>#DIV/0!</v>
      </c>
      <c r="AQ417" s="907" t="e">
        <f t="shared" si="149"/>
        <v>#DIV/0!</v>
      </c>
      <c r="AR417" s="907" t="e">
        <f t="shared" si="149"/>
        <v>#DIV/0!</v>
      </c>
    </row>
    <row r="418" spans="1:44" ht="11.45" hidden="1" customHeight="1" x14ac:dyDescent="0.15">
      <c r="B418" s="66">
        <v>2030</v>
      </c>
      <c r="C418" s="238" t="s">
        <v>34</v>
      </c>
      <c r="D418" s="676" t="e">
        <f t="shared" ref="D418:AC418" si="150">ROUND(AVERAGE(D344:D346),1)</f>
        <v>#DIV/0!</v>
      </c>
      <c r="E418" s="676" t="e">
        <f t="shared" si="150"/>
        <v>#DIV/0!</v>
      </c>
      <c r="F418" s="676" t="e">
        <f t="shared" si="150"/>
        <v>#DIV/0!</v>
      </c>
      <c r="G418" s="676" t="e">
        <f t="shared" si="150"/>
        <v>#DIV/0!</v>
      </c>
      <c r="H418" s="676" t="e">
        <f t="shared" si="150"/>
        <v>#DIV/0!</v>
      </c>
      <c r="I418" s="676" t="e">
        <f t="shared" si="150"/>
        <v>#DIV/0!</v>
      </c>
      <c r="J418" s="676" t="e">
        <f t="shared" si="150"/>
        <v>#DIV/0!</v>
      </c>
      <c r="K418" s="676" t="e">
        <f t="shared" si="150"/>
        <v>#DIV/0!</v>
      </c>
      <c r="L418" s="676" t="e">
        <f t="shared" si="150"/>
        <v>#DIV/0!</v>
      </c>
      <c r="M418" s="676" t="e">
        <f t="shared" si="150"/>
        <v>#DIV/0!</v>
      </c>
      <c r="N418" s="676" t="e">
        <f t="shared" si="150"/>
        <v>#DIV/0!</v>
      </c>
      <c r="O418" s="676" t="e">
        <f t="shared" si="150"/>
        <v>#DIV/0!</v>
      </c>
      <c r="P418" s="676" t="e">
        <f t="shared" si="150"/>
        <v>#DIV/0!</v>
      </c>
      <c r="Q418" s="676" t="e">
        <f t="shared" si="150"/>
        <v>#DIV/0!</v>
      </c>
      <c r="R418" s="676" t="e">
        <f t="shared" si="150"/>
        <v>#DIV/0!</v>
      </c>
      <c r="S418" s="676" t="e">
        <f t="shared" si="150"/>
        <v>#DIV/0!</v>
      </c>
      <c r="T418" s="676" t="e">
        <f t="shared" si="150"/>
        <v>#DIV/0!</v>
      </c>
      <c r="U418" s="676" t="e">
        <f t="shared" si="150"/>
        <v>#DIV/0!</v>
      </c>
      <c r="V418" s="676" t="e">
        <f t="shared" si="150"/>
        <v>#DIV/0!</v>
      </c>
      <c r="W418" s="676" t="e">
        <f t="shared" si="150"/>
        <v>#DIV/0!</v>
      </c>
      <c r="X418" s="676" t="e">
        <f t="shared" si="150"/>
        <v>#DIV/0!</v>
      </c>
      <c r="Y418" s="676" t="e">
        <f t="shared" si="150"/>
        <v>#DIV/0!</v>
      </c>
      <c r="Z418" s="676" t="e">
        <f t="shared" si="150"/>
        <v>#DIV/0!</v>
      </c>
      <c r="AA418" s="676" t="e">
        <f t="shared" si="150"/>
        <v>#DIV/0!</v>
      </c>
      <c r="AB418" s="676" t="e">
        <f t="shared" si="150"/>
        <v>#DIV/0!</v>
      </c>
      <c r="AC418" s="676" t="e">
        <f t="shared" si="150"/>
        <v>#DIV/0!</v>
      </c>
      <c r="AD418" s="274"/>
      <c r="AF418" s="66" t="s">
        <v>219</v>
      </c>
      <c r="AG418" s="238" t="s">
        <v>34</v>
      </c>
      <c r="AH418" s="676" t="e">
        <f t="shared" ref="AH418:AR418" si="151">ROUND(AVERAGE(AH344:AH346),1)</f>
        <v>#DIV/0!</v>
      </c>
      <c r="AI418" s="676" t="e">
        <f t="shared" si="151"/>
        <v>#DIV/0!</v>
      </c>
      <c r="AJ418" s="676" t="e">
        <f t="shared" si="151"/>
        <v>#DIV/0!</v>
      </c>
      <c r="AK418" s="676" t="e">
        <f t="shared" si="151"/>
        <v>#DIV/0!</v>
      </c>
      <c r="AL418" s="676" t="e">
        <f t="shared" si="151"/>
        <v>#DIV/0!</v>
      </c>
      <c r="AM418" s="676" t="e">
        <f t="shared" si="151"/>
        <v>#DIV/0!</v>
      </c>
      <c r="AN418" s="676" t="e">
        <f t="shared" si="151"/>
        <v>#DIV/0!</v>
      </c>
      <c r="AO418" s="676" t="e">
        <f t="shared" si="151"/>
        <v>#DIV/0!</v>
      </c>
      <c r="AP418" s="676" t="e">
        <f t="shared" si="151"/>
        <v>#DIV/0!</v>
      </c>
      <c r="AQ418" s="676" t="e">
        <f t="shared" si="151"/>
        <v>#DIV/0!</v>
      </c>
      <c r="AR418" s="676" t="e">
        <f t="shared" si="151"/>
        <v>#DIV/0!</v>
      </c>
    </row>
    <row r="419" spans="1:44" ht="11.45" hidden="1" customHeight="1" x14ac:dyDescent="0.15">
      <c r="C419" s="243" t="s">
        <v>35</v>
      </c>
      <c r="D419" s="676" t="e">
        <f t="shared" ref="D419:AC419" si="152">ROUND(AVERAGE(D347:D349),1)</f>
        <v>#DIV/0!</v>
      </c>
      <c r="E419" s="676" t="e">
        <f t="shared" si="152"/>
        <v>#DIV/0!</v>
      </c>
      <c r="F419" s="676" t="e">
        <f t="shared" si="152"/>
        <v>#DIV/0!</v>
      </c>
      <c r="G419" s="676" t="e">
        <f t="shared" si="152"/>
        <v>#DIV/0!</v>
      </c>
      <c r="H419" s="676" t="e">
        <f t="shared" si="152"/>
        <v>#DIV/0!</v>
      </c>
      <c r="I419" s="676" t="e">
        <f t="shared" si="152"/>
        <v>#DIV/0!</v>
      </c>
      <c r="J419" s="676" t="e">
        <f t="shared" si="152"/>
        <v>#DIV/0!</v>
      </c>
      <c r="K419" s="676" t="e">
        <f t="shared" si="152"/>
        <v>#DIV/0!</v>
      </c>
      <c r="L419" s="676" t="e">
        <f t="shared" si="152"/>
        <v>#DIV/0!</v>
      </c>
      <c r="M419" s="676" t="e">
        <f t="shared" si="152"/>
        <v>#DIV/0!</v>
      </c>
      <c r="N419" s="676" t="e">
        <f t="shared" si="152"/>
        <v>#DIV/0!</v>
      </c>
      <c r="O419" s="676" t="e">
        <f t="shared" si="152"/>
        <v>#DIV/0!</v>
      </c>
      <c r="P419" s="676" t="e">
        <f t="shared" si="152"/>
        <v>#DIV/0!</v>
      </c>
      <c r="Q419" s="676" t="e">
        <f t="shared" si="152"/>
        <v>#DIV/0!</v>
      </c>
      <c r="R419" s="676" t="e">
        <f t="shared" si="152"/>
        <v>#DIV/0!</v>
      </c>
      <c r="S419" s="676" t="e">
        <f t="shared" si="152"/>
        <v>#DIV/0!</v>
      </c>
      <c r="T419" s="676" t="e">
        <f t="shared" si="152"/>
        <v>#DIV/0!</v>
      </c>
      <c r="U419" s="676" t="e">
        <f t="shared" si="152"/>
        <v>#DIV/0!</v>
      </c>
      <c r="V419" s="676" t="e">
        <f t="shared" si="152"/>
        <v>#DIV/0!</v>
      </c>
      <c r="W419" s="676" t="e">
        <f t="shared" si="152"/>
        <v>#DIV/0!</v>
      </c>
      <c r="X419" s="676" t="e">
        <f t="shared" si="152"/>
        <v>#DIV/0!</v>
      </c>
      <c r="Y419" s="676" t="e">
        <f t="shared" si="152"/>
        <v>#DIV/0!</v>
      </c>
      <c r="Z419" s="676" t="e">
        <f t="shared" si="152"/>
        <v>#DIV/0!</v>
      </c>
      <c r="AA419" s="676" t="e">
        <f t="shared" si="152"/>
        <v>#DIV/0!</v>
      </c>
      <c r="AB419" s="676" t="e">
        <f t="shared" si="152"/>
        <v>#DIV/0!</v>
      </c>
      <c r="AC419" s="676" t="e">
        <f t="shared" si="152"/>
        <v>#DIV/0!</v>
      </c>
      <c r="AD419" s="274"/>
      <c r="AG419" s="243" t="s">
        <v>35</v>
      </c>
      <c r="AH419" s="676" t="e">
        <f t="shared" ref="AH419:AR419" si="153">ROUND(AVERAGE(AH347:AH349),1)</f>
        <v>#DIV/0!</v>
      </c>
      <c r="AI419" s="676" t="e">
        <f t="shared" si="153"/>
        <v>#DIV/0!</v>
      </c>
      <c r="AJ419" s="676" t="e">
        <f t="shared" si="153"/>
        <v>#DIV/0!</v>
      </c>
      <c r="AK419" s="676" t="e">
        <f t="shared" si="153"/>
        <v>#DIV/0!</v>
      </c>
      <c r="AL419" s="676" t="e">
        <f t="shared" si="153"/>
        <v>#DIV/0!</v>
      </c>
      <c r="AM419" s="676" t="e">
        <f t="shared" si="153"/>
        <v>#DIV/0!</v>
      </c>
      <c r="AN419" s="676" t="e">
        <f t="shared" si="153"/>
        <v>#DIV/0!</v>
      </c>
      <c r="AO419" s="676" t="e">
        <f t="shared" si="153"/>
        <v>#DIV/0!</v>
      </c>
      <c r="AP419" s="676" t="e">
        <f t="shared" si="153"/>
        <v>#DIV/0!</v>
      </c>
      <c r="AQ419" s="676" t="e">
        <f t="shared" si="153"/>
        <v>#DIV/0!</v>
      </c>
      <c r="AR419" s="676" t="e">
        <f t="shared" si="153"/>
        <v>#DIV/0!</v>
      </c>
    </row>
    <row r="420" spans="1:44" ht="11.45" hidden="1" customHeight="1" x14ac:dyDescent="0.15">
      <c r="C420" s="243" t="s">
        <v>36</v>
      </c>
      <c r="D420" s="676" t="e">
        <f t="shared" ref="D420:AC420" si="154">ROUND(AVERAGE(D350:D352),1)</f>
        <v>#DIV/0!</v>
      </c>
      <c r="E420" s="676" t="e">
        <f t="shared" si="154"/>
        <v>#DIV/0!</v>
      </c>
      <c r="F420" s="676" t="e">
        <f t="shared" si="154"/>
        <v>#DIV/0!</v>
      </c>
      <c r="G420" s="676" t="e">
        <f t="shared" si="154"/>
        <v>#DIV/0!</v>
      </c>
      <c r="H420" s="676" t="e">
        <f t="shared" si="154"/>
        <v>#DIV/0!</v>
      </c>
      <c r="I420" s="676" t="e">
        <f t="shared" si="154"/>
        <v>#DIV/0!</v>
      </c>
      <c r="J420" s="676" t="e">
        <f t="shared" si="154"/>
        <v>#DIV/0!</v>
      </c>
      <c r="K420" s="676" t="e">
        <f t="shared" si="154"/>
        <v>#DIV/0!</v>
      </c>
      <c r="L420" s="676" t="e">
        <f t="shared" si="154"/>
        <v>#DIV/0!</v>
      </c>
      <c r="M420" s="676" t="e">
        <f t="shared" si="154"/>
        <v>#DIV/0!</v>
      </c>
      <c r="N420" s="676" t="e">
        <f t="shared" si="154"/>
        <v>#DIV/0!</v>
      </c>
      <c r="O420" s="676" t="e">
        <f t="shared" si="154"/>
        <v>#DIV/0!</v>
      </c>
      <c r="P420" s="676" t="e">
        <f t="shared" si="154"/>
        <v>#DIV/0!</v>
      </c>
      <c r="Q420" s="676" t="e">
        <f t="shared" si="154"/>
        <v>#DIV/0!</v>
      </c>
      <c r="R420" s="676" t="e">
        <f t="shared" si="154"/>
        <v>#DIV/0!</v>
      </c>
      <c r="S420" s="676" t="e">
        <f t="shared" si="154"/>
        <v>#DIV/0!</v>
      </c>
      <c r="T420" s="676" t="e">
        <f t="shared" si="154"/>
        <v>#DIV/0!</v>
      </c>
      <c r="U420" s="676" t="e">
        <f t="shared" si="154"/>
        <v>#DIV/0!</v>
      </c>
      <c r="V420" s="676" t="e">
        <f t="shared" si="154"/>
        <v>#DIV/0!</v>
      </c>
      <c r="W420" s="676" t="e">
        <f t="shared" si="154"/>
        <v>#DIV/0!</v>
      </c>
      <c r="X420" s="676" t="e">
        <f t="shared" si="154"/>
        <v>#DIV/0!</v>
      </c>
      <c r="Y420" s="676" t="e">
        <f t="shared" si="154"/>
        <v>#DIV/0!</v>
      </c>
      <c r="Z420" s="676" t="e">
        <f t="shared" si="154"/>
        <v>#DIV/0!</v>
      </c>
      <c r="AA420" s="676" t="e">
        <f t="shared" si="154"/>
        <v>#DIV/0!</v>
      </c>
      <c r="AB420" s="676" t="e">
        <f t="shared" si="154"/>
        <v>#DIV/0!</v>
      </c>
      <c r="AC420" s="676" t="e">
        <f t="shared" si="154"/>
        <v>#DIV/0!</v>
      </c>
      <c r="AD420" s="274"/>
      <c r="AG420" s="243" t="s">
        <v>36</v>
      </c>
      <c r="AH420" s="676" t="e">
        <f t="shared" ref="AH420:AR420" si="155">ROUND(AVERAGE(AH350:AH352),1)</f>
        <v>#DIV/0!</v>
      </c>
      <c r="AI420" s="676" t="e">
        <f t="shared" si="155"/>
        <v>#DIV/0!</v>
      </c>
      <c r="AJ420" s="676" t="e">
        <f t="shared" si="155"/>
        <v>#DIV/0!</v>
      </c>
      <c r="AK420" s="676" t="e">
        <f t="shared" si="155"/>
        <v>#DIV/0!</v>
      </c>
      <c r="AL420" s="676" t="e">
        <f t="shared" si="155"/>
        <v>#DIV/0!</v>
      </c>
      <c r="AM420" s="676" t="e">
        <f t="shared" si="155"/>
        <v>#DIV/0!</v>
      </c>
      <c r="AN420" s="676" t="e">
        <f t="shared" si="155"/>
        <v>#DIV/0!</v>
      </c>
      <c r="AO420" s="676" t="e">
        <f t="shared" si="155"/>
        <v>#DIV/0!</v>
      </c>
      <c r="AP420" s="676" t="e">
        <f t="shared" si="155"/>
        <v>#DIV/0!</v>
      </c>
      <c r="AQ420" s="676" t="e">
        <f t="shared" si="155"/>
        <v>#DIV/0!</v>
      </c>
      <c r="AR420" s="676" t="e">
        <f t="shared" si="155"/>
        <v>#DIV/0!</v>
      </c>
    </row>
    <row r="421" spans="1:44" ht="11.45" hidden="1" customHeight="1" x14ac:dyDescent="0.15">
      <c r="B421" s="240"/>
      <c r="C421" s="246" t="s">
        <v>37</v>
      </c>
      <c r="D421" s="676" t="e">
        <f t="shared" ref="D421:AC421" si="156">ROUND(AVERAGE(D353:D355),1)</f>
        <v>#DIV/0!</v>
      </c>
      <c r="E421" s="907" t="e">
        <f t="shared" si="156"/>
        <v>#DIV/0!</v>
      </c>
      <c r="F421" s="907" t="e">
        <f t="shared" si="156"/>
        <v>#DIV/0!</v>
      </c>
      <c r="G421" s="907" t="e">
        <f t="shared" si="156"/>
        <v>#DIV/0!</v>
      </c>
      <c r="H421" s="907" t="e">
        <f t="shared" si="156"/>
        <v>#DIV/0!</v>
      </c>
      <c r="I421" s="907" t="e">
        <f t="shared" si="156"/>
        <v>#DIV/0!</v>
      </c>
      <c r="J421" s="907" t="e">
        <f t="shared" si="156"/>
        <v>#DIV/0!</v>
      </c>
      <c r="K421" s="907" t="e">
        <f t="shared" si="156"/>
        <v>#DIV/0!</v>
      </c>
      <c r="L421" s="907" t="e">
        <f t="shared" si="156"/>
        <v>#DIV/0!</v>
      </c>
      <c r="M421" s="907" t="e">
        <f t="shared" si="156"/>
        <v>#DIV/0!</v>
      </c>
      <c r="N421" s="907" t="e">
        <f t="shared" si="156"/>
        <v>#DIV/0!</v>
      </c>
      <c r="O421" s="907" t="e">
        <f t="shared" si="156"/>
        <v>#DIV/0!</v>
      </c>
      <c r="P421" s="907" t="e">
        <f t="shared" si="156"/>
        <v>#DIV/0!</v>
      </c>
      <c r="Q421" s="907" t="e">
        <f t="shared" si="156"/>
        <v>#DIV/0!</v>
      </c>
      <c r="R421" s="907" t="e">
        <f t="shared" si="156"/>
        <v>#DIV/0!</v>
      </c>
      <c r="S421" s="907" t="e">
        <f t="shared" si="156"/>
        <v>#DIV/0!</v>
      </c>
      <c r="T421" s="907" t="e">
        <f t="shared" si="156"/>
        <v>#DIV/0!</v>
      </c>
      <c r="U421" s="907" t="e">
        <f t="shared" si="156"/>
        <v>#DIV/0!</v>
      </c>
      <c r="V421" s="907" t="e">
        <f t="shared" si="156"/>
        <v>#DIV/0!</v>
      </c>
      <c r="W421" s="907" t="e">
        <f t="shared" si="156"/>
        <v>#DIV/0!</v>
      </c>
      <c r="X421" s="907" t="e">
        <f t="shared" si="156"/>
        <v>#DIV/0!</v>
      </c>
      <c r="Y421" s="907" t="e">
        <f t="shared" si="156"/>
        <v>#DIV/0!</v>
      </c>
      <c r="Z421" s="907" t="e">
        <f t="shared" si="156"/>
        <v>#DIV/0!</v>
      </c>
      <c r="AA421" s="907" t="e">
        <f t="shared" si="156"/>
        <v>#DIV/0!</v>
      </c>
      <c r="AB421" s="907" t="e">
        <f t="shared" si="156"/>
        <v>#DIV/0!</v>
      </c>
      <c r="AC421" s="907" t="e">
        <f t="shared" si="156"/>
        <v>#DIV/0!</v>
      </c>
      <c r="AD421" s="274"/>
      <c r="AF421" s="240"/>
      <c r="AG421" s="246" t="s">
        <v>37</v>
      </c>
      <c r="AH421" s="907" t="e">
        <f t="shared" ref="AH421:AR421" si="157">ROUND(AVERAGE(AH353:AH355),1)</f>
        <v>#DIV/0!</v>
      </c>
      <c r="AI421" s="907" t="e">
        <f t="shared" si="157"/>
        <v>#DIV/0!</v>
      </c>
      <c r="AJ421" s="907" t="e">
        <f t="shared" si="157"/>
        <v>#DIV/0!</v>
      </c>
      <c r="AK421" s="907" t="e">
        <f t="shared" si="157"/>
        <v>#DIV/0!</v>
      </c>
      <c r="AL421" s="907" t="e">
        <f t="shared" si="157"/>
        <v>#DIV/0!</v>
      </c>
      <c r="AM421" s="907" t="e">
        <f t="shared" si="157"/>
        <v>#DIV/0!</v>
      </c>
      <c r="AN421" s="907" t="e">
        <f t="shared" si="157"/>
        <v>#DIV/0!</v>
      </c>
      <c r="AO421" s="907" t="e">
        <f t="shared" si="157"/>
        <v>#DIV/0!</v>
      </c>
      <c r="AP421" s="907" t="e">
        <f t="shared" si="157"/>
        <v>#DIV/0!</v>
      </c>
      <c r="AQ421" s="907" t="e">
        <f t="shared" si="157"/>
        <v>#DIV/0!</v>
      </c>
      <c r="AR421" s="907" t="e">
        <f t="shared" si="157"/>
        <v>#DIV/0!</v>
      </c>
    </row>
    <row r="422" spans="1:44" ht="11.45" hidden="1" customHeight="1" x14ac:dyDescent="0.15">
      <c r="B422" s="66">
        <v>2031</v>
      </c>
      <c r="C422" s="238" t="s">
        <v>34</v>
      </c>
      <c r="D422" s="906" t="e">
        <f t="shared" ref="D422:AC422" si="158">ROUND(AVERAGE(D356:D358),1)</f>
        <v>#DIV/0!</v>
      </c>
      <c r="E422" s="906" t="e">
        <f t="shared" si="158"/>
        <v>#DIV/0!</v>
      </c>
      <c r="F422" s="906" t="e">
        <f t="shared" si="158"/>
        <v>#DIV/0!</v>
      </c>
      <c r="G422" s="906" t="e">
        <f t="shared" si="158"/>
        <v>#DIV/0!</v>
      </c>
      <c r="H422" s="906" t="e">
        <f t="shared" si="158"/>
        <v>#DIV/0!</v>
      </c>
      <c r="I422" s="906" t="e">
        <f t="shared" si="158"/>
        <v>#DIV/0!</v>
      </c>
      <c r="J422" s="906" t="e">
        <f t="shared" si="158"/>
        <v>#DIV/0!</v>
      </c>
      <c r="K422" s="906" t="e">
        <f t="shared" si="158"/>
        <v>#DIV/0!</v>
      </c>
      <c r="L422" s="906" t="e">
        <f t="shared" si="158"/>
        <v>#DIV/0!</v>
      </c>
      <c r="M422" s="906" t="e">
        <f t="shared" si="158"/>
        <v>#DIV/0!</v>
      </c>
      <c r="N422" s="906" t="e">
        <f t="shared" si="158"/>
        <v>#DIV/0!</v>
      </c>
      <c r="O422" s="906" t="e">
        <f t="shared" si="158"/>
        <v>#DIV/0!</v>
      </c>
      <c r="P422" s="906" t="e">
        <f t="shared" si="158"/>
        <v>#DIV/0!</v>
      </c>
      <c r="Q422" s="906" t="e">
        <f t="shared" si="158"/>
        <v>#DIV/0!</v>
      </c>
      <c r="R422" s="906" t="e">
        <f t="shared" si="158"/>
        <v>#DIV/0!</v>
      </c>
      <c r="S422" s="906" t="e">
        <f t="shared" si="158"/>
        <v>#DIV/0!</v>
      </c>
      <c r="T422" s="906" t="e">
        <f t="shared" si="158"/>
        <v>#DIV/0!</v>
      </c>
      <c r="U422" s="906" t="e">
        <f t="shared" si="158"/>
        <v>#DIV/0!</v>
      </c>
      <c r="V422" s="906" t="e">
        <f t="shared" si="158"/>
        <v>#DIV/0!</v>
      </c>
      <c r="W422" s="906" t="e">
        <f t="shared" si="158"/>
        <v>#DIV/0!</v>
      </c>
      <c r="X422" s="906" t="e">
        <f t="shared" si="158"/>
        <v>#DIV/0!</v>
      </c>
      <c r="Y422" s="906" t="e">
        <f t="shared" si="158"/>
        <v>#DIV/0!</v>
      </c>
      <c r="Z422" s="906" t="e">
        <f t="shared" si="158"/>
        <v>#DIV/0!</v>
      </c>
      <c r="AA422" s="906" t="e">
        <f t="shared" si="158"/>
        <v>#DIV/0!</v>
      </c>
      <c r="AB422" s="906" t="e">
        <f t="shared" si="158"/>
        <v>#DIV/0!</v>
      </c>
      <c r="AC422" s="906" t="e">
        <f t="shared" si="158"/>
        <v>#DIV/0!</v>
      </c>
      <c r="AD422" s="274"/>
      <c r="AF422" s="66" t="s">
        <v>220</v>
      </c>
      <c r="AG422" s="238" t="s">
        <v>34</v>
      </c>
      <c r="AH422" s="906" t="e">
        <f t="shared" ref="AH422:AR422" si="159">ROUND(AVERAGE(AH356:AH358),1)</f>
        <v>#DIV/0!</v>
      </c>
      <c r="AI422" s="906" t="e">
        <f t="shared" si="159"/>
        <v>#DIV/0!</v>
      </c>
      <c r="AJ422" s="906" t="e">
        <f t="shared" si="159"/>
        <v>#DIV/0!</v>
      </c>
      <c r="AK422" s="906" t="e">
        <f t="shared" si="159"/>
        <v>#DIV/0!</v>
      </c>
      <c r="AL422" s="906" t="e">
        <f t="shared" si="159"/>
        <v>#DIV/0!</v>
      </c>
      <c r="AM422" s="906" t="e">
        <f t="shared" si="159"/>
        <v>#DIV/0!</v>
      </c>
      <c r="AN422" s="906" t="e">
        <f t="shared" si="159"/>
        <v>#DIV/0!</v>
      </c>
      <c r="AO422" s="906" t="e">
        <f t="shared" si="159"/>
        <v>#DIV/0!</v>
      </c>
      <c r="AP422" s="906" t="e">
        <f t="shared" si="159"/>
        <v>#DIV/0!</v>
      </c>
      <c r="AQ422" s="906" t="e">
        <f t="shared" si="159"/>
        <v>#DIV/0!</v>
      </c>
      <c r="AR422" s="906" t="e">
        <f t="shared" si="159"/>
        <v>#DIV/0!</v>
      </c>
    </row>
    <row r="423" spans="1:44" ht="11.45" hidden="1" customHeight="1" x14ac:dyDescent="0.15">
      <c r="C423" s="243" t="s">
        <v>35</v>
      </c>
      <c r="D423" s="676" t="e">
        <f t="shared" ref="D423:AC423" si="160">ROUND(AVERAGE(D359:D361),1)</f>
        <v>#DIV/0!</v>
      </c>
      <c r="E423" s="676" t="e">
        <f t="shared" si="160"/>
        <v>#DIV/0!</v>
      </c>
      <c r="F423" s="676" t="e">
        <f t="shared" si="160"/>
        <v>#DIV/0!</v>
      </c>
      <c r="G423" s="676" t="e">
        <f t="shared" si="160"/>
        <v>#DIV/0!</v>
      </c>
      <c r="H423" s="676" t="e">
        <f t="shared" si="160"/>
        <v>#DIV/0!</v>
      </c>
      <c r="I423" s="676" t="e">
        <f t="shared" si="160"/>
        <v>#DIV/0!</v>
      </c>
      <c r="J423" s="676" t="e">
        <f t="shared" si="160"/>
        <v>#DIV/0!</v>
      </c>
      <c r="K423" s="676" t="e">
        <f t="shared" si="160"/>
        <v>#DIV/0!</v>
      </c>
      <c r="L423" s="676" t="e">
        <f t="shared" si="160"/>
        <v>#DIV/0!</v>
      </c>
      <c r="M423" s="676" t="e">
        <f t="shared" si="160"/>
        <v>#DIV/0!</v>
      </c>
      <c r="N423" s="676" t="e">
        <f t="shared" si="160"/>
        <v>#DIV/0!</v>
      </c>
      <c r="O423" s="676" t="e">
        <f t="shared" si="160"/>
        <v>#DIV/0!</v>
      </c>
      <c r="P423" s="676" t="e">
        <f t="shared" si="160"/>
        <v>#DIV/0!</v>
      </c>
      <c r="Q423" s="676" t="e">
        <f t="shared" si="160"/>
        <v>#DIV/0!</v>
      </c>
      <c r="R423" s="676" t="e">
        <f t="shared" si="160"/>
        <v>#DIV/0!</v>
      </c>
      <c r="S423" s="676" t="e">
        <f t="shared" si="160"/>
        <v>#DIV/0!</v>
      </c>
      <c r="T423" s="676" t="e">
        <f t="shared" si="160"/>
        <v>#DIV/0!</v>
      </c>
      <c r="U423" s="676" t="e">
        <f t="shared" si="160"/>
        <v>#DIV/0!</v>
      </c>
      <c r="V423" s="676" t="e">
        <f t="shared" si="160"/>
        <v>#DIV/0!</v>
      </c>
      <c r="W423" s="676" t="e">
        <f t="shared" si="160"/>
        <v>#DIV/0!</v>
      </c>
      <c r="X423" s="676" t="e">
        <f t="shared" si="160"/>
        <v>#DIV/0!</v>
      </c>
      <c r="Y423" s="676" t="e">
        <f t="shared" si="160"/>
        <v>#DIV/0!</v>
      </c>
      <c r="Z423" s="676" t="e">
        <f t="shared" si="160"/>
        <v>#DIV/0!</v>
      </c>
      <c r="AA423" s="676" t="e">
        <f t="shared" si="160"/>
        <v>#DIV/0!</v>
      </c>
      <c r="AB423" s="676" t="e">
        <f t="shared" si="160"/>
        <v>#DIV/0!</v>
      </c>
      <c r="AC423" s="676" t="e">
        <f t="shared" si="160"/>
        <v>#DIV/0!</v>
      </c>
      <c r="AD423" s="274"/>
      <c r="AG423" s="243" t="s">
        <v>35</v>
      </c>
      <c r="AH423" s="676" t="e">
        <f t="shared" ref="AH423:AR423" si="161">ROUND(AVERAGE(AH359:AH361),1)</f>
        <v>#DIV/0!</v>
      </c>
      <c r="AI423" s="676" t="e">
        <f t="shared" si="161"/>
        <v>#DIV/0!</v>
      </c>
      <c r="AJ423" s="676" t="e">
        <f t="shared" si="161"/>
        <v>#DIV/0!</v>
      </c>
      <c r="AK423" s="676" t="e">
        <f t="shared" si="161"/>
        <v>#DIV/0!</v>
      </c>
      <c r="AL423" s="676" t="e">
        <f t="shared" si="161"/>
        <v>#DIV/0!</v>
      </c>
      <c r="AM423" s="676" t="e">
        <f t="shared" si="161"/>
        <v>#DIV/0!</v>
      </c>
      <c r="AN423" s="676" t="e">
        <f t="shared" si="161"/>
        <v>#DIV/0!</v>
      </c>
      <c r="AO423" s="676" t="e">
        <f t="shared" si="161"/>
        <v>#DIV/0!</v>
      </c>
      <c r="AP423" s="676" t="e">
        <f t="shared" si="161"/>
        <v>#DIV/0!</v>
      </c>
      <c r="AQ423" s="676" t="e">
        <f t="shared" si="161"/>
        <v>#DIV/0!</v>
      </c>
      <c r="AR423" s="676" t="e">
        <f t="shared" si="161"/>
        <v>#DIV/0!</v>
      </c>
    </row>
    <row r="424" spans="1:44" ht="11.45" hidden="1" customHeight="1" x14ac:dyDescent="0.15">
      <c r="C424" s="243" t="s">
        <v>36</v>
      </c>
      <c r="D424" s="676" t="e">
        <f t="shared" ref="D424:AC424" si="162">ROUND(AVERAGE(D362:D364),1)</f>
        <v>#DIV/0!</v>
      </c>
      <c r="E424" s="676" t="e">
        <f t="shared" si="162"/>
        <v>#DIV/0!</v>
      </c>
      <c r="F424" s="676" t="e">
        <f t="shared" si="162"/>
        <v>#DIV/0!</v>
      </c>
      <c r="G424" s="676" t="e">
        <f t="shared" si="162"/>
        <v>#DIV/0!</v>
      </c>
      <c r="H424" s="676" t="e">
        <f t="shared" si="162"/>
        <v>#DIV/0!</v>
      </c>
      <c r="I424" s="676" t="e">
        <f t="shared" si="162"/>
        <v>#DIV/0!</v>
      </c>
      <c r="J424" s="676" t="e">
        <f t="shared" si="162"/>
        <v>#DIV/0!</v>
      </c>
      <c r="K424" s="676" t="e">
        <f t="shared" si="162"/>
        <v>#DIV/0!</v>
      </c>
      <c r="L424" s="676" t="e">
        <f t="shared" si="162"/>
        <v>#DIV/0!</v>
      </c>
      <c r="M424" s="676" t="e">
        <f t="shared" si="162"/>
        <v>#DIV/0!</v>
      </c>
      <c r="N424" s="676" t="e">
        <f t="shared" si="162"/>
        <v>#DIV/0!</v>
      </c>
      <c r="O424" s="676" t="e">
        <f t="shared" si="162"/>
        <v>#DIV/0!</v>
      </c>
      <c r="P424" s="676" t="e">
        <f t="shared" si="162"/>
        <v>#DIV/0!</v>
      </c>
      <c r="Q424" s="676" t="e">
        <f t="shared" si="162"/>
        <v>#DIV/0!</v>
      </c>
      <c r="R424" s="676" t="e">
        <f t="shared" si="162"/>
        <v>#DIV/0!</v>
      </c>
      <c r="S424" s="676" t="e">
        <f t="shared" si="162"/>
        <v>#DIV/0!</v>
      </c>
      <c r="T424" s="676" t="e">
        <f t="shared" si="162"/>
        <v>#DIV/0!</v>
      </c>
      <c r="U424" s="676" t="e">
        <f t="shared" si="162"/>
        <v>#DIV/0!</v>
      </c>
      <c r="V424" s="676" t="e">
        <f t="shared" si="162"/>
        <v>#DIV/0!</v>
      </c>
      <c r="W424" s="676" t="e">
        <f t="shared" si="162"/>
        <v>#DIV/0!</v>
      </c>
      <c r="X424" s="676" t="e">
        <f t="shared" si="162"/>
        <v>#DIV/0!</v>
      </c>
      <c r="Y424" s="676" t="e">
        <f t="shared" si="162"/>
        <v>#DIV/0!</v>
      </c>
      <c r="Z424" s="676" t="e">
        <f t="shared" si="162"/>
        <v>#DIV/0!</v>
      </c>
      <c r="AA424" s="676" t="e">
        <f t="shared" si="162"/>
        <v>#DIV/0!</v>
      </c>
      <c r="AB424" s="676" t="e">
        <f t="shared" si="162"/>
        <v>#DIV/0!</v>
      </c>
      <c r="AC424" s="676" t="e">
        <f t="shared" si="162"/>
        <v>#DIV/0!</v>
      </c>
      <c r="AD424" s="274"/>
      <c r="AG424" s="243" t="s">
        <v>36</v>
      </c>
      <c r="AH424" s="676" t="e">
        <f t="shared" ref="AH424:AR424" si="163">ROUND(AVERAGE(AH362:AH364),1)</f>
        <v>#DIV/0!</v>
      </c>
      <c r="AI424" s="676" t="e">
        <f t="shared" si="163"/>
        <v>#DIV/0!</v>
      </c>
      <c r="AJ424" s="676" t="e">
        <f t="shared" si="163"/>
        <v>#DIV/0!</v>
      </c>
      <c r="AK424" s="676" t="e">
        <f t="shared" si="163"/>
        <v>#DIV/0!</v>
      </c>
      <c r="AL424" s="676" t="e">
        <f t="shared" si="163"/>
        <v>#DIV/0!</v>
      </c>
      <c r="AM424" s="676" t="e">
        <f t="shared" si="163"/>
        <v>#DIV/0!</v>
      </c>
      <c r="AN424" s="676" t="e">
        <f t="shared" si="163"/>
        <v>#DIV/0!</v>
      </c>
      <c r="AO424" s="676" t="e">
        <f t="shared" si="163"/>
        <v>#DIV/0!</v>
      </c>
      <c r="AP424" s="676" t="e">
        <f t="shared" si="163"/>
        <v>#DIV/0!</v>
      </c>
      <c r="AQ424" s="676" t="e">
        <f t="shared" si="163"/>
        <v>#DIV/0!</v>
      </c>
      <c r="AR424" s="676" t="e">
        <f t="shared" si="163"/>
        <v>#DIV/0!</v>
      </c>
    </row>
    <row r="425" spans="1:44" ht="11.45" hidden="1" customHeight="1" x14ac:dyDescent="0.15">
      <c r="A425" s="240"/>
      <c r="B425" s="240"/>
      <c r="C425" s="246" t="s">
        <v>37</v>
      </c>
      <c r="D425" s="907" t="e">
        <f t="shared" ref="D425:AC425" si="164">ROUND(AVERAGE(D365:D367),1)</f>
        <v>#DIV/0!</v>
      </c>
      <c r="E425" s="907" t="e">
        <f t="shared" si="164"/>
        <v>#DIV/0!</v>
      </c>
      <c r="F425" s="907" t="e">
        <f t="shared" si="164"/>
        <v>#DIV/0!</v>
      </c>
      <c r="G425" s="907" t="e">
        <f t="shared" si="164"/>
        <v>#DIV/0!</v>
      </c>
      <c r="H425" s="907" t="e">
        <f t="shared" si="164"/>
        <v>#DIV/0!</v>
      </c>
      <c r="I425" s="907" t="e">
        <f t="shared" si="164"/>
        <v>#DIV/0!</v>
      </c>
      <c r="J425" s="907" t="e">
        <f t="shared" si="164"/>
        <v>#DIV/0!</v>
      </c>
      <c r="K425" s="907" t="e">
        <f t="shared" si="164"/>
        <v>#DIV/0!</v>
      </c>
      <c r="L425" s="907" t="e">
        <f t="shared" si="164"/>
        <v>#DIV/0!</v>
      </c>
      <c r="M425" s="907" t="e">
        <f t="shared" si="164"/>
        <v>#DIV/0!</v>
      </c>
      <c r="N425" s="907" t="e">
        <f t="shared" si="164"/>
        <v>#DIV/0!</v>
      </c>
      <c r="O425" s="907" t="e">
        <f t="shared" si="164"/>
        <v>#DIV/0!</v>
      </c>
      <c r="P425" s="907" t="e">
        <f t="shared" si="164"/>
        <v>#DIV/0!</v>
      </c>
      <c r="Q425" s="907" t="e">
        <f t="shared" si="164"/>
        <v>#DIV/0!</v>
      </c>
      <c r="R425" s="907" t="e">
        <f t="shared" si="164"/>
        <v>#DIV/0!</v>
      </c>
      <c r="S425" s="907" t="e">
        <f t="shared" si="164"/>
        <v>#DIV/0!</v>
      </c>
      <c r="T425" s="907" t="e">
        <f t="shared" si="164"/>
        <v>#DIV/0!</v>
      </c>
      <c r="U425" s="907" t="e">
        <f t="shared" si="164"/>
        <v>#DIV/0!</v>
      </c>
      <c r="V425" s="907" t="e">
        <f t="shared" si="164"/>
        <v>#DIV/0!</v>
      </c>
      <c r="W425" s="907" t="e">
        <f t="shared" si="164"/>
        <v>#DIV/0!</v>
      </c>
      <c r="X425" s="907" t="e">
        <f t="shared" si="164"/>
        <v>#DIV/0!</v>
      </c>
      <c r="Y425" s="907" t="e">
        <f t="shared" si="164"/>
        <v>#DIV/0!</v>
      </c>
      <c r="Z425" s="907" t="e">
        <f t="shared" si="164"/>
        <v>#DIV/0!</v>
      </c>
      <c r="AA425" s="907" t="e">
        <f t="shared" si="164"/>
        <v>#DIV/0!</v>
      </c>
      <c r="AB425" s="907" t="e">
        <f t="shared" si="164"/>
        <v>#DIV/0!</v>
      </c>
      <c r="AC425" s="907" t="e">
        <f t="shared" si="164"/>
        <v>#DIV/0!</v>
      </c>
      <c r="AD425" s="274"/>
      <c r="AF425" s="240"/>
      <c r="AG425" s="246" t="s">
        <v>37</v>
      </c>
      <c r="AH425" s="907" t="e">
        <f t="shared" ref="AH425:AR425" si="165">ROUND(AVERAGE(AH365:AH367),1)</f>
        <v>#DIV/0!</v>
      </c>
      <c r="AI425" s="907" t="e">
        <f t="shared" si="165"/>
        <v>#DIV/0!</v>
      </c>
      <c r="AJ425" s="907" t="e">
        <f t="shared" si="165"/>
        <v>#DIV/0!</v>
      </c>
      <c r="AK425" s="907" t="e">
        <f t="shared" si="165"/>
        <v>#DIV/0!</v>
      </c>
      <c r="AL425" s="907" t="e">
        <f t="shared" si="165"/>
        <v>#DIV/0!</v>
      </c>
      <c r="AM425" s="907" t="e">
        <f t="shared" si="165"/>
        <v>#DIV/0!</v>
      </c>
      <c r="AN425" s="907" t="e">
        <f t="shared" si="165"/>
        <v>#DIV/0!</v>
      </c>
      <c r="AO425" s="907" t="e">
        <f t="shared" si="165"/>
        <v>#DIV/0!</v>
      </c>
      <c r="AP425" s="907" t="e">
        <f t="shared" si="165"/>
        <v>#DIV/0!</v>
      </c>
      <c r="AQ425" s="907" t="e">
        <f t="shared" si="165"/>
        <v>#DIV/0!</v>
      </c>
      <c r="AR425" s="907" t="e">
        <f t="shared" si="165"/>
        <v>#DIV/0!</v>
      </c>
    </row>
    <row r="426" spans="1:44" ht="11.45" customHeight="1" x14ac:dyDescent="0.15">
      <c r="A426" s="135" t="s">
        <v>788</v>
      </c>
      <c r="AD426" s="20"/>
      <c r="AE426" s="135" t="s">
        <v>788</v>
      </c>
    </row>
    <row r="427" spans="1:44" x14ac:dyDescent="0.15">
      <c r="A427" s="66"/>
      <c r="B427" s="66">
        <v>2018</v>
      </c>
      <c r="C427" s="238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>
        <v>2018</v>
      </c>
      <c r="AG427" s="238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x14ac:dyDescent="0.15">
      <c r="C428" s="239" t="s">
        <v>35</v>
      </c>
      <c r="D428" s="676">
        <f t="shared" ref="D428:AB428" si="166">ROUND((D371-D370)/D370*100,1)</f>
        <v>2.2000000000000002</v>
      </c>
      <c r="E428" s="676">
        <f t="shared" si="166"/>
        <v>2.2000000000000002</v>
      </c>
      <c r="F428" s="676">
        <f t="shared" si="166"/>
        <v>2.7</v>
      </c>
      <c r="G428" s="676">
        <f t="shared" si="166"/>
        <v>0.4</v>
      </c>
      <c r="H428" s="676">
        <f t="shared" si="166"/>
        <v>0</v>
      </c>
      <c r="I428" s="676">
        <f t="shared" si="166"/>
        <v>40.299999999999997</v>
      </c>
      <c r="J428" s="676">
        <f t="shared" si="166"/>
        <v>-2.2000000000000002</v>
      </c>
      <c r="K428" s="676">
        <f t="shared" si="166"/>
        <v>12.3</v>
      </c>
      <c r="L428" s="676">
        <f t="shared" si="166"/>
        <v>-0.6</v>
      </c>
      <c r="M428" s="676">
        <f t="shared" si="166"/>
        <v>-5</v>
      </c>
      <c r="N428" s="676">
        <f t="shared" si="166"/>
        <v>16.2</v>
      </c>
      <c r="O428" s="676">
        <f t="shared" si="166"/>
        <v>-7.8</v>
      </c>
      <c r="P428" s="676">
        <f t="shared" si="166"/>
        <v>2</v>
      </c>
      <c r="Q428" s="676">
        <f t="shared" si="166"/>
        <v>1.1000000000000001</v>
      </c>
      <c r="R428" s="676">
        <f t="shared" si="166"/>
        <v>2.1</v>
      </c>
      <c r="S428" s="676">
        <f t="shared" si="166"/>
        <v>0.6</v>
      </c>
      <c r="T428" s="676">
        <f t="shared" si="166"/>
        <v>-2</v>
      </c>
      <c r="U428" s="676">
        <f t="shared" si="166"/>
        <v>1.4</v>
      </c>
      <c r="V428" s="676">
        <f t="shared" si="166"/>
        <v>4.4000000000000004</v>
      </c>
      <c r="W428" s="676">
        <f t="shared" si="166"/>
        <v>-2</v>
      </c>
      <c r="X428" s="676">
        <f t="shared" si="166"/>
        <v>0.3</v>
      </c>
      <c r="Y428" s="676">
        <f t="shared" si="166"/>
        <v>2.5</v>
      </c>
      <c r="Z428" s="676">
        <f t="shared" si="166"/>
        <v>-0.9</v>
      </c>
      <c r="AA428" s="676">
        <f t="shared" si="166"/>
        <v>3.9</v>
      </c>
      <c r="AB428" s="676">
        <f t="shared" si="166"/>
        <v>-4.7</v>
      </c>
      <c r="AC428" s="676">
        <f t="shared" ref="AC428" si="167">ROUND((AC371-AC370)/AC370*100,1)</f>
        <v>19.600000000000001</v>
      </c>
      <c r="AD428" s="274"/>
      <c r="AG428" s="239" t="s">
        <v>35</v>
      </c>
      <c r="AH428" s="676">
        <f t="shared" ref="AH428:AR428" si="168">ROUND((AH371-AH370)/AH370*100,1)</f>
        <v>2.2000000000000002</v>
      </c>
      <c r="AI428" s="676">
        <f t="shared" si="168"/>
        <v>2.2000000000000002</v>
      </c>
      <c r="AJ428" s="676">
        <f t="shared" si="168"/>
        <v>5.8</v>
      </c>
      <c r="AK428" s="676">
        <f t="shared" si="168"/>
        <v>9.5</v>
      </c>
      <c r="AL428" s="676">
        <f t="shared" si="168"/>
        <v>1.1000000000000001</v>
      </c>
      <c r="AM428" s="676">
        <f t="shared" si="168"/>
        <v>-2.1</v>
      </c>
      <c r="AN428" s="676">
        <f t="shared" si="168"/>
        <v>-12.2</v>
      </c>
      <c r="AO428" s="676">
        <f t="shared" si="168"/>
        <v>-0.4</v>
      </c>
      <c r="AP428" s="676">
        <f t="shared" si="168"/>
        <v>2.7</v>
      </c>
      <c r="AQ428" s="676">
        <f t="shared" si="168"/>
        <v>2.9</v>
      </c>
      <c r="AR428" s="676">
        <f t="shared" si="168"/>
        <v>-0.4</v>
      </c>
    </row>
    <row r="429" spans="1:44" x14ac:dyDescent="0.15">
      <c r="C429" s="239" t="s">
        <v>36</v>
      </c>
      <c r="D429" s="676">
        <f t="shared" ref="D429:AB429" si="169">ROUND((D372-D371)/D371*100,1)</f>
        <v>-3.1</v>
      </c>
      <c r="E429" s="676">
        <f t="shared" si="169"/>
        <v>-3.1</v>
      </c>
      <c r="F429" s="676">
        <f t="shared" si="169"/>
        <v>-5.5</v>
      </c>
      <c r="G429" s="676">
        <f t="shared" si="169"/>
        <v>-1.5</v>
      </c>
      <c r="H429" s="676">
        <f t="shared" si="169"/>
        <v>-1.5</v>
      </c>
      <c r="I429" s="676">
        <f t="shared" si="169"/>
        <v>-14.4</v>
      </c>
      <c r="J429" s="676">
        <f t="shared" si="169"/>
        <v>1</v>
      </c>
      <c r="K429" s="676">
        <f t="shared" si="169"/>
        <v>-7.6</v>
      </c>
      <c r="L429" s="676">
        <f t="shared" si="169"/>
        <v>-6.5</v>
      </c>
      <c r="M429" s="676">
        <f t="shared" si="169"/>
        <v>-1.6</v>
      </c>
      <c r="N429" s="676">
        <f t="shared" si="169"/>
        <v>-16.100000000000001</v>
      </c>
      <c r="O429" s="676">
        <f t="shared" si="169"/>
        <v>1.3</v>
      </c>
      <c r="P429" s="676">
        <f t="shared" si="169"/>
        <v>-0.2</v>
      </c>
      <c r="Q429" s="676">
        <f t="shared" si="169"/>
        <v>-1.1000000000000001</v>
      </c>
      <c r="R429" s="676">
        <f t="shared" si="169"/>
        <v>1.4</v>
      </c>
      <c r="S429" s="676">
        <f t="shared" si="169"/>
        <v>-6.4</v>
      </c>
      <c r="T429" s="676">
        <f t="shared" si="169"/>
        <v>0.4</v>
      </c>
      <c r="U429" s="676">
        <f t="shared" si="169"/>
        <v>-2.1</v>
      </c>
      <c r="V429" s="676">
        <f t="shared" si="169"/>
        <v>0.9</v>
      </c>
      <c r="W429" s="676">
        <f t="shared" si="169"/>
        <v>-2.7</v>
      </c>
      <c r="X429" s="676">
        <f t="shared" si="169"/>
        <v>-4</v>
      </c>
      <c r="Y429" s="676">
        <f t="shared" si="169"/>
        <v>3.8</v>
      </c>
      <c r="Z429" s="676">
        <f t="shared" si="169"/>
        <v>-2.4</v>
      </c>
      <c r="AA429" s="676">
        <f t="shared" si="169"/>
        <v>-5.3</v>
      </c>
      <c r="AB429" s="676">
        <f t="shared" si="169"/>
        <v>0.1</v>
      </c>
      <c r="AC429" s="676">
        <f t="shared" ref="AC429" si="170">ROUND((AC372-AC371)/AC371*100,1)</f>
        <v>-8.1</v>
      </c>
      <c r="AD429" s="274"/>
      <c r="AG429" s="239" t="s">
        <v>36</v>
      </c>
      <c r="AH429" s="676">
        <f t="shared" ref="AH429:AR429" si="171">ROUND((AH372-AH371)/AH371*100,1)</f>
        <v>-3.1</v>
      </c>
      <c r="AI429" s="676">
        <f t="shared" si="171"/>
        <v>-6.9</v>
      </c>
      <c r="AJ429" s="676">
        <f t="shared" si="171"/>
        <v>-12.5</v>
      </c>
      <c r="AK429" s="676">
        <f t="shared" si="171"/>
        <v>-17.5</v>
      </c>
      <c r="AL429" s="676">
        <f t="shared" si="171"/>
        <v>-1</v>
      </c>
      <c r="AM429" s="676">
        <f t="shared" si="171"/>
        <v>1.3</v>
      </c>
      <c r="AN429" s="676">
        <f t="shared" si="171"/>
        <v>10.1</v>
      </c>
      <c r="AO429" s="676">
        <f t="shared" si="171"/>
        <v>0</v>
      </c>
      <c r="AP429" s="676">
        <f t="shared" si="171"/>
        <v>-0.7</v>
      </c>
      <c r="AQ429" s="676">
        <f t="shared" si="171"/>
        <v>-0.9</v>
      </c>
      <c r="AR429" s="676">
        <f t="shared" si="171"/>
        <v>-4.9000000000000004</v>
      </c>
    </row>
    <row r="430" spans="1:44" x14ac:dyDescent="0.15">
      <c r="C430" s="239" t="s">
        <v>37</v>
      </c>
      <c r="D430" s="676">
        <f t="shared" ref="D430:AB430" si="172">ROUND((D373-D372)/D372*100,1)</f>
        <v>2.7</v>
      </c>
      <c r="E430" s="676">
        <f t="shared" si="172"/>
        <v>2.7</v>
      </c>
      <c r="F430" s="676">
        <f t="shared" si="172"/>
        <v>8.1999999999999993</v>
      </c>
      <c r="G430" s="676">
        <f t="shared" si="172"/>
        <v>-0.8</v>
      </c>
      <c r="H430" s="676">
        <f t="shared" si="172"/>
        <v>2.6</v>
      </c>
      <c r="I430" s="676">
        <f t="shared" si="172"/>
        <v>-4.3</v>
      </c>
      <c r="J430" s="676">
        <f t="shared" si="172"/>
        <v>6.2</v>
      </c>
      <c r="K430" s="676">
        <f t="shared" si="172"/>
        <v>-0.6</v>
      </c>
      <c r="L430" s="676">
        <f t="shared" si="172"/>
        <v>-14.8</v>
      </c>
      <c r="M430" s="676">
        <f t="shared" si="172"/>
        <v>-0.1</v>
      </c>
      <c r="N430" s="676">
        <f t="shared" si="172"/>
        <v>7.6</v>
      </c>
      <c r="O430" s="676">
        <f t="shared" si="172"/>
        <v>9.8000000000000007</v>
      </c>
      <c r="P430" s="676">
        <f t="shared" si="172"/>
        <v>0.9</v>
      </c>
      <c r="Q430" s="676">
        <f t="shared" si="172"/>
        <v>3.3</v>
      </c>
      <c r="R430" s="676">
        <f t="shared" si="172"/>
        <v>2.2999999999999998</v>
      </c>
      <c r="S430" s="676">
        <f t="shared" si="172"/>
        <v>-7.5</v>
      </c>
      <c r="T430" s="676">
        <f t="shared" si="172"/>
        <v>-0.7</v>
      </c>
      <c r="U430" s="676">
        <f t="shared" si="172"/>
        <v>2.9</v>
      </c>
      <c r="V430" s="676">
        <f t="shared" si="172"/>
        <v>4.3</v>
      </c>
      <c r="W430" s="676">
        <f t="shared" si="172"/>
        <v>-0.2</v>
      </c>
      <c r="X430" s="676">
        <f t="shared" si="172"/>
        <v>2.8</v>
      </c>
      <c r="Y430" s="676">
        <f t="shared" si="172"/>
        <v>-1.9</v>
      </c>
      <c r="Z430" s="676">
        <f t="shared" si="172"/>
        <v>-2.7</v>
      </c>
      <c r="AA430" s="676">
        <f t="shared" si="172"/>
        <v>8.6</v>
      </c>
      <c r="AB430" s="676">
        <f t="shared" si="172"/>
        <v>4</v>
      </c>
      <c r="AC430" s="676">
        <f t="shared" ref="AC430" si="173">ROUND((AC373-AC372)/AC372*100,1)</f>
        <v>1.5</v>
      </c>
      <c r="AD430" s="274"/>
      <c r="AG430" s="239" t="s">
        <v>37</v>
      </c>
      <c r="AH430" s="676">
        <f t="shared" ref="AH430:AR430" si="174">ROUND((AH373-AH372)/AH372*100,1)</f>
        <v>2.7</v>
      </c>
      <c r="AI430" s="676">
        <f t="shared" si="174"/>
        <v>6.2</v>
      </c>
      <c r="AJ430" s="676">
        <f t="shared" si="174"/>
        <v>8.5</v>
      </c>
      <c r="AK430" s="676">
        <f t="shared" si="174"/>
        <v>11.8</v>
      </c>
      <c r="AL430" s="676">
        <f t="shared" si="174"/>
        <v>2.8</v>
      </c>
      <c r="AM430" s="676">
        <f t="shared" si="174"/>
        <v>3.6</v>
      </c>
      <c r="AN430" s="676">
        <f t="shared" si="174"/>
        <v>9.6999999999999993</v>
      </c>
      <c r="AO430" s="676">
        <f t="shared" si="174"/>
        <v>1.7</v>
      </c>
      <c r="AP430" s="676">
        <f t="shared" si="174"/>
        <v>0.3</v>
      </c>
      <c r="AQ430" s="676">
        <f t="shared" si="174"/>
        <v>0.2</v>
      </c>
      <c r="AR430" s="676">
        <f t="shared" si="174"/>
        <v>2.2999999999999998</v>
      </c>
    </row>
    <row r="431" spans="1:44" x14ac:dyDescent="0.15">
      <c r="B431" s="66">
        <v>2019</v>
      </c>
      <c r="C431" s="238" t="s">
        <v>34</v>
      </c>
      <c r="D431" s="906">
        <f t="shared" ref="D431:AB431" si="175">ROUND((D374-D373)/D373*100,1)</f>
        <v>-5</v>
      </c>
      <c r="E431" s="906">
        <f t="shared" si="175"/>
        <v>-5</v>
      </c>
      <c r="F431" s="906">
        <f t="shared" si="175"/>
        <v>-4.0999999999999996</v>
      </c>
      <c r="G431" s="906">
        <f t="shared" si="175"/>
        <v>-2.1</v>
      </c>
      <c r="H431" s="906">
        <f t="shared" si="175"/>
        <v>-0.8</v>
      </c>
      <c r="I431" s="906">
        <f t="shared" si="175"/>
        <v>-15.1</v>
      </c>
      <c r="J431" s="906">
        <f t="shared" si="175"/>
        <v>-10.1</v>
      </c>
      <c r="K431" s="906">
        <f t="shared" si="175"/>
        <v>2.6</v>
      </c>
      <c r="L431" s="906">
        <f t="shared" si="175"/>
        <v>-6.3</v>
      </c>
      <c r="M431" s="906">
        <f t="shared" si="175"/>
        <v>-6.4</v>
      </c>
      <c r="N431" s="906">
        <f t="shared" si="175"/>
        <v>1</v>
      </c>
      <c r="O431" s="906">
        <f t="shared" si="175"/>
        <v>-5.3</v>
      </c>
      <c r="P431" s="906">
        <f t="shared" si="175"/>
        <v>-5.7</v>
      </c>
      <c r="Q431" s="906">
        <f t="shared" si="175"/>
        <v>-1.6</v>
      </c>
      <c r="R431" s="906">
        <f t="shared" si="175"/>
        <v>-6.1</v>
      </c>
      <c r="S431" s="906">
        <f t="shared" si="175"/>
        <v>7.3</v>
      </c>
      <c r="T431" s="906">
        <f t="shared" si="175"/>
        <v>-3.8</v>
      </c>
      <c r="U431" s="906">
        <f t="shared" si="175"/>
        <v>-1.6</v>
      </c>
      <c r="V431" s="906">
        <f t="shared" si="175"/>
        <v>-10.7</v>
      </c>
      <c r="W431" s="906">
        <f t="shared" si="175"/>
        <v>0.2</v>
      </c>
      <c r="X431" s="906">
        <f t="shared" si="175"/>
        <v>-0.2</v>
      </c>
      <c r="Y431" s="906">
        <f t="shared" si="175"/>
        <v>0.5</v>
      </c>
      <c r="Z431" s="906">
        <f t="shared" si="175"/>
        <v>-10.199999999999999</v>
      </c>
      <c r="AA431" s="906">
        <f t="shared" si="175"/>
        <v>4.8</v>
      </c>
      <c r="AB431" s="906">
        <f t="shared" si="175"/>
        <v>-4.2</v>
      </c>
      <c r="AC431" s="906">
        <f t="shared" ref="AC431" si="176">ROUND((AC374-AC373)/AC373*100,1)</f>
        <v>-13.4</v>
      </c>
      <c r="AD431" s="274"/>
      <c r="AF431" s="66">
        <v>2019</v>
      </c>
      <c r="AG431" s="238" t="s">
        <v>34</v>
      </c>
      <c r="AH431" s="906">
        <f t="shared" ref="AH431:AR431" si="177">ROUND((AH374-AH373)/AH373*100,1)</f>
        <v>-5</v>
      </c>
      <c r="AI431" s="906">
        <f t="shared" si="177"/>
        <v>-7.4</v>
      </c>
      <c r="AJ431" s="906">
        <f t="shared" si="177"/>
        <v>-9.8000000000000007</v>
      </c>
      <c r="AK431" s="906">
        <f t="shared" si="177"/>
        <v>-13.5</v>
      </c>
      <c r="AL431" s="906">
        <f t="shared" si="177"/>
        <v>-3.1</v>
      </c>
      <c r="AM431" s="906">
        <f t="shared" si="177"/>
        <v>-3</v>
      </c>
      <c r="AN431" s="906">
        <f t="shared" si="177"/>
        <v>-4.2</v>
      </c>
      <c r="AO431" s="906">
        <f t="shared" si="177"/>
        <v>-2.1</v>
      </c>
      <c r="AP431" s="906">
        <f t="shared" si="177"/>
        <v>-3.3</v>
      </c>
      <c r="AQ431" s="906">
        <f t="shared" si="177"/>
        <v>-3</v>
      </c>
      <c r="AR431" s="906">
        <f t="shared" si="177"/>
        <v>2.1</v>
      </c>
    </row>
    <row r="432" spans="1:44" x14ac:dyDescent="0.15">
      <c r="C432" s="239" t="s">
        <v>35</v>
      </c>
      <c r="D432" s="676">
        <f t="shared" ref="D432:AB432" si="178">ROUND((D375-D374)/D374*100,1)</f>
        <v>-0.4</v>
      </c>
      <c r="E432" s="676">
        <f t="shared" si="178"/>
        <v>-0.4</v>
      </c>
      <c r="F432" s="676">
        <f t="shared" si="178"/>
        <v>-2.9</v>
      </c>
      <c r="G432" s="676">
        <f t="shared" si="178"/>
        <v>3.7</v>
      </c>
      <c r="H432" s="676">
        <f t="shared" si="178"/>
        <v>-1.6</v>
      </c>
      <c r="I432" s="676">
        <f t="shared" si="178"/>
        <v>3.4</v>
      </c>
      <c r="J432" s="676">
        <f t="shared" si="178"/>
        <v>1.5</v>
      </c>
      <c r="K432" s="676">
        <f t="shared" si="178"/>
        <v>-0.3</v>
      </c>
      <c r="L432" s="676">
        <f t="shared" si="178"/>
        <v>-4.7</v>
      </c>
      <c r="M432" s="676">
        <f t="shared" si="178"/>
        <v>-2.5</v>
      </c>
      <c r="N432" s="676">
        <f t="shared" si="178"/>
        <v>20.7</v>
      </c>
      <c r="O432" s="676">
        <f t="shared" si="178"/>
        <v>-10.9</v>
      </c>
      <c r="P432" s="676">
        <f t="shared" si="178"/>
        <v>0.3</v>
      </c>
      <c r="Q432" s="676">
        <f t="shared" si="178"/>
        <v>-1.1000000000000001</v>
      </c>
      <c r="R432" s="676">
        <f t="shared" si="178"/>
        <v>-0.8</v>
      </c>
      <c r="S432" s="676">
        <f t="shared" si="178"/>
        <v>2.5</v>
      </c>
      <c r="T432" s="676">
        <f t="shared" si="178"/>
        <v>0.5</v>
      </c>
      <c r="U432" s="676">
        <f t="shared" si="178"/>
        <v>-2.2000000000000002</v>
      </c>
      <c r="V432" s="676">
        <f t="shared" si="178"/>
        <v>-0.4</v>
      </c>
      <c r="W432" s="676">
        <f t="shared" si="178"/>
        <v>-4.8</v>
      </c>
      <c r="X432" s="676">
        <f t="shared" si="178"/>
        <v>1.3</v>
      </c>
      <c r="Y432" s="676">
        <f t="shared" si="178"/>
        <v>-1.7</v>
      </c>
      <c r="Z432" s="676">
        <f t="shared" si="178"/>
        <v>-7.5</v>
      </c>
      <c r="AA432" s="676">
        <f t="shared" si="178"/>
        <v>-3.8</v>
      </c>
      <c r="AB432" s="676">
        <f t="shared" si="178"/>
        <v>-4.7</v>
      </c>
      <c r="AC432" s="676">
        <f t="shared" ref="AC432" si="179">ROUND((AC375-AC374)/AC374*100,1)</f>
        <v>5.2</v>
      </c>
      <c r="AD432" s="274"/>
      <c r="AG432" s="239" t="s">
        <v>35</v>
      </c>
      <c r="AH432" s="676">
        <f t="shared" ref="AH432:AR432" si="180">ROUND((AH375-AH374)/AH374*100,1)</f>
        <v>-0.4</v>
      </c>
      <c r="AI432" s="676">
        <f t="shared" si="180"/>
        <v>1.7</v>
      </c>
      <c r="AJ432" s="676">
        <f t="shared" si="180"/>
        <v>2.1</v>
      </c>
      <c r="AK432" s="676">
        <f t="shared" si="180"/>
        <v>3.8</v>
      </c>
      <c r="AL432" s="676">
        <f t="shared" si="180"/>
        <v>-2.4</v>
      </c>
      <c r="AM432" s="676">
        <f t="shared" si="180"/>
        <v>1</v>
      </c>
      <c r="AN432" s="676">
        <f t="shared" si="180"/>
        <v>5.0999999999999996</v>
      </c>
      <c r="AO432" s="676">
        <f t="shared" si="180"/>
        <v>-0.5</v>
      </c>
      <c r="AP432" s="676">
        <f t="shared" si="180"/>
        <v>-2</v>
      </c>
      <c r="AQ432" s="676">
        <f t="shared" si="180"/>
        <v>-1.9</v>
      </c>
      <c r="AR432" s="676">
        <f t="shared" si="180"/>
        <v>-7.8</v>
      </c>
    </row>
    <row r="433" spans="2:44" x14ac:dyDescent="0.15">
      <c r="C433" s="239" t="s">
        <v>36</v>
      </c>
      <c r="D433" s="676">
        <f t="shared" ref="D433:AB433" si="181">ROUND((D376-D375)/D375*100,1)</f>
        <v>2</v>
      </c>
      <c r="E433" s="676">
        <f t="shared" si="181"/>
        <v>1.9</v>
      </c>
      <c r="F433" s="676">
        <f t="shared" si="181"/>
        <v>-5.0999999999999996</v>
      </c>
      <c r="G433" s="676">
        <f t="shared" si="181"/>
        <v>-3.6</v>
      </c>
      <c r="H433" s="676">
        <f t="shared" si="181"/>
        <v>0</v>
      </c>
      <c r="I433" s="676">
        <f t="shared" si="181"/>
        <v>25.5</v>
      </c>
      <c r="J433" s="676">
        <f t="shared" si="181"/>
        <v>3.2</v>
      </c>
      <c r="K433" s="676">
        <f t="shared" si="181"/>
        <v>4.4000000000000004</v>
      </c>
      <c r="L433" s="676">
        <f t="shared" si="181"/>
        <v>-1.6</v>
      </c>
      <c r="M433" s="676">
        <f t="shared" si="181"/>
        <v>9.1</v>
      </c>
      <c r="N433" s="676">
        <f t="shared" si="181"/>
        <v>-7.9</v>
      </c>
      <c r="O433" s="676">
        <f t="shared" si="181"/>
        <v>5</v>
      </c>
      <c r="P433" s="676">
        <f t="shared" si="181"/>
        <v>-3.6</v>
      </c>
      <c r="Q433" s="676">
        <f t="shared" si="181"/>
        <v>0.9</v>
      </c>
      <c r="R433" s="676">
        <f t="shared" si="181"/>
        <v>-0.1</v>
      </c>
      <c r="S433" s="676">
        <f t="shared" si="181"/>
        <v>1.2</v>
      </c>
      <c r="T433" s="676">
        <f t="shared" si="181"/>
        <v>1.9</v>
      </c>
      <c r="U433" s="676">
        <f t="shared" si="181"/>
        <v>-1.6</v>
      </c>
      <c r="V433" s="676">
        <f t="shared" si="181"/>
        <v>-2.2999999999999998</v>
      </c>
      <c r="W433" s="676">
        <f t="shared" si="181"/>
        <v>2.9</v>
      </c>
      <c r="X433" s="676">
        <f t="shared" si="181"/>
        <v>-0.5</v>
      </c>
      <c r="Y433" s="676">
        <f t="shared" si="181"/>
        <v>-6.1</v>
      </c>
      <c r="Z433" s="676">
        <f t="shared" si="181"/>
        <v>0.9</v>
      </c>
      <c r="AA433" s="676">
        <f t="shared" si="181"/>
        <v>1.1000000000000001</v>
      </c>
      <c r="AB433" s="676">
        <f t="shared" si="181"/>
        <v>-4.5999999999999996</v>
      </c>
      <c r="AC433" s="676">
        <f t="shared" ref="AC433" si="182">ROUND((AC376-AC375)/AC375*100,1)</f>
        <v>10.5</v>
      </c>
      <c r="AD433" s="274"/>
      <c r="AG433" s="239" t="s">
        <v>36</v>
      </c>
      <c r="AH433" s="676">
        <f t="shared" ref="AH433:AR433" si="183">ROUND((AH376-AH375)/AH375*100,1)</f>
        <v>2</v>
      </c>
      <c r="AI433" s="676">
        <f t="shared" si="183"/>
        <v>4</v>
      </c>
      <c r="AJ433" s="676">
        <f t="shared" si="183"/>
        <v>5.8</v>
      </c>
      <c r="AK433" s="676">
        <f t="shared" si="183"/>
        <v>7.6</v>
      </c>
      <c r="AL433" s="676">
        <f t="shared" si="183"/>
        <v>3.6</v>
      </c>
      <c r="AM433" s="676">
        <f t="shared" si="183"/>
        <v>0.8</v>
      </c>
      <c r="AN433" s="676">
        <f t="shared" si="183"/>
        <v>-0.4</v>
      </c>
      <c r="AO433" s="676">
        <f t="shared" si="183"/>
        <v>1.3</v>
      </c>
      <c r="AP433" s="676">
        <f t="shared" si="183"/>
        <v>0.1</v>
      </c>
      <c r="AQ433" s="676">
        <f t="shared" si="183"/>
        <v>-0.4</v>
      </c>
      <c r="AR433" s="676">
        <f t="shared" si="183"/>
        <v>4</v>
      </c>
    </row>
    <row r="434" spans="2:44" x14ac:dyDescent="0.15">
      <c r="B434" s="240"/>
      <c r="C434" s="241" t="s">
        <v>37</v>
      </c>
      <c r="D434" s="907">
        <f t="shared" ref="D434:AB434" si="184">ROUND((D377-D376)/D376*100,1)</f>
        <v>-6.9</v>
      </c>
      <c r="E434" s="907">
        <f t="shared" si="184"/>
        <v>-6.8</v>
      </c>
      <c r="F434" s="907">
        <f t="shared" si="184"/>
        <v>-3.7</v>
      </c>
      <c r="G434" s="907">
        <f t="shared" si="184"/>
        <v>-4.5999999999999996</v>
      </c>
      <c r="H434" s="907">
        <f t="shared" si="184"/>
        <v>-4.8</v>
      </c>
      <c r="I434" s="907">
        <f t="shared" si="184"/>
        <v>-15.9</v>
      </c>
      <c r="J434" s="907">
        <f t="shared" si="184"/>
        <v>-21.7</v>
      </c>
      <c r="K434" s="907">
        <f t="shared" si="184"/>
        <v>0.5</v>
      </c>
      <c r="L434" s="907">
        <f t="shared" si="184"/>
        <v>4</v>
      </c>
      <c r="M434" s="907">
        <f t="shared" si="184"/>
        <v>-12.8</v>
      </c>
      <c r="N434" s="907">
        <f t="shared" si="184"/>
        <v>-8.4</v>
      </c>
      <c r="O434" s="907">
        <f t="shared" si="184"/>
        <v>-6.7</v>
      </c>
      <c r="P434" s="907">
        <f t="shared" si="184"/>
        <v>-4.3</v>
      </c>
      <c r="Q434" s="907">
        <f t="shared" si="184"/>
        <v>-6.6</v>
      </c>
      <c r="R434" s="907">
        <f t="shared" si="184"/>
        <v>-2.7</v>
      </c>
      <c r="S434" s="907">
        <f t="shared" si="184"/>
        <v>1.7</v>
      </c>
      <c r="T434" s="907">
        <f t="shared" si="184"/>
        <v>-1.2</v>
      </c>
      <c r="U434" s="907">
        <f t="shared" si="184"/>
        <v>-3.5</v>
      </c>
      <c r="V434" s="907">
        <f t="shared" si="184"/>
        <v>-0.2</v>
      </c>
      <c r="W434" s="907">
        <f t="shared" si="184"/>
        <v>-3.1</v>
      </c>
      <c r="X434" s="907">
        <f t="shared" si="184"/>
        <v>-0.8</v>
      </c>
      <c r="Y434" s="907">
        <f t="shared" si="184"/>
        <v>-8.9</v>
      </c>
      <c r="Z434" s="907">
        <f t="shared" si="184"/>
        <v>-5.9</v>
      </c>
      <c r="AA434" s="907">
        <f t="shared" si="184"/>
        <v>-6</v>
      </c>
      <c r="AB434" s="907">
        <f t="shared" si="184"/>
        <v>-4.0999999999999996</v>
      </c>
      <c r="AC434" s="907">
        <f t="shared" ref="AC434" si="185">ROUND((AC377-AC376)/AC376*100,1)</f>
        <v>-14.5</v>
      </c>
      <c r="AD434" s="274"/>
      <c r="AF434" s="240"/>
      <c r="AG434" s="241" t="s">
        <v>37</v>
      </c>
      <c r="AH434" s="907">
        <f t="shared" ref="AH434:AR434" si="186">ROUND((AH377-AH376)/AH376*100,1)</f>
        <v>-6.9</v>
      </c>
      <c r="AI434" s="907">
        <f t="shared" si="186"/>
        <v>-9.1</v>
      </c>
      <c r="AJ434" s="907">
        <f t="shared" si="186"/>
        <v>-11.4</v>
      </c>
      <c r="AK434" s="907">
        <f t="shared" si="186"/>
        <v>-14.6</v>
      </c>
      <c r="AL434" s="907">
        <f t="shared" si="186"/>
        <v>-5</v>
      </c>
      <c r="AM434" s="907">
        <f t="shared" si="186"/>
        <v>-5.5</v>
      </c>
      <c r="AN434" s="907">
        <f t="shared" si="186"/>
        <v>-10.199999999999999</v>
      </c>
      <c r="AO434" s="907">
        <f t="shared" si="186"/>
        <v>-4.3</v>
      </c>
      <c r="AP434" s="907">
        <f t="shared" si="186"/>
        <v>-4.5999999999999996</v>
      </c>
      <c r="AQ434" s="907">
        <f t="shared" si="186"/>
        <v>-4.7</v>
      </c>
      <c r="AR434" s="907">
        <f t="shared" si="186"/>
        <v>-4.7</v>
      </c>
    </row>
    <row r="435" spans="2:44" x14ac:dyDescent="0.15">
      <c r="B435" s="135">
        <v>2020</v>
      </c>
      <c r="C435" s="243" t="s">
        <v>34</v>
      </c>
      <c r="D435" s="676">
        <f t="shared" ref="D435:AB435" si="187">ROUND((D378-D377)/D377*100,1)</f>
        <v>-0.1</v>
      </c>
      <c r="E435" s="676">
        <f t="shared" si="187"/>
        <v>-0.1</v>
      </c>
      <c r="F435" s="676">
        <f t="shared" si="187"/>
        <v>-4.5999999999999996</v>
      </c>
      <c r="G435" s="676">
        <f t="shared" si="187"/>
        <v>-9.3000000000000007</v>
      </c>
      <c r="H435" s="676">
        <f t="shared" si="187"/>
        <v>-1.9</v>
      </c>
      <c r="I435" s="676">
        <f t="shared" si="187"/>
        <v>7.3</v>
      </c>
      <c r="J435" s="676">
        <f t="shared" si="187"/>
        <v>8.6999999999999993</v>
      </c>
      <c r="K435" s="676">
        <f t="shared" si="187"/>
        <v>1.7</v>
      </c>
      <c r="L435" s="676">
        <f t="shared" si="187"/>
        <v>-2.2999999999999998</v>
      </c>
      <c r="M435" s="676">
        <f t="shared" si="187"/>
        <v>-4.2</v>
      </c>
      <c r="N435" s="676">
        <f t="shared" si="187"/>
        <v>-14.1</v>
      </c>
      <c r="O435" s="676">
        <f t="shared" si="187"/>
        <v>3.4</v>
      </c>
      <c r="P435" s="676">
        <f t="shared" si="187"/>
        <v>5.6</v>
      </c>
      <c r="Q435" s="676">
        <f t="shared" si="187"/>
        <v>0.5</v>
      </c>
      <c r="R435" s="676">
        <f t="shared" si="187"/>
        <v>20.2</v>
      </c>
      <c r="S435" s="676">
        <f t="shared" si="187"/>
        <v>0</v>
      </c>
      <c r="T435" s="676">
        <f t="shared" si="187"/>
        <v>0.6</v>
      </c>
      <c r="U435" s="676">
        <f t="shared" si="187"/>
        <v>-2.9</v>
      </c>
      <c r="V435" s="676">
        <f t="shared" si="187"/>
        <v>5</v>
      </c>
      <c r="W435" s="676">
        <f t="shared" si="187"/>
        <v>0.2</v>
      </c>
      <c r="X435" s="676">
        <f t="shared" si="187"/>
        <v>-1.9</v>
      </c>
      <c r="Y435" s="676">
        <f t="shared" si="187"/>
        <v>-8.1999999999999993</v>
      </c>
      <c r="Z435" s="676">
        <f t="shared" si="187"/>
        <v>-2.2999999999999998</v>
      </c>
      <c r="AA435" s="676">
        <f t="shared" si="187"/>
        <v>-10.4</v>
      </c>
      <c r="AB435" s="676">
        <f t="shared" si="187"/>
        <v>1.5</v>
      </c>
      <c r="AC435" s="676">
        <f t="shared" ref="AC435" si="188">ROUND((AC378-AC377)/AC377*100,1)</f>
        <v>4.3</v>
      </c>
      <c r="AD435" s="274"/>
      <c r="AF435" s="135">
        <v>2020</v>
      </c>
      <c r="AG435" s="243" t="s">
        <v>34</v>
      </c>
      <c r="AH435" s="676">
        <f t="shared" ref="AH435:AR435" si="189">ROUND((AH378-AH377)/AH377*100,1)</f>
        <v>-0.1</v>
      </c>
      <c r="AI435" s="676">
        <f t="shared" si="189"/>
        <v>-1.8</v>
      </c>
      <c r="AJ435" s="676">
        <f t="shared" si="189"/>
        <v>-1.9</v>
      </c>
      <c r="AK435" s="676">
        <f t="shared" si="189"/>
        <v>-1.4</v>
      </c>
      <c r="AL435" s="676">
        <f t="shared" si="189"/>
        <v>-2.4</v>
      </c>
      <c r="AM435" s="676">
        <f t="shared" si="189"/>
        <v>-0.9</v>
      </c>
      <c r="AN435" s="676">
        <f t="shared" si="189"/>
        <v>-3.2</v>
      </c>
      <c r="AO435" s="676">
        <f t="shared" si="189"/>
        <v>-0.2</v>
      </c>
      <c r="AP435" s="676">
        <f t="shared" si="189"/>
        <v>1.3</v>
      </c>
      <c r="AQ435" s="676">
        <f t="shared" si="189"/>
        <v>1.8</v>
      </c>
      <c r="AR435" s="676">
        <f t="shared" si="189"/>
        <v>-0.8</v>
      </c>
    </row>
    <row r="436" spans="2:44" x14ac:dyDescent="0.15">
      <c r="C436" s="239" t="s">
        <v>35</v>
      </c>
      <c r="D436" s="676">
        <f t="shared" ref="D436:AB436" si="190">ROUND((D379-D378)/D378*100,1)</f>
        <v>-13.1</v>
      </c>
      <c r="E436" s="676">
        <f t="shared" si="190"/>
        <v>-13.1</v>
      </c>
      <c r="F436" s="676">
        <f t="shared" si="190"/>
        <v>-21.8</v>
      </c>
      <c r="G436" s="676">
        <f t="shared" si="190"/>
        <v>-21.8</v>
      </c>
      <c r="H436" s="676">
        <f t="shared" si="190"/>
        <v>-13.1</v>
      </c>
      <c r="I436" s="676">
        <f t="shared" si="190"/>
        <v>-12.5</v>
      </c>
      <c r="J436" s="676">
        <f t="shared" si="190"/>
        <v>-17.2</v>
      </c>
      <c r="K436" s="676">
        <f t="shared" si="190"/>
        <v>-9</v>
      </c>
      <c r="L436" s="676">
        <f t="shared" si="190"/>
        <v>-1.6</v>
      </c>
      <c r="M436" s="676">
        <f t="shared" si="190"/>
        <v>-15.6</v>
      </c>
      <c r="N436" s="676">
        <f t="shared" si="190"/>
        <v>-0.3</v>
      </c>
      <c r="O436" s="676">
        <f t="shared" si="190"/>
        <v>-35</v>
      </c>
      <c r="P436" s="676">
        <f t="shared" si="190"/>
        <v>-7.5</v>
      </c>
      <c r="Q436" s="676">
        <f t="shared" si="190"/>
        <v>-3.8</v>
      </c>
      <c r="R436" s="676">
        <f t="shared" si="190"/>
        <v>-6.4</v>
      </c>
      <c r="S436" s="676">
        <f t="shared" si="190"/>
        <v>-6.6</v>
      </c>
      <c r="T436" s="676">
        <f t="shared" si="190"/>
        <v>-1.6</v>
      </c>
      <c r="U436" s="676">
        <f t="shared" si="190"/>
        <v>-10.9</v>
      </c>
      <c r="V436" s="676">
        <f t="shared" si="190"/>
        <v>-18.3</v>
      </c>
      <c r="W436" s="676">
        <f t="shared" si="190"/>
        <v>-9.9</v>
      </c>
      <c r="X436" s="676">
        <f t="shared" si="190"/>
        <v>-4.4000000000000004</v>
      </c>
      <c r="Y436" s="676">
        <f t="shared" si="190"/>
        <v>-6</v>
      </c>
      <c r="Z436" s="676">
        <f t="shared" si="190"/>
        <v>-19</v>
      </c>
      <c r="AA436" s="676">
        <f t="shared" si="190"/>
        <v>-10.5</v>
      </c>
      <c r="AB436" s="676">
        <f t="shared" si="190"/>
        <v>-15.7</v>
      </c>
      <c r="AC436" s="676">
        <f t="shared" ref="AC436" si="191">ROUND((AC379-AC378)/AC378*100,1)</f>
        <v>-12.1</v>
      </c>
      <c r="AD436" s="274"/>
      <c r="AG436" s="239" t="s">
        <v>35</v>
      </c>
      <c r="AH436" s="676">
        <f t="shared" ref="AH436:AR436" si="192">ROUND((AH379-AH378)/AH378*100,1)</f>
        <v>-13.1</v>
      </c>
      <c r="AI436" s="676">
        <f t="shared" si="192"/>
        <v>-1.1000000000000001</v>
      </c>
      <c r="AJ436" s="676">
        <f t="shared" si="192"/>
        <v>-0.5</v>
      </c>
      <c r="AK436" s="676">
        <f t="shared" si="192"/>
        <v>2.7</v>
      </c>
      <c r="AL436" s="676">
        <f t="shared" si="192"/>
        <v>-6.9</v>
      </c>
      <c r="AM436" s="676">
        <f t="shared" si="192"/>
        <v>-2.2999999999999998</v>
      </c>
      <c r="AN436" s="676">
        <f t="shared" si="192"/>
        <v>-17</v>
      </c>
      <c r="AO436" s="676">
        <f t="shared" si="192"/>
        <v>0.4</v>
      </c>
      <c r="AP436" s="676">
        <f t="shared" si="192"/>
        <v>-22</v>
      </c>
      <c r="AQ436" s="676">
        <f t="shared" si="192"/>
        <v>-22.4</v>
      </c>
      <c r="AR436" s="676">
        <f t="shared" si="192"/>
        <v>-8.6</v>
      </c>
    </row>
    <row r="437" spans="2:44" x14ac:dyDescent="0.15">
      <c r="C437" s="239" t="s">
        <v>36</v>
      </c>
      <c r="D437" s="676">
        <f t="shared" ref="D437:AB437" si="193">ROUND((D380-D379)/D379*100,1)</f>
        <v>7.3</v>
      </c>
      <c r="E437" s="676">
        <f t="shared" si="193"/>
        <v>7.3</v>
      </c>
      <c r="F437" s="676">
        <f t="shared" si="193"/>
        <v>7.9</v>
      </c>
      <c r="G437" s="676">
        <f t="shared" si="193"/>
        <v>2.5</v>
      </c>
      <c r="H437" s="676">
        <f t="shared" si="193"/>
        <v>5.8</v>
      </c>
      <c r="I437" s="676">
        <f t="shared" si="193"/>
        <v>18.399999999999999</v>
      </c>
      <c r="J437" s="676">
        <f t="shared" si="193"/>
        <v>2.9</v>
      </c>
      <c r="K437" s="676">
        <f t="shared" si="193"/>
        <v>7.9</v>
      </c>
      <c r="L437" s="676">
        <f t="shared" si="193"/>
        <v>-2.2000000000000002</v>
      </c>
      <c r="M437" s="676">
        <f t="shared" si="193"/>
        <v>8.3000000000000007</v>
      </c>
      <c r="N437" s="676">
        <f t="shared" si="193"/>
        <v>3.6</v>
      </c>
      <c r="O437" s="676">
        <f t="shared" si="193"/>
        <v>30.6</v>
      </c>
      <c r="P437" s="676">
        <f t="shared" si="193"/>
        <v>5.4</v>
      </c>
      <c r="Q437" s="676">
        <f t="shared" si="193"/>
        <v>0.4</v>
      </c>
      <c r="R437" s="676">
        <f t="shared" si="193"/>
        <v>2.4</v>
      </c>
      <c r="S437" s="676">
        <f t="shared" si="193"/>
        <v>4.5</v>
      </c>
      <c r="T437" s="676">
        <f t="shared" si="193"/>
        <v>1.7</v>
      </c>
      <c r="U437" s="676">
        <f t="shared" si="193"/>
        <v>0.9</v>
      </c>
      <c r="V437" s="676">
        <f t="shared" si="193"/>
        <v>6</v>
      </c>
      <c r="W437" s="676">
        <f t="shared" si="193"/>
        <v>4.5999999999999996</v>
      </c>
      <c r="X437" s="676">
        <f t="shared" si="193"/>
        <v>-1.3</v>
      </c>
      <c r="Y437" s="676">
        <f t="shared" si="193"/>
        <v>-9.1999999999999993</v>
      </c>
      <c r="Z437" s="676">
        <f t="shared" si="193"/>
        <v>-4</v>
      </c>
      <c r="AA437" s="676">
        <f t="shared" si="193"/>
        <v>4.5</v>
      </c>
      <c r="AB437" s="676">
        <f t="shared" si="193"/>
        <v>-17.399999999999999</v>
      </c>
      <c r="AC437" s="676">
        <f t="shared" ref="AC437" si="194">ROUND((AC380-AC379)/AC379*100,1)</f>
        <v>10.5</v>
      </c>
      <c r="AD437" s="274"/>
      <c r="AG437" s="239" t="s">
        <v>36</v>
      </c>
      <c r="AH437" s="676">
        <f t="shared" ref="AH437:AR437" si="195">ROUND((AH380-AH379)/AH379*100,1)</f>
        <v>7.3</v>
      </c>
      <c r="AI437" s="676">
        <f t="shared" si="195"/>
        <v>3.1</v>
      </c>
      <c r="AJ437" s="676">
        <f t="shared" si="195"/>
        <v>4.2</v>
      </c>
      <c r="AK437" s="676">
        <f t="shared" si="195"/>
        <v>6.1</v>
      </c>
      <c r="AL437" s="676">
        <f t="shared" si="195"/>
        <v>0.1</v>
      </c>
      <c r="AM437" s="676">
        <f t="shared" si="195"/>
        <v>2.4</v>
      </c>
      <c r="AN437" s="676">
        <f t="shared" si="195"/>
        <v>10.199999999999999</v>
      </c>
      <c r="AO437" s="676">
        <f t="shared" si="195"/>
        <v>0.7</v>
      </c>
      <c r="AP437" s="676">
        <f t="shared" si="195"/>
        <v>10.4</v>
      </c>
      <c r="AQ437" s="676">
        <f t="shared" si="195"/>
        <v>10.1</v>
      </c>
      <c r="AR437" s="676">
        <f t="shared" si="195"/>
        <v>1.9</v>
      </c>
    </row>
    <row r="438" spans="2:44" x14ac:dyDescent="0.15">
      <c r="C438" s="239" t="s">
        <v>37</v>
      </c>
      <c r="D438" s="676">
        <f t="shared" ref="D438:H447" si="196">ROUND((D381-D380)/D380*100,1)</f>
        <v>4.0999999999999996</v>
      </c>
      <c r="E438" s="676">
        <f t="shared" si="196"/>
        <v>4.0999999999999996</v>
      </c>
      <c r="F438" s="676">
        <f t="shared" si="196"/>
        <v>19.600000000000001</v>
      </c>
      <c r="G438" s="676">
        <f t="shared" si="196"/>
        <v>12.4</v>
      </c>
      <c r="H438" s="676">
        <f t="shared" si="196"/>
        <v>9.6</v>
      </c>
      <c r="I438" s="676">
        <f t="shared" ref="I438:AB438" si="197">ROUND((I381-I380)/I380*100,1)</f>
        <v>-19.2</v>
      </c>
      <c r="J438" s="676">
        <f t="shared" si="197"/>
        <v>12.7</v>
      </c>
      <c r="K438" s="676">
        <f t="shared" si="197"/>
        <v>4.9000000000000004</v>
      </c>
      <c r="L438" s="676">
        <f t="shared" si="197"/>
        <v>7.7</v>
      </c>
      <c r="M438" s="676">
        <f t="shared" si="197"/>
        <v>9.8000000000000007</v>
      </c>
      <c r="N438" s="676">
        <f t="shared" si="197"/>
        <v>15.9</v>
      </c>
      <c r="O438" s="676">
        <f t="shared" si="197"/>
        <v>3.1</v>
      </c>
      <c r="P438" s="676">
        <f t="shared" si="197"/>
        <v>-0.7</v>
      </c>
      <c r="Q438" s="676">
        <f t="shared" si="197"/>
        <v>2.2999999999999998</v>
      </c>
      <c r="R438" s="676">
        <f t="shared" si="197"/>
        <v>0.7</v>
      </c>
      <c r="S438" s="676">
        <f t="shared" si="197"/>
        <v>2.6</v>
      </c>
      <c r="T438" s="676">
        <f t="shared" si="197"/>
        <v>-1.2</v>
      </c>
      <c r="U438" s="676">
        <f t="shared" si="197"/>
        <v>5.5</v>
      </c>
      <c r="V438" s="676">
        <f t="shared" si="197"/>
        <v>2.9</v>
      </c>
      <c r="W438" s="676">
        <f t="shared" si="197"/>
        <v>1.4</v>
      </c>
      <c r="X438" s="676">
        <f t="shared" si="197"/>
        <v>8</v>
      </c>
      <c r="Y438" s="676">
        <f t="shared" si="197"/>
        <v>9.8000000000000007</v>
      </c>
      <c r="Z438" s="676">
        <f t="shared" si="197"/>
        <v>5.8</v>
      </c>
      <c r="AA438" s="676">
        <f t="shared" si="197"/>
        <v>6.3</v>
      </c>
      <c r="AB438" s="676">
        <f t="shared" si="197"/>
        <v>4.2</v>
      </c>
      <c r="AC438" s="676">
        <f t="shared" ref="AC438" si="198">ROUND((AC381-AC380)/AC380*100,1)</f>
        <v>-5.5</v>
      </c>
      <c r="AD438" s="274"/>
      <c r="AG438" s="239" t="s">
        <v>37</v>
      </c>
      <c r="AH438" s="676">
        <f t="shared" ref="AH438:AR438" si="199">ROUND((AH381-AH380)/AH380*100,1)</f>
        <v>4.0999999999999996</v>
      </c>
      <c r="AI438" s="676">
        <f t="shared" si="199"/>
        <v>-1.4</v>
      </c>
      <c r="AJ438" s="676">
        <f t="shared" si="199"/>
        <v>-3.8</v>
      </c>
      <c r="AK438" s="676">
        <f t="shared" si="199"/>
        <v>-8.1</v>
      </c>
      <c r="AL438" s="676">
        <f t="shared" si="199"/>
        <v>6.7</v>
      </c>
      <c r="AM438" s="676">
        <f t="shared" si="199"/>
        <v>0.3</v>
      </c>
      <c r="AN438" s="676">
        <f t="shared" si="199"/>
        <v>13.2</v>
      </c>
      <c r="AO438" s="676">
        <f t="shared" si="199"/>
        <v>-1.1000000000000001</v>
      </c>
      <c r="AP438" s="676">
        <f t="shared" si="199"/>
        <v>9.5</v>
      </c>
      <c r="AQ438" s="676">
        <f t="shared" si="199"/>
        <v>9.6</v>
      </c>
      <c r="AR438" s="676">
        <f t="shared" si="199"/>
        <v>2.8</v>
      </c>
    </row>
    <row r="439" spans="2:44" x14ac:dyDescent="0.15">
      <c r="B439" s="66">
        <v>2021</v>
      </c>
      <c r="C439" s="238" t="s">
        <v>34</v>
      </c>
      <c r="D439" s="906">
        <f t="shared" si="196"/>
        <v>1.7</v>
      </c>
      <c r="E439" s="906">
        <f t="shared" si="196"/>
        <v>1.7</v>
      </c>
      <c r="F439" s="906">
        <f t="shared" si="196"/>
        <v>7.2</v>
      </c>
      <c r="G439" s="906">
        <f t="shared" si="196"/>
        <v>2.6</v>
      </c>
      <c r="H439" s="906">
        <f t="shared" si="196"/>
        <v>3.2</v>
      </c>
      <c r="I439" s="906">
        <f t="shared" ref="I439:AB439" si="200">ROUND((I382-I381)/I381*100,1)</f>
        <v>4.5</v>
      </c>
      <c r="J439" s="906">
        <f t="shared" si="200"/>
        <v>8.9</v>
      </c>
      <c r="K439" s="906">
        <f t="shared" si="200"/>
        <v>-4</v>
      </c>
      <c r="L439" s="906">
        <f t="shared" si="200"/>
        <v>11.8</v>
      </c>
      <c r="M439" s="906">
        <f t="shared" si="200"/>
        <v>-5.9</v>
      </c>
      <c r="N439" s="906">
        <f t="shared" si="200"/>
        <v>-5.0999999999999996</v>
      </c>
      <c r="O439" s="906">
        <f t="shared" si="200"/>
        <v>-3.2</v>
      </c>
      <c r="P439" s="906">
        <f t="shared" si="200"/>
        <v>3.8</v>
      </c>
      <c r="Q439" s="906">
        <f t="shared" si="200"/>
        <v>1.7</v>
      </c>
      <c r="R439" s="906">
        <f t="shared" si="200"/>
        <v>4.8</v>
      </c>
      <c r="S439" s="906">
        <f t="shared" si="200"/>
        <v>1.5</v>
      </c>
      <c r="T439" s="906">
        <f t="shared" si="200"/>
        <v>1.6</v>
      </c>
      <c r="U439" s="906">
        <f t="shared" si="200"/>
        <v>0.8</v>
      </c>
      <c r="V439" s="906">
        <f t="shared" si="200"/>
        <v>-2.1</v>
      </c>
      <c r="W439" s="906">
        <f t="shared" si="200"/>
        <v>0.7</v>
      </c>
      <c r="X439" s="906">
        <f t="shared" si="200"/>
        <v>-1.4</v>
      </c>
      <c r="Y439" s="906">
        <f t="shared" si="200"/>
        <v>7</v>
      </c>
      <c r="Z439" s="906">
        <f t="shared" si="200"/>
        <v>-1.8</v>
      </c>
      <c r="AA439" s="906">
        <f t="shared" si="200"/>
        <v>0.2</v>
      </c>
      <c r="AB439" s="906">
        <f t="shared" si="200"/>
        <v>20</v>
      </c>
      <c r="AC439" s="906">
        <f t="shared" ref="AC439" si="201">ROUND((AC382-AC381)/AC381*100,1)</f>
        <v>3.7</v>
      </c>
      <c r="AD439" s="274"/>
      <c r="AF439" s="66">
        <v>2021</v>
      </c>
      <c r="AG439" s="238" t="s">
        <v>34</v>
      </c>
      <c r="AH439" s="906">
        <f t="shared" ref="AH439:AR439" si="202">ROUND((AH382-AH381)/AH381*100,1)</f>
        <v>1.7</v>
      </c>
      <c r="AI439" s="906">
        <f t="shared" si="202"/>
        <v>-0.1</v>
      </c>
      <c r="AJ439" s="906">
        <f t="shared" si="202"/>
        <v>1.2</v>
      </c>
      <c r="AK439" s="906">
        <f t="shared" si="202"/>
        <v>1.1000000000000001</v>
      </c>
      <c r="AL439" s="906">
        <f t="shared" si="202"/>
        <v>1.2</v>
      </c>
      <c r="AM439" s="906">
        <f t="shared" si="202"/>
        <v>-0.3</v>
      </c>
      <c r="AN439" s="906">
        <f t="shared" si="202"/>
        <v>2.5</v>
      </c>
      <c r="AO439" s="906">
        <f t="shared" si="202"/>
        <v>-1.4</v>
      </c>
      <c r="AP439" s="906">
        <f t="shared" si="202"/>
        <v>3.1</v>
      </c>
      <c r="AQ439" s="906">
        <f t="shared" si="202"/>
        <v>3.9</v>
      </c>
      <c r="AR439" s="906">
        <f t="shared" si="202"/>
        <v>0.7</v>
      </c>
    </row>
    <row r="440" spans="2:44" x14ac:dyDescent="0.15">
      <c r="C440" s="239" t="s">
        <v>35</v>
      </c>
      <c r="D440" s="676">
        <f t="shared" si="196"/>
        <v>1.1000000000000001</v>
      </c>
      <c r="E440" s="676">
        <f t="shared" si="196"/>
        <v>1.1000000000000001</v>
      </c>
      <c r="F440" s="676">
        <f t="shared" si="196"/>
        <v>4</v>
      </c>
      <c r="G440" s="676">
        <f t="shared" si="196"/>
        <v>-7</v>
      </c>
      <c r="H440" s="676">
        <f t="shared" si="196"/>
        <v>0.2</v>
      </c>
      <c r="I440" s="676">
        <f t="shared" ref="I440:AB440" si="203">ROUND((I383-I382)/I382*100,1)</f>
        <v>-2.7</v>
      </c>
      <c r="J440" s="676">
        <f t="shared" si="203"/>
        <v>8.3000000000000007</v>
      </c>
      <c r="K440" s="676">
        <f t="shared" si="203"/>
        <v>4.0999999999999996</v>
      </c>
      <c r="L440" s="676">
        <f t="shared" si="203"/>
        <v>-0.7</v>
      </c>
      <c r="M440" s="676">
        <f t="shared" si="203"/>
        <v>5</v>
      </c>
      <c r="N440" s="676">
        <f t="shared" si="203"/>
        <v>-13.7</v>
      </c>
      <c r="O440" s="676">
        <f t="shared" si="203"/>
        <v>1.8</v>
      </c>
      <c r="P440" s="676">
        <f t="shared" si="203"/>
        <v>-1.7</v>
      </c>
      <c r="Q440" s="676">
        <f t="shared" si="203"/>
        <v>1.6</v>
      </c>
      <c r="R440" s="676">
        <f t="shared" si="203"/>
        <v>1</v>
      </c>
      <c r="S440" s="676">
        <f t="shared" si="203"/>
        <v>-3.2</v>
      </c>
      <c r="T440" s="676">
        <f t="shared" si="203"/>
        <v>1</v>
      </c>
      <c r="U440" s="676">
        <f t="shared" si="203"/>
        <v>-0.6</v>
      </c>
      <c r="V440" s="676">
        <f t="shared" si="203"/>
        <v>0</v>
      </c>
      <c r="W440" s="676">
        <f t="shared" si="203"/>
        <v>1.7</v>
      </c>
      <c r="X440" s="676">
        <f t="shared" si="203"/>
        <v>-2.2000000000000002</v>
      </c>
      <c r="Y440" s="676">
        <f t="shared" si="203"/>
        <v>-1.2</v>
      </c>
      <c r="Z440" s="676">
        <f t="shared" si="203"/>
        <v>2.5</v>
      </c>
      <c r="AA440" s="676">
        <f t="shared" si="203"/>
        <v>0.9</v>
      </c>
      <c r="AB440" s="676">
        <f t="shared" si="203"/>
        <v>19.399999999999999</v>
      </c>
      <c r="AC440" s="676">
        <f t="shared" ref="AC440" si="204">ROUND((AC383-AC382)/AC382*100,1)</f>
        <v>4.8</v>
      </c>
      <c r="AD440" s="274"/>
      <c r="AG440" s="239" t="s">
        <v>35</v>
      </c>
      <c r="AH440" s="676">
        <f t="shared" ref="AH440:AR440" si="205">ROUND((AH383-AH382)/AH382*100,1)</f>
        <v>1.1000000000000001</v>
      </c>
      <c r="AI440" s="676">
        <f t="shared" si="205"/>
        <v>3.6</v>
      </c>
      <c r="AJ440" s="676">
        <f t="shared" si="205"/>
        <v>3</v>
      </c>
      <c r="AK440" s="676">
        <f t="shared" si="205"/>
        <v>5.3</v>
      </c>
      <c r="AL440" s="676">
        <f t="shared" si="205"/>
        <v>-1.8</v>
      </c>
      <c r="AM440" s="676">
        <f t="shared" si="205"/>
        <v>3.6</v>
      </c>
      <c r="AN440" s="676">
        <f t="shared" si="205"/>
        <v>7.1</v>
      </c>
      <c r="AO440" s="676">
        <f t="shared" si="205"/>
        <v>3.2</v>
      </c>
      <c r="AP440" s="676">
        <f t="shared" si="205"/>
        <v>-1.1000000000000001</v>
      </c>
      <c r="AQ440" s="676">
        <f t="shared" si="205"/>
        <v>-1.2</v>
      </c>
      <c r="AR440" s="676">
        <f t="shared" si="205"/>
        <v>1.9</v>
      </c>
    </row>
    <row r="441" spans="2:44" x14ac:dyDescent="0.15">
      <c r="C441" s="239" t="s">
        <v>36</v>
      </c>
      <c r="D441" s="676">
        <f t="shared" si="196"/>
        <v>-2.7</v>
      </c>
      <c r="E441" s="676">
        <f t="shared" si="196"/>
        <v>-2.8</v>
      </c>
      <c r="F441" s="676">
        <f t="shared" si="196"/>
        <v>-2</v>
      </c>
      <c r="G441" s="676">
        <f t="shared" si="196"/>
        <v>-6.5</v>
      </c>
      <c r="H441" s="676">
        <f t="shared" si="196"/>
        <v>-8.4</v>
      </c>
      <c r="I441" s="676">
        <f t="shared" ref="I441:AB441" si="206">ROUND((I384-I383)/I383*100,1)</f>
        <v>-4.7</v>
      </c>
      <c r="J441" s="676">
        <f t="shared" si="206"/>
        <v>-1.8</v>
      </c>
      <c r="K441" s="676">
        <f t="shared" si="206"/>
        <v>-5.4</v>
      </c>
      <c r="L441" s="676">
        <f t="shared" si="206"/>
        <v>-0.5</v>
      </c>
      <c r="M441" s="676">
        <f t="shared" si="206"/>
        <v>-8.9</v>
      </c>
      <c r="N441" s="676">
        <f t="shared" si="206"/>
        <v>-12.2</v>
      </c>
      <c r="O441" s="676">
        <f t="shared" si="206"/>
        <v>-2.7</v>
      </c>
      <c r="P441" s="676">
        <f t="shared" si="206"/>
        <v>-4.5</v>
      </c>
      <c r="Q441" s="676">
        <f t="shared" si="206"/>
        <v>1.7</v>
      </c>
      <c r="R441" s="676">
        <f t="shared" si="206"/>
        <v>-0.8</v>
      </c>
      <c r="S441" s="676">
        <f t="shared" si="206"/>
        <v>1.6</v>
      </c>
      <c r="T441" s="676">
        <f t="shared" si="206"/>
        <v>-1.9</v>
      </c>
      <c r="U441" s="676">
        <f t="shared" si="206"/>
        <v>-0.2</v>
      </c>
      <c r="V441" s="676">
        <f t="shared" si="206"/>
        <v>-2.1</v>
      </c>
      <c r="W441" s="676">
        <f t="shared" si="206"/>
        <v>-2.5</v>
      </c>
      <c r="X441" s="676">
        <f t="shared" si="206"/>
        <v>0.5</v>
      </c>
      <c r="Y441" s="676">
        <f t="shared" si="206"/>
        <v>4.9000000000000004</v>
      </c>
      <c r="Z441" s="676">
        <f t="shared" si="206"/>
        <v>-0.2</v>
      </c>
      <c r="AA441" s="676">
        <f t="shared" si="206"/>
        <v>-1.3</v>
      </c>
      <c r="AB441" s="676">
        <f t="shared" si="206"/>
        <v>5.6</v>
      </c>
      <c r="AC441" s="676">
        <f t="shared" ref="AC441" si="207">ROUND((AC384-AC383)/AC383*100,1)</f>
        <v>-4.7</v>
      </c>
      <c r="AD441" s="274"/>
      <c r="AG441" s="239" t="s">
        <v>36</v>
      </c>
      <c r="AH441" s="676">
        <f t="shared" ref="AH441:AR441" si="208">ROUND((AH384-AH383)/AH383*100,1)</f>
        <v>-2.7</v>
      </c>
      <c r="AI441" s="676">
        <f t="shared" si="208"/>
        <v>-3.8</v>
      </c>
      <c r="AJ441" s="676">
        <f t="shared" si="208"/>
        <v>-6</v>
      </c>
      <c r="AK441" s="676">
        <f t="shared" si="208"/>
        <v>-7.1</v>
      </c>
      <c r="AL441" s="676">
        <f t="shared" si="208"/>
        <v>-4</v>
      </c>
      <c r="AM441" s="676">
        <f t="shared" si="208"/>
        <v>1.6</v>
      </c>
      <c r="AN441" s="676">
        <f t="shared" si="208"/>
        <v>-1.9</v>
      </c>
      <c r="AO441" s="676">
        <f t="shared" si="208"/>
        <v>1.2</v>
      </c>
      <c r="AP441" s="676">
        <f t="shared" si="208"/>
        <v>-2.4</v>
      </c>
      <c r="AQ441" s="676">
        <f t="shared" si="208"/>
        <v>-3</v>
      </c>
      <c r="AR441" s="676">
        <f t="shared" si="208"/>
        <v>-1</v>
      </c>
    </row>
    <row r="442" spans="2:44" x14ac:dyDescent="0.15">
      <c r="C442" s="239" t="s">
        <v>37</v>
      </c>
      <c r="D442" s="676">
        <f t="shared" si="196"/>
        <v>-1.4</v>
      </c>
      <c r="E442" s="676">
        <f t="shared" si="196"/>
        <v>-1.4</v>
      </c>
      <c r="F442" s="676">
        <f t="shared" si="196"/>
        <v>-3.8</v>
      </c>
      <c r="G442" s="676">
        <f t="shared" si="196"/>
        <v>-4.5999999999999996</v>
      </c>
      <c r="H442" s="676">
        <f t="shared" si="196"/>
        <v>-20.2</v>
      </c>
      <c r="I442" s="676">
        <f t="shared" ref="I442:AB442" si="209">ROUND((I385-I384)/I384*100,1)</f>
        <v>9.9</v>
      </c>
      <c r="J442" s="676">
        <f t="shared" si="209"/>
        <v>-1.6</v>
      </c>
      <c r="K442" s="676">
        <f t="shared" si="209"/>
        <v>-1.7</v>
      </c>
      <c r="L442" s="676">
        <f t="shared" si="209"/>
        <v>0</v>
      </c>
      <c r="M442" s="676">
        <f t="shared" si="209"/>
        <v>-2</v>
      </c>
      <c r="N442" s="676">
        <f t="shared" si="209"/>
        <v>-1.7</v>
      </c>
      <c r="O442" s="676">
        <f t="shared" si="209"/>
        <v>0</v>
      </c>
      <c r="P442" s="676">
        <f t="shared" si="209"/>
        <v>4.4000000000000004</v>
      </c>
      <c r="Q442" s="676">
        <f t="shared" si="209"/>
        <v>-0.3</v>
      </c>
      <c r="R442" s="676">
        <f t="shared" si="209"/>
        <v>-1.5</v>
      </c>
      <c r="S442" s="676">
        <f t="shared" si="209"/>
        <v>3.1</v>
      </c>
      <c r="T442" s="676">
        <f t="shared" si="209"/>
        <v>-0.6</v>
      </c>
      <c r="U442" s="676">
        <f t="shared" si="209"/>
        <v>-1</v>
      </c>
      <c r="V442" s="676">
        <f t="shared" si="209"/>
        <v>-1.4</v>
      </c>
      <c r="W442" s="676">
        <f t="shared" si="209"/>
        <v>1.8</v>
      </c>
      <c r="X442" s="676">
        <f t="shared" si="209"/>
        <v>-1.9</v>
      </c>
      <c r="Y442" s="676">
        <f t="shared" si="209"/>
        <v>1</v>
      </c>
      <c r="Z442" s="676">
        <f t="shared" si="209"/>
        <v>-0.3</v>
      </c>
      <c r="AA442" s="676">
        <f t="shared" si="209"/>
        <v>-5.4</v>
      </c>
      <c r="AB442" s="676">
        <f t="shared" si="209"/>
        <v>0.3</v>
      </c>
      <c r="AC442" s="676">
        <f t="shared" ref="AC442" si="210">ROUND((AC385-AC384)/AC384*100,1)</f>
        <v>3.7</v>
      </c>
      <c r="AD442" s="274"/>
      <c r="AG442" s="239" t="s">
        <v>37</v>
      </c>
      <c r="AH442" s="676">
        <f t="shared" ref="AH442:AR442" si="211">ROUND((AH385-AH384)/AH384*100,1)</f>
        <v>-1.4</v>
      </c>
      <c r="AI442" s="676">
        <f t="shared" si="211"/>
        <v>-1.1000000000000001</v>
      </c>
      <c r="AJ442" s="676">
        <f t="shared" si="211"/>
        <v>-4.2</v>
      </c>
      <c r="AK442" s="676">
        <f t="shared" si="211"/>
        <v>0.2</v>
      </c>
      <c r="AL442" s="676">
        <f t="shared" si="211"/>
        <v>-12.7</v>
      </c>
      <c r="AM442" s="676">
        <f t="shared" si="211"/>
        <v>0.2</v>
      </c>
      <c r="AN442" s="676">
        <f t="shared" si="211"/>
        <v>2.6</v>
      </c>
      <c r="AO442" s="676">
        <f t="shared" si="211"/>
        <v>1.1000000000000001</v>
      </c>
      <c r="AP442" s="676">
        <f t="shared" si="211"/>
        <v>-1.1000000000000001</v>
      </c>
      <c r="AQ442" s="676">
        <f t="shared" si="211"/>
        <v>-1.2</v>
      </c>
      <c r="AR442" s="676">
        <f t="shared" si="211"/>
        <v>1.2</v>
      </c>
    </row>
    <row r="443" spans="2:44" x14ac:dyDescent="0.15">
      <c r="B443" s="66">
        <v>2022</v>
      </c>
      <c r="C443" s="238" t="s">
        <v>34</v>
      </c>
      <c r="D443" s="906">
        <f t="shared" si="196"/>
        <v>0.5</v>
      </c>
      <c r="E443" s="906">
        <f t="shared" si="196"/>
        <v>0.5</v>
      </c>
      <c r="F443" s="906">
        <f t="shared" si="196"/>
        <v>-1.4</v>
      </c>
      <c r="G443" s="906">
        <f t="shared" si="196"/>
        <v>-5.7</v>
      </c>
      <c r="H443" s="906">
        <f t="shared" si="196"/>
        <v>14.7</v>
      </c>
      <c r="I443" s="906">
        <f t="shared" ref="I443:AB443" si="212">ROUND((I386-I385)/I385*100,1)</f>
        <v>-0.1</v>
      </c>
      <c r="J443" s="906">
        <f t="shared" si="212"/>
        <v>1.3</v>
      </c>
      <c r="K443" s="906">
        <f t="shared" si="212"/>
        <v>2.9</v>
      </c>
      <c r="L443" s="906">
        <f t="shared" si="212"/>
        <v>-4.2</v>
      </c>
      <c r="M443" s="906">
        <f t="shared" si="212"/>
        <v>-0.5</v>
      </c>
      <c r="N443" s="906">
        <f t="shared" si="212"/>
        <v>3.9</v>
      </c>
      <c r="O443" s="906">
        <f t="shared" si="212"/>
        <v>2.2999999999999998</v>
      </c>
      <c r="P443" s="906">
        <f t="shared" si="212"/>
        <v>-6.5</v>
      </c>
      <c r="Q443" s="906">
        <f t="shared" si="212"/>
        <v>0.3</v>
      </c>
      <c r="R443" s="906">
        <f t="shared" si="212"/>
        <v>0.3</v>
      </c>
      <c r="S443" s="906">
        <f t="shared" si="212"/>
        <v>-1</v>
      </c>
      <c r="T443" s="906">
        <f t="shared" si="212"/>
        <v>-0.3</v>
      </c>
      <c r="U443" s="906">
        <f t="shared" si="212"/>
        <v>0.6</v>
      </c>
      <c r="V443" s="906">
        <f t="shared" si="212"/>
        <v>10.9</v>
      </c>
      <c r="W443" s="906">
        <f t="shared" si="212"/>
        <v>-1.2</v>
      </c>
      <c r="X443" s="906">
        <f t="shared" si="212"/>
        <v>-2.7</v>
      </c>
      <c r="Y443" s="906">
        <f t="shared" si="212"/>
        <v>-4.7</v>
      </c>
      <c r="Z443" s="906">
        <f t="shared" si="212"/>
        <v>1.1000000000000001</v>
      </c>
      <c r="AA443" s="906">
        <f t="shared" si="212"/>
        <v>-1.5</v>
      </c>
      <c r="AB443" s="906">
        <f t="shared" si="212"/>
        <v>-1.6</v>
      </c>
      <c r="AC443" s="906">
        <f t="shared" ref="AC443" si="213">ROUND((AC386-AC385)/AC385*100,1)</f>
        <v>0.6</v>
      </c>
      <c r="AD443" s="274"/>
      <c r="AF443" s="66">
        <v>2022</v>
      </c>
      <c r="AG443" s="238" t="s">
        <v>34</v>
      </c>
      <c r="AH443" s="906">
        <f t="shared" ref="AH443:AR443" si="214">ROUND((AH386-AH385)/AH385*100,1)</f>
        <v>0.5</v>
      </c>
      <c r="AI443" s="906">
        <f t="shared" si="214"/>
        <v>2.9</v>
      </c>
      <c r="AJ443" s="906">
        <f t="shared" si="214"/>
        <v>5.9</v>
      </c>
      <c r="AK443" s="906">
        <f t="shared" si="214"/>
        <v>5.3</v>
      </c>
      <c r="AL443" s="906">
        <f t="shared" si="214"/>
        <v>7.5</v>
      </c>
      <c r="AM443" s="906">
        <f t="shared" si="214"/>
        <v>1.4</v>
      </c>
      <c r="AN443" s="906">
        <f t="shared" si="214"/>
        <v>-0.6</v>
      </c>
      <c r="AO443" s="906">
        <f t="shared" si="214"/>
        <v>1.4</v>
      </c>
      <c r="AP443" s="906">
        <f t="shared" si="214"/>
        <v>-1.3</v>
      </c>
      <c r="AQ443" s="906">
        <f t="shared" si="214"/>
        <v>-0.7</v>
      </c>
      <c r="AR443" s="906">
        <f t="shared" si="214"/>
        <v>-2.7</v>
      </c>
    </row>
    <row r="444" spans="2:44" x14ac:dyDescent="0.15">
      <c r="C444" s="239" t="s">
        <v>35</v>
      </c>
      <c r="D444" s="676">
        <f t="shared" si="196"/>
        <v>-0.3</v>
      </c>
      <c r="E444" s="676">
        <f t="shared" si="196"/>
        <v>-0.3</v>
      </c>
      <c r="F444" s="676">
        <f t="shared" si="196"/>
        <v>-1.1000000000000001</v>
      </c>
      <c r="G444" s="676">
        <f t="shared" si="196"/>
        <v>-0.8</v>
      </c>
      <c r="H444" s="676">
        <f t="shared" si="196"/>
        <v>21.7</v>
      </c>
      <c r="I444" s="676">
        <f t="shared" ref="I444:AB444" si="215">ROUND((I387-I386)/I386*100,1)</f>
        <v>-4</v>
      </c>
      <c r="J444" s="676">
        <f t="shared" si="215"/>
        <v>-6.4</v>
      </c>
      <c r="K444" s="676">
        <f t="shared" si="215"/>
        <v>-6.2</v>
      </c>
      <c r="L444" s="676">
        <f t="shared" si="215"/>
        <v>-4.0999999999999996</v>
      </c>
      <c r="M444" s="676">
        <f t="shared" si="215"/>
        <v>3.8</v>
      </c>
      <c r="N444" s="676">
        <f t="shared" si="215"/>
        <v>-9.1</v>
      </c>
      <c r="O444" s="676">
        <f t="shared" si="215"/>
        <v>1.5</v>
      </c>
      <c r="P444" s="676">
        <f t="shared" si="215"/>
        <v>1.7</v>
      </c>
      <c r="Q444" s="676">
        <f t="shared" si="215"/>
        <v>-0.2</v>
      </c>
      <c r="R444" s="676">
        <f t="shared" si="215"/>
        <v>-4.8</v>
      </c>
      <c r="S444" s="676">
        <f t="shared" si="215"/>
        <v>1.3</v>
      </c>
      <c r="T444" s="676">
        <f t="shared" si="215"/>
        <v>-1.6</v>
      </c>
      <c r="U444" s="676">
        <f t="shared" si="215"/>
        <v>0.6</v>
      </c>
      <c r="V444" s="676">
        <f t="shared" si="215"/>
        <v>-7.9</v>
      </c>
      <c r="W444" s="676">
        <f t="shared" si="215"/>
        <v>3.9</v>
      </c>
      <c r="X444" s="676">
        <f t="shared" si="215"/>
        <v>3</v>
      </c>
      <c r="Y444" s="676">
        <f t="shared" si="215"/>
        <v>11.2</v>
      </c>
      <c r="Z444" s="676">
        <f t="shared" si="215"/>
        <v>-0.6</v>
      </c>
      <c r="AA444" s="676">
        <f t="shared" si="215"/>
        <v>-1.8</v>
      </c>
      <c r="AB444" s="676">
        <f t="shared" si="215"/>
        <v>-2.6</v>
      </c>
      <c r="AC444" s="676">
        <f t="shared" ref="AC444" si="216">ROUND((AC387-AC386)/AC386*100,1)</f>
        <v>-4.0999999999999996</v>
      </c>
      <c r="AD444" s="274"/>
      <c r="AG444" s="239" t="s">
        <v>35</v>
      </c>
      <c r="AH444" s="676">
        <f t="shared" ref="AH444:AR444" si="217">ROUND((AH387-AH386)/AH386*100,1)</f>
        <v>-0.3</v>
      </c>
      <c r="AI444" s="676">
        <f t="shared" si="217"/>
        <v>-0.7</v>
      </c>
      <c r="AJ444" s="676">
        <f t="shared" si="217"/>
        <v>-1</v>
      </c>
      <c r="AK444" s="676">
        <f t="shared" si="217"/>
        <v>-6.5</v>
      </c>
      <c r="AL444" s="676">
        <f t="shared" si="217"/>
        <v>11.7</v>
      </c>
      <c r="AM444" s="676">
        <f t="shared" si="217"/>
        <v>-1.4</v>
      </c>
      <c r="AN444" s="676">
        <f t="shared" si="217"/>
        <v>7.3</v>
      </c>
      <c r="AO444" s="676">
        <f t="shared" si="217"/>
        <v>-3</v>
      </c>
      <c r="AP444" s="676">
        <f t="shared" si="217"/>
        <v>-0.3</v>
      </c>
      <c r="AQ444" s="676">
        <f t="shared" si="217"/>
        <v>-0.6</v>
      </c>
      <c r="AR444" s="676">
        <f t="shared" si="217"/>
        <v>4.5999999999999996</v>
      </c>
    </row>
    <row r="445" spans="2:44" x14ac:dyDescent="0.15">
      <c r="C445" s="239" t="s">
        <v>36</v>
      </c>
      <c r="D445" s="676">
        <f t="shared" si="196"/>
        <v>1.6</v>
      </c>
      <c r="E445" s="676">
        <f t="shared" si="196"/>
        <v>1.6</v>
      </c>
      <c r="F445" s="676">
        <f t="shared" si="196"/>
        <v>-4.0999999999999996</v>
      </c>
      <c r="G445" s="676">
        <f t="shared" si="196"/>
        <v>-0.5</v>
      </c>
      <c r="H445" s="676">
        <f t="shared" si="196"/>
        <v>-5.8</v>
      </c>
      <c r="I445" s="676">
        <f t="shared" ref="I445:AB445" si="218">ROUND((I388-I387)/I387*100,1)</f>
        <v>15.1</v>
      </c>
      <c r="J445" s="676">
        <f t="shared" si="218"/>
        <v>13.7</v>
      </c>
      <c r="K445" s="676">
        <f t="shared" si="218"/>
        <v>4.2</v>
      </c>
      <c r="L445" s="676">
        <f t="shared" si="218"/>
        <v>-7.4</v>
      </c>
      <c r="M445" s="676">
        <f t="shared" si="218"/>
        <v>-4.8</v>
      </c>
      <c r="N445" s="676">
        <f t="shared" si="218"/>
        <v>20.399999999999999</v>
      </c>
      <c r="O445" s="676">
        <f t="shared" si="218"/>
        <v>5.3</v>
      </c>
      <c r="P445" s="676">
        <f t="shared" si="218"/>
        <v>0.7</v>
      </c>
      <c r="Q445" s="676">
        <f t="shared" si="218"/>
        <v>-2.6</v>
      </c>
      <c r="R445" s="676">
        <f t="shared" si="218"/>
        <v>-3.4</v>
      </c>
      <c r="S445" s="676">
        <f t="shared" si="218"/>
        <v>-1.7</v>
      </c>
      <c r="T445" s="676">
        <f t="shared" si="218"/>
        <v>0</v>
      </c>
      <c r="U445" s="676">
        <f t="shared" si="218"/>
        <v>0.5</v>
      </c>
      <c r="V445" s="676">
        <f t="shared" si="218"/>
        <v>0.5</v>
      </c>
      <c r="W445" s="676">
        <f t="shared" si="218"/>
        <v>-4.2</v>
      </c>
      <c r="X445" s="676">
        <f t="shared" si="218"/>
        <v>-3.3</v>
      </c>
      <c r="Y445" s="676">
        <f t="shared" si="218"/>
        <v>5.2</v>
      </c>
      <c r="Z445" s="676">
        <f t="shared" si="218"/>
        <v>11.4</v>
      </c>
      <c r="AA445" s="676">
        <f t="shared" si="218"/>
        <v>3.6</v>
      </c>
      <c r="AB445" s="676">
        <f t="shared" si="218"/>
        <v>-3.9</v>
      </c>
      <c r="AC445" s="676">
        <f t="shared" ref="AC445" si="219">ROUND((AC388-AC387)/AC387*100,1)</f>
        <v>12.5</v>
      </c>
      <c r="AD445" s="274"/>
      <c r="AG445" s="239" t="s">
        <v>36</v>
      </c>
      <c r="AH445" s="676">
        <f t="shared" ref="AH445:AR445" si="220">ROUND((AH388-AH387)/AH387*100,1)</f>
        <v>1.6</v>
      </c>
      <c r="AI445" s="676">
        <f t="shared" si="220"/>
        <v>3.4</v>
      </c>
      <c r="AJ445" s="676">
        <f t="shared" si="220"/>
        <v>6.6</v>
      </c>
      <c r="AK445" s="676">
        <f t="shared" si="220"/>
        <v>10.4</v>
      </c>
      <c r="AL445" s="676">
        <f t="shared" si="220"/>
        <v>-2</v>
      </c>
      <c r="AM445" s="676">
        <f t="shared" si="220"/>
        <v>0.7</v>
      </c>
      <c r="AN445" s="676">
        <f t="shared" si="220"/>
        <v>-3.4</v>
      </c>
      <c r="AO445" s="676">
        <f t="shared" si="220"/>
        <v>0.3</v>
      </c>
      <c r="AP445" s="676">
        <f t="shared" si="220"/>
        <v>0</v>
      </c>
      <c r="AQ445" s="676">
        <f t="shared" si="220"/>
        <v>-0.4</v>
      </c>
      <c r="AR445" s="676">
        <f t="shared" si="220"/>
        <v>-2.5</v>
      </c>
    </row>
    <row r="446" spans="2:44" x14ac:dyDescent="0.15">
      <c r="B446" s="240"/>
      <c r="C446" s="241" t="s">
        <v>37</v>
      </c>
      <c r="D446" s="676">
        <f t="shared" si="196"/>
        <v>0.9</v>
      </c>
      <c r="E446" s="676">
        <f t="shared" si="196"/>
        <v>0.8</v>
      </c>
      <c r="F446" s="676">
        <f t="shared" si="196"/>
        <v>-0.6</v>
      </c>
      <c r="G446" s="676">
        <f t="shared" si="196"/>
        <v>-2.2000000000000002</v>
      </c>
      <c r="H446" s="676">
        <f t="shared" si="196"/>
        <v>-4.4000000000000004</v>
      </c>
      <c r="I446" s="676">
        <f t="shared" ref="I446:AB446" si="221">ROUND((I389-I388)/I388*100,1)</f>
        <v>4.4000000000000004</v>
      </c>
      <c r="J446" s="676">
        <f t="shared" si="221"/>
        <v>9.4</v>
      </c>
      <c r="K446" s="676">
        <f t="shared" si="221"/>
        <v>-2</v>
      </c>
      <c r="L446" s="676">
        <f t="shared" si="221"/>
        <v>-8.4</v>
      </c>
      <c r="M446" s="676">
        <f t="shared" si="221"/>
        <v>8.1</v>
      </c>
      <c r="N446" s="676">
        <f t="shared" si="221"/>
        <v>-19.7</v>
      </c>
      <c r="O446" s="676">
        <f t="shared" si="221"/>
        <v>-3.7</v>
      </c>
      <c r="P446" s="676">
        <f t="shared" si="221"/>
        <v>-1.3</v>
      </c>
      <c r="Q446" s="676">
        <f t="shared" si="221"/>
        <v>0</v>
      </c>
      <c r="R446" s="676">
        <f t="shared" si="221"/>
        <v>-2</v>
      </c>
      <c r="S446" s="676">
        <f t="shared" si="221"/>
        <v>-2.4</v>
      </c>
      <c r="T446" s="676">
        <f t="shared" si="221"/>
        <v>-0.5</v>
      </c>
      <c r="U446" s="676">
        <f t="shared" si="221"/>
        <v>-0.9</v>
      </c>
      <c r="V446" s="676">
        <f t="shared" si="221"/>
        <v>-1.5</v>
      </c>
      <c r="W446" s="676">
        <f t="shared" si="221"/>
        <v>0.9</v>
      </c>
      <c r="X446" s="676">
        <f t="shared" si="221"/>
        <v>-2.8</v>
      </c>
      <c r="Y446" s="676">
        <f t="shared" si="221"/>
        <v>-2.2000000000000002</v>
      </c>
      <c r="Z446" s="676">
        <f t="shared" si="221"/>
        <v>2</v>
      </c>
      <c r="AA446" s="676">
        <f t="shared" si="221"/>
        <v>-4.0999999999999996</v>
      </c>
      <c r="AB446" s="676">
        <f t="shared" si="221"/>
        <v>-4</v>
      </c>
      <c r="AC446" s="676">
        <f t="shared" ref="AC446" si="222">ROUND((AC389-AC388)/AC388*100,1)</f>
        <v>7</v>
      </c>
      <c r="AD446" s="274"/>
      <c r="AF446" s="240"/>
      <c r="AG446" s="241" t="s">
        <v>37</v>
      </c>
      <c r="AH446" s="676">
        <f t="shared" ref="AH446:AR446" si="223">ROUND((AH389-AH388)/AH388*100,1)</f>
        <v>0.9</v>
      </c>
      <c r="AI446" s="676">
        <f t="shared" si="223"/>
        <v>2.6</v>
      </c>
      <c r="AJ446" s="676">
        <f t="shared" si="223"/>
        <v>4.5999999999999996</v>
      </c>
      <c r="AK446" s="676">
        <f t="shared" si="223"/>
        <v>8.6999999999999993</v>
      </c>
      <c r="AL446" s="676">
        <f t="shared" si="223"/>
        <v>-3.6</v>
      </c>
      <c r="AM446" s="676">
        <f t="shared" si="223"/>
        <v>-3.9</v>
      </c>
      <c r="AN446" s="676">
        <f t="shared" si="223"/>
        <v>-12.4</v>
      </c>
      <c r="AO446" s="676">
        <f t="shared" si="223"/>
        <v>-0.1</v>
      </c>
      <c r="AP446" s="676">
        <f t="shared" si="223"/>
        <v>-0.3</v>
      </c>
      <c r="AQ446" s="676">
        <f t="shared" si="223"/>
        <v>-0.3</v>
      </c>
      <c r="AR446" s="676">
        <f t="shared" si="223"/>
        <v>-0.7</v>
      </c>
    </row>
    <row r="447" spans="2:44" x14ac:dyDescent="0.15">
      <c r="B447" s="135">
        <v>2023</v>
      </c>
      <c r="C447" s="243" t="s">
        <v>34</v>
      </c>
      <c r="D447" s="906">
        <f t="shared" si="196"/>
        <v>-5.2</v>
      </c>
      <c r="E447" s="906">
        <f t="shared" si="196"/>
        <v>-5.0999999999999996</v>
      </c>
      <c r="F447" s="906">
        <f t="shared" si="196"/>
        <v>-3.1</v>
      </c>
      <c r="G447" s="906">
        <f t="shared" si="196"/>
        <v>1.9</v>
      </c>
      <c r="H447" s="906">
        <f t="shared" si="196"/>
        <v>-9.6</v>
      </c>
      <c r="I447" s="906">
        <f t="shared" ref="I447:AB447" si="224">ROUND((I390-I389)/I389*100,1)</f>
        <v>-18.899999999999999</v>
      </c>
      <c r="J447" s="906">
        <f t="shared" si="224"/>
        <v>-18.600000000000001</v>
      </c>
      <c r="K447" s="906">
        <f t="shared" si="224"/>
        <v>4.8</v>
      </c>
      <c r="L447" s="906">
        <f t="shared" si="224"/>
        <v>-8.6999999999999993</v>
      </c>
      <c r="M447" s="906">
        <f t="shared" si="224"/>
        <v>4.2</v>
      </c>
      <c r="N447" s="906">
        <f t="shared" si="224"/>
        <v>2</v>
      </c>
      <c r="O447" s="906">
        <f t="shared" si="224"/>
        <v>-0.9</v>
      </c>
      <c r="P447" s="906">
        <f t="shared" si="224"/>
        <v>-3.3</v>
      </c>
      <c r="Q447" s="906">
        <f t="shared" si="224"/>
        <v>1.3</v>
      </c>
      <c r="R447" s="906">
        <f t="shared" si="224"/>
        <v>0</v>
      </c>
      <c r="S447" s="906">
        <f t="shared" si="224"/>
        <v>-3.5</v>
      </c>
      <c r="T447" s="906">
        <f t="shared" si="224"/>
        <v>-0.1</v>
      </c>
      <c r="U447" s="906">
        <f t="shared" si="224"/>
        <v>-1.6</v>
      </c>
      <c r="V447" s="906">
        <f t="shared" si="224"/>
        <v>-1.5</v>
      </c>
      <c r="W447" s="906">
        <f t="shared" si="224"/>
        <v>-4.5999999999999996</v>
      </c>
      <c r="X447" s="906">
        <f t="shared" si="224"/>
        <v>-2.2000000000000002</v>
      </c>
      <c r="Y447" s="906">
        <f t="shared" si="224"/>
        <v>-0.2</v>
      </c>
      <c r="Z447" s="906">
        <f t="shared" si="224"/>
        <v>-13.8</v>
      </c>
      <c r="AA447" s="906">
        <f t="shared" si="224"/>
        <v>6.2</v>
      </c>
      <c r="AB447" s="906">
        <f t="shared" si="224"/>
        <v>-20.7</v>
      </c>
      <c r="AC447" s="906">
        <f t="shared" ref="AC447" si="225">ROUND((AC390-AC389)/AC389*100,1)</f>
        <v>-17.8</v>
      </c>
      <c r="AD447" s="274"/>
      <c r="AF447" s="135">
        <v>2023</v>
      </c>
      <c r="AG447" s="243" t="s">
        <v>34</v>
      </c>
      <c r="AH447" s="906">
        <f t="shared" ref="AH447:AR447" si="226">ROUND((AH390-AH389)/AH389*100,1)</f>
        <v>-5.2</v>
      </c>
      <c r="AI447" s="906">
        <f t="shared" si="226"/>
        <v>-7.7</v>
      </c>
      <c r="AJ447" s="906">
        <f t="shared" si="226"/>
        <v>-11.8</v>
      </c>
      <c r="AK447" s="906">
        <f t="shared" si="226"/>
        <v>-15.4</v>
      </c>
      <c r="AL447" s="906">
        <f t="shared" si="226"/>
        <v>-4</v>
      </c>
      <c r="AM447" s="906">
        <f t="shared" si="226"/>
        <v>1.1000000000000001</v>
      </c>
      <c r="AN447" s="906">
        <f t="shared" si="226"/>
        <v>-8.9</v>
      </c>
      <c r="AO447" s="906">
        <f t="shared" si="226"/>
        <v>2.9</v>
      </c>
      <c r="AP447" s="906">
        <f t="shared" si="226"/>
        <v>-2.1</v>
      </c>
      <c r="AQ447" s="906">
        <f t="shared" si="226"/>
        <v>-1.8</v>
      </c>
      <c r="AR447" s="906">
        <f t="shared" si="226"/>
        <v>-1.5</v>
      </c>
    </row>
    <row r="448" spans="2:44" x14ac:dyDescent="0.15">
      <c r="C448" s="239" t="s">
        <v>35</v>
      </c>
      <c r="D448" s="676">
        <f t="shared" ref="D448:H457" si="227">ROUND((D391-D390)/D390*100,1)</f>
        <v>1.4</v>
      </c>
      <c r="E448" s="676">
        <f t="shared" si="227"/>
        <v>1.4</v>
      </c>
      <c r="F448" s="676">
        <f t="shared" si="227"/>
        <v>0.4</v>
      </c>
      <c r="G448" s="676">
        <f t="shared" si="227"/>
        <v>0.9</v>
      </c>
      <c r="H448" s="676">
        <f t="shared" si="227"/>
        <v>-3.1</v>
      </c>
      <c r="I448" s="676">
        <f t="shared" ref="I448:AB448" si="228">ROUND((I391-I390)/I390*100,1)</f>
        <v>16.399999999999999</v>
      </c>
      <c r="J448" s="676">
        <f t="shared" si="228"/>
        <v>-2.2000000000000002</v>
      </c>
      <c r="K448" s="676">
        <f t="shared" si="228"/>
        <v>10.199999999999999</v>
      </c>
      <c r="L448" s="676">
        <f t="shared" si="228"/>
        <v>-4.4000000000000004</v>
      </c>
      <c r="M448" s="676">
        <f t="shared" si="228"/>
        <v>3.9</v>
      </c>
      <c r="N448" s="676">
        <f t="shared" si="228"/>
        <v>-5.9</v>
      </c>
      <c r="O448" s="676">
        <f t="shared" si="228"/>
        <v>-3.1</v>
      </c>
      <c r="P448" s="676">
        <f t="shared" si="228"/>
        <v>-5</v>
      </c>
      <c r="Q448" s="676">
        <f t="shared" si="228"/>
        <v>0.7</v>
      </c>
      <c r="R448" s="676">
        <f t="shared" si="228"/>
        <v>-0.1</v>
      </c>
      <c r="S448" s="676">
        <f t="shared" si="228"/>
        <v>-0.2</v>
      </c>
      <c r="T448" s="676">
        <f t="shared" si="228"/>
        <v>-2</v>
      </c>
      <c r="U448" s="676">
        <f t="shared" si="228"/>
        <v>-1.7</v>
      </c>
      <c r="V448" s="676">
        <f t="shared" si="228"/>
        <v>-4.5999999999999996</v>
      </c>
      <c r="W448" s="676">
        <f t="shared" si="228"/>
        <v>8.1999999999999993</v>
      </c>
      <c r="X448" s="676">
        <f t="shared" si="228"/>
        <v>1.7</v>
      </c>
      <c r="Y448" s="676">
        <f t="shared" si="228"/>
        <v>-6</v>
      </c>
      <c r="Z448" s="676">
        <f t="shared" si="228"/>
        <v>0.9</v>
      </c>
      <c r="AA448" s="676">
        <f t="shared" si="228"/>
        <v>-7.5</v>
      </c>
      <c r="AB448" s="676">
        <f t="shared" si="228"/>
        <v>-2.5</v>
      </c>
      <c r="AC448" s="676">
        <f t="shared" ref="AC448" si="229">ROUND((AC391-AC390)/AC390*100,1)</f>
        <v>7.9</v>
      </c>
      <c r="AD448" s="274"/>
      <c r="AG448" s="239" t="s">
        <v>35</v>
      </c>
      <c r="AH448" s="676">
        <f t="shared" ref="AH448:AR448" si="230">ROUND((AH391-AH390)/AH390*100,1)</f>
        <v>1.4</v>
      </c>
      <c r="AI448" s="676">
        <f t="shared" si="230"/>
        <v>-0.1</v>
      </c>
      <c r="AJ448" s="676">
        <f t="shared" si="230"/>
        <v>1.4</v>
      </c>
      <c r="AK448" s="676">
        <f t="shared" si="230"/>
        <v>3.2</v>
      </c>
      <c r="AL448" s="676">
        <f t="shared" si="230"/>
        <v>-1.8</v>
      </c>
      <c r="AM448" s="676">
        <f t="shared" si="230"/>
        <v>-1.2</v>
      </c>
      <c r="AN448" s="676">
        <f t="shared" si="230"/>
        <v>-12.2</v>
      </c>
      <c r="AO448" s="676">
        <f t="shared" si="230"/>
        <v>-0.2</v>
      </c>
      <c r="AP448" s="676">
        <f t="shared" si="230"/>
        <v>0.2</v>
      </c>
      <c r="AQ448" s="676">
        <f t="shared" si="230"/>
        <v>0.2</v>
      </c>
      <c r="AR448" s="676">
        <f t="shared" si="230"/>
        <v>-1.6</v>
      </c>
    </row>
    <row r="449" spans="2:44" x14ac:dyDescent="0.15">
      <c r="C449" s="239" t="s">
        <v>36</v>
      </c>
      <c r="D449" s="676">
        <f t="shared" si="227"/>
        <v>-2.6</v>
      </c>
      <c r="E449" s="676">
        <f t="shared" si="227"/>
        <v>-2.6</v>
      </c>
      <c r="F449" s="676">
        <f t="shared" si="227"/>
        <v>4.5999999999999996</v>
      </c>
      <c r="G449" s="676">
        <f t="shared" si="227"/>
        <v>-3</v>
      </c>
      <c r="H449" s="676">
        <f t="shared" si="227"/>
        <v>-3</v>
      </c>
      <c r="I449" s="676">
        <f t="shared" ref="I449:AB449" si="231">ROUND((I392-I391)/I391*100,1)</f>
        <v>-21.3</v>
      </c>
      <c r="J449" s="676">
        <f t="shared" si="231"/>
        <v>-19</v>
      </c>
      <c r="K449" s="676">
        <f t="shared" si="231"/>
        <v>-10.7</v>
      </c>
      <c r="L449" s="676">
        <f t="shared" si="231"/>
        <v>-1.9</v>
      </c>
      <c r="M449" s="676">
        <f t="shared" si="231"/>
        <v>3.8</v>
      </c>
      <c r="N449" s="676">
        <f t="shared" si="231"/>
        <v>-12.1</v>
      </c>
      <c r="O449" s="676">
        <f t="shared" si="231"/>
        <v>8.6</v>
      </c>
      <c r="P449" s="676">
        <f t="shared" si="231"/>
        <v>-0.2</v>
      </c>
      <c r="Q449" s="676">
        <f t="shared" si="231"/>
        <v>4.5999999999999996</v>
      </c>
      <c r="R449" s="676">
        <f t="shared" si="231"/>
        <v>0.8</v>
      </c>
      <c r="S449" s="676">
        <f t="shared" si="231"/>
        <v>1.1000000000000001</v>
      </c>
      <c r="T449" s="676">
        <f t="shared" si="231"/>
        <v>0.3</v>
      </c>
      <c r="U449" s="676">
        <f t="shared" si="231"/>
        <v>-1.6</v>
      </c>
      <c r="V449" s="676">
        <f t="shared" si="231"/>
        <v>3</v>
      </c>
      <c r="W449" s="676">
        <f t="shared" si="231"/>
        <v>-2.2999999999999998</v>
      </c>
      <c r="X449" s="676">
        <f t="shared" si="231"/>
        <v>-8.5</v>
      </c>
      <c r="Y449" s="676">
        <f t="shared" si="231"/>
        <v>-0.1</v>
      </c>
      <c r="Z449" s="676">
        <f t="shared" si="231"/>
        <v>-2.8</v>
      </c>
      <c r="AA449" s="676">
        <f t="shared" si="231"/>
        <v>2.6</v>
      </c>
      <c r="AB449" s="676">
        <f t="shared" si="231"/>
        <v>3.9</v>
      </c>
      <c r="AC449" s="676">
        <f t="shared" ref="AC449" si="232">ROUND((AC392-AC391)/AC391*100,1)</f>
        <v>-18.8</v>
      </c>
      <c r="AD449" s="274"/>
      <c r="AG449" s="239" t="s">
        <v>36</v>
      </c>
      <c r="AH449" s="676">
        <f t="shared" ref="AH449:AR449" si="233">ROUND((AH392-AH391)/AH391*100,1)</f>
        <v>-2.6</v>
      </c>
      <c r="AI449" s="676">
        <f t="shared" si="233"/>
        <v>-6.8</v>
      </c>
      <c r="AJ449" s="676">
        <f t="shared" si="233"/>
        <v>-12.7</v>
      </c>
      <c r="AK449" s="676">
        <f t="shared" si="233"/>
        <v>-16.3</v>
      </c>
      <c r="AL449" s="676">
        <f t="shared" si="233"/>
        <v>-4.7</v>
      </c>
      <c r="AM449" s="676">
        <f t="shared" si="233"/>
        <v>2.6</v>
      </c>
      <c r="AN449" s="676">
        <f t="shared" si="233"/>
        <v>4.8</v>
      </c>
      <c r="AO449" s="676">
        <f t="shared" si="233"/>
        <v>2.7</v>
      </c>
      <c r="AP449" s="676">
        <f t="shared" si="233"/>
        <v>1.7</v>
      </c>
      <c r="AQ449" s="676">
        <f t="shared" si="233"/>
        <v>1.9</v>
      </c>
      <c r="AR449" s="676">
        <f t="shared" si="233"/>
        <v>0</v>
      </c>
    </row>
    <row r="450" spans="2:44" x14ac:dyDescent="0.15">
      <c r="B450" s="240"/>
      <c r="C450" s="241" t="s">
        <v>37</v>
      </c>
      <c r="D450" s="907">
        <f t="shared" si="227"/>
        <v>-0.8</v>
      </c>
      <c r="E450" s="907">
        <f t="shared" si="227"/>
        <v>-0.8</v>
      </c>
      <c r="F450" s="907">
        <f t="shared" si="227"/>
        <v>-5.0999999999999996</v>
      </c>
      <c r="G450" s="907">
        <f t="shared" si="227"/>
        <v>-3.5</v>
      </c>
      <c r="H450" s="907">
        <f t="shared" si="227"/>
        <v>-1.3</v>
      </c>
      <c r="I450" s="907">
        <f t="shared" ref="I450:AB450" si="234">ROUND((I393-I392)/I392*100,1)</f>
        <v>2.2000000000000002</v>
      </c>
      <c r="J450" s="907">
        <f t="shared" si="234"/>
        <v>-6.4</v>
      </c>
      <c r="K450" s="907">
        <f t="shared" si="234"/>
        <v>0.4</v>
      </c>
      <c r="L450" s="907">
        <f t="shared" si="234"/>
        <v>4.3</v>
      </c>
      <c r="M450" s="907">
        <f t="shared" si="234"/>
        <v>-2.1</v>
      </c>
      <c r="N450" s="907">
        <f t="shared" si="234"/>
        <v>9.6999999999999993</v>
      </c>
      <c r="O450" s="907">
        <f t="shared" si="234"/>
        <v>3.4</v>
      </c>
      <c r="P450" s="907">
        <f t="shared" si="234"/>
        <v>-8.1</v>
      </c>
      <c r="Q450" s="907">
        <f t="shared" si="234"/>
        <v>-2.9</v>
      </c>
      <c r="R450" s="907">
        <f t="shared" si="234"/>
        <v>-4.9000000000000004</v>
      </c>
      <c r="S450" s="907">
        <f t="shared" si="234"/>
        <v>1.2</v>
      </c>
      <c r="T450" s="907">
        <f t="shared" si="234"/>
        <v>-0.9</v>
      </c>
      <c r="U450" s="907">
        <f t="shared" si="234"/>
        <v>-2</v>
      </c>
      <c r="V450" s="907">
        <f t="shared" si="234"/>
        <v>-0.7</v>
      </c>
      <c r="W450" s="907">
        <f t="shared" si="234"/>
        <v>-1</v>
      </c>
      <c r="X450" s="907">
        <f t="shared" si="234"/>
        <v>-14</v>
      </c>
      <c r="Y450" s="907">
        <f t="shared" si="234"/>
        <v>-2.2999999999999998</v>
      </c>
      <c r="Z450" s="907">
        <f t="shared" si="234"/>
        <v>-3.5</v>
      </c>
      <c r="AA450" s="907">
        <f t="shared" si="234"/>
        <v>2.5</v>
      </c>
      <c r="AB450" s="907">
        <f t="shared" si="234"/>
        <v>8.3000000000000007</v>
      </c>
      <c r="AC450" s="907">
        <f t="shared" ref="AC450" si="235">ROUND((AC393-AC392)/AC392*100,1)</f>
        <v>-1.9</v>
      </c>
      <c r="AD450" s="274"/>
      <c r="AF450" s="240"/>
      <c r="AG450" s="241" t="s">
        <v>37</v>
      </c>
      <c r="AH450" s="907">
        <f t="shared" ref="AH450:AR450" si="236">ROUND((AH393-AH392)/AH392*100,1)</f>
        <v>-0.8</v>
      </c>
      <c r="AI450" s="907">
        <f t="shared" si="236"/>
        <v>1.8</v>
      </c>
      <c r="AJ450" s="907">
        <f t="shared" si="236"/>
        <v>2.2000000000000002</v>
      </c>
      <c r="AK450" s="907">
        <f t="shared" si="236"/>
        <v>2.7</v>
      </c>
      <c r="AL450" s="907">
        <f t="shared" si="236"/>
        <v>0.5</v>
      </c>
      <c r="AM450" s="907">
        <f t="shared" si="236"/>
        <v>-2</v>
      </c>
      <c r="AN450" s="907">
        <f t="shared" si="236"/>
        <v>4.3</v>
      </c>
      <c r="AO450" s="907">
        <f t="shared" si="236"/>
        <v>-1.5</v>
      </c>
      <c r="AP450" s="907">
        <f t="shared" si="236"/>
        <v>-1.7</v>
      </c>
      <c r="AQ450" s="907">
        <f t="shared" si="236"/>
        <v>-1.8</v>
      </c>
      <c r="AR450" s="907">
        <f t="shared" si="236"/>
        <v>0.2</v>
      </c>
    </row>
    <row r="451" spans="2:44" x14ac:dyDescent="0.15">
      <c r="B451" s="66">
        <v>2024</v>
      </c>
      <c r="C451" s="238" t="s">
        <v>34</v>
      </c>
      <c r="D451" s="676">
        <f t="shared" si="227"/>
        <v>-0.1</v>
      </c>
      <c r="E451" s="676">
        <f t="shared" si="227"/>
        <v>-0.1</v>
      </c>
      <c r="F451" s="676">
        <f t="shared" si="227"/>
        <v>-0.1</v>
      </c>
      <c r="G451" s="676">
        <f t="shared" si="227"/>
        <v>-3</v>
      </c>
      <c r="H451" s="676">
        <f t="shared" si="227"/>
        <v>0.5</v>
      </c>
      <c r="I451" s="676">
        <f t="shared" ref="I451:AB451" si="237">ROUND((I394-I393)/I393*100,1)</f>
        <v>7</v>
      </c>
      <c r="J451" s="676">
        <f t="shared" si="237"/>
        <v>9.5</v>
      </c>
      <c r="K451" s="676">
        <f t="shared" si="237"/>
        <v>-1.4</v>
      </c>
      <c r="L451" s="676">
        <f t="shared" si="237"/>
        <v>-20.100000000000001</v>
      </c>
      <c r="M451" s="676">
        <f t="shared" si="237"/>
        <v>-3.7</v>
      </c>
      <c r="N451" s="676">
        <f t="shared" si="237"/>
        <v>-18.899999999999999</v>
      </c>
      <c r="O451" s="676">
        <f t="shared" si="237"/>
        <v>-0.6</v>
      </c>
      <c r="P451" s="676">
        <f t="shared" si="237"/>
        <v>-0.1</v>
      </c>
      <c r="Q451" s="676">
        <f t="shared" si="237"/>
        <v>0.6</v>
      </c>
      <c r="R451" s="676">
        <f t="shared" si="237"/>
        <v>1.8</v>
      </c>
      <c r="S451" s="676">
        <f t="shared" si="237"/>
        <v>-5.0999999999999996</v>
      </c>
      <c r="T451" s="676">
        <f t="shared" si="237"/>
        <v>1.3</v>
      </c>
      <c r="U451" s="676">
        <f t="shared" si="237"/>
        <v>0.8</v>
      </c>
      <c r="V451" s="676">
        <f t="shared" si="237"/>
        <v>7.1</v>
      </c>
      <c r="W451" s="676">
        <f t="shared" si="237"/>
        <v>-0.1</v>
      </c>
      <c r="X451" s="676">
        <f t="shared" si="237"/>
        <v>6.3</v>
      </c>
      <c r="Y451" s="676">
        <f t="shared" si="237"/>
        <v>-5</v>
      </c>
      <c r="Z451" s="676">
        <f t="shared" si="237"/>
        <v>-6</v>
      </c>
      <c r="AA451" s="676">
        <f t="shared" si="237"/>
        <v>-2.1</v>
      </c>
      <c r="AB451" s="676">
        <f t="shared" si="237"/>
        <v>15.1</v>
      </c>
      <c r="AC451" s="676">
        <f t="shared" ref="AC451" si="238">ROUND((AC394-AC393)/AC393*100,1)</f>
        <v>7.1</v>
      </c>
      <c r="AD451" s="274"/>
      <c r="AF451" s="66">
        <v>2024</v>
      </c>
      <c r="AG451" s="238" t="s">
        <v>34</v>
      </c>
      <c r="AH451" s="676">
        <f t="shared" ref="AH451:AR451" si="239">ROUND((AH394-AH393)/AH393*100,1)</f>
        <v>-0.1</v>
      </c>
      <c r="AI451" s="676">
        <f t="shared" si="239"/>
        <v>0.5</v>
      </c>
      <c r="AJ451" s="676">
        <f t="shared" si="239"/>
        <v>2.1</v>
      </c>
      <c r="AK451" s="676">
        <f t="shared" si="239"/>
        <v>5.3</v>
      </c>
      <c r="AL451" s="676">
        <f t="shared" si="239"/>
        <v>-4.7</v>
      </c>
      <c r="AM451" s="676">
        <f t="shared" si="239"/>
        <v>0.9</v>
      </c>
      <c r="AN451" s="676">
        <f t="shared" si="239"/>
        <v>-7.2</v>
      </c>
      <c r="AO451" s="676">
        <f t="shared" si="239"/>
        <v>1.6</v>
      </c>
      <c r="AP451" s="676">
        <f t="shared" si="239"/>
        <v>-1.1000000000000001</v>
      </c>
      <c r="AQ451" s="676">
        <f t="shared" si="239"/>
        <v>-1.3</v>
      </c>
      <c r="AR451" s="676">
        <f t="shared" si="239"/>
        <v>2.9</v>
      </c>
    </row>
    <row r="452" spans="2:44" x14ac:dyDescent="0.15">
      <c r="C452" s="243" t="s">
        <v>35</v>
      </c>
      <c r="D452" s="676">
        <f t="shared" si="227"/>
        <v>-1.5</v>
      </c>
      <c r="E452" s="676">
        <f t="shared" si="227"/>
        <v>-1.5</v>
      </c>
      <c r="F452" s="676">
        <f t="shared" si="227"/>
        <v>2</v>
      </c>
      <c r="G452" s="676">
        <f t="shared" si="227"/>
        <v>3.8</v>
      </c>
      <c r="H452" s="676">
        <f t="shared" si="227"/>
        <v>1.2</v>
      </c>
      <c r="I452" s="676">
        <f t="shared" ref="I452:AB452" si="240">ROUND((I395-I394)/I394*100,1)</f>
        <v>-10.5</v>
      </c>
      <c r="J452" s="676">
        <f t="shared" si="240"/>
        <v>-0.6</v>
      </c>
      <c r="K452" s="676">
        <f t="shared" si="240"/>
        <v>-2.2000000000000002</v>
      </c>
      <c r="L452" s="676">
        <f t="shared" si="240"/>
        <v>13.2</v>
      </c>
      <c r="M452" s="676">
        <f t="shared" si="240"/>
        <v>-4.2</v>
      </c>
      <c r="N452" s="676">
        <f t="shared" si="240"/>
        <v>-7.3</v>
      </c>
      <c r="O452" s="676">
        <f t="shared" si="240"/>
        <v>-4.5999999999999996</v>
      </c>
      <c r="P452" s="676">
        <f t="shared" si="240"/>
        <v>3.1</v>
      </c>
      <c r="Q452" s="676">
        <f t="shared" si="240"/>
        <v>0.7</v>
      </c>
      <c r="R452" s="676">
        <f t="shared" si="240"/>
        <v>6.6</v>
      </c>
      <c r="S452" s="676">
        <f t="shared" si="240"/>
        <v>5.2</v>
      </c>
      <c r="T452" s="676">
        <f t="shared" si="240"/>
        <v>1</v>
      </c>
      <c r="U452" s="676">
        <f t="shared" si="240"/>
        <v>-0.4</v>
      </c>
      <c r="V452" s="676">
        <f t="shared" si="240"/>
        <v>-4.4000000000000004</v>
      </c>
      <c r="W452" s="676">
        <f t="shared" si="240"/>
        <v>-3.7</v>
      </c>
      <c r="X452" s="676">
        <f t="shared" si="240"/>
        <v>5.6</v>
      </c>
      <c r="Y452" s="676">
        <f t="shared" si="240"/>
        <v>-2.5</v>
      </c>
      <c r="Z452" s="676">
        <f t="shared" si="240"/>
        <v>9.1999999999999993</v>
      </c>
      <c r="AA452" s="676">
        <f t="shared" si="240"/>
        <v>6.1</v>
      </c>
      <c r="AB452" s="676">
        <f t="shared" si="240"/>
        <v>-0.4</v>
      </c>
      <c r="AC452" s="676">
        <f t="shared" ref="AC452" si="241">ROUND((AC395-AC394)/AC394*100,1)</f>
        <v>-5.7</v>
      </c>
      <c r="AD452" s="274"/>
      <c r="AG452" s="243" t="s">
        <v>35</v>
      </c>
      <c r="AH452" s="676">
        <f t="shared" ref="AH452:AR452" si="242">ROUND((AH395-AH394)/AH394*100,1)</f>
        <v>-1.5</v>
      </c>
      <c r="AI452" s="676">
        <f t="shared" si="242"/>
        <v>-2.9</v>
      </c>
      <c r="AJ452" s="676">
        <f t="shared" si="242"/>
        <v>-5.2</v>
      </c>
      <c r="AK452" s="676">
        <f t="shared" si="242"/>
        <v>-8.8000000000000007</v>
      </c>
      <c r="AL452" s="676">
        <f t="shared" si="242"/>
        <v>5</v>
      </c>
      <c r="AM452" s="676">
        <f t="shared" si="242"/>
        <v>0.4</v>
      </c>
      <c r="AN452" s="676">
        <f t="shared" si="242"/>
        <v>-2.4</v>
      </c>
      <c r="AO452" s="676">
        <f t="shared" si="242"/>
        <v>-0.2</v>
      </c>
      <c r="AP452" s="676">
        <f t="shared" si="242"/>
        <v>-0.2</v>
      </c>
      <c r="AQ452" s="676">
        <f t="shared" si="242"/>
        <v>0</v>
      </c>
      <c r="AR452" s="676">
        <f t="shared" si="242"/>
        <v>-4.5</v>
      </c>
    </row>
    <row r="453" spans="2:44" x14ac:dyDescent="0.15">
      <c r="C453" s="243" t="s">
        <v>36</v>
      </c>
      <c r="D453" s="676">
        <f t="shared" si="227"/>
        <v>1.9</v>
      </c>
      <c r="E453" s="676">
        <f t="shared" si="227"/>
        <v>1.9</v>
      </c>
      <c r="F453" s="676">
        <f t="shared" si="227"/>
        <v>0.1</v>
      </c>
      <c r="G453" s="676">
        <f t="shared" si="227"/>
        <v>-1.6</v>
      </c>
      <c r="H453" s="676">
        <f t="shared" si="227"/>
        <v>-1.8</v>
      </c>
      <c r="I453" s="676">
        <f t="shared" ref="I453:AB453" si="243">ROUND((I396-I395)/I395*100,1)</f>
        <v>15.4</v>
      </c>
      <c r="J453" s="676">
        <f t="shared" si="243"/>
        <v>9.1</v>
      </c>
      <c r="K453" s="676">
        <f t="shared" si="243"/>
        <v>2.9</v>
      </c>
      <c r="L453" s="676">
        <f t="shared" si="243"/>
        <v>-0.7</v>
      </c>
      <c r="M453" s="676">
        <f t="shared" si="243"/>
        <v>4.4000000000000004</v>
      </c>
      <c r="N453" s="676">
        <f t="shared" si="243"/>
        <v>-6.3</v>
      </c>
      <c r="O453" s="676">
        <f t="shared" si="243"/>
        <v>-0.9</v>
      </c>
      <c r="P453" s="676">
        <f t="shared" si="243"/>
        <v>-4.9000000000000004</v>
      </c>
      <c r="Q453" s="676">
        <f t="shared" si="243"/>
        <v>1.3</v>
      </c>
      <c r="R453" s="676">
        <f t="shared" si="243"/>
        <v>0.7</v>
      </c>
      <c r="S453" s="676">
        <f t="shared" si="243"/>
        <v>-2.2000000000000002</v>
      </c>
      <c r="T453" s="676">
        <f t="shared" si="243"/>
        <v>-2.6</v>
      </c>
      <c r="U453" s="676">
        <f t="shared" si="243"/>
        <v>1.8</v>
      </c>
      <c r="V453" s="676">
        <f t="shared" si="243"/>
        <v>1.5</v>
      </c>
      <c r="W453" s="676">
        <f t="shared" si="243"/>
        <v>10.3</v>
      </c>
      <c r="X453" s="676">
        <f t="shared" si="243"/>
        <v>7.4</v>
      </c>
      <c r="Y453" s="676">
        <f t="shared" si="243"/>
        <v>-4</v>
      </c>
      <c r="Z453" s="676">
        <f t="shared" si="243"/>
        <v>-5</v>
      </c>
      <c r="AA453" s="676">
        <f t="shared" si="243"/>
        <v>-3.6</v>
      </c>
      <c r="AB453" s="676">
        <f t="shared" si="243"/>
        <v>3.3</v>
      </c>
      <c r="AC453" s="676">
        <f t="shared" ref="AC453" si="244">ROUND((AC396-AC395)/AC395*100,1)</f>
        <v>10.3</v>
      </c>
      <c r="AD453" s="274"/>
      <c r="AG453" s="243" t="s">
        <v>36</v>
      </c>
      <c r="AH453" s="676">
        <f t="shared" ref="AH453:AR453" si="245">ROUND((AH396-AH395)/AH395*100,1)</f>
        <v>1.9</v>
      </c>
      <c r="AI453" s="676">
        <f t="shared" si="245"/>
        <v>2.9</v>
      </c>
      <c r="AJ453" s="676">
        <f t="shared" si="245"/>
        <v>5.8</v>
      </c>
      <c r="AK453" s="676">
        <f t="shared" si="245"/>
        <v>9.3000000000000007</v>
      </c>
      <c r="AL453" s="676">
        <f t="shared" si="245"/>
        <v>-2.2999999999999998</v>
      </c>
      <c r="AM453" s="676">
        <f t="shared" si="245"/>
        <v>-0.6</v>
      </c>
      <c r="AN453" s="676">
        <f t="shared" si="245"/>
        <v>-4</v>
      </c>
      <c r="AO453" s="676">
        <f t="shared" si="245"/>
        <v>0.6</v>
      </c>
      <c r="AP453" s="676">
        <f t="shared" si="245"/>
        <v>0.6</v>
      </c>
      <c r="AQ453" s="676">
        <f t="shared" si="245"/>
        <v>0.5</v>
      </c>
      <c r="AR453" s="676">
        <f t="shared" si="245"/>
        <v>2.7</v>
      </c>
    </row>
    <row r="454" spans="2:44" x14ac:dyDescent="0.15">
      <c r="B454" s="240"/>
      <c r="C454" s="246" t="s">
        <v>37</v>
      </c>
      <c r="D454" s="907">
        <f t="shared" si="227"/>
        <v>0.1</v>
      </c>
      <c r="E454" s="907">
        <f t="shared" si="227"/>
        <v>0.1</v>
      </c>
      <c r="F454" s="907">
        <f t="shared" si="227"/>
        <v>-1</v>
      </c>
      <c r="G454" s="907">
        <f t="shared" si="227"/>
        <v>-0.9</v>
      </c>
      <c r="H454" s="907">
        <f t="shared" si="227"/>
        <v>0.6</v>
      </c>
      <c r="I454" s="907">
        <f t="shared" ref="I454:AB454" si="246">ROUND((I397-I396)/I396*100,1)</f>
        <v>-3.5</v>
      </c>
      <c r="J454" s="907">
        <f t="shared" si="246"/>
        <v>-7.3</v>
      </c>
      <c r="K454" s="907">
        <f t="shared" si="246"/>
        <v>5</v>
      </c>
      <c r="L454" s="907">
        <f t="shared" si="246"/>
        <v>3.2</v>
      </c>
      <c r="M454" s="907">
        <f t="shared" si="246"/>
        <v>2.5</v>
      </c>
      <c r="N454" s="907">
        <f t="shared" si="246"/>
        <v>-1.3</v>
      </c>
      <c r="O454" s="907">
        <f t="shared" si="246"/>
        <v>-3.3</v>
      </c>
      <c r="P454" s="907">
        <f t="shared" si="246"/>
        <v>-3.7</v>
      </c>
      <c r="Q454" s="907">
        <f t="shared" si="246"/>
        <v>2.5</v>
      </c>
      <c r="R454" s="907">
        <f t="shared" si="246"/>
        <v>0.4</v>
      </c>
      <c r="S454" s="907">
        <f t="shared" si="246"/>
        <v>0.1</v>
      </c>
      <c r="T454" s="907">
        <f t="shared" si="246"/>
        <v>2.2000000000000002</v>
      </c>
      <c r="U454" s="907">
        <f t="shared" si="246"/>
        <v>4</v>
      </c>
      <c r="V454" s="907">
        <f t="shared" si="246"/>
        <v>1.2</v>
      </c>
      <c r="W454" s="907">
        <f t="shared" si="246"/>
        <v>-0.1</v>
      </c>
      <c r="X454" s="907">
        <f t="shared" si="246"/>
        <v>2.1</v>
      </c>
      <c r="Y454" s="907">
        <f t="shared" si="246"/>
        <v>3.6</v>
      </c>
      <c r="Z454" s="907">
        <f t="shared" si="246"/>
        <v>-0.8</v>
      </c>
      <c r="AA454" s="907">
        <f t="shared" si="246"/>
        <v>14.4</v>
      </c>
      <c r="AB454" s="907">
        <f t="shared" si="246"/>
        <v>-6.4</v>
      </c>
      <c r="AC454" s="907">
        <f t="shared" ref="AC454" si="247">ROUND((AC397-AC396)/AC396*100,1)</f>
        <v>-4.5</v>
      </c>
      <c r="AD454" s="274"/>
      <c r="AF454" s="240"/>
      <c r="AG454" s="246" t="s">
        <v>37</v>
      </c>
      <c r="AH454" s="907">
        <f t="shared" ref="AH454:AR454" si="248">ROUND((AH397-AH396)/AH396*100,1)</f>
        <v>0.1</v>
      </c>
      <c r="AI454" s="907">
        <f t="shared" si="248"/>
        <v>3.1</v>
      </c>
      <c r="AJ454" s="907">
        <f t="shared" si="248"/>
        <v>1.1000000000000001</v>
      </c>
      <c r="AK454" s="907">
        <f t="shared" si="248"/>
        <v>-0.2</v>
      </c>
      <c r="AL454" s="907">
        <f t="shared" si="248"/>
        <v>3.6</v>
      </c>
      <c r="AM454" s="907">
        <f t="shared" si="248"/>
        <v>4.2</v>
      </c>
      <c r="AN454" s="907">
        <f t="shared" si="248"/>
        <v>4.5</v>
      </c>
      <c r="AO454" s="907">
        <f t="shared" si="248"/>
        <v>5.3</v>
      </c>
      <c r="AP454" s="907">
        <f t="shared" si="248"/>
        <v>-2.4</v>
      </c>
      <c r="AQ454" s="907">
        <f t="shared" si="248"/>
        <v>-2.6</v>
      </c>
      <c r="AR454" s="907">
        <f t="shared" si="248"/>
        <v>1.5</v>
      </c>
    </row>
    <row r="455" spans="2:44" x14ac:dyDescent="0.15">
      <c r="B455" s="66">
        <v>2025</v>
      </c>
      <c r="C455" s="238" t="s">
        <v>34</v>
      </c>
      <c r="D455" s="676">
        <f t="shared" si="227"/>
        <v>0.1</v>
      </c>
      <c r="E455" s="676">
        <f t="shared" si="227"/>
        <v>0.1</v>
      </c>
      <c r="F455" s="676">
        <f t="shared" si="227"/>
        <v>1.7</v>
      </c>
      <c r="G455" s="676">
        <f t="shared" si="227"/>
        <v>21.8</v>
      </c>
      <c r="H455" s="676">
        <f t="shared" si="227"/>
        <v>2.5</v>
      </c>
      <c r="I455" s="676">
        <f t="shared" ref="I455:AB455" si="249">ROUND((I398-I397)/I397*100,1)</f>
        <v>-10</v>
      </c>
      <c r="J455" s="676">
        <f t="shared" si="249"/>
        <v>-0.9</v>
      </c>
      <c r="K455" s="676">
        <f t="shared" si="249"/>
        <v>-2.5</v>
      </c>
      <c r="L455" s="676">
        <f t="shared" si="249"/>
        <v>-1.4</v>
      </c>
      <c r="M455" s="676">
        <f t="shared" si="249"/>
        <v>8.6999999999999993</v>
      </c>
      <c r="N455" s="676">
        <f t="shared" si="249"/>
        <v>7.4</v>
      </c>
      <c r="O455" s="676">
        <f t="shared" si="249"/>
        <v>-2.1</v>
      </c>
      <c r="P455" s="676">
        <f t="shared" si="249"/>
        <v>10.199999999999999</v>
      </c>
      <c r="Q455" s="676">
        <f t="shared" si="249"/>
        <v>-3.3</v>
      </c>
      <c r="R455" s="676">
        <f t="shared" si="249"/>
        <v>-0.3</v>
      </c>
      <c r="S455" s="676">
        <f t="shared" si="249"/>
        <v>1</v>
      </c>
      <c r="T455" s="676">
        <f t="shared" si="249"/>
        <v>0.4</v>
      </c>
      <c r="U455" s="676">
        <f t="shared" si="249"/>
        <v>-3.5</v>
      </c>
      <c r="V455" s="676">
        <f t="shared" si="249"/>
        <v>3.1</v>
      </c>
      <c r="W455" s="676">
        <f t="shared" si="249"/>
        <v>-8.4</v>
      </c>
      <c r="X455" s="676">
        <f t="shared" si="249"/>
        <v>1.1000000000000001</v>
      </c>
      <c r="Y455" s="676">
        <f t="shared" si="249"/>
        <v>-4.4000000000000004</v>
      </c>
      <c r="Z455" s="676">
        <f t="shared" si="249"/>
        <v>1.6</v>
      </c>
      <c r="AA455" s="676">
        <f t="shared" si="249"/>
        <v>-15.1</v>
      </c>
      <c r="AB455" s="676">
        <f t="shared" si="249"/>
        <v>-2.7</v>
      </c>
      <c r="AC455" s="676">
        <f t="shared" ref="AC455" si="250">ROUND((AC398-AC397)/AC397*100,1)</f>
        <v>-4.2</v>
      </c>
      <c r="AD455" s="274"/>
      <c r="AF455" s="66">
        <v>2022</v>
      </c>
      <c r="AG455" s="238" t="s">
        <v>34</v>
      </c>
      <c r="AH455" s="676">
        <f t="shared" ref="AH455:AR455" si="251">ROUND((AH398-AH397)/AH397*100,1)</f>
        <v>0.1</v>
      </c>
      <c r="AI455" s="676">
        <f t="shared" si="251"/>
        <v>0.2</v>
      </c>
      <c r="AJ455" s="676">
        <f t="shared" si="251"/>
        <v>-0.1</v>
      </c>
      <c r="AK455" s="676">
        <f t="shared" si="251"/>
        <v>1.6</v>
      </c>
      <c r="AL455" s="676">
        <f t="shared" si="251"/>
        <v>-2.8</v>
      </c>
      <c r="AM455" s="676">
        <f t="shared" si="251"/>
        <v>3.2</v>
      </c>
      <c r="AN455" s="676">
        <f t="shared" si="251"/>
        <v>13.8</v>
      </c>
      <c r="AO455" s="676">
        <f t="shared" si="251"/>
        <v>0</v>
      </c>
      <c r="AP455" s="676">
        <f t="shared" si="251"/>
        <v>0</v>
      </c>
      <c r="AQ455" s="676">
        <f t="shared" si="251"/>
        <v>0.2</v>
      </c>
      <c r="AR455" s="676">
        <f t="shared" si="251"/>
        <v>-4.3</v>
      </c>
    </row>
    <row r="456" spans="2:44" x14ac:dyDescent="0.15">
      <c r="C456" s="243" t="s">
        <v>35</v>
      </c>
      <c r="D456" s="676">
        <f t="shared" si="227"/>
        <v>0.8</v>
      </c>
      <c r="E456" s="676">
        <f t="shared" si="227"/>
        <v>0.8</v>
      </c>
      <c r="F456" s="676">
        <f t="shared" si="227"/>
        <v>0.4</v>
      </c>
      <c r="G456" s="676">
        <f t="shared" si="227"/>
        <v>-4.8</v>
      </c>
      <c r="H456" s="676">
        <f t="shared" si="227"/>
        <v>-4.5999999999999996</v>
      </c>
      <c r="I456" s="676">
        <f t="shared" ref="I456:AB456" si="252">ROUND((I399-I398)/I398*100,1)</f>
        <v>13.4</v>
      </c>
      <c r="J456" s="676">
        <f t="shared" si="252"/>
        <v>5.9</v>
      </c>
      <c r="K456" s="676">
        <f t="shared" si="252"/>
        <v>4.9000000000000004</v>
      </c>
      <c r="L456" s="676">
        <f t="shared" si="252"/>
        <v>-0.5</v>
      </c>
      <c r="M456" s="676">
        <f t="shared" si="252"/>
        <v>2</v>
      </c>
      <c r="N456" s="676">
        <f t="shared" si="252"/>
        <v>-3</v>
      </c>
      <c r="O456" s="676">
        <f t="shared" si="252"/>
        <v>-0.4</v>
      </c>
      <c r="P456" s="676">
        <f t="shared" si="252"/>
        <v>-2.2999999999999998</v>
      </c>
      <c r="Q456" s="676">
        <f t="shared" si="252"/>
        <v>-0.9</v>
      </c>
      <c r="R456" s="676">
        <f t="shared" si="252"/>
        <v>0.7</v>
      </c>
      <c r="S456" s="676">
        <f t="shared" si="252"/>
        <v>1.6</v>
      </c>
      <c r="T456" s="676">
        <f t="shared" si="252"/>
        <v>-1.8</v>
      </c>
      <c r="U456" s="676">
        <f t="shared" si="252"/>
        <v>-2.8</v>
      </c>
      <c r="V456" s="676">
        <f t="shared" si="252"/>
        <v>-8</v>
      </c>
      <c r="W456" s="676">
        <f t="shared" si="252"/>
        <v>-0.9</v>
      </c>
      <c r="X456" s="676">
        <f t="shared" si="252"/>
        <v>-3</v>
      </c>
      <c r="Y456" s="676">
        <f t="shared" si="252"/>
        <v>4.7</v>
      </c>
      <c r="Z456" s="676">
        <f t="shared" si="252"/>
        <v>7</v>
      </c>
      <c r="AA456" s="676">
        <f t="shared" si="252"/>
        <v>-1.4</v>
      </c>
      <c r="AB456" s="676">
        <f t="shared" si="252"/>
        <v>-1.3</v>
      </c>
      <c r="AC456" s="676">
        <f>ROUND((AC399-AC398)/AC398*100,1)</f>
        <v>8.6</v>
      </c>
      <c r="AD456" s="274"/>
      <c r="AG456" s="243" t="s">
        <v>35</v>
      </c>
      <c r="AH456" s="676">
        <f t="shared" ref="AH456:AR456" si="253">ROUND((AH399-AH398)/AH398*100,1)</f>
        <v>0.8</v>
      </c>
      <c r="AI456" s="676">
        <f t="shared" si="253"/>
        <v>2.6</v>
      </c>
      <c r="AJ456" s="676">
        <f t="shared" si="253"/>
        <v>3.6</v>
      </c>
      <c r="AK456" s="676">
        <f t="shared" si="253"/>
        <v>6.9</v>
      </c>
      <c r="AL456" s="676">
        <f t="shared" si="253"/>
        <v>-2.4</v>
      </c>
      <c r="AM456" s="676">
        <f t="shared" si="253"/>
        <v>-0.8</v>
      </c>
      <c r="AN456" s="676">
        <f t="shared" si="253"/>
        <v>3.6</v>
      </c>
      <c r="AO456" s="676">
        <f t="shared" si="253"/>
        <v>-1.1000000000000001</v>
      </c>
      <c r="AP456" s="676">
        <f t="shared" si="253"/>
        <v>-0.1</v>
      </c>
      <c r="AQ456" s="676">
        <f t="shared" si="253"/>
        <v>-0.2</v>
      </c>
      <c r="AR456" s="676">
        <f t="shared" si="253"/>
        <v>-1.5</v>
      </c>
    </row>
    <row r="457" spans="2:44" x14ac:dyDescent="0.15">
      <c r="C457" s="243" t="s">
        <v>36</v>
      </c>
      <c r="D457" s="676">
        <f t="shared" si="227"/>
        <v>-1.7</v>
      </c>
      <c r="E457" s="676">
        <f t="shared" si="227"/>
        <v>-1.7</v>
      </c>
      <c r="F457" s="676">
        <f t="shared" si="227"/>
        <v>-0.8</v>
      </c>
      <c r="G457" s="676">
        <f t="shared" si="227"/>
        <v>-1.3</v>
      </c>
      <c r="H457" s="676">
        <f t="shared" si="227"/>
        <v>-2.2999999999999998</v>
      </c>
      <c r="I457" s="676">
        <f t="shared" ref="I457:AB457" si="254">ROUND((I400-I399)/I399*100,1)</f>
        <v>-4.7</v>
      </c>
      <c r="J457" s="676">
        <f t="shared" si="254"/>
        <v>-4</v>
      </c>
      <c r="K457" s="676">
        <f t="shared" si="254"/>
        <v>-3.3</v>
      </c>
      <c r="L457" s="676">
        <f t="shared" si="254"/>
        <v>1.1000000000000001</v>
      </c>
      <c r="M457" s="676">
        <f t="shared" si="254"/>
        <v>-7.7</v>
      </c>
      <c r="N457" s="676">
        <f t="shared" si="254"/>
        <v>-0.2</v>
      </c>
      <c r="O457" s="676">
        <f t="shared" si="254"/>
        <v>-3.6</v>
      </c>
      <c r="P457" s="676">
        <f t="shared" si="254"/>
        <v>3</v>
      </c>
      <c r="Q457" s="676">
        <f t="shared" si="254"/>
        <v>0.2</v>
      </c>
      <c r="R457" s="676">
        <f t="shared" si="254"/>
        <v>3.3</v>
      </c>
      <c r="S457" s="676">
        <f t="shared" si="254"/>
        <v>-3.2</v>
      </c>
      <c r="T457" s="676">
        <f t="shared" si="254"/>
        <v>2.1</v>
      </c>
      <c r="U457" s="676">
        <f t="shared" si="254"/>
        <v>-1.7</v>
      </c>
      <c r="V457" s="676">
        <f t="shared" si="254"/>
        <v>-5.7</v>
      </c>
      <c r="W457" s="676">
        <f t="shared" si="254"/>
        <v>-1.6</v>
      </c>
      <c r="X457" s="676">
        <f t="shared" si="254"/>
        <v>1.4</v>
      </c>
      <c r="Y457" s="676">
        <f t="shared" si="254"/>
        <v>6.2</v>
      </c>
      <c r="Z457" s="676">
        <f t="shared" si="254"/>
        <v>-3.5</v>
      </c>
      <c r="AA457" s="676">
        <f t="shared" si="254"/>
        <v>-6.7</v>
      </c>
      <c r="AB457" s="676">
        <f t="shared" si="254"/>
        <v>-1.8</v>
      </c>
      <c r="AC457" s="676">
        <f t="shared" ref="AC457" si="255">ROUND((AC400-AC399)/AC399*100,1)</f>
        <v>-5.3</v>
      </c>
      <c r="AD457" s="274"/>
      <c r="AG457" s="243" t="s">
        <v>36</v>
      </c>
      <c r="AH457" s="676">
        <f t="shared" ref="AH457:AR457" si="256">ROUND((AH400-AH399)/AH399*100,1)</f>
        <v>-1.7</v>
      </c>
      <c r="AI457" s="676">
        <f t="shared" si="256"/>
        <v>-2.7</v>
      </c>
      <c r="AJ457" s="676">
        <f t="shared" si="256"/>
        <v>-4.8</v>
      </c>
      <c r="AK457" s="676">
        <f t="shared" si="256"/>
        <v>-7.5</v>
      </c>
      <c r="AL457" s="676">
        <f t="shared" si="256"/>
        <v>-1.3</v>
      </c>
      <c r="AM457" s="676">
        <f t="shared" si="256"/>
        <v>-0.1</v>
      </c>
      <c r="AN457" s="676">
        <f t="shared" si="256"/>
        <v>-2.8</v>
      </c>
      <c r="AO457" s="676">
        <f t="shared" si="256"/>
        <v>0.6</v>
      </c>
      <c r="AP457" s="676">
        <f t="shared" si="256"/>
        <v>-0.5</v>
      </c>
      <c r="AQ457" s="676">
        <f t="shared" si="256"/>
        <v>-0.5</v>
      </c>
      <c r="AR457" s="676">
        <f t="shared" si="256"/>
        <v>2.4</v>
      </c>
    </row>
    <row r="458" spans="2:44" x14ac:dyDescent="0.15">
      <c r="B458" s="240"/>
      <c r="C458" s="246" t="s">
        <v>37</v>
      </c>
      <c r="D458" s="907">
        <f>ROUND((D401-D400)/D400*100,1)</f>
        <v>-1.4</v>
      </c>
      <c r="E458" s="907">
        <f t="shared" ref="D458:H467" si="257">ROUND((E401-E400)/E400*100,1)</f>
        <v>-1.5</v>
      </c>
      <c r="F458" s="907">
        <f t="shared" si="257"/>
        <v>-2.2000000000000002</v>
      </c>
      <c r="G458" s="907">
        <f t="shared" si="257"/>
        <v>-0.8</v>
      </c>
      <c r="H458" s="907">
        <f t="shared" si="257"/>
        <v>6</v>
      </c>
      <c r="I458" s="907">
        <f t="shared" ref="I458:AB458" si="258">ROUND((I401-I400)/I400*100,1)</f>
        <v>-16</v>
      </c>
      <c r="J458" s="907">
        <f t="shared" si="258"/>
        <v>-4.0999999999999996</v>
      </c>
      <c r="K458" s="907">
        <f t="shared" si="258"/>
        <v>1</v>
      </c>
      <c r="L458" s="907">
        <f t="shared" si="258"/>
        <v>-1.9</v>
      </c>
      <c r="M458" s="907">
        <f t="shared" si="258"/>
        <v>22</v>
      </c>
      <c r="N458" s="907">
        <f t="shared" si="258"/>
        <v>-4.5</v>
      </c>
      <c r="O458" s="907">
        <f t="shared" si="258"/>
        <v>-4.4000000000000004</v>
      </c>
      <c r="P458" s="907">
        <f t="shared" si="258"/>
        <v>2.2000000000000002</v>
      </c>
      <c r="Q458" s="907">
        <f t="shared" si="258"/>
        <v>-5.3</v>
      </c>
      <c r="R458" s="907">
        <f t="shared" si="258"/>
        <v>-4.8</v>
      </c>
      <c r="S458" s="907">
        <f t="shared" si="258"/>
        <v>1.2</v>
      </c>
      <c r="T458" s="907">
        <f t="shared" si="258"/>
        <v>-1.8</v>
      </c>
      <c r="U458" s="907">
        <f t="shared" si="258"/>
        <v>-2.9</v>
      </c>
      <c r="V458" s="907">
        <f t="shared" si="258"/>
        <v>-4.8</v>
      </c>
      <c r="W458" s="907">
        <f t="shared" si="258"/>
        <v>-7.4</v>
      </c>
      <c r="X458" s="907">
        <f t="shared" si="258"/>
        <v>0</v>
      </c>
      <c r="Y458" s="907">
        <f t="shared" si="258"/>
        <v>-11.3</v>
      </c>
      <c r="Z458" s="907">
        <f t="shared" si="258"/>
        <v>-2.2000000000000002</v>
      </c>
      <c r="AA458" s="907">
        <f t="shared" si="258"/>
        <v>13.7</v>
      </c>
      <c r="AB458" s="907">
        <f t="shared" si="258"/>
        <v>0.6</v>
      </c>
      <c r="AC458" s="907">
        <f t="shared" ref="AC458" si="259">ROUND((AC401-AC400)/AC400*100,1)</f>
        <v>-8.6999999999999993</v>
      </c>
      <c r="AD458" s="274"/>
      <c r="AF458" s="240"/>
      <c r="AG458" s="246" t="s">
        <v>37</v>
      </c>
      <c r="AH458" s="907">
        <f t="shared" ref="AH458:AQ458" si="260">ROUND((AH401-AH400)/AH400*100,1)</f>
        <v>-1.4</v>
      </c>
      <c r="AI458" s="907">
        <f t="shared" si="260"/>
        <v>-5.3</v>
      </c>
      <c r="AJ458" s="907">
        <f t="shared" si="260"/>
        <v>-6</v>
      </c>
      <c r="AK458" s="907">
        <f t="shared" si="260"/>
        <v>-8.6</v>
      </c>
      <c r="AL458" s="907">
        <f t="shared" si="260"/>
        <v>-0.8</v>
      </c>
      <c r="AM458" s="907">
        <f t="shared" si="260"/>
        <v>-4.0999999999999996</v>
      </c>
      <c r="AN458" s="907">
        <f t="shared" si="260"/>
        <v>-0.9</v>
      </c>
      <c r="AO458" s="907">
        <f t="shared" si="260"/>
        <v>-3.9</v>
      </c>
      <c r="AP458" s="907">
        <f t="shared" si="260"/>
        <v>1.3</v>
      </c>
      <c r="AQ458" s="907">
        <f t="shared" si="260"/>
        <v>1.5</v>
      </c>
      <c r="AR458" s="907">
        <f>ROUND((AR401-AR400)/AR400*100,1)</f>
        <v>-7.1</v>
      </c>
    </row>
    <row r="459" spans="2:44" ht="11.1" customHeight="1" x14ac:dyDescent="0.15">
      <c r="B459" s="66">
        <v>2026</v>
      </c>
      <c r="C459" s="238" t="s">
        <v>34</v>
      </c>
      <c r="D459" s="906">
        <f t="shared" si="257"/>
        <v>7</v>
      </c>
      <c r="E459" s="906">
        <f t="shared" si="257"/>
        <v>7.1</v>
      </c>
      <c r="F459" s="906">
        <f t="shared" si="257"/>
        <v>6</v>
      </c>
      <c r="G459" s="906">
        <f t="shared" si="257"/>
        <v>4.7</v>
      </c>
      <c r="H459" s="906">
        <f t="shared" si="257"/>
        <v>0.7</v>
      </c>
      <c r="I459" s="906">
        <f t="shared" ref="I459:AB459" si="261">ROUND((I402-I401)/I401*100,1)</f>
        <v>53.9</v>
      </c>
      <c r="J459" s="906">
        <f t="shared" si="261"/>
        <v>2.9</v>
      </c>
      <c r="K459" s="906">
        <f t="shared" si="261"/>
        <v>-3.5</v>
      </c>
      <c r="L459" s="906">
        <f t="shared" si="261"/>
        <v>1.9</v>
      </c>
      <c r="M459" s="906">
        <f t="shared" si="261"/>
        <v>-4.2</v>
      </c>
      <c r="N459" s="906">
        <f t="shared" si="261"/>
        <v>28.5</v>
      </c>
      <c r="O459" s="906">
        <f t="shared" si="261"/>
        <v>-0.3</v>
      </c>
      <c r="P459" s="906">
        <f t="shared" si="261"/>
        <v>-2.9</v>
      </c>
      <c r="Q459" s="906">
        <f t="shared" si="261"/>
        <v>8.6</v>
      </c>
      <c r="R459" s="906">
        <f t="shared" si="261"/>
        <v>8.8000000000000007</v>
      </c>
      <c r="S459" s="906">
        <f t="shared" si="261"/>
        <v>2.4</v>
      </c>
      <c r="T459" s="906">
        <f t="shared" si="261"/>
        <v>0.2</v>
      </c>
      <c r="U459" s="906">
        <f t="shared" si="261"/>
        <v>-0.9</v>
      </c>
      <c r="V459" s="906">
        <f t="shared" si="261"/>
        <v>-2.9</v>
      </c>
      <c r="W459" s="906">
        <f t="shared" si="261"/>
        <v>0.6</v>
      </c>
      <c r="X459" s="906">
        <f t="shared" si="261"/>
        <v>-1.5</v>
      </c>
      <c r="Y459" s="906">
        <f t="shared" si="261"/>
        <v>-4.8</v>
      </c>
      <c r="Z459" s="906">
        <f t="shared" si="261"/>
        <v>-2.1</v>
      </c>
      <c r="AA459" s="906">
        <f t="shared" si="261"/>
        <v>-5</v>
      </c>
      <c r="AB459" s="906">
        <f t="shared" si="261"/>
        <v>2.6</v>
      </c>
      <c r="AC459" s="906">
        <f t="shared" ref="AC459" si="262">ROUND((AC402-AC401)/AC401*100,1)</f>
        <v>27.7</v>
      </c>
      <c r="AD459" s="274"/>
      <c r="AF459" s="66">
        <v>2023</v>
      </c>
      <c r="AG459" s="238" t="s">
        <v>34</v>
      </c>
      <c r="AH459" s="906">
        <f t="shared" ref="AH459:AR459" si="263">ROUND((AH402-AH401)/AH401*100,1)</f>
        <v>7</v>
      </c>
      <c r="AI459" s="906">
        <f t="shared" si="263"/>
        <v>9.9</v>
      </c>
      <c r="AJ459" s="906">
        <f t="shared" si="263"/>
        <v>14.9</v>
      </c>
      <c r="AK459" s="906">
        <f t="shared" si="263"/>
        <v>23.6</v>
      </c>
      <c r="AL459" s="906">
        <f t="shared" si="263"/>
        <v>-2.2000000000000002</v>
      </c>
      <c r="AM459" s="906">
        <f t="shared" si="263"/>
        <v>4.9000000000000004</v>
      </c>
      <c r="AN459" s="906">
        <f t="shared" si="263"/>
        <v>-17.5</v>
      </c>
      <c r="AO459" s="906">
        <f t="shared" si="263"/>
        <v>8.5</v>
      </c>
      <c r="AP459" s="906">
        <f t="shared" si="263"/>
        <v>4.4000000000000004</v>
      </c>
      <c r="AQ459" s="906">
        <f t="shared" si="263"/>
        <v>4.7</v>
      </c>
      <c r="AR459" s="906">
        <f t="shared" si="263"/>
        <v>-3.4</v>
      </c>
    </row>
    <row r="460" spans="2:44" ht="11.1" customHeight="1" x14ac:dyDescent="0.15">
      <c r="C460" s="243" t="s">
        <v>35</v>
      </c>
      <c r="D460" s="676">
        <f t="shared" si="257"/>
        <v>0.7</v>
      </c>
      <c r="E460" s="676">
        <f t="shared" si="257"/>
        <v>0.7</v>
      </c>
      <c r="F460" s="676">
        <f t="shared" si="257"/>
        <v>-4.2</v>
      </c>
      <c r="G460" s="676">
        <f t="shared" si="257"/>
        <v>1.5</v>
      </c>
      <c r="H460" s="676">
        <f t="shared" si="257"/>
        <v>1.9</v>
      </c>
      <c r="I460" s="676">
        <f t="shared" ref="I460:AB460" si="264">ROUND((I403-I402)/I402*100,1)</f>
        <v>11.8</v>
      </c>
      <c r="J460" s="676">
        <f t="shared" si="264"/>
        <v>0.2</v>
      </c>
      <c r="K460" s="676">
        <f t="shared" si="264"/>
        <v>6.9</v>
      </c>
      <c r="L460" s="676">
        <f t="shared" si="264"/>
        <v>-3.1</v>
      </c>
      <c r="M460" s="676">
        <f t="shared" si="264"/>
        <v>3.3</v>
      </c>
      <c r="N460" s="676">
        <f t="shared" si="264"/>
        <v>-6.3</v>
      </c>
      <c r="O460" s="676">
        <f t="shared" si="264"/>
        <v>-0.1</v>
      </c>
      <c r="P460" s="676">
        <f t="shared" si="264"/>
        <v>10.1</v>
      </c>
      <c r="Q460" s="676">
        <f t="shared" si="264"/>
        <v>-1.4</v>
      </c>
      <c r="R460" s="676">
        <f t="shared" si="264"/>
        <v>4.2</v>
      </c>
      <c r="S460" s="676">
        <f t="shared" si="264"/>
        <v>-1.3</v>
      </c>
      <c r="T460" s="676">
        <f t="shared" si="264"/>
        <v>-1.3</v>
      </c>
      <c r="U460" s="676">
        <f t="shared" si="264"/>
        <v>1.3</v>
      </c>
      <c r="V460" s="676">
        <f t="shared" si="264"/>
        <v>0.9</v>
      </c>
      <c r="W460" s="676">
        <f t="shared" si="264"/>
        <v>3.6</v>
      </c>
      <c r="X460" s="676">
        <f t="shared" si="264"/>
        <v>-1.5</v>
      </c>
      <c r="Y460" s="676">
        <f t="shared" si="264"/>
        <v>9.4</v>
      </c>
      <c r="Z460" s="676">
        <f t="shared" si="264"/>
        <v>7.6</v>
      </c>
      <c r="AA460" s="676">
        <f t="shared" si="264"/>
        <v>-2.6</v>
      </c>
      <c r="AB460" s="676">
        <f t="shared" si="264"/>
        <v>3.5</v>
      </c>
      <c r="AC460" s="676">
        <f t="shared" ref="AC460" si="265">ROUND((AC403-AC402)/AC402*100,1)</f>
        <v>5.2</v>
      </c>
      <c r="AD460" s="274"/>
      <c r="AG460" s="243" t="s">
        <v>35</v>
      </c>
      <c r="AH460" s="676">
        <f t="shared" ref="AH460:AR460" si="266">ROUND((AH403-AH402)/AH402*100,1)</f>
        <v>0.7</v>
      </c>
      <c r="AI460" s="676">
        <f t="shared" si="266"/>
        <v>3.3</v>
      </c>
      <c r="AJ460" s="676">
        <f t="shared" si="266"/>
        <v>6.3</v>
      </c>
      <c r="AK460" s="676">
        <f t="shared" si="266"/>
        <v>9.1999999999999993</v>
      </c>
      <c r="AL460" s="676">
        <f t="shared" si="266"/>
        <v>5.5</v>
      </c>
      <c r="AM460" s="676">
        <f t="shared" si="266"/>
        <v>-1.9</v>
      </c>
      <c r="AN460" s="676">
        <f t="shared" si="266"/>
        <v>-15.7</v>
      </c>
      <c r="AO460" s="676">
        <f t="shared" si="266"/>
        <v>-1.1000000000000001</v>
      </c>
      <c r="AP460" s="676">
        <f t="shared" si="266"/>
        <v>-1</v>
      </c>
      <c r="AQ460" s="676">
        <f t="shared" si="266"/>
        <v>-1.2</v>
      </c>
      <c r="AR460" s="676">
        <f t="shared" si="266"/>
        <v>5.6</v>
      </c>
    </row>
    <row r="461" spans="2:44" ht="1.5" customHeight="1" x14ac:dyDescent="0.15">
      <c r="C461" s="243" t="s">
        <v>36</v>
      </c>
      <c r="D461" s="676" t="e">
        <f t="shared" si="257"/>
        <v>#DIV/0!</v>
      </c>
      <c r="E461" s="676" t="e">
        <f t="shared" si="257"/>
        <v>#DIV/0!</v>
      </c>
      <c r="F461" s="676" t="e">
        <f t="shared" si="257"/>
        <v>#DIV/0!</v>
      </c>
      <c r="G461" s="676" t="e">
        <f t="shared" si="257"/>
        <v>#DIV/0!</v>
      </c>
      <c r="H461" s="676" t="e">
        <f t="shared" si="257"/>
        <v>#DIV/0!</v>
      </c>
      <c r="I461" s="676" t="e">
        <f t="shared" ref="I461:AB461" si="267">ROUND((I404-I403)/I403*100,1)</f>
        <v>#DIV/0!</v>
      </c>
      <c r="J461" s="676" t="e">
        <f t="shared" si="267"/>
        <v>#DIV/0!</v>
      </c>
      <c r="K461" s="676" t="e">
        <f t="shared" si="267"/>
        <v>#DIV/0!</v>
      </c>
      <c r="L461" s="676" t="e">
        <f t="shared" si="267"/>
        <v>#DIV/0!</v>
      </c>
      <c r="M461" s="676" t="e">
        <f t="shared" si="267"/>
        <v>#DIV/0!</v>
      </c>
      <c r="N461" s="676" t="e">
        <f t="shared" si="267"/>
        <v>#DIV/0!</v>
      </c>
      <c r="O461" s="676" t="e">
        <f t="shared" si="267"/>
        <v>#DIV/0!</v>
      </c>
      <c r="P461" s="676" t="e">
        <f t="shared" si="267"/>
        <v>#DIV/0!</v>
      </c>
      <c r="Q461" s="676" t="e">
        <f t="shared" si="267"/>
        <v>#DIV/0!</v>
      </c>
      <c r="R461" s="676" t="e">
        <f t="shared" si="267"/>
        <v>#DIV/0!</v>
      </c>
      <c r="S461" s="676" t="e">
        <f t="shared" si="267"/>
        <v>#DIV/0!</v>
      </c>
      <c r="T461" s="676" t="e">
        <f t="shared" si="267"/>
        <v>#DIV/0!</v>
      </c>
      <c r="U461" s="676" t="e">
        <f t="shared" si="267"/>
        <v>#DIV/0!</v>
      </c>
      <c r="V461" s="676" t="e">
        <f t="shared" si="267"/>
        <v>#DIV/0!</v>
      </c>
      <c r="W461" s="676" t="e">
        <f t="shared" si="267"/>
        <v>#DIV/0!</v>
      </c>
      <c r="X461" s="676" t="e">
        <f t="shared" si="267"/>
        <v>#DIV/0!</v>
      </c>
      <c r="Y461" s="676" t="e">
        <f t="shared" si="267"/>
        <v>#DIV/0!</v>
      </c>
      <c r="Z461" s="676" t="e">
        <f t="shared" si="267"/>
        <v>#DIV/0!</v>
      </c>
      <c r="AA461" s="676" t="e">
        <f t="shared" si="267"/>
        <v>#DIV/0!</v>
      </c>
      <c r="AB461" s="676" t="e">
        <f t="shared" si="267"/>
        <v>#DIV/0!</v>
      </c>
      <c r="AC461" s="676" t="e">
        <f t="shared" ref="AC461" si="268">ROUND((AC404-AC403)/AC403*100,1)</f>
        <v>#DIV/0!</v>
      </c>
      <c r="AD461" s="274"/>
      <c r="AG461" s="243" t="s">
        <v>36</v>
      </c>
      <c r="AH461" s="676" t="e">
        <f t="shared" ref="AH461:AR461" si="269">ROUND((AH404-AH403)/AH403*100,1)</f>
        <v>#DIV/0!</v>
      </c>
      <c r="AI461" s="676" t="e">
        <f t="shared" si="269"/>
        <v>#DIV/0!</v>
      </c>
      <c r="AJ461" s="676" t="e">
        <f t="shared" si="269"/>
        <v>#DIV/0!</v>
      </c>
      <c r="AK461" s="676" t="e">
        <f t="shared" si="269"/>
        <v>#DIV/0!</v>
      </c>
      <c r="AL461" s="676" t="e">
        <f t="shared" si="269"/>
        <v>#DIV/0!</v>
      </c>
      <c r="AM461" s="676" t="e">
        <f t="shared" si="269"/>
        <v>#DIV/0!</v>
      </c>
      <c r="AN461" s="676" t="e">
        <f t="shared" si="269"/>
        <v>#DIV/0!</v>
      </c>
      <c r="AO461" s="676" t="e">
        <f t="shared" si="269"/>
        <v>#DIV/0!</v>
      </c>
      <c r="AP461" s="676" t="e">
        <f t="shared" si="269"/>
        <v>#DIV/0!</v>
      </c>
      <c r="AQ461" s="676" t="e">
        <f t="shared" si="269"/>
        <v>#DIV/0!</v>
      </c>
      <c r="AR461" s="676" t="e">
        <f t="shared" si="269"/>
        <v>#DIV/0!</v>
      </c>
    </row>
    <row r="462" spans="2:44" ht="11.1" hidden="1" customHeight="1" x14ac:dyDescent="0.15">
      <c r="B462" s="240"/>
      <c r="C462" s="246" t="s">
        <v>37</v>
      </c>
      <c r="D462" s="907" t="e">
        <f t="shared" si="257"/>
        <v>#DIV/0!</v>
      </c>
      <c r="E462" s="907" t="e">
        <f t="shared" si="257"/>
        <v>#DIV/0!</v>
      </c>
      <c r="F462" s="907" t="e">
        <f t="shared" si="257"/>
        <v>#DIV/0!</v>
      </c>
      <c r="G462" s="907" t="e">
        <f t="shared" si="257"/>
        <v>#DIV/0!</v>
      </c>
      <c r="H462" s="907" t="e">
        <f t="shared" si="257"/>
        <v>#DIV/0!</v>
      </c>
      <c r="I462" s="907" t="e">
        <f t="shared" ref="I462:AB462" si="270">ROUND((I405-I404)/I404*100,1)</f>
        <v>#DIV/0!</v>
      </c>
      <c r="J462" s="907" t="e">
        <f t="shared" si="270"/>
        <v>#DIV/0!</v>
      </c>
      <c r="K462" s="907" t="e">
        <f t="shared" si="270"/>
        <v>#DIV/0!</v>
      </c>
      <c r="L462" s="907" t="e">
        <f t="shared" si="270"/>
        <v>#DIV/0!</v>
      </c>
      <c r="M462" s="907" t="e">
        <f t="shared" si="270"/>
        <v>#DIV/0!</v>
      </c>
      <c r="N462" s="907" t="e">
        <f t="shared" si="270"/>
        <v>#DIV/0!</v>
      </c>
      <c r="O462" s="907" t="e">
        <f t="shared" si="270"/>
        <v>#DIV/0!</v>
      </c>
      <c r="P462" s="907" t="e">
        <f t="shared" si="270"/>
        <v>#DIV/0!</v>
      </c>
      <c r="Q462" s="907" t="e">
        <f t="shared" si="270"/>
        <v>#DIV/0!</v>
      </c>
      <c r="R462" s="907" t="e">
        <f t="shared" si="270"/>
        <v>#DIV/0!</v>
      </c>
      <c r="S462" s="907" t="e">
        <f t="shared" si="270"/>
        <v>#DIV/0!</v>
      </c>
      <c r="T462" s="907" t="e">
        <f t="shared" si="270"/>
        <v>#DIV/0!</v>
      </c>
      <c r="U462" s="907" t="e">
        <f t="shared" si="270"/>
        <v>#DIV/0!</v>
      </c>
      <c r="V462" s="907" t="e">
        <f t="shared" si="270"/>
        <v>#DIV/0!</v>
      </c>
      <c r="W462" s="907" t="e">
        <f t="shared" si="270"/>
        <v>#DIV/0!</v>
      </c>
      <c r="X462" s="907" t="e">
        <f t="shared" si="270"/>
        <v>#DIV/0!</v>
      </c>
      <c r="Y462" s="907" t="e">
        <f t="shared" si="270"/>
        <v>#DIV/0!</v>
      </c>
      <c r="Z462" s="907" t="e">
        <f t="shared" si="270"/>
        <v>#DIV/0!</v>
      </c>
      <c r="AA462" s="907" t="e">
        <f t="shared" si="270"/>
        <v>#DIV/0!</v>
      </c>
      <c r="AB462" s="907" t="e">
        <f t="shared" si="270"/>
        <v>#DIV/0!</v>
      </c>
      <c r="AC462" s="907" t="e">
        <f t="shared" ref="AC462" si="271">ROUND((AC405-AC404)/AC404*100,1)</f>
        <v>#DIV/0!</v>
      </c>
      <c r="AD462" s="274"/>
      <c r="AF462" s="240"/>
      <c r="AG462" s="246" t="s">
        <v>37</v>
      </c>
      <c r="AH462" s="907" t="e">
        <f t="shared" ref="AH462:AR462" si="272">ROUND((AH405-AH404)/AH404*100,1)</f>
        <v>#DIV/0!</v>
      </c>
      <c r="AI462" s="907" t="e">
        <f t="shared" si="272"/>
        <v>#DIV/0!</v>
      </c>
      <c r="AJ462" s="907" t="e">
        <f t="shared" si="272"/>
        <v>#DIV/0!</v>
      </c>
      <c r="AK462" s="907" t="e">
        <f t="shared" si="272"/>
        <v>#DIV/0!</v>
      </c>
      <c r="AL462" s="907" t="e">
        <f t="shared" si="272"/>
        <v>#DIV/0!</v>
      </c>
      <c r="AM462" s="907" t="e">
        <f t="shared" si="272"/>
        <v>#DIV/0!</v>
      </c>
      <c r="AN462" s="907" t="e">
        <f t="shared" si="272"/>
        <v>#DIV/0!</v>
      </c>
      <c r="AO462" s="907" t="e">
        <f t="shared" si="272"/>
        <v>#DIV/0!</v>
      </c>
      <c r="AP462" s="907" t="e">
        <f t="shared" si="272"/>
        <v>#DIV/0!</v>
      </c>
      <c r="AQ462" s="907" t="e">
        <f t="shared" si="272"/>
        <v>#DIV/0!</v>
      </c>
      <c r="AR462" s="907" t="e">
        <f t="shared" si="272"/>
        <v>#DIV/0!</v>
      </c>
    </row>
    <row r="463" spans="2:44" ht="11.1" hidden="1" customHeight="1" x14ac:dyDescent="0.15">
      <c r="B463" s="66">
        <v>2027</v>
      </c>
      <c r="C463" s="238" t="s">
        <v>34</v>
      </c>
      <c r="D463" s="906" t="e">
        <f t="shared" si="257"/>
        <v>#DIV/0!</v>
      </c>
      <c r="E463" s="906" t="e">
        <f t="shared" si="257"/>
        <v>#DIV/0!</v>
      </c>
      <c r="F463" s="906" t="e">
        <f t="shared" si="257"/>
        <v>#DIV/0!</v>
      </c>
      <c r="G463" s="906" t="e">
        <f t="shared" si="257"/>
        <v>#DIV/0!</v>
      </c>
      <c r="H463" s="906" t="e">
        <f t="shared" si="257"/>
        <v>#DIV/0!</v>
      </c>
      <c r="I463" s="906" t="e">
        <f t="shared" ref="I463:AB463" si="273">ROUND((I406-I405)/I405*100,1)</f>
        <v>#DIV/0!</v>
      </c>
      <c r="J463" s="906" t="e">
        <f t="shared" si="273"/>
        <v>#DIV/0!</v>
      </c>
      <c r="K463" s="906" t="e">
        <f t="shared" si="273"/>
        <v>#DIV/0!</v>
      </c>
      <c r="L463" s="906" t="e">
        <f t="shared" si="273"/>
        <v>#DIV/0!</v>
      </c>
      <c r="M463" s="906" t="e">
        <f t="shared" si="273"/>
        <v>#DIV/0!</v>
      </c>
      <c r="N463" s="906" t="e">
        <f t="shared" si="273"/>
        <v>#DIV/0!</v>
      </c>
      <c r="O463" s="906" t="e">
        <f t="shared" si="273"/>
        <v>#DIV/0!</v>
      </c>
      <c r="P463" s="906" t="e">
        <f t="shared" si="273"/>
        <v>#DIV/0!</v>
      </c>
      <c r="Q463" s="906" t="e">
        <f t="shared" si="273"/>
        <v>#DIV/0!</v>
      </c>
      <c r="R463" s="906" t="e">
        <f t="shared" si="273"/>
        <v>#DIV/0!</v>
      </c>
      <c r="S463" s="906" t="e">
        <f t="shared" si="273"/>
        <v>#DIV/0!</v>
      </c>
      <c r="T463" s="906" t="e">
        <f t="shared" si="273"/>
        <v>#DIV/0!</v>
      </c>
      <c r="U463" s="906" t="e">
        <f t="shared" si="273"/>
        <v>#DIV/0!</v>
      </c>
      <c r="V463" s="906" t="e">
        <f t="shared" si="273"/>
        <v>#DIV/0!</v>
      </c>
      <c r="W463" s="906" t="e">
        <f t="shared" si="273"/>
        <v>#DIV/0!</v>
      </c>
      <c r="X463" s="906" t="e">
        <f t="shared" si="273"/>
        <v>#DIV/0!</v>
      </c>
      <c r="Y463" s="906" t="e">
        <f t="shared" si="273"/>
        <v>#DIV/0!</v>
      </c>
      <c r="Z463" s="906" t="e">
        <f t="shared" si="273"/>
        <v>#DIV/0!</v>
      </c>
      <c r="AA463" s="906" t="e">
        <f t="shared" si="273"/>
        <v>#DIV/0!</v>
      </c>
      <c r="AB463" s="906" t="e">
        <f t="shared" si="273"/>
        <v>#DIV/0!</v>
      </c>
      <c r="AC463" s="906" t="e">
        <f t="shared" ref="AC463" si="274">ROUND((AC406-AC405)/AC405*100,1)</f>
        <v>#DIV/0!</v>
      </c>
      <c r="AD463" s="274"/>
      <c r="AF463" s="66" t="s">
        <v>216</v>
      </c>
      <c r="AG463" s="238" t="s">
        <v>34</v>
      </c>
      <c r="AH463" s="906" t="e">
        <f t="shared" ref="AH463:AR463" si="275">ROUND((AH406-AH405)/AH405*100,1)</f>
        <v>#DIV/0!</v>
      </c>
      <c r="AI463" s="906" t="e">
        <f t="shared" si="275"/>
        <v>#DIV/0!</v>
      </c>
      <c r="AJ463" s="906" t="e">
        <f t="shared" si="275"/>
        <v>#DIV/0!</v>
      </c>
      <c r="AK463" s="906" t="e">
        <f t="shared" si="275"/>
        <v>#DIV/0!</v>
      </c>
      <c r="AL463" s="906" t="e">
        <f t="shared" si="275"/>
        <v>#DIV/0!</v>
      </c>
      <c r="AM463" s="906" t="e">
        <f t="shared" si="275"/>
        <v>#DIV/0!</v>
      </c>
      <c r="AN463" s="906" t="e">
        <f t="shared" si="275"/>
        <v>#DIV/0!</v>
      </c>
      <c r="AO463" s="906" t="e">
        <f t="shared" si="275"/>
        <v>#DIV/0!</v>
      </c>
      <c r="AP463" s="906" t="e">
        <f t="shared" si="275"/>
        <v>#DIV/0!</v>
      </c>
      <c r="AQ463" s="906" t="e">
        <f t="shared" si="275"/>
        <v>#DIV/0!</v>
      </c>
      <c r="AR463" s="906" t="e">
        <f t="shared" si="275"/>
        <v>#DIV/0!</v>
      </c>
    </row>
    <row r="464" spans="2:44" ht="11.1" hidden="1" customHeight="1" x14ac:dyDescent="0.15">
      <c r="C464" s="243" t="s">
        <v>35</v>
      </c>
      <c r="D464" s="676" t="e">
        <f t="shared" si="257"/>
        <v>#DIV/0!</v>
      </c>
      <c r="E464" s="676" t="e">
        <f t="shared" si="257"/>
        <v>#DIV/0!</v>
      </c>
      <c r="F464" s="676" t="e">
        <f t="shared" si="257"/>
        <v>#DIV/0!</v>
      </c>
      <c r="G464" s="676" t="e">
        <f t="shared" si="257"/>
        <v>#DIV/0!</v>
      </c>
      <c r="H464" s="676" t="e">
        <f t="shared" si="257"/>
        <v>#DIV/0!</v>
      </c>
      <c r="I464" s="676" t="e">
        <f t="shared" ref="I464:AB464" si="276">ROUND((I407-I406)/I406*100,1)</f>
        <v>#DIV/0!</v>
      </c>
      <c r="J464" s="676" t="e">
        <f t="shared" si="276"/>
        <v>#DIV/0!</v>
      </c>
      <c r="K464" s="676" t="e">
        <f t="shared" si="276"/>
        <v>#DIV/0!</v>
      </c>
      <c r="L464" s="676" t="e">
        <f t="shared" si="276"/>
        <v>#DIV/0!</v>
      </c>
      <c r="M464" s="676" t="e">
        <f t="shared" si="276"/>
        <v>#DIV/0!</v>
      </c>
      <c r="N464" s="676" t="e">
        <f t="shared" si="276"/>
        <v>#DIV/0!</v>
      </c>
      <c r="O464" s="676" t="e">
        <f t="shared" si="276"/>
        <v>#DIV/0!</v>
      </c>
      <c r="P464" s="676" t="e">
        <f t="shared" si="276"/>
        <v>#DIV/0!</v>
      </c>
      <c r="Q464" s="676" t="e">
        <f t="shared" si="276"/>
        <v>#DIV/0!</v>
      </c>
      <c r="R464" s="676" t="e">
        <f t="shared" si="276"/>
        <v>#DIV/0!</v>
      </c>
      <c r="S464" s="676" t="e">
        <f t="shared" si="276"/>
        <v>#DIV/0!</v>
      </c>
      <c r="T464" s="676" t="e">
        <f t="shared" si="276"/>
        <v>#DIV/0!</v>
      </c>
      <c r="U464" s="676" t="e">
        <f t="shared" si="276"/>
        <v>#DIV/0!</v>
      </c>
      <c r="V464" s="676" t="e">
        <f t="shared" si="276"/>
        <v>#DIV/0!</v>
      </c>
      <c r="W464" s="676" t="e">
        <f t="shared" si="276"/>
        <v>#DIV/0!</v>
      </c>
      <c r="X464" s="676" t="e">
        <f t="shared" si="276"/>
        <v>#DIV/0!</v>
      </c>
      <c r="Y464" s="676" t="e">
        <f t="shared" si="276"/>
        <v>#DIV/0!</v>
      </c>
      <c r="Z464" s="676" t="e">
        <f t="shared" si="276"/>
        <v>#DIV/0!</v>
      </c>
      <c r="AA464" s="676" t="e">
        <f t="shared" si="276"/>
        <v>#DIV/0!</v>
      </c>
      <c r="AB464" s="676" t="e">
        <f t="shared" si="276"/>
        <v>#DIV/0!</v>
      </c>
      <c r="AC464" s="676" t="e">
        <f t="shared" ref="AC464" si="277">ROUND((AC407-AC406)/AC406*100,1)</f>
        <v>#DIV/0!</v>
      </c>
      <c r="AD464" s="274"/>
      <c r="AG464" s="243" t="s">
        <v>35</v>
      </c>
      <c r="AH464" s="676" t="e">
        <f t="shared" ref="AH464:AR464" si="278">ROUND((AH407-AH406)/AH406*100,1)</f>
        <v>#DIV/0!</v>
      </c>
      <c r="AI464" s="676" t="e">
        <f t="shared" si="278"/>
        <v>#DIV/0!</v>
      </c>
      <c r="AJ464" s="676" t="e">
        <f t="shared" si="278"/>
        <v>#DIV/0!</v>
      </c>
      <c r="AK464" s="676" t="e">
        <f t="shared" si="278"/>
        <v>#DIV/0!</v>
      </c>
      <c r="AL464" s="676" t="e">
        <f t="shared" si="278"/>
        <v>#DIV/0!</v>
      </c>
      <c r="AM464" s="676" t="e">
        <f t="shared" si="278"/>
        <v>#DIV/0!</v>
      </c>
      <c r="AN464" s="676" t="e">
        <f t="shared" si="278"/>
        <v>#DIV/0!</v>
      </c>
      <c r="AO464" s="676" t="e">
        <f t="shared" si="278"/>
        <v>#DIV/0!</v>
      </c>
      <c r="AP464" s="676" t="e">
        <f t="shared" si="278"/>
        <v>#DIV/0!</v>
      </c>
      <c r="AQ464" s="676" t="e">
        <f t="shared" si="278"/>
        <v>#DIV/0!</v>
      </c>
      <c r="AR464" s="676" t="e">
        <f t="shared" si="278"/>
        <v>#DIV/0!</v>
      </c>
    </row>
    <row r="465" spans="2:44" ht="11.1" hidden="1" customHeight="1" x14ac:dyDescent="0.15">
      <c r="C465" s="243" t="s">
        <v>36</v>
      </c>
      <c r="D465" s="676" t="e">
        <f t="shared" si="257"/>
        <v>#DIV/0!</v>
      </c>
      <c r="E465" s="676" t="e">
        <f t="shared" si="257"/>
        <v>#DIV/0!</v>
      </c>
      <c r="F465" s="676" t="e">
        <f t="shared" si="257"/>
        <v>#DIV/0!</v>
      </c>
      <c r="G465" s="676" t="e">
        <f t="shared" si="257"/>
        <v>#DIV/0!</v>
      </c>
      <c r="H465" s="676" t="e">
        <f t="shared" si="257"/>
        <v>#DIV/0!</v>
      </c>
      <c r="I465" s="676" t="e">
        <f t="shared" ref="I465:AB465" si="279">ROUND((I408-I407)/I407*100,1)</f>
        <v>#DIV/0!</v>
      </c>
      <c r="J465" s="676" t="e">
        <f t="shared" si="279"/>
        <v>#DIV/0!</v>
      </c>
      <c r="K465" s="676" t="e">
        <f t="shared" si="279"/>
        <v>#DIV/0!</v>
      </c>
      <c r="L465" s="676" t="e">
        <f t="shared" si="279"/>
        <v>#DIV/0!</v>
      </c>
      <c r="M465" s="676" t="e">
        <f t="shared" si="279"/>
        <v>#DIV/0!</v>
      </c>
      <c r="N465" s="676" t="e">
        <f t="shared" si="279"/>
        <v>#DIV/0!</v>
      </c>
      <c r="O465" s="676" t="e">
        <f t="shared" si="279"/>
        <v>#DIV/0!</v>
      </c>
      <c r="P465" s="676" t="e">
        <f t="shared" si="279"/>
        <v>#DIV/0!</v>
      </c>
      <c r="Q465" s="676" t="e">
        <f t="shared" si="279"/>
        <v>#DIV/0!</v>
      </c>
      <c r="R465" s="676" t="e">
        <f t="shared" si="279"/>
        <v>#DIV/0!</v>
      </c>
      <c r="S465" s="676" t="e">
        <f t="shared" si="279"/>
        <v>#DIV/0!</v>
      </c>
      <c r="T465" s="676" t="e">
        <f t="shared" si="279"/>
        <v>#DIV/0!</v>
      </c>
      <c r="U465" s="676" t="e">
        <f t="shared" si="279"/>
        <v>#DIV/0!</v>
      </c>
      <c r="V465" s="676" t="e">
        <f t="shared" si="279"/>
        <v>#DIV/0!</v>
      </c>
      <c r="W465" s="676" t="e">
        <f t="shared" si="279"/>
        <v>#DIV/0!</v>
      </c>
      <c r="X465" s="676" t="e">
        <f t="shared" si="279"/>
        <v>#DIV/0!</v>
      </c>
      <c r="Y465" s="676" t="e">
        <f t="shared" si="279"/>
        <v>#DIV/0!</v>
      </c>
      <c r="Z465" s="676" t="e">
        <f t="shared" si="279"/>
        <v>#DIV/0!</v>
      </c>
      <c r="AA465" s="676" t="e">
        <f t="shared" si="279"/>
        <v>#DIV/0!</v>
      </c>
      <c r="AB465" s="676" t="e">
        <f t="shared" si="279"/>
        <v>#DIV/0!</v>
      </c>
      <c r="AC465" s="676" t="e">
        <f t="shared" ref="AC465" si="280">ROUND((AC408-AC407)/AC407*100,1)</f>
        <v>#DIV/0!</v>
      </c>
      <c r="AD465" s="274"/>
      <c r="AG465" s="243" t="s">
        <v>36</v>
      </c>
      <c r="AH465" s="676" t="e">
        <f t="shared" ref="AH465:AR465" si="281">ROUND((AH408-AH407)/AH407*100,1)</f>
        <v>#DIV/0!</v>
      </c>
      <c r="AI465" s="676" t="e">
        <f t="shared" si="281"/>
        <v>#DIV/0!</v>
      </c>
      <c r="AJ465" s="676" t="e">
        <f t="shared" si="281"/>
        <v>#DIV/0!</v>
      </c>
      <c r="AK465" s="676" t="e">
        <f t="shared" si="281"/>
        <v>#DIV/0!</v>
      </c>
      <c r="AL465" s="676" t="e">
        <f t="shared" si="281"/>
        <v>#DIV/0!</v>
      </c>
      <c r="AM465" s="676" t="e">
        <f t="shared" si="281"/>
        <v>#DIV/0!</v>
      </c>
      <c r="AN465" s="676" t="e">
        <f t="shared" si="281"/>
        <v>#DIV/0!</v>
      </c>
      <c r="AO465" s="676" t="e">
        <f t="shared" si="281"/>
        <v>#DIV/0!</v>
      </c>
      <c r="AP465" s="676" t="e">
        <f t="shared" si="281"/>
        <v>#DIV/0!</v>
      </c>
      <c r="AQ465" s="676" t="e">
        <f t="shared" si="281"/>
        <v>#DIV/0!</v>
      </c>
      <c r="AR465" s="676" t="e">
        <f t="shared" si="281"/>
        <v>#DIV/0!</v>
      </c>
    </row>
    <row r="466" spans="2:44" ht="11.1" hidden="1" customHeight="1" x14ac:dyDescent="0.15">
      <c r="B466" s="240"/>
      <c r="C466" s="246" t="s">
        <v>37</v>
      </c>
      <c r="D466" s="907" t="e">
        <f t="shared" si="257"/>
        <v>#DIV/0!</v>
      </c>
      <c r="E466" s="907" t="e">
        <f t="shared" si="257"/>
        <v>#DIV/0!</v>
      </c>
      <c r="F466" s="907" t="e">
        <f t="shared" si="257"/>
        <v>#DIV/0!</v>
      </c>
      <c r="G466" s="907" t="e">
        <f t="shared" si="257"/>
        <v>#DIV/0!</v>
      </c>
      <c r="H466" s="907" t="e">
        <f t="shared" si="257"/>
        <v>#DIV/0!</v>
      </c>
      <c r="I466" s="907" t="e">
        <f t="shared" ref="I466:AB466" si="282">ROUND((I409-I408)/I408*100,1)</f>
        <v>#DIV/0!</v>
      </c>
      <c r="J466" s="907" t="e">
        <f t="shared" si="282"/>
        <v>#DIV/0!</v>
      </c>
      <c r="K466" s="907" t="e">
        <f t="shared" si="282"/>
        <v>#DIV/0!</v>
      </c>
      <c r="L466" s="907" t="e">
        <f t="shared" si="282"/>
        <v>#DIV/0!</v>
      </c>
      <c r="M466" s="907" t="e">
        <f t="shared" si="282"/>
        <v>#DIV/0!</v>
      </c>
      <c r="N466" s="907" t="e">
        <f t="shared" si="282"/>
        <v>#DIV/0!</v>
      </c>
      <c r="O466" s="907" t="e">
        <f t="shared" si="282"/>
        <v>#DIV/0!</v>
      </c>
      <c r="P466" s="907" t="e">
        <f t="shared" si="282"/>
        <v>#DIV/0!</v>
      </c>
      <c r="Q466" s="907" t="e">
        <f t="shared" si="282"/>
        <v>#DIV/0!</v>
      </c>
      <c r="R466" s="907" t="e">
        <f t="shared" si="282"/>
        <v>#DIV/0!</v>
      </c>
      <c r="S466" s="907" t="e">
        <f t="shared" si="282"/>
        <v>#DIV/0!</v>
      </c>
      <c r="T466" s="907" t="e">
        <f t="shared" si="282"/>
        <v>#DIV/0!</v>
      </c>
      <c r="U466" s="907" t="e">
        <f t="shared" si="282"/>
        <v>#DIV/0!</v>
      </c>
      <c r="V466" s="907" t="e">
        <f t="shared" si="282"/>
        <v>#DIV/0!</v>
      </c>
      <c r="W466" s="907" t="e">
        <f t="shared" si="282"/>
        <v>#DIV/0!</v>
      </c>
      <c r="X466" s="907" t="e">
        <f t="shared" si="282"/>
        <v>#DIV/0!</v>
      </c>
      <c r="Y466" s="907" t="e">
        <f t="shared" si="282"/>
        <v>#DIV/0!</v>
      </c>
      <c r="Z466" s="907" t="e">
        <f t="shared" si="282"/>
        <v>#DIV/0!</v>
      </c>
      <c r="AA466" s="907" t="e">
        <f t="shared" si="282"/>
        <v>#DIV/0!</v>
      </c>
      <c r="AB466" s="907" t="e">
        <f t="shared" si="282"/>
        <v>#DIV/0!</v>
      </c>
      <c r="AC466" s="907" t="e">
        <f t="shared" ref="AC466" si="283">ROUND((AC409-AC408)/AC408*100,1)</f>
        <v>#DIV/0!</v>
      </c>
      <c r="AD466" s="274"/>
      <c r="AF466" s="240"/>
      <c r="AG466" s="246" t="s">
        <v>37</v>
      </c>
      <c r="AH466" s="907" t="e">
        <f t="shared" ref="AH466:AR466" si="284">ROUND((AH409-AH408)/AH408*100,1)</f>
        <v>#DIV/0!</v>
      </c>
      <c r="AI466" s="907" t="e">
        <f t="shared" si="284"/>
        <v>#DIV/0!</v>
      </c>
      <c r="AJ466" s="907" t="e">
        <f t="shared" si="284"/>
        <v>#DIV/0!</v>
      </c>
      <c r="AK466" s="907" t="e">
        <f t="shared" si="284"/>
        <v>#DIV/0!</v>
      </c>
      <c r="AL466" s="907" t="e">
        <f t="shared" si="284"/>
        <v>#DIV/0!</v>
      </c>
      <c r="AM466" s="907" t="e">
        <f t="shared" si="284"/>
        <v>#DIV/0!</v>
      </c>
      <c r="AN466" s="907" t="e">
        <f t="shared" si="284"/>
        <v>#DIV/0!</v>
      </c>
      <c r="AO466" s="907" t="e">
        <f t="shared" si="284"/>
        <v>#DIV/0!</v>
      </c>
      <c r="AP466" s="907" t="e">
        <f t="shared" si="284"/>
        <v>#DIV/0!</v>
      </c>
      <c r="AQ466" s="907" t="e">
        <f t="shared" si="284"/>
        <v>#DIV/0!</v>
      </c>
      <c r="AR466" s="907" t="e">
        <f t="shared" si="284"/>
        <v>#DIV/0!</v>
      </c>
    </row>
    <row r="467" spans="2:44" ht="11.1" hidden="1" customHeight="1" x14ac:dyDescent="0.15">
      <c r="B467" s="66">
        <v>2028</v>
      </c>
      <c r="C467" s="238" t="s">
        <v>34</v>
      </c>
      <c r="D467" s="906" t="e">
        <f t="shared" si="257"/>
        <v>#DIV/0!</v>
      </c>
      <c r="E467" s="906" t="e">
        <f t="shared" si="257"/>
        <v>#DIV/0!</v>
      </c>
      <c r="F467" s="906" t="e">
        <f t="shared" si="257"/>
        <v>#DIV/0!</v>
      </c>
      <c r="G467" s="906" t="e">
        <f t="shared" si="257"/>
        <v>#DIV/0!</v>
      </c>
      <c r="H467" s="906" t="e">
        <f t="shared" si="257"/>
        <v>#DIV/0!</v>
      </c>
      <c r="I467" s="906" t="e">
        <f t="shared" ref="I467:AB467" si="285">ROUND((I410-I409)/I409*100,1)</f>
        <v>#DIV/0!</v>
      </c>
      <c r="J467" s="906" t="e">
        <f t="shared" si="285"/>
        <v>#DIV/0!</v>
      </c>
      <c r="K467" s="906" t="e">
        <f t="shared" si="285"/>
        <v>#DIV/0!</v>
      </c>
      <c r="L467" s="906" t="e">
        <f t="shared" si="285"/>
        <v>#DIV/0!</v>
      </c>
      <c r="M467" s="906" t="e">
        <f t="shared" si="285"/>
        <v>#DIV/0!</v>
      </c>
      <c r="N467" s="906" t="e">
        <f t="shared" si="285"/>
        <v>#DIV/0!</v>
      </c>
      <c r="O467" s="906" t="e">
        <f t="shared" si="285"/>
        <v>#DIV/0!</v>
      </c>
      <c r="P467" s="906" t="e">
        <f t="shared" si="285"/>
        <v>#DIV/0!</v>
      </c>
      <c r="Q467" s="906" t="e">
        <f t="shared" si="285"/>
        <v>#DIV/0!</v>
      </c>
      <c r="R467" s="906" t="e">
        <f t="shared" si="285"/>
        <v>#DIV/0!</v>
      </c>
      <c r="S467" s="906" t="e">
        <f t="shared" si="285"/>
        <v>#DIV/0!</v>
      </c>
      <c r="T467" s="906" t="e">
        <f t="shared" si="285"/>
        <v>#DIV/0!</v>
      </c>
      <c r="U467" s="906" t="e">
        <f t="shared" si="285"/>
        <v>#DIV/0!</v>
      </c>
      <c r="V467" s="906" t="e">
        <f t="shared" si="285"/>
        <v>#DIV/0!</v>
      </c>
      <c r="W467" s="906" t="e">
        <f t="shared" si="285"/>
        <v>#DIV/0!</v>
      </c>
      <c r="X467" s="906" t="e">
        <f t="shared" si="285"/>
        <v>#DIV/0!</v>
      </c>
      <c r="Y467" s="906" t="e">
        <f t="shared" si="285"/>
        <v>#DIV/0!</v>
      </c>
      <c r="Z467" s="906" t="e">
        <f t="shared" si="285"/>
        <v>#DIV/0!</v>
      </c>
      <c r="AA467" s="906" t="e">
        <f t="shared" si="285"/>
        <v>#DIV/0!</v>
      </c>
      <c r="AB467" s="906" t="e">
        <f t="shared" si="285"/>
        <v>#DIV/0!</v>
      </c>
      <c r="AC467" s="906" t="e">
        <f t="shared" ref="AC467" si="286">ROUND((AC410-AC409)/AC409*100,1)</f>
        <v>#DIV/0!</v>
      </c>
      <c r="AD467" s="274"/>
      <c r="AF467" s="66" t="s">
        <v>217</v>
      </c>
      <c r="AG467" s="238" t="s">
        <v>34</v>
      </c>
      <c r="AH467" s="906" t="e">
        <f t="shared" ref="AH467:AR467" si="287">ROUND((AH410-AH409)/AH409*100,1)</f>
        <v>#DIV/0!</v>
      </c>
      <c r="AI467" s="906" t="e">
        <f t="shared" si="287"/>
        <v>#DIV/0!</v>
      </c>
      <c r="AJ467" s="906" t="e">
        <f t="shared" si="287"/>
        <v>#DIV/0!</v>
      </c>
      <c r="AK467" s="906" t="e">
        <f t="shared" si="287"/>
        <v>#DIV/0!</v>
      </c>
      <c r="AL467" s="906" t="e">
        <f t="shared" si="287"/>
        <v>#DIV/0!</v>
      </c>
      <c r="AM467" s="906" t="e">
        <f t="shared" si="287"/>
        <v>#DIV/0!</v>
      </c>
      <c r="AN467" s="906" t="e">
        <f t="shared" si="287"/>
        <v>#DIV/0!</v>
      </c>
      <c r="AO467" s="906" t="e">
        <f t="shared" si="287"/>
        <v>#DIV/0!</v>
      </c>
      <c r="AP467" s="906" t="e">
        <f t="shared" si="287"/>
        <v>#DIV/0!</v>
      </c>
      <c r="AQ467" s="906" t="e">
        <f t="shared" si="287"/>
        <v>#DIV/0!</v>
      </c>
      <c r="AR467" s="906" t="e">
        <f t="shared" si="287"/>
        <v>#DIV/0!</v>
      </c>
    </row>
    <row r="468" spans="2:44" ht="11.1" hidden="1" customHeight="1" x14ac:dyDescent="0.15">
      <c r="C468" s="243" t="s">
        <v>35</v>
      </c>
      <c r="D468" s="676" t="e">
        <f t="shared" ref="D468:H469" si="288">ROUND((D411-D410)/D410*100,1)</f>
        <v>#DIV/0!</v>
      </c>
      <c r="E468" s="676" t="e">
        <f t="shared" si="288"/>
        <v>#DIV/0!</v>
      </c>
      <c r="F468" s="676" t="e">
        <f t="shared" si="288"/>
        <v>#DIV/0!</v>
      </c>
      <c r="G468" s="676" t="e">
        <f t="shared" si="288"/>
        <v>#DIV/0!</v>
      </c>
      <c r="H468" s="676" t="e">
        <f t="shared" si="288"/>
        <v>#DIV/0!</v>
      </c>
      <c r="I468" s="676" t="e">
        <f t="shared" ref="I468:AB468" si="289">ROUND((I411-I410)/I410*100,1)</f>
        <v>#DIV/0!</v>
      </c>
      <c r="J468" s="676" t="e">
        <f t="shared" si="289"/>
        <v>#DIV/0!</v>
      </c>
      <c r="K468" s="676" t="e">
        <f t="shared" si="289"/>
        <v>#DIV/0!</v>
      </c>
      <c r="L468" s="676" t="e">
        <f t="shared" si="289"/>
        <v>#DIV/0!</v>
      </c>
      <c r="M468" s="676" t="e">
        <f t="shared" si="289"/>
        <v>#DIV/0!</v>
      </c>
      <c r="N468" s="676" t="e">
        <f t="shared" si="289"/>
        <v>#DIV/0!</v>
      </c>
      <c r="O468" s="676" t="e">
        <f t="shared" si="289"/>
        <v>#DIV/0!</v>
      </c>
      <c r="P468" s="676" t="e">
        <f t="shared" si="289"/>
        <v>#DIV/0!</v>
      </c>
      <c r="Q468" s="676" t="e">
        <f t="shared" si="289"/>
        <v>#DIV/0!</v>
      </c>
      <c r="R468" s="676" t="e">
        <f t="shared" si="289"/>
        <v>#DIV/0!</v>
      </c>
      <c r="S468" s="676" t="e">
        <f t="shared" si="289"/>
        <v>#DIV/0!</v>
      </c>
      <c r="T468" s="676" t="e">
        <f t="shared" si="289"/>
        <v>#DIV/0!</v>
      </c>
      <c r="U468" s="676" t="e">
        <f t="shared" si="289"/>
        <v>#DIV/0!</v>
      </c>
      <c r="V468" s="676" t="e">
        <f t="shared" si="289"/>
        <v>#DIV/0!</v>
      </c>
      <c r="W468" s="676" t="e">
        <f t="shared" si="289"/>
        <v>#DIV/0!</v>
      </c>
      <c r="X468" s="676" t="e">
        <f t="shared" si="289"/>
        <v>#DIV/0!</v>
      </c>
      <c r="Y468" s="676" t="e">
        <f t="shared" si="289"/>
        <v>#DIV/0!</v>
      </c>
      <c r="Z468" s="676" t="e">
        <f t="shared" si="289"/>
        <v>#DIV/0!</v>
      </c>
      <c r="AA468" s="676" t="e">
        <f t="shared" si="289"/>
        <v>#DIV/0!</v>
      </c>
      <c r="AB468" s="676" t="e">
        <f t="shared" si="289"/>
        <v>#DIV/0!</v>
      </c>
      <c r="AC468" s="676" t="e">
        <f t="shared" ref="AC468" si="290">ROUND((AC411-AC410)/AC410*100,1)</f>
        <v>#DIV/0!</v>
      </c>
      <c r="AD468" s="274"/>
      <c r="AG468" s="243" t="s">
        <v>35</v>
      </c>
      <c r="AH468" s="676" t="e">
        <f t="shared" ref="AH468:AR468" si="291">ROUND((AH411-AH410)/AH410*100,1)</f>
        <v>#DIV/0!</v>
      </c>
      <c r="AI468" s="676" t="e">
        <f t="shared" si="291"/>
        <v>#DIV/0!</v>
      </c>
      <c r="AJ468" s="676" t="e">
        <f t="shared" si="291"/>
        <v>#DIV/0!</v>
      </c>
      <c r="AK468" s="676" t="e">
        <f t="shared" si="291"/>
        <v>#DIV/0!</v>
      </c>
      <c r="AL468" s="676" t="e">
        <f t="shared" si="291"/>
        <v>#DIV/0!</v>
      </c>
      <c r="AM468" s="676" t="e">
        <f t="shared" si="291"/>
        <v>#DIV/0!</v>
      </c>
      <c r="AN468" s="676" t="e">
        <f t="shared" si="291"/>
        <v>#DIV/0!</v>
      </c>
      <c r="AO468" s="676" t="e">
        <f t="shared" si="291"/>
        <v>#DIV/0!</v>
      </c>
      <c r="AP468" s="676" t="e">
        <f t="shared" si="291"/>
        <v>#DIV/0!</v>
      </c>
      <c r="AQ468" s="676" t="e">
        <f t="shared" si="291"/>
        <v>#DIV/0!</v>
      </c>
      <c r="AR468" s="676" t="e">
        <f t="shared" si="291"/>
        <v>#DIV/0!</v>
      </c>
    </row>
    <row r="469" spans="2:44" ht="11.1" hidden="1" customHeight="1" x14ac:dyDescent="0.15">
      <c r="C469" s="243" t="s">
        <v>36</v>
      </c>
      <c r="D469" s="676" t="e">
        <f t="shared" si="288"/>
        <v>#DIV/0!</v>
      </c>
      <c r="E469" s="676" t="e">
        <f t="shared" si="288"/>
        <v>#DIV/0!</v>
      </c>
      <c r="F469" s="676" t="e">
        <f t="shared" si="288"/>
        <v>#DIV/0!</v>
      </c>
      <c r="G469" s="676" t="e">
        <f t="shared" si="288"/>
        <v>#DIV/0!</v>
      </c>
      <c r="H469" s="676" t="e">
        <f t="shared" si="288"/>
        <v>#DIV/0!</v>
      </c>
      <c r="I469" s="676" t="e">
        <f t="shared" ref="I469:AB469" si="292">ROUND((I412-I411)/I411*100,1)</f>
        <v>#DIV/0!</v>
      </c>
      <c r="J469" s="676" t="e">
        <f t="shared" si="292"/>
        <v>#DIV/0!</v>
      </c>
      <c r="K469" s="676" t="e">
        <f t="shared" si="292"/>
        <v>#DIV/0!</v>
      </c>
      <c r="L469" s="676" t="e">
        <f t="shared" si="292"/>
        <v>#DIV/0!</v>
      </c>
      <c r="M469" s="676" t="e">
        <f t="shared" si="292"/>
        <v>#DIV/0!</v>
      </c>
      <c r="N469" s="676" t="e">
        <f t="shared" si="292"/>
        <v>#DIV/0!</v>
      </c>
      <c r="O469" s="676" t="e">
        <f t="shared" si="292"/>
        <v>#DIV/0!</v>
      </c>
      <c r="P469" s="676" t="e">
        <f t="shared" si="292"/>
        <v>#DIV/0!</v>
      </c>
      <c r="Q469" s="676" t="e">
        <f t="shared" si="292"/>
        <v>#DIV/0!</v>
      </c>
      <c r="R469" s="676" t="e">
        <f t="shared" si="292"/>
        <v>#DIV/0!</v>
      </c>
      <c r="S469" s="676" t="e">
        <f t="shared" si="292"/>
        <v>#DIV/0!</v>
      </c>
      <c r="T469" s="676" t="e">
        <f t="shared" si="292"/>
        <v>#DIV/0!</v>
      </c>
      <c r="U469" s="676" t="e">
        <f t="shared" si="292"/>
        <v>#DIV/0!</v>
      </c>
      <c r="V469" s="676" t="e">
        <f t="shared" si="292"/>
        <v>#DIV/0!</v>
      </c>
      <c r="W469" s="676" t="e">
        <f t="shared" si="292"/>
        <v>#DIV/0!</v>
      </c>
      <c r="X469" s="676" t="e">
        <f t="shared" si="292"/>
        <v>#DIV/0!</v>
      </c>
      <c r="Y469" s="676" t="e">
        <f t="shared" si="292"/>
        <v>#DIV/0!</v>
      </c>
      <c r="Z469" s="676" t="e">
        <f t="shared" si="292"/>
        <v>#DIV/0!</v>
      </c>
      <c r="AA469" s="676" t="e">
        <f t="shared" si="292"/>
        <v>#DIV/0!</v>
      </c>
      <c r="AB469" s="676" t="e">
        <f t="shared" si="292"/>
        <v>#DIV/0!</v>
      </c>
      <c r="AC469" s="676" t="e">
        <f t="shared" ref="AC469" si="293">ROUND((AC412-AC411)/AC411*100,1)</f>
        <v>#DIV/0!</v>
      </c>
      <c r="AD469" s="274"/>
      <c r="AG469" s="243" t="s">
        <v>36</v>
      </c>
      <c r="AH469" s="676" t="e">
        <f t="shared" ref="AH469:AR469" si="294">ROUND((AH412-AH411)/AH411*100,1)</f>
        <v>#DIV/0!</v>
      </c>
      <c r="AI469" s="676" t="e">
        <f t="shared" si="294"/>
        <v>#DIV/0!</v>
      </c>
      <c r="AJ469" s="676" t="e">
        <f t="shared" si="294"/>
        <v>#DIV/0!</v>
      </c>
      <c r="AK469" s="676" t="e">
        <f t="shared" si="294"/>
        <v>#DIV/0!</v>
      </c>
      <c r="AL469" s="676" t="e">
        <f t="shared" si="294"/>
        <v>#DIV/0!</v>
      </c>
      <c r="AM469" s="676" t="e">
        <f t="shared" si="294"/>
        <v>#DIV/0!</v>
      </c>
      <c r="AN469" s="676" t="e">
        <f t="shared" si="294"/>
        <v>#DIV/0!</v>
      </c>
      <c r="AO469" s="676" t="e">
        <f t="shared" si="294"/>
        <v>#DIV/0!</v>
      </c>
      <c r="AP469" s="676" t="e">
        <f t="shared" si="294"/>
        <v>#DIV/0!</v>
      </c>
      <c r="AQ469" s="676" t="e">
        <f t="shared" si="294"/>
        <v>#DIV/0!</v>
      </c>
      <c r="AR469" s="676" t="e">
        <f t="shared" si="294"/>
        <v>#DIV/0!</v>
      </c>
    </row>
    <row r="470" spans="2:44" ht="11.1" hidden="1" customHeight="1" x14ac:dyDescent="0.15">
      <c r="B470" s="240"/>
      <c r="C470" s="246" t="s">
        <v>37</v>
      </c>
      <c r="D470" s="907" t="e">
        <f t="shared" ref="D470:D482" si="295">ROUND((D413-D412)/D412*100,1)</f>
        <v>#DIV/0!</v>
      </c>
      <c r="E470" s="907" t="e">
        <f t="shared" ref="E470:AB472" si="296">ROUND((E413-E412)/E412*100,1)</f>
        <v>#DIV/0!</v>
      </c>
      <c r="F470" s="907" t="e">
        <f t="shared" si="296"/>
        <v>#DIV/0!</v>
      </c>
      <c r="G470" s="907" t="e">
        <f t="shared" si="296"/>
        <v>#DIV/0!</v>
      </c>
      <c r="H470" s="907" t="e">
        <f t="shared" si="296"/>
        <v>#DIV/0!</v>
      </c>
      <c r="I470" s="907" t="e">
        <f t="shared" si="296"/>
        <v>#DIV/0!</v>
      </c>
      <c r="J470" s="907" t="e">
        <f t="shared" si="296"/>
        <v>#DIV/0!</v>
      </c>
      <c r="K470" s="907" t="e">
        <f t="shared" si="296"/>
        <v>#DIV/0!</v>
      </c>
      <c r="L470" s="907" t="e">
        <f t="shared" si="296"/>
        <v>#DIV/0!</v>
      </c>
      <c r="M470" s="907" t="e">
        <f t="shared" si="296"/>
        <v>#DIV/0!</v>
      </c>
      <c r="N470" s="907" t="e">
        <f t="shared" si="296"/>
        <v>#DIV/0!</v>
      </c>
      <c r="O470" s="907" t="e">
        <f t="shared" si="296"/>
        <v>#DIV/0!</v>
      </c>
      <c r="P470" s="907" t="e">
        <f t="shared" si="296"/>
        <v>#DIV/0!</v>
      </c>
      <c r="Q470" s="907" t="e">
        <f t="shared" si="296"/>
        <v>#DIV/0!</v>
      </c>
      <c r="R470" s="907" t="e">
        <f t="shared" si="296"/>
        <v>#DIV/0!</v>
      </c>
      <c r="S470" s="907" t="e">
        <f t="shared" si="296"/>
        <v>#DIV/0!</v>
      </c>
      <c r="T470" s="907" t="e">
        <f t="shared" si="296"/>
        <v>#DIV/0!</v>
      </c>
      <c r="U470" s="907" t="e">
        <f t="shared" si="296"/>
        <v>#DIV/0!</v>
      </c>
      <c r="V470" s="907" t="e">
        <f t="shared" si="296"/>
        <v>#DIV/0!</v>
      </c>
      <c r="W470" s="907" t="e">
        <f t="shared" si="296"/>
        <v>#DIV/0!</v>
      </c>
      <c r="X470" s="907" t="e">
        <f t="shared" si="296"/>
        <v>#DIV/0!</v>
      </c>
      <c r="Y470" s="907" t="e">
        <f t="shared" si="296"/>
        <v>#DIV/0!</v>
      </c>
      <c r="Z470" s="907" t="e">
        <f t="shared" si="296"/>
        <v>#DIV/0!</v>
      </c>
      <c r="AA470" s="907" t="e">
        <f t="shared" si="296"/>
        <v>#DIV/0!</v>
      </c>
      <c r="AB470" s="907" t="e">
        <f t="shared" si="296"/>
        <v>#DIV/0!</v>
      </c>
      <c r="AC470" s="907" t="e">
        <f t="shared" ref="AC470:AC472" si="297">ROUND((AC413-AC412)/AC412*100,1)</f>
        <v>#DIV/0!</v>
      </c>
      <c r="AD470" s="274"/>
      <c r="AE470" s="240"/>
      <c r="AF470" s="240"/>
      <c r="AG470" s="246" t="s">
        <v>37</v>
      </c>
      <c r="AH470" s="907" t="e">
        <f t="shared" ref="AH470:AR470" si="298">ROUND((AH413-AH412)/AH412*100,1)</f>
        <v>#DIV/0!</v>
      </c>
      <c r="AI470" s="907" t="e">
        <f t="shared" si="298"/>
        <v>#DIV/0!</v>
      </c>
      <c r="AJ470" s="907" t="e">
        <f t="shared" si="298"/>
        <v>#DIV/0!</v>
      </c>
      <c r="AK470" s="907" t="e">
        <f t="shared" si="298"/>
        <v>#DIV/0!</v>
      </c>
      <c r="AL470" s="907" t="e">
        <f t="shared" si="298"/>
        <v>#DIV/0!</v>
      </c>
      <c r="AM470" s="907" t="e">
        <f t="shared" si="298"/>
        <v>#DIV/0!</v>
      </c>
      <c r="AN470" s="907" t="e">
        <f t="shared" si="298"/>
        <v>#DIV/0!</v>
      </c>
      <c r="AO470" s="907" t="e">
        <f t="shared" si="298"/>
        <v>#DIV/0!</v>
      </c>
      <c r="AP470" s="907" t="e">
        <f t="shared" si="298"/>
        <v>#DIV/0!</v>
      </c>
      <c r="AQ470" s="907" t="e">
        <f t="shared" si="298"/>
        <v>#DIV/0!</v>
      </c>
      <c r="AR470" s="907" t="e">
        <f t="shared" si="298"/>
        <v>#DIV/0!</v>
      </c>
    </row>
    <row r="471" spans="2:44" ht="11.1" hidden="1" customHeight="1" x14ac:dyDescent="0.15">
      <c r="B471" s="66">
        <v>2029</v>
      </c>
      <c r="C471" s="238" t="s">
        <v>34</v>
      </c>
      <c r="D471" s="676" t="e">
        <f t="shared" si="295"/>
        <v>#DIV/0!</v>
      </c>
      <c r="E471" s="676" t="e">
        <f t="shared" ref="E471:AB471" si="299">ROUND((E414-E413)/E413*100,1)</f>
        <v>#DIV/0!</v>
      </c>
      <c r="F471" s="676" t="e">
        <f t="shared" si="299"/>
        <v>#DIV/0!</v>
      </c>
      <c r="G471" s="676" t="e">
        <f t="shared" si="299"/>
        <v>#DIV/0!</v>
      </c>
      <c r="H471" s="676" t="e">
        <f t="shared" si="299"/>
        <v>#DIV/0!</v>
      </c>
      <c r="I471" s="676" t="e">
        <f t="shared" si="299"/>
        <v>#DIV/0!</v>
      </c>
      <c r="J471" s="676" t="e">
        <f t="shared" si="299"/>
        <v>#DIV/0!</v>
      </c>
      <c r="K471" s="676" t="e">
        <f t="shared" si="299"/>
        <v>#DIV/0!</v>
      </c>
      <c r="L471" s="676" t="e">
        <f t="shared" si="299"/>
        <v>#DIV/0!</v>
      </c>
      <c r="M471" s="676" t="e">
        <f t="shared" si="299"/>
        <v>#DIV/0!</v>
      </c>
      <c r="N471" s="676" t="e">
        <f t="shared" si="299"/>
        <v>#DIV/0!</v>
      </c>
      <c r="O471" s="676" t="e">
        <f t="shared" si="299"/>
        <v>#DIV/0!</v>
      </c>
      <c r="P471" s="676" t="e">
        <f t="shared" si="299"/>
        <v>#DIV/0!</v>
      </c>
      <c r="Q471" s="676" t="e">
        <f t="shared" si="299"/>
        <v>#DIV/0!</v>
      </c>
      <c r="R471" s="676" t="e">
        <f t="shared" si="299"/>
        <v>#DIV/0!</v>
      </c>
      <c r="S471" s="676" t="e">
        <f t="shared" si="299"/>
        <v>#DIV/0!</v>
      </c>
      <c r="T471" s="676" t="e">
        <f t="shared" si="299"/>
        <v>#DIV/0!</v>
      </c>
      <c r="U471" s="676" t="e">
        <f t="shared" si="299"/>
        <v>#DIV/0!</v>
      </c>
      <c r="V471" s="676" t="e">
        <f t="shared" si="299"/>
        <v>#DIV/0!</v>
      </c>
      <c r="W471" s="676" t="e">
        <f t="shared" si="299"/>
        <v>#DIV/0!</v>
      </c>
      <c r="X471" s="676" t="e">
        <f t="shared" si="299"/>
        <v>#DIV/0!</v>
      </c>
      <c r="Y471" s="676" t="e">
        <f t="shared" si="299"/>
        <v>#DIV/0!</v>
      </c>
      <c r="Z471" s="676" t="e">
        <f t="shared" si="299"/>
        <v>#DIV/0!</v>
      </c>
      <c r="AA471" s="676" t="e">
        <f t="shared" si="299"/>
        <v>#DIV/0!</v>
      </c>
      <c r="AB471" s="676" t="e">
        <f t="shared" si="299"/>
        <v>#DIV/0!</v>
      </c>
      <c r="AC471" s="676" t="e">
        <f t="shared" ref="AC471" si="300">ROUND((AC414-AC413)/AC413*100,1)</f>
        <v>#DIV/0!</v>
      </c>
      <c r="AD471" s="274"/>
      <c r="AF471" s="66" t="s">
        <v>218</v>
      </c>
      <c r="AG471" s="238" t="s">
        <v>34</v>
      </c>
      <c r="AH471" s="676" t="e">
        <f t="shared" ref="AH471:AR471" si="301">ROUND((AH414-AH413)/AH413*100,1)</f>
        <v>#DIV/0!</v>
      </c>
      <c r="AI471" s="676" t="e">
        <f t="shared" si="301"/>
        <v>#DIV/0!</v>
      </c>
      <c r="AJ471" s="676" t="e">
        <f t="shared" si="301"/>
        <v>#DIV/0!</v>
      </c>
      <c r="AK471" s="676" t="e">
        <f t="shared" si="301"/>
        <v>#DIV/0!</v>
      </c>
      <c r="AL471" s="676" t="e">
        <f t="shared" si="301"/>
        <v>#DIV/0!</v>
      </c>
      <c r="AM471" s="676" t="e">
        <f t="shared" si="301"/>
        <v>#DIV/0!</v>
      </c>
      <c r="AN471" s="676" t="e">
        <f t="shared" si="301"/>
        <v>#DIV/0!</v>
      </c>
      <c r="AO471" s="676" t="e">
        <f t="shared" si="301"/>
        <v>#DIV/0!</v>
      </c>
      <c r="AP471" s="676" t="e">
        <f t="shared" si="301"/>
        <v>#DIV/0!</v>
      </c>
      <c r="AQ471" s="676" t="e">
        <f t="shared" si="301"/>
        <v>#DIV/0!</v>
      </c>
      <c r="AR471" s="676" t="e">
        <f t="shared" si="301"/>
        <v>#DIV/0!</v>
      </c>
    </row>
    <row r="472" spans="2:44" ht="9.9499999999999993" hidden="1" customHeight="1" x14ac:dyDescent="0.15">
      <c r="C472" s="243" t="s">
        <v>35</v>
      </c>
      <c r="D472" s="907" t="e">
        <f t="shared" si="295"/>
        <v>#DIV/0!</v>
      </c>
      <c r="E472" s="907" t="e">
        <f t="shared" si="296"/>
        <v>#DIV/0!</v>
      </c>
      <c r="F472" s="907" t="e">
        <f t="shared" si="296"/>
        <v>#DIV/0!</v>
      </c>
      <c r="G472" s="907" t="e">
        <f t="shared" si="296"/>
        <v>#DIV/0!</v>
      </c>
      <c r="H472" s="907" t="e">
        <f t="shared" si="296"/>
        <v>#DIV/0!</v>
      </c>
      <c r="I472" s="907" t="e">
        <f t="shared" si="296"/>
        <v>#DIV/0!</v>
      </c>
      <c r="J472" s="907" t="e">
        <f t="shared" si="296"/>
        <v>#DIV/0!</v>
      </c>
      <c r="K472" s="907" t="e">
        <f t="shared" si="296"/>
        <v>#DIV/0!</v>
      </c>
      <c r="L472" s="907" t="e">
        <f t="shared" si="296"/>
        <v>#DIV/0!</v>
      </c>
      <c r="M472" s="907" t="e">
        <f t="shared" si="296"/>
        <v>#DIV/0!</v>
      </c>
      <c r="N472" s="907" t="e">
        <f t="shared" si="296"/>
        <v>#DIV/0!</v>
      </c>
      <c r="O472" s="907" t="e">
        <f t="shared" si="296"/>
        <v>#DIV/0!</v>
      </c>
      <c r="P472" s="907" t="e">
        <f t="shared" si="296"/>
        <v>#DIV/0!</v>
      </c>
      <c r="Q472" s="907" t="e">
        <f t="shared" si="296"/>
        <v>#DIV/0!</v>
      </c>
      <c r="R472" s="907" t="e">
        <f t="shared" si="296"/>
        <v>#DIV/0!</v>
      </c>
      <c r="S472" s="907" t="e">
        <f t="shared" si="296"/>
        <v>#DIV/0!</v>
      </c>
      <c r="T472" s="907" t="e">
        <f t="shared" si="296"/>
        <v>#DIV/0!</v>
      </c>
      <c r="U472" s="907" t="e">
        <f t="shared" si="296"/>
        <v>#DIV/0!</v>
      </c>
      <c r="V472" s="907" t="e">
        <f t="shared" si="296"/>
        <v>#DIV/0!</v>
      </c>
      <c r="W472" s="907" t="e">
        <f t="shared" si="296"/>
        <v>#DIV/0!</v>
      </c>
      <c r="X472" s="907" t="e">
        <f t="shared" si="296"/>
        <v>#DIV/0!</v>
      </c>
      <c r="Y472" s="907" t="e">
        <f t="shared" si="296"/>
        <v>#DIV/0!</v>
      </c>
      <c r="Z472" s="907" t="e">
        <f t="shared" si="296"/>
        <v>#DIV/0!</v>
      </c>
      <c r="AA472" s="907" t="e">
        <f t="shared" si="296"/>
        <v>#DIV/0!</v>
      </c>
      <c r="AB472" s="907" t="e">
        <f t="shared" si="296"/>
        <v>#DIV/0!</v>
      </c>
      <c r="AC472" s="907" t="e">
        <f t="shared" si="297"/>
        <v>#DIV/0!</v>
      </c>
      <c r="AD472" s="274"/>
      <c r="AG472" s="243" t="s">
        <v>35</v>
      </c>
      <c r="AH472" s="676" t="e">
        <f t="shared" ref="AH472:AR472" si="302">ROUND((AH415-AH414)/AH414*100,1)</f>
        <v>#DIV/0!</v>
      </c>
      <c r="AI472" s="676" t="e">
        <f t="shared" si="302"/>
        <v>#DIV/0!</v>
      </c>
      <c r="AJ472" s="676" t="e">
        <f t="shared" si="302"/>
        <v>#DIV/0!</v>
      </c>
      <c r="AK472" s="676" t="e">
        <f t="shared" si="302"/>
        <v>#DIV/0!</v>
      </c>
      <c r="AL472" s="676" t="e">
        <f t="shared" si="302"/>
        <v>#DIV/0!</v>
      </c>
      <c r="AM472" s="676" t="e">
        <f t="shared" si="302"/>
        <v>#DIV/0!</v>
      </c>
      <c r="AN472" s="676" t="e">
        <f t="shared" si="302"/>
        <v>#DIV/0!</v>
      </c>
      <c r="AO472" s="676" t="e">
        <f t="shared" si="302"/>
        <v>#DIV/0!</v>
      </c>
      <c r="AP472" s="676" t="e">
        <f t="shared" si="302"/>
        <v>#DIV/0!</v>
      </c>
      <c r="AQ472" s="676" t="e">
        <f t="shared" si="302"/>
        <v>#DIV/0!</v>
      </c>
      <c r="AR472" s="676" t="e">
        <f t="shared" si="302"/>
        <v>#DIV/0!</v>
      </c>
    </row>
    <row r="473" spans="2:44" ht="12" hidden="1" customHeight="1" x14ac:dyDescent="0.15">
      <c r="C473" s="243" t="s">
        <v>36</v>
      </c>
      <c r="D473" s="676" t="e">
        <f t="shared" si="295"/>
        <v>#DIV/0!</v>
      </c>
      <c r="E473" s="676" t="e">
        <f t="shared" ref="E473:AB473" si="303">ROUND((E416-E415)/E415*100,1)</f>
        <v>#DIV/0!</v>
      </c>
      <c r="F473" s="676" t="e">
        <f t="shared" si="303"/>
        <v>#DIV/0!</v>
      </c>
      <c r="G473" s="676" t="e">
        <f t="shared" si="303"/>
        <v>#DIV/0!</v>
      </c>
      <c r="H473" s="676" t="e">
        <f t="shared" si="303"/>
        <v>#DIV/0!</v>
      </c>
      <c r="I473" s="676" t="e">
        <f t="shared" si="303"/>
        <v>#DIV/0!</v>
      </c>
      <c r="J473" s="676" t="e">
        <f t="shared" si="303"/>
        <v>#DIV/0!</v>
      </c>
      <c r="K473" s="676" t="e">
        <f t="shared" si="303"/>
        <v>#DIV/0!</v>
      </c>
      <c r="L473" s="676" t="e">
        <f t="shared" si="303"/>
        <v>#DIV/0!</v>
      </c>
      <c r="M473" s="676" t="e">
        <f t="shared" si="303"/>
        <v>#DIV/0!</v>
      </c>
      <c r="N473" s="676" t="e">
        <f t="shared" si="303"/>
        <v>#DIV/0!</v>
      </c>
      <c r="O473" s="676" t="e">
        <f t="shared" si="303"/>
        <v>#DIV/0!</v>
      </c>
      <c r="P473" s="676" t="e">
        <f t="shared" si="303"/>
        <v>#DIV/0!</v>
      </c>
      <c r="Q473" s="676" t="e">
        <f t="shared" si="303"/>
        <v>#DIV/0!</v>
      </c>
      <c r="R473" s="676" t="e">
        <f t="shared" si="303"/>
        <v>#DIV/0!</v>
      </c>
      <c r="S473" s="676" t="e">
        <f t="shared" si="303"/>
        <v>#DIV/0!</v>
      </c>
      <c r="T473" s="676" t="e">
        <f t="shared" si="303"/>
        <v>#DIV/0!</v>
      </c>
      <c r="U473" s="676" t="e">
        <f t="shared" si="303"/>
        <v>#DIV/0!</v>
      </c>
      <c r="V473" s="676" t="e">
        <f t="shared" si="303"/>
        <v>#DIV/0!</v>
      </c>
      <c r="W473" s="676" t="e">
        <f t="shared" si="303"/>
        <v>#DIV/0!</v>
      </c>
      <c r="X473" s="676" t="e">
        <f t="shared" si="303"/>
        <v>#DIV/0!</v>
      </c>
      <c r="Y473" s="676" t="e">
        <f t="shared" si="303"/>
        <v>#DIV/0!</v>
      </c>
      <c r="Z473" s="676" t="e">
        <f t="shared" si="303"/>
        <v>#DIV/0!</v>
      </c>
      <c r="AA473" s="676" t="e">
        <f t="shared" si="303"/>
        <v>#DIV/0!</v>
      </c>
      <c r="AB473" s="676" t="e">
        <f t="shared" si="303"/>
        <v>#DIV/0!</v>
      </c>
      <c r="AC473" s="676" t="e">
        <f t="shared" ref="AC473" si="304">ROUND((AC416-AC415)/AC415*100,1)</f>
        <v>#DIV/0!</v>
      </c>
      <c r="AD473" s="274"/>
      <c r="AG473" s="243" t="s">
        <v>36</v>
      </c>
      <c r="AH473" s="676" t="e">
        <f t="shared" ref="AH473:AR473" si="305">ROUND((AH416-AH415)/AH415*100,1)</f>
        <v>#DIV/0!</v>
      </c>
      <c r="AI473" s="676" t="e">
        <f t="shared" si="305"/>
        <v>#DIV/0!</v>
      </c>
      <c r="AJ473" s="676" t="e">
        <f t="shared" si="305"/>
        <v>#DIV/0!</v>
      </c>
      <c r="AK473" s="676" t="e">
        <f t="shared" si="305"/>
        <v>#DIV/0!</v>
      </c>
      <c r="AL473" s="676" t="e">
        <f t="shared" si="305"/>
        <v>#DIV/0!</v>
      </c>
      <c r="AM473" s="676" t="e">
        <f t="shared" si="305"/>
        <v>#DIV/0!</v>
      </c>
      <c r="AN473" s="676" t="e">
        <f t="shared" si="305"/>
        <v>#DIV/0!</v>
      </c>
      <c r="AO473" s="676" t="e">
        <f t="shared" si="305"/>
        <v>#DIV/0!</v>
      </c>
      <c r="AP473" s="676" t="e">
        <f t="shared" si="305"/>
        <v>#DIV/0!</v>
      </c>
      <c r="AQ473" s="676" t="e">
        <f t="shared" si="305"/>
        <v>#DIV/0!</v>
      </c>
      <c r="AR473" s="676" t="e">
        <f t="shared" si="305"/>
        <v>#DIV/0!</v>
      </c>
    </row>
    <row r="474" spans="2:44" ht="12" hidden="1" customHeight="1" x14ac:dyDescent="0.15">
      <c r="B474" s="240"/>
      <c r="C474" s="246" t="s">
        <v>37</v>
      </c>
      <c r="D474" s="907" t="e">
        <f t="shared" si="295"/>
        <v>#DIV/0!</v>
      </c>
      <c r="E474" s="907" t="e">
        <f t="shared" ref="E474:AB474" si="306">ROUND((E417-E416)/E416*100,1)</f>
        <v>#DIV/0!</v>
      </c>
      <c r="F474" s="907" t="e">
        <f t="shared" si="306"/>
        <v>#DIV/0!</v>
      </c>
      <c r="G474" s="907" t="e">
        <f t="shared" si="306"/>
        <v>#DIV/0!</v>
      </c>
      <c r="H474" s="907" t="e">
        <f t="shared" si="306"/>
        <v>#DIV/0!</v>
      </c>
      <c r="I474" s="907" t="e">
        <f t="shared" si="306"/>
        <v>#DIV/0!</v>
      </c>
      <c r="J474" s="907" t="e">
        <f t="shared" si="306"/>
        <v>#DIV/0!</v>
      </c>
      <c r="K474" s="907" t="e">
        <f t="shared" si="306"/>
        <v>#DIV/0!</v>
      </c>
      <c r="L474" s="907" t="e">
        <f t="shared" si="306"/>
        <v>#DIV/0!</v>
      </c>
      <c r="M474" s="907" t="e">
        <f t="shared" si="306"/>
        <v>#DIV/0!</v>
      </c>
      <c r="N474" s="907" t="e">
        <f t="shared" si="306"/>
        <v>#DIV/0!</v>
      </c>
      <c r="O474" s="907" t="e">
        <f t="shared" si="306"/>
        <v>#DIV/0!</v>
      </c>
      <c r="P474" s="907" t="e">
        <f t="shared" si="306"/>
        <v>#DIV/0!</v>
      </c>
      <c r="Q474" s="907" t="e">
        <f t="shared" si="306"/>
        <v>#DIV/0!</v>
      </c>
      <c r="R474" s="907" t="e">
        <f t="shared" si="306"/>
        <v>#DIV/0!</v>
      </c>
      <c r="S474" s="907" t="e">
        <f t="shared" si="306"/>
        <v>#DIV/0!</v>
      </c>
      <c r="T474" s="907" t="e">
        <f t="shared" si="306"/>
        <v>#DIV/0!</v>
      </c>
      <c r="U474" s="907" t="e">
        <f t="shared" si="306"/>
        <v>#DIV/0!</v>
      </c>
      <c r="V474" s="907" t="e">
        <f t="shared" si="306"/>
        <v>#DIV/0!</v>
      </c>
      <c r="W474" s="907" t="e">
        <f t="shared" si="306"/>
        <v>#DIV/0!</v>
      </c>
      <c r="X474" s="907" t="e">
        <f t="shared" si="306"/>
        <v>#DIV/0!</v>
      </c>
      <c r="Y474" s="907" t="e">
        <f t="shared" si="306"/>
        <v>#DIV/0!</v>
      </c>
      <c r="Z474" s="907" t="e">
        <f t="shared" si="306"/>
        <v>#DIV/0!</v>
      </c>
      <c r="AA474" s="907" t="e">
        <f t="shared" si="306"/>
        <v>#DIV/0!</v>
      </c>
      <c r="AB474" s="907" t="e">
        <f t="shared" si="306"/>
        <v>#DIV/0!</v>
      </c>
      <c r="AC474" s="907" t="e">
        <f t="shared" ref="AC474" si="307">ROUND((AC417-AC416)/AC416*100,1)</f>
        <v>#DIV/0!</v>
      </c>
      <c r="AD474" s="274"/>
      <c r="AF474" s="240"/>
      <c r="AG474" s="246" t="s">
        <v>37</v>
      </c>
      <c r="AH474" s="907" t="e">
        <f t="shared" ref="AH474:AR474" si="308">ROUND((AH417-AH416)/AH416*100,1)</f>
        <v>#DIV/0!</v>
      </c>
      <c r="AI474" s="907" t="e">
        <f t="shared" si="308"/>
        <v>#DIV/0!</v>
      </c>
      <c r="AJ474" s="907" t="e">
        <f t="shared" si="308"/>
        <v>#DIV/0!</v>
      </c>
      <c r="AK474" s="907" t="e">
        <f t="shared" si="308"/>
        <v>#DIV/0!</v>
      </c>
      <c r="AL474" s="907" t="e">
        <f t="shared" si="308"/>
        <v>#DIV/0!</v>
      </c>
      <c r="AM474" s="907" t="e">
        <f t="shared" si="308"/>
        <v>#DIV/0!</v>
      </c>
      <c r="AN474" s="907" t="e">
        <f t="shared" si="308"/>
        <v>#DIV/0!</v>
      </c>
      <c r="AO474" s="907" t="e">
        <f t="shared" si="308"/>
        <v>#DIV/0!</v>
      </c>
      <c r="AP474" s="907" t="e">
        <f t="shared" si="308"/>
        <v>#DIV/0!</v>
      </c>
      <c r="AQ474" s="907" t="e">
        <f t="shared" si="308"/>
        <v>#DIV/0!</v>
      </c>
      <c r="AR474" s="907" t="e">
        <f t="shared" si="308"/>
        <v>#DIV/0!</v>
      </c>
    </row>
    <row r="475" spans="2:44" ht="12" hidden="1" customHeight="1" x14ac:dyDescent="0.15">
      <c r="B475" s="66">
        <v>2030</v>
      </c>
      <c r="C475" s="238" t="s">
        <v>34</v>
      </c>
      <c r="D475" s="676" t="e">
        <f t="shared" si="295"/>
        <v>#DIV/0!</v>
      </c>
      <c r="E475" s="676" t="e">
        <f t="shared" ref="E475:AB475" si="309">ROUND((E418-E417)/E417*100,1)</f>
        <v>#DIV/0!</v>
      </c>
      <c r="F475" s="676" t="e">
        <f t="shared" si="309"/>
        <v>#DIV/0!</v>
      </c>
      <c r="G475" s="676" t="e">
        <f t="shared" si="309"/>
        <v>#DIV/0!</v>
      </c>
      <c r="H475" s="676" t="e">
        <f t="shared" si="309"/>
        <v>#DIV/0!</v>
      </c>
      <c r="I475" s="676" t="e">
        <f t="shared" si="309"/>
        <v>#DIV/0!</v>
      </c>
      <c r="J475" s="676" t="e">
        <f t="shared" si="309"/>
        <v>#DIV/0!</v>
      </c>
      <c r="K475" s="676" t="e">
        <f t="shared" si="309"/>
        <v>#DIV/0!</v>
      </c>
      <c r="L475" s="676" t="e">
        <f t="shared" si="309"/>
        <v>#DIV/0!</v>
      </c>
      <c r="M475" s="676" t="e">
        <f t="shared" si="309"/>
        <v>#DIV/0!</v>
      </c>
      <c r="N475" s="676" t="e">
        <f t="shared" si="309"/>
        <v>#DIV/0!</v>
      </c>
      <c r="O475" s="676" t="e">
        <f t="shared" si="309"/>
        <v>#DIV/0!</v>
      </c>
      <c r="P475" s="676" t="e">
        <f t="shared" si="309"/>
        <v>#DIV/0!</v>
      </c>
      <c r="Q475" s="676" t="e">
        <f t="shared" si="309"/>
        <v>#DIV/0!</v>
      </c>
      <c r="R475" s="676" t="e">
        <f t="shared" si="309"/>
        <v>#DIV/0!</v>
      </c>
      <c r="S475" s="676" t="e">
        <f t="shared" si="309"/>
        <v>#DIV/0!</v>
      </c>
      <c r="T475" s="676" t="e">
        <f t="shared" si="309"/>
        <v>#DIV/0!</v>
      </c>
      <c r="U475" s="676" t="e">
        <f t="shared" si="309"/>
        <v>#DIV/0!</v>
      </c>
      <c r="V475" s="676" t="e">
        <f t="shared" si="309"/>
        <v>#DIV/0!</v>
      </c>
      <c r="W475" s="676" t="e">
        <f t="shared" si="309"/>
        <v>#DIV/0!</v>
      </c>
      <c r="X475" s="676" t="e">
        <f t="shared" si="309"/>
        <v>#DIV/0!</v>
      </c>
      <c r="Y475" s="676" t="e">
        <f t="shared" si="309"/>
        <v>#DIV/0!</v>
      </c>
      <c r="Z475" s="676" t="e">
        <f t="shared" si="309"/>
        <v>#DIV/0!</v>
      </c>
      <c r="AA475" s="676" t="e">
        <f t="shared" si="309"/>
        <v>#DIV/0!</v>
      </c>
      <c r="AB475" s="676" t="e">
        <f t="shared" si="309"/>
        <v>#DIV/0!</v>
      </c>
      <c r="AC475" s="676" t="e">
        <f t="shared" ref="AC475" si="310">ROUND((AC418-AC417)/AC417*100,1)</f>
        <v>#DIV/0!</v>
      </c>
      <c r="AD475" s="274"/>
      <c r="AF475" s="66" t="s">
        <v>219</v>
      </c>
      <c r="AG475" s="238" t="s">
        <v>34</v>
      </c>
      <c r="AH475" s="676" t="e">
        <f t="shared" ref="AH475:AR475" si="311">ROUND((AH418-AH417)/AH417*100,1)</f>
        <v>#DIV/0!</v>
      </c>
      <c r="AI475" s="676" t="e">
        <f t="shared" si="311"/>
        <v>#DIV/0!</v>
      </c>
      <c r="AJ475" s="676" t="e">
        <f t="shared" si="311"/>
        <v>#DIV/0!</v>
      </c>
      <c r="AK475" s="676" t="e">
        <f t="shared" si="311"/>
        <v>#DIV/0!</v>
      </c>
      <c r="AL475" s="676" t="e">
        <f t="shared" si="311"/>
        <v>#DIV/0!</v>
      </c>
      <c r="AM475" s="676" t="e">
        <f t="shared" si="311"/>
        <v>#DIV/0!</v>
      </c>
      <c r="AN475" s="676" t="e">
        <f t="shared" si="311"/>
        <v>#DIV/0!</v>
      </c>
      <c r="AO475" s="676" t="e">
        <f t="shared" si="311"/>
        <v>#DIV/0!</v>
      </c>
      <c r="AP475" s="676" t="e">
        <f t="shared" si="311"/>
        <v>#DIV/0!</v>
      </c>
      <c r="AQ475" s="676" t="e">
        <f t="shared" si="311"/>
        <v>#DIV/0!</v>
      </c>
      <c r="AR475" s="676" t="e">
        <f t="shared" si="311"/>
        <v>#DIV/0!</v>
      </c>
    </row>
    <row r="476" spans="2:44" ht="12" hidden="1" customHeight="1" x14ac:dyDescent="0.15">
      <c r="C476" s="243" t="s">
        <v>35</v>
      </c>
      <c r="D476" s="676" t="e">
        <f t="shared" si="295"/>
        <v>#DIV/0!</v>
      </c>
      <c r="E476" s="676" t="e">
        <f t="shared" ref="E476:AB476" si="312">ROUND((E419-E418)/E418*100,1)</f>
        <v>#DIV/0!</v>
      </c>
      <c r="F476" s="676" t="e">
        <f t="shared" si="312"/>
        <v>#DIV/0!</v>
      </c>
      <c r="G476" s="676" t="e">
        <f t="shared" si="312"/>
        <v>#DIV/0!</v>
      </c>
      <c r="H476" s="676" t="e">
        <f t="shared" si="312"/>
        <v>#DIV/0!</v>
      </c>
      <c r="I476" s="676" t="e">
        <f t="shared" si="312"/>
        <v>#DIV/0!</v>
      </c>
      <c r="J476" s="676" t="e">
        <f t="shared" si="312"/>
        <v>#DIV/0!</v>
      </c>
      <c r="K476" s="676" t="e">
        <f t="shared" si="312"/>
        <v>#DIV/0!</v>
      </c>
      <c r="L476" s="676" t="e">
        <f t="shared" si="312"/>
        <v>#DIV/0!</v>
      </c>
      <c r="M476" s="676" t="e">
        <f t="shared" si="312"/>
        <v>#DIV/0!</v>
      </c>
      <c r="N476" s="676" t="e">
        <f t="shared" si="312"/>
        <v>#DIV/0!</v>
      </c>
      <c r="O476" s="676" t="e">
        <f t="shared" si="312"/>
        <v>#DIV/0!</v>
      </c>
      <c r="P476" s="676" t="e">
        <f t="shared" si="312"/>
        <v>#DIV/0!</v>
      </c>
      <c r="Q476" s="676" t="e">
        <f t="shared" si="312"/>
        <v>#DIV/0!</v>
      </c>
      <c r="R476" s="676" t="e">
        <f t="shared" si="312"/>
        <v>#DIV/0!</v>
      </c>
      <c r="S476" s="676" t="e">
        <f t="shared" si="312"/>
        <v>#DIV/0!</v>
      </c>
      <c r="T476" s="676" t="e">
        <f t="shared" si="312"/>
        <v>#DIV/0!</v>
      </c>
      <c r="U476" s="676" t="e">
        <f t="shared" si="312"/>
        <v>#DIV/0!</v>
      </c>
      <c r="V476" s="676" t="e">
        <f t="shared" si="312"/>
        <v>#DIV/0!</v>
      </c>
      <c r="W476" s="676" t="e">
        <f t="shared" si="312"/>
        <v>#DIV/0!</v>
      </c>
      <c r="X476" s="676" t="e">
        <f t="shared" si="312"/>
        <v>#DIV/0!</v>
      </c>
      <c r="Y476" s="676" t="e">
        <f t="shared" si="312"/>
        <v>#DIV/0!</v>
      </c>
      <c r="Z476" s="676" t="e">
        <f t="shared" si="312"/>
        <v>#DIV/0!</v>
      </c>
      <c r="AA476" s="676" t="e">
        <f t="shared" si="312"/>
        <v>#DIV/0!</v>
      </c>
      <c r="AB476" s="676" t="e">
        <f t="shared" si="312"/>
        <v>#DIV/0!</v>
      </c>
      <c r="AC476" s="676" t="e">
        <f t="shared" ref="AC476" si="313">ROUND((AC419-AC418)/AC418*100,1)</f>
        <v>#DIV/0!</v>
      </c>
      <c r="AD476" s="274"/>
      <c r="AG476" s="243" t="s">
        <v>35</v>
      </c>
      <c r="AH476" s="676" t="e">
        <f t="shared" ref="AH476:AR476" si="314">ROUND((AH419-AH418)/AH418*100,1)</f>
        <v>#DIV/0!</v>
      </c>
      <c r="AI476" s="676" t="e">
        <f t="shared" si="314"/>
        <v>#DIV/0!</v>
      </c>
      <c r="AJ476" s="676" t="e">
        <f t="shared" si="314"/>
        <v>#DIV/0!</v>
      </c>
      <c r="AK476" s="676" t="e">
        <f t="shared" si="314"/>
        <v>#DIV/0!</v>
      </c>
      <c r="AL476" s="676" t="e">
        <f t="shared" si="314"/>
        <v>#DIV/0!</v>
      </c>
      <c r="AM476" s="676" t="e">
        <f t="shared" si="314"/>
        <v>#DIV/0!</v>
      </c>
      <c r="AN476" s="676" t="e">
        <f t="shared" si="314"/>
        <v>#DIV/0!</v>
      </c>
      <c r="AO476" s="676" t="e">
        <f t="shared" si="314"/>
        <v>#DIV/0!</v>
      </c>
      <c r="AP476" s="676" t="e">
        <f t="shared" si="314"/>
        <v>#DIV/0!</v>
      </c>
      <c r="AQ476" s="676" t="e">
        <f t="shared" si="314"/>
        <v>#DIV/0!</v>
      </c>
      <c r="AR476" s="676" t="e">
        <f t="shared" si="314"/>
        <v>#DIV/0!</v>
      </c>
    </row>
    <row r="477" spans="2:44" ht="12" hidden="1" customHeight="1" x14ac:dyDescent="0.15">
      <c r="C477" s="243" t="s">
        <v>36</v>
      </c>
      <c r="D477" s="676" t="e">
        <f t="shared" si="295"/>
        <v>#DIV/0!</v>
      </c>
      <c r="E477" s="676" t="e">
        <f t="shared" ref="E477:AB477" si="315">ROUND((E420-E419)/E419*100,1)</f>
        <v>#DIV/0!</v>
      </c>
      <c r="F477" s="676" t="e">
        <f t="shared" si="315"/>
        <v>#DIV/0!</v>
      </c>
      <c r="G477" s="676" t="e">
        <f t="shared" si="315"/>
        <v>#DIV/0!</v>
      </c>
      <c r="H477" s="676" t="e">
        <f t="shared" si="315"/>
        <v>#DIV/0!</v>
      </c>
      <c r="I477" s="676" t="e">
        <f t="shared" si="315"/>
        <v>#DIV/0!</v>
      </c>
      <c r="J477" s="676" t="e">
        <f t="shared" si="315"/>
        <v>#DIV/0!</v>
      </c>
      <c r="K477" s="676" t="e">
        <f t="shared" si="315"/>
        <v>#DIV/0!</v>
      </c>
      <c r="L477" s="676" t="e">
        <f t="shared" si="315"/>
        <v>#DIV/0!</v>
      </c>
      <c r="M477" s="676" t="e">
        <f t="shared" si="315"/>
        <v>#DIV/0!</v>
      </c>
      <c r="N477" s="676" t="e">
        <f t="shared" si="315"/>
        <v>#DIV/0!</v>
      </c>
      <c r="O477" s="676" t="e">
        <f t="shared" si="315"/>
        <v>#DIV/0!</v>
      </c>
      <c r="P477" s="676" t="e">
        <f t="shared" si="315"/>
        <v>#DIV/0!</v>
      </c>
      <c r="Q477" s="676" t="e">
        <f t="shared" si="315"/>
        <v>#DIV/0!</v>
      </c>
      <c r="R477" s="676" t="e">
        <f t="shared" si="315"/>
        <v>#DIV/0!</v>
      </c>
      <c r="S477" s="676" t="e">
        <f t="shared" si="315"/>
        <v>#DIV/0!</v>
      </c>
      <c r="T477" s="676" t="e">
        <f t="shared" si="315"/>
        <v>#DIV/0!</v>
      </c>
      <c r="U477" s="676" t="e">
        <f t="shared" si="315"/>
        <v>#DIV/0!</v>
      </c>
      <c r="V477" s="676" t="e">
        <f t="shared" si="315"/>
        <v>#DIV/0!</v>
      </c>
      <c r="W477" s="676" t="e">
        <f t="shared" si="315"/>
        <v>#DIV/0!</v>
      </c>
      <c r="X477" s="676" t="e">
        <f t="shared" si="315"/>
        <v>#DIV/0!</v>
      </c>
      <c r="Y477" s="676" t="e">
        <f t="shared" si="315"/>
        <v>#DIV/0!</v>
      </c>
      <c r="Z477" s="676" t="e">
        <f t="shared" si="315"/>
        <v>#DIV/0!</v>
      </c>
      <c r="AA477" s="676" t="e">
        <f t="shared" si="315"/>
        <v>#DIV/0!</v>
      </c>
      <c r="AB477" s="676" t="e">
        <f t="shared" si="315"/>
        <v>#DIV/0!</v>
      </c>
      <c r="AC477" s="676" t="e">
        <f t="shared" ref="AC477" si="316">ROUND((AC420-AC419)/AC419*100,1)</f>
        <v>#DIV/0!</v>
      </c>
      <c r="AD477" s="274"/>
      <c r="AG477" s="243" t="s">
        <v>36</v>
      </c>
      <c r="AH477" s="676" t="e">
        <f t="shared" ref="AH477:AR477" si="317">ROUND((AH420-AH419)/AH419*100,1)</f>
        <v>#DIV/0!</v>
      </c>
      <c r="AI477" s="676" t="e">
        <f t="shared" si="317"/>
        <v>#DIV/0!</v>
      </c>
      <c r="AJ477" s="676" t="e">
        <f t="shared" si="317"/>
        <v>#DIV/0!</v>
      </c>
      <c r="AK477" s="676" t="e">
        <f t="shared" si="317"/>
        <v>#DIV/0!</v>
      </c>
      <c r="AL477" s="676" t="e">
        <f t="shared" si="317"/>
        <v>#DIV/0!</v>
      </c>
      <c r="AM477" s="676" t="e">
        <f t="shared" si="317"/>
        <v>#DIV/0!</v>
      </c>
      <c r="AN477" s="676" t="e">
        <f t="shared" si="317"/>
        <v>#DIV/0!</v>
      </c>
      <c r="AO477" s="676" t="e">
        <f t="shared" si="317"/>
        <v>#DIV/0!</v>
      </c>
      <c r="AP477" s="676" t="e">
        <f t="shared" si="317"/>
        <v>#DIV/0!</v>
      </c>
      <c r="AQ477" s="676" t="e">
        <f t="shared" si="317"/>
        <v>#DIV/0!</v>
      </c>
      <c r="AR477" s="676" t="e">
        <f t="shared" si="317"/>
        <v>#DIV/0!</v>
      </c>
    </row>
    <row r="478" spans="2:44" ht="12" hidden="1" customHeight="1" x14ac:dyDescent="0.15">
      <c r="B478" s="240"/>
      <c r="C478" s="246" t="s">
        <v>37</v>
      </c>
      <c r="D478" s="676" t="e">
        <f t="shared" si="295"/>
        <v>#DIV/0!</v>
      </c>
      <c r="E478" s="907" t="e">
        <f t="shared" ref="E478:AB478" si="318">ROUND((E421-E420)/E420*100,1)</f>
        <v>#DIV/0!</v>
      </c>
      <c r="F478" s="907" t="e">
        <f t="shared" si="318"/>
        <v>#DIV/0!</v>
      </c>
      <c r="G478" s="907" t="e">
        <f t="shared" si="318"/>
        <v>#DIV/0!</v>
      </c>
      <c r="H478" s="907" t="e">
        <f t="shared" si="318"/>
        <v>#DIV/0!</v>
      </c>
      <c r="I478" s="907" t="e">
        <f t="shared" si="318"/>
        <v>#DIV/0!</v>
      </c>
      <c r="J478" s="907" t="e">
        <f t="shared" si="318"/>
        <v>#DIV/0!</v>
      </c>
      <c r="K478" s="907" t="e">
        <f t="shared" si="318"/>
        <v>#DIV/0!</v>
      </c>
      <c r="L478" s="907" t="e">
        <f t="shared" si="318"/>
        <v>#DIV/0!</v>
      </c>
      <c r="M478" s="907" t="e">
        <f t="shared" si="318"/>
        <v>#DIV/0!</v>
      </c>
      <c r="N478" s="907" t="e">
        <f t="shared" si="318"/>
        <v>#DIV/0!</v>
      </c>
      <c r="O478" s="907" t="e">
        <f t="shared" si="318"/>
        <v>#DIV/0!</v>
      </c>
      <c r="P478" s="907" t="e">
        <f t="shared" si="318"/>
        <v>#DIV/0!</v>
      </c>
      <c r="Q478" s="907" t="e">
        <f t="shared" si="318"/>
        <v>#DIV/0!</v>
      </c>
      <c r="R478" s="907" t="e">
        <f t="shared" si="318"/>
        <v>#DIV/0!</v>
      </c>
      <c r="S478" s="907" t="e">
        <f t="shared" si="318"/>
        <v>#DIV/0!</v>
      </c>
      <c r="T478" s="907" t="e">
        <f t="shared" si="318"/>
        <v>#DIV/0!</v>
      </c>
      <c r="U478" s="907" t="e">
        <f t="shared" si="318"/>
        <v>#DIV/0!</v>
      </c>
      <c r="V478" s="907" t="e">
        <f t="shared" si="318"/>
        <v>#DIV/0!</v>
      </c>
      <c r="W478" s="907" t="e">
        <f t="shared" si="318"/>
        <v>#DIV/0!</v>
      </c>
      <c r="X478" s="907" t="e">
        <f t="shared" si="318"/>
        <v>#DIV/0!</v>
      </c>
      <c r="Y478" s="907" t="e">
        <f t="shared" si="318"/>
        <v>#DIV/0!</v>
      </c>
      <c r="Z478" s="907" t="e">
        <f t="shared" si="318"/>
        <v>#DIV/0!</v>
      </c>
      <c r="AA478" s="907" t="e">
        <f t="shared" si="318"/>
        <v>#DIV/0!</v>
      </c>
      <c r="AB478" s="907" t="e">
        <f t="shared" si="318"/>
        <v>#DIV/0!</v>
      </c>
      <c r="AC478" s="907" t="e">
        <f t="shared" ref="AC478" si="319">ROUND((AC421-AC420)/AC420*100,1)</f>
        <v>#DIV/0!</v>
      </c>
      <c r="AD478" s="274"/>
      <c r="AF478" s="240"/>
      <c r="AG478" s="246" t="s">
        <v>37</v>
      </c>
      <c r="AH478" s="907" t="e">
        <f t="shared" ref="AH478:AR478" si="320">ROUND((AH421-AH420)/AH420*100,1)</f>
        <v>#DIV/0!</v>
      </c>
      <c r="AI478" s="907" t="e">
        <f t="shared" si="320"/>
        <v>#DIV/0!</v>
      </c>
      <c r="AJ478" s="907" t="e">
        <f t="shared" si="320"/>
        <v>#DIV/0!</v>
      </c>
      <c r="AK478" s="907" t="e">
        <f t="shared" si="320"/>
        <v>#DIV/0!</v>
      </c>
      <c r="AL478" s="907" t="e">
        <f t="shared" si="320"/>
        <v>#DIV/0!</v>
      </c>
      <c r="AM478" s="907" t="e">
        <f t="shared" si="320"/>
        <v>#DIV/0!</v>
      </c>
      <c r="AN478" s="907" t="e">
        <f t="shared" si="320"/>
        <v>#DIV/0!</v>
      </c>
      <c r="AO478" s="907" t="e">
        <f t="shared" si="320"/>
        <v>#DIV/0!</v>
      </c>
      <c r="AP478" s="907" t="e">
        <f t="shared" si="320"/>
        <v>#DIV/0!</v>
      </c>
      <c r="AQ478" s="907" t="e">
        <f t="shared" si="320"/>
        <v>#DIV/0!</v>
      </c>
      <c r="AR478" s="907" t="e">
        <f t="shared" si="320"/>
        <v>#DIV/0!</v>
      </c>
    </row>
    <row r="479" spans="2:44" ht="12" hidden="1" customHeight="1" x14ac:dyDescent="0.15">
      <c r="B479" s="66">
        <v>2031</v>
      </c>
      <c r="C479" s="238" t="s">
        <v>34</v>
      </c>
      <c r="D479" s="906" t="e">
        <f t="shared" si="295"/>
        <v>#DIV/0!</v>
      </c>
      <c r="E479" s="906" t="e">
        <f t="shared" ref="E479:AB482" si="321">ROUND((E422-E421)/E421*100,1)</f>
        <v>#DIV/0!</v>
      </c>
      <c r="F479" s="906" t="e">
        <f t="shared" si="321"/>
        <v>#DIV/0!</v>
      </c>
      <c r="G479" s="906" t="e">
        <f t="shared" si="321"/>
        <v>#DIV/0!</v>
      </c>
      <c r="H479" s="906" t="e">
        <f t="shared" si="321"/>
        <v>#DIV/0!</v>
      </c>
      <c r="I479" s="906" t="e">
        <f t="shared" si="321"/>
        <v>#DIV/0!</v>
      </c>
      <c r="J479" s="906" t="e">
        <f t="shared" si="321"/>
        <v>#DIV/0!</v>
      </c>
      <c r="K479" s="906" t="e">
        <f t="shared" si="321"/>
        <v>#DIV/0!</v>
      </c>
      <c r="L479" s="906" t="e">
        <f t="shared" si="321"/>
        <v>#DIV/0!</v>
      </c>
      <c r="M479" s="906" t="e">
        <f t="shared" si="321"/>
        <v>#DIV/0!</v>
      </c>
      <c r="N479" s="906" t="e">
        <f t="shared" si="321"/>
        <v>#DIV/0!</v>
      </c>
      <c r="O479" s="906" t="e">
        <f t="shared" si="321"/>
        <v>#DIV/0!</v>
      </c>
      <c r="P479" s="906" t="e">
        <f t="shared" si="321"/>
        <v>#DIV/0!</v>
      </c>
      <c r="Q479" s="906" t="e">
        <f t="shared" si="321"/>
        <v>#DIV/0!</v>
      </c>
      <c r="R479" s="906" t="e">
        <f t="shared" si="321"/>
        <v>#DIV/0!</v>
      </c>
      <c r="S479" s="906" t="e">
        <f t="shared" si="321"/>
        <v>#DIV/0!</v>
      </c>
      <c r="T479" s="906" t="e">
        <f t="shared" si="321"/>
        <v>#DIV/0!</v>
      </c>
      <c r="U479" s="906" t="e">
        <f t="shared" si="321"/>
        <v>#DIV/0!</v>
      </c>
      <c r="V479" s="906" t="e">
        <f t="shared" si="321"/>
        <v>#DIV/0!</v>
      </c>
      <c r="W479" s="906" t="e">
        <f t="shared" si="321"/>
        <v>#DIV/0!</v>
      </c>
      <c r="X479" s="906" t="e">
        <f t="shared" si="321"/>
        <v>#DIV/0!</v>
      </c>
      <c r="Y479" s="906" t="e">
        <f t="shared" si="321"/>
        <v>#DIV/0!</v>
      </c>
      <c r="Z479" s="906" t="e">
        <f t="shared" si="321"/>
        <v>#DIV/0!</v>
      </c>
      <c r="AA479" s="906" t="e">
        <f t="shared" si="321"/>
        <v>#DIV/0!</v>
      </c>
      <c r="AB479" s="906" t="e">
        <f t="shared" si="321"/>
        <v>#DIV/0!</v>
      </c>
      <c r="AC479" s="906" t="e">
        <f t="shared" ref="AC479" si="322">ROUND((AC422-AC421)/AC421*100,1)</f>
        <v>#DIV/0!</v>
      </c>
      <c r="AD479" s="274"/>
      <c r="AF479" s="66" t="s">
        <v>220</v>
      </c>
      <c r="AG479" s="238" t="s">
        <v>34</v>
      </c>
      <c r="AH479" s="906" t="e">
        <f>ROUND((AH422-AH421)/AH421*100,1)</f>
        <v>#DIV/0!</v>
      </c>
      <c r="AI479" s="906" t="e">
        <f t="shared" ref="AI479:AR479" si="323">ROUND((AI422-AI421)/AI421*100,1)</f>
        <v>#DIV/0!</v>
      </c>
      <c r="AJ479" s="906" t="e">
        <f t="shared" si="323"/>
        <v>#DIV/0!</v>
      </c>
      <c r="AK479" s="906" t="e">
        <f t="shared" si="323"/>
        <v>#DIV/0!</v>
      </c>
      <c r="AL479" s="906" t="e">
        <f t="shared" si="323"/>
        <v>#DIV/0!</v>
      </c>
      <c r="AM479" s="906" t="e">
        <f t="shared" si="323"/>
        <v>#DIV/0!</v>
      </c>
      <c r="AN479" s="906" t="e">
        <f t="shared" si="323"/>
        <v>#DIV/0!</v>
      </c>
      <c r="AO479" s="906" t="e">
        <f t="shared" si="323"/>
        <v>#DIV/0!</v>
      </c>
      <c r="AP479" s="906" t="e">
        <f t="shared" si="323"/>
        <v>#DIV/0!</v>
      </c>
      <c r="AQ479" s="906" t="e">
        <f t="shared" si="323"/>
        <v>#DIV/0!</v>
      </c>
      <c r="AR479" s="906" t="e">
        <f t="shared" si="323"/>
        <v>#DIV/0!</v>
      </c>
    </row>
    <row r="480" spans="2:44" ht="12" hidden="1" customHeight="1" x14ac:dyDescent="0.15">
      <c r="C480" s="243" t="s">
        <v>35</v>
      </c>
      <c r="D480" s="676" t="e">
        <f t="shared" si="295"/>
        <v>#DIV/0!</v>
      </c>
      <c r="E480" s="676" t="e">
        <f t="shared" ref="E480:S480" si="324">ROUND((E423-E422)/E422*100,1)</f>
        <v>#DIV/0!</v>
      </c>
      <c r="F480" s="676" t="e">
        <f t="shared" si="324"/>
        <v>#DIV/0!</v>
      </c>
      <c r="G480" s="676" t="e">
        <f t="shared" si="324"/>
        <v>#DIV/0!</v>
      </c>
      <c r="H480" s="676" t="e">
        <f t="shared" si="324"/>
        <v>#DIV/0!</v>
      </c>
      <c r="I480" s="676" t="e">
        <f t="shared" si="324"/>
        <v>#DIV/0!</v>
      </c>
      <c r="J480" s="676" t="e">
        <f t="shared" si="324"/>
        <v>#DIV/0!</v>
      </c>
      <c r="K480" s="676" t="e">
        <f t="shared" si="324"/>
        <v>#DIV/0!</v>
      </c>
      <c r="L480" s="676" t="e">
        <f t="shared" si="324"/>
        <v>#DIV/0!</v>
      </c>
      <c r="M480" s="676" t="e">
        <f t="shared" si="324"/>
        <v>#DIV/0!</v>
      </c>
      <c r="N480" s="676" t="e">
        <f t="shared" si="324"/>
        <v>#DIV/0!</v>
      </c>
      <c r="O480" s="676" t="e">
        <f t="shared" si="324"/>
        <v>#DIV/0!</v>
      </c>
      <c r="P480" s="676" t="e">
        <f t="shared" si="324"/>
        <v>#DIV/0!</v>
      </c>
      <c r="Q480" s="676" t="e">
        <f t="shared" si="324"/>
        <v>#DIV/0!</v>
      </c>
      <c r="R480" s="676" t="e">
        <f t="shared" si="324"/>
        <v>#DIV/0!</v>
      </c>
      <c r="S480" s="676" t="e">
        <f t="shared" si="324"/>
        <v>#DIV/0!</v>
      </c>
      <c r="T480" s="676" t="e">
        <f t="shared" si="321"/>
        <v>#DIV/0!</v>
      </c>
      <c r="U480" s="676" t="e">
        <f t="shared" si="321"/>
        <v>#DIV/0!</v>
      </c>
      <c r="V480" s="676" t="e">
        <f t="shared" si="321"/>
        <v>#DIV/0!</v>
      </c>
      <c r="W480" s="676" t="e">
        <f t="shared" si="321"/>
        <v>#DIV/0!</v>
      </c>
      <c r="X480" s="676" t="e">
        <f t="shared" si="321"/>
        <v>#DIV/0!</v>
      </c>
      <c r="Y480" s="676" t="e">
        <f t="shared" si="321"/>
        <v>#DIV/0!</v>
      </c>
      <c r="Z480" s="676" t="e">
        <f t="shared" si="321"/>
        <v>#DIV/0!</v>
      </c>
      <c r="AA480" s="676" t="e">
        <f t="shared" si="321"/>
        <v>#DIV/0!</v>
      </c>
      <c r="AB480" s="676" t="e">
        <f t="shared" si="321"/>
        <v>#DIV/0!</v>
      </c>
      <c r="AC480" s="676" t="e">
        <f t="shared" ref="AC480" si="325">ROUND((AC423-AC422)/AC422*100,1)</f>
        <v>#DIV/0!</v>
      </c>
      <c r="AD480" s="274"/>
      <c r="AG480" s="243" t="s">
        <v>35</v>
      </c>
      <c r="AH480" s="676" t="e">
        <f t="shared" ref="AH480:AR482" si="326">ROUND((AH423-AH422)/AH422*100,1)</f>
        <v>#DIV/0!</v>
      </c>
      <c r="AI480" s="676" t="e">
        <f t="shared" si="326"/>
        <v>#DIV/0!</v>
      </c>
      <c r="AJ480" s="676" t="e">
        <f t="shared" si="326"/>
        <v>#DIV/0!</v>
      </c>
      <c r="AK480" s="676" t="e">
        <f t="shared" si="326"/>
        <v>#DIV/0!</v>
      </c>
      <c r="AL480" s="676" t="e">
        <f t="shared" si="326"/>
        <v>#DIV/0!</v>
      </c>
      <c r="AM480" s="676" t="e">
        <f t="shared" si="326"/>
        <v>#DIV/0!</v>
      </c>
      <c r="AN480" s="676" t="e">
        <f t="shared" si="326"/>
        <v>#DIV/0!</v>
      </c>
      <c r="AO480" s="676" t="e">
        <f t="shared" si="326"/>
        <v>#DIV/0!</v>
      </c>
      <c r="AP480" s="676" t="e">
        <f t="shared" si="326"/>
        <v>#DIV/0!</v>
      </c>
      <c r="AQ480" s="676" t="e">
        <f t="shared" si="326"/>
        <v>#DIV/0!</v>
      </c>
      <c r="AR480" s="676" t="e">
        <f t="shared" si="326"/>
        <v>#DIV/0!</v>
      </c>
    </row>
    <row r="481" spans="1:45" ht="12" hidden="1" customHeight="1" x14ac:dyDescent="0.15">
      <c r="C481" s="243" t="s">
        <v>36</v>
      </c>
      <c r="D481" s="676" t="e">
        <f t="shared" si="295"/>
        <v>#DIV/0!</v>
      </c>
      <c r="E481" s="676" t="e">
        <f t="shared" ref="E481:S481" si="327">ROUND((E424-E423)/E423*100,1)</f>
        <v>#DIV/0!</v>
      </c>
      <c r="F481" s="676" t="e">
        <f t="shared" si="327"/>
        <v>#DIV/0!</v>
      </c>
      <c r="G481" s="676" t="e">
        <f t="shared" si="327"/>
        <v>#DIV/0!</v>
      </c>
      <c r="H481" s="676" t="e">
        <f t="shared" si="327"/>
        <v>#DIV/0!</v>
      </c>
      <c r="I481" s="676" t="e">
        <f t="shared" si="327"/>
        <v>#DIV/0!</v>
      </c>
      <c r="J481" s="676" t="e">
        <f t="shared" si="327"/>
        <v>#DIV/0!</v>
      </c>
      <c r="K481" s="676" t="e">
        <f t="shared" si="327"/>
        <v>#DIV/0!</v>
      </c>
      <c r="L481" s="676" t="e">
        <f t="shared" si="327"/>
        <v>#DIV/0!</v>
      </c>
      <c r="M481" s="676" t="e">
        <f t="shared" si="327"/>
        <v>#DIV/0!</v>
      </c>
      <c r="N481" s="676" t="e">
        <f t="shared" si="327"/>
        <v>#DIV/0!</v>
      </c>
      <c r="O481" s="676" t="e">
        <f t="shared" si="327"/>
        <v>#DIV/0!</v>
      </c>
      <c r="P481" s="676" t="e">
        <f t="shared" si="327"/>
        <v>#DIV/0!</v>
      </c>
      <c r="Q481" s="676" t="e">
        <f t="shared" si="327"/>
        <v>#DIV/0!</v>
      </c>
      <c r="R481" s="676" t="e">
        <f t="shared" si="327"/>
        <v>#DIV/0!</v>
      </c>
      <c r="S481" s="676" t="e">
        <f t="shared" si="327"/>
        <v>#DIV/0!</v>
      </c>
      <c r="T481" s="676" t="e">
        <f t="shared" si="321"/>
        <v>#DIV/0!</v>
      </c>
      <c r="U481" s="676" t="e">
        <f t="shared" si="321"/>
        <v>#DIV/0!</v>
      </c>
      <c r="V481" s="676" t="e">
        <f t="shared" si="321"/>
        <v>#DIV/0!</v>
      </c>
      <c r="W481" s="676" t="e">
        <f t="shared" si="321"/>
        <v>#DIV/0!</v>
      </c>
      <c r="X481" s="676" t="e">
        <f t="shared" si="321"/>
        <v>#DIV/0!</v>
      </c>
      <c r="Y481" s="676" t="e">
        <f t="shared" si="321"/>
        <v>#DIV/0!</v>
      </c>
      <c r="Z481" s="676" t="e">
        <f t="shared" si="321"/>
        <v>#DIV/0!</v>
      </c>
      <c r="AA481" s="676" t="e">
        <f t="shared" si="321"/>
        <v>#DIV/0!</v>
      </c>
      <c r="AB481" s="676" t="e">
        <f t="shared" si="321"/>
        <v>#DIV/0!</v>
      </c>
      <c r="AC481" s="676" t="e">
        <f t="shared" ref="AC481" si="328">ROUND((AC424-AC423)/AC423*100,1)</f>
        <v>#DIV/0!</v>
      </c>
      <c r="AD481" s="274"/>
      <c r="AG481" s="243" t="s">
        <v>36</v>
      </c>
      <c r="AH481" s="676" t="e">
        <f t="shared" si="326"/>
        <v>#DIV/0!</v>
      </c>
      <c r="AI481" s="676" t="e">
        <f t="shared" si="326"/>
        <v>#DIV/0!</v>
      </c>
      <c r="AJ481" s="676" t="e">
        <f t="shared" si="326"/>
        <v>#DIV/0!</v>
      </c>
      <c r="AK481" s="676" t="e">
        <f t="shared" si="326"/>
        <v>#DIV/0!</v>
      </c>
      <c r="AL481" s="676" t="e">
        <f t="shared" si="326"/>
        <v>#DIV/0!</v>
      </c>
      <c r="AM481" s="676" t="e">
        <f t="shared" si="326"/>
        <v>#DIV/0!</v>
      </c>
      <c r="AN481" s="676" t="e">
        <f t="shared" si="326"/>
        <v>#DIV/0!</v>
      </c>
      <c r="AO481" s="676" t="e">
        <f t="shared" si="326"/>
        <v>#DIV/0!</v>
      </c>
      <c r="AP481" s="676" t="e">
        <f t="shared" si="326"/>
        <v>#DIV/0!</v>
      </c>
      <c r="AQ481" s="676" t="e">
        <f t="shared" si="326"/>
        <v>#DIV/0!</v>
      </c>
      <c r="AR481" s="676" t="e">
        <f t="shared" si="326"/>
        <v>#DIV/0!</v>
      </c>
    </row>
    <row r="482" spans="1:45" ht="12" hidden="1" customHeight="1" x14ac:dyDescent="0.15">
      <c r="B482" s="240"/>
      <c r="C482" s="246" t="s">
        <v>37</v>
      </c>
      <c r="D482" s="907" t="e">
        <f t="shared" si="295"/>
        <v>#DIV/0!</v>
      </c>
      <c r="E482" s="907" t="e">
        <f t="shared" ref="E482:S482" si="329">ROUND((E425-E424)/E424*100,1)</f>
        <v>#DIV/0!</v>
      </c>
      <c r="F482" s="907" t="e">
        <f t="shared" si="329"/>
        <v>#DIV/0!</v>
      </c>
      <c r="G482" s="907" t="e">
        <f t="shared" si="329"/>
        <v>#DIV/0!</v>
      </c>
      <c r="H482" s="907" t="e">
        <f t="shared" si="329"/>
        <v>#DIV/0!</v>
      </c>
      <c r="I482" s="907" t="e">
        <f t="shared" si="329"/>
        <v>#DIV/0!</v>
      </c>
      <c r="J482" s="907" t="e">
        <f t="shared" si="329"/>
        <v>#DIV/0!</v>
      </c>
      <c r="K482" s="907" t="e">
        <f t="shared" si="329"/>
        <v>#DIV/0!</v>
      </c>
      <c r="L482" s="907" t="e">
        <f t="shared" si="329"/>
        <v>#DIV/0!</v>
      </c>
      <c r="M482" s="907" t="e">
        <f t="shared" si="329"/>
        <v>#DIV/0!</v>
      </c>
      <c r="N482" s="907" t="e">
        <f t="shared" si="329"/>
        <v>#DIV/0!</v>
      </c>
      <c r="O482" s="907" t="e">
        <f t="shared" si="329"/>
        <v>#DIV/0!</v>
      </c>
      <c r="P482" s="907" t="e">
        <f t="shared" si="329"/>
        <v>#DIV/0!</v>
      </c>
      <c r="Q482" s="907" t="e">
        <f t="shared" si="329"/>
        <v>#DIV/0!</v>
      </c>
      <c r="R482" s="907" t="e">
        <f t="shared" si="329"/>
        <v>#DIV/0!</v>
      </c>
      <c r="S482" s="907" t="e">
        <f t="shared" si="329"/>
        <v>#DIV/0!</v>
      </c>
      <c r="T482" s="907" t="e">
        <f t="shared" si="321"/>
        <v>#DIV/0!</v>
      </c>
      <c r="U482" s="907" t="e">
        <f t="shared" si="321"/>
        <v>#DIV/0!</v>
      </c>
      <c r="V482" s="907" t="e">
        <f t="shared" si="321"/>
        <v>#DIV/0!</v>
      </c>
      <c r="W482" s="907" t="e">
        <f t="shared" si="321"/>
        <v>#DIV/0!</v>
      </c>
      <c r="X482" s="907" t="e">
        <f t="shared" si="321"/>
        <v>#DIV/0!</v>
      </c>
      <c r="Y482" s="907" t="e">
        <f t="shared" si="321"/>
        <v>#DIV/0!</v>
      </c>
      <c r="Z482" s="907" t="e">
        <f t="shared" si="321"/>
        <v>#DIV/0!</v>
      </c>
      <c r="AA482" s="907" t="e">
        <f t="shared" si="321"/>
        <v>#DIV/0!</v>
      </c>
      <c r="AB482" s="907" t="e">
        <f t="shared" si="321"/>
        <v>#DIV/0!</v>
      </c>
      <c r="AC482" s="907" t="e">
        <f t="shared" ref="AC482" si="330">ROUND((AC425-AC424)/AC424*100,1)</f>
        <v>#DIV/0!</v>
      </c>
      <c r="AD482" s="274"/>
      <c r="AF482" s="240"/>
      <c r="AG482" s="246" t="s">
        <v>37</v>
      </c>
      <c r="AH482" s="907" t="e">
        <f t="shared" si="326"/>
        <v>#DIV/0!</v>
      </c>
      <c r="AI482" s="907" t="e">
        <f t="shared" si="326"/>
        <v>#DIV/0!</v>
      </c>
      <c r="AJ482" s="907" t="e">
        <f t="shared" si="326"/>
        <v>#DIV/0!</v>
      </c>
      <c r="AK482" s="907" t="e">
        <f t="shared" si="326"/>
        <v>#DIV/0!</v>
      </c>
      <c r="AL482" s="907" t="e">
        <f t="shared" si="326"/>
        <v>#DIV/0!</v>
      </c>
      <c r="AM482" s="907" t="e">
        <f t="shared" si="326"/>
        <v>#DIV/0!</v>
      </c>
      <c r="AN482" s="907" t="e">
        <f t="shared" si="326"/>
        <v>#DIV/0!</v>
      </c>
      <c r="AO482" s="907" t="e">
        <f t="shared" si="326"/>
        <v>#DIV/0!</v>
      </c>
      <c r="AP482" s="907" t="e">
        <f t="shared" si="326"/>
        <v>#DIV/0!</v>
      </c>
      <c r="AQ482" s="907" t="e">
        <f t="shared" si="326"/>
        <v>#DIV/0!</v>
      </c>
      <c r="AR482" s="907" t="e">
        <f t="shared" si="326"/>
        <v>#DIV/0!</v>
      </c>
    </row>
    <row r="483" spans="1:45" ht="12" customHeight="1" x14ac:dyDescent="0.15">
      <c r="A483" s="135" t="s">
        <v>789</v>
      </c>
      <c r="AD483" s="20"/>
      <c r="AE483" s="135" t="s">
        <v>789</v>
      </c>
    </row>
    <row r="484" spans="1:45" x14ac:dyDescent="0.15">
      <c r="A484" s="66"/>
      <c r="B484" s="66">
        <v>2019</v>
      </c>
      <c r="C484" s="238" t="s">
        <v>34</v>
      </c>
      <c r="D484" s="906">
        <f t="shared" ref="D484:AB493" si="331">ROUND((D541-D537)/D537*100,1)</f>
        <v>-4.4000000000000004</v>
      </c>
      <c r="E484" s="906">
        <f t="shared" si="331"/>
        <v>-4.4000000000000004</v>
      </c>
      <c r="F484" s="906">
        <f t="shared" si="331"/>
        <v>0.1</v>
      </c>
      <c r="G484" s="906">
        <f t="shared" si="331"/>
        <v>-4.7</v>
      </c>
      <c r="H484" s="906">
        <f t="shared" si="331"/>
        <v>-0.8</v>
      </c>
      <c r="I484" s="906">
        <f t="shared" si="331"/>
        <v>-6.9</v>
      </c>
      <c r="J484" s="906">
        <f t="shared" si="331"/>
        <v>-5.8</v>
      </c>
      <c r="K484" s="906">
        <f t="shared" si="331"/>
        <v>4.8</v>
      </c>
      <c r="L484" s="906">
        <f t="shared" si="331"/>
        <v>-26</v>
      </c>
      <c r="M484" s="906">
        <f t="shared" si="331"/>
        <v>-15.1</v>
      </c>
      <c r="N484" s="906">
        <f t="shared" si="331"/>
        <v>6.2</v>
      </c>
      <c r="O484" s="906">
        <f t="shared" si="331"/>
        <v>-3.5</v>
      </c>
      <c r="P484" s="906">
        <f t="shared" si="331"/>
        <v>-3.7</v>
      </c>
      <c r="Q484" s="906">
        <f t="shared" si="331"/>
        <v>1</v>
      </c>
      <c r="R484" s="906">
        <f t="shared" si="331"/>
        <v>-0.9</v>
      </c>
      <c r="S484" s="906">
        <f t="shared" si="331"/>
        <v>-6.8</v>
      </c>
      <c r="T484" s="906">
        <f t="shared" si="331"/>
        <v>-6.2</v>
      </c>
      <c r="U484" s="906">
        <f t="shared" si="331"/>
        <v>0.3</v>
      </c>
      <c r="V484" s="906">
        <f t="shared" si="331"/>
        <v>-1.6</v>
      </c>
      <c r="W484" s="906">
        <f t="shared" si="331"/>
        <v>-4.0999999999999996</v>
      </c>
      <c r="X484" s="906">
        <f t="shared" si="331"/>
        <v>-1.1000000000000001</v>
      </c>
      <c r="Y484" s="906">
        <f t="shared" si="331"/>
        <v>3.7</v>
      </c>
      <c r="Z484" s="906">
        <f t="shared" si="331"/>
        <v>-15.1</v>
      </c>
      <c r="AA484" s="906">
        <f t="shared" si="331"/>
        <v>11</v>
      </c>
      <c r="AB484" s="906">
        <f t="shared" si="331"/>
        <v>-4.5999999999999996</v>
      </c>
      <c r="AC484" s="906">
        <f t="shared" ref="AC484:AC492" si="332">ROUND((AC541-AC537)/AC537*100,1)</f>
        <v>-5.6</v>
      </c>
      <c r="AD484" s="274"/>
      <c r="AE484" s="66"/>
      <c r="AF484" s="66">
        <v>2019</v>
      </c>
      <c r="AG484" s="238" t="s">
        <v>34</v>
      </c>
      <c r="AH484" s="906">
        <f>ROUND((AH541-AH537)/AH537*100,1)</f>
        <v>-4.4000000000000004</v>
      </c>
      <c r="AI484" s="906">
        <f t="shared" ref="AI484:AR484" si="333">ROUND((AI541-AI537)/AI537*100,1)</f>
        <v>-7.7</v>
      </c>
      <c r="AJ484" s="906">
        <f t="shared" si="333"/>
        <v>-11.4</v>
      </c>
      <c r="AK484" s="906">
        <f t="shared" si="333"/>
        <v>-15.1</v>
      </c>
      <c r="AL484" s="906">
        <f t="shared" si="333"/>
        <v>-1.6</v>
      </c>
      <c r="AM484" s="906">
        <f t="shared" si="333"/>
        <v>-0.3</v>
      </c>
      <c r="AN484" s="906">
        <f t="shared" si="333"/>
        <v>1.9</v>
      </c>
      <c r="AO484" s="906">
        <f t="shared" si="333"/>
        <v>-1</v>
      </c>
      <c r="AP484" s="906">
        <f t="shared" si="333"/>
        <v>-1.7</v>
      </c>
      <c r="AQ484" s="906">
        <f t="shared" si="333"/>
        <v>-1.7</v>
      </c>
      <c r="AR484" s="906">
        <f t="shared" si="333"/>
        <v>-1.4</v>
      </c>
      <c r="AS484" s="221"/>
    </row>
    <row r="485" spans="1:45" x14ac:dyDescent="0.15">
      <c r="C485" s="239" t="s">
        <v>35</v>
      </c>
      <c r="D485" s="676">
        <f t="shared" si="331"/>
        <v>-7.8</v>
      </c>
      <c r="E485" s="676">
        <f t="shared" si="331"/>
        <v>-7.8</v>
      </c>
      <c r="F485" s="676">
        <f t="shared" si="331"/>
        <v>-4.7</v>
      </c>
      <c r="G485" s="676">
        <f t="shared" si="331"/>
        <v>-1.2</v>
      </c>
      <c r="H485" s="676">
        <f t="shared" si="331"/>
        <v>-1.3</v>
      </c>
      <c r="I485" s="676">
        <f t="shared" si="331"/>
        <v>-32.799999999999997</v>
      </c>
      <c r="J485" s="676">
        <f t="shared" si="331"/>
        <v>-2.2000000000000002</v>
      </c>
      <c r="K485" s="676">
        <f t="shared" si="331"/>
        <v>-5.9</v>
      </c>
      <c r="L485" s="676">
        <f t="shared" si="331"/>
        <v>-28.5</v>
      </c>
      <c r="M485" s="676">
        <f t="shared" si="331"/>
        <v>-9.6</v>
      </c>
      <c r="N485" s="676">
        <f t="shared" si="331"/>
        <v>10.3</v>
      </c>
      <c r="O485" s="676">
        <f t="shared" si="331"/>
        <v>-6.6</v>
      </c>
      <c r="P485" s="676">
        <f t="shared" si="331"/>
        <v>-6.8</v>
      </c>
      <c r="Q485" s="676">
        <f t="shared" si="331"/>
        <v>-1.8</v>
      </c>
      <c r="R485" s="676">
        <f t="shared" si="331"/>
        <v>-4.5999999999999996</v>
      </c>
      <c r="S485" s="676">
        <f t="shared" si="331"/>
        <v>-5</v>
      </c>
      <c r="T485" s="676">
        <f t="shared" si="331"/>
        <v>-3.6</v>
      </c>
      <c r="U485" s="676">
        <f t="shared" si="331"/>
        <v>-4.5</v>
      </c>
      <c r="V485" s="676">
        <f t="shared" si="331"/>
        <v>-8.1999999999999993</v>
      </c>
      <c r="W485" s="676">
        <f t="shared" si="331"/>
        <v>-7</v>
      </c>
      <c r="X485" s="676">
        <f t="shared" si="331"/>
        <v>-0.2</v>
      </c>
      <c r="Y485" s="676">
        <f t="shared" si="331"/>
        <v>-0.1</v>
      </c>
      <c r="Z485" s="676">
        <f t="shared" si="331"/>
        <v>-21.5</v>
      </c>
      <c r="AA485" s="676">
        <f t="shared" si="331"/>
        <v>0.3</v>
      </c>
      <c r="AB485" s="676">
        <f t="shared" si="331"/>
        <v>-4.3</v>
      </c>
      <c r="AC485" s="676">
        <f t="shared" si="332"/>
        <v>-19.399999999999999</v>
      </c>
      <c r="AD485" s="274"/>
      <c r="AG485" s="239" t="s">
        <v>35</v>
      </c>
      <c r="AH485" s="676">
        <f t="shared" ref="AH485:AR500" si="334">ROUND((AH542-AH538)/AH538*100,1)</f>
        <v>-7.8</v>
      </c>
      <c r="AI485" s="676">
        <f t="shared" si="334"/>
        <v>-9.1999999999999993</v>
      </c>
      <c r="AJ485" s="676">
        <f t="shared" si="334"/>
        <v>-15</v>
      </c>
      <c r="AK485" s="676">
        <f t="shared" si="334"/>
        <v>-19.7</v>
      </c>
      <c r="AL485" s="676">
        <f t="shared" si="334"/>
        <v>-3.1</v>
      </c>
      <c r="AM485" s="676">
        <f t="shared" si="334"/>
        <v>1.4</v>
      </c>
      <c r="AN485" s="676">
        <f t="shared" si="334"/>
        <v>20.7</v>
      </c>
      <c r="AO485" s="676">
        <f t="shared" si="334"/>
        <v>-2</v>
      </c>
      <c r="AP485" s="676">
        <f t="shared" si="334"/>
        <v>-6.5</v>
      </c>
      <c r="AQ485" s="676">
        <f t="shared" si="334"/>
        <v>-6.5</v>
      </c>
      <c r="AR485" s="676">
        <f t="shared" si="334"/>
        <v>-9.6999999999999993</v>
      </c>
      <c r="AS485" s="221"/>
    </row>
    <row r="486" spans="1:45" x14ac:dyDescent="0.15">
      <c r="C486" s="239" t="s">
        <v>36</v>
      </c>
      <c r="D486" s="676">
        <f t="shared" si="331"/>
        <v>-1</v>
      </c>
      <c r="E486" s="676">
        <f t="shared" si="331"/>
        <v>-1</v>
      </c>
      <c r="F486" s="676">
        <f t="shared" si="331"/>
        <v>-4.3</v>
      </c>
      <c r="G486" s="676">
        <f t="shared" si="331"/>
        <v>-2.6</v>
      </c>
      <c r="H486" s="676">
        <f t="shared" si="331"/>
        <v>1.6</v>
      </c>
      <c r="I486" s="676">
        <f t="shared" si="331"/>
        <v>0</v>
      </c>
      <c r="J486" s="676">
        <f t="shared" si="331"/>
        <v>-0.6</v>
      </c>
      <c r="K486" s="676">
        <f t="shared" si="331"/>
        <v>6.9</v>
      </c>
      <c r="L486" s="676">
        <f t="shared" si="331"/>
        <v>-25.1</v>
      </c>
      <c r="M486" s="676">
        <f t="shared" si="331"/>
        <v>1</v>
      </c>
      <c r="N486" s="676">
        <f t="shared" si="331"/>
        <v>20.9</v>
      </c>
      <c r="O486" s="676">
        <f t="shared" si="331"/>
        <v>-2.2999999999999998</v>
      </c>
      <c r="P486" s="676">
        <f t="shared" si="331"/>
        <v>-8.1</v>
      </c>
      <c r="Q486" s="676">
        <f t="shared" si="331"/>
        <v>1.5</v>
      </c>
      <c r="R486" s="676">
        <f t="shared" si="331"/>
        <v>-4.7</v>
      </c>
      <c r="S486" s="676">
        <f t="shared" si="331"/>
        <v>3.6</v>
      </c>
      <c r="T486" s="676">
        <f t="shared" si="331"/>
        <v>-1.8</v>
      </c>
      <c r="U486" s="676">
        <f t="shared" si="331"/>
        <v>-2.8</v>
      </c>
      <c r="V486" s="676">
        <f t="shared" si="331"/>
        <v>-10.1</v>
      </c>
      <c r="W486" s="676">
        <f t="shared" si="331"/>
        <v>-2.6</v>
      </c>
      <c r="X486" s="676">
        <f t="shared" si="331"/>
        <v>3.4</v>
      </c>
      <c r="Y486" s="676">
        <f t="shared" si="331"/>
        <v>-8.6</v>
      </c>
      <c r="Z486" s="676">
        <f t="shared" si="331"/>
        <v>-18.600000000000001</v>
      </c>
      <c r="AA486" s="676">
        <f t="shared" si="331"/>
        <v>11</v>
      </c>
      <c r="AB486" s="676">
        <f t="shared" si="331"/>
        <v>-9.6</v>
      </c>
      <c r="AC486" s="676">
        <f t="shared" si="332"/>
        <v>0.3</v>
      </c>
      <c r="AD486" s="274"/>
      <c r="AG486" s="239" t="s">
        <v>36</v>
      </c>
      <c r="AH486" s="676">
        <f t="shared" si="334"/>
        <v>-1</v>
      </c>
      <c r="AI486" s="676">
        <f t="shared" si="334"/>
        <v>4.3</v>
      </c>
      <c r="AJ486" s="676">
        <f t="shared" si="334"/>
        <v>5.5</v>
      </c>
      <c r="AK486" s="676">
        <f t="shared" si="334"/>
        <v>7.1</v>
      </c>
      <c r="AL486" s="676">
        <f t="shared" si="334"/>
        <v>2</v>
      </c>
      <c r="AM486" s="676">
        <f t="shared" si="334"/>
        <v>2.2000000000000002</v>
      </c>
      <c r="AN486" s="676">
        <f t="shared" si="334"/>
        <v>10.4</v>
      </c>
      <c r="AO486" s="676">
        <f t="shared" si="334"/>
        <v>0.5</v>
      </c>
      <c r="AP486" s="676">
        <f t="shared" si="334"/>
        <v>-4.9000000000000004</v>
      </c>
      <c r="AQ486" s="676">
        <f t="shared" si="334"/>
        <v>-5</v>
      </c>
      <c r="AR486" s="676">
        <f t="shared" si="334"/>
        <v>-0.5</v>
      </c>
      <c r="AS486" s="221"/>
    </row>
    <row r="487" spans="1:45" x14ac:dyDescent="0.15">
      <c r="C487" s="239" t="s">
        <v>37</v>
      </c>
      <c r="D487" s="676">
        <f t="shared" si="331"/>
        <v>-10.1</v>
      </c>
      <c r="E487" s="676">
        <f t="shared" si="331"/>
        <v>-10.1</v>
      </c>
      <c r="F487" s="676">
        <f t="shared" si="331"/>
        <v>-14.9</v>
      </c>
      <c r="G487" s="676">
        <f t="shared" si="331"/>
        <v>-6.2</v>
      </c>
      <c r="H487" s="676">
        <f t="shared" si="331"/>
        <v>-7.2</v>
      </c>
      <c r="I487" s="676">
        <f t="shared" si="331"/>
        <v>-5.0999999999999996</v>
      </c>
      <c r="J487" s="676">
        <f t="shared" si="331"/>
        <v>-25.3</v>
      </c>
      <c r="K487" s="676">
        <f t="shared" si="331"/>
        <v>6.9</v>
      </c>
      <c r="L487" s="676">
        <f t="shared" si="331"/>
        <v>-9</v>
      </c>
      <c r="M487" s="676">
        <f t="shared" si="331"/>
        <v>-12.5</v>
      </c>
      <c r="N487" s="676">
        <f t="shared" si="331"/>
        <v>2</v>
      </c>
      <c r="O487" s="676">
        <f t="shared" si="331"/>
        <v>-16.8</v>
      </c>
      <c r="P487" s="676">
        <f t="shared" si="331"/>
        <v>-13.1</v>
      </c>
      <c r="Q487" s="676">
        <f t="shared" si="331"/>
        <v>-8.3000000000000007</v>
      </c>
      <c r="R487" s="676">
        <f t="shared" si="331"/>
        <v>-9.5</v>
      </c>
      <c r="S487" s="676">
        <f t="shared" si="331"/>
        <v>13.4</v>
      </c>
      <c r="T487" s="676">
        <f t="shared" si="331"/>
        <v>-2.6</v>
      </c>
      <c r="U487" s="676">
        <f t="shared" si="331"/>
        <v>-8.5</v>
      </c>
      <c r="V487" s="676">
        <f t="shared" si="331"/>
        <v>-13.2</v>
      </c>
      <c r="W487" s="676">
        <f t="shared" si="331"/>
        <v>-4.7</v>
      </c>
      <c r="X487" s="676">
        <f t="shared" si="331"/>
        <v>0</v>
      </c>
      <c r="Y487" s="676">
        <f t="shared" si="331"/>
        <v>-14.8</v>
      </c>
      <c r="Z487" s="676">
        <f t="shared" si="331"/>
        <v>-21.1</v>
      </c>
      <c r="AA487" s="676">
        <f t="shared" si="331"/>
        <v>-4.4000000000000004</v>
      </c>
      <c r="AB487" s="676">
        <f t="shared" si="331"/>
        <v>-16.899999999999999</v>
      </c>
      <c r="AC487" s="676">
        <f t="shared" si="332"/>
        <v>-13</v>
      </c>
      <c r="AD487" s="274"/>
      <c r="AG487" s="239" t="s">
        <v>37</v>
      </c>
      <c r="AH487" s="676">
        <f t="shared" si="334"/>
        <v>-10.1</v>
      </c>
      <c r="AI487" s="676">
        <f t="shared" si="334"/>
        <v>-10.8</v>
      </c>
      <c r="AJ487" s="676">
        <f t="shared" si="334"/>
        <v>-13.5</v>
      </c>
      <c r="AK487" s="676">
        <f t="shared" si="334"/>
        <v>-16.5</v>
      </c>
      <c r="AL487" s="676">
        <f t="shared" si="334"/>
        <v>-7.2</v>
      </c>
      <c r="AM487" s="676">
        <f t="shared" si="334"/>
        <v>-6.3</v>
      </c>
      <c r="AN487" s="676">
        <f t="shared" si="334"/>
        <v>-9.6</v>
      </c>
      <c r="AO487" s="676">
        <f t="shared" si="334"/>
        <v>-5.4</v>
      </c>
      <c r="AP487" s="676">
        <f t="shared" si="334"/>
        <v>-9.6</v>
      </c>
      <c r="AQ487" s="676">
        <f t="shared" si="334"/>
        <v>-9.6999999999999993</v>
      </c>
      <c r="AR487" s="676">
        <f t="shared" si="334"/>
        <v>-6.6</v>
      </c>
      <c r="AS487" s="221"/>
    </row>
    <row r="488" spans="1:45" x14ac:dyDescent="0.15">
      <c r="B488" s="66">
        <v>2020</v>
      </c>
      <c r="C488" s="238" t="s">
        <v>34</v>
      </c>
      <c r="D488" s="906">
        <f t="shared" si="331"/>
        <v>-4.5999999999999996</v>
      </c>
      <c r="E488" s="906">
        <f t="shared" si="331"/>
        <v>-4.5999999999999996</v>
      </c>
      <c r="F488" s="906">
        <f t="shared" si="331"/>
        <v>-14.4</v>
      </c>
      <c r="G488" s="906">
        <f t="shared" si="331"/>
        <v>-12.4</v>
      </c>
      <c r="H488" s="906">
        <f t="shared" si="331"/>
        <v>-7.5</v>
      </c>
      <c r="I488" s="906">
        <f t="shared" si="331"/>
        <v>21.5</v>
      </c>
      <c r="J488" s="906">
        <f t="shared" si="331"/>
        <v>-10</v>
      </c>
      <c r="K488" s="906">
        <f t="shared" si="331"/>
        <v>8.8000000000000007</v>
      </c>
      <c r="L488" s="906">
        <f t="shared" si="331"/>
        <v>-2.5</v>
      </c>
      <c r="M488" s="906">
        <f t="shared" si="331"/>
        <v>-11.7</v>
      </c>
      <c r="N488" s="906">
        <f t="shared" si="331"/>
        <v>-11.9</v>
      </c>
      <c r="O488" s="906">
        <f t="shared" si="331"/>
        <v>-8.6999999999999993</v>
      </c>
      <c r="P488" s="906">
        <f t="shared" si="331"/>
        <v>-1.4</v>
      </c>
      <c r="Q488" s="906">
        <f t="shared" si="331"/>
        <v>-5.2</v>
      </c>
      <c r="R488" s="906">
        <f t="shared" si="331"/>
        <v>17.8</v>
      </c>
      <c r="S488" s="906">
        <f t="shared" si="331"/>
        <v>6.9</v>
      </c>
      <c r="T488" s="906">
        <f t="shared" si="331"/>
        <v>3.3</v>
      </c>
      <c r="U488" s="906">
        <f t="shared" si="331"/>
        <v>-9.1</v>
      </c>
      <c r="V488" s="906">
        <f t="shared" si="331"/>
        <v>3.4</v>
      </c>
      <c r="W488" s="906">
        <f t="shared" si="331"/>
        <v>-5</v>
      </c>
      <c r="X488" s="906">
        <f t="shared" si="331"/>
        <v>-0.9</v>
      </c>
      <c r="Y488" s="906">
        <f t="shared" si="331"/>
        <v>-22.9</v>
      </c>
      <c r="Z488" s="906">
        <f t="shared" si="331"/>
        <v>-14.1</v>
      </c>
      <c r="AA488" s="906">
        <f t="shared" si="331"/>
        <v>-17.399999999999999</v>
      </c>
      <c r="AB488" s="906">
        <f t="shared" si="331"/>
        <v>-11.5</v>
      </c>
      <c r="AC488" s="906">
        <f t="shared" si="332"/>
        <v>6.2</v>
      </c>
      <c r="AD488" s="274"/>
      <c r="AF488" s="66">
        <v>2020</v>
      </c>
      <c r="AG488" s="238" t="s">
        <v>34</v>
      </c>
      <c r="AH488" s="906">
        <f t="shared" si="334"/>
        <v>-4.5999999999999996</v>
      </c>
      <c r="AI488" s="906">
        <f t="shared" si="334"/>
        <v>-5.3</v>
      </c>
      <c r="AJ488" s="906">
        <f t="shared" si="334"/>
        <v>-5.9</v>
      </c>
      <c r="AK488" s="906">
        <f t="shared" si="334"/>
        <v>-6.3</v>
      </c>
      <c r="AL488" s="906">
        <f t="shared" si="334"/>
        <v>-5.0999999999999996</v>
      </c>
      <c r="AM488" s="906">
        <f t="shared" si="334"/>
        <v>-4</v>
      </c>
      <c r="AN488" s="906">
        <f t="shared" si="334"/>
        <v>-7.8</v>
      </c>
      <c r="AO488" s="906">
        <f t="shared" si="334"/>
        <v>-2.8</v>
      </c>
      <c r="AP488" s="906">
        <f t="shared" si="334"/>
        <v>-4</v>
      </c>
      <c r="AQ488" s="906">
        <f t="shared" si="334"/>
        <v>-3.9</v>
      </c>
      <c r="AR488" s="906">
        <f t="shared" si="334"/>
        <v>-9.1999999999999993</v>
      </c>
      <c r="AS488" s="221"/>
    </row>
    <row r="489" spans="1:45" x14ac:dyDescent="0.15">
      <c r="C489" s="239" t="s">
        <v>35</v>
      </c>
      <c r="D489" s="676">
        <f t="shared" si="331"/>
        <v>-16.399999999999999</v>
      </c>
      <c r="E489" s="676">
        <f t="shared" si="331"/>
        <v>-16.399999999999999</v>
      </c>
      <c r="F489" s="676">
        <f t="shared" si="331"/>
        <v>-31.9</v>
      </c>
      <c r="G489" s="676">
        <f t="shared" si="331"/>
        <v>-34.700000000000003</v>
      </c>
      <c r="H489" s="676">
        <f t="shared" si="331"/>
        <v>-18.399999999999999</v>
      </c>
      <c r="I489" s="676">
        <f t="shared" si="331"/>
        <v>4</v>
      </c>
      <c r="J489" s="676">
        <f t="shared" si="331"/>
        <v>-27.5</v>
      </c>
      <c r="K489" s="676">
        <f t="shared" si="331"/>
        <v>-3.4</v>
      </c>
      <c r="L489" s="676">
        <f t="shared" si="331"/>
        <v>-1.1000000000000001</v>
      </c>
      <c r="M489" s="676">
        <f t="shared" si="331"/>
        <v>-23.3</v>
      </c>
      <c r="N489" s="676">
        <f t="shared" si="331"/>
        <v>-28</v>
      </c>
      <c r="O489" s="676">
        <f t="shared" si="331"/>
        <v>-33.9</v>
      </c>
      <c r="P489" s="676">
        <f t="shared" si="331"/>
        <v>-7.3</v>
      </c>
      <c r="Q489" s="676">
        <f t="shared" si="331"/>
        <v>-7.9</v>
      </c>
      <c r="R489" s="676">
        <f t="shared" si="331"/>
        <v>10.6</v>
      </c>
      <c r="S489" s="676">
        <f t="shared" si="331"/>
        <v>-3.8</v>
      </c>
      <c r="T489" s="676">
        <f t="shared" si="331"/>
        <v>-0.2</v>
      </c>
      <c r="U489" s="676">
        <f t="shared" si="331"/>
        <v>-16.899999999999999</v>
      </c>
      <c r="V489" s="676">
        <f t="shared" si="331"/>
        <v>-15.4</v>
      </c>
      <c r="W489" s="676">
        <f t="shared" si="331"/>
        <v>-9.1999999999999993</v>
      </c>
      <c r="X489" s="676">
        <f t="shared" si="331"/>
        <v>-7.4</v>
      </c>
      <c r="Y489" s="676">
        <f t="shared" si="331"/>
        <v>-26.3</v>
      </c>
      <c r="Z489" s="676">
        <f t="shared" si="331"/>
        <v>-25.5</v>
      </c>
      <c r="AA489" s="676">
        <f t="shared" si="331"/>
        <v>-22.5</v>
      </c>
      <c r="AB489" s="676">
        <f t="shared" si="331"/>
        <v>-21.3</v>
      </c>
      <c r="AC489" s="676">
        <f t="shared" si="332"/>
        <v>-11.1</v>
      </c>
      <c r="AD489" s="274"/>
      <c r="AG489" s="239" t="s">
        <v>35</v>
      </c>
      <c r="AH489" s="676">
        <f t="shared" si="334"/>
        <v>-16.399999999999999</v>
      </c>
      <c r="AI489" s="676">
        <f t="shared" si="334"/>
        <v>-6.5</v>
      </c>
      <c r="AJ489" s="676">
        <f t="shared" si="334"/>
        <v>-6.1</v>
      </c>
      <c r="AK489" s="676">
        <f t="shared" si="334"/>
        <v>-4.3</v>
      </c>
      <c r="AL489" s="676">
        <f t="shared" si="334"/>
        <v>-9.8000000000000007</v>
      </c>
      <c r="AM489" s="676">
        <f t="shared" si="334"/>
        <v>-6.9</v>
      </c>
      <c r="AN489" s="676">
        <f t="shared" si="334"/>
        <v>-28.2</v>
      </c>
      <c r="AO489" s="676">
        <f t="shared" si="334"/>
        <v>-2.2999999999999998</v>
      </c>
      <c r="AP489" s="676">
        <f t="shared" si="334"/>
        <v>-23.8</v>
      </c>
      <c r="AQ489" s="676">
        <f t="shared" si="334"/>
        <v>-24.4</v>
      </c>
      <c r="AR489" s="676">
        <f t="shared" si="334"/>
        <v>-8.1999999999999993</v>
      </c>
      <c r="AS489" s="221"/>
    </row>
    <row r="490" spans="1:45" x14ac:dyDescent="0.15">
      <c r="C490" s="239" t="s">
        <v>36</v>
      </c>
      <c r="D490" s="676">
        <f t="shared" si="331"/>
        <v>-13.8</v>
      </c>
      <c r="E490" s="676">
        <f t="shared" si="331"/>
        <v>-13.8</v>
      </c>
      <c r="F490" s="676">
        <f t="shared" si="331"/>
        <v>-22.5</v>
      </c>
      <c r="G490" s="676">
        <f t="shared" si="331"/>
        <v>-31</v>
      </c>
      <c r="H490" s="676">
        <f t="shared" si="331"/>
        <v>-13.3</v>
      </c>
      <c r="I490" s="676">
        <f t="shared" si="331"/>
        <v>-6.1</v>
      </c>
      <c r="J490" s="676">
        <f t="shared" si="331"/>
        <v>-27.8</v>
      </c>
      <c r="K490" s="676">
        <f t="shared" si="331"/>
        <v>0.1</v>
      </c>
      <c r="L490" s="676">
        <f t="shared" si="331"/>
        <v>-3.1</v>
      </c>
      <c r="M490" s="676">
        <f t="shared" si="331"/>
        <v>-23.5</v>
      </c>
      <c r="N490" s="676">
        <f t="shared" si="331"/>
        <v>-18.100000000000001</v>
      </c>
      <c r="O490" s="676">
        <f t="shared" si="331"/>
        <v>-18.100000000000001</v>
      </c>
      <c r="P490" s="676">
        <f t="shared" si="331"/>
        <v>-2.2999999999999998</v>
      </c>
      <c r="Q490" s="676">
        <f t="shared" si="331"/>
        <v>-10</v>
      </c>
      <c r="R490" s="676">
        <f t="shared" si="331"/>
        <v>11.2</v>
      </c>
      <c r="S490" s="676">
        <f t="shared" si="331"/>
        <v>-0.7</v>
      </c>
      <c r="T490" s="676">
        <f t="shared" si="331"/>
        <v>-0.4</v>
      </c>
      <c r="U490" s="676">
        <f t="shared" si="331"/>
        <v>-16.100000000000001</v>
      </c>
      <c r="V490" s="676">
        <f t="shared" si="331"/>
        <v>-10.3</v>
      </c>
      <c r="W490" s="676">
        <f t="shared" si="331"/>
        <v>-9.4</v>
      </c>
      <c r="X490" s="676">
        <f t="shared" si="331"/>
        <v>-8.4</v>
      </c>
      <c r="Y490" s="676">
        <f t="shared" si="331"/>
        <v>-28.4</v>
      </c>
      <c r="Z490" s="676">
        <f t="shared" si="331"/>
        <v>-28.3</v>
      </c>
      <c r="AA490" s="676">
        <f t="shared" si="331"/>
        <v>-21.2</v>
      </c>
      <c r="AB490" s="676">
        <f t="shared" si="331"/>
        <v>-32.299999999999997</v>
      </c>
      <c r="AC490" s="676">
        <f t="shared" si="332"/>
        <v>-14.5</v>
      </c>
      <c r="AD490" s="274"/>
      <c r="AG490" s="239" t="s">
        <v>36</v>
      </c>
      <c r="AH490" s="676">
        <f t="shared" si="334"/>
        <v>-13.8</v>
      </c>
      <c r="AI490" s="676">
        <f t="shared" si="334"/>
        <v>-9.6</v>
      </c>
      <c r="AJ490" s="676">
        <f t="shared" si="334"/>
        <v>-11.1</v>
      </c>
      <c r="AK490" s="676">
        <f t="shared" si="334"/>
        <v>-10.3</v>
      </c>
      <c r="AL490" s="676">
        <f t="shared" si="334"/>
        <v>-13.2</v>
      </c>
      <c r="AM490" s="676">
        <f t="shared" si="334"/>
        <v>-7</v>
      </c>
      <c r="AN490" s="676">
        <f t="shared" si="334"/>
        <v>-20.399999999999999</v>
      </c>
      <c r="AO490" s="676">
        <f t="shared" si="334"/>
        <v>-3.7</v>
      </c>
      <c r="AP490" s="676">
        <f t="shared" si="334"/>
        <v>-17.399999999999999</v>
      </c>
      <c r="AQ490" s="676">
        <f t="shared" si="334"/>
        <v>-17.399999999999999</v>
      </c>
      <c r="AR490" s="676">
        <f t="shared" si="334"/>
        <v>-13</v>
      </c>
      <c r="AS490" s="221"/>
    </row>
    <row r="491" spans="1:45" x14ac:dyDescent="0.15">
      <c r="B491" s="240"/>
      <c r="C491" s="241" t="s">
        <v>37</v>
      </c>
      <c r="D491" s="907">
        <f t="shared" si="331"/>
        <v>-2.6</v>
      </c>
      <c r="E491" s="907">
        <f t="shared" si="331"/>
        <v>-2.6</v>
      </c>
      <c r="F491" s="907">
        <f t="shared" si="331"/>
        <v>-3.8</v>
      </c>
      <c r="G491" s="907">
        <f t="shared" si="331"/>
        <v>-17.899999999999999</v>
      </c>
      <c r="H491" s="907">
        <f t="shared" si="331"/>
        <v>-1.6</v>
      </c>
      <c r="I491" s="907">
        <f t="shared" si="331"/>
        <v>-7.9</v>
      </c>
      <c r="J491" s="907">
        <f t="shared" si="331"/>
        <v>5.4</v>
      </c>
      <c r="K491" s="907">
        <f t="shared" si="331"/>
        <v>4.5999999999999996</v>
      </c>
      <c r="L491" s="907">
        <f t="shared" si="331"/>
        <v>0.9</v>
      </c>
      <c r="M491" s="907">
        <f t="shared" si="331"/>
        <v>-4</v>
      </c>
      <c r="N491" s="907">
        <f t="shared" si="331"/>
        <v>2.4</v>
      </c>
      <c r="O491" s="907">
        <f t="shared" si="331"/>
        <v>-9.1</v>
      </c>
      <c r="P491" s="907">
        <f t="shared" si="331"/>
        <v>3</v>
      </c>
      <c r="Q491" s="907">
        <f t="shared" si="331"/>
        <v>-0.4</v>
      </c>
      <c r="R491" s="907">
        <f t="shared" si="331"/>
        <v>16.100000000000001</v>
      </c>
      <c r="S491" s="907">
        <f t="shared" si="331"/>
        <v>0.5</v>
      </c>
      <c r="T491" s="907">
        <f t="shared" si="331"/>
        <v>-0.6</v>
      </c>
      <c r="U491" s="907">
        <f t="shared" si="331"/>
        <v>-7.5</v>
      </c>
      <c r="V491" s="907">
        <f t="shared" si="331"/>
        <v>-6</v>
      </c>
      <c r="W491" s="907">
        <f t="shared" si="331"/>
        <v>-4.3</v>
      </c>
      <c r="X491" s="907">
        <f t="shared" si="331"/>
        <v>0</v>
      </c>
      <c r="Y491" s="907">
        <f t="shared" si="331"/>
        <v>-13.8</v>
      </c>
      <c r="Z491" s="907">
        <f t="shared" si="331"/>
        <v>-19.600000000000001</v>
      </c>
      <c r="AA491" s="907">
        <f t="shared" si="331"/>
        <v>-9.6</v>
      </c>
      <c r="AB491" s="907">
        <f t="shared" si="331"/>
        <v>-26.9</v>
      </c>
      <c r="AC491" s="907">
        <f t="shared" si="332"/>
        <v>-1.9</v>
      </c>
      <c r="AD491" s="274"/>
      <c r="AF491" s="240"/>
      <c r="AG491" s="241" t="s">
        <v>37</v>
      </c>
      <c r="AH491" s="907">
        <f t="shared" si="334"/>
        <v>-2.6</v>
      </c>
      <c r="AI491" s="907">
        <f t="shared" si="334"/>
        <v>-0.3</v>
      </c>
      <c r="AJ491" s="907">
        <f t="shared" si="334"/>
        <v>-0.6</v>
      </c>
      <c r="AK491" s="907">
        <f t="shared" si="334"/>
        <v>1</v>
      </c>
      <c r="AL491" s="907">
        <f t="shared" si="334"/>
        <v>-3.6</v>
      </c>
      <c r="AM491" s="907">
        <f t="shared" si="334"/>
        <v>0.2</v>
      </c>
      <c r="AN491" s="907">
        <f t="shared" si="334"/>
        <v>0.3</v>
      </c>
      <c r="AO491" s="907">
        <f t="shared" si="334"/>
        <v>0.2</v>
      </c>
      <c r="AP491" s="907">
        <f t="shared" si="334"/>
        <v>-4.3</v>
      </c>
      <c r="AQ491" s="907">
        <f t="shared" si="334"/>
        <v>-4.3</v>
      </c>
      <c r="AR491" s="907">
        <f t="shared" si="334"/>
        <v>-4.3</v>
      </c>
      <c r="AS491" s="221"/>
    </row>
    <row r="492" spans="1:45" x14ac:dyDescent="0.15">
      <c r="B492" s="135">
        <v>2021</v>
      </c>
      <c r="C492" s="243" t="s">
        <v>34</v>
      </c>
      <c r="D492" s="676">
        <f t="shared" si="331"/>
        <v>-1.7</v>
      </c>
      <c r="E492" s="676">
        <f t="shared" si="331"/>
        <v>-1.7</v>
      </c>
      <c r="F492" s="676">
        <f t="shared" si="331"/>
        <v>7</v>
      </c>
      <c r="G492" s="676">
        <f t="shared" si="331"/>
        <v>-8.4</v>
      </c>
      <c r="H492" s="676">
        <f t="shared" si="331"/>
        <v>2.2000000000000002</v>
      </c>
      <c r="I492" s="676">
        <f t="shared" si="331"/>
        <v>-11.5</v>
      </c>
      <c r="J492" s="676">
        <f t="shared" si="331"/>
        <v>6.5</v>
      </c>
      <c r="K492" s="676">
        <f t="shared" si="331"/>
        <v>-1.6</v>
      </c>
      <c r="L492" s="676">
        <f t="shared" si="331"/>
        <v>15.3</v>
      </c>
      <c r="M492" s="676">
        <f t="shared" si="331"/>
        <v>-6.2</v>
      </c>
      <c r="N492" s="676">
        <f t="shared" si="331"/>
        <v>15.3</v>
      </c>
      <c r="O492" s="676">
        <f t="shared" si="331"/>
        <v>-16.100000000000001</v>
      </c>
      <c r="P492" s="676">
        <f t="shared" si="331"/>
        <v>0.5</v>
      </c>
      <c r="Q492" s="676">
        <f t="shared" si="331"/>
        <v>0.4</v>
      </c>
      <c r="R492" s="676">
        <f t="shared" si="331"/>
        <v>0.7</v>
      </c>
      <c r="S492" s="676">
        <f t="shared" si="331"/>
        <v>0.3</v>
      </c>
      <c r="T492" s="676">
        <f t="shared" si="331"/>
        <v>-0.5</v>
      </c>
      <c r="U492" s="676">
        <f t="shared" si="331"/>
        <v>-4.5</v>
      </c>
      <c r="V492" s="676">
        <f t="shared" si="331"/>
        <v>-12.6</v>
      </c>
      <c r="W492" s="676">
        <f t="shared" si="331"/>
        <v>-3.5</v>
      </c>
      <c r="X492" s="676">
        <f t="shared" si="331"/>
        <v>-0.7</v>
      </c>
      <c r="Y492" s="676">
        <f t="shared" si="331"/>
        <v>1.3</v>
      </c>
      <c r="Z492" s="676">
        <f t="shared" si="331"/>
        <v>-18.5</v>
      </c>
      <c r="AA492" s="676">
        <f t="shared" si="331"/>
        <v>-0.7</v>
      </c>
      <c r="AB492" s="676">
        <f t="shared" si="331"/>
        <v>-13.1</v>
      </c>
      <c r="AC492" s="676">
        <f t="shared" si="332"/>
        <v>-3.8</v>
      </c>
      <c r="AD492" s="274"/>
      <c r="AF492" s="135">
        <v>2021</v>
      </c>
      <c r="AG492" s="243" t="s">
        <v>34</v>
      </c>
      <c r="AH492" s="676">
        <f t="shared" si="334"/>
        <v>-1.7</v>
      </c>
      <c r="AI492" s="676">
        <f t="shared" si="334"/>
        <v>0.3</v>
      </c>
      <c r="AJ492" s="676">
        <f t="shared" si="334"/>
        <v>0.7</v>
      </c>
      <c r="AK492" s="676">
        <f t="shared" si="334"/>
        <v>1.4</v>
      </c>
      <c r="AL492" s="676">
        <f t="shared" si="334"/>
        <v>-0.9</v>
      </c>
      <c r="AM492" s="676">
        <f t="shared" si="334"/>
        <v>-0.3</v>
      </c>
      <c r="AN492" s="676">
        <f t="shared" si="334"/>
        <v>4.5999999999999996</v>
      </c>
      <c r="AO492" s="676">
        <f t="shared" si="334"/>
        <v>-1.6</v>
      </c>
      <c r="AP492" s="676">
        <f t="shared" si="334"/>
        <v>-3.2</v>
      </c>
      <c r="AQ492" s="676">
        <f t="shared" si="334"/>
        <v>-3.2</v>
      </c>
      <c r="AR492" s="676">
        <f t="shared" si="334"/>
        <v>-3.9</v>
      </c>
      <c r="AS492" s="221"/>
    </row>
    <row r="493" spans="1:45" x14ac:dyDescent="0.15">
      <c r="C493" s="239" t="s">
        <v>35</v>
      </c>
      <c r="D493" s="676">
        <f t="shared" si="331"/>
        <v>14.6</v>
      </c>
      <c r="E493" s="676">
        <f t="shared" si="331"/>
        <v>14.6</v>
      </c>
      <c r="F493" s="676">
        <f t="shared" si="331"/>
        <v>43.9</v>
      </c>
      <c r="G493" s="676">
        <f t="shared" si="331"/>
        <v>9.6999999999999993</v>
      </c>
      <c r="H493" s="676">
        <f t="shared" si="331"/>
        <v>20.399999999999999</v>
      </c>
      <c r="I493" s="676">
        <f t="shared" si="331"/>
        <v>-3.3</v>
      </c>
      <c r="J493" s="676">
        <f t="shared" si="331"/>
        <v>34.799999999999997</v>
      </c>
      <c r="K493" s="676">
        <f t="shared" si="331"/>
        <v>12.9</v>
      </c>
      <c r="L493" s="676">
        <f t="shared" si="331"/>
        <v>17.399999999999999</v>
      </c>
      <c r="M493" s="676">
        <f t="shared" si="331"/>
        <v>17.5</v>
      </c>
      <c r="N493" s="676">
        <f t="shared" si="331"/>
        <v>-3.7</v>
      </c>
      <c r="O493" s="676">
        <f t="shared" si="331"/>
        <v>31.6</v>
      </c>
      <c r="P493" s="676">
        <f t="shared" si="331"/>
        <v>6.1</v>
      </c>
      <c r="Q493" s="676">
        <f t="shared" si="331"/>
        <v>6.1</v>
      </c>
      <c r="R493" s="676">
        <f t="shared" si="331"/>
        <v>8.6999999999999993</v>
      </c>
      <c r="S493" s="676">
        <f t="shared" si="331"/>
        <v>5.0999999999999996</v>
      </c>
      <c r="T493" s="676">
        <f t="shared" si="331"/>
        <v>3.1</v>
      </c>
      <c r="U493" s="676">
        <f t="shared" si="331"/>
        <v>6.6</v>
      </c>
      <c r="V493" s="676">
        <f t="shared" si="331"/>
        <v>6.6</v>
      </c>
      <c r="W493" s="676">
        <f t="shared" si="331"/>
        <v>9.1</v>
      </c>
      <c r="X493" s="676">
        <f t="shared" si="331"/>
        <v>2.9</v>
      </c>
      <c r="Y493" s="676">
        <f t="shared" ref="T493:AB508" si="335">ROUND((Y550-Y546)/Y546*100,1)</f>
        <v>4.5</v>
      </c>
      <c r="Z493" s="676">
        <f t="shared" si="335"/>
        <v>1.7</v>
      </c>
      <c r="AA493" s="676">
        <f t="shared" si="335"/>
        <v>10.8</v>
      </c>
      <c r="AB493" s="676">
        <f t="shared" si="335"/>
        <v>23.7</v>
      </c>
      <c r="AC493" s="676">
        <f t="shared" ref="AC493" si="336">ROUND((AC550-AC546)/AC546*100,1)</f>
        <v>12.3</v>
      </c>
      <c r="AD493" s="274"/>
      <c r="AG493" s="239" t="s">
        <v>35</v>
      </c>
      <c r="AH493" s="676">
        <f t="shared" si="334"/>
        <v>14.6</v>
      </c>
      <c r="AI493" s="676">
        <f t="shared" si="334"/>
        <v>5.2</v>
      </c>
      <c r="AJ493" s="676">
        <f t="shared" si="334"/>
        <v>4.5</v>
      </c>
      <c r="AK493" s="676">
        <f t="shared" si="334"/>
        <v>3.7</v>
      </c>
      <c r="AL493" s="676">
        <f t="shared" si="334"/>
        <v>6.5</v>
      </c>
      <c r="AM493" s="676">
        <f t="shared" si="334"/>
        <v>6</v>
      </c>
      <c r="AN493" s="676">
        <f t="shared" si="334"/>
        <v>36</v>
      </c>
      <c r="AO493" s="676">
        <f t="shared" si="334"/>
        <v>1.3</v>
      </c>
      <c r="AP493" s="676">
        <f t="shared" si="334"/>
        <v>23.2</v>
      </c>
      <c r="AQ493" s="676">
        <f t="shared" si="334"/>
        <v>24.1</v>
      </c>
      <c r="AR493" s="676">
        <f t="shared" si="334"/>
        <v>7.6</v>
      </c>
      <c r="AS493" s="221"/>
    </row>
    <row r="494" spans="1:45" x14ac:dyDescent="0.15">
      <c r="C494" s="239" t="s">
        <v>36</v>
      </c>
      <c r="D494" s="676">
        <f t="shared" ref="D494:X506" si="337">ROUND((D551-D547)/D547*100,1)</f>
        <v>4</v>
      </c>
      <c r="E494" s="676">
        <f t="shared" si="337"/>
        <v>4</v>
      </c>
      <c r="F494" s="676">
        <f t="shared" si="337"/>
        <v>30.9</v>
      </c>
      <c r="G494" s="676">
        <f t="shared" si="337"/>
        <v>0.4</v>
      </c>
      <c r="H494" s="676">
        <f t="shared" si="337"/>
        <v>3.8</v>
      </c>
      <c r="I494" s="676">
        <f t="shared" si="337"/>
        <v>-21.7</v>
      </c>
      <c r="J494" s="676">
        <f t="shared" si="337"/>
        <v>30.2</v>
      </c>
      <c r="K494" s="676">
        <f t="shared" si="337"/>
        <v>-0.9</v>
      </c>
      <c r="L494" s="676">
        <f t="shared" si="337"/>
        <v>18.100000000000001</v>
      </c>
      <c r="M494" s="676">
        <f t="shared" si="337"/>
        <v>-1.5</v>
      </c>
      <c r="N494" s="676">
        <f t="shared" si="337"/>
        <v>-16.5</v>
      </c>
      <c r="O494" s="676">
        <f t="shared" si="337"/>
        <v>-1.3</v>
      </c>
      <c r="P494" s="676">
        <f t="shared" si="337"/>
        <v>-3.3</v>
      </c>
      <c r="Q494" s="676">
        <f t="shared" si="337"/>
        <v>6.6</v>
      </c>
      <c r="R494" s="676">
        <f t="shared" si="337"/>
        <v>5.4</v>
      </c>
      <c r="S494" s="676">
        <f t="shared" si="337"/>
        <v>2.2000000000000002</v>
      </c>
      <c r="T494" s="676">
        <f t="shared" si="337"/>
        <v>-0.5</v>
      </c>
      <c r="U494" s="676">
        <f t="shared" si="337"/>
        <v>5.5</v>
      </c>
      <c r="V494" s="676">
        <f t="shared" si="337"/>
        <v>-1.8</v>
      </c>
      <c r="W494" s="676">
        <f t="shared" si="337"/>
        <v>1</v>
      </c>
      <c r="X494" s="676">
        <f t="shared" si="337"/>
        <v>4.5999999999999996</v>
      </c>
      <c r="Y494" s="676">
        <f t="shared" si="335"/>
        <v>22.1</v>
      </c>
      <c r="Z494" s="676">
        <f t="shared" si="335"/>
        <v>6.3</v>
      </c>
      <c r="AA494" s="676">
        <f t="shared" si="335"/>
        <v>6.5</v>
      </c>
      <c r="AB494" s="676">
        <f t="shared" si="335"/>
        <v>58.2</v>
      </c>
      <c r="AC494" s="676">
        <f t="shared" ref="AC494" si="338">ROUND((AC551-AC547)/AC547*100,1)</f>
        <v>-2.2000000000000002</v>
      </c>
      <c r="AD494" s="274"/>
      <c r="AG494" s="239" t="s">
        <v>36</v>
      </c>
      <c r="AH494" s="676">
        <f t="shared" si="334"/>
        <v>4</v>
      </c>
      <c r="AI494" s="676">
        <f t="shared" si="334"/>
        <v>-1.5</v>
      </c>
      <c r="AJ494" s="676">
        <f t="shared" si="334"/>
        <v>-5.3</v>
      </c>
      <c r="AK494" s="676">
        <f t="shared" si="334"/>
        <v>-8.1999999999999993</v>
      </c>
      <c r="AL494" s="676">
        <f t="shared" si="334"/>
        <v>1.6</v>
      </c>
      <c r="AM494" s="676">
        <f t="shared" si="334"/>
        <v>4.8</v>
      </c>
      <c r="AN494" s="676">
        <f t="shared" si="334"/>
        <v>21.9</v>
      </c>
      <c r="AO494" s="676">
        <f t="shared" si="334"/>
        <v>1.4</v>
      </c>
      <c r="AP494" s="676">
        <f t="shared" si="334"/>
        <v>8.9</v>
      </c>
      <c r="AQ494" s="676">
        <f t="shared" si="334"/>
        <v>9</v>
      </c>
      <c r="AR494" s="676">
        <f t="shared" si="334"/>
        <v>4.3</v>
      </c>
      <c r="AS494" s="221"/>
    </row>
    <row r="495" spans="1:45" x14ac:dyDescent="0.15">
      <c r="C495" s="239" t="s">
        <v>37</v>
      </c>
      <c r="D495" s="676">
        <f t="shared" si="337"/>
        <v>-1.5</v>
      </c>
      <c r="E495" s="676">
        <f t="shared" si="337"/>
        <v>-1.5</v>
      </c>
      <c r="F495" s="676">
        <f t="shared" si="337"/>
        <v>5.2</v>
      </c>
      <c r="G495" s="676">
        <f t="shared" si="337"/>
        <v>-14.8</v>
      </c>
      <c r="H495" s="676">
        <f t="shared" si="337"/>
        <v>-24.9</v>
      </c>
      <c r="I495" s="676">
        <f t="shared" si="337"/>
        <v>4.9000000000000004</v>
      </c>
      <c r="J495" s="676">
        <f t="shared" si="337"/>
        <v>14.6</v>
      </c>
      <c r="K495" s="676">
        <f t="shared" si="337"/>
        <v>-6.9</v>
      </c>
      <c r="L495" s="676">
        <f t="shared" si="337"/>
        <v>10.1</v>
      </c>
      <c r="M495" s="676">
        <f t="shared" si="337"/>
        <v>-11.5</v>
      </c>
      <c r="N495" s="676">
        <f t="shared" si="337"/>
        <v>-29.5</v>
      </c>
      <c r="O495" s="676">
        <f t="shared" si="337"/>
        <v>-3.9</v>
      </c>
      <c r="P495" s="676">
        <f t="shared" si="337"/>
        <v>1.3</v>
      </c>
      <c r="Q495" s="676">
        <f t="shared" si="337"/>
        <v>4.5999999999999996</v>
      </c>
      <c r="R495" s="676">
        <f t="shared" si="337"/>
        <v>3.2</v>
      </c>
      <c r="S495" s="676">
        <f t="shared" si="337"/>
        <v>3.1</v>
      </c>
      <c r="T495" s="676">
        <f t="shared" si="337"/>
        <v>0</v>
      </c>
      <c r="U495" s="676">
        <f t="shared" si="337"/>
        <v>-1.1000000000000001</v>
      </c>
      <c r="V495" s="676">
        <f t="shared" si="337"/>
        <v>-5.8</v>
      </c>
      <c r="W495" s="676">
        <f t="shared" si="337"/>
        <v>1.6</v>
      </c>
      <c r="X495" s="676">
        <f t="shared" si="337"/>
        <v>-4.8</v>
      </c>
      <c r="Y495" s="676">
        <f t="shared" si="335"/>
        <v>11.8</v>
      </c>
      <c r="Z495" s="676">
        <f t="shared" si="335"/>
        <v>0.3</v>
      </c>
      <c r="AA495" s="676">
        <f t="shared" si="335"/>
        <v>-6.1</v>
      </c>
      <c r="AB495" s="676">
        <f t="shared" si="335"/>
        <v>51.5</v>
      </c>
      <c r="AC495" s="676">
        <f t="shared" ref="AC495" si="339">ROUND((AC552-AC548)/AC548*100,1)</f>
        <v>7.6</v>
      </c>
      <c r="AD495" s="274"/>
      <c r="AG495" s="239" t="s">
        <v>37</v>
      </c>
      <c r="AH495" s="676">
        <f t="shared" si="334"/>
        <v>-1.5</v>
      </c>
      <c r="AI495" s="676">
        <f t="shared" si="334"/>
        <v>-1.3</v>
      </c>
      <c r="AJ495" s="676">
        <f t="shared" si="334"/>
        <v>-6</v>
      </c>
      <c r="AK495" s="676">
        <f t="shared" si="334"/>
        <v>0</v>
      </c>
      <c r="AL495" s="676">
        <f t="shared" si="334"/>
        <v>-17.399999999999999</v>
      </c>
      <c r="AM495" s="676">
        <f t="shared" si="334"/>
        <v>5.6</v>
      </c>
      <c r="AN495" s="676">
        <f t="shared" si="334"/>
        <v>11.1</v>
      </c>
      <c r="AO495" s="676">
        <f t="shared" si="334"/>
        <v>4.2</v>
      </c>
      <c r="AP495" s="676">
        <f t="shared" si="334"/>
        <v>-1.8</v>
      </c>
      <c r="AQ495" s="676">
        <f t="shared" si="334"/>
        <v>-1.9</v>
      </c>
      <c r="AR495" s="676">
        <f t="shared" si="334"/>
        <v>2.7</v>
      </c>
      <c r="AS495" s="221"/>
    </row>
    <row r="496" spans="1:45" x14ac:dyDescent="0.15">
      <c r="B496" s="66">
        <v>2022</v>
      </c>
      <c r="C496" s="238" t="s">
        <v>34</v>
      </c>
      <c r="D496" s="906">
        <f t="shared" si="337"/>
        <v>-2.7</v>
      </c>
      <c r="E496" s="906">
        <f t="shared" si="337"/>
        <v>-2.7</v>
      </c>
      <c r="F496" s="906">
        <f t="shared" si="337"/>
        <v>-3.4</v>
      </c>
      <c r="G496" s="906">
        <f t="shared" si="337"/>
        <v>-21.8</v>
      </c>
      <c r="H496" s="906">
        <f t="shared" si="337"/>
        <v>-16.2</v>
      </c>
      <c r="I496" s="906">
        <f t="shared" si="337"/>
        <v>1.7</v>
      </c>
      <c r="J496" s="906">
        <f t="shared" si="337"/>
        <v>4.5999999999999996</v>
      </c>
      <c r="K496" s="906">
        <f t="shared" si="337"/>
        <v>0</v>
      </c>
      <c r="L496" s="906">
        <f t="shared" si="337"/>
        <v>-4.7</v>
      </c>
      <c r="M496" s="906">
        <f t="shared" si="337"/>
        <v>-5.8</v>
      </c>
      <c r="N496" s="906">
        <f t="shared" si="337"/>
        <v>-21.8</v>
      </c>
      <c r="O496" s="906">
        <f t="shared" si="337"/>
        <v>0.4</v>
      </c>
      <c r="P496" s="906">
        <f t="shared" si="337"/>
        <v>-8.1999999999999993</v>
      </c>
      <c r="Q496" s="906">
        <f t="shared" si="337"/>
        <v>3.3</v>
      </c>
      <c r="R496" s="906">
        <f t="shared" si="337"/>
        <v>-0.7</v>
      </c>
      <c r="S496" s="906">
        <f t="shared" si="337"/>
        <v>0.5</v>
      </c>
      <c r="T496" s="906">
        <f t="shared" si="337"/>
        <v>-1.8</v>
      </c>
      <c r="U496" s="906">
        <f t="shared" si="337"/>
        <v>-1.2</v>
      </c>
      <c r="V496" s="906">
        <f t="shared" si="337"/>
        <v>7.6</v>
      </c>
      <c r="W496" s="906">
        <f t="shared" si="337"/>
        <v>-0.4</v>
      </c>
      <c r="X496" s="906">
        <f t="shared" si="337"/>
        <v>-5.9</v>
      </c>
      <c r="Y496" s="906">
        <f t="shared" si="335"/>
        <v>0</v>
      </c>
      <c r="Z496" s="906">
        <f t="shared" si="335"/>
        <v>3.7</v>
      </c>
      <c r="AA496" s="906">
        <f t="shared" si="335"/>
        <v>-7.6</v>
      </c>
      <c r="AB496" s="906">
        <f t="shared" si="335"/>
        <v>24</v>
      </c>
      <c r="AC496" s="906">
        <f t="shared" ref="AC496" si="340">ROUND((AC553-AC549)/AC549*100,1)</f>
        <v>2.8</v>
      </c>
      <c r="AD496" s="274"/>
      <c r="AF496" s="66">
        <v>2022</v>
      </c>
      <c r="AG496" s="238" t="s">
        <v>34</v>
      </c>
      <c r="AH496" s="906">
        <f t="shared" si="334"/>
        <v>-2.7</v>
      </c>
      <c r="AI496" s="906">
        <f t="shared" si="334"/>
        <v>1.3</v>
      </c>
      <c r="AJ496" s="906">
        <f t="shared" si="334"/>
        <v>-1.9</v>
      </c>
      <c r="AK496" s="906">
        <f t="shared" si="334"/>
        <v>2.1</v>
      </c>
      <c r="AL496" s="906">
        <f t="shared" si="334"/>
        <v>-11.1</v>
      </c>
      <c r="AM496" s="906">
        <f t="shared" si="334"/>
        <v>6.7</v>
      </c>
      <c r="AN496" s="906">
        <f t="shared" si="334"/>
        <v>6.7</v>
      </c>
      <c r="AO496" s="906">
        <f t="shared" si="334"/>
        <v>6.7</v>
      </c>
      <c r="AP496" s="906">
        <f t="shared" si="334"/>
        <v>-5.8</v>
      </c>
      <c r="AQ496" s="906">
        <f t="shared" si="334"/>
        <v>-6</v>
      </c>
      <c r="AR496" s="906">
        <f t="shared" si="334"/>
        <v>-1.3</v>
      </c>
      <c r="AS496" s="221"/>
    </row>
    <row r="497" spans="1:45" x14ac:dyDescent="0.15">
      <c r="C497" s="239" t="s">
        <v>35</v>
      </c>
      <c r="D497" s="676">
        <f t="shared" si="337"/>
        <v>-4</v>
      </c>
      <c r="E497" s="676">
        <f t="shared" si="337"/>
        <v>-4.0999999999999996</v>
      </c>
      <c r="F497" s="676">
        <f t="shared" si="337"/>
        <v>-8.1999999999999993</v>
      </c>
      <c r="G497" s="676">
        <f t="shared" si="337"/>
        <v>-16.600000000000001</v>
      </c>
      <c r="H497" s="676">
        <f t="shared" si="337"/>
        <v>2.4</v>
      </c>
      <c r="I497" s="676">
        <f t="shared" si="337"/>
        <v>-0.8</v>
      </c>
      <c r="J497" s="676">
        <f t="shared" si="337"/>
        <v>-9.1999999999999993</v>
      </c>
      <c r="K497" s="676">
        <f t="shared" si="337"/>
        <v>-10.5</v>
      </c>
      <c r="L497" s="676">
        <f t="shared" si="337"/>
        <v>-8.5</v>
      </c>
      <c r="M497" s="676">
        <f t="shared" si="337"/>
        <v>-8.3000000000000007</v>
      </c>
      <c r="N497" s="676">
        <f t="shared" si="337"/>
        <v>-19.5</v>
      </c>
      <c r="O497" s="676">
        <f t="shared" si="337"/>
        <v>1.2</v>
      </c>
      <c r="P497" s="676">
        <f t="shared" si="337"/>
        <v>-5.4</v>
      </c>
      <c r="Q497" s="676">
        <f t="shared" si="337"/>
        <v>1.5</v>
      </c>
      <c r="R497" s="676">
        <f t="shared" si="337"/>
        <v>-6.5</v>
      </c>
      <c r="S497" s="676">
        <f t="shared" si="337"/>
        <v>5</v>
      </c>
      <c r="T497" s="676">
        <f t="shared" si="337"/>
        <v>-4.3</v>
      </c>
      <c r="U497" s="676">
        <f t="shared" si="337"/>
        <v>-0.1</v>
      </c>
      <c r="V497" s="676">
        <f t="shared" si="337"/>
        <v>-1.3</v>
      </c>
      <c r="W497" s="676">
        <f t="shared" si="337"/>
        <v>2.5</v>
      </c>
      <c r="X497" s="676">
        <f t="shared" si="337"/>
        <v>-1.2</v>
      </c>
      <c r="Y497" s="676">
        <f t="shared" si="335"/>
        <v>12</v>
      </c>
      <c r="Z497" s="676">
        <f t="shared" si="335"/>
        <v>-0.5</v>
      </c>
      <c r="AA497" s="676">
        <f t="shared" si="335"/>
        <v>-9.9</v>
      </c>
      <c r="AB497" s="676">
        <f t="shared" si="335"/>
        <v>1.6</v>
      </c>
      <c r="AC497" s="676">
        <f t="shared" ref="AC497" si="341">ROUND((AC554-AC550)/AC550*100,1)</f>
        <v>-5.3</v>
      </c>
      <c r="AD497" s="274"/>
      <c r="AG497" s="239" t="s">
        <v>35</v>
      </c>
      <c r="AH497" s="676">
        <f t="shared" si="334"/>
        <v>-4</v>
      </c>
      <c r="AI497" s="676">
        <f t="shared" si="334"/>
        <v>-2.8</v>
      </c>
      <c r="AJ497" s="676">
        <f t="shared" si="334"/>
        <v>-5.9</v>
      </c>
      <c r="AK497" s="676">
        <f t="shared" si="334"/>
        <v>-9</v>
      </c>
      <c r="AL497" s="676">
        <f t="shared" si="334"/>
        <v>0.9</v>
      </c>
      <c r="AM497" s="676">
        <f t="shared" si="334"/>
        <v>1.9</v>
      </c>
      <c r="AN497" s="676">
        <f t="shared" si="334"/>
        <v>8.4</v>
      </c>
      <c r="AO497" s="676">
        <f t="shared" si="334"/>
        <v>0.4</v>
      </c>
      <c r="AP497" s="676">
        <f t="shared" si="334"/>
        <v>-5</v>
      </c>
      <c r="AQ497" s="676">
        <f t="shared" si="334"/>
        <v>-5.3</v>
      </c>
      <c r="AR497" s="676">
        <f t="shared" si="334"/>
        <v>2.2999999999999998</v>
      </c>
      <c r="AS497" s="221"/>
    </row>
    <row r="498" spans="1:45" x14ac:dyDescent="0.15">
      <c r="C498" s="239" t="s">
        <v>36</v>
      </c>
      <c r="D498" s="676">
        <f t="shared" si="337"/>
        <v>1.2</v>
      </c>
      <c r="E498" s="676">
        <f t="shared" si="337"/>
        <v>1.2</v>
      </c>
      <c r="F498" s="676">
        <f t="shared" si="337"/>
        <v>-10.1</v>
      </c>
      <c r="G498" s="676">
        <f t="shared" si="337"/>
        <v>-11.4</v>
      </c>
      <c r="H498" s="676">
        <f t="shared" si="337"/>
        <v>5.9</v>
      </c>
      <c r="I498" s="676">
        <f t="shared" si="337"/>
        <v>27.6</v>
      </c>
      <c r="J498" s="676">
        <f t="shared" si="337"/>
        <v>6.1</v>
      </c>
      <c r="K498" s="676">
        <f t="shared" si="337"/>
        <v>-1.1000000000000001</v>
      </c>
      <c r="L498" s="676">
        <f t="shared" si="337"/>
        <v>-15.3</v>
      </c>
      <c r="M498" s="676">
        <f t="shared" si="337"/>
        <v>-3.7</v>
      </c>
      <c r="N498" s="676">
        <f t="shared" si="337"/>
        <v>12.7</v>
      </c>
      <c r="O498" s="676">
        <f t="shared" si="337"/>
        <v>9.1999999999999993</v>
      </c>
      <c r="P498" s="676">
        <f t="shared" si="337"/>
        <v>0.6</v>
      </c>
      <c r="Q498" s="676">
        <f t="shared" si="337"/>
        <v>-2.2000000000000002</v>
      </c>
      <c r="R498" s="676">
        <f t="shared" si="337"/>
        <v>-8.9</v>
      </c>
      <c r="S498" s="676">
        <f t="shared" si="337"/>
        <v>1.4</v>
      </c>
      <c r="T498" s="676">
        <f t="shared" si="337"/>
        <v>-2.5</v>
      </c>
      <c r="U498" s="676">
        <f t="shared" si="337"/>
        <v>1.4</v>
      </c>
      <c r="V498" s="676">
        <f t="shared" si="337"/>
        <v>1.8</v>
      </c>
      <c r="W498" s="676">
        <f t="shared" si="337"/>
        <v>-0.3</v>
      </c>
      <c r="X498" s="676">
        <f t="shared" si="337"/>
        <v>-5.0999999999999996</v>
      </c>
      <c r="Y498" s="676">
        <f t="shared" si="335"/>
        <v>13.5</v>
      </c>
      <c r="Z498" s="676">
        <f t="shared" si="335"/>
        <v>12.2</v>
      </c>
      <c r="AA498" s="676">
        <f t="shared" si="335"/>
        <v>-3.9</v>
      </c>
      <c r="AB498" s="676">
        <f t="shared" si="335"/>
        <v>-7.4</v>
      </c>
      <c r="AC498" s="676">
        <f t="shared" ref="AC498" si="342">ROUND((AC555-AC551)/AC551*100,1)</f>
        <v>15.4</v>
      </c>
      <c r="AD498" s="274"/>
      <c r="AG498" s="239" t="s">
        <v>36</v>
      </c>
      <c r="AH498" s="676">
        <f t="shared" si="334"/>
        <v>1.2</v>
      </c>
      <c r="AI498" s="676">
        <f t="shared" si="334"/>
        <v>5.8</v>
      </c>
      <c r="AJ498" s="676">
        <f t="shared" si="334"/>
        <v>8.6</v>
      </c>
      <c r="AK498" s="676">
        <f t="shared" si="334"/>
        <v>11.1</v>
      </c>
      <c r="AL498" s="676">
        <f t="shared" si="334"/>
        <v>3.2</v>
      </c>
      <c r="AM498" s="676">
        <f t="shared" si="334"/>
        <v>1.4</v>
      </c>
      <c r="AN498" s="676">
        <f t="shared" si="334"/>
        <v>6.5</v>
      </c>
      <c r="AO498" s="676">
        <f t="shared" si="334"/>
        <v>0.2</v>
      </c>
      <c r="AP498" s="676">
        <f t="shared" si="334"/>
        <v>-2.5</v>
      </c>
      <c r="AQ498" s="676">
        <f t="shared" si="334"/>
        <v>-2.7</v>
      </c>
      <c r="AR498" s="676">
        <f t="shared" si="334"/>
        <v>1.2</v>
      </c>
      <c r="AS498" s="221"/>
    </row>
    <row r="499" spans="1:45" x14ac:dyDescent="0.15">
      <c r="C499" s="241" t="s">
        <v>37</v>
      </c>
      <c r="D499" s="676">
        <f t="shared" si="337"/>
        <v>1.6</v>
      </c>
      <c r="E499" s="676">
        <f t="shared" si="337"/>
        <v>1.6</v>
      </c>
      <c r="F499" s="676">
        <f t="shared" si="337"/>
        <v>-7.3</v>
      </c>
      <c r="G499" s="676">
        <f t="shared" si="337"/>
        <v>-9.5</v>
      </c>
      <c r="H499" s="676">
        <f t="shared" si="337"/>
        <v>24.6</v>
      </c>
      <c r="I499" s="676">
        <f t="shared" si="337"/>
        <v>12.8</v>
      </c>
      <c r="J499" s="676">
        <f t="shared" si="337"/>
        <v>18.399999999999999</v>
      </c>
      <c r="K499" s="676">
        <f t="shared" si="337"/>
        <v>-2.4</v>
      </c>
      <c r="L499" s="676">
        <f t="shared" si="337"/>
        <v>-23</v>
      </c>
      <c r="M499" s="676">
        <f t="shared" si="337"/>
        <v>5.2</v>
      </c>
      <c r="N499" s="676">
        <f t="shared" si="337"/>
        <v>0.5</v>
      </c>
      <c r="O499" s="676">
        <f t="shared" si="337"/>
        <v>4.5</v>
      </c>
      <c r="P499" s="676">
        <f t="shared" si="337"/>
        <v>-6.6</v>
      </c>
      <c r="Q499" s="676">
        <f t="shared" si="337"/>
        <v>-3.8</v>
      </c>
      <c r="R499" s="676">
        <f t="shared" si="337"/>
        <v>-10.7</v>
      </c>
      <c r="S499" s="676">
        <f t="shared" si="337"/>
        <v>-4.4000000000000004</v>
      </c>
      <c r="T499" s="676">
        <f t="shared" si="337"/>
        <v>-2.9</v>
      </c>
      <c r="U499" s="676">
        <f t="shared" si="337"/>
        <v>-0.1</v>
      </c>
      <c r="V499" s="676">
        <f t="shared" si="337"/>
        <v>-0.5</v>
      </c>
      <c r="W499" s="676">
        <f t="shared" si="337"/>
        <v>-0.9</v>
      </c>
      <c r="X499" s="676">
        <f t="shared" si="337"/>
        <v>-5.8</v>
      </c>
      <c r="Y499" s="676">
        <f t="shared" si="335"/>
        <v>9</v>
      </c>
      <c r="Z499" s="676">
        <f t="shared" si="335"/>
        <v>14.1</v>
      </c>
      <c r="AA499" s="676">
        <f t="shared" si="335"/>
        <v>-5.0999999999999996</v>
      </c>
      <c r="AB499" s="676">
        <f t="shared" si="335"/>
        <v>-11.7</v>
      </c>
      <c r="AC499" s="676">
        <f t="shared" ref="AC499" si="343">ROUND((AC556-AC552)/AC552*100,1)</f>
        <v>13.9</v>
      </c>
      <c r="AD499" s="274"/>
      <c r="AG499" s="241" t="s">
        <v>37</v>
      </c>
      <c r="AH499" s="676">
        <f t="shared" si="334"/>
        <v>1.6</v>
      </c>
      <c r="AI499" s="676">
        <f t="shared" si="334"/>
        <v>7.1</v>
      </c>
      <c r="AJ499" s="676">
        <f t="shared" si="334"/>
        <v>15.5</v>
      </c>
      <c r="AK499" s="676">
        <f t="shared" si="334"/>
        <v>17</v>
      </c>
      <c r="AL499" s="676">
        <f t="shared" si="334"/>
        <v>12.1</v>
      </c>
      <c r="AM499" s="676">
        <f t="shared" si="334"/>
        <v>-4.3</v>
      </c>
      <c r="AN499" s="676">
        <f t="shared" si="334"/>
        <v>-11</v>
      </c>
      <c r="AO499" s="676">
        <f t="shared" si="334"/>
        <v>-2.5</v>
      </c>
      <c r="AP499" s="676">
        <f t="shared" si="334"/>
        <v>-2.8</v>
      </c>
      <c r="AQ499" s="676">
        <f t="shared" si="334"/>
        <v>-2.8</v>
      </c>
      <c r="AR499" s="676">
        <f t="shared" si="334"/>
        <v>-2.4</v>
      </c>
      <c r="AS499" s="221"/>
    </row>
    <row r="500" spans="1:45" x14ac:dyDescent="0.15">
      <c r="B500" s="66">
        <v>2023</v>
      </c>
      <c r="C500" s="238" t="s">
        <v>34</v>
      </c>
      <c r="D500" s="906">
        <f t="shared" si="337"/>
        <v>-2.4</v>
      </c>
      <c r="E500" s="906">
        <f t="shared" si="337"/>
        <v>-2.4</v>
      </c>
      <c r="F500" s="906">
        <f t="shared" si="337"/>
        <v>-8.9</v>
      </c>
      <c r="G500" s="906">
        <f t="shared" si="337"/>
        <v>-1.2</v>
      </c>
      <c r="H500" s="906">
        <f t="shared" si="337"/>
        <v>-0.2</v>
      </c>
      <c r="I500" s="906">
        <f t="shared" si="337"/>
        <v>-5.6</v>
      </c>
      <c r="J500" s="906">
        <f t="shared" si="337"/>
        <v>-4.5</v>
      </c>
      <c r="K500" s="906">
        <f t="shared" si="337"/>
        <v>0.1</v>
      </c>
      <c r="L500" s="906">
        <f t="shared" si="337"/>
        <v>-25.3</v>
      </c>
      <c r="M500" s="906">
        <f t="shared" si="337"/>
        <v>13.3</v>
      </c>
      <c r="N500" s="906">
        <f t="shared" si="337"/>
        <v>-7.8</v>
      </c>
      <c r="O500" s="906">
        <f t="shared" si="337"/>
        <v>2.2999999999999998</v>
      </c>
      <c r="P500" s="906">
        <f t="shared" si="337"/>
        <v>-2.5</v>
      </c>
      <c r="Q500" s="906">
        <f t="shared" si="337"/>
        <v>-1.3</v>
      </c>
      <c r="R500" s="906">
        <f t="shared" si="337"/>
        <v>-9.5</v>
      </c>
      <c r="S500" s="906">
        <f t="shared" si="337"/>
        <v>-6.2</v>
      </c>
      <c r="T500" s="906">
        <f t="shared" si="337"/>
        <v>-1.4</v>
      </c>
      <c r="U500" s="906">
        <f t="shared" si="337"/>
        <v>-1.2</v>
      </c>
      <c r="V500" s="906">
        <f t="shared" si="337"/>
        <v>-7.4</v>
      </c>
      <c r="W500" s="906">
        <f t="shared" si="337"/>
        <v>-6.5</v>
      </c>
      <c r="X500" s="906">
        <f t="shared" si="337"/>
        <v>-5.9</v>
      </c>
      <c r="Y500" s="906">
        <f t="shared" si="335"/>
        <v>12.9</v>
      </c>
      <c r="Z500" s="906">
        <f t="shared" si="335"/>
        <v>-5.4</v>
      </c>
      <c r="AA500" s="906">
        <f t="shared" si="335"/>
        <v>4.5</v>
      </c>
      <c r="AB500" s="906">
        <f t="shared" si="335"/>
        <v>-29.5</v>
      </c>
      <c r="AC500" s="906">
        <f t="shared" ref="AC500" si="344">ROUND((AC557-AC553)/AC553*100,1)</f>
        <v>-4.7</v>
      </c>
      <c r="AD500" s="274"/>
      <c r="AF500" s="66">
        <v>2023</v>
      </c>
      <c r="AG500" s="238" t="s">
        <v>34</v>
      </c>
      <c r="AH500" s="906">
        <f t="shared" si="334"/>
        <v>-2.4</v>
      </c>
      <c r="AI500" s="906">
        <f t="shared" si="334"/>
        <v>-2.2999999999999998</v>
      </c>
      <c r="AJ500" s="906">
        <f t="shared" si="334"/>
        <v>-1.6</v>
      </c>
      <c r="AK500" s="906">
        <f t="shared" si="334"/>
        <v>-2.8</v>
      </c>
      <c r="AL500" s="906">
        <f t="shared" si="334"/>
        <v>1.5</v>
      </c>
      <c r="AM500" s="906">
        <f t="shared" si="334"/>
        <v>-3.3</v>
      </c>
      <c r="AN500" s="906">
        <f t="shared" si="334"/>
        <v>-17.600000000000001</v>
      </c>
      <c r="AO500" s="906">
        <f t="shared" si="334"/>
        <v>0.9</v>
      </c>
      <c r="AP500" s="906">
        <f t="shared" si="334"/>
        <v>-2.5</v>
      </c>
      <c r="AQ500" s="906">
        <f t="shared" si="334"/>
        <v>-2.4</v>
      </c>
      <c r="AR500" s="906">
        <f t="shared" si="334"/>
        <v>-0.9</v>
      </c>
      <c r="AS500" s="221"/>
    </row>
    <row r="501" spans="1:45" x14ac:dyDescent="0.15">
      <c r="C501" s="239" t="s">
        <v>35</v>
      </c>
      <c r="D501" s="676">
        <f t="shared" si="337"/>
        <v>-1.8</v>
      </c>
      <c r="E501" s="676">
        <f t="shared" si="337"/>
        <v>-1.7</v>
      </c>
      <c r="F501" s="676">
        <f t="shared" si="337"/>
        <v>-7.3</v>
      </c>
      <c r="G501" s="676">
        <f t="shared" si="337"/>
        <v>0.2</v>
      </c>
      <c r="H501" s="676">
        <f t="shared" si="337"/>
        <v>-21.5</v>
      </c>
      <c r="I501" s="676">
        <f t="shared" si="337"/>
        <v>16.5</v>
      </c>
      <c r="J501" s="676">
        <f t="shared" si="337"/>
        <v>-2.4</v>
      </c>
      <c r="K501" s="676">
        <f t="shared" si="337"/>
        <v>19.100000000000001</v>
      </c>
      <c r="L501" s="676">
        <f t="shared" si="337"/>
        <v>-26.5</v>
      </c>
      <c r="M501" s="676">
        <f t="shared" si="337"/>
        <v>12.9</v>
      </c>
      <c r="N501" s="676">
        <f t="shared" si="337"/>
        <v>-7.9</v>
      </c>
      <c r="O501" s="676">
        <f t="shared" si="337"/>
        <v>-4.2</v>
      </c>
      <c r="P501" s="676">
        <f t="shared" si="337"/>
        <v>-7.6</v>
      </c>
      <c r="Q501" s="676">
        <f t="shared" si="337"/>
        <v>0</v>
      </c>
      <c r="R501" s="676">
        <f t="shared" si="337"/>
        <v>-5</v>
      </c>
      <c r="S501" s="676">
        <f t="shared" si="337"/>
        <v>-7.9</v>
      </c>
      <c r="T501" s="676">
        <f t="shared" si="337"/>
        <v>-3</v>
      </c>
      <c r="U501" s="676">
        <f t="shared" si="337"/>
        <v>-3.4</v>
      </c>
      <c r="V501" s="676">
        <f t="shared" si="337"/>
        <v>-8.1</v>
      </c>
      <c r="W501" s="676">
        <f t="shared" si="337"/>
        <v>2.2000000000000002</v>
      </c>
      <c r="X501" s="676">
        <f t="shared" si="337"/>
        <v>-4.7</v>
      </c>
      <c r="Y501" s="676">
        <f t="shared" si="335"/>
        <v>-4</v>
      </c>
      <c r="Z501" s="676">
        <f t="shared" si="335"/>
        <v>-2</v>
      </c>
      <c r="AA501" s="676">
        <f t="shared" si="335"/>
        <v>-3</v>
      </c>
      <c r="AB501" s="676">
        <f t="shared" si="335"/>
        <v>-30</v>
      </c>
      <c r="AC501" s="676">
        <f t="shared" ref="AC501" si="345">ROUND((AC558-AC554)/AC554*100,1)</f>
        <v>8.5</v>
      </c>
      <c r="AD501" s="274"/>
      <c r="AG501" s="239" t="s">
        <v>35</v>
      </c>
      <c r="AH501" s="676">
        <f t="shared" ref="AH501:AR510" si="346">ROUND((AH558-AH554)/AH554*100,1)</f>
        <v>-1.8</v>
      </c>
      <c r="AI501" s="676">
        <f t="shared" si="346"/>
        <v>-0.5</v>
      </c>
      <c r="AJ501" s="676">
        <f t="shared" si="346"/>
        <v>1.5</v>
      </c>
      <c r="AK501" s="676">
        <f t="shared" si="346"/>
        <v>8.3000000000000007</v>
      </c>
      <c r="AL501" s="676">
        <f t="shared" si="346"/>
        <v>-11.9</v>
      </c>
      <c r="AM501" s="676">
        <f t="shared" si="346"/>
        <v>-3.2</v>
      </c>
      <c r="AN501" s="676">
        <f t="shared" si="346"/>
        <v>-32.9</v>
      </c>
      <c r="AO501" s="676">
        <f t="shared" si="346"/>
        <v>3.7</v>
      </c>
      <c r="AP501" s="676">
        <f t="shared" si="346"/>
        <v>-2.8</v>
      </c>
      <c r="AQ501" s="676">
        <f t="shared" si="346"/>
        <v>-2.8</v>
      </c>
      <c r="AR501" s="676">
        <f t="shared" si="346"/>
        <v>-5.5</v>
      </c>
      <c r="AS501" s="221"/>
    </row>
    <row r="502" spans="1:45" x14ac:dyDescent="0.15">
      <c r="C502" s="239" t="s">
        <v>36</v>
      </c>
      <c r="D502" s="676">
        <f t="shared" si="337"/>
        <v>-5.4</v>
      </c>
      <c r="E502" s="676">
        <f t="shared" si="337"/>
        <v>-5.4</v>
      </c>
      <c r="F502" s="676">
        <f t="shared" si="337"/>
        <v>1.9</v>
      </c>
      <c r="G502" s="676">
        <f t="shared" si="337"/>
        <v>-2.9</v>
      </c>
      <c r="H502" s="676">
        <f t="shared" si="337"/>
        <v>-21.3</v>
      </c>
      <c r="I502" s="676">
        <f t="shared" si="337"/>
        <v>-20</v>
      </c>
      <c r="J502" s="676">
        <f t="shared" si="337"/>
        <v>-30.8</v>
      </c>
      <c r="K502" s="676">
        <f t="shared" si="337"/>
        <v>0.7</v>
      </c>
      <c r="L502" s="676">
        <f t="shared" si="337"/>
        <v>-22.2</v>
      </c>
      <c r="M502" s="676">
        <f t="shared" si="337"/>
        <v>19.899999999999999</v>
      </c>
      <c r="N502" s="676">
        <f t="shared" si="337"/>
        <v>-33.299999999999997</v>
      </c>
      <c r="O502" s="676">
        <f t="shared" si="337"/>
        <v>1.8</v>
      </c>
      <c r="P502" s="676">
        <f t="shared" si="337"/>
        <v>-9.1</v>
      </c>
      <c r="Q502" s="676">
        <f t="shared" si="337"/>
        <v>6.7</v>
      </c>
      <c r="R502" s="676">
        <f t="shared" si="337"/>
        <v>-1.3</v>
      </c>
      <c r="S502" s="676">
        <f t="shared" si="337"/>
        <v>-5.5</v>
      </c>
      <c r="T502" s="676">
        <f t="shared" si="337"/>
        <v>-2.8</v>
      </c>
      <c r="U502" s="676">
        <f t="shared" si="337"/>
        <v>-5.0999999999999996</v>
      </c>
      <c r="V502" s="676">
        <f t="shared" si="337"/>
        <v>-3.6</v>
      </c>
      <c r="W502" s="676">
        <f t="shared" si="337"/>
        <v>1.4</v>
      </c>
      <c r="X502" s="676">
        <f t="shared" si="337"/>
        <v>-11.3</v>
      </c>
      <c r="Y502" s="676">
        <f t="shared" si="335"/>
        <v>-7.8</v>
      </c>
      <c r="Z502" s="676">
        <f t="shared" si="335"/>
        <v>-12.3</v>
      </c>
      <c r="AA502" s="676">
        <f t="shared" si="335"/>
        <v>-3.2</v>
      </c>
      <c r="AB502" s="676">
        <f t="shared" si="335"/>
        <v>-22.4</v>
      </c>
      <c r="AC502" s="676">
        <f t="shared" ref="AC502" si="347">ROUND((AC559-AC555)/AC555*100,1)</f>
        <v>-22.9</v>
      </c>
      <c r="AD502" s="274"/>
      <c r="AG502" s="239" t="s">
        <v>36</v>
      </c>
      <c r="AH502" s="676">
        <f t="shared" si="346"/>
        <v>-5.4</v>
      </c>
      <c r="AI502" s="676">
        <f t="shared" si="346"/>
        <v>-12</v>
      </c>
      <c r="AJ502" s="676">
        <f t="shared" si="346"/>
        <v>-18.899999999999999</v>
      </c>
      <c r="AK502" s="676">
        <f t="shared" si="346"/>
        <v>-20.8</v>
      </c>
      <c r="AL502" s="676">
        <f t="shared" si="346"/>
        <v>-14.2</v>
      </c>
      <c r="AM502" s="676">
        <f t="shared" si="346"/>
        <v>-0.9</v>
      </c>
      <c r="AN502" s="676">
        <f t="shared" si="346"/>
        <v>-26.9</v>
      </c>
      <c r="AO502" s="676">
        <f t="shared" si="346"/>
        <v>5.6</v>
      </c>
      <c r="AP502" s="676">
        <f t="shared" si="346"/>
        <v>0.3</v>
      </c>
      <c r="AQ502" s="676">
        <f t="shared" si="346"/>
        <v>0.5</v>
      </c>
      <c r="AR502" s="676">
        <f t="shared" si="346"/>
        <v>-3.1</v>
      </c>
      <c r="AS502" s="221"/>
    </row>
    <row r="503" spans="1:45" x14ac:dyDescent="0.15">
      <c r="B503" s="240"/>
      <c r="C503" s="241" t="s">
        <v>37</v>
      </c>
      <c r="D503" s="907">
        <f t="shared" si="337"/>
        <v>-6.6</v>
      </c>
      <c r="E503" s="907">
        <f t="shared" si="337"/>
        <v>-9.1</v>
      </c>
      <c r="F503" s="907">
        <f t="shared" si="337"/>
        <v>-2.5</v>
      </c>
      <c r="G503" s="907">
        <f t="shared" si="337"/>
        <v>-5</v>
      </c>
      <c r="H503" s="907">
        <f t="shared" si="337"/>
        <v>-22.4</v>
      </c>
      <c r="I503" s="907">
        <f t="shared" si="337"/>
        <v>-24.3</v>
      </c>
      <c r="J503" s="907">
        <f t="shared" si="337"/>
        <v>-40.6</v>
      </c>
      <c r="K503" s="907">
        <f t="shared" si="337"/>
        <v>5.0999999999999996</v>
      </c>
      <c r="L503" s="907">
        <f t="shared" si="337"/>
        <v>-14.1</v>
      </c>
      <c r="M503" s="907">
        <f t="shared" si="337"/>
        <v>8.6</v>
      </c>
      <c r="N503" s="907">
        <f t="shared" si="337"/>
        <v>-19.600000000000001</v>
      </c>
      <c r="O503" s="907">
        <f t="shared" si="337"/>
        <v>-2</v>
      </c>
      <c r="P503" s="907">
        <f t="shared" si="337"/>
        <v>-12.4</v>
      </c>
      <c r="Q503" s="907">
        <f t="shared" si="337"/>
        <v>5.3</v>
      </c>
      <c r="R503" s="907">
        <f t="shared" si="337"/>
        <v>-5.2</v>
      </c>
      <c r="S503" s="907">
        <f t="shared" si="337"/>
        <v>-6.5</v>
      </c>
      <c r="T503" s="907">
        <f t="shared" si="337"/>
        <v>-8.1</v>
      </c>
      <c r="U503" s="907">
        <f t="shared" si="337"/>
        <v>-8.5</v>
      </c>
      <c r="V503" s="907">
        <f t="shared" si="337"/>
        <v>-10.1</v>
      </c>
      <c r="W503" s="907">
        <f t="shared" si="337"/>
        <v>-1.8</v>
      </c>
      <c r="X503" s="907">
        <f t="shared" si="337"/>
        <v>-15.4</v>
      </c>
      <c r="Y503" s="907">
        <f t="shared" si="335"/>
        <v>-10.4</v>
      </c>
      <c r="Z503" s="907">
        <f t="shared" si="335"/>
        <v>-15.7</v>
      </c>
      <c r="AA503" s="907">
        <f t="shared" si="335"/>
        <v>-4.3</v>
      </c>
      <c r="AB503" s="907">
        <f t="shared" si="335"/>
        <v>-17</v>
      </c>
      <c r="AC503" s="907">
        <f t="shared" ref="AC503" si="348">ROUND((AC560-AC556)/AC556*100,1)</f>
        <v>-29.4</v>
      </c>
      <c r="AD503" s="274"/>
      <c r="AF503" s="240"/>
      <c r="AG503" s="241" t="s">
        <v>37</v>
      </c>
      <c r="AH503" s="907">
        <f t="shared" si="346"/>
        <v>-9.1</v>
      </c>
      <c r="AI503" s="907">
        <f t="shared" si="346"/>
        <v>-16.3</v>
      </c>
      <c r="AJ503" s="907">
        <f t="shared" si="346"/>
        <v>-23.6</v>
      </c>
      <c r="AK503" s="907">
        <f t="shared" si="346"/>
        <v>-26.8</v>
      </c>
      <c r="AL503" s="907">
        <f t="shared" si="346"/>
        <v>-15.7</v>
      </c>
      <c r="AM503" s="907">
        <f t="shared" si="346"/>
        <v>-4.3</v>
      </c>
      <c r="AN503" s="907">
        <f t="shared" si="346"/>
        <v>-25.9</v>
      </c>
      <c r="AO503" s="907">
        <f t="shared" si="346"/>
        <v>1</v>
      </c>
      <c r="AP503" s="907">
        <f t="shared" si="346"/>
        <v>-2.9</v>
      </c>
      <c r="AQ503" s="907">
        <f t="shared" si="346"/>
        <v>-2.7</v>
      </c>
      <c r="AR503" s="907">
        <f t="shared" si="346"/>
        <v>-7</v>
      </c>
      <c r="AS503" s="221"/>
    </row>
    <row r="504" spans="1:45" x14ac:dyDescent="0.15">
      <c r="B504" s="135">
        <v>2024</v>
      </c>
      <c r="C504" s="238" t="s">
        <v>34</v>
      </c>
      <c r="D504" s="676">
        <f t="shared" si="337"/>
        <v>-2.8</v>
      </c>
      <c r="E504" s="676">
        <f t="shared" si="337"/>
        <v>-2.8</v>
      </c>
      <c r="F504" s="676">
        <f t="shared" si="337"/>
        <v>0.4</v>
      </c>
      <c r="G504" s="676">
        <f t="shared" si="337"/>
        <v>-9.1</v>
      </c>
      <c r="H504" s="676">
        <f t="shared" si="337"/>
        <v>-6.2</v>
      </c>
      <c r="I504" s="676">
        <f t="shared" si="337"/>
        <v>-0.6</v>
      </c>
      <c r="J504" s="676">
        <f t="shared" si="337"/>
        <v>-19.899999999999999</v>
      </c>
      <c r="K504" s="676">
        <f t="shared" si="337"/>
        <v>-1.1000000000000001</v>
      </c>
      <c r="L504" s="676">
        <f t="shared" si="337"/>
        <v>-22.3</v>
      </c>
      <c r="M504" s="676">
        <f t="shared" si="337"/>
        <v>1.4</v>
      </c>
      <c r="N504" s="676">
        <f t="shared" si="337"/>
        <v>-29.3</v>
      </c>
      <c r="O504" s="676">
        <f t="shared" si="337"/>
        <v>10</v>
      </c>
      <c r="P504" s="676">
        <f t="shared" si="337"/>
        <v>-13.4</v>
      </c>
      <c r="Q504" s="676">
        <f t="shared" si="337"/>
        <v>1.8</v>
      </c>
      <c r="R504" s="676">
        <f t="shared" si="337"/>
        <v>-3.3</v>
      </c>
      <c r="S504" s="676">
        <f t="shared" si="337"/>
        <v>-3.6</v>
      </c>
      <c r="T504" s="676">
        <f t="shared" si="337"/>
        <v>-0.6</v>
      </c>
      <c r="U504" s="676">
        <f t="shared" si="337"/>
        <v>-3.7</v>
      </c>
      <c r="V504" s="676">
        <f t="shared" si="337"/>
        <v>7.2</v>
      </c>
      <c r="W504" s="676">
        <f t="shared" si="337"/>
        <v>6.3</v>
      </c>
      <c r="X504" s="676">
        <f t="shared" si="337"/>
        <v>-14.4</v>
      </c>
      <c r="Y504" s="676">
        <f t="shared" si="335"/>
        <v>-12.6</v>
      </c>
      <c r="Z504" s="676">
        <f t="shared" si="335"/>
        <v>-13</v>
      </c>
      <c r="AA504" s="676">
        <f t="shared" si="335"/>
        <v>-4.3</v>
      </c>
      <c r="AB504" s="676">
        <f t="shared" si="335"/>
        <v>27.9</v>
      </c>
      <c r="AC504" s="676">
        <f t="shared" ref="AC504" si="349">ROUND((AC561-AC557)/AC557*100,1)</f>
        <v>-9</v>
      </c>
      <c r="AD504" s="274"/>
      <c r="AF504" s="135">
        <v>2024</v>
      </c>
      <c r="AG504" s="238" t="s">
        <v>34</v>
      </c>
      <c r="AH504" s="676">
        <f t="shared" si="346"/>
        <v>-2.8</v>
      </c>
      <c r="AI504" s="676">
        <f t="shared" si="346"/>
        <v>-4.8</v>
      </c>
      <c r="AJ504" s="676">
        <f t="shared" si="346"/>
        <v>-7.7</v>
      </c>
      <c r="AK504" s="676">
        <f t="shared" si="346"/>
        <v>-6.6</v>
      </c>
      <c r="AL504" s="676">
        <f t="shared" si="346"/>
        <v>-10.5</v>
      </c>
      <c r="AM504" s="676">
        <f t="shared" si="346"/>
        <v>0.1</v>
      </c>
      <c r="AN504" s="676">
        <f t="shared" si="346"/>
        <v>-10.9</v>
      </c>
      <c r="AO504" s="676">
        <f t="shared" si="346"/>
        <v>2.6</v>
      </c>
      <c r="AP504" s="676">
        <f t="shared" si="346"/>
        <v>-1.1000000000000001</v>
      </c>
      <c r="AQ504" s="676">
        <f t="shared" si="346"/>
        <v>-1.3</v>
      </c>
      <c r="AR504" s="676">
        <f t="shared" si="346"/>
        <v>3</v>
      </c>
      <c r="AS504" s="221"/>
    </row>
    <row r="505" spans="1:45" x14ac:dyDescent="0.15">
      <c r="C505" s="243" t="s">
        <v>35</v>
      </c>
      <c r="D505" s="676">
        <f t="shared" si="337"/>
        <v>-5.2</v>
      </c>
      <c r="E505" s="676">
        <f t="shared" si="337"/>
        <v>-5.2</v>
      </c>
      <c r="F505" s="676">
        <f t="shared" si="337"/>
        <v>0.4</v>
      </c>
      <c r="G505" s="676">
        <f t="shared" si="337"/>
        <v>-4.8</v>
      </c>
      <c r="H505" s="676">
        <f t="shared" si="337"/>
        <v>-2.1</v>
      </c>
      <c r="I505" s="676">
        <f t="shared" si="337"/>
        <v>-28</v>
      </c>
      <c r="J505" s="676">
        <f t="shared" si="337"/>
        <v>-16.899999999999999</v>
      </c>
      <c r="K505" s="676">
        <f t="shared" si="337"/>
        <v>-13.3</v>
      </c>
      <c r="L505" s="676">
        <f t="shared" si="337"/>
        <v>-7.4</v>
      </c>
      <c r="M505" s="676">
        <f t="shared" si="337"/>
        <v>-8.3000000000000007</v>
      </c>
      <c r="N505" s="676">
        <f t="shared" si="337"/>
        <v>-27.6</v>
      </c>
      <c r="O505" s="676">
        <f t="shared" si="337"/>
        <v>4.5999999999999996</v>
      </c>
      <c r="P505" s="676">
        <f t="shared" si="337"/>
        <v>-4.7</v>
      </c>
      <c r="Q505" s="676">
        <f t="shared" si="337"/>
        <v>2.9</v>
      </c>
      <c r="R505" s="676">
        <f t="shared" si="337"/>
        <v>4.7</v>
      </c>
      <c r="S505" s="676">
        <f t="shared" si="337"/>
        <v>2.5</v>
      </c>
      <c r="T505" s="676">
        <f t="shared" si="335"/>
        <v>2.2000000000000002</v>
      </c>
      <c r="U505" s="676">
        <f t="shared" si="335"/>
        <v>-3.5</v>
      </c>
      <c r="V505" s="676">
        <f t="shared" si="335"/>
        <v>3.2</v>
      </c>
      <c r="W505" s="676">
        <f t="shared" si="335"/>
        <v>-8.9</v>
      </c>
      <c r="X505" s="676">
        <f t="shared" si="335"/>
        <v>-11</v>
      </c>
      <c r="Y505" s="676">
        <f t="shared" si="335"/>
        <v>-9.6999999999999993</v>
      </c>
      <c r="Z505" s="676">
        <f t="shared" si="335"/>
        <v>-3.3</v>
      </c>
      <c r="AA505" s="676">
        <f t="shared" si="335"/>
        <v>9.8000000000000007</v>
      </c>
      <c r="AB505" s="676">
        <f t="shared" si="335"/>
        <v>28.9</v>
      </c>
      <c r="AC505" s="676">
        <f t="shared" ref="AC505" si="350">ROUND((AC562-AC558)/AC558*100,1)</f>
        <v>-22.4</v>
      </c>
      <c r="AD505" s="274"/>
      <c r="AG505" s="243" t="s">
        <v>35</v>
      </c>
      <c r="AH505" s="676">
        <f t="shared" si="346"/>
        <v>-5.2</v>
      </c>
      <c r="AI505" s="676">
        <f t="shared" si="346"/>
        <v>-9.1999999999999993</v>
      </c>
      <c r="AJ505" s="676">
        <f t="shared" si="346"/>
        <v>-16.8</v>
      </c>
      <c r="AK505" s="676">
        <f t="shared" si="346"/>
        <v>-22.2</v>
      </c>
      <c r="AL505" s="676">
        <f t="shared" si="346"/>
        <v>-3.9</v>
      </c>
      <c r="AM505" s="676">
        <f t="shared" si="346"/>
        <v>2</v>
      </c>
      <c r="AN505" s="676">
        <f t="shared" si="346"/>
        <v>-0.1</v>
      </c>
      <c r="AO505" s="676">
        <f t="shared" si="346"/>
        <v>2.2000000000000002</v>
      </c>
      <c r="AP505" s="676">
        <f t="shared" si="346"/>
        <v>-1.7</v>
      </c>
      <c r="AQ505" s="676">
        <f t="shared" si="346"/>
        <v>-1.6</v>
      </c>
      <c r="AR505" s="676">
        <f t="shared" si="346"/>
        <v>-2</v>
      </c>
      <c r="AS505" s="221"/>
    </row>
    <row r="506" spans="1:45" x14ac:dyDescent="0.15">
      <c r="C506" s="243" t="s">
        <v>36</v>
      </c>
      <c r="D506" s="676">
        <f t="shared" si="337"/>
        <v>0.1</v>
      </c>
      <c r="E506" s="676">
        <f t="shared" si="337"/>
        <v>0.1</v>
      </c>
      <c r="F506" s="676">
        <f t="shared" si="337"/>
        <v>-1.9</v>
      </c>
      <c r="G506" s="676">
        <f t="shared" si="337"/>
        <v>-3.2</v>
      </c>
      <c r="H506" s="676">
        <f t="shared" si="337"/>
        <v>0.2</v>
      </c>
      <c r="I506" s="676">
        <f t="shared" si="337"/>
        <v>12.3</v>
      </c>
      <c r="J506" s="676">
        <f t="shared" si="337"/>
        <v>11.9</v>
      </c>
      <c r="K506" s="676">
        <f t="shared" si="337"/>
        <v>-1.2</v>
      </c>
      <c r="L506" s="676">
        <f t="shared" ref="L506:S506" si="351">ROUND((L563-L559)/L559*100,1)</f>
        <v>-5.5</v>
      </c>
      <c r="M506" s="676">
        <f t="shared" si="351"/>
        <v>-4.4000000000000004</v>
      </c>
      <c r="N506" s="676">
        <f t="shared" si="351"/>
        <v>-23.6</v>
      </c>
      <c r="O506" s="676">
        <f t="shared" si="351"/>
        <v>-2.4</v>
      </c>
      <c r="P506" s="676">
        <f t="shared" si="351"/>
        <v>-9.3000000000000007</v>
      </c>
      <c r="Q506" s="676">
        <f t="shared" si="351"/>
        <v>0.8</v>
      </c>
      <c r="R506" s="676">
        <f t="shared" si="351"/>
        <v>5.6</v>
      </c>
      <c r="S506" s="676">
        <f t="shared" si="351"/>
        <v>0</v>
      </c>
      <c r="T506" s="676">
        <f t="shared" si="335"/>
        <v>-1.1000000000000001</v>
      </c>
      <c r="U506" s="676">
        <f t="shared" si="335"/>
        <v>-0.2</v>
      </c>
      <c r="V506" s="676">
        <f t="shared" si="335"/>
        <v>1.2</v>
      </c>
      <c r="W506" s="676">
        <f t="shared" si="335"/>
        <v>5.3</v>
      </c>
      <c r="X506" s="676">
        <f t="shared" si="335"/>
        <v>4.5</v>
      </c>
      <c r="Y506" s="676">
        <f t="shared" si="335"/>
        <v>-13.3</v>
      </c>
      <c r="Z506" s="676">
        <f t="shared" si="335"/>
        <v>-6</v>
      </c>
      <c r="AA506" s="676">
        <f t="shared" si="335"/>
        <v>2.2000000000000002</v>
      </c>
      <c r="AB506" s="676">
        <f t="shared" si="335"/>
        <v>28.3</v>
      </c>
      <c r="AC506" s="676">
        <f t="shared" ref="AC506" si="352">ROUND((AC563-AC559)/AC559*100,1)</f>
        <v>10.7</v>
      </c>
      <c r="AD506" s="274"/>
      <c r="AG506" s="243" t="s">
        <v>36</v>
      </c>
      <c r="AH506" s="676">
        <f t="shared" si="346"/>
        <v>0.1</v>
      </c>
      <c r="AI506" s="676">
        <f t="shared" si="346"/>
        <v>2.1</v>
      </c>
      <c r="AJ506" s="676">
        <f t="shared" si="346"/>
        <v>4.5999999999999996</v>
      </c>
      <c r="AK506" s="676">
        <f t="shared" si="346"/>
        <v>7.1</v>
      </c>
      <c r="AL506" s="676">
        <f t="shared" si="346"/>
        <v>-0.8</v>
      </c>
      <c r="AM506" s="676">
        <f t="shared" si="346"/>
        <v>-1.1000000000000001</v>
      </c>
      <c r="AN506" s="676">
        <f t="shared" si="346"/>
        <v>-9.8000000000000007</v>
      </c>
      <c r="AO506" s="676">
        <f t="shared" si="346"/>
        <v>0.5</v>
      </c>
      <c r="AP506" s="676">
        <f t="shared" si="346"/>
        <v>-1.3</v>
      </c>
      <c r="AQ506" s="676">
        <f t="shared" si="346"/>
        <v>-1.3</v>
      </c>
      <c r="AR506" s="676">
        <f t="shared" si="346"/>
        <v>0.3</v>
      </c>
      <c r="AS506" s="221"/>
    </row>
    <row r="507" spans="1:45" x14ac:dyDescent="0.15">
      <c r="B507" s="240"/>
      <c r="C507" s="246" t="s">
        <v>37</v>
      </c>
      <c r="D507" s="907">
        <f t="shared" ref="D507:S511" si="353">ROUND((D564-D560)/D560*100,1)</f>
        <v>1.9</v>
      </c>
      <c r="E507" s="907">
        <f t="shared" si="353"/>
        <v>4.8</v>
      </c>
      <c r="F507" s="907">
        <f t="shared" si="353"/>
        <v>0.4</v>
      </c>
      <c r="G507" s="907">
        <f t="shared" si="353"/>
        <v>-0.6</v>
      </c>
      <c r="H507" s="907">
        <f t="shared" si="353"/>
        <v>9.8000000000000007</v>
      </c>
      <c r="I507" s="907">
        <f t="shared" si="353"/>
        <v>11.8</v>
      </c>
      <c r="J507" s="907">
        <f t="shared" si="353"/>
        <v>15.3</v>
      </c>
      <c r="K507" s="907">
        <f t="shared" si="353"/>
        <v>2.4</v>
      </c>
      <c r="L507" s="907">
        <f t="shared" si="353"/>
        <v>-0.9</v>
      </c>
      <c r="M507" s="907">
        <f t="shared" si="353"/>
        <v>1.5</v>
      </c>
      <c r="N507" s="907">
        <f t="shared" si="353"/>
        <v>-23.5</v>
      </c>
      <c r="O507" s="907">
        <f t="shared" si="353"/>
        <v>1.9</v>
      </c>
      <c r="P507" s="907">
        <f t="shared" si="353"/>
        <v>-8.9</v>
      </c>
      <c r="Q507" s="907">
        <f t="shared" si="353"/>
        <v>4.9000000000000004</v>
      </c>
      <c r="R507" s="907">
        <f t="shared" si="353"/>
        <v>10.3</v>
      </c>
      <c r="S507" s="907">
        <f t="shared" si="353"/>
        <v>4.5999999999999996</v>
      </c>
      <c r="T507" s="907">
        <f t="shared" si="335"/>
        <v>8.1999999999999993</v>
      </c>
      <c r="U507" s="907">
        <f t="shared" si="335"/>
        <v>9.8000000000000007</v>
      </c>
      <c r="V507" s="907">
        <f t="shared" si="335"/>
        <v>13</v>
      </c>
      <c r="W507" s="907">
        <f t="shared" si="335"/>
        <v>8.9</v>
      </c>
      <c r="X507" s="907">
        <f t="shared" si="335"/>
        <v>10</v>
      </c>
      <c r="Y507" s="907">
        <f t="shared" si="335"/>
        <v>-6.1</v>
      </c>
      <c r="Z507" s="907">
        <f t="shared" si="335"/>
        <v>-2.5</v>
      </c>
      <c r="AA507" s="907">
        <f t="shared" si="335"/>
        <v>26.8</v>
      </c>
      <c r="AB507" s="907">
        <f t="shared" si="335"/>
        <v>16.899999999999999</v>
      </c>
      <c r="AC507" s="907">
        <f t="shared" ref="AC507" si="354">ROUND((AC564-AC560)/AC560*100,1)</f>
        <v>12</v>
      </c>
      <c r="AD507" s="274"/>
      <c r="AF507" s="240"/>
      <c r="AG507" s="246" t="s">
        <v>37</v>
      </c>
      <c r="AH507" s="907">
        <f t="shared" si="346"/>
        <v>4.8</v>
      </c>
      <c r="AI507" s="907">
        <f t="shared" si="346"/>
        <v>11.7</v>
      </c>
      <c r="AJ507" s="907">
        <f t="shared" si="346"/>
        <v>12.2</v>
      </c>
      <c r="AK507" s="907">
        <f t="shared" si="346"/>
        <v>12.7</v>
      </c>
      <c r="AL507" s="907">
        <f t="shared" si="346"/>
        <v>11.1</v>
      </c>
      <c r="AM507" s="907">
        <f t="shared" si="346"/>
        <v>11.2</v>
      </c>
      <c r="AN507" s="907">
        <f t="shared" si="346"/>
        <v>10.1</v>
      </c>
      <c r="AO507" s="907">
        <f t="shared" si="346"/>
        <v>11.4</v>
      </c>
      <c r="AP507" s="907">
        <f t="shared" si="346"/>
        <v>-0.5</v>
      </c>
      <c r="AQ507" s="907">
        <f t="shared" si="346"/>
        <v>-0.9</v>
      </c>
      <c r="AR507" s="907">
        <f t="shared" si="346"/>
        <v>8.8000000000000007</v>
      </c>
      <c r="AS507" s="221"/>
    </row>
    <row r="508" spans="1:45" x14ac:dyDescent="0.15">
      <c r="B508" s="66">
        <v>2025</v>
      </c>
      <c r="C508" s="238" t="s">
        <v>34</v>
      </c>
      <c r="D508" s="676">
        <f t="shared" si="353"/>
        <v>-1</v>
      </c>
      <c r="E508" s="676">
        <f t="shared" si="353"/>
        <v>-1</v>
      </c>
      <c r="F508" s="676">
        <f t="shared" si="353"/>
        <v>1.1000000000000001</v>
      </c>
      <c r="G508" s="676">
        <f t="shared" si="353"/>
        <v>22.5</v>
      </c>
      <c r="H508" s="676">
        <f t="shared" si="353"/>
        <v>2</v>
      </c>
      <c r="I508" s="676">
        <f t="shared" si="353"/>
        <v>-16.600000000000001</v>
      </c>
      <c r="J508" s="676">
        <f t="shared" si="353"/>
        <v>-0.1</v>
      </c>
      <c r="K508" s="676">
        <f t="shared" si="353"/>
        <v>-0.7</v>
      </c>
      <c r="L508" s="676">
        <f t="shared" si="353"/>
        <v>11.9</v>
      </c>
      <c r="M508" s="676">
        <f t="shared" si="353"/>
        <v>10.6</v>
      </c>
      <c r="N508" s="676">
        <f t="shared" si="353"/>
        <v>-4.7</v>
      </c>
      <c r="O508" s="676">
        <f t="shared" si="353"/>
        <v>-12.6</v>
      </c>
      <c r="P508" s="676">
        <f t="shared" si="353"/>
        <v>4</v>
      </c>
      <c r="Q508" s="676">
        <f t="shared" si="353"/>
        <v>-0.5</v>
      </c>
      <c r="R508" s="676">
        <f t="shared" si="353"/>
        <v>4.9000000000000004</v>
      </c>
      <c r="S508" s="676">
        <f t="shared" si="353"/>
        <v>2.9</v>
      </c>
      <c r="T508" s="676">
        <f t="shared" si="335"/>
        <v>-0.3</v>
      </c>
      <c r="U508" s="676">
        <f t="shared" si="335"/>
        <v>0.2</v>
      </c>
      <c r="V508" s="676">
        <f t="shared" si="335"/>
        <v>3.8</v>
      </c>
      <c r="W508" s="676">
        <f t="shared" si="335"/>
        <v>-4.9000000000000004</v>
      </c>
      <c r="X508" s="676">
        <f t="shared" si="335"/>
        <v>15.4</v>
      </c>
      <c r="Y508" s="676">
        <f t="shared" si="335"/>
        <v>-7.6</v>
      </c>
      <c r="Z508" s="676">
        <f t="shared" si="335"/>
        <v>3.3</v>
      </c>
      <c r="AA508" s="676">
        <f t="shared" si="335"/>
        <v>-4.3</v>
      </c>
      <c r="AB508" s="676">
        <f t="shared" si="335"/>
        <v>-8.4</v>
      </c>
      <c r="AC508" s="676">
        <f>ROUND((AC565-AC561)/AC561*100,1)</f>
        <v>-8.9</v>
      </c>
      <c r="AD508" s="274"/>
      <c r="AF508" s="66">
        <v>2025</v>
      </c>
      <c r="AG508" s="238" t="s">
        <v>34</v>
      </c>
      <c r="AH508" s="676">
        <f t="shared" si="346"/>
        <v>-1</v>
      </c>
      <c r="AI508" s="676">
        <f t="shared" si="346"/>
        <v>2</v>
      </c>
      <c r="AJ508" s="676">
        <f t="shared" si="346"/>
        <v>-0.7</v>
      </c>
      <c r="AK508" s="676">
        <f t="shared" si="346"/>
        <v>-1.8</v>
      </c>
      <c r="AL508" s="676">
        <f t="shared" si="346"/>
        <v>1.9</v>
      </c>
      <c r="AM508" s="676">
        <f>ROUND((AM565-AM561)/AM561*100,1)</f>
        <v>6.2</v>
      </c>
      <c r="AN508" s="676">
        <f t="shared" si="346"/>
        <v>12.5</v>
      </c>
      <c r="AO508" s="676">
        <f t="shared" si="346"/>
        <v>4.8</v>
      </c>
      <c r="AP508" s="676">
        <f t="shared" si="346"/>
        <v>-3.4</v>
      </c>
      <c r="AQ508" s="676">
        <f t="shared" si="346"/>
        <v>-3.4</v>
      </c>
      <c r="AR508" s="676">
        <f>ROUND((AR565-AR561)/AR561*100,1)</f>
        <v>-6.5</v>
      </c>
      <c r="AS508" s="221"/>
    </row>
    <row r="509" spans="1:45" x14ac:dyDescent="0.15">
      <c r="C509" s="243" t="s">
        <v>35</v>
      </c>
      <c r="D509" s="676">
        <f t="shared" si="353"/>
        <v>3.4</v>
      </c>
      <c r="E509" s="676">
        <f t="shared" si="353"/>
        <v>3.4</v>
      </c>
      <c r="F509" s="676">
        <f t="shared" si="353"/>
        <v>1</v>
      </c>
      <c r="G509" s="676">
        <f t="shared" si="353"/>
        <v>12.4</v>
      </c>
      <c r="H509" s="676">
        <f t="shared" si="353"/>
        <v>-3.7</v>
      </c>
      <c r="I509" s="676">
        <f t="shared" si="353"/>
        <v>19.899999999999999</v>
      </c>
      <c r="J509" s="676">
        <f t="shared" si="353"/>
        <v>6.5</v>
      </c>
      <c r="K509" s="676">
        <f t="shared" si="353"/>
        <v>11</v>
      </c>
      <c r="L509" s="676">
        <f t="shared" si="353"/>
        <v>1.3</v>
      </c>
      <c r="M509" s="676">
        <f t="shared" si="353"/>
        <v>20</v>
      </c>
      <c r="N509" s="676">
        <f t="shared" si="353"/>
        <v>-1.8</v>
      </c>
      <c r="O509" s="676">
        <f t="shared" si="353"/>
        <v>-6.1</v>
      </c>
      <c r="P509" s="676">
        <f t="shared" si="353"/>
        <v>-1.7</v>
      </c>
      <c r="Q509" s="676">
        <f t="shared" si="353"/>
        <v>-0.2</v>
      </c>
      <c r="R509" s="676">
        <f t="shared" si="353"/>
        <v>1.7</v>
      </c>
      <c r="S509" s="676">
        <f t="shared" si="353"/>
        <v>0.6</v>
      </c>
      <c r="T509" s="676">
        <f t="shared" ref="T509:AB509" si="355">ROUND((T566-T562)/T562*100,1)</f>
        <v>-2.2000000000000002</v>
      </c>
      <c r="U509" s="676">
        <f t="shared" si="355"/>
        <v>-0.9</v>
      </c>
      <c r="V509" s="676">
        <f t="shared" si="355"/>
        <v>-3.5</v>
      </c>
      <c r="W509" s="676">
        <f t="shared" si="355"/>
        <v>-0.4</v>
      </c>
      <c r="X509" s="676">
        <f t="shared" si="355"/>
        <v>7.1</v>
      </c>
      <c r="Y509" s="676">
        <f t="shared" si="355"/>
        <v>-0.3</v>
      </c>
      <c r="Z509" s="676">
        <f t="shared" si="355"/>
        <v>5.6</v>
      </c>
      <c r="AA509" s="676">
        <f t="shared" si="355"/>
        <v>-7.4</v>
      </c>
      <c r="AB509" s="676">
        <f t="shared" si="355"/>
        <v>-7.8</v>
      </c>
      <c r="AC509" s="676">
        <f t="shared" ref="AC509" si="356">ROUND((AC566-AC562)/AC562*100,1)</f>
        <v>13.4</v>
      </c>
      <c r="AD509" s="274"/>
      <c r="AG509" s="243" t="s">
        <v>35</v>
      </c>
      <c r="AH509" s="676">
        <f>ROUND((AH566-AH562)/AH562*100,1)</f>
        <v>3.4</v>
      </c>
      <c r="AI509" s="676">
        <f t="shared" si="346"/>
        <v>10.199999999999999</v>
      </c>
      <c r="AJ509" s="676">
        <f t="shared" si="346"/>
        <v>13.5</v>
      </c>
      <c r="AK509" s="676">
        <f t="shared" si="346"/>
        <v>23</v>
      </c>
      <c r="AL509" s="676">
        <f t="shared" si="346"/>
        <v>-4.2</v>
      </c>
      <c r="AM509" s="676">
        <f t="shared" si="346"/>
        <v>6.2</v>
      </c>
      <c r="AN509" s="676">
        <f t="shared" si="346"/>
        <v>18.899999999999999</v>
      </c>
      <c r="AO509" s="676">
        <f t="shared" si="346"/>
        <v>4.5</v>
      </c>
      <c r="AP509" s="676">
        <f t="shared" si="346"/>
        <v>-1.9</v>
      </c>
      <c r="AQ509" s="676">
        <f t="shared" si="346"/>
        <v>-1.9</v>
      </c>
      <c r="AR509" s="676">
        <f t="shared" si="346"/>
        <v>-2.9</v>
      </c>
      <c r="AS509" s="221"/>
    </row>
    <row r="510" spans="1:45" x14ac:dyDescent="0.15">
      <c r="C510" s="243" t="s">
        <v>36</v>
      </c>
      <c r="D510" s="676">
        <f>ROUND((D567-D563)/D563*100,1)</f>
        <v>-0.5</v>
      </c>
      <c r="E510" s="676">
        <f t="shared" si="353"/>
        <v>-0.5</v>
      </c>
      <c r="F510" s="676">
        <f t="shared" si="353"/>
        <v>0.7</v>
      </c>
      <c r="G510" s="676">
        <f t="shared" si="353"/>
        <v>13.4</v>
      </c>
      <c r="H510" s="676">
        <f t="shared" si="353"/>
        <v>-4.2</v>
      </c>
      <c r="I510" s="676">
        <f t="shared" si="353"/>
        <v>-5</v>
      </c>
      <c r="J510" s="676">
        <f t="shared" si="353"/>
        <v>-4.8</v>
      </c>
      <c r="K510" s="676">
        <f t="shared" si="353"/>
        <v>5.9</v>
      </c>
      <c r="L510" s="676">
        <f t="shared" si="353"/>
        <v>2.6</v>
      </c>
      <c r="M510" s="676">
        <f t="shared" si="353"/>
        <v>3.8</v>
      </c>
      <c r="N510" s="676">
        <f t="shared" si="353"/>
        <v>2.2000000000000002</v>
      </c>
      <c r="O510" s="676">
        <f t="shared" si="353"/>
        <v>-8.1</v>
      </c>
      <c r="P510" s="676">
        <f t="shared" si="353"/>
        <v>6.8</v>
      </c>
      <c r="Q510" s="676">
        <f t="shared" si="353"/>
        <v>-0.4</v>
      </c>
      <c r="R510" s="676">
        <f t="shared" si="353"/>
        <v>5.4</v>
      </c>
      <c r="S510" s="676">
        <f t="shared" si="353"/>
        <v>-1</v>
      </c>
      <c r="T510" s="676">
        <f t="shared" ref="T510:AB510" si="357">ROUND((T567-T563)/T563*100,1)</f>
        <v>3.2</v>
      </c>
      <c r="U510" s="676">
        <f t="shared" si="357"/>
        <v>-3.6</v>
      </c>
      <c r="V510" s="676">
        <f t="shared" si="357"/>
        <v>-10</v>
      </c>
      <c r="W510" s="676">
        <f t="shared" si="357"/>
        <v>-9</v>
      </c>
      <c r="X510" s="676">
        <f t="shared" si="357"/>
        <v>1.7</v>
      </c>
      <c r="Y510" s="676">
        <f t="shared" si="357"/>
        <v>12</v>
      </c>
      <c r="Z510" s="676">
        <f t="shared" si="357"/>
        <v>3.7</v>
      </c>
      <c r="AA510" s="676">
        <f t="shared" si="357"/>
        <v>-9.6999999999999993</v>
      </c>
      <c r="AB510" s="676">
        <f t="shared" si="357"/>
        <v>-10.6</v>
      </c>
      <c r="AC510" s="676">
        <f t="shared" ref="AC510" si="358">ROUND((AC567-AC563)/AC563*100,1)</f>
        <v>-3.9</v>
      </c>
      <c r="AD510" s="274"/>
      <c r="AG510" s="243" t="s">
        <v>36</v>
      </c>
      <c r="AH510" s="676">
        <f>ROUND((AH567-AH563)/AH563*100,1)</f>
        <v>-0.5</v>
      </c>
      <c r="AI510" s="676">
        <f t="shared" si="346"/>
        <v>2.8</v>
      </c>
      <c r="AJ510" s="676">
        <f t="shared" si="346"/>
        <v>-0.3</v>
      </c>
      <c r="AK510" s="676">
        <f t="shared" si="346"/>
        <v>1.1000000000000001</v>
      </c>
      <c r="AL510" s="676">
        <f t="shared" si="346"/>
        <v>-3.7</v>
      </c>
      <c r="AM510" s="676">
        <f t="shared" si="346"/>
        <v>7.2</v>
      </c>
      <c r="AN510" s="676">
        <f t="shared" si="346"/>
        <v>18.399999999999999</v>
      </c>
      <c r="AO510" s="676">
        <f t="shared" si="346"/>
        <v>5.3</v>
      </c>
      <c r="AP510" s="676">
        <f t="shared" si="346"/>
        <v>-3.2</v>
      </c>
      <c r="AQ510" s="676">
        <f t="shared" si="346"/>
        <v>-3.4</v>
      </c>
      <c r="AR510" s="676">
        <f t="shared" si="346"/>
        <v>0.1</v>
      </c>
      <c r="AS510" s="221"/>
    </row>
    <row r="511" spans="1:45" x14ac:dyDescent="0.15">
      <c r="B511" s="240"/>
      <c r="C511" s="246" t="s">
        <v>37</v>
      </c>
      <c r="D511" s="907">
        <f>ROUND((D568-D564)/D564*100,1)</f>
        <v>-3.5</v>
      </c>
      <c r="E511" s="907">
        <f t="shared" si="353"/>
        <v>-3.5</v>
      </c>
      <c r="F511" s="907">
        <f t="shared" si="353"/>
        <v>-1.5</v>
      </c>
      <c r="G511" s="907">
        <f t="shared" si="353"/>
        <v>13.8</v>
      </c>
      <c r="H511" s="907">
        <f t="shared" si="353"/>
        <v>1.6</v>
      </c>
      <c r="I511" s="907">
        <f t="shared" si="353"/>
        <v>-25.1</v>
      </c>
      <c r="J511" s="907">
        <f t="shared" si="353"/>
        <v>-4.5999999999999996</v>
      </c>
      <c r="K511" s="907">
        <f t="shared" si="353"/>
        <v>0.9</v>
      </c>
      <c r="L511" s="907">
        <f t="shared" si="353"/>
        <v>-2.4</v>
      </c>
      <c r="M511" s="907">
        <f t="shared" si="353"/>
        <v>23.7</v>
      </c>
      <c r="N511" s="907">
        <f t="shared" si="353"/>
        <v>-4.2</v>
      </c>
      <c r="O511" s="907">
        <f t="shared" si="353"/>
        <v>-11.2</v>
      </c>
      <c r="P511" s="907">
        <f t="shared" si="353"/>
        <v>11.9</v>
      </c>
      <c r="Q511" s="907">
        <f t="shared" si="353"/>
        <v>-10.8</v>
      </c>
      <c r="R511" s="907">
        <f t="shared" si="353"/>
        <v>-1.6</v>
      </c>
      <c r="S511" s="907">
        <f t="shared" si="353"/>
        <v>0.7</v>
      </c>
      <c r="T511" s="907">
        <f t="shared" ref="T511:AB511" si="359">ROUND((T568-T564)/T564*100,1)</f>
        <v>-1</v>
      </c>
      <c r="U511" s="907">
        <f t="shared" si="359"/>
        <v>-10.6</v>
      </c>
      <c r="V511" s="907">
        <f t="shared" si="359"/>
        <v>-17.2</v>
      </c>
      <c r="W511" s="907">
        <f t="shared" si="359"/>
        <v>-16.399999999999999</v>
      </c>
      <c r="X511" s="907">
        <f t="shared" si="359"/>
        <v>-0.3</v>
      </c>
      <c r="Y511" s="907">
        <f t="shared" si="359"/>
        <v>-6.8</v>
      </c>
      <c r="Z511" s="907">
        <f t="shared" si="359"/>
        <v>0.9</v>
      </c>
      <c r="AA511" s="907">
        <f t="shared" si="359"/>
        <v>-11.8</v>
      </c>
      <c r="AB511" s="907">
        <f t="shared" si="359"/>
        <v>-3.3</v>
      </c>
      <c r="AC511" s="907">
        <f t="shared" ref="AC511" si="360">ROUND((AC568-AC564)/AC564*100,1)</f>
        <v>-14.8</v>
      </c>
      <c r="AD511" s="274"/>
      <c r="AF511" s="240"/>
      <c r="AG511" s="246" t="s">
        <v>37</v>
      </c>
      <c r="AH511" s="907">
        <f>ROUND((AH568-AH564)/AH564*100,1)</f>
        <v>-3.5</v>
      </c>
      <c r="AI511" s="907">
        <f t="shared" ref="AH511:AR526" si="361">ROUND((AI568-AI564)/AI564*100,1)</f>
        <v>-7.7</v>
      </c>
      <c r="AJ511" s="907">
        <f t="shared" si="361"/>
        <v>-11.4</v>
      </c>
      <c r="AK511" s="907">
        <f t="shared" si="361"/>
        <v>-13.8</v>
      </c>
      <c r="AL511" s="907">
        <f t="shared" si="361"/>
        <v>-6.3</v>
      </c>
      <c r="AM511" s="907">
        <f t="shared" si="361"/>
        <v>-2.9</v>
      </c>
      <c r="AN511" s="907">
        <f t="shared" si="361"/>
        <v>10.8</v>
      </c>
      <c r="AO511" s="907">
        <f t="shared" si="361"/>
        <v>-5.4</v>
      </c>
      <c r="AP511" s="907">
        <f t="shared" si="361"/>
        <v>0.4</v>
      </c>
      <c r="AQ511" s="907">
        <f t="shared" si="361"/>
        <v>0.8</v>
      </c>
      <c r="AR511" s="907">
        <f t="shared" si="361"/>
        <v>-11.4</v>
      </c>
      <c r="AS511" s="221"/>
    </row>
    <row r="512" spans="1:45" ht="12" customHeight="1" x14ac:dyDescent="0.15">
      <c r="A512" s="248"/>
      <c r="B512" s="66">
        <v>2026</v>
      </c>
      <c r="C512" s="238" t="s">
        <v>34</v>
      </c>
      <c r="D512" s="906">
        <f t="shared" ref="D512:S527" si="362">ROUND((D569-D565)/D565*100,1)</f>
        <v>4.8</v>
      </c>
      <c r="E512" s="906">
        <f t="shared" si="362"/>
        <v>4.8</v>
      </c>
      <c r="F512" s="906">
        <f t="shared" si="362"/>
        <v>3.1</v>
      </c>
      <c r="G512" s="906">
        <f t="shared" si="362"/>
        <v>-2.4</v>
      </c>
      <c r="H512" s="906">
        <f t="shared" si="362"/>
        <v>-0.5</v>
      </c>
      <c r="I512" s="906">
        <f t="shared" si="362"/>
        <v>44.1</v>
      </c>
      <c r="J512" s="906">
        <f t="shared" si="362"/>
        <v>-1.2</v>
      </c>
      <c r="K512" s="906">
        <f t="shared" si="362"/>
        <v>-1.8</v>
      </c>
      <c r="L512" s="906">
        <f t="shared" si="362"/>
        <v>0.6</v>
      </c>
      <c r="M512" s="906">
        <f t="shared" si="362"/>
        <v>9.6999999999999993</v>
      </c>
      <c r="N512" s="906">
        <f t="shared" si="362"/>
        <v>23.3</v>
      </c>
      <c r="O512" s="906">
        <f t="shared" si="362"/>
        <v>-8.1999999999999993</v>
      </c>
      <c r="P512" s="906">
        <f t="shared" si="362"/>
        <v>0</v>
      </c>
      <c r="Q512" s="906">
        <f t="shared" si="362"/>
        <v>2.2000000000000002</v>
      </c>
      <c r="R512" s="906">
        <f t="shared" si="362"/>
        <v>7.8</v>
      </c>
      <c r="S512" s="906">
        <f t="shared" si="362"/>
        <v>2.2000000000000002</v>
      </c>
      <c r="T512" s="906">
        <f t="shared" ref="T512:AB512" si="363">ROUND((T569-T565)/T565*100,1)</f>
        <v>-1.1000000000000001</v>
      </c>
      <c r="U512" s="906">
        <f t="shared" si="363"/>
        <v>-8.1</v>
      </c>
      <c r="V512" s="906">
        <f t="shared" si="363"/>
        <v>-20.2</v>
      </c>
      <c r="W512" s="906">
        <f t="shared" si="363"/>
        <v>-9.1</v>
      </c>
      <c r="X512" s="906">
        <f t="shared" si="363"/>
        <v>-2.9</v>
      </c>
      <c r="Y512" s="906">
        <f t="shared" si="363"/>
        <v>-6.3</v>
      </c>
      <c r="Z512" s="906">
        <f t="shared" si="363"/>
        <v>-1.1000000000000001</v>
      </c>
      <c r="AA512" s="906">
        <f t="shared" si="363"/>
        <v>-0.3</v>
      </c>
      <c r="AB512" s="906">
        <f t="shared" si="363"/>
        <v>-0.1</v>
      </c>
      <c r="AC512" s="906">
        <f t="shared" ref="AC512" si="364">ROUND((AC569-AC565)/AC565*100,1)</f>
        <v>20.6</v>
      </c>
      <c r="AD512" s="274"/>
      <c r="AE512" s="248"/>
      <c r="AF512" s="66">
        <v>2026</v>
      </c>
      <c r="AG512" s="238" t="s">
        <v>34</v>
      </c>
      <c r="AH512" s="906">
        <f t="shared" si="361"/>
        <v>4.8</v>
      </c>
      <c r="AI512" s="906">
        <f t="shared" si="361"/>
        <v>4.4000000000000004</v>
      </c>
      <c r="AJ512" s="906">
        <f t="shared" si="361"/>
        <v>7.5</v>
      </c>
      <c r="AK512" s="906">
        <f t="shared" si="361"/>
        <v>13.1</v>
      </c>
      <c r="AL512" s="906">
        <f t="shared" si="361"/>
        <v>-6.6</v>
      </c>
      <c r="AM512" s="906">
        <f t="shared" si="361"/>
        <v>-0.3</v>
      </c>
      <c r="AN512" s="906">
        <f t="shared" si="361"/>
        <v>-17.600000000000001</v>
      </c>
      <c r="AO512" s="906">
        <f t="shared" si="361"/>
        <v>3.7</v>
      </c>
      <c r="AP512" s="906">
        <f t="shared" si="361"/>
        <v>5.3</v>
      </c>
      <c r="AQ512" s="906">
        <f t="shared" si="361"/>
        <v>5.8</v>
      </c>
      <c r="AR512" s="906">
        <f t="shared" si="361"/>
        <v>-9.1</v>
      </c>
      <c r="AS512" s="221"/>
    </row>
    <row r="513" spans="1:45" ht="12" customHeight="1" x14ac:dyDescent="0.15">
      <c r="C513" s="243" t="s">
        <v>35</v>
      </c>
      <c r="D513" s="676">
        <f t="shared" si="362"/>
        <v>3.8</v>
      </c>
      <c r="E513" s="676">
        <f t="shared" si="362"/>
        <v>3.8</v>
      </c>
      <c r="F513" s="676">
        <f t="shared" si="362"/>
        <v>-1.4</v>
      </c>
      <c r="G513" s="676">
        <f t="shared" si="362"/>
        <v>4.3</v>
      </c>
      <c r="H513" s="676">
        <f t="shared" si="362"/>
        <v>6.3</v>
      </c>
      <c r="I513" s="676">
        <f t="shared" si="362"/>
        <v>28.7</v>
      </c>
      <c r="J513" s="676">
        <f t="shared" si="362"/>
        <v>-5.5</v>
      </c>
      <c r="K513" s="676">
        <f t="shared" si="362"/>
        <v>0.9</v>
      </c>
      <c r="L513" s="676">
        <f t="shared" si="362"/>
        <v>-1.8</v>
      </c>
      <c r="M513" s="676">
        <f t="shared" si="362"/>
        <v>11.7</v>
      </c>
      <c r="N513" s="676">
        <f t="shared" si="362"/>
        <v>15.1</v>
      </c>
      <c r="O513" s="676">
        <f t="shared" si="362"/>
        <v>-7.8</v>
      </c>
      <c r="P513" s="676">
        <f t="shared" si="362"/>
        <v>11.8</v>
      </c>
      <c r="Q513" s="676">
        <f t="shared" si="362"/>
        <v>0.9</v>
      </c>
      <c r="R513" s="676">
        <f t="shared" si="362"/>
        <v>11</v>
      </c>
      <c r="S513" s="676">
        <f t="shared" si="362"/>
        <v>-0.7</v>
      </c>
      <c r="T513" s="676">
        <f t="shared" ref="T513:AB513" si="365">ROUND((T570-T566)/T566*100,1)</f>
        <v>-0.6</v>
      </c>
      <c r="U513" s="676">
        <f t="shared" si="365"/>
        <v>-4.5</v>
      </c>
      <c r="V513" s="676">
        <f t="shared" si="365"/>
        <v>-12.6</v>
      </c>
      <c r="W513" s="676">
        <f t="shared" si="365"/>
        <v>-5.2</v>
      </c>
      <c r="X513" s="676">
        <f t="shared" si="365"/>
        <v>-1.6</v>
      </c>
      <c r="Y513" s="676">
        <f t="shared" si="365"/>
        <v>-1.9</v>
      </c>
      <c r="Z513" s="676">
        <f t="shared" si="365"/>
        <v>-0.7</v>
      </c>
      <c r="AA513" s="676">
        <f t="shared" si="365"/>
        <v>-1.9</v>
      </c>
      <c r="AB513" s="676">
        <f t="shared" si="365"/>
        <v>4.9000000000000004</v>
      </c>
      <c r="AC513" s="676">
        <f t="shared" ref="AC513" si="366">ROUND((AC570-AC566)/AC566*100,1)</f>
        <v>12.7</v>
      </c>
      <c r="AD513" s="274"/>
      <c r="AG513" s="243" t="s">
        <v>35</v>
      </c>
      <c r="AH513" s="676">
        <f t="shared" si="361"/>
        <v>3.8</v>
      </c>
      <c r="AI513" s="676">
        <f t="shared" si="361"/>
        <v>3.6</v>
      </c>
      <c r="AJ513" s="676">
        <f t="shared" si="361"/>
        <v>7.9</v>
      </c>
      <c r="AK513" s="676">
        <f t="shared" si="361"/>
        <v>10.5</v>
      </c>
      <c r="AL513" s="676">
        <f t="shared" si="361"/>
        <v>1.1000000000000001</v>
      </c>
      <c r="AM513" s="676">
        <f t="shared" si="361"/>
        <v>-1.9</v>
      </c>
      <c r="AN513" s="676">
        <f t="shared" si="361"/>
        <v>-31.9</v>
      </c>
      <c r="AO513" s="676">
        <f t="shared" si="361"/>
        <v>3</v>
      </c>
      <c r="AP513" s="676">
        <f t="shared" si="361"/>
        <v>3.9</v>
      </c>
      <c r="AQ513" s="676">
        <f t="shared" si="361"/>
        <v>4.2</v>
      </c>
      <c r="AR513" s="676">
        <f t="shared" si="361"/>
        <v>-3.4</v>
      </c>
      <c r="AS513" s="221"/>
    </row>
    <row r="514" spans="1:45" ht="1.5" customHeight="1" x14ac:dyDescent="0.15">
      <c r="C514" s="243" t="s">
        <v>36</v>
      </c>
      <c r="D514" s="676" t="e">
        <f t="shared" si="362"/>
        <v>#DIV/0!</v>
      </c>
      <c r="E514" s="676" t="e">
        <f t="shared" si="362"/>
        <v>#DIV/0!</v>
      </c>
      <c r="F514" s="676" t="e">
        <f t="shared" si="362"/>
        <v>#DIV/0!</v>
      </c>
      <c r="G514" s="676" t="e">
        <f t="shared" si="362"/>
        <v>#DIV/0!</v>
      </c>
      <c r="H514" s="676" t="e">
        <f t="shared" si="362"/>
        <v>#DIV/0!</v>
      </c>
      <c r="I514" s="676" t="e">
        <f t="shared" si="362"/>
        <v>#DIV/0!</v>
      </c>
      <c r="J514" s="676" t="e">
        <f t="shared" si="362"/>
        <v>#DIV/0!</v>
      </c>
      <c r="K514" s="676" t="e">
        <f t="shared" si="362"/>
        <v>#DIV/0!</v>
      </c>
      <c r="L514" s="676" t="e">
        <f t="shared" si="362"/>
        <v>#DIV/0!</v>
      </c>
      <c r="M514" s="676" t="e">
        <f t="shared" si="362"/>
        <v>#DIV/0!</v>
      </c>
      <c r="N514" s="676" t="e">
        <f t="shared" si="362"/>
        <v>#DIV/0!</v>
      </c>
      <c r="O514" s="676" t="e">
        <f t="shared" si="362"/>
        <v>#DIV/0!</v>
      </c>
      <c r="P514" s="676" t="e">
        <f t="shared" si="362"/>
        <v>#DIV/0!</v>
      </c>
      <c r="Q514" s="676" t="e">
        <f t="shared" si="362"/>
        <v>#DIV/0!</v>
      </c>
      <c r="R514" s="676" t="e">
        <f t="shared" si="362"/>
        <v>#DIV/0!</v>
      </c>
      <c r="S514" s="676" t="e">
        <f t="shared" si="362"/>
        <v>#DIV/0!</v>
      </c>
      <c r="T514" s="676" t="e">
        <f t="shared" ref="T514:AB514" si="367">ROUND((T571-T567)/T567*100,1)</f>
        <v>#DIV/0!</v>
      </c>
      <c r="U514" s="676" t="e">
        <f t="shared" si="367"/>
        <v>#DIV/0!</v>
      </c>
      <c r="V514" s="676" t="e">
        <f t="shared" si="367"/>
        <v>#DIV/0!</v>
      </c>
      <c r="W514" s="676" t="e">
        <f t="shared" si="367"/>
        <v>#DIV/0!</v>
      </c>
      <c r="X514" s="676" t="e">
        <f t="shared" si="367"/>
        <v>#DIV/0!</v>
      </c>
      <c r="Y514" s="676" t="e">
        <f t="shared" si="367"/>
        <v>#DIV/0!</v>
      </c>
      <c r="Z514" s="676" t="e">
        <f t="shared" si="367"/>
        <v>#DIV/0!</v>
      </c>
      <c r="AA514" s="676" t="e">
        <f t="shared" si="367"/>
        <v>#DIV/0!</v>
      </c>
      <c r="AB514" s="676" t="e">
        <f t="shared" si="367"/>
        <v>#DIV/0!</v>
      </c>
      <c r="AC514" s="676" t="e">
        <f t="shared" ref="AC514" si="368">ROUND((AC571-AC567)/AC567*100,1)</f>
        <v>#DIV/0!</v>
      </c>
      <c r="AD514" s="274"/>
      <c r="AG514" s="243" t="s">
        <v>36</v>
      </c>
      <c r="AH514" s="676" t="e">
        <f t="shared" si="361"/>
        <v>#DIV/0!</v>
      </c>
      <c r="AI514" s="676" t="e">
        <f t="shared" si="361"/>
        <v>#DIV/0!</v>
      </c>
      <c r="AJ514" s="676" t="e">
        <f t="shared" si="361"/>
        <v>#DIV/0!</v>
      </c>
      <c r="AK514" s="676" t="e">
        <f t="shared" si="361"/>
        <v>#DIV/0!</v>
      </c>
      <c r="AL514" s="676" t="e">
        <f t="shared" si="361"/>
        <v>#DIV/0!</v>
      </c>
      <c r="AM514" s="676" t="e">
        <f t="shared" si="361"/>
        <v>#DIV/0!</v>
      </c>
      <c r="AN514" s="676" t="e">
        <f t="shared" si="361"/>
        <v>#DIV/0!</v>
      </c>
      <c r="AO514" s="676" t="e">
        <f t="shared" si="361"/>
        <v>#DIV/0!</v>
      </c>
      <c r="AP514" s="676" t="e">
        <f t="shared" si="361"/>
        <v>#DIV/0!</v>
      </c>
      <c r="AQ514" s="676" t="e">
        <f t="shared" si="361"/>
        <v>#DIV/0!</v>
      </c>
      <c r="AR514" s="676" t="e">
        <f t="shared" si="361"/>
        <v>#DIV/0!</v>
      </c>
      <c r="AS514" s="221"/>
    </row>
    <row r="515" spans="1:45" ht="12" hidden="1" customHeight="1" x14ac:dyDescent="0.15">
      <c r="B515" s="240"/>
      <c r="C515" s="246" t="s">
        <v>37</v>
      </c>
      <c r="D515" s="907" t="e">
        <f t="shared" si="362"/>
        <v>#DIV/0!</v>
      </c>
      <c r="E515" s="907" t="e">
        <f t="shared" si="362"/>
        <v>#DIV/0!</v>
      </c>
      <c r="F515" s="907" t="e">
        <f t="shared" si="362"/>
        <v>#DIV/0!</v>
      </c>
      <c r="G515" s="907" t="e">
        <f t="shared" si="362"/>
        <v>#DIV/0!</v>
      </c>
      <c r="H515" s="907" t="e">
        <f t="shared" si="362"/>
        <v>#DIV/0!</v>
      </c>
      <c r="I515" s="907" t="e">
        <f t="shared" si="362"/>
        <v>#DIV/0!</v>
      </c>
      <c r="J515" s="907" t="e">
        <f t="shared" si="362"/>
        <v>#DIV/0!</v>
      </c>
      <c r="K515" s="907" t="e">
        <f t="shared" si="362"/>
        <v>#DIV/0!</v>
      </c>
      <c r="L515" s="907" t="e">
        <f t="shared" si="362"/>
        <v>#DIV/0!</v>
      </c>
      <c r="M515" s="907" t="e">
        <f t="shared" si="362"/>
        <v>#DIV/0!</v>
      </c>
      <c r="N515" s="907" t="e">
        <f t="shared" si="362"/>
        <v>#DIV/0!</v>
      </c>
      <c r="O515" s="907" t="e">
        <f t="shared" si="362"/>
        <v>#DIV/0!</v>
      </c>
      <c r="P515" s="907" t="e">
        <f t="shared" si="362"/>
        <v>#DIV/0!</v>
      </c>
      <c r="Q515" s="907" t="e">
        <f t="shared" si="362"/>
        <v>#DIV/0!</v>
      </c>
      <c r="R515" s="907" t="e">
        <f t="shared" si="362"/>
        <v>#DIV/0!</v>
      </c>
      <c r="S515" s="907" t="e">
        <f t="shared" si="362"/>
        <v>#DIV/0!</v>
      </c>
      <c r="T515" s="907" t="e">
        <f t="shared" ref="T515:AB515" si="369">ROUND((T572-T568)/T568*100,1)</f>
        <v>#DIV/0!</v>
      </c>
      <c r="U515" s="907" t="e">
        <f t="shared" si="369"/>
        <v>#DIV/0!</v>
      </c>
      <c r="V515" s="907" t="e">
        <f t="shared" si="369"/>
        <v>#DIV/0!</v>
      </c>
      <c r="W515" s="907" t="e">
        <f t="shared" si="369"/>
        <v>#DIV/0!</v>
      </c>
      <c r="X515" s="907" t="e">
        <f t="shared" si="369"/>
        <v>#DIV/0!</v>
      </c>
      <c r="Y515" s="907" t="e">
        <f t="shared" si="369"/>
        <v>#DIV/0!</v>
      </c>
      <c r="Z515" s="907" t="e">
        <f t="shared" si="369"/>
        <v>#DIV/0!</v>
      </c>
      <c r="AA515" s="907" t="e">
        <f t="shared" si="369"/>
        <v>#DIV/0!</v>
      </c>
      <c r="AB515" s="907" t="e">
        <f t="shared" si="369"/>
        <v>#DIV/0!</v>
      </c>
      <c r="AC515" s="907" t="e">
        <f t="shared" ref="AC515" si="370">ROUND((AC572-AC568)/AC568*100,1)</f>
        <v>#DIV/0!</v>
      </c>
      <c r="AD515" s="274"/>
      <c r="AF515" s="240"/>
      <c r="AG515" s="246" t="s">
        <v>37</v>
      </c>
      <c r="AH515" s="907" t="e">
        <f t="shared" si="361"/>
        <v>#DIV/0!</v>
      </c>
      <c r="AI515" s="907" t="e">
        <f t="shared" si="361"/>
        <v>#DIV/0!</v>
      </c>
      <c r="AJ515" s="907" t="e">
        <f t="shared" si="361"/>
        <v>#DIV/0!</v>
      </c>
      <c r="AK515" s="907" t="e">
        <f t="shared" si="361"/>
        <v>#DIV/0!</v>
      </c>
      <c r="AL515" s="907" t="e">
        <f t="shared" si="361"/>
        <v>#DIV/0!</v>
      </c>
      <c r="AM515" s="907" t="e">
        <f t="shared" si="361"/>
        <v>#DIV/0!</v>
      </c>
      <c r="AN515" s="907" t="e">
        <f t="shared" si="361"/>
        <v>#DIV/0!</v>
      </c>
      <c r="AO515" s="907" t="e">
        <f t="shared" si="361"/>
        <v>#DIV/0!</v>
      </c>
      <c r="AP515" s="907" t="e">
        <f t="shared" si="361"/>
        <v>#DIV/0!</v>
      </c>
      <c r="AQ515" s="907" t="e">
        <f t="shared" si="361"/>
        <v>#DIV/0!</v>
      </c>
      <c r="AR515" s="907" t="e">
        <f t="shared" si="361"/>
        <v>#DIV/0!</v>
      </c>
      <c r="AS515" s="221"/>
    </row>
    <row r="516" spans="1:45" ht="12" hidden="1" customHeight="1" x14ac:dyDescent="0.15">
      <c r="B516" s="66">
        <v>2027</v>
      </c>
      <c r="C516" s="238" t="s">
        <v>34</v>
      </c>
      <c r="D516" s="906" t="e">
        <f t="shared" si="362"/>
        <v>#DIV/0!</v>
      </c>
      <c r="E516" s="906" t="e">
        <f t="shared" si="362"/>
        <v>#DIV/0!</v>
      </c>
      <c r="F516" s="906" t="e">
        <f t="shared" si="362"/>
        <v>#DIV/0!</v>
      </c>
      <c r="G516" s="906" t="e">
        <f t="shared" si="362"/>
        <v>#DIV/0!</v>
      </c>
      <c r="H516" s="906" t="e">
        <f t="shared" si="362"/>
        <v>#DIV/0!</v>
      </c>
      <c r="I516" s="906" t="e">
        <f t="shared" si="362"/>
        <v>#DIV/0!</v>
      </c>
      <c r="J516" s="906" t="e">
        <f t="shared" si="362"/>
        <v>#DIV/0!</v>
      </c>
      <c r="K516" s="906" t="e">
        <f t="shared" si="362"/>
        <v>#DIV/0!</v>
      </c>
      <c r="L516" s="906" t="e">
        <f t="shared" si="362"/>
        <v>#DIV/0!</v>
      </c>
      <c r="M516" s="906" t="e">
        <f t="shared" si="362"/>
        <v>#DIV/0!</v>
      </c>
      <c r="N516" s="906" t="e">
        <f t="shared" si="362"/>
        <v>#DIV/0!</v>
      </c>
      <c r="O516" s="906" t="e">
        <f t="shared" si="362"/>
        <v>#DIV/0!</v>
      </c>
      <c r="P516" s="906" t="e">
        <f t="shared" si="362"/>
        <v>#DIV/0!</v>
      </c>
      <c r="Q516" s="906" t="e">
        <f t="shared" si="362"/>
        <v>#DIV/0!</v>
      </c>
      <c r="R516" s="906" t="e">
        <f t="shared" si="362"/>
        <v>#DIV/0!</v>
      </c>
      <c r="S516" s="906" t="e">
        <f t="shared" si="362"/>
        <v>#DIV/0!</v>
      </c>
      <c r="T516" s="906" t="e">
        <f t="shared" ref="T516:AB516" si="371">ROUND((T573-T569)/T569*100,1)</f>
        <v>#DIV/0!</v>
      </c>
      <c r="U516" s="906" t="e">
        <f t="shared" si="371"/>
        <v>#DIV/0!</v>
      </c>
      <c r="V516" s="906" t="e">
        <f t="shared" si="371"/>
        <v>#DIV/0!</v>
      </c>
      <c r="W516" s="906" t="e">
        <f t="shared" si="371"/>
        <v>#DIV/0!</v>
      </c>
      <c r="X516" s="906" t="e">
        <f t="shared" si="371"/>
        <v>#DIV/0!</v>
      </c>
      <c r="Y516" s="906" t="e">
        <f t="shared" si="371"/>
        <v>#DIV/0!</v>
      </c>
      <c r="Z516" s="906" t="e">
        <f t="shared" si="371"/>
        <v>#DIV/0!</v>
      </c>
      <c r="AA516" s="906" t="e">
        <f t="shared" si="371"/>
        <v>#DIV/0!</v>
      </c>
      <c r="AB516" s="906" t="e">
        <f t="shared" si="371"/>
        <v>#DIV/0!</v>
      </c>
      <c r="AC516" s="906" t="e">
        <f t="shared" ref="AC516" si="372">ROUND((AC573-AC569)/AC569*100,1)</f>
        <v>#DIV/0!</v>
      </c>
      <c r="AD516" s="274"/>
      <c r="AF516" s="66" t="s">
        <v>216</v>
      </c>
      <c r="AG516" s="238" t="s">
        <v>34</v>
      </c>
      <c r="AH516" s="906" t="e">
        <f t="shared" si="361"/>
        <v>#DIV/0!</v>
      </c>
      <c r="AI516" s="906" t="e">
        <f t="shared" si="361"/>
        <v>#DIV/0!</v>
      </c>
      <c r="AJ516" s="906" t="e">
        <f t="shared" si="361"/>
        <v>#DIV/0!</v>
      </c>
      <c r="AK516" s="906" t="e">
        <f t="shared" si="361"/>
        <v>#DIV/0!</v>
      </c>
      <c r="AL516" s="906" t="e">
        <f t="shared" si="361"/>
        <v>#DIV/0!</v>
      </c>
      <c r="AM516" s="906" t="e">
        <f t="shared" si="361"/>
        <v>#DIV/0!</v>
      </c>
      <c r="AN516" s="906" t="e">
        <f t="shared" si="361"/>
        <v>#DIV/0!</v>
      </c>
      <c r="AO516" s="906" t="e">
        <f t="shared" si="361"/>
        <v>#DIV/0!</v>
      </c>
      <c r="AP516" s="906" t="e">
        <f t="shared" si="361"/>
        <v>#DIV/0!</v>
      </c>
      <c r="AQ516" s="906" t="e">
        <f t="shared" si="361"/>
        <v>#DIV/0!</v>
      </c>
      <c r="AR516" s="906" t="e">
        <f t="shared" si="361"/>
        <v>#DIV/0!</v>
      </c>
      <c r="AS516" s="221"/>
    </row>
    <row r="517" spans="1:45" ht="12" hidden="1" customHeight="1" x14ac:dyDescent="0.15">
      <c r="C517" s="243" t="s">
        <v>35</v>
      </c>
      <c r="D517" s="676" t="e">
        <f t="shared" si="362"/>
        <v>#DIV/0!</v>
      </c>
      <c r="E517" s="676" t="e">
        <f t="shared" si="362"/>
        <v>#DIV/0!</v>
      </c>
      <c r="F517" s="676" t="e">
        <f t="shared" si="362"/>
        <v>#DIV/0!</v>
      </c>
      <c r="G517" s="676" t="e">
        <f t="shared" si="362"/>
        <v>#DIV/0!</v>
      </c>
      <c r="H517" s="676" t="e">
        <f t="shared" si="362"/>
        <v>#DIV/0!</v>
      </c>
      <c r="I517" s="676" t="e">
        <f t="shared" si="362"/>
        <v>#DIV/0!</v>
      </c>
      <c r="J517" s="676" t="e">
        <f t="shared" si="362"/>
        <v>#DIV/0!</v>
      </c>
      <c r="K517" s="676" t="e">
        <f t="shared" si="362"/>
        <v>#DIV/0!</v>
      </c>
      <c r="L517" s="676" t="e">
        <f t="shared" si="362"/>
        <v>#DIV/0!</v>
      </c>
      <c r="M517" s="676" t="e">
        <f t="shared" si="362"/>
        <v>#DIV/0!</v>
      </c>
      <c r="N517" s="676" t="e">
        <f t="shared" si="362"/>
        <v>#DIV/0!</v>
      </c>
      <c r="O517" s="676" t="e">
        <f t="shared" si="362"/>
        <v>#DIV/0!</v>
      </c>
      <c r="P517" s="676" t="e">
        <f t="shared" si="362"/>
        <v>#DIV/0!</v>
      </c>
      <c r="Q517" s="676" t="e">
        <f t="shared" si="362"/>
        <v>#DIV/0!</v>
      </c>
      <c r="R517" s="676" t="e">
        <f t="shared" si="362"/>
        <v>#DIV/0!</v>
      </c>
      <c r="S517" s="676" t="e">
        <f t="shared" si="362"/>
        <v>#DIV/0!</v>
      </c>
      <c r="T517" s="676" t="e">
        <f t="shared" ref="T517:AB517" si="373">ROUND((T574-T570)/T570*100,1)</f>
        <v>#DIV/0!</v>
      </c>
      <c r="U517" s="676" t="e">
        <f t="shared" si="373"/>
        <v>#DIV/0!</v>
      </c>
      <c r="V517" s="676" t="e">
        <f t="shared" si="373"/>
        <v>#DIV/0!</v>
      </c>
      <c r="W517" s="676" t="e">
        <f t="shared" si="373"/>
        <v>#DIV/0!</v>
      </c>
      <c r="X517" s="676" t="e">
        <f t="shared" si="373"/>
        <v>#DIV/0!</v>
      </c>
      <c r="Y517" s="676" t="e">
        <f t="shared" si="373"/>
        <v>#DIV/0!</v>
      </c>
      <c r="Z517" s="676" t="e">
        <f t="shared" si="373"/>
        <v>#DIV/0!</v>
      </c>
      <c r="AA517" s="676" t="e">
        <f t="shared" si="373"/>
        <v>#DIV/0!</v>
      </c>
      <c r="AB517" s="676" t="e">
        <f t="shared" si="373"/>
        <v>#DIV/0!</v>
      </c>
      <c r="AC517" s="676" t="e">
        <f t="shared" ref="AC517" si="374">ROUND((AC574-AC570)/AC570*100,1)</f>
        <v>#DIV/0!</v>
      </c>
      <c r="AD517" s="274"/>
      <c r="AG517" s="243" t="s">
        <v>35</v>
      </c>
      <c r="AH517" s="676" t="e">
        <f t="shared" si="361"/>
        <v>#DIV/0!</v>
      </c>
      <c r="AI517" s="676" t="e">
        <f t="shared" si="361"/>
        <v>#DIV/0!</v>
      </c>
      <c r="AJ517" s="676" t="e">
        <f t="shared" si="361"/>
        <v>#DIV/0!</v>
      </c>
      <c r="AK517" s="676" t="e">
        <f t="shared" si="361"/>
        <v>#DIV/0!</v>
      </c>
      <c r="AL517" s="676" t="e">
        <f t="shared" si="361"/>
        <v>#DIV/0!</v>
      </c>
      <c r="AM517" s="676" t="e">
        <f t="shared" si="361"/>
        <v>#DIV/0!</v>
      </c>
      <c r="AN517" s="676" t="e">
        <f t="shared" si="361"/>
        <v>#DIV/0!</v>
      </c>
      <c r="AO517" s="676" t="e">
        <f t="shared" si="361"/>
        <v>#DIV/0!</v>
      </c>
      <c r="AP517" s="676" t="e">
        <f t="shared" si="361"/>
        <v>#DIV/0!</v>
      </c>
      <c r="AQ517" s="676" t="e">
        <f t="shared" si="361"/>
        <v>#DIV/0!</v>
      </c>
      <c r="AR517" s="676" t="e">
        <f t="shared" si="361"/>
        <v>#DIV/0!</v>
      </c>
      <c r="AS517" s="221"/>
    </row>
    <row r="518" spans="1:45" ht="12" hidden="1" customHeight="1" x14ac:dyDescent="0.15">
      <c r="C518" s="243" t="s">
        <v>36</v>
      </c>
      <c r="D518" s="676" t="e">
        <f t="shared" si="362"/>
        <v>#DIV/0!</v>
      </c>
      <c r="E518" s="676" t="e">
        <f t="shared" si="362"/>
        <v>#DIV/0!</v>
      </c>
      <c r="F518" s="676" t="e">
        <f t="shared" si="362"/>
        <v>#DIV/0!</v>
      </c>
      <c r="G518" s="676" t="e">
        <f t="shared" si="362"/>
        <v>#DIV/0!</v>
      </c>
      <c r="H518" s="676" t="e">
        <f t="shared" si="362"/>
        <v>#DIV/0!</v>
      </c>
      <c r="I518" s="676" t="e">
        <f t="shared" si="362"/>
        <v>#DIV/0!</v>
      </c>
      <c r="J518" s="676" t="e">
        <f t="shared" si="362"/>
        <v>#DIV/0!</v>
      </c>
      <c r="K518" s="676" t="e">
        <f t="shared" si="362"/>
        <v>#DIV/0!</v>
      </c>
      <c r="L518" s="676" t="e">
        <f t="shared" si="362"/>
        <v>#DIV/0!</v>
      </c>
      <c r="M518" s="676" t="e">
        <f t="shared" si="362"/>
        <v>#DIV/0!</v>
      </c>
      <c r="N518" s="676" t="e">
        <f t="shared" si="362"/>
        <v>#DIV/0!</v>
      </c>
      <c r="O518" s="676" t="e">
        <f t="shared" si="362"/>
        <v>#DIV/0!</v>
      </c>
      <c r="P518" s="676" t="e">
        <f t="shared" si="362"/>
        <v>#DIV/0!</v>
      </c>
      <c r="Q518" s="676" t="e">
        <f t="shared" si="362"/>
        <v>#DIV/0!</v>
      </c>
      <c r="R518" s="676" t="e">
        <f t="shared" si="362"/>
        <v>#DIV/0!</v>
      </c>
      <c r="S518" s="676" t="e">
        <f t="shared" si="362"/>
        <v>#DIV/0!</v>
      </c>
      <c r="T518" s="676" t="e">
        <f t="shared" ref="T518:AB518" si="375">ROUND((T575-T571)/T571*100,1)</f>
        <v>#DIV/0!</v>
      </c>
      <c r="U518" s="676" t="e">
        <f t="shared" si="375"/>
        <v>#DIV/0!</v>
      </c>
      <c r="V518" s="676" t="e">
        <f t="shared" si="375"/>
        <v>#DIV/0!</v>
      </c>
      <c r="W518" s="676" t="e">
        <f t="shared" si="375"/>
        <v>#DIV/0!</v>
      </c>
      <c r="X518" s="676" t="e">
        <f t="shared" si="375"/>
        <v>#DIV/0!</v>
      </c>
      <c r="Y518" s="676" t="e">
        <f t="shared" si="375"/>
        <v>#DIV/0!</v>
      </c>
      <c r="Z518" s="676" t="e">
        <f t="shared" si="375"/>
        <v>#DIV/0!</v>
      </c>
      <c r="AA518" s="676" t="e">
        <f t="shared" si="375"/>
        <v>#DIV/0!</v>
      </c>
      <c r="AB518" s="676" t="e">
        <f t="shared" si="375"/>
        <v>#DIV/0!</v>
      </c>
      <c r="AC518" s="676" t="e">
        <f t="shared" ref="AC518" si="376">ROUND((AC575-AC571)/AC571*100,1)</f>
        <v>#DIV/0!</v>
      </c>
      <c r="AD518" s="274"/>
      <c r="AG518" s="243" t="s">
        <v>36</v>
      </c>
      <c r="AH518" s="676" t="e">
        <f t="shared" si="361"/>
        <v>#DIV/0!</v>
      </c>
      <c r="AI518" s="676" t="e">
        <f t="shared" si="361"/>
        <v>#DIV/0!</v>
      </c>
      <c r="AJ518" s="676" t="e">
        <f t="shared" si="361"/>
        <v>#DIV/0!</v>
      </c>
      <c r="AK518" s="676" t="e">
        <f t="shared" si="361"/>
        <v>#DIV/0!</v>
      </c>
      <c r="AL518" s="676" t="e">
        <f t="shared" si="361"/>
        <v>#DIV/0!</v>
      </c>
      <c r="AM518" s="676" t="e">
        <f t="shared" si="361"/>
        <v>#DIV/0!</v>
      </c>
      <c r="AN518" s="676" t="e">
        <f t="shared" si="361"/>
        <v>#DIV/0!</v>
      </c>
      <c r="AO518" s="676" t="e">
        <f t="shared" si="361"/>
        <v>#DIV/0!</v>
      </c>
      <c r="AP518" s="676" t="e">
        <f t="shared" si="361"/>
        <v>#DIV/0!</v>
      </c>
      <c r="AQ518" s="676" t="e">
        <f t="shared" si="361"/>
        <v>#DIV/0!</v>
      </c>
      <c r="AR518" s="676" t="e">
        <f t="shared" si="361"/>
        <v>#DIV/0!</v>
      </c>
      <c r="AS518" s="221"/>
    </row>
    <row r="519" spans="1:45" ht="12" hidden="1" customHeight="1" x14ac:dyDescent="0.15">
      <c r="B519" s="240"/>
      <c r="C519" s="246" t="s">
        <v>37</v>
      </c>
      <c r="D519" s="907" t="e">
        <f t="shared" si="362"/>
        <v>#DIV/0!</v>
      </c>
      <c r="E519" s="907" t="e">
        <f t="shared" si="362"/>
        <v>#DIV/0!</v>
      </c>
      <c r="F519" s="907" t="e">
        <f t="shared" si="362"/>
        <v>#DIV/0!</v>
      </c>
      <c r="G519" s="907" t="e">
        <f t="shared" si="362"/>
        <v>#DIV/0!</v>
      </c>
      <c r="H519" s="907" t="e">
        <f t="shared" si="362"/>
        <v>#DIV/0!</v>
      </c>
      <c r="I519" s="907" t="e">
        <f t="shared" si="362"/>
        <v>#DIV/0!</v>
      </c>
      <c r="J519" s="907" t="e">
        <f t="shared" si="362"/>
        <v>#DIV/0!</v>
      </c>
      <c r="K519" s="907" t="e">
        <f t="shared" si="362"/>
        <v>#DIV/0!</v>
      </c>
      <c r="L519" s="907" t="e">
        <f t="shared" si="362"/>
        <v>#DIV/0!</v>
      </c>
      <c r="M519" s="907" t="e">
        <f t="shared" si="362"/>
        <v>#DIV/0!</v>
      </c>
      <c r="N519" s="907" t="e">
        <f t="shared" si="362"/>
        <v>#DIV/0!</v>
      </c>
      <c r="O519" s="907" t="e">
        <f t="shared" si="362"/>
        <v>#DIV/0!</v>
      </c>
      <c r="P519" s="907" t="e">
        <f t="shared" si="362"/>
        <v>#DIV/0!</v>
      </c>
      <c r="Q519" s="907" t="e">
        <f t="shared" si="362"/>
        <v>#DIV/0!</v>
      </c>
      <c r="R519" s="907" t="e">
        <f t="shared" si="362"/>
        <v>#DIV/0!</v>
      </c>
      <c r="S519" s="907" t="e">
        <f t="shared" si="362"/>
        <v>#DIV/0!</v>
      </c>
      <c r="T519" s="907" t="e">
        <f t="shared" ref="T519:AB519" si="377">ROUND((T576-T572)/T572*100,1)</f>
        <v>#DIV/0!</v>
      </c>
      <c r="U519" s="907" t="e">
        <f t="shared" si="377"/>
        <v>#DIV/0!</v>
      </c>
      <c r="V519" s="907" t="e">
        <f t="shared" si="377"/>
        <v>#DIV/0!</v>
      </c>
      <c r="W519" s="907" t="e">
        <f t="shared" si="377"/>
        <v>#DIV/0!</v>
      </c>
      <c r="X519" s="907" t="e">
        <f t="shared" si="377"/>
        <v>#DIV/0!</v>
      </c>
      <c r="Y519" s="907" t="e">
        <f t="shared" si="377"/>
        <v>#DIV/0!</v>
      </c>
      <c r="Z519" s="907" t="e">
        <f t="shared" si="377"/>
        <v>#DIV/0!</v>
      </c>
      <c r="AA519" s="907" t="e">
        <f t="shared" si="377"/>
        <v>#DIV/0!</v>
      </c>
      <c r="AB519" s="907" t="e">
        <f t="shared" si="377"/>
        <v>#DIV/0!</v>
      </c>
      <c r="AC519" s="907" t="e">
        <f t="shared" ref="AC519" si="378">ROUND((AC576-AC572)/AC572*100,1)</f>
        <v>#DIV/0!</v>
      </c>
      <c r="AD519" s="274"/>
      <c r="AF519" s="240"/>
      <c r="AG519" s="246" t="s">
        <v>37</v>
      </c>
      <c r="AH519" s="907" t="e">
        <f t="shared" si="361"/>
        <v>#DIV/0!</v>
      </c>
      <c r="AI519" s="907" t="e">
        <f t="shared" si="361"/>
        <v>#DIV/0!</v>
      </c>
      <c r="AJ519" s="907" t="e">
        <f t="shared" si="361"/>
        <v>#DIV/0!</v>
      </c>
      <c r="AK519" s="907" t="e">
        <f t="shared" si="361"/>
        <v>#DIV/0!</v>
      </c>
      <c r="AL519" s="907" t="e">
        <f t="shared" si="361"/>
        <v>#DIV/0!</v>
      </c>
      <c r="AM519" s="907" t="e">
        <f t="shared" si="361"/>
        <v>#DIV/0!</v>
      </c>
      <c r="AN519" s="907" t="e">
        <f t="shared" si="361"/>
        <v>#DIV/0!</v>
      </c>
      <c r="AO519" s="907" t="e">
        <f t="shared" si="361"/>
        <v>#DIV/0!</v>
      </c>
      <c r="AP519" s="907" t="e">
        <f t="shared" si="361"/>
        <v>#DIV/0!</v>
      </c>
      <c r="AQ519" s="907" t="e">
        <f t="shared" si="361"/>
        <v>#DIV/0!</v>
      </c>
      <c r="AR519" s="907" t="e">
        <f t="shared" si="361"/>
        <v>#DIV/0!</v>
      </c>
      <c r="AS519" s="221"/>
    </row>
    <row r="520" spans="1:45" ht="12" hidden="1" customHeight="1" x14ac:dyDescent="0.15">
      <c r="B520" s="66">
        <v>2028</v>
      </c>
      <c r="C520" s="238" t="s">
        <v>34</v>
      </c>
      <c r="D520" s="676" t="e">
        <f t="shared" si="362"/>
        <v>#DIV/0!</v>
      </c>
      <c r="E520" s="676" t="e">
        <f t="shared" si="362"/>
        <v>#DIV/0!</v>
      </c>
      <c r="F520" s="676" t="e">
        <f t="shared" si="362"/>
        <v>#DIV/0!</v>
      </c>
      <c r="G520" s="676" t="e">
        <f t="shared" si="362"/>
        <v>#DIV/0!</v>
      </c>
      <c r="H520" s="676" t="e">
        <f t="shared" si="362"/>
        <v>#DIV/0!</v>
      </c>
      <c r="I520" s="676" t="e">
        <f t="shared" si="362"/>
        <v>#DIV/0!</v>
      </c>
      <c r="J520" s="676" t="e">
        <f t="shared" si="362"/>
        <v>#DIV/0!</v>
      </c>
      <c r="K520" s="676" t="e">
        <f t="shared" si="362"/>
        <v>#DIV/0!</v>
      </c>
      <c r="L520" s="676" t="e">
        <f t="shared" si="362"/>
        <v>#DIV/0!</v>
      </c>
      <c r="M520" s="676" t="e">
        <f t="shared" si="362"/>
        <v>#DIV/0!</v>
      </c>
      <c r="N520" s="676" t="e">
        <f t="shared" si="362"/>
        <v>#DIV/0!</v>
      </c>
      <c r="O520" s="676" t="e">
        <f t="shared" si="362"/>
        <v>#DIV/0!</v>
      </c>
      <c r="P520" s="676" t="e">
        <f t="shared" si="362"/>
        <v>#DIV/0!</v>
      </c>
      <c r="Q520" s="676" t="e">
        <f t="shared" si="362"/>
        <v>#DIV/0!</v>
      </c>
      <c r="R520" s="676" t="e">
        <f t="shared" si="362"/>
        <v>#DIV/0!</v>
      </c>
      <c r="S520" s="676" t="e">
        <f t="shared" si="362"/>
        <v>#DIV/0!</v>
      </c>
      <c r="T520" s="676" t="e">
        <f t="shared" ref="T520:AB520" si="379">ROUND((T577-T573)/T573*100,1)</f>
        <v>#DIV/0!</v>
      </c>
      <c r="U520" s="676" t="e">
        <f t="shared" si="379"/>
        <v>#DIV/0!</v>
      </c>
      <c r="V520" s="676" t="e">
        <f t="shared" si="379"/>
        <v>#DIV/0!</v>
      </c>
      <c r="W520" s="676" t="e">
        <f t="shared" si="379"/>
        <v>#DIV/0!</v>
      </c>
      <c r="X520" s="676" t="e">
        <f t="shared" si="379"/>
        <v>#DIV/0!</v>
      </c>
      <c r="Y520" s="676" t="e">
        <f t="shared" si="379"/>
        <v>#DIV/0!</v>
      </c>
      <c r="Z520" s="676" t="e">
        <f t="shared" si="379"/>
        <v>#DIV/0!</v>
      </c>
      <c r="AA520" s="676" t="e">
        <f t="shared" si="379"/>
        <v>#DIV/0!</v>
      </c>
      <c r="AB520" s="676" t="e">
        <f t="shared" si="379"/>
        <v>#DIV/0!</v>
      </c>
      <c r="AC520" s="676" t="e">
        <f t="shared" ref="AC520" si="380">ROUND((AC577-AC573)/AC573*100,1)</f>
        <v>#DIV/0!</v>
      </c>
      <c r="AD520" s="274"/>
      <c r="AF520" s="66" t="s">
        <v>217</v>
      </c>
      <c r="AG520" s="238" t="s">
        <v>34</v>
      </c>
      <c r="AH520" s="676" t="e">
        <f t="shared" si="361"/>
        <v>#DIV/0!</v>
      </c>
      <c r="AI520" s="676" t="e">
        <f t="shared" si="361"/>
        <v>#DIV/0!</v>
      </c>
      <c r="AJ520" s="676" t="e">
        <f t="shared" si="361"/>
        <v>#DIV/0!</v>
      </c>
      <c r="AK520" s="676" t="e">
        <f t="shared" si="361"/>
        <v>#DIV/0!</v>
      </c>
      <c r="AL520" s="676" t="e">
        <f t="shared" si="361"/>
        <v>#DIV/0!</v>
      </c>
      <c r="AM520" s="676" t="e">
        <f t="shared" si="361"/>
        <v>#DIV/0!</v>
      </c>
      <c r="AN520" s="676" t="e">
        <f t="shared" si="361"/>
        <v>#DIV/0!</v>
      </c>
      <c r="AO520" s="676" t="e">
        <f t="shared" si="361"/>
        <v>#DIV/0!</v>
      </c>
      <c r="AP520" s="676" t="e">
        <f t="shared" si="361"/>
        <v>#DIV/0!</v>
      </c>
      <c r="AQ520" s="676" t="e">
        <f t="shared" si="361"/>
        <v>#DIV/0!</v>
      </c>
      <c r="AR520" s="676" t="e">
        <f t="shared" si="361"/>
        <v>#DIV/0!</v>
      </c>
      <c r="AS520" s="221"/>
    </row>
    <row r="521" spans="1:45" ht="12" hidden="1" customHeight="1" x14ac:dyDescent="0.15">
      <c r="C521" s="243" t="s">
        <v>35</v>
      </c>
      <c r="D521" s="676" t="e">
        <f t="shared" si="362"/>
        <v>#DIV/0!</v>
      </c>
      <c r="E521" s="676" t="e">
        <f t="shared" si="362"/>
        <v>#DIV/0!</v>
      </c>
      <c r="F521" s="676" t="e">
        <f t="shared" si="362"/>
        <v>#DIV/0!</v>
      </c>
      <c r="G521" s="676" t="e">
        <f t="shared" si="362"/>
        <v>#DIV/0!</v>
      </c>
      <c r="H521" s="676" t="e">
        <f t="shared" si="362"/>
        <v>#DIV/0!</v>
      </c>
      <c r="I521" s="676" t="e">
        <f t="shared" si="362"/>
        <v>#DIV/0!</v>
      </c>
      <c r="J521" s="676" t="e">
        <f t="shared" si="362"/>
        <v>#DIV/0!</v>
      </c>
      <c r="K521" s="676" t="e">
        <f t="shared" si="362"/>
        <v>#DIV/0!</v>
      </c>
      <c r="L521" s="676" t="e">
        <f t="shared" si="362"/>
        <v>#DIV/0!</v>
      </c>
      <c r="M521" s="676" t="e">
        <f t="shared" si="362"/>
        <v>#DIV/0!</v>
      </c>
      <c r="N521" s="676" t="e">
        <f t="shared" si="362"/>
        <v>#DIV/0!</v>
      </c>
      <c r="O521" s="676" t="e">
        <f t="shared" si="362"/>
        <v>#DIV/0!</v>
      </c>
      <c r="P521" s="676" t="e">
        <f t="shared" si="362"/>
        <v>#DIV/0!</v>
      </c>
      <c r="Q521" s="676" t="e">
        <f t="shared" si="362"/>
        <v>#DIV/0!</v>
      </c>
      <c r="R521" s="676" t="e">
        <f t="shared" si="362"/>
        <v>#DIV/0!</v>
      </c>
      <c r="S521" s="676" t="e">
        <f t="shared" si="362"/>
        <v>#DIV/0!</v>
      </c>
      <c r="T521" s="676" t="e">
        <f t="shared" ref="T521:AB521" si="381">ROUND((T578-T574)/T574*100,1)</f>
        <v>#DIV/0!</v>
      </c>
      <c r="U521" s="676" t="e">
        <f t="shared" si="381"/>
        <v>#DIV/0!</v>
      </c>
      <c r="V521" s="676" t="e">
        <f t="shared" si="381"/>
        <v>#DIV/0!</v>
      </c>
      <c r="W521" s="676" t="e">
        <f t="shared" si="381"/>
        <v>#DIV/0!</v>
      </c>
      <c r="X521" s="676" t="e">
        <f t="shared" si="381"/>
        <v>#DIV/0!</v>
      </c>
      <c r="Y521" s="676" t="e">
        <f t="shared" si="381"/>
        <v>#DIV/0!</v>
      </c>
      <c r="Z521" s="676" t="e">
        <f t="shared" si="381"/>
        <v>#DIV/0!</v>
      </c>
      <c r="AA521" s="676" t="e">
        <f t="shared" si="381"/>
        <v>#DIV/0!</v>
      </c>
      <c r="AB521" s="676" t="e">
        <f t="shared" si="381"/>
        <v>#DIV/0!</v>
      </c>
      <c r="AC521" s="676" t="e">
        <f t="shared" ref="AC521" si="382">ROUND((AC578-AC574)/AC574*100,1)</f>
        <v>#DIV/0!</v>
      </c>
      <c r="AD521" s="274"/>
      <c r="AG521" s="243" t="s">
        <v>35</v>
      </c>
      <c r="AH521" s="676" t="e">
        <f t="shared" si="361"/>
        <v>#DIV/0!</v>
      </c>
      <c r="AI521" s="676" t="e">
        <f t="shared" si="361"/>
        <v>#DIV/0!</v>
      </c>
      <c r="AJ521" s="676" t="e">
        <f t="shared" si="361"/>
        <v>#DIV/0!</v>
      </c>
      <c r="AK521" s="676" t="e">
        <f t="shared" si="361"/>
        <v>#DIV/0!</v>
      </c>
      <c r="AL521" s="676" t="e">
        <f t="shared" si="361"/>
        <v>#DIV/0!</v>
      </c>
      <c r="AM521" s="676" t="e">
        <f t="shared" si="361"/>
        <v>#DIV/0!</v>
      </c>
      <c r="AN521" s="676" t="e">
        <f t="shared" si="361"/>
        <v>#DIV/0!</v>
      </c>
      <c r="AO521" s="676" t="e">
        <f t="shared" si="361"/>
        <v>#DIV/0!</v>
      </c>
      <c r="AP521" s="676" t="e">
        <f t="shared" si="361"/>
        <v>#DIV/0!</v>
      </c>
      <c r="AQ521" s="676" t="e">
        <f t="shared" si="361"/>
        <v>#DIV/0!</v>
      </c>
      <c r="AR521" s="676" t="e">
        <f t="shared" si="361"/>
        <v>#DIV/0!</v>
      </c>
      <c r="AS521" s="221"/>
    </row>
    <row r="522" spans="1:45" ht="12" hidden="1" customHeight="1" x14ac:dyDescent="0.15">
      <c r="A522" s="249"/>
      <c r="C522" s="243" t="s">
        <v>36</v>
      </c>
      <c r="D522" s="676" t="e">
        <f t="shared" si="362"/>
        <v>#DIV/0!</v>
      </c>
      <c r="E522" s="676" t="e">
        <f t="shared" si="362"/>
        <v>#DIV/0!</v>
      </c>
      <c r="F522" s="676" t="e">
        <f t="shared" si="362"/>
        <v>#DIV/0!</v>
      </c>
      <c r="G522" s="676" t="e">
        <f t="shared" si="362"/>
        <v>#DIV/0!</v>
      </c>
      <c r="H522" s="676" t="e">
        <f t="shared" si="362"/>
        <v>#DIV/0!</v>
      </c>
      <c r="I522" s="676" t="e">
        <f t="shared" si="362"/>
        <v>#DIV/0!</v>
      </c>
      <c r="J522" s="676" t="e">
        <f t="shared" si="362"/>
        <v>#DIV/0!</v>
      </c>
      <c r="K522" s="676" t="e">
        <f t="shared" si="362"/>
        <v>#DIV/0!</v>
      </c>
      <c r="L522" s="676" t="e">
        <f t="shared" si="362"/>
        <v>#DIV/0!</v>
      </c>
      <c r="M522" s="676" t="e">
        <f t="shared" si="362"/>
        <v>#DIV/0!</v>
      </c>
      <c r="N522" s="676" t="e">
        <f t="shared" si="362"/>
        <v>#DIV/0!</v>
      </c>
      <c r="O522" s="676" t="e">
        <f t="shared" si="362"/>
        <v>#DIV/0!</v>
      </c>
      <c r="P522" s="676" t="e">
        <f t="shared" si="362"/>
        <v>#DIV/0!</v>
      </c>
      <c r="Q522" s="676" t="e">
        <f t="shared" si="362"/>
        <v>#DIV/0!</v>
      </c>
      <c r="R522" s="676" t="e">
        <f t="shared" si="362"/>
        <v>#DIV/0!</v>
      </c>
      <c r="S522" s="676" t="e">
        <f t="shared" si="362"/>
        <v>#DIV/0!</v>
      </c>
      <c r="T522" s="676" t="e">
        <f t="shared" ref="T522:AB522" si="383">ROUND((T579-T575)/T575*100,1)</f>
        <v>#DIV/0!</v>
      </c>
      <c r="U522" s="676" t="e">
        <f t="shared" si="383"/>
        <v>#DIV/0!</v>
      </c>
      <c r="V522" s="676" t="e">
        <f t="shared" si="383"/>
        <v>#DIV/0!</v>
      </c>
      <c r="W522" s="676" t="e">
        <f t="shared" si="383"/>
        <v>#DIV/0!</v>
      </c>
      <c r="X522" s="676" t="e">
        <f t="shared" si="383"/>
        <v>#DIV/0!</v>
      </c>
      <c r="Y522" s="676" t="e">
        <f t="shared" si="383"/>
        <v>#DIV/0!</v>
      </c>
      <c r="Z522" s="676" t="e">
        <f t="shared" si="383"/>
        <v>#DIV/0!</v>
      </c>
      <c r="AA522" s="676" t="e">
        <f t="shared" si="383"/>
        <v>#DIV/0!</v>
      </c>
      <c r="AB522" s="676" t="e">
        <f t="shared" si="383"/>
        <v>#DIV/0!</v>
      </c>
      <c r="AC522" s="676" t="e">
        <f t="shared" ref="AC522" si="384">ROUND((AC579-AC575)/AC575*100,1)</f>
        <v>#DIV/0!</v>
      </c>
      <c r="AD522" s="274"/>
      <c r="AE522" s="249"/>
      <c r="AG522" s="243" t="s">
        <v>36</v>
      </c>
      <c r="AH522" s="676" t="e">
        <f t="shared" si="361"/>
        <v>#DIV/0!</v>
      </c>
      <c r="AI522" s="676" t="e">
        <f t="shared" si="361"/>
        <v>#DIV/0!</v>
      </c>
      <c r="AJ522" s="676" t="e">
        <f t="shared" si="361"/>
        <v>#DIV/0!</v>
      </c>
      <c r="AK522" s="676" t="e">
        <f t="shared" si="361"/>
        <v>#DIV/0!</v>
      </c>
      <c r="AL522" s="676" t="e">
        <f t="shared" si="361"/>
        <v>#DIV/0!</v>
      </c>
      <c r="AM522" s="676" t="e">
        <f t="shared" si="361"/>
        <v>#DIV/0!</v>
      </c>
      <c r="AN522" s="676" t="e">
        <f t="shared" si="361"/>
        <v>#DIV/0!</v>
      </c>
      <c r="AO522" s="676" t="e">
        <f t="shared" si="361"/>
        <v>#DIV/0!</v>
      </c>
      <c r="AP522" s="676" t="e">
        <f t="shared" si="361"/>
        <v>#DIV/0!</v>
      </c>
      <c r="AQ522" s="676" t="e">
        <f t="shared" si="361"/>
        <v>#DIV/0!</v>
      </c>
      <c r="AR522" s="676" t="e">
        <f t="shared" si="361"/>
        <v>#DIV/0!</v>
      </c>
      <c r="AS522" s="221"/>
    </row>
    <row r="523" spans="1:45" ht="12" hidden="1" customHeight="1" x14ac:dyDescent="0.15">
      <c r="B523" s="240"/>
      <c r="C523" s="246" t="s">
        <v>37</v>
      </c>
      <c r="D523" s="907" t="e">
        <f t="shared" si="362"/>
        <v>#DIV/0!</v>
      </c>
      <c r="E523" s="907" t="e">
        <f t="shared" si="362"/>
        <v>#DIV/0!</v>
      </c>
      <c r="F523" s="907" t="e">
        <f t="shared" si="362"/>
        <v>#DIV/0!</v>
      </c>
      <c r="G523" s="907" t="e">
        <f t="shared" si="362"/>
        <v>#DIV/0!</v>
      </c>
      <c r="H523" s="907" t="e">
        <f t="shared" si="362"/>
        <v>#DIV/0!</v>
      </c>
      <c r="I523" s="907" t="e">
        <f t="shared" si="362"/>
        <v>#DIV/0!</v>
      </c>
      <c r="J523" s="907" t="e">
        <f t="shared" si="362"/>
        <v>#DIV/0!</v>
      </c>
      <c r="K523" s="907" t="e">
        <f t="shared" si="362"/>
        <v>#DIV/0!</v>
      </c>
      <c r="L523" s="907" t="e">
        <f t="shared" si="362"/>
        <v>#DIV/0!</v>
      </c>
      <c r="M523" s="907" t="e">
        <f t="shared" si="362"/>
        <v>#DIV/0!</v>
      </c>
      <c r="N523" s="907" t="e">
        <f t="shared" si="362"/>
        <v>#DIV/0!</v>
      </c>
      <c r="O523" s="907" t="e">
        <f t="shared" si="362"/>
        <v>#DIV/0!</v>
      </c>
      <c r="P523" s="907" t="e">
        <f t="shared" si="362"/>
        <v>#DIV/0!</v>
      </c>
      <c r="Q523" s="907" t="e">
        <f t="shared" si="362"/>
        <v>#DIV/0!</v>
      </c>
      <c r="R523" s="907" t="e">
        <f t="shared" si="362"/>
        <v>#DIV/0!</v>
      </c>
      <c r="S523" s="907" t="e">
        <f t="shared" si="362"/>
        <v>#DIV/0!</v>
      </c>
      <c r="T523" s="907" t="e">
        <f t="shared" ref="T523:AB523" si="385">ROUND((T580-T576)/T576*100,1)</f>
        <v>#DIV/0!</v>
      </c>
      <c r="U523" s="907" t="e">
        <f t="shared" si="385"/>
        <v>#DIV/0!</v>
      </c>
      <c r="V523" s="907" t="e">
        <f t="shared" si="385"/>
        <v>#DIV/0!</v>
      </c>
      <c r="W523" s="907" t="e">
        <f t="shared" si="385"/>
        <v>#DIV/0!</v>
      </c>
      <c r="X523" s="907" t="e">
        <f t="shared" si="385"/>
        <v>#DIV/0!</v>
      </c>
      <c r="Y523" s="907" t="e">
        <f t="shared" si="385"/>
        <v>#DIV/0!</v>
      </c>
      <c r="Z523" s="907" t="e">
        <f t="shared" si="385"/>
        <v>#DIV/0!</v>
      </c>
      <c r="AA523" s="907" t="e">
        <f t="shared" si="385"/>
        <v>#DIV/0!</v>
      </c>
      <c r="AB523" s="907" t="e">
        <f t="shared" si="385"/>
        <v>#DIV/0!</v>
      </c>
      <c r="AC523" s="907" t="e">
        <f t="shared" ref="AC523" si="386">ROUND((AC580-AC576)/AC576*100,1)</f>
        <v>#DIV/0!</v>
      </c>
      <c r="AD523" s="274"/>
      <c r="AF523" s="240"/>
      <c r="AG523" s="246" t="s">
        <v>37</v>
      </c>
      <c r="AH523" s="907" t="e">
        <f t="shared" si="361"/>
        <v>#DIV/0!</v>
      </c>
      <c r="AI523" s="907" t="e">
        <f t="shared" si="361"/>
        <v>#DIV/0!</v>
      </c>
      <c r="AJ523" s="907" t="e">
        <f t="shared" si="361"/>
        <v>#DIV/0!</v>
      </c>
      <c r="AK523" s="907" t="e">
        <f t="shared" si="361"/>
        <v>#DIV/0!</v>
      </c>
      <c r="AL523" s="907" t="e">
        <f t="shared" si="361"/>
        <v>#DIV/0!</v>
      </c>
      <c r="AM523" s="907" t="e">
        <f t="shared" si="361"/>
        <v>#DIV/0!</v>
      </c>
      <c r="AN523" s="907" t="e">
        <f t="shared" si="361"/>
        <v>#DIV/0!</v>
      </c>
      <c r="AO523" s="907" t="e">
        <f t="shared" si="361"/>
        <v>#DIV/0!</v>
      </c>
      <c r="AP523" s="907" t="e">
        <f t="shared" si="361"/>
        <v>#DIV/0!</v>
      </c>
      <c r="AQ523" s="907" t="e">
        <f t="shared" si="361"/>
        <v>#DIV/0!</v>
      </c>
      <c r="AR523" s="907" t="e">
        <f t="shared" si="361"/>
        <v>#DIV/0!</v>
      </c>
      <c r="AS523" s="221"/>
    </row>
    <row r="524" spans="1:45" ht="12" hidden="1" customHeight="1" x14ac:dyDescent="0.15">
      <c r="B524" s="66">
        <v>2029</v>
      </c>
      <c r="C524" s="238" t="s">
        <v>34</v>
      </c>
      <c r="D524" s="906" t="e">
        <f t="shared" si="362"/>
        <v>#DIV/0!</v>
      </c>
      <c r="E524" s="906" t="e">
        <f t="shared" si="362"/>
        <v>#DIV/0!</v>
      </c>
      <c r="F524" s="906" t="e">
        <f t="shared" si="362"/>
        <v>#DIV/0!</v>
      </c>
      <c r="G524" s="906" t="e">
        <f t="shared" si="362"/>
        <v>#DIV/0!</v>
      </c>
      <c r="H524" s="906" t="e">
        <f t="shared" si="362"/>
        <v>#DIV/0!</v>
      </c>
      <c r="I524" s="906" t="e">
        <f t="shared" si="362"/>
        <v>#DIV/0!</v>
      </c>
      <c r="J524" s="906" t="e">
        <f t="shared" si="362"/>
        <v>#DIV/0!</v>
      </c>
      <c r="K524" s="906" t="e">
        <f t="shared" si="362"/>
        <v>#DIV/0!</v>
      </c>
      <c r="L524" s="906" t="e">
        <f t="shared" si="362"/>
        <v>#DIV/0!</v>
      </c>
      <c r="M524" s="906" t="e">
        <f t="shared" si="362"/>
        <v>#DIV/0!</v>
      </c>
      <c r="N524" s="906" t="e">
        <f t="shared" si="362"/>
        <v>#DIV/0!</v>
      </c>
      <c r="O524" s="906" t="e">
        <f t="shared" si="362"/>
        <v>#DIV/0!</v>
      </c>
      <c r="P524" s="906" t="e">
        <f t="shared" si="362"/>
        <v>#DIV/0!</v>
      </c>
      <c r="Q524" s="906" t="e">
        <f t="shared" si="362"/>
        <v>#DIV/0!</v>
      </c>
      <c r="R524" s="906" t="e">
        <f t="shared" si="362"/>
        <v>#DIV/0!</v>
      </c>
      <c r="S524" s="906" t="e">
        <f t="shared" si="362"/>
        <v>#DIV/0!</v>
      </c>
      <c r="T524" s="906" t="e">
        <f t="shared" ref="T524:AB524" si="387">ROUND((T581-T577)/T577*100,1)</f>
        <v>#DIV/0!</v>
      </c>
      <c r="U524" s="906" t="e">
        <f t="shared" si="387"/>
        <v>#DIV/0!</v>
      </c>
      <c r="V524" s="906" t="e">
        <f t="shared" si="387"/>
        <v>#DIV/0!</v>
      </c>
      <c r="W524" s="906" t="e">
        <f t="shared" si="387"/>
        <v>#DIV/0!</v>
      </c>
      <c r="X524" s="906" t="e">
        <f t="shared" si="387"/>
        <v>#DIV/0!</v>
      </c>
      <c r="Y524" s="906" t="e">
        <f t="shared" si="387"/>
        <v>#DIV/0!</v>
      </c>
      <c r="Z524" s="906" t="e">
        <f t="shared" si="387"/>
        <v>#DIV/0!</v>
      </c>
      <c r="AA524" s="906" t="e">
        <f t="shared" si="387"/>
        <v>#DIV/0!</v>
      </c>
      <c r="AB524" s="906" t="e">
        <f t="shared" si="387"/>
        <v>#DIV/0!</v>
      </c>
      <c r="AC524" s="906" t="e">
        <f t="shared" ref="AC524" si="388">ROUND((AC581-AC577)/AC577*100,1)</f>
        <v>#DIV/0!</v>
      </c>
      <c r="AD524" s="274"/>
      <c r="AF524" s="66" t="s">
        <v>218</v>
      </c>
      <c r="AG524" s="238" t="s">
        <v>34</v>
      </c>
      <c r="AH524" s="906" t="e">
        <f t="shared" si="361"/>
        <v>#DIV/0!</v>
      </c>
      <c r="AI524" s="906" t="e">
        <f t="shared" si="361"/>
        <v>#DIV/0!</v>
      </c>
      <c r="AJ524" s="906" t="e">
        <f t="shared" si="361"/>
        <v>#DIV/0!</v>
      </c>
      <c r="AK524" s="906" t="e">
        <f t="shared" si="361"/>
        <v>#DIV/0!</v>
      </c>
      <c r="AL524" s="906" t="e">
        <f t="shared" si="361"/>
        <v>#DIV/0!</v>
      </c>
      <c r="AM524" s="906" t="e">
        <f t="shared" si="361"/>
        <v>#DIV/0!</v>
      </c>
      <c r="AN524" s="906" t="e">
        <f t="shared" si="361"/>
        <v>#DIV/0!</v>
      </c>
      <c r="AO524" s="906" t="e">
        <f t="shared" si="361"/>
        <v>#DIV/0!</v>
      </c>
      <c r="AP524" s="906" t="e">
        <f t="shared" si="361"/>
        <v>#DIV/0!</v>
      </c>
      <c r="AQ524" s="906" t="e">
        <f t="shared" si="361"/>
        <v>#DIV/0!</v>
      </c>
      <c r="AR524" s="906" t="e">
        <f t="shared" si="361"/>
        <v>#DIV/0!</v>
      </c>
    </row>
    <row r="525" spans="1:45" ht="12" hidden="1" customHeight="1" x14ac:dyDescent="0.15">
      <c r="C525" s="243" t="s">
        <v>35</v>
      </c>
      <c r="D525" s="676" t="e">
        <f t="shared" si="362"/>
        <v>#DIV/0!</v>
      </c>
      <c r="E525" s="676" t="e">
        <f t="shared" si="362"/>
        <v>#DIV/0!</v>
      </c>
      <c r="F525" s="676" t="e">
        <f t="shared" si="362"/>
        <v>#DIV/0!</v>
      </c>
      <c r="G525" s="676" t="e">
        <f t="shared" si="362"/>
        <v>#DIV/0!</v>
      </c>
      <c r="H525" s="676" t="e">
        <f t="shared" si="362"/>
        <v>#DIV/0!</v>
      </c>
      <c r="I525" s="676" t="e">
        <f t="shared" si="362"/>
        <v>#DIV/0!</v>
      </c>
      <c r="J525" s="676" t="e">
        <f t="shared" si="362"/>
        <v>#DIV/0!</v>
      </c>
      <c r="K525" s="676" t="e">
        <f t="shared" si="362"/>
        <v>#DIV/0!</v>
      </c>
      <c r="L525" s="676" t="e">
        <f t="shared" si="362"/>
        <v>#DIV/0!</v>
      </c>
      <c r="M525" s="676" t="e">
        <f t="shared" si="362"/>
        <v>#DIV/0!</v>
      </c>
      <c r="N525" s="676" t="e">
        <f t="shared" si="362"/>
        <v>#DIV/0!</v>
      </c>
      <c r="O525" s="676" t="e">
        <f t="shared" si="362"/>
        <v>#DIV/0!</v>
      </c>
      <c r="P525" s="676" t="e">
        <f t="shared" si="362"/>
        <v>#DIV/0!</v>
      </c>
      <c r="Q525" s="676" t="e">
        <f t="shared" si="362"/>
        <v>#DIV/0!</v>
      </c>
      <c r="R525" s="676" t="e">
        <f t="shared" si="362"/>
        <v>#DIV/0!</v>
      </c>
      <c r="S525" s="676" t="e">
        <f t="shared" si="362"/>
        <v>#DIV/0!</v>
      </c>
      <c r="T525" s="676" t="e">
        <f t="shared" ref="T525:AB525" si="389">ROUND((T582-T578)/T578*100,1)</f>
        <v>#DIV/0!</v>
      </c>
      <c r="U525" s="676" t="e">
        <f t="shared" si="389"/>
        <v>#DIV/0!</v>
      </c>
      <c r="V525" s="676" t="e">
        <f t="shared" si="389"/>
        <v>#DIV/0!</v>
      </c>
      <c r="W525" s="676" t="e">
        <f t="shared" si="389"/>
        <v>#DIV/0!</v>
      </c>
      <c r="X525" s="676" t="e">
        <f t="shared" si="389"/>
        <v>#DIV/0!</v>
      </c>
      <c r="Y525" s="676" t="e">
        <f t="shared" si="389"/>
        <v>#DIV/0!</v>
      </c>
      <c r="Z525" s="676" t="e">
        <f t="shared" si="389"/>
        <v>#DIV/0!</v>
      </c>
      <c r="AA525" s="676" t="e">
        <f t="shared" si="389"/>
        <v>#DIV/0!</v>
      </c>
      <c r="AB525" s="676" t="e">
        <f t="shared" si="389"/>
        <v>#DIV/0!</v>
      </c>
      <c r="AC525" s="676" t="e">
        <f t="shared" ref="AC525" si="390">ROUND((AC582-AC578)/AC578*100,1)</f>
        <v>#DIV/0!</v>
      </c>
      <c r="AD525" s="274"/>
      <c r="AG525" s="243" t="s">
        <v>35</v>
      </c>
      <c r="AH525" s="676" t="e">
        <f t="shared" si="361"/>
        <v>#DIV/0!</v>
      </c>
      <c r="AI525" s="676" t="e">
        <f t="shared" si="361"/>
        <v>#DIV/0!</v>
      </c>
      <c r="AJ525" s="676" t="e">
        <f t="shared" si="361"/>
        <v>#DIV/0!</v>
      </c>
      <c r="AK525" s="676" t="e">
        <f t="shared" si="361"/>
        <v>#DIV/0!</v>
      </c>
      <c r="AL525" s="676" t="e">
        <f t="shared" si="361"/>
        <v>#DIV/0!</v>
      </c>
      <c r="AM525" s="676" t="e">
        <f t="shared" si="361"/>
        <v>#DIV/0!</v>
      </c>
      <c r="AN525" s="676" t="e">
        <f t="shared" si="361"/>
        <v>#DIV/0!</v>
      </c>
      <c r="AO525" s="676" t="e">
        <f t="shared" si="361"/>
        <v>#DIV/0!</v>
      </c>
      <c r="AP525" s="676" t="e">
        <f t="shared" si="361"/>
        <v>#DIV/0!</v>
      </c>
      <c r="AQ525" s="676" t="e">
        <f t="shared" si="361"/>
        <v>#DIV/0!</v>
      </c>
      <c r="AR525" s="676" t="e">
        <f t="shared" si="361"/>
        <v>#DIV/0!</v>
      </c>
    </row>
    <row r="526" spans="1:45" ht="12" hidden="1" customHeight="1" x14ac:dyDescent="0.15">
      <c r="C526" s="243" t="s">
        <v>36</v>
      </c>
      <c r="D526" s="676" t="e">
        <f t="shared" si="362"/>
        <v>#DIV/0!</v>
      </c>
      <c r="E526" s="676" t="e">
        <f t="shared" si="362"/>
        <v>#DIV/0!</v>
      </c>
      <c r="F526" s="676" t="e">
        <f t="shared" si="362"/>
        <v>#DIV/0!</v>
      </c>
      <c r="G526" s="676" t="e">
        <f t="shared" si="362"/>
        <v>#DIV/0!</v>
      </c>
      <c r="H526" s="676" t="e">
        <f t="shared" si="362"/>
        <v>#DIV/0!</v>
      </c>
      <c r="I526" s="676" t="e">
        <f t="shared" si="362"/>
        <v>#DIV/0!</v>
      </c>
      <c r="J526" s="676" t="e">
        <f t="shared" si="362"/>
        <v>#DIV/0!</v>
      </c>
      <c r="K526" s="676" t="e">
        <f t="shared" si="362"/>
        <v>#DIV/0!</v>
      </c>
      <c r="L526" s="676" t="e">
        <f t="shared" si="362"/>
        <v>#DIV/0!</v>
      </c>
      <c r="M526" s="676" t="e">
        <f t="shared" si="362"/>
        <v>#DIV/0!</v>
      </c>
      <c r="N526" s="676" t="e">
        <f t="shared" si="362"/>
        <v>#DIV/0!</v>
      </c>
      <c r="O526" s="676" t="e">
        <f t="shared" si="362"/>
        <v>#DIV/0!</v>
      </c>
      <c r="P526" s="676" t="e">
        <f t="shared" si="362"/>
        <v>#DIV/0!</v>
      </c>
      <c r="Q526" s="676" t="e">
        <f t="shared" si="362"/>
        <v>#DIV/0!</v>
      </c>
      <c r="R526" s="676" t="e">
        <f t="shared" si="362"/>
        <v>#DIV/0!</v>
      </c>
      <c r="S526" s="676" t="e">
        <f t="shared" si="362"/>
        <v>#DIV/0!</v>
      </c>
      <c r="T526" s="676" t="e">
        <f t="shared" ref="T526:AB526" si="391">ROUND((T583-T579)/T579*100,1)</f>
        <v>#DIV/0!</v>
      </c>
      <c r="U526" s="676" t="e">
        <f t="shared" si="391"/>
        <v>#DIV/0!</v>
      </c>
      <c r="V526" s="676" t="e">
        <f t="shared" si="391"/>
        <v>#DIV/0!</v>
      </c>
      <c r="W526" s="676" t="e">
        <f t="shared" si="391"/>
        <v>#DIV/0!</v>
      </c>
      <c r="X526" s="676" t="e">
        <f t="shared" si="391"/>
        <v>#DIV/0!</v>
      </c>
      <c r="Y526" s="676" t="e">
        <f t="shared" si="391"/>
        <v>#DIV/0!</v>
      </c>
      <c r="Z526" s="676" t="e">
        <f t="shared" si="391"/>
        <v>#DIV/0!</v>
      </c>
      <c r="AA526" s="676" t="e">
        <f t="shared" si="391"/>
        <v>#DIV/0!</v>
      </c>
      <c r="AB526" s="676" t="e">
        <f t="shared" si="391"/>
        <v>#DIV/0!</v>
      </c>
      <c r="AC526" s="676" t="e">
        <f t="shared" ref="AC526" si="392">ROUND((AC583-AC579)/AC579*100,1)</f>
        <v>#DIV/0!</v>
      </c>
      <c r="AD526" s="274"/>
      <c r="AG526" s="243" t="s">
        <v>36</v>
      </c>
      <c r="AH526" s="676" t="e">
        <f t="shared" si="361"/>
        <v>#DIV/0!</v>
      </c>
      <c r="AI526" s="676" t="e">
        <f t="shared" si="361"/>
        <v>#DIV/0!</v>
      </c>
      <c r="AJ526" s="676" t="e">
        <f t="shared" si="361"/>
        <v>#DIV/0!</v>
      </c>
      <c r="AK526" s="676" t="e">
        <f t="shared" si="361"/>
        <v>#DIV/0!</v>
      </c>
      <c r="AL526" s="676" t="e">
        <f t="shared" si="361"/>
        <v>#DIV/0!</v>
      </c>
      <c r="AM526" s="676" t="e">
        <f t="shared" si="361"/>
        <v>#DIV/0!</v>
      </c>
      <c r="AN526" s="676" t="e">
        <f t="shared" si="361"/>
        <v>#DIV/0!</v>
      </c>
      <c r="AO526" s="676" t="e">
        <f t="shared" si="361"/>
        <v>#DIV/0!</v>
      </c>
      <c r="AP526" s="676" t="e">
        <f t="shared" si="361"/>
        <v>#DIV/0!</v>
      </c>
      <c r="AQ526" s="676" t="e">
        <f t="shared" si="361"/>
        <v>#DIV/0!</v>
      </c>
      <c r="AR526" s="676" t="e">
        <f t="shared" si="361"/>
        <v>#DIV/0!</v>
      </c>
    </row>
    <row r="527" spans="1:45" ht="12" hidden="1" customHeight="1" x14ac:dyDescent="0.15">
      <c r="B527" s="240"/>
      <c r="C527" s="246" t="s">
        <v>37</v>
      </c>
      <c r="D527" s="907" t="e">
        <f t="shared" si="362"/>
        <v>#DIV/0!</v>
      </c>
      <c r="E527" s="907" t="e">
        <f t="shared" si="362"/>
        <v>#DIV/0!</v>
      </c>
      <c r="F527" s="907" t="e">
        <f t="shared" si="362"/>
        <v>#DIV/0!</v>
      </c>
      <c r="G527" s="907" t="e">
        <f t="shared" si="362"/>
        <v>#DIV/0!</v>
      </c>
      <c r="H527" s="907" t="e">
        <f t="shared" si="362"/>
        <v>#DIV/0!</v>
      </c>
      <c r="I527" s="907" t="e">
        <f t="shared" si="362"/>
        <v>#DIV/0!</v>
      </c>
      <c r="J527" s="907" t="e">
        <f t="shared" si="362"/>
        <v>#DIV/0!</v>
      </c>
      <c r="K527" s="907" t="e">
        <f t="shared" si="362"/>
        <v>#DIV/0!</v>
      </c>
      <c r="L527" s="907" t="e">
        <f t="shared" si="362"/>
        <v>#DIV/0!</v>
      </c>
      <c r="M527" s="907" t="e">
        <f t="shared" si="362"/>
        <v>#DIV/0!</v>
      </c>
      <c r="N527" s="907" t="e">
        <f t="shared" si="362"/>
        <v>#DIV/0!</v>
      </c>
      <c r="O527" s="907" t="e">
        <f t="shared" si="362"/>
        <v>#DIV/0!</v>
      </c>
      <c r="P527" s="907" t="e">
        <f t="shared" si="362"/>
        <v>#DIV/0!</v>
      </c>
      <c r="Q527" s="907" t="e">
        <f t="shared" si="362"/>
        <v>#DIV/0!</v>
      </c>
      <c r="R527" s="907" t="e">
        <f t="shared" si="362"/>
        <v>#DIV/0!</v>
      </c>
      <c r="S527" s="907" t="e">
        <f>ROUND((S584-S580)/S580*100,1)</f>
        <v>#DIV/0!</v>
      </c>
      <c r="T527" s="907" t="e">
        <f t="shared" ref="T527:AB527" si="393">ROUND((T584-T580)/T580*100,1)</f>
        <v>#DIV/0!</v>
      </c>
      <c r="U527" s="907" t="e">
        <f t="shared" si="393"/>
        <v>#DIV/0!</v>
      </c>
      <c r="V527" s="907" t="e">
        <f t="shared" si="393"/>
        <v>#DIV/0!</v>
      </c>
      <c r="W527" s="907" t="e">
        <f t="shared" si="393"/>
        <v>#DIV/0!</v>
      </c>
      <c r="X527" s="907" t="e">
        <f t="shared" si="393"/>
        <v>#DIV/0!</v>
      </c>
      <c r="Y527" s="907" t="e">
        <f t="shared" si="393"/>
        <v>#DIV/0!</v>
      </c>
      <c r="Z527" s="907" t="e">
        <f t="shared" si="393"/>
        <v>#DIV/0!</v>
      </c>
      <c r="AA527" s="907" t="e">
        <f t="shared" si="393"/>
        <v>#DIV/0!</v>
      </c>
      <c r="AB527" s="907" t="e">
        <f t="shared" si="393"/>
        <v>#DIV/0!</v>
      </c>
      <c r="AC527" s="907" t="e">
        <f t="shared" ref="AC527" si="394">ROUND((AC584-AC580)/AC580*100,1)</f>
        <v>#DIV/0!</v>
      </c>
      <c r="AD527" s="274"/>
      <c r="AF527" s="240"/>
      <c r="AG527" s="246" t="s">
        <v>37</v>
      </c>
      <c r="AH527" s="907" t="e">
        <f t="shared" ref="AH527:AR534" si="395">ROUND((AH584-AH580)/AH580*100,1)</f>
        <v>#DIV/0!</v>
      </c>
      <c r="AI527" s="907" t="e">
        <f t="shared" si="395"/>
        <v>#DIV/0!</v>
      </c>
      <c r="AJ527" s="907" t="e">
        <f t="shared" si="395"/>
        <v>#DIV/0!</v>
      </c>
      <c r="AK527" s="907" t="e">
        <f t="shared" si="395"/>
        <v>#DIV/0!</v>
      </c>
      <c r="AL527" s="907" t="e">
        <f t="shared" si="395"/>
        <v>#DIV/0!</v>
      </c>
      <c r="AM527" s="907" t="e">
        <f t="shared" si="395"/>
        <v>#DIV/0!</v>
      </c>
      <c r="AN527" s="907" t="e">
        <f t="shared" si="395"/>
        <v>#DIV/0!</v>
      </c>
      <c r="AO527" s="907" t="e">
        <f t="shared" si="395"/>
        <v>#DIV/0!</v>
      </c>
      <c r="AP527" s="907" t="e">
        <f t="shared" si="395"/>
        <v>#DIV/0!</v>
      </c>
      <c r="AQ527" s="907" t="e">
        <f t="shared" si="395"/>
        <v>#DIV/0!</v>
      </c>
      <c r="AR527" s="907" t="e">
        <f t="shared" si="395"/>
        <v>#DIV/0!</v>
      </c>
    </row>
    <row r="528" spans="1:45" ht="12" hidden="1" customHeight="1" x14ac:dyDescent="0.15">
      <c r="B528" s="66">
        <v>2030</v>
      </c>
      <c r="C528" s="238" t="s">
        <v>34</v>
      </c>
      <c r="D528" s="676" t="e">
        <f t="shared" ref="D528:S534" si="396">ROUND((D585-D581)/D581*100,1)</f>
        <v>#DIV/0!</v>
      </c>
      <c r="E528" s="676" t="e">
        <f t="shared" si="396"/>
        <v>#DIV/0!</v>
      </c>
      <c r="F528" s="676" t="e">
        <f t="shared" si="396"/>
        <v>#DIV/0!</v>
      </c>
      <c r="G528" s="676" t="e">
        <f t="shared" si="396"/>
        <v>#DIV/0!</v>
      </c>
      <c r="H528" s="676" t="e">
        <f t="shared" si="396"/>
        <v>#DIV/0!</v>
      </c>
      <c r="I528" s="676" t="e">
        <f t="shared" si="396"/>
        <v>#DIV/0!</v>
      </c>
      <c r="J528" s="676" t="e">
        <f t="shared" si="396"/>
        <v>#DIV/0!</v>
      </c>
      <c r="K528" s="676" t="e">
        <f t="shared" si="396"/>
        <v>#DIV/0!</v>
      </c>
      <c r="L528" s="676" t="e">
        <f t="shared" si="396"/>
        <v>#DIV/0!</v>
      </c>
      <c r="M528" s="676" t="e">
        <f t="shared" si="396"/>
        <v>#DIV/0!</v>
      </c>
      <c r="N528" s="676" t="e">
        <f t="shared" si="396"/>
        <v>#DIV/0!</v>
      </c>
      <c r="O528" s="676" t="e">
        <f t="shared" si="396"/>
        <v>#DIV/0!</v>
      </c>
      <c r="P528" s="676" t="e">
        <f t="shared" si="396"/>
        <v>#DIV/0!</v>
      </c>
      <c r="Q528" s="676" t="e">
        <f t="shared" si="396"/>
        <v>#DIV/0!</v>
      </c>
      <c r="R528" s="676" t="e">
        <f t="shared" si="396"/>
        <v>#DIV/0!</v>
      </c>
      <c r="S528" s="676" t="e">
        <f>ROUND((S585-S581)/S581*100,1)</f>
        <v>#DIV/0!</v>
      </c>
      <c r="T528" s="676" t="e">
        <f t="shared" ref="T528:AB532" si="397">ROUND((T585-T581)/T581*100,1)</f>
        <v>#DIV/0!</v>
      </c>
      <c r="U528" s="676" t="e">
        <f t="shared" si="397"/>
        <v>#DIV/0!</v>
      </c>
      <c r="V528" s="676" t="e">
        <f t="shared" si="397"/>
        <v>#DIV/0!</v>
      </c>
      <c r="W528" s="676" t="e">
        <f t="shared" si="397"/>
        <v>#DIV/0!</v>
      </c>
      <c r="X528" s="676" t="e">
        <f t="shared" si="397"/>
        <v>#DIV/0!</v>
      </c>
      <c r="Y528" s="676" t="e">
        <f t="shared" si="397"/>
        <v>#DIV/0!</v>
      </c>
      <c r="Z528" s="676" t="e">
        <f t="shared" si="397"/>
        <v>#DIV/0!</v>
      </c>
      <c r="AA528" s="676" t="e">
        <f t="shared" si="397"/>
        <v>#DIV/0!</v>
      </c>
      <c r="AB528" s="676" t="e">
        <f t="shared" si="397"/>
        <v>#DIV/0!</v>
      </c>
      <c r="AC528" s="676" t="e">
        <f t="shared" ref="AC528" si="398">ROUND((AC585-AC581)/AC581*100,1)</f>
        <v>#DIV/0!</v>
      </c>
      <c r="AD528" s="274"/>
      <c r="AF528" s="66" t="s">
        <v>219</v>
      </c>
      <c r="AG528" s="238" t="s">
        <v>34</v>
      </c>
      <c r="AH528" s="676" t="e">
        <f t="shared" si="395"/>
        <v>#DIV/0!</v>
      </c>
      <c r="AI528" s="676" t="e">
        <f t="shared" si="395"/>
        <v>#DIV/0!</v>
      </c>
      <c r="AJ528" s="676" t="e">
        <f t="shared" si="395"/>
        <v>#DIV/0!</v>
      </c>
      <c r="AK528" s="676" t="e">
        <f t="shared" si="395"/>
        <v>#DIV/0!</v>
      </c>
      <c r="AL528" s="676" t="e">
        <f t="shared" si="395"/>
        <v>#DIV/0!</v>
      </c>
      <c r="AM528" s="676" t="e">
        <f t="shared" si="395"/>
        <v>#DIV/0!</v>
      </c>
      <c r="AN528" s="676" t="e">
        <f t="shared" si="395"/>
        <v>#DIV/0!</v>
      </c>
      <c r="AO528" s="676" t="e">
        <f t="shared" si="395"/>
        <v>#DIV/0!</v>
      </c>
      <c r="AP528" s="676" t="e">
        <f t="shared" si="395"/>
        <v>#DIV/0!</v>
      </c>
      <c r="AQ528" s="676" t="e">
        <f t="shared" si="395"/>
        <v>#DIV/0!</v>
      </c>
      <c r="AR528" s="676" t="e">
        <f t="shared" si="395"/>
        <v>#DIV/0!</v>
      </c>
    </row>
    <row r="529" spans="1:44" ht="12" hidden="1" customHeight="1" x14ac:dyDescent="0.15">
      <c r="C529" s="243" t="s">
        <v>35</v>
      </c>
      <c r="D529" s="676" t="e">
        <f t="shared" si="396"/>
        <v>#DIV/0!</v>
      </c>
      <c r="E529" s="676" t="e">
        <f t="shared" si="396"/>
        <v>#DIV/0!</v>
      </c>
      <c r="F529" s="676" t="e">
        <f t="shared" si="396"/>
        <v>#DIV/0!</v>
      </c>
      <c r="G529" s="676" t="e">
        <f t="shared" si="396"/>
        <v>#DIV/0!</v>
      </c>
      <c r="H529" s="676" t="e">
        <f t="shared" si="396"/>
        <v>#DIV/0!</v>
      </c>
      <c r="I529" s="676" t="e">
        <f t="shared" si="396"/>
        <v>#DIV/0!</v>
      </c>
      <c r="J529" s="676" t="e">
        <f t="shared" si="396"/>
        <v>#DIV/0!</v>
      </c>
      <c r="K529" s="676" t="e">
        <f t="shared" si="396"/>
        <v>#DIV/0!</v>
      </c>
      <c r="L529" s="676" t="e">
        <f t="shared" si="396"/>
        <v>#DIV/0!</v>
      </c>
      <c r="M529" s="676" t="e">
        <f t="shared" si="396"/>
        <v>#DIV/0!</v>
      </c>
      <c r="N529" s="676" t="e">
        <f t="shared" si="396"/>
        <v>#DIV/0!</v>
      </c>
      <c r="O529" s="676" t="e">
        <f t="shared" si="396"/>
        <v>#DIV/0!</v>
      </c>
      <c r="P529" s="676" t="e">
        <f t="shared" si="396"/>
        <v>#DIV/0!</v>
      </c>
      <c r="Q529" s="676" t="e">
        <f t="shared" si="396"/>
        <v>#DIV/0!</v>
      </c>
      <c r="R529" s="676" t="e">
        <f t="shared" si="396"/>
        <v>#DIV/0!</v>
      </c>
      <c r="S529" s="676" t="e">
        <f t="shared" si="396"/>
        <v>#DIV/0!</v>
      </c>
      <c r="T529" s="676" t="e">
        <f t="shared" si="397"/>
        <v>#DIV/0!</v>
      </c>
      <c r="U529" s="676" t="e">
        <f t="shared" si="397"/>
        <v>#DIV/0!</v>
      </c>
      <c r="V529" s="676" t="e">
        <f t="shared" si="397"/>
        <v>#DIV/0!</v>
      </c>
      <c r="W529" s="676" t="e">
        <f t="shared" si="397"/>
        <v>#DIV/0!</v>
      </c>
      <c r="X529" s="676" t="e">
        <f t="shared" si="397"/>
        <v>#DIV/0!</v>
      </c>
      <c r="Y529" s="676" t="e">
        <f t="shared" si="397"/>
        <v>#DIV/0!</v>
      </c>
      <c r="Z529" s="676" t="e">
        <f t="shared" si="397"/>
        <v>#DIV/0!</v>
      </c>
      <c r="AA529" s="676" t="e">
        <f t="shared" si="397"/>
        <v>#DIV/0!</v>
      </c>
      <c r="AB529" s="676" t="e">
        <f t="shared" si="397"/>
        <v>#DIV/0!</v>
      </c>
      <c r="AC529" s="676" t="e">
        <f t="shared" ref="AC529" si="399">ROUND((AC586-AC582)/AC582*100,1)</f>
        <v>#DIV/0!</v>
      </c>
      <c r="AD529" s="274"/>
      <c r="AG529" s="243" t="s">
        <v>35</v>
      </c>
      <c r="AH529" s="676" t="e">
        <f t="shared" si="395"/>
        <v>#DIV/0!</v>
      </c>
      <c r="AI529" s="676" t="e">
        <f t="shared" si="395"/>
        <v>#DIV/0!</v>
      </c>
      <c r="AJ529" s="676" t="e">
        <f t="shared" si="395"/>
        <v>#DIV/0!</v>
      </c>
      <c r="AK529" s="676" t="e">
        <f t="shared" si="395"/>
        <v>#DIV/0!</v>
      </c>
      <c r="AL529" s="676" t="e">
        <f t="shared" si="395"/>
        <v>#DIV/0!</v>
      </c>
      <c r="AM529" s="676" t="e">
        <f t="shared" si="395"/>
        <v>#DIV/0!</v>
      </c>
      <c r="AN529" s="676" t="e">
        <f t="shared" si="395"/>
        <v>#DIV/0!</v>
      </c>
      <c r="AO529" s="676" t="e">
        <f t="shared" si="395"/>
        <v>#DIV/0!</v>
      </c>
      <c r="AP529" s="676" t="e">
        <f t="shared" si="395"/>
        <v>#DIV/0!</v>
      </c>
      <c r="AQ529" s="676" t="e">
        <f t="shared" si="395"/>
        <v>#DIV/0!</v>
      </c>
      <c r="AR529" s="676" t="e">
        <f t="shared" si="395"/>
        <v>#DIV/0!</v>
      </c>
    </row>
    <row r="530" spans="1:44" ht="12" hidden="1" customHeight="1" x14ac:dyDescent="0.15">
      <c r="C530" s="243" t="s">
        <v>36</v>
      </c>
      <c r="D530" s="676" t="e">
        <f t="shared" si="396"/>
        <v>#DIV/0!</v>
      </c>
      <c r="E530" s="676" t="e">
        <f t="shared" si="396"/>
        <v>#DIV/0!</v>
      </c>
      <c r="F530" s="676" t="e">
        <f t="shared" si="396"/>
        <v>#DIV/0!</v>
      </c>
      <c r="G530" s="676" t="e">
        <f t="shared" si="396"/>
        <v>#DIV/0!</v>
      </c>
      <c r="H530" s="676" t="e">
        <f t="shared" si="396"/>
        <v>#DIV/0!</v>
      </c>
      <c r="I530" s="676" t="e">
        <f t="shared" si="396"/>
        <v>#DIV/0!</v>
      </c>
      <c r="J530" s="676" t="e">
        <f t="shared" si="396"/>
        <v>#DIV/0!</v>
      </c>
      <c r="K530" s="676" t="e">
        <f t="shared" si="396"/>
        <v>#DIV/0!</v>
      </c>
      <c r="L530" s="676" t="e">
        <f t="shared" si="396"/>
        <v>#DIV/0!</v>
      </c>
      <c r="M530" s="676" t="e">
        <f t="shared" si="396"/>
        <v>#DIV/0!</v>
      </c>
      <c r="N530" s="676" t="e">
        <f t="shared" si="396"/>
        <v>#DIV/0!</v>
      </c>
      <c r="O530" s="676" t="e">
        <f t="shared" si="396"/>
        <v>#DIV/0!</v>
      </c>
      <c r="P530" s="676" t="e">
        <f t="shared" si="396"/>
        <v>#DIV/0!</v>
      </c>
      <c r="Q530" s="676" t="e">
        <f t="shared" si="396"/>
        <v>#DIV/0!</v>
      </c>
      <c r="R530" s="676" t="e">
        <f t="shared" si="396"/>
        <v>#DIV/0!</v>
      </c>
      <c r="S530" s="676" t="e">
        <f t="shared" si="396"/>
        <v>#DIV/0!</v>
      </c>
      <c r="T530" s="676" t="e">
        <f t="shared" si="397"/>
        <v>#DIV/0!</v>
      </c>
      <c r="U530" s="676" t="e">
        <f t="shared" si="397"/>
        <v>#DIV/0!</v>
      </c>
      <c r="V530" s="676" t="e">
        <f t="shared" si="397"/>
        <v>#DIV/0!</v>
      </c>
      <c r="W530" s="676" t="e">
        <f t="shared" si="397"/>
        <v>#DIV/0!</v>
      </c>
      <c r="X530" s="676" t="e">
        <f t="shared" si="397"/>
        <v>#DIV/0!</v>
      </c>
      <c r="Y530" s="676" t="e">
        <f t="shared" si="397"/>
        <v>#DIV/0!</v>
      </c>
      <c r="Z530" s="676" t="e">
        <f t="shared" si="397"/>
        <v>#DIV/0!</v>
      </c>
      <c r="AA530" s="676" t="e">
        <f t="shared" si="397"/>
        <v>#DIV/0!</v>
      </c>
      <c r="AB530" s="676" t="e">
        <f t="shared" si="397"/>
        <v>#DIV/0!</v>
      </c>
      <c r="AC530" s="676" t="e">
        <f t="shared" ref="AC530" si="400">ROUND((AC587-AC583)/AC583*100,1)</f>
        <v>#DIV/0!</v>
      </c>
      <c r="AD530" s="274"/>
      <c r="AG530" s="243" t="s">
        <v>36</v>
      </c>
      <c r="AH530" s="676" t="e">
        <f t="shared" si="395"/>
        <v>#DIV/0!</v>
      </c>
      <c r="AI530" s="676" t="e">
        <f t="shared" si="395"/>
        <v>#DIV/0!</v>
      </c>
      <c r="AJ530" s="676" t="e">
        <f t="shared" si="395"/>
        <v>#DIV/0!</v>
      </c>
      <c r="AK530" s="676" t="e">
        <f t="shared" si="395"/>
        <v>#DIV/0!</v>
      </c>
      <c r="AL530" s="676" t="e">
        <f t="shared" si="395"/>
        <v>#DIV/0!</v>
      </c>
      <c r="AM530" s="676" t="e">
        <f t="shared" si="395"/>
        <v>#DIV/0!</v>
      </c>
      <c r="AN530" s="676" t="e">
        <f t="shared" si="395"/>
        <v>#DIV/0!</v>
      </c>
      <c r="AO530" s="676" t="e">
        <f t="shared" si="395"/>
        <v>#DIV/0!</v>
      </c>
      <c r="AP530" s="676" t="e">
        <f t="shared" si="395"/>
        <v>#DIV/0!</v>
      </c>
      <c r="AQ530" s="676" t="e">
        <f t="shared" si="395"/>
        <v>#DIV/0!</v>
      </c>
      <c r="AR530" s="676" t="e">
        <f t="shared" si="395"/>
        <v>#DIV/0!</v>
      </c>
    </row>
    <row r="531" spans="1:44" ht="12" hidden="1" customHeight="1" x14ac:dyDescent="0.15">
      <c r="B531" s="240"/>
      <c r="C531" s="246" t="s">
        <v>37</v>
      </c>
      <c r="D531" s="676" t="e">
        <f t="shared" si="396"/>
        <v>#DIV/0!</v>
      </c>
      <c r="E531" s="907" t="e">
        <f t="shared" si="396"/>
        <v>#DIV/0!</v>
      </c>
      <c r="F531" s="907" t="e">
        <f t="shared" si="396"/>
        <v>#DIV/0!</v>
      </c>
      <c r="G531" s="907" t="e">
        <f t="shared" si="396"/>
        <v>#DIV/0!</v>
      </c>
      <c r="H531" s="907" t="e">
        <f t="shared" si="396"/>
        <v>#DIV/0!</v>
      </c>
      <c r="I531" s="907" t="e">
        <f t="shared" si="396"/>
        <v>#DIV/0!</v>
      </c>
      <c r="J531" s="907" t="e">
        <f t="shared" si="396"/>
        <v>#DIV/0!</v>
      </c>
      <c r="K531" s="907" t="e">
        <f t="shared" si="396"/>
        <v>#DIV/0!</v>
      </c>
      <c r="L531" s="907" t="e">
        <f t="shared" si="396"/>
        <v>#DIV/0!</v>
      </c>
      <c r="M531" s="907" t="e">
        <f t="shared" si="396"/>
        <v>#DIV/0!</v>
      </c>
      <c r="N531" s="907" t="e">
        <f t="shared" si="396"/>
        <v>#DIV/0!</v>
      </c>
      <c r="O531" s="907" t="e">
        <f t="shared" si="396"/>
        <v>#DIV/0!</v>
      </c>
      <c r="P531" s="907" t="e">
        <f t="shared" si="396"/>
        <v>#DIV/0!</v>
      </c>
      <c r="Q531" s="907" t="e">
        <f t="shared" si="396"/>
        <v>#DIV/0!</v>
      </c>
      <c r="R531" s="907" t="e">
        <f t="shared" si="396"/>
        <v>#DIV/0!</v>
      </c>
      <c r="S531" s="907" t="e">
        <f t="shared" si="396"/>
        <v>#DIV/0!</v>
      </c>
      <c r="T531" s="907" t="e">
        <f t="shared" si="397"/>
        <v>#DIV/0!</v>
      </c>
      <c r="U531" s="907" t="e">
        <f t="shared" si="397"/>
        <v>#DIV/0!</v>
      </c>
      <c r="V531" s="907" t="e">
        <f t="shared" si="397"/>
        <v>#DIV/0!</v>
      </c>
      <c r="W531" s="907" t="e">
        <f t="shared" si="397"/>
        <v>#DIV/0!</v>
      </c>
      <c r="X531" s="907" t="e">
        <f t="shared" si="397"/>
        <v>#DIV/0!</v>
      </c>
      <c r="Y531" s="907" t="e">
        <f t="shared" si="397"/>
        <v>#DIV/0!</v>
      </c>
      <c r="Z531" s="907" t="e">
        <f t="shared" si="397"/>
        <v>#DIV/0!</v>
      </c>
      <c r="AA531" s="907" t="e">
        <f t="shared" si="397"/>
        <v>#DIV/0!</v>
      </c>
      <c r="AB531" s="907" t="e">
        <f t="shared" si="397"/>
        <v>#DIV/0!</v>
      </c>
      <c r="AC531" s="907" t="e">
        <f t="shared" ref="AC531" si="401">ROUND((AC588-AC584)/AC584*100,1)</f>
        <v>#DIV/0!</v>
      </c>
      <c r="AD531" s="274"/>
      <c r="AF531" s="240"/>
      <c r="AG531" s="246" t="s">
        <v>37</v>
      </c>
      <c r="AH531" s="907" t="e">
        <f t="shared" si="395"/>
        <v>#DIV/0!</v>
      </c>
      <c r="AI531" s="907" t="e">
        <f t="shared" si="395"/>
        <v>#DIV/0!</v>
      </c>
      <c r="AJ531" s="907" t="e">
        <f t="shared" si="395"/>
        <v>#DIV/0!</v>
      </c>
      <c r="AK531" s="907" t="e">
        <f t="shared" si="395"/>
        <v>#DIV/0!</v>
      </c>
      <c r="AL531" s="907" t="e">
        <f t="shared" si="395"/>
        <v>#DIV/0!</v>
      </c>
      <c r="AM531" s="907" t="e">
        <f t="shared" si="395"/>
        <v>#DIV/0!</v>
      </c>
      <c r="AN531" s="907" t="e">
        <f t="shared" si="395"/>
        <v>#DIV/0!</v>
      </c>
      <c r="AO531" s="907" t="e">
        <f t="shared" si="395"/>
        <v>#DIV/0!</v>
      </c>
      <c r="AP531" s="907" t="e">
        <f t="shared" si="395"/>
        <v>#DIV/0!</v>
      </c>
      <c r="AQ531" s="907" t="e">
        <f t="shared" si="395"/>
        <v>#DIV/0!</v>
      </c>
      <c r="AR531" s="907" t="e">
        <f t="shared" si="395"/>
        <v>#DIV/0!</v>
      </c>
    </row>
    <row r="532" spans="1:44" ht="12" hidden="1" customHeight="1" x14ac:dyDescent="0.15">
      <c r="B532" s="66">
        <v>2031</v>
      </c>
      <c r="C532" s="238" t="s">
        <v>34</v>
      </c>
      <c r="D532" s="906" t="e">
        <f t="shared" si="396"/>
        <v>#DIV/0!</v>
      </c>
      <c r="E532" s="906" t="e">
        <f t="shared" si="396"/>
        <v>#DIV/0!</v>
      </c>
      <c r="F532" s="906" t="e">
        <f t="shared" si="396"/>
        <v>#DIV/0!</v>
      </c>
      <c r="G532" s="906" t="e">
        <f t="shared" si="396"/>
        <v>#DIV/0!</v>
      </c>
      <c r="H532" s="906" t="e">
        <f t="shared" si="396"/>
        <v>#DIV/0!</v>
      </c>
      <c r="I532" s="906" t="e">
        <f t="shared" si="396"/>
        <v>#DIV/0!</v>
      </c>
      <c r="J532" s="906" t="e">
        <f t="shared" si="396"/>
        <v>#DIV/0!</v>
      </c>
      <c r="K532" s="906" t="e">
        <f t="shared" si="396"/>
        <v>#DIV/0!</v>
      </c>
      <c r="L532" s="906" t="e">
        <f t="shared" si="396"/>
        <v>#DIV/0!</v>
      </c>
      <c r="M532" s="906" t="e">
        <f t="shared" si="396"/>
        <v>#DIV/0!</v>
      </c>
      <c r="N532" s="906" t="e">
        <f t="shared" si="396"/>
        <v>#DIV/0!</v>
      </c>
      <c r="O532" s="906" t="e">
        <f t="shared" si="396"/>
        <v>#DIV/0!</v>
      </c>
      <c r="P532" s="906" t="e">
        <f t="shared" si="396"/>
        <v>#DIV/0!</v>
      </c>
      <c r="Q532" s="906" t="e">
        <f t="shared" si="396"/>
        <v>#DIV/0!</v>
      </c>
      <c r="R532" s="906" t="e">
        <f t="shared" si="396"/>
        <v>#DIV/0!</v>
      </c>
      <c r="S532" s="906" t="e">
        <f t="shared" si="396"/>
        <v>#DIV/0!</v>
      </c>
      <c r="T532" s="906" t="e">
        <f t="shared" si="397"/>
        <v>#DIV/0!</v>
      </c>
      <c r="U532" s="906" t="e">
        <f t="shared" si="397"/>
        <v>#DIV/0!</v>
      </c>
      <c r="V532" s="906" t="e">
        <f t="shared" si="397"/>
        <v>#DIV/0!</v>
      </c>
      <c r="W532" s="906" t="e">
        <f t="shared" si="397"/>
        <v>#DIV/0!</v>
      </c>
      <c r="X532" s="906" t="e">
        <f t="shared" si="397"/>
        <v>#DIV/0!</v>
      </c>
      <c r="Y532" s="906" t="e">
        <f t="shared" si="397"/>
        <v>#DIV/0!</v>
      </c>
      <c r="Z532" s="906" t="e">
        <f t="shared" si="397"/>
        <v>#DIV/0!</v>
      </c>
      <c r="AA532" s="906" t="e">
        <f t="shared" si="397"/>
        <v>#DIV/0!</v>
      </c>
      <c r="AB532" s="906" t="e">
        <f t="shared" si="397"/>
        <v>#DIV/0!</v>
      </c>
      <c r="AC532" s="906" t="e">
        <f t="shared" ref="AC532" si="402">ROUND((AC589-AC585)/AC585*100,1)</f>
        <v>#DIV/0!</v>
      </c>
      <c r="AD532" s="274"/>
      <c r="AF532" s="66" t="s">
        <v>220</v>
      </c>
      <c r="AG532" s="238" t="s">
        <v>34</v>
      </c>
      <c r="AH532" s="906" t="e">
        <f t="shared" si="395"/>
        <v>#DIV/0!</v>
      </c>
      <c r="AI532" s="906" t="e">
        <f t="shared" si="395"/>
        <v>#DIV/0!</v>
      </c>
      <c r="AJ532" s="906" t="e">
        <f t="shared" si="395"/>
        <v>#DIV/0!</v>
      </c>
      <c r="AK532" s="906" t="e">
        <f t="shared" si="395"/>
        <v>#DIV/0!</v>
      </c>
      <c r="AL532" s="906" t="e">
        <f t="shared" si="395"/>
        <v>#DIV/0!</v>
      </c>
      <c r="AM532" s="906" t="e">
        <f t="shared" si="395"/>
        <v>#DIV/0!</v>
      </c>
      <c r="AN532" s="906" t="e">
        <f t="shared" si="395"/>
        <v>#DIV/0!</v>
      </c>
      <c r="AO532" s="906" t="e">
        <f t="shared" si="395"/>
        <v>#DIV/0!</v>
      </c>
      <c r="AP532" s="906" t="e">
        <f t="shared" si="395"/>
        <v>#DIV/0!</v>
      </c>
      <c r="AQ532" s="906" t="e">
        <f t="shared" si="395"/>
        <v>#DIV/0!</v>
      </c>
      <c r="AR532" s="906" t="e">
        <f t="shared" si="395"/>
        <v>#DIV/0!</v>
      </c>
    </row>
    <row r="533" spans="1:44" ht="12" hidden="1" customHeight="1" x14ac:dyDescent="0.15">
      <c r="C533" s="243" t="s">
        <v>35</v>
      </c>
      <c r="D533" s="676" t="e">
        <f t="shared" si="396"/>
        <v>#DIV/0!</v>
      </c>
      <c r="E533" s="676" t="e">
        <f t="shared" ref="E533:AB533" si="403">ROUND((E590-E586)/E586*100,1)</f>
        <v>#DIV/0!</v>
      </c>
      <c r="F533" s="676" t="e">
        <f t="shared" si="403"/>
        <v>#DIV/0!</v>
      </c>
      <c r="G533" s="676" t="e">
        <f t="shared" si="403"/>
        <v>#DIV/0!</v>
      </c>
      <c r="H533" s="676" t="e">
        <f t="shared" si="403"/>
        <v>#DIV/0!</v>
      </c>
      <c r="I533" s="676" t="e">
        <f t="shared" si="403"/>
        <v>#DIV/0!</v>
      </c>
      <c r="J533" s="676" t="e">
        <f t="shared" si="403"/>
        <v>#DIV/0!</v>
      </c>
      <c r="K533" s="676" t="e">
        <f t="shared" si="403"/>
        <v>#DIV/0!</v>
      </c>
      <c r="L533" s="676" t="e">
        <f t="shared" si="403"/>
        <v>#DIV/0!</v>
      </c>
      <c r="M533" s="676" t="e">
        <f t="shared" si="403"/>
        <v>#DIV/0!</v>
      </c>
      <c r="N533" s="676" t="e">
        <f t="shared" si="403"/>
        <v>#DIV/0!</v>
      </c>
      <c r="O533" s="676" t="e">
        <f t="shared" si="403"/>
        <v>#DIV/0!</v>
      </c>
      <c r="P533" s="676" t="e">
        <f t="shared" si="403"/>
        <v>#DIV/0!</v>
      </c>
      <c r="Q533" s="676" t="e">
        <f t="shared" si="403"/>
        <v>#DIV/0!</v>
      </c>
      <c r="R533" s="676" t="e">
        <f t="shared" si="403"/>
        <v>#DIV/0!</v>
      </c>
      <c r="S533" s="676" t="e">
        <f t="shared" si="403"/>
        <v>#DIV/0!</v>
      </c>
      <c r="T533" s="676" t="e">
        <f t="shared" si="403"/>
        <v>#DIV/0!</v>
      </c>
      <c r="U533" s="676" t="e">
        <f t="shared" si="403"/>
        <v>#DIV/0!</v>
      </c>
      <c r="V533" s="676" t="e">
        <f t="shared" si="403"/>
        <v>#DIV/0!</v>
      </c>
      <c r="W533" s="676" t="e">
        <f t="shared" si="403"/>
        <v>#DIV/0!</v>
      </c>
      <c r="X533" s="676" t="e">
        <f t="shared" si="403"/>
        <v>#DIV/0!</v>
      </c>
      <c r="Y533" s="676" t="e">
        <f t="shared" si="403"/>
        <v>#DIV/0!</v>
      </c>
      <c r="Z533" s="676" t="e">
        <f t="shared" si="403"/>
        <v>#DIV/0!</v>
      </c>
      <c r="AA533" s="676" t="e">
        <f t="shared" si="403"/>
        <v>#DIV/0!</v>
      </c>
      <c r="AB533" s="676" t="e">
        <f t="shared" si="403"/>
        <v>#DIV/0!</v>
      </c>
      <c r="AC533" s="676" t="e">
        <f t="shared" ref="AC533" si="404">ROUND((AC590-AC586)/AC586*100,1)</f>
        <v>#DIV/0!</v>
      </c>
      <c r="AD533" s="274"/>
      <c r="AG533" s="243" t="s">
        <v>35</v>
      </c>
      <c r="AH533" s="676" t="e">
        <f t="shared" si="395"/>
        <v>#DIV/0!</v>
      </c>
      <c r="AI533" s="676" t="e">
        <f t="shared" si="395"/>
        <v>#DIV/0!</v>
      </c>
      <c r="AJ533" s="676" t="e">
        <f t="shared" si="395"/>
        <v>#DIV/0!</v>
      </c>
      <c r="AK533" s="676" t="e">
        <f t="shared" si="395"/>
        <v>#DIV/0!</v>
      </c>
      <c r="AL533" s="676" t="e">
        <f t="shared" si="395"/>
        <v>#DIV/0!</v>
      </c>
      <c r="AM533" s="676" t="e">
        <f t="shared" si="395"/>
        <v>#DIV/0!</v>
      </c>
      <c r="AN533" s="676" t="e">
        <f t="shared" si="395"/>
        <v>#DIV/0!</v>
      </c>
      <c r="AO533" s="676" t="e">
        <f t="shared" si="395"/>
        <v>#DIV/0!</v>
      </c>
      <c r="AP533" s="676" t="e">
        <f t="shared" si="395"/>
        <v>#DIV/0!</v>
      </c>
      <c r="AQ533" s="676" t="e">
        <f t="shared" si="395"/>
        <v>#DIV/0!</v>
      </c>
      <c r="AR533" s="676" t="e">
        <f t="shared" si="395"/>
        <v>#DIV/0!</v>
      </c>
    </row>
    <row r="534" spans="1:44" ht="12" hidden="1" customHeight="1" x14ac:dyDescent="0.15">
      <c r="C534" s="243" t="s">
        <v>36</v>
      </c>
      <c r="D534" s="676" t="e">
        <f t="shared" si="396"/>
        <v>#DIV/0!</v>
      </c>
      <c r="E534" s="676" t="e">
        <f t="shared" ref="E534:AB534" si="405">ROUND((E591-E587)/E587*100,1)</f>
        <v>#DIV/0!</v>
      </c>
      <c r="F534" s="676" t="e">
        <f t="shared" si="405"/>
        <v>#DIV/0!</v>
      </c>
      <c r="G534" s="676" t="e">
        <f t="shared" si="405"/>
        <v>#DIV/0!</v>
      </c>
      <c r="H534" s="676" t="e">
        <f t="shared" si="405"/>
        <v>#DIV/0!</v>
      </c>
      <c r="I534" s="676" t="e">
        <f t="shared" si="405"/>
        <v>#DIV/0!</v>
      </c>
      <c r="J534" s="676" t="e">
        <f t="shared" si="405"/>
        <v>#DIV/0!</v>
      </c>
      <c r="K534" s="676" t="e">
        <f t="shared" si="405"/>
        <v>#DIV/0!</v>
      </c>
      <c r="L534" s="676" t="e">
        <f t="shared" si="405"/>
        <v>#DIV/0!</v>
      </c>
      <c r="M534" s="676" t="e">
        <f t="shared" si="405"/>
        <v>#DIV/0!</v>
      </c>
      <c r="N534" s="676" t="e">
        <f t="shared" si="405"/>
        <v>#DIV/0!</v>
      </c>
      <c r="O534" s="676" t="e">
        <f t="shared" si="405"/>
        <v>#DIV/0!</v>
      </c>
      <c r="P534" s="676" t="e">
        <f t="shared" si="405"/>
        <v>#DIV/0!</v>
      </c>
      <c r="Q534" s="676" t="e">
        <f t="shared" si="405"/>
        <v>#DIV/0!</v>
      </c>
      <c r="R534" s="676" t="e">
        <f t="shared" si="405"/>
        <v>#DIV/0!</v>
      </c>
      <c r="S534" s="676" t="e">
        <f t="shared" si="405"/>
        <v>#DIV/0!</v>
      </c>
      <c r="T534" s="676" t="e">
        <f t="shared" si="405"/>
        <v>#DIV/0!</v>
      </c>
      <c r="U534" s="676" t="e">
        <f t="shared" si="405"/>
        <v>#DIV/0!</v>
      </c>
      <c r="V534" s="676" t="e">
        <f t="shared" si="405"/>
        <v>#DIV/0!</v>
      </c>
      <c r="W534" s="676" t="e">
        <f t="shared" si="405"/>
        <v>#DIV/0!</v>
      </c>
      <c r="X534" s="676" t="e">
        <f t="shared" si="405"/>
        <v>#DIV/0!</v>
      </c>
      <c r="Y534" s="676" t="e">
        <f t="shared" si="405"/>
        <v>#DIV/0!</v>
      </c>
      <c r="Z534" s="676" t="e">
        <f t="shared" si="405"/>
        <v>#DIV/0!</v>
      </c>
      <c r="AA534" s="676" t="e">
        <f t="shared" si="405"/>
        <v>#DIV/0!</v>
      </c>
      <c r="AB534" s="676" t="e">
        <f t="shared" si="405"/>
        <v>#DIV/0!</v>
      </c>
      <c r="AC534" s="676" t="e">
        <f t="shared" ref="AC534" si="406">ROUND((AC591-AC587)/AC587*100,1)</f>
        <v>#DIV/0!</v>
      </c>
      <c r="AD534" s="274"/>
      <c r="AG534" s="243" t="s">
        <v>36</v>
      </c>
      <c r="AH534" s="676" t="e">
        <f t="shared" si="395"/>
        <v>#DIV/0!</v>
      </c>
      <c r="AI534" s="676" t="e">
        <f t="shared" si="395"/>
        <v>#DIV/0!</v>
      </c>
      <c r="AJ534" s="676" t="e">
        <f t="shared" si="395"/>
        <v>#DIV/0!</v>
      </c>
      <c r="AK534" s="676" t="e">
        <f t="shared" si="395"/>
        <v>#DIV/0!</v>
      </c>
      <c r="AL534" s="676" t="e">
        <f t="shared" si="395"/>
        <v>#DIV/0!</v>
      </c>
      <c r="AM534" s="676" t="e">
        <f t="shared" si="395"/>
        <v>#DIV/0!</v>
      </c>
      <c r="AN534" s="676" t="e">
        <f t="shared" si="395"/>
        <v>#DIV/0!</v>
      </c>
      <c r="AO534" s="676" t="e">
        <f t="shared" si="395"/>
        <v>#DIV/0!</v>
      </c>
      <c r="AP534" s="676" t="e">
        <f t="shared" si="395"/>
        <v>#DIV/0!</v>
      </c>
      <c r="AQ534" s="676" t="e">
        <f t="shared" si="395"/>
        <v>#DIV/0!</v>
      </c>
      <c r="AR534" s="676" t="e">
        <f t="shared" si="395"/>
        <v>#DIV/0!</v>
      </c>
    </row>
    <row r="535" spans="1:44" ht="12" hidden="1" customHeight="1" x14ac:dyDescent="0.15">
      <c r="A535" s="240"/>
      <c r="B535" s="240"/>
      <c r="C535" s="246" t="s">
        <v>37</v>
      </c>
      <c r="D535" s="907"/>
      <c r="E535" s="907"/>
      <c r="F535" s="907"/>
      <c r="G535" s="907"/>
      <c r="H535" s="907"/>
      <c r="I535" s="907"/>
      <c r="J535" s="907"/>
      <c r="K535" s="907"/>
      <c r="L535" s="907"/>
      <c r="M535" s="907"/>
      <c r="N535" s="907"/>
      <c r="O535" s="907"/>
      <c r="P535" s="907"/>
      <c r="Q535" s="907"/>
      <c r="R535" s="907"/>
      <c r="S535" s="907"/>
      <c r="T535" s="907"/>
      <c r="U535" s="907"/>
      <c r="V535" s="907"/>
      <c r="W535" s="907"/>
      <c r="X535" s="907"/>
      <c r="Y535" s="907"/>
      <c r="Z535" s="907"/>
      <c r="AA535" s="907"/>
      <c r="AB535" s="907"/>
      <c r="AC535" s="907"/>
      <c r="AD535" s="274"/>
      <c r="AE535" s="240"/>
      <c r="AF535" s="240"/>
      <c r="AG535" s="246" t="s">
        <v>37</v>
      </c>
      <c r="AH535" s="907"/>
      <c r="AI535" s="907"/>
      <c r="AJ535" s="907"/>
      <c r="AK535" s="907"/>
      <c r="AL535" s="907"/>
      <c r="AM535" s="907"/>
      <c r="AN535" s="907"/>
      <c r="AO535" s="907"/>
      <c r="AP535" s="907"/>
      <c r="AQ535" s="907"/>
      <c r="AR535" s="907"/>
    </row>
    <row r="536" spans="1:44" ht="12" customHeight="1" x14ac:dyDescent="0.15">
      <c r="A536" s="135" t="s">
        <v>86</v>
      </c>
      <c r="B536" s="66" t="s">
        <v>793</v>
      </c>
      <c r="AD536" s="20"/>
      <c r="AE536" s="135" t="s">
        <v>86</v>
      </c>
      <c r="AF536" s="66" t="s">
        <v>793</v>
      </c>
    </row>
    <row r="537" spans="1:44" x14ac:dyDescent="0.15">
      <c r="B537" s="66">
        <v>2018</v>
      </c>
      <c r="C537" s="238" t="s">
        <v>34</v>
      </c>
      <c r="D537" s="906">
        <f t="shared" ref="D537:AC537" si="407">ROUND(SUM(D31:D33)/3,1)</f>
        <v>118.9</v>
      </c>
      <c r="E537" s="906">
        <f t="shared" si="407"/>
        <v>118.9</v>
      </c>
      <c r="F537" s="906">
        <f t="shared" si="407"/>
        <v>130</v>
      </c>
      <c r="G537" s="906">
        <f t="shared" si="407"/>
        <v>135.69999999999999</v>
      </c>
      <c r="H537" s="906">
        <f t="shared" si="407"/>
        <v>118</v>
      </c>
      <c r="I537" s="906">
        <f t="shared" si="407"/>
        <v>101.4</v>
      </c>
      <c r="J537" s="906">
        <f t="shared" si="407"/>
        <v>140.19999999999999</v>
      </c>
      <c r="K537" s="906">
        <f t="shared" si="407"/>
        <v>91.6</v>
      </c>
      <c r="L537" s="906">
        <f t="shared" si="407"/>
        <v>139.1</v>
      </c>
      <c r="M537" s="906">
        <f t="shared" si="407"/>
        <v>150.4</v>
      </c>
      <c r="N537" s="906">
        <f t="shared" si="407"/>
        <v>117</v>
      </c>
      <c r="O537" s="906">
        <f t="shared" si="407"/>
        <v>141.19999999999999</v>
      </c>
      <c r="P537" s="906">
        <f t="shared" si="407"/>
        <v>107.7</v>
      </c>
      <c r="Q537" s="906">
        <f t="shared" si="407"/>
        <v>106.1</v>
      </c>
      <c r="R537" s="906">
        <f t="shared" si="407"/>
        <v>86.2</v>
      </c>
      <c r="S537" s="906">
        <f t="shared" si="407"/>
        <v>99.4</v>
      </c>
      <c r="T537" s="906">
        <f t="shared" si="407"/>
        <v>96.5</v>
      </c>
      <c r="U537" s="906">
        <f t="shared" si="407"/>
        <v>116.1</v>
      </c>
      <c r="V537" s="906">
        <f t="shared" si="407"/>
        <v>107.2</v>
      </c>
      <c r="W537" s="906">
        <f t="shared" si="407"/>
        <v>114.4</v>
      </c>
      <c r="X537" s="906">
        <f t="shared" si="407"/>
        <v>104.6</v>
      </c>
      <c r="Y537" s="906">
        <f t="shared" si="407"/>
        <v>129.80000000000001</v>
      </c>
      <c r="Z537" s="906">
        <f t="shared" si="407"/>
        <v>163.69999999999999</v>
      </c>
      <c r="AA537" s="906">
        <f t="shared" si="407"/>
        <v>115.1</v>
      </c>
      <c r="AB537" s="906">
        <f t="shared" si="407"/>
        <v>144.5</v>
      </c>
      <c r="AC537" s="906">
        <f t="shared" si="407"/>
        <v>115.1</v>
      </c>
      <c r="AD537" s="274"/>
      <c r="AF537" s="66">
        <v>2018</v>
      </c>
      <c r="AG537" s="238" t="s">
        <v>34</v>
      </c>
      <c r="AH537" s="906">
        <f t="shared" ref="AH537:AR537" si="408">ROUND(SUM(AH31:AH33)/3,1)</f>
        <v>118.9</v>
      </c>
      <c r="AI537" s="906">
        <f t="shared" si="408"/>
        <v>117.6</v>
      </c>
      <c r="AJ537" s="906">
        <f t="shared" si="408"/>
        <v>127.5</v>
      </c>
      <c r="AK537" s="906">
        <f t="shared" si="408"/>
        <v>134.80000000000001</v>
      </c>
      <c r="AL537" s="906">
        <f t="shared" si="408"/>
        <v>111.7</v>
      </c>
      <c r="AM537" s="906">
        <f t="shared" si="408"/>
        <v>101.5</v>
      </c>
      <c r="AN537" s="906">
        <f t="shared" si="408"/>
        <v>123.6</v>
      </c>
      <c r="AO537" s="906">
        <f t="shared" si="408"/>
        <v>96.7</v>
      </c>
      <c r="AP537" s="906">
        <f t="shared" si="408"/>
        <v>120</v>
      </c>
      <c r="AQ537" s="906">
        <f t="shared" si="408"/>
        <v>120.3</v>
      </c>
      <c r="AR537" s="906">
        <f t="shared" si="408"/>
        <v>112.3</v>
      </c>
    </row>
    <row r="538" spans="1:44" x14ac:dyDescent="0.15">
      <c r="C538" s="239" t="s">
        <v>35</v>
      </c>
      <c r="D538" s="676">
        <f t="shared" ref="D538:AC538" si="409">ROUND(SUM(D34:D36)/3,1)</f>
        <v>116</v>
      </c>
      <c r="E538" s="676">
        <f t="shared" si="409"/>
        <v>116</v>
      </c>
      <c r="F538" s="676">
        <f t="shared" si="409"/>
        <v>129.69999999999999</v>
      </c>
      <c r="G538" s="676">
        <f t="shared" si="409"/>
        <v>137.5</v>
      </c>
      <c r="H538" s="676">
        <f t="shared" si="409"/>
        <v>105.3</v>
      </c>
      <c r="I538" s="676">
        <f t="shared" si="409"/>
        <v>126.8</v>
      </c>
      <c r="J538" s="676">
        <f t="shared" si="409"/>
        <v>124.6</v>
      </c>
      <c r="K538" s="676">
        <f t="shared" si="409"/>
        <v>96.5</v>
      </c>
      <c r="L538" s="676">
        <f t="shared" si="409"/>
        <v>136.30000000000001</v>
      </c>
      <c r="M538" s="676">
        <f t="shared" si="409"/>
        <v>119.2</v>
      </c>
      <c r="N538" s="676">
        <f t="shared" si="409"/>
        <v>108.6</v>
      </c>
      <c r="O538" s="676">
        <f t="shared" si="409"/>
        <v>115.8</v>
      </c>
      <c r="P538" s="676">
        <f t="shared" si="409"/>
        <v>106.1</v>
      </c>
      <c r="Q538" s="676">
        <f t="shared" si="409"/>
        <v>110.8</v>
      </c>
      <c r="R538" s="676">
        <f t="shared" si="409"/>
        <v>94.8</v>
      </c>
      <c r="S538" s="676">
        <f t="shared" si="409"/>
        <v>102.4</v>
      </c>
      <c r="T538" s="676">
        <f t="shared" si="409"/>
        <v>103.3</v>
      </c>
      <c r="U538" s="676">
        <f t="shared" si="409"/>
        <v>118.6</v>
      </c>
      <c r="V538" s="676">
        <f t="shared" si="409"/>
        <v>116.5</v>
      </c>
      <c r="W538" s="676">
        <f t="shared" si="409"/>
        <v>110.8</v>
      </c>
      <c r="X538" s="676">
        <f t="shared" si="409"/>
        <v>105.5</v>
      </c>
      <c r="Y538" s="676">
        <f t="shared" si="409"/>
        <v>134.5</v>
      </c>
      <c r="Z538" s="676">
        <f t="shared" si="409"/>
        <v>161.80000000000001</v>
      </c>
      <c r="AA538" s="676">
        <f t="shared" si="409"/>
        <v>117.9</v>
      </c>
      <c r="AB538" s="676">
        <f t="shared" si="409"/>
        <v>140.30000000000001</v>
      </c>
      <c r="AC538" s="676">
        <f t="shared" si="409"/>
        <v>123.4</v>
      </c>
      <c r="AD538" s="274"/>
      <c r="AG538" s="239" t="s">
        <v>35</v>
      </c>
      <c r="AH538" s="676">
        <f t="shared" ref="AH538:AR538" si="410">ROUND(SUM(AH34:AH36)/3,1)</f>
        <v>116</v>
      </c>
      <c r="AI538" s="676">
        <f t="shared" si="410"/>
        <v>110.9</v>
      </c>
      <c r="AJ538" s="676">
        <f t="shared" si="410"/>
        <v>116</v>
      </c>
      <c r="AK538" s="676">
        <f t="shared" si="410"/>
        <v>121.1</v>
      </c>
      <c r="AL538" s="676">
        <f t="shared" si="410"/>
        <v>105</v>
      </c>
      <c r="AM538" s="676">
        <f t="shared" si="410"/>
        <v>102.7</v>
      </c>
      <c r="AN538" s="676">
        <f t="shared" si="410"/>
        <v>84.7</v>
      </c>
      <c r="AO538" s="676">
        <f t="shared" si="410"/>
        <v>106.6</v>
      </c>
      <c r="AP538" s="676">
        <f t="shared" si="410"/>
        <v>120.1</v>
      </c>
      <c r="AQ538" s="676">
        <f t="shared" si="410"/>
        <v>120.3</v>
      </c>
      <c r="AR538" s="676">
        <f t="shared" si="410"/>
        <v>117.7</v>
      </c>
    </row>
    <row r="539" spans="1:44" x14ac:dyDescent="0.15">
      <c r="C539" s="239" t="s">
        <v>36</v>
      </c>
      <c r="D539" s="676">
        <f t="shared" ref="D539:AC539" si="411">ROUND(SUM(D37:D39)/3,1)</f>
        <v>112.3</v>
      </c>
      <c r="E539" s="676">
        <f t="shared" si="411"/>
        <v>112.3</v>
      </c>
      <c r="F539" s="676">
        <f t="shared" si="411"/>
        <v>122.6</v>
      </c>
      <c r="G539" s="676">
        <f t="shared" si="411"/>
        <v>134.1</v>
      </c>
      <c r="H539" s="676">
        <f t="shared" si="411"/>
        <v>105.4</v>
      </c>
      <c r="I539" s="676">
        <f t="shared" si="411"/>
        <v>110.9</v>
      </c>
      <c r="J539" s="676">
        <f t="shared" si="411"/>
        <v>124.1</v>
      </c>
      <c r="K539" s="676">
        <f t="shared" si="411"/>
        <v>94.7</v>
      </c>
      <c r="L539" s="676">
        <f t="shared" si="411"/>
        <v>134.80000000000001</v>
      </c>
      <c r="M539" s="676">
        <f t="shared" si="411"/>
        <v>123.5</v>
      </c>
      <c r="N539" s="676">
        <f t="shared" si="411"/>
        <v>96</v>
      </c>
      <c r="O539" s="676">
        <f t="shared" si="411"/>
        <v>117.9</v>
      </c>
      <c r="P539" s="676">
        <f t="shared" si="411"/>
        <v>110.1</v>
      </c>
      <c r="Q539" s="676">
        <f t="shared" si="411"/>
        <v>103.9</v>
      </c>
      <c r="R539" s="676">
        <f t="shared" si="411"/>
        <v>91.1</v>
      </c>
      <c r="S539" s="676">
        <f t="shared" si="411"/>
        <v>97.7</v>
      </c>
      <c r="T539" s="676">
        <f t="shared" si="411"/>
        <v>102.7</v>
      </c>
      <c r="U539" s="676">
        <f t="shared" si="411"/>
        <v>116</v>
      </c>
      <c r="V539" s="676">
        <f t="shared" si="411"/>
        <v>116.9</v>
      </c>
      <c r="W539" s="676">
        <f t="shared" si="411"/>
        <v>112.6</v>
      </c>
      <c r="X539" s="676">
        <f t="shared" si="411"/>
        <v>101.5</v>
      </c>
      <c r="Y539" s="676">
        <f t="shared" si="411"/>
        <v>135.6</v>
      </c>
      <c r="Z539" s="676">
        <f t="shared" si="411"/>
        <v>156</v>
      </c>
      <c r="AA539" s="676">
        <f t="shared" si="411"/>
        <v>106.8</v>
      </c>
      <c r="AB539" s="676">
        <f t="shared" si="411"/>
        <v>138.19999999999999</v>
      </c>
      <c r="AC539" s="676">
        <f t="shared" si="411"/>
        <v>114.5</v>
      </c>
      <c r="AD539" s="274"/>
      <c r="AG539" s="239" t="s">
        <v>36</v>
      </c>
      <c r="AH539" s="676">
        <f t="shared" ref="AH539:AR539" si="412">ROUND(SUM(AH37:AH39)/3,1)</f>
        <v>112.3</v>
      </c>
      <c r="AI539" s="676">
        <f t="shared" si="412"/>
        <v>104.8</v>
      </c>
      <c r="AJ539" s="676">
        <f t="shared" si="412"/>
        <v>106.1</v>
      </c>
      <c r="AK539" s="676">
        <f t="shared" si="412"/>
        <v>106.5</v>
      </c>
      <c r="AL539" s="676">
        <f t="shared" si="412"/>
        <v>105.2</v>
      </c>
      <c r="AM539" s="676">
        <f t="shared" si="412"/>
        <v>102.7</v>
      </c>
      <c r="AN539" s="676">
        <f t="shared" si="412"/>
        <v>101.3</v>
      </c>
      <c r="AO539" s="676">
        <f t="shared" si="412"/>
        <v>103</v>
      </c>
      <c r="AP539" s="676">
        <f t="shared" si="412"/>
        <v>118.6</v>
      </c>
      <c r="AQ539" s="676">
        <f t="shared" si="412"/>
        <v>118.8</v>
      </c>
      <c r="AR539" s="676">
        <f t="shared" si="412"/>
        <v>110.5</v>
      </c>
    </row>
    <row r="540" spans="1:44" x14ac:dyDescent="0.15">
      <c r="C540" s="239" t="s">
        <v>37</v>
      </c>
      <c r="D540" s="676">
        <f t="shared" ref="D540:AC540" si="413">ROUND(SUM(D40:D42)/3,1)</f>
        <v>121.2</v>
      </c>
      <c r="E540" s="676">
        <f t="shared" si="413"/>
        <v>121.2</v>
      </c>
      <c r="F540" s="676">
        <f t="shared" si="413"/>
        <v>138.6</v>
      </c>
      <c r="G540" s="676">
        <f t="shared" si="413"/>
        <v>140.19999999999999</v>
      </c>
      <c r="H540" s="676">
        <f t="shared" si="413"/>
        <v>124.9</v>
      </c>
      <c r="I540" s="676">
        <f t="shared" si="413"/>
        <v>106.1</v>
      </c>
      <c r="J540" s="676">
        <f t="shared" si="413"/>
        <v>131.6</v>
      </c>
      <c r="K540" s="676">
        <f t="shared" si="413"/>
        <v>95.3</v>
      </c>
      <c r="L540" s="676">
        <f t="shared" si="413"/>
        <v>114.7</v>
      </c>
      <c r="M540" s="676">
        <f t="shared" si="413"/>
        <v>129.9</v>
      </c>
      <c r="N540" s="676">
        <f t="shared" si="413"/>
        <v>104.3</v>
      </c>
      <c r="O540" s="676">
        <f t="shared" si="413"/>
        <v>145.19999999999999</v>
      </c>
      <c r="P540" s="676">
        <f t="shared" si="413"/>
        <v>119.9</v>
      </c>
      <c r="Q540" s="676">
        <f t="shared" si="413"/>
        <v>112.9</v>
      </c>
      <c r="R540" s="676">
        <f t="shared" si="413"/>
        <v>97.9</v>
      </c>
      <c r="S540" s="676">
        <f t="shared" si="413"/>
        <v>93.8</v>
      </c>
      <c r="T540" s="676">
        <f t="shared" si="413"/>
        <v>110.1</v>
      </c>
      <c r="U540" s="676">
        <f t="shared" si="413"/>
        <v>124.5</v>
      </c>
      <c r="V540" s="676">
        <f t="shared" si="413"/>
        <v>130</v>
      </c>
      <c r="W540" s="676">
        <f t="shared" si="413"/>
        <v>112.7</v>
      </c>
      <c r="X540" s="676">
        <f t="shared" si="413"/>
        <v>103.8</v>
      </c>
      <c r="Y540" s="676">
        <f t="shared" si="413"/>
        <v>147.5</v>
      </c>
      <c r="Z540" s="676">
        <f t="shared" si="413"/>
        <v>150</v>
      </c>
      <c r="AA540" s="676">
        <f t="shared" si="413"/>
        <v>126.5</v>
      </c>
      <c r="AB540" s="676">
        <f t="shared" si="413"/>
        <v>144.30000000000001</v>
      </c>
      <c r="AC540" s="676">
        <f t="shared" si="413"/>
        <v>114.8</v>
      </c>
      <c r="AD540" s="274"/>
      <c r="AG540" s="239" t="s">
        <v>37</v>
      </c>
      <c r="AH540" s="676">
        <f t="shared" ref="AH540:AR540" si="414">ROUND(SUM(AH40:AH42)/3,1)</f>
        <v>121.2</v>
      </c>
      <c r="AI540" s="676">
        <f t="shared" si="414"/>
        <v>117</v>
      </c>
      <c r="AJ540" s="676">
        <f t="shared" si="414"/>
        <v>118.2</v>
      </c>
      <c r="AK540" s="676">
        <f t="shared" si="414"/>
        <v>115.5</v>
      </c>
      <c r="AL540" s="676">
        <f t="shared" si="414"/>
        <v>124</v>
      </c>
      <c r="AM540" s="676">
        <f t="shared" si="414"/>
        <v>115.1</v>
      </c>
      <c r="AN540" s="676">
        <f t="shared" si="414"/>
        <v>133.9</v>
      </c>
      <c r="AO540" s="676">
        <f t="shared" si="414"/>
        <v>111</v>
      </c>
      <c r="AP540" s="676">
        <f t="shared" si="414"/>
        <v>124.7</v>
      </c>
      <c r="AQ540" s="676">
        <f t="shared" si="414"/>
        <v>124.9</v>
      </c>
      <c r="AR540" s="676">
        <f t="shared" si="414"/>
        <v>119</v>
      </c>
    </row>
    <row r="541" spans="1:44" x14ac:dyDescent="0.15">
      <c r="B541" s="66">
        <v>2019</v>
      </c>
      <c r="C541" s="238" t="s">
        <v>34</v>
      </c>
      <c r="D541" s="906">
        <f t="shared" ref="D541:AC541" si="415">ROUND(SUM(D43:D45)/3,1)</f>
        <v>113.7</v>
      </c>
      <c r="E541" s="906">
        <f t="shared" si="415"/>
        <v>113.7</v>
      </c>
      <c r="F541" s="906">
        <f t="shared" si="415"/>
        <v>130.1</v>
      </c>
      <c r="G541" s="906">
        <f t="shared" si="415"/>
        <v>129.30000000000001</v>
      </c>
      <c r="H541" s="906">
        <f t="shared" si="415"/>
        <v>117</v>
      </c>
      <c r="I541" s="906">
        <f t="shared" si="415"/>
        <v>94.4</v>
      </c>
      <c r="J541" s="906">
        <f t="shared" si="415"/>
        <v>132.1</v>
      </c>
      <c r="K541" s="906">
        <f t="shared" si="415"/>
        <v>96</v>
      </c>
      <c r="L541" s="906">
        <f t="shared" si="415"/>
        <v>103</v>
      </c>
      <c r="M541" s="906">
        <f t="shared" si="415"/>
        <v>127.7</v>
      </c>
      <c r="N541" s="906">
        <f t="shared" si="415"/>
        <v>124.3</v>
      </c>
      <c r="O541" s="906">
        <f t="shared" si="415"/>
        <v>136.30000000000001</v>
      </c>
      <c r="P541" s="906">
        <f t="shared" si="415"/>
        <v>103.7</v>
      </c>
      <c r="Q541" s="906">
        <f t="shared" si="415"/>
        <v>107.2</v>
      </c>
      <c r="R541" s="906">
        <f t="shared" si="415"/>
        <v>85.4</v>
      </c>
      <c r="S541" s="906">
        <f t="shared" si="415"/>
        <v>92.6</v>
      </c>
      <c r="T541" s="906">
        <f t="shared" si="415"/>
        <v>90.5</v>
      </c>
      <c r="U541" s="906">
        <f t="shared" si="415"/>
        <v>116.5</v>
      </c>
      <c r="V541" s="906">
        <f t="shared" si="415"/>
        <v>105.5</v>
      </c>
      <c r="W541" s="906">
        <f t="shared" si="415"/>
        <v>109.7</v>
      </c>
      <c r="X541" s="906">
        <f t="shared" si="415"/>
        <v>103.4</v>
      </c>
      <c r="Y541" s="906">
        <f t="shared" si="415"/>
        <v>134.6</v>
      </c>
      <c r="Z541" s="906">
        <f t="shared" si="415"/>
        <v>138.9</v>
      </c>
      <c r="AA541" s="906">
        <f t="shared" si="415"/>
        <v>127.8</v>
      </c>
      <c r="AB541" s="906">
        <f t="shared" si="415"/>
        <v>137.80000000000001</v>
      </c>
      <c r="AC541" s="906">
        <f t="shared" si="415"/>
        <v>108.7</v>
      </c>
      <c r="AD541" s="274"/>
      <c r="AF541" s="66">
        <v>2019</v>
      </c>
      <c r="AG541" s="238" t="s">
        <v>34</v>
      </c>
      <c r="AH541" s="906">
        <f t="shared" ref="AH541:AR541" si="416">ROUND(SUM(AH43:AH45)/3,1)</f>
        <v>113.7</v>
      </c>
      <c r="AI541" s="906">
        <f t="shared" si="416"/>
        <v>108.5</v>
      </c>
      <c r="AJ541" s="906">
        <f t="shared" si="416"/>
        <v>113</v>
      </c>
      <c r="AK541" s="906">
        <f t="shared" si="416"/>
        <v>114.4</v>
      </c>
      <c r="AL541" s="906">
        <f t="shared" si="416"/>
        <v>109.9</v>
      </c>
      <c r="AM541" s="906">
        <f t="shared" si="416"/>
        <v>101.2</v>
      </c>
      <c r="AN541" s="906">
        <f t="shared" si="416"/>
        <v>126</v>
      </c>
      <c r="AO541" s="906">
        <f t="shared" si="416"/>
        <v>95.7</v>
      </c>
      <c r="AP541" s="906">
        <f t="shared" si="416"/>
        <v>118</v>
      </c>
      <c r="AQ541" s="906">
        <f t="shared" si="416"/>
        <v>118.3</v>
      </c>
      <c r="AR541" s="906">
        <f t="shared" si="416"/>
        <v>110.7</v>
      </c>
    </row>
    <row r="542" spans="1:44" x14ac:dyDescent="0.15">
      <c r="C542" s="239" t="s">
        <v>35</v>
      </c>
      <c r="D542" s="676">
        <f t="shared" ref="D542:AC542" si="417">ROUND(SUM(D46:D48)/3,1)</f>
        <v>107</v>
      </c>
      <c r="E542" s="676">
        <f t="shared" si="417"/>
        <v>107</v>
      </c>
      <c r="F542" s="676">
        <f t="shared" si="417"/>
        <v>123.6</v>
      </c>
      <c r="G542" s="676">
        <f t="shared" si="417"/>
        <v>135.9</v>
      </c>
      <c r="H542" s="676">
        <f t="shared" si="417"/>
        <v>103.9</v>
      </c>
      <c r="I542" s="676">
        <f t="shared" si="417"/>
        <v>85.2</v>
      </c>
      <c r="J542" s="676">
        <f t="shared" si="417"/>
        <v>121.8</v>
      </c>
      <c r="K542" s="676">
        <f t="shared" si="417"/>
        <v>90.8</v>
      </c>
      <c r="L542" s="676">
        <f t="shared" si="417"/>
        <v>97.5</v>
      </c>
      <c r="M542" s="676">
        <f t="shared" si="417"/>
        <v>107.8</v>
      </c>
      <c r="N542" s="676">
        <f t="shared" si="417"/>
        <v>119.8</v>
      </c>
      <c r="O542" s="676">
        <f t="shared" si="417"/>
        <v>108.1</v>
      </c>
      <c r="P542" s="676">
        <f t="shared" si="417"/>
        <v>98.9</v>
      </c>
      <c r="Q542" s="676">
        <f t="shared" si="417"/>
        <v>108.8</v>
      </c>
      <c r="R542" s="676">
        <f t="shared" si="417"/>
        <v>90.4</v>
      </c>
      <c r="S542" s="676">
        <f t="shared" si="417"/>
        <v>97.3</v>
      </c>
      <c r="T542" s="676">
        <f t="shared" si="417"/>
        <v>99.6</v>
      </c>
      <c r="U542" s="676">
        <f t="shared" si="417"/>
        <v>113.3</v>
      </c>
      <c r="V542" s="676">
        <f t="shared" si="417"/>
        <v>107</v>
      </c>
      <c r="W542" s="676">
        <f t="shared" si="417"/>
        <v>103</v>
      </c>
      <c r="X542" s="676">
        <f t="shared" si="417"/>
        <v>105.3</v>
      </c>
      <c r="Y542" s="676">
        <f t="shared" si="417"/>
        <v>134.30000000000001</v>
      </c>
      <c r="Z542" s="676">
        <f t="shared" si="417"/>
        <v>127</v>
      </c>
      <c r="AA542" s="676">
        <f t="shared" si="417"/>
        <v>118.3</v>
      </c>
      <c r="AB542" s="676">
        <f t="shared" si="417"/>
        <v>134.30000000000001</v>
      </c>
      <c r="AC542" s="676">
        <f t="shared" si="417"/>
        <v>99.4</v>
      </c>
      <c r="AD542" s="274"/>
      <c r="AG542" s="239" t="s">
        <v>35</v>
      </c>
      <c r="AH542" s="676">
        <f t="shared" ref="AH542:AR542" si="418">ROUND(SUM(AH46:AH48)/3,1)</f>
        <v>107</v>
      </c>
      <c r="AI542" s="676">
        <f t="shared" si="418"/>
        <v>100.7</v>
      </c>
      <c r="AJ542" s="676">
        <f t="shared" si="418"/>
        <v>98.6</v>
      </c>
      <c r="AK542" s="676">
        <f t="shared" si="418"/>
        <v>97.2</v>
      </c>
      <c r="AL542" s="676">
        <f t="shared" si="418"/>
        <v>101.7</v>
      </c>
      <c r="AM542" s="676">
        <f t="shared" si="418"/>
        <v>104.1</v>
      </c>
      <c r="AN542" s="676">
        <f t="shared" si="418"/>
        <v>102.2</v>
      </c>
      <c r="AO542" s="676">
        <f t="shared" si="418"/>
        <v>104.5</v>
      </c>
      <c r="AP542" s="676">
        <f t="shared" si="418"/>
        <v>112.3</v>
      </c>
      <c r="AQ542" s="676">
        <f t="shared" si="418"/>
        <v>112.5</v>
      </c>
      <c r="AR542" s="676">
        <f t="shared" si="418"/>
        <v>106.3</v>
      </c>
    </row>
    <row r="543" spans="1:44" x14ac:dyDescent="0.15">
      <c r="C543" s="239" t="s">
        <v>36</v>
      </c>
      <c r="D543" s="676">
        <f t="shared" ref="D543:AC543" si="419">ROUND(SUM(D49:D51)/3,1)</f>
        <v>111.2</v>
      </c>
      <c r="E543" s="676">
        <f t="shared" si="419"/>
        <v>111.2</v>
      </c>
      <c r="F543" s="676">
        <f t="shared" si="419"/>
        <v>117.3</v>
      </c>
      <c r="G543" s="676">
        <f t="shared" si="419"/>
        <v>130.6</v>
      </c>
      <c r="H543" s="676">
        <f t="shared" si="419"/>
        <v>107.1</v>
      </c>
      <c r="I543" s="676">
        <f t="shared" si="419"/>
        <v>110.9</v>
      </c>
      <c r="J543" s="676">
        <f t="shared" si="419"/>
        <v>123.4</v>
      </c>
      <c r="K543" s="676">
        <f t="shared" si="419"/>
        <v>101.2</v>
      </c>
      <c r="L543" s="676">
        <f t="shared" si="419"/>
        <v>101</v>
      </c>
      <c r="M543" s="676">
        <f t="shared" si="419"/>
        <v>124.7</v>
      </c>
      <c r="N543" s="676">
        <f t="shared" si="419"/>
        <v>116.1</v>
      </c>
      <c r="O543" s="676">
        <f t="shared" si="419"/>
        <v>115.2</v>
      </c>
      <c r="P543" s="676">
        <f t="shared" si="419"/>
        <v>101.2</v>
      </c>
      <c r="Q543" s="676">
        <f t="shared" si="419"/>
        <v>105.5</v>
      </c>
      <c r="R543" s="676">
        <f t="shared" si="419"/>
        <v>86.8</v>
      </c>
      <c r="S543" s="676">
        <f t="shared" si="419"/>
        <v>101.2</v>
      </c>
      <c r="T543" s="676">
        <f t="shared" si="419"/>
        <v>100.9</v>
      </c>
      <c r="U543" s="676">
        <f t="shared" si="419"/>
        <v>112.7</v>
      </c>
      <c r="V543" s="676">
        <f t="shared" si="419"/>
        <v>105.1</v>
      </c>
      <c r="W543" s="676">
        <f t="shared" si="419"/>
        <v>109.7</v>
      </c>
      <c r="X543" s="676">
        <f t="shared" si="419"/>
        <v>105</v>
      </c>
      <c r="Y543" s="676">
        <f t="shared" si="419"/>
        <v>124</v>
      </c>
      <c r="Z543" s="676">
        <f t="shared" si="419"/>
        <v>127</v>
      </c>
      <c r="AA543" s="676">
        <f t="shared" si="419"/>
        <v>118.6</v>
      </c>
      <c r="AB543" s="676">
        <f t="shared" si="419"/>
        <v>124.9</v>
      </c>
      <c r="AC543" s="676">
        <f t="shared" si="419"/>
        <v>114.8</v>
      </c>
      <c r="AD543" s="274"/>
      <c r="AG543" s="239" t="s">
        <v>36</v>
      </c>
      <c r="AH543" s="676">
        <f t="shared" ref="AH543:AR543" si="420">ROUND(SUM(AH49:AH51)/3,1)</f>
        <v>111.2</v>
      </c>
      <c r="AI543" s="676">
        <f t="shared" si="420"/>
        <v>109.3</v>
      </c>
      <c r="AJ543" s="676">
        <f t="shared" si="420"/>
        <v>111.9</v>
      </c>
      <c r="AK543" s="676">
        <f t="shared" si="420"/>
        <v>114.1</v>
      </c>
      <c r="AL543" s="676">
        <f t="shared" si="420"/>
        <v>107.3</v>
      </c>
      <c r="AM543" s="676">
        <f t="shared" si="420"/>
        <v>105</v>
      </c>
      <c r="AN543" s="676">
        <f t="shared" si="420"/>
        <v>111.8</v>
      </c>
      <c r="AO543" s="676">
        <f t="shared" si="420"/>
        <v>103.5</v>
      </c>
      <c r="AP543" s="676">
        <f t="shared" si="420"/>
        <v>112.8</v>
      </c>
      <c r="AQ543" s="676">
        <f t="shared" si="420"/>
        <v>112.9</v>
      </c>
      <c r="AR543" s="676">
        <f t="shared" si="420"/>
        <v>109.9</v>
      </c>
    </row>
    <row r="544" spans="1:44" x14ac:dyDescent="0.15">
      <c r="B544" s="240"/>
      <c r="C544" s="241" t="s">
        <v>37</v>
      </c>
      <c r="D544" s="907">
        <f t="shared" ref="D544:AC544" si="421">ROUND(SUM(D52:D54)/3,1)</f>
        <v>108.9</v>
      </c>
      <c r="E544" s="907">
        <f t="shared" si="421"/>
        <v>108.9</v>
      </c>
      <c r="F544" s="907">
        <f t="shared" si="421"/>
        <v>118</v>
      </c>
      <c r="G544" s="907">
        <f t="shared" si="421"/>
        <v>131.5</v>
      </c>
      <c r="H544" s="907">
        <f t="shared" si="421"/>
        <v>115.9</v>
      </c>
      <c r="I544" s="907">
        <f t="shared" si="421"/>
        <v>100.7</v>
      </c>
      <c r="J544" s="907">
        <f t="shared" si="421"/>
        <v>98.3</v>
      </c>
      <c r="K544" s="907">
        <f t="shared" si="421"/>
        <v>101.9</v>
      </c>
      <c r="L544" s="907">
        <f t="shared" si="421"/>
        <v>104.4</v>
      </c>
      <c r="M544" s="907">
        <f t="shared" si="421"/>
        <v>113.7</v>
      </c>
      <c r="N544" s="907">
        <f t="shared" si="421"/>
        <v>106.4</v>
      </c>
      <c r="O544" s="907">
        <f t="shared" si="421"/>
        <v>120.8</v>
      </c>
      <c r="P544" s="907">
        <f t="shared" si="421"/>
        <v>104.2</v>
      </c>
      <c r="Q544" s="907">
        <f t="shared" si="421"/>
        <v>103.5</v>
      </c>
      <c r="R544" s="907">
        <f t="shared" si="421"/>
        <v>88.6</v>
      </c>
      <c r="S544" s="907">
        <f t="shared" si="421"/>
        <v>106.4</v>
      </c>
      <c r="T544" s="907">
        <f t="shared" si="421"/>
        <v>107.2</v>
      </c>
      <c r="U544" s="907">
        <f t="shared" si="421"/>
        <v>113.9</v>
      </c>
      <c r="V544" s="907">
        <f t="shared" si="421"/>
        <v>112.8</v>
      </c>
      <c r="W544" s="907">
        <f t="shared" si="421"/>
        <v>107.4</v>
      </c>
      <c r="X544" s="907">
        <f t="shared" si="421"/>
        <v>103.8</v>
      </c>
      <c r="Y544" s="907">
        <f t="shared" si="421"/>
        <v>125.7</v>
      </c>
      <c r="Z544" s="907">
        <f t="shared" si="421"/>
        <v>118.4</v>
      </c>
      <c r="AA544" s="907">
        <f t="shared" si="421"/>
        <v>120.9</v>
      </c>
      <c r="AB544" s="907">
        <f t="shared" si="421"/>
        <v>119.9</v>
      </c>
      <c r="AC544" s="907">
        <f t="shared" si="421"/>
        <v>99.9</v>
      </c>
      <c r="AD544" s="274"/>
      <c r="AF544" s="240"/>
      <c r="AG544" s="241" t="s">
        <v>37</v>
      </c>
      <c r="AH544" s="907">
        <f t="shared" ref="AH544:AR544" si="422">ROUND(SUM(AH52:AH54)/3,1)</f>
        <v>108.9</v>
      </c>
      <c r="AI544" s="907">
        <f t="shared" si="422"/>
        <v>104.4</v>
      </c>
      <c r="AJ544" s="907">
        <f t="shared" si="422"/>
        <v>102.3</v>
      </c>
      <c r="AK544" s="907">
        <f t="shared" si="422"/>
        <v>96.4</v>
      </c>
      <c r="AL544" s="907">
        <f t="shared" si="422"/>
        <v>115.1</v>
      </c>
      <c r="AM544" s="907">
        <f t="shared" si="422"/>
        <v>107.9</v>
      </c>
      <c r="AN544" s="907">
        <f t="shared" si="422"/>
        <v>121</v>
      </c>
      <c r="AO544" s="907">
        <f t="shared" si="422"/>
        <v>105</v>
      </c>
      <c r="AP544" s="907">
        <f t="shared" si="422"/>
        <v>112.7</v>
      </c>
      <c r="AQ544" s="907">
        <f t="shared" si="422"/>
        <v>112.8</v>
      </c>
      <c r="AR544" s="907">
        <f t="shared" si="422"/>
        <v>111.1</v>
      </c>
    </row>
    <row r="545" spans="2:44" x14ac:dyDescent="0.15">
      <c r="B545" s="135">
        <v>2020</v>
      </c>
      <c r="C545" s="238" t="s">
        <v>34</v>
      </c>
      <c r="D545" s="676">
        <f t="shared" ref="D545:AC545" si="423">ROUND(SUM(D55:D57)/3,1)</f>
        <v>108.5</v>
      </c>
      <c r="E545" s="676">
        <f t="shared" si="423"/>
        <v>108.5</v>
      </c>
      <c r="F545" s="676">
        <f t="shared" si="423"/>
        <v>111.4</v>
      </c>
      <c r="G545" s="676">
        <f t="shared" si="423"/>
        <v>113.3</v>
      </c>
      <c r="H545" s="676">
        <f t="shared" si="423"/>
        <v>108.2</v>
      </c>
      <c r="I545" s="676">
        <f t="shared" si="423"/>
        <v>114.7</v>
      </c>
      <c r="J545" s="676">
        <f t="shared" si="423"/>
        <v>118.9</v>
      </c>
      <c r="K545" s="676">
        <f t="shared" si="423"/>
        <v>104.4</v>
      </c>
      <c r="L545" s="676">
        <f t="shared" si="423"/>
        <v>100.4</v>
      </c>
      <c r="M545" s="676">
        <f t="shared" si="423"/>
        <v>112.8</v>
      </c>
      <c r="N545" s="676">
        <f t="shared" si="423"/>
        <v>109.5</v>
      </c>
      <c r="O545" s="676">
        <f t="shared" si="423"/>
        <v>124.5</v>
      </c>
      <c r="P545" s="676">
        <f t="shared" si="423"/>
        <v>102.2</v>
      </c>
      <c r="Q545" s="676">
        <f t="shared" si="423"/>
        <v>101.6</v>
      </c>
      <c r="R545" s="676">
        <f t="shared" si="423"/>
        <v>100.6</v>
      </c>
      <c r="S545" s="676">
        <f t="shared" si="423"/>
        <v>99</v>
      </c>
      <c r="T545" s="676">
        <f t="shared" si="423"/>
        <v>93.5</v>
      </c>
      <c r="U545" s="676">
        <f t="shared" si="423"/>
        <v>105.9</v>
      </c>
      <c r="V545" s="676">
        <f t="shared" si="423"/>
        <v>109.1</v>
      </c>
      <c r="W545" s="676">
        <f t="shared" si="423"/>
        <v>104.2</v>
      </c>
      <c r="X545" s="676">
        <f t="shared" si="423"/>
        <v>102.5</v>
      </c>
      <c r="Y545" s="676">
        <f t="shared" si="423"/>
        <v>103.8</v>
      </c>
      <c r="Z545" s="676">
        <f t="shared" si="423"/>
        <v>119.3</v>
      </c>
      <c r="AA545" s="676">
        <f t="shared" si="423"/>
        <v>105.6</v>
      </c>
      <c r="AB545" s="676">
        <f t="shared" si="423"/>
        <v>122</v>
      </c>
      <c r="AC545" s="676">
        <f t="shared" si="423"/>
        <v>115.4</v>
      </c>
      <c r="AD545" s="274"/>
      <c r="AF545" s="135">
        <v>2020</v>
      </c>
      <c r="AG545" s="238" t="s">
        <v>34</v>
      </c>
      <c r="AH545" s="676">
        <f t="shared" ref="AH545:AR545" si="424">ROUND(SUM(AH55:AH57)/3,1)</f>
        <v>108.5</v>
      </c>
      <c r="AI545" s="676">
        <f t="shared" si="424"/>
        <v>102.8</v>
      </c>
      <c r="AJ545" s="676">
        <f t="shared" si="424"/>
        <v>106.3</v>
      </c>
      <c r="AK545" s="676">
        <f t="shared" si="424"/>
        <v>107.2</v>
      </c>
      <c r="AL545" s="676">
        <f t="shared" si="424"/>
        <v>104.3</v>
      </c>
      <c r="AM545" s="676">
        <f t="shared" si="424"/>
        <v>97.2</v>
      </c>
      <c r="AN545" s="676">
        <f t="shared" si="424"/>
        <v>116.2</v>
      </c>
      <c r="AO545" s="676">
        <f t="shared" si="424"/>
        <v>93</v>
      </c>
      <c r="AP545" s="676">
        <f t="shared" si="424"/>
        <v>113.3</v>
      </c>
      <c r="AQ545" s="676">
        <f t="shared" si="424"/>
        <v>113.7</v>
      </c>
      <c r="AR545" s="676">
        <f t="shared" si="424"/>
        <v>100.5</v>
      </c>
    </row>
    <row r="546" spans="2:44" x14ac:dyDescent="0.15">
      <c r="C546" s="239" t="s">
        <v>35</v>
      </c>
      <c r="D546" s="676">
        <f t="shared" ref="D546:AC546" si="425">ROUND(SUM(D58:D60)/3,1)</f>
        <v>89.5</v>
      </c>
      <c r="E546" s="676">
        <f t="shared" si="425"/>
        <v>89.5</v>
      </c>
      <c r="F546" s="676">
        <f t="shared" si="425"/>
        <v>84.2</v>
      </c>
      <c r="G546" s="676">
        <f t="shared" si="425"/>
        <v>88.7</v>
      </c>
      <c r="H546" s="676">
        <f t="shared" si="425"/>
        <v>84.8</v>
      </c>
      <c r="I546" s="676">
        <f t="shared" si="425"/>
        <v>88.6</v>
      </c>
      <c r="J546" s="676">
        <f t="shared" si="425"/>
        <v>88.3</v>
      </c>
      <c r="K546" s="676">
        <f t="shared" si="425"/>
        <v>87.7</v>
      </c>
      <c r="L546" s="676">
        <f t="shared" si="425"/>
        <v>96.4</v>
      </c>
      <c r="M546" s="676">
        <f t="shared" si="425"/>
        <v>82.7</v>
      </c>
      <c r="N546" s="676">
        <f t="shared" si="425"/>
        <v>86.3</v>
      </c>
      <c r="O546" s="676">
        <f t="shared" si="425"/>
        <v>71.5</v>
      </c>
      <c r="P546" s="676">
        <f t="shared" si="425"/>
        <v>91.7</v>
      </c>
      <c r="Q546" s="676">
        <f t="shared" si="425"/>
        <v>100.2</v>
      </c>
      <c r="R546" s="676">
        <f t="shared" si="425"/>
        <v>100</v>
      </c>
      <c r="S546" s="676">
        <f t="shared" si="425"/>
        <v>93.6</v>
      </c>
      <c r="T546" s="676">
        <f t="shared" si="425"/>
        <v>99.4</v>
      </c>
      <c r="U546" s="676">
        <f t="shared" si="425"/>
        <v>94.2</v>
      </c>
      <c r="V546" s="676">
        <f t="shared" si="425"/>
        <v>90.5</v>
      </c>
      <c r="W546" s="676">
        <f t="shared" si="425"/>
        <v>93.5</v>
      </c>
      <c r="X546" s="676">
        <f t="shared" si="425"/>
        <v>97.5</v>
      </c>
      <c r="Y546" s="676">
        <f t="shared" si="425"/>
        <v>99</v>
      </c>
      <c r="Z546" s="676">
        <f t="shared" si="425"/>
        <v>94.6</v>
      </c>
      <c r="AA546" s="676">
        <f t="shared" si="425"/>
        <v>91.7</v>
      </c>
      <c r="AB546" s="676">
        <f t="shared" si="425"/>
        <v>105.7</v>
      </c>
      <c r="AC546" s="676">
        <f t="shared" si="425"/>
        <v>88.4</v>
      </c>
      <c r="AD546" s="274"/>
      <c r="AG546" s="239" t="s">
        <v>35</v>
      </c>
      <c r="AH546" s="676">
        <f t="shared" ref="AH546:AR546" si="426">ROUND(SUM(AH58:AH60)/3,1)</f>
        <v>89.5</v>
      </c>
      <c r="AI546" s="676">
        <f t="shared" si="426"/>
        <v>94.2</v>
      </c>
      <c r="AJ546" s="676">
        <f t="shared" si="426"/>
        <v>92.6</v>
      </c>
      <c r="AK546" s="676">
        <f t="shared" si="426"/>
        <v>93</v>
      </c>
      <c r="AL546" s="676">
        <f t="shared" si="426"/>
        <v>91.7</v>
      </c>
      <c r="AM546" s="676">
        <f t="shared" si="426"/>
        <v>96.9</v>
      </c>
      <c r="AN546" s="676">
        <f t="shared" si="426"/>
        <v>73.400000000000006</v>
      </c>
      <c r="AO546" s="676">
        <f t="shared" si="426"/>
        <v>102.1</v>
      </c>
      <c r="AP546" s="676">
        <f t="shared" si="426"/>
        <v>85.6</v>
      </c>
      <c r="AQ546" s="676">
        <f t="shared" si="426"/>
        <v>85.1</v>
      </c>
      <c r="AR546" s="676">
        <f t="shared" si="426"/>
        <v>97.6</v>
      </c>
    </row>
    <row r="547" spans="2:44" x14ac:dyDescent="0.15">
      <c r="C547" s="239" t="s">
        <v>36</v>
      </c>
      <c r="D547" s="676">
        <f t="shared" ref="D547:AC547" si="427">ROUND(SUM(D61:D63)/3,1)</f>
        <v>95.8</v>
      </c>
      <c r="E547" s="676">
        <f t="shared" si="427"/>
        <v>95.8</v>
      </c>
      <c r="F547" s="676">
        <f t="shared" si="427"/>
        <v>90.9</v>
      </c>
      <c r="G547" s="676">
        <f t="shared" si="427"/>
        <v>90.1</v>
      </c>
      <c r="H547" s="676">
        <f t="shared" si="427"/>
        <v>92.9</v>
      </c>
      <c r="I547" s="676">
        <f t="shared" si="427"/>
        <v>104.1</v>
      </c>
      <c r="J547" s="676">
        <f t="shared" si="427"/>
        <v>89.1</v>
      </c>
      <c r="K547" s="676">
        <f t="shared" si="427"/>
        <v>101.3</v>
      </c>
      <c r="L547" s="676">
        <f t="shared" si="427"/>
        <v>97.9</v>
      </c>
      <c r="M547" s="676">
        <f t="shared" si="427"/>
        <v>95.4</v>
      </c>
      <c r="N547" s="676">
        <f t="shared" si="427"/>
        <v>95.1</v>
      </c>
      <c r="O547" s="676">
        <f t="shared" si="427"/>
        <v>94.3</v>
      </c>
      <c r="P547" s="676">
        <f t="shared" si="427"/>
        <v>98.9</v>
      </c>
      <c r="Q547" s="676">
        <f t="shared" si="427"/>
        <v>95</v>
      </c>
      <c r="R547" s="676">
        <f t="shared" si="427"/>
        <v>96.5</v>
      </c>
      <c r="S547" s="676">
        <f t="shared" si="427"/>
        <v>100.5</v>
      </c>
      <c r="T547" s="676">
        <f t="shared" si="427"/>
        <v>100.5</v>
      </c>
      <c r="U547" s="676">
        <f t="shared" si="427"/>
        <v>94.5</v>
      </c>
      <c r="V547" s="676">
        <f t="shared" si="427"/>
        <v>94.3</v>
      </c>
      <c r="W547" s="676">
        <f t="shared" si="427"/>
        <v>99.4</v>
      </c>
      <c r="X547" s="676">
        <f t="shared" si="427"/>
        <v>96.2</v>
      </c>
      <c r="Y547" s="676">
        <f t="shared" si="427"/>
        <v>88.8</v>
      </c>
      <c r="Z547" s="676">
        <f t="shared" si="427"/>
        <v>91</v>
      </c>
      <c r="AA547" s="676">
        <f t="shared" si="427"/>
        <v>93.4</v>
      </c>
      <c r="AB547" s="676">
        <f t="shared" si="427"/>
        <v>84.6</v>
      </c>
      <c r="AC547" s="676">
        <f t="shared" si="427"/>
        <v>98.2</v>
      </c>
      <c r="AD547" s="274"/>
      <c r="AG547" s="239" t="s">
        <v>36</v>
      </c>
      <c r="AH547" s="676">
        <f t="shared" ref="AH547:AR547" si="428">ROUND(SUM(AH61:AH63)/3,1)</f>
        <v>95.8</v>
      </c>
      <c r="AI547" s="676">
        <f t="shared" si="428"/>
        <v>98.8</v>
      </c>
      <c r="AJ547" s="676">
        <f t="shared" si="428"/>
        <v>99.5</v>
      </c>
      <c r="AK547" s="676">
        <f t="shared" si="428"/>
        <v>102.4</v>
      </c>
      <c r="AL547" s="676">
        <f t="shared" si="428"/>
        <v>93.1</v>
      </c>
      <c r="AM547" s="676">
        <f t="shared" si="428"/>
        <v>97.7</v>
      </c>
      <c r="AN547" s="676">
        <f t="shared" si="428"/>
        <v>89</v>
      </c>
      <c r="AO547" s="676">
        <f t="shared" si="428"/>
        <v>99.7</v>
      </c>
      <c r="AP547" s="676">
        <f t="shared" si="428"/>
        <v>93.2</v>
      </c>
      <c r="AQ547" s="676">
        <f t="shared" si="428"/>
        <v>93.2</v>
      </c>
      <c r="AR547" s="676">
        <f t="shared" si="428"/>
        <v>95.6</v>
      </c>
    </row>
    <row r="548" spans="2:44" x14ac:dyDescent="0.15">
      <c r="C548" s="241" t="s">
        <v>37</v>
      </c>
      <c r="D548" s="676">
        <f t="shared" ref="D548:AC548" si="429">ROUND(SUM(D64:D66)/3,1)</f>
        <v>106.1</v>
      </c>
      <c r="E548" s="676">
        <f t="shared" si="429"/>
        <v>106.1</v>
      </c>
      <c r="F548" s="676">
        <f t="shared" si="429"/>
        <v>113.5</v>
      </c>
      <c r="G548" s="676">
        <f t="shared" si="429"/>
        <v>107.9</v>
      </c>
      <c r="H548" s="676">
        <f t="shared" si="429"/>
        <v>114.1</v>
      </c>
      <c r="I548" s="676">
        <f t="shared" si="429"/>
        <v>92.7</v>
      </c>
      <c r="J548" s="676">
        <f t="shared" si="429"/>
        <v>103.6</v>
      </c>
      <c r="K548" s="676">
        <f t="shared" si="429"/>
        <v>106.6</v>
      </c>
      <c r="L548" s="676">
        <f t="shared" si="429"/>
        <v>105.3</v>
      </c>
      <c r="M548" s="676">
        <f t="shared" si="429"/>
        <v>109.1</v>
      </c>
      <c r="N548" s="676">
        <f t="shared" si="429"/>
        <v>109</v>
      </c>
      <c r="O548" s="676">
        <f t="shared" si="429"/>
        <v>109.8</v>
      </c>
      <c r="P548" s="676">
        <f t="shared" si="429"/>
        <v>107.3</v>
      </c>
      <c r="Q548" s="676">
        <f t="shared" si="429"/>
        <v>103.1</v>
      </c>
      <c r="R548" s="676">
        <f t="shared" si="429"/>
        <v>102.9</v>
      </c>
      <c r="S548" s="676">
        <f t="shared" si="429"/>
        <v>106.9</v>
      </c>
      <c r="T548" s="676">
        <f t="shared" si="429"/>
        <v>106.6</v>
      </c>
      <c r="U548" s="676">
        <f t="shared" si="429"/>
        <v>105.4</v>
      </c>
      <c r="V548" s="676">
        <f t="shared" si="429"/>
        <v>106</v>
      </c>
      <c r="W548" s="676">
        <f t="shared" si="429"/>
        <v>102.8</v>
      </c>
      <c r="X548" s="676">
        <f t="shared" si="429"/>
        <v>103.8</v>
      </c>
      <c r="Y548" s="676">
        <f t="shared" si="429"/>
        <v>108.3</v>
      </c>
      <c r="Z548" s="676">
        <f t="shared" si="429"/>
        <v>95.2</v>
      </c>
      <c r="AA548" s="676">
        <f t="shared" si="429"/>
        <v>109.3</v>
      </c>
      <c r="AB548" s="676">
        <f t="shared" si="429"/>
        <v>87.7</v>
      </c>
      <c r="AC548" s="676">
        <f t="shared" si="429"/>
        <v>98</v>
      </c>
      <c r="AD548" s="274"/>
      <c r="AG548" s="241" t="s">
        <v>37</v>
      </c>
      <c r="AH548" s="676">
        <f t="shared" ref="AH548:AR548" si="430">ROUND(SUM(AH64:AH66)/3,1)</f>
        <v>106.1</v>
      </c>
      <c r="AI548" s="676">
        <f t="shared" si="430"/>
        <v>104.1</v>
      </c>
      <c r="AJ548" s="676">
        <f t="shared" si="430"/>
        <v>101.7</v>
      </c>
      <c r="AK548" s="676">
        <f t="shared" si="430"/>
        <v>97.4</v>
      </c>
      <c r="AL548" s="676">
        <f t="shared" si="430"/>
        <v>111</v>
      </c>
      <c r="AM548" s="676">
        <f t="shared" si="430"/>
        <v>108.1</v>
      </c>
      <c r="AN548" s="676">
        <f t="shared" si="430"/>
        <v>121.4</v>
      </c>
      <c r="AO548" s="676">
        <f t="shared" si="430"/>
        <v>105.2</v>
      </c>
      <c r="AP548" s="676">
        <f t="shared" si="430"/>
        <v>107.9</v>
      </c>
      <c r="AQ548" s="676">
        <f t="shared" si="430"/>
        <v>107.9</v>
      </c>
      <c r="AR548" s="676">
        <f t="shared" si="430"/>
        <v>106.3</v>
      </c>
    </row>
    <row r="549" spans="2:44" x14ac:dyDescent="0.15">
      <c r="B549" s="66">
        <v>2021</v>
      </c>
      <c r="C549" s="243" t="s">
        <v>34</v>
      </c>
      <c r="D549" s="906">
        <f t="shared" ref="D549:AC549" si="431">ROUND(SUM(D67:D69)/3,1)</f>
        <v>106.7</v>
      </c>
      <c r="E549" s="906">
        <f t="shared" si="431"/>
        <v>106.7</v>
      </c>
      <c r="F549" s="906">
        <f t="shared" si="431"/>
        <v>119.2</v>
      </c>
      <c r="G549" s="906">
        <f t="shared" si="431"/>
        <v>103.8</v>
      </c>
      <c r="H549" s="906">
        <f t="shared" si="431"/>
        <v>110.6</v>
      </c>
      <c r="I549" s="906">
        <f t="shared" si="431"/>
        <v>101.5</v>
      </c>
      <c r="J549" s="906">
        <f t="shared" si="431"/>
        <v>126.6</v>
      </c>
      <c r="K549" s="906">
        <f t="shared" si="431"/>
        <v>102.7</v>
      </c>
      <c r="L549" s="906">
        <f t="shared" si="431"/>
        <v>115.8</v>
      </c>
      <c r="M549" s="906">
        <f t="shared" si="431"/>
        <v>105.8</v>
      </c>
      <c r="N549" s="906">
        <f t="shared" si="431"/>
        <v>126.2</v>
      </c>
      <c r="O549" s="906">
        <f t="shared" si="431"/>
        <v>104.4</v>
      </c>
      <c r="P549" s="906">
        <f t="shared" si="431"/>
        <v>102.7</v>
      </c>
      <c r="Q549" s="906">
        <f t="shared" si="431"/>
        <v>102</v>
      </c>
      <c r="R549" s="906">
        <f t="shared" si="431"/>
        <v>101.3</v>
      </c>
      <c r="S549" s="906">
        <f t="shared" si="431"/>
        <v>99.3</v>
      </c>
      <c r="T549" s="906">
        <f t="shared" si="431"/>
        <v>93</v>
      </c>
      <c r="U549" s="906">
        <f t="shared" si="431"/>
        <v>101.1</v>
      </c>
      <c r="V549" s="906">
        <f t="shared" si="431"/>
        <v>95.3</v>
      </c>
      <c r="W549" s="906">
        <f t="shared" si="431"/>
        <v>100.6</v>
      </c>
      <c r="X549" s="906">
        <f t="shared" si="431"/>
        <v>101.8</v>
      </c>
      <c r="Y549" s="906">
        <f t="shared" si="431"/>
        <v>105.1</v>
      </c>
      <c r="Z549" s="906">
        <f t="shared" si="431"/>
        <v>97.2</v>
      </c>
      <c r="AA549" s="906">
        <f t="shared" si="431"/>
        <v>104.9</v>
      </c>
      <c r="AB549" s="906">
        <f t="shared" si="431"/>
        <v>106</v>
      </c>
      <c r="AC549" s="906">
        <f t="shared" si="431"/>
        <v>111</v>
      </c>
      <c r="AD549" s="274"/>
      <c r="AF549" s="66">
        <v>2021</v>
      </c>
      <c r="AG549" s="243" t="s">
        <v>34</v>
      </c>
      <c r="AH549" s="906">
        <f t="shared" ref="AH549:AR549" si="432">ROUND(SUM(AH67:AH69)/3,1)</f>
        <v>106.7</v>
      </c>
      <c r="AI549" s="906">
        <f t="shared" si="432"/>
        <v>103.1</v>
      </c>
      <c r="AJ549" s="906">
        <f t="shared" si="432"/>
        <v>107</v>
      </c>
      <c r="AK549" s="906">
        <f t="shared" si="432"/>
        <v>108.7</v>
      </c>
      <c r="AL549" s="906">
        <f t="shared" si="432"/>
        <v>103.4</v>
      </c>
      <c r="AM549" s="906">
        <f t="shared" si="432"/>
        <v>96.9</v>
      </c>
      <c r="AN549" s="906">
        <f t="shared" si="432"/>
        <v>121.6</v>
      </c>
      <c r="AO549" s="906">
        <f t="shared" si="432"/>
        <v>91.5</v>
      </c>
      <c r="AP549" s="906">
        <f t="shared" si="432"/>
        <v>109.7</v>
      </c>
      <c r="AQ549" s="906">
        <f t="shared" si="432"/>
        <v>110.1</v>
      </c>
      <c r="AR549" s="906">
        <f t="shared" si="432"/>
        <v>96.6</v>
      </c>
    </row>
    <row r="550" spans="2:44" x14ac:dyDescent="0.15">
      <c r="C550" s="239" t="s">
        <v>35</v>
      </c>
      <c r="D550" s="676">
        <f t="shared" ref="D550:AC550" si="433">ROUND(SUM(D70:D72)/3,1)</f>
        <v>102.6</v>
      </c>
      <c r="E550" s="676">
        <f t="shared" si="433"/>
        <v>102.6</v>
      </c>
      <c r="F550" s="676">
        <f t="shared" si="433"/>
        <v>121.2</v>
      </c>
      <c r="G550" s="676">
        <f t="shared" si="433"/>
        <v>97.3</v>
      </c>
      <c r="H550" s="676">
        <f t="shared" si="433"/>
        <v>102.1</v>
      </c>
      <c r="I550" s="676">
        <f t="shared" si="433"/>
        <v>85.7</v>
      </c>
      <c r="J550" s="676">
        <f t="shared" si="433"/>
        <v>119</v>
      </c>
      <c r="K550" s="676">
        <f t="shared" si="433"/>
        <v>99</v>
      </c>
      <c r="L550" s="676">
        <f t="shared" si="433"/>
        <v>113.2</v>
      </c>
      <c r="M550" s="676">
        <f t="shared" si="433"/>
        <v>97.2</v>
      </c>
      <c r="N550" s="676">
        <f t="shared" si="433"/>
        <v>83.1</v>
      </c>
      <c r="O550" s="676">
        <f t="shared" si="433"/>
        <v>94.1</v>
      </c>
      <c r="P550" s="676">
        <f t="shared" si="433"/>
        <v>97.3</v>
      </c>
      <c r="Q550" s="676">
        <f t="shared" si="433"/>
        <v>106.3</v>
      </c>
      <c r="R550" s="676">
        <f t="shared" si="433"/>
        <v>108.7</v>
      </c>
      <c r="S550" s="676">
        <f t="shared" si="433"/>
        <v>98.4</v>
      </c>
      <c r="T550" s="676">
        <f t="shared" si="433"/>
        <v>102.5</v>
      </c>
      <c r="U550" s="676">
        <f t="shared" si="433"/>
        <v>100.4</v>
      </c>
      <c r="V550" s="676">
        <f t="shared" si="433"/>
        <v>96.5</v>
      </c>
      <c r="W550" s="676">
        <f t="shared" si="433"/>
        <v>102</v>
      </c>
      <c r="X550" s="676">
        <f t="shared" si="433"/>
        <v>100.3</v>
      </c>
      <c r="Y550" s="676">
        <f t="shared" si="433"/>
        <v>103.5</v>
      </c>
      <c r="Z550" s="676">
        <f t="shared" si="433"/>
        <v>96.2</v>
      </c>
      <c r="AA550" s="676">
        <f t="shared" si="433"/>
        <v>101.6</v>
      </c>
      <c r="AB550" s="676">
        <f t="shared" si="433"/>
        <v>130.80000000000001</v>
      </c>
      <c r="AC550" s="676">
        <f t="shared" si="433"/>
        <v>99.3</v>
      </c>
      <c r="AD550" s="274"/>
      <c r="AG550" s="239" t="s">
        <v>35</v>
      </c>
      <c r="AH550" s="676">
        <f t="shared" ref="AH550:AR550" si="434">ROUND(SUM(AH70:AH72)/3,1)</f>
        <v>102.6</v>
      </c>
      <c r="AI550" s="676">
        <f t="shared" si="434"/>
        <v>99.1</v>
      </c>
      <c r="AJ550" s="676">
        <f t="shared" si="434"/>
        <v>96.8</v>
      </c>
      <c r="AK550" s="676">
        <f t="shared" si="434"/>
        <v>96.4</v>
      </c>
      <c r="AL550" s="676">
        <f t="shared" si="434"/>
        <v>97.7</v>
      </c>
      <c r="AM550" s="676">
        <f t="shared" si="434"/>
        <v>102.7</v>
      </c>
      <c r="AN550" s="676">
        <f t="shared" si="434"/>
        <v>99.8</v>
      </c>
      <c r="AO550" s="676">
        <f t="shared" si="434"/>
        <v>103.4</v>
      </c>
      <c r="AP550" s="676">
        <f t="shared" si="434"/>
        <v>105.5</v>
      </c>
      <c r="AQ550" s="676">
        <f t="shared" si="434"/>
        <v>105.6</v>
      </c>
      <c r="AR550" s="676">
        <f t="shared" si="434"/>
        <v>105</v>
      </c>
    </row>
    <row r="551" spans="2:44" x14ac:dyDescent="0.15">
      <c r="C551" s="239" t="s">
        <v>36</v>
      </c>
      <c r="D551" s="676">
        <f t="shared" ref="D551:AC551" si="435">ROUND(SUM(D73:D75)/3,1)</f>
        <v>99.6</v>
      </c>
      <c r="E551" s="676">
        <f t="shared" si="435"/>
        <v>99.6</v>
      </c>
      <c r="F551" s="676">
        <f t="shared" si="435"/>
        <v>119</v>
      </c>
      <c r="G551" s="676">
        <f t="shared" si="435"/>
        <v>90.5</v>
      </c>
      <c r="H551" s="676">
        <f t="shared" si="435"/>
        <v>96.4</v>
      </c>
      <c r="I551" s="676">
        <f t="shared" si="435"/>
        <v>81.5</v>
      </c>
      <c r="J551" s="676">
        <f t="shared" si="435"/>
        <v>116</v>
      </c>
      <c r="K551" s="676">
        <f t="shared" si="435"/>
        <v>100.4</v>
      </c>
      <c r="L551" s="676">
        <f t="shared" si="435"/>
        <v>115.6</v>
      </c>
      <c r="M551" s="676">
        <f t="shared" si="435"/>
        <v>94</v>
      </c>
      <c r="N551" s="676">
        <f t="shared" si="435"/>
        <v>79.400000000000006</v>
      </c>
      <c r="O551" s="676">
        <f t="shared" si="435"/>
        <v>93.1</v>
      </c>
      <c r="P551" s="676">
        <f t="shared" si="435"/>
        <v>95.6</v>
      </c>
      <c r="Q551" s="676">
        <f t="shared" si="435"/>
        <v>101.3</v>
      </c>
      <c r="R551" s="676">
        <f t="shared" si="435"/>
        <v>101.7</v>
      </c>
      <c r="S551" s="676">
        <f t="shared" si="435"/>
        <v>102.7</v>
      </c>
      <c r="T551" s="676">
        <f t="shared" si="435"/>
        <v>100</v>
      </c>
      <c r="U551" s="676">
        <f t="shared" si="435"/>
        <v>99.7</v>
      </c>
      <c r="V551" s="676">
        <f t="shared" si="435"/>
        <v>92.6</v>
      </c>
      <c r="W551" s="676">
        <f t="shared" si="435"/>
        <v>100.4</v>
      </c>
      <c r="X551" s="676">
        <f t="shared" si="435"/>
        <v>100.6</v>
      </c>
      <c r="Y551" s="676">
        <f t="shared" si="435"/>
        <v>108.4</v>
      </c>
      <c r="Z551" s="676">
        <f t="shared" si="435"/>
        <v>96.7</v>
      </c>
      <c r="AA551" s="676">
        <f t="shared" si="435"/>
        <v>99.5</v>
      </c>
      <c r="AB551" s="676">
        <f t="shared" si="435"/>
        <v>133.80000000000001</v>
      </c>
      <c r="AC551" s="676">
        <f t="shared" si="435"/>
        <v>96</v>
      </c>
      <c r="AD551" s="274"/>
      <c r="AG551" s="239" t="s">
        <v>36</v>
      </c>
      <c r="AH551" s="676">
        <f t="shared" ref="AH551:AR551" si="436">ROUND(SUM(AH73:AH75)/3,1)</f>
        <v>99.6</v>
      </c>
      <c r="AI551" s="676">
        <f t="shared" si="436"/>
        <v>97.3</v>
      </c>
      <c r="AJ551" s="676">
        <f t="shared" si="436"/>
        <v>94.2</v>
      </c>
      <c r="AK551" s="676">
        <f t="shared" si="436"/>
        <v>94</v>
      </c>
      <c r="AL551" s="676">
        <f t="shared" si="436"/>
        <v>94.6</v>
      </c>
      <c r="AM551" s="676">
        <f t="shared" si="436"/>
        <v>102.4</v>
      </c>
      <c r="AN551" s="676">
        <f t="shared" si="436"/>
        <v>108.5</v>
      </c>
      <c r="AO551" s="676">
        <f t="shared" si="436"/>
        <v>101.1</v>
      </c>
      <c r="AP551" s="676">
        <f t="shared" si="436"/>
        <v>101.5</v>
      </c>
      <c r="AQ551" s="676">
        <f t="shared" si="436"/>
        <v>101.6</v>
      </c>
      <c r="AR551" s="676">
        <f t="shared" si="436"/>
        <v>99.7</v>
      </c>
    </row>
    <row r="552" spans="2:44" x14ac:dyDescent="0.15">
      <c r="C552" s="239" t="s">
        <v>37</v>
      </c>
      <c r="D552" s="907">
        <f t="shared" ref="D552:AC552" si="437">ROUND(SUM(D76:D78)/3,1)</f>
        <v>104.5</v>
      </c>
      <c r="E552" s="907">
        <f t="shared" si="437"/>
        <v>104.5</v>
      </c>
      <c r="F552" s="907">
        <f t="shared" si="437"/>
        <v>119.4</v>
      </c>
      <c r="G552" s="907">
        <f t="shared" si="437"/>
        <v>91.9</v>
      </c>
      <c r="H552" s="907">
        <f t="shared" si="437"/>
        <v>85.7</v>
      </c>
      <c r="I552" s="907">
        <f t="shared" si="437"/>
        <v>97.2</v>
      </c>
      <c r="J552" s="907">
        <f t="shared" si="437"/>
        <v>118.7</v>
      </c>
      <c r="K552" s="907">
        <f t="shared" si="437"/>
        <v>99.2</v>
      </c>
      <c r="L552" s="907">
        <f t="shared" si="437"/>
        <v>115.9</v>
      </c>
      <c r="M552" s="907">
        <f t="shared" si="437"/>
        <v>96.6</v>
      </c>
      <c r="N552" s="907">
        <f t="shared" si="437"/>
        <v>76.8</v>
      </c>
      <c r="O552" s="907">
        <f t="shared" si="437"/>
        <v>105.5</v>
      </c>
      <c r="P552" s="907">
        <f t="shared" si="437"/>
        <v>108.7</v>
      </c>
      <c r="Q552" s="907">
        <f t="shared" si="437"/>
        <v>107.8</v>
      </c>
      <c r="R552" s="907">
        <f t="shared" si="437"/>
        <v>106.2</v>
      </c>
      <c r="S552" s="907">
        <f t="shared" si="437"/>
        <v>110.2</v>
      </c>
      <c r="T552" s="907">
        <f t="shared" si="437"/>
        <v>106.6</v>
      </c>
      <c r="U552" s="907">
        <f t="shared" si="437"/>
        <v>104.2</v>
      </c>
      <c r="V552" s="907">
        <f t="shared" si="437"/>
        <v>99.9</v>
      </c>
      <c r="W552" s="907">
        <f t="shared" si="437"/>
        <v>104.4</v>
      </c>
      <c r="X552" s="907">
        <f t="shared" si="437"/>
        <v>98.8</v>
      </c>
      <c r="Y552" s="907">
        <f t="shared" si="437"/>
        <v>121.1</v>
      </c>
      <c r="Z552" s="907">
        <f t="shared" si="437"/>
        <v>95.5</v>
      </c>
      <c r="AA552" s="907">
        <f t="shared" si="437"/>
        <v>102.6</v>
      </c>
      <c r="AB552" s="907">
        <f t="shared" si="437"/>
        <v>132.9</v>
      </c>
      <c r="AC552" s="907">
        <f t="shared" si="437"/>
        <v>105.4</v>
      </c>
      <c r="AD552" s="274"/>
      <c r="AG552" s="239" t="s">
        <v>37</v>
      </c>
      <c r="AH552" s="676">
        <f t="shared" ref="AH552:AR552" si="438">ROUND(SUM(AH76:AH78)/3,1)</f>
        <v>104.5</v>
      </c>
      <c r="AI552" s="676">
        <f t="shared" si="438"/>
        <v>102.7</v>
      </c>
      <c r="AJ552" s="676">
        <f t="shared" si="438"/>
        <v>95.6</v>
      </c>
      <c r="AK552" s="676">
        <f t="shared" si="438"/>
        <v>97.4</v>
      </c>
      <c r="AL552" s="676">
        <f t="shared" si="438"/>
        <v>91.7</v>
      </c>
      <c r="AM552" s="676">
        <f t="shared" si="438"/>
        <v>114.2</v>
      </c>
      <c r="AN552" s="676">
        <f t="shared" si="438"/>
        <v>134.9</v>
      </c>
      <c r="AO552" s="676">
        <f t="shared" si="438"/>
        <v>109.6</v>
      </c>
      <c r="AP552" s="676">
        <f t="shared" si="438"/>
        <v>106</v>
      </c>
      <c r="AQ552" s="676">
        <f t="shared" si="438"/>
        <v>105.9</v>
      </c>
      <c r="AR552" s="676">
        <f t="shared" si="438"/>
        <v>109.2</v>
      </c>
    </row>
    <row r="553" spans="2:44" x14ac:dyDescent="0.15">
      <c r="B553" s="66">
        <v>2022</v>
      </c>
      <c r="C553" s="238" t="s">
        <v>34</v>
      </c>
      <c r="D553" s="906">
        <f t="shared" ref="D553:AC553" si="439">ROUND(SUM(D79:D81)/3,1)</f>
        <v>103.8</v>
      </c>
      <c r="E553" s="906">
        <f t="shared" si="439"/>
        <v>103.8</v>
      </c>
      <c r="F553" s="906">
        <f t="shared" si="439"/>
        <v>115.2</v>
      </c>
      <c r="G553" s="906">
        <f t="shared" si="439"/>
        <v>81.2</v>
      </c>
      <c r="H553" s="906">
        <f t="shared" si="439"/>
        <v>92.7</v>
      </c>
      <c r="I553" s="906">
        <f t="shared" si="439"/>
        <v>103.2</v>
      </c>
      <c r="J553" s="906">
        <f t="shared" si="439"/>
        <v>132.4</v>
      </c>
      <c r="K553" s="906">
        <f t="shared" si="439"/>
        <v>102.7</v>
      </c>
      <c r="L553" s="906">
        <f t="shared" si="439"/>
        <v>110.3</v>
      </c>
      <c r="M553" s="906">
        <f t="shared" si="439"/>
        <v>99.7</v>
      </c>
      <c r="N553" s="906">
        <f t="shared" si="439"/>
        <v>98.7</v>
      </c>
      <c r="O553" s="906">
        <f t="shared" si="439"/>
        <v>104.8</v>
      </c>
      <c r="P553" s="906">
        <f t="shared" si="439"/>
        <v>94.3</v>
      </c>
      <c r="Q553" s="906">
        <f t="shared" si="439"/>
        <v>105.4</v>
      </c>
      <c r="R553" s="906">
        <f t="shared" si="439"/>
        <v>100.6</v>
      </c>
      <c r="S553" s="906">
        <f t="shared" si="439"/>
        <v>99.8</v>
      </c>
      <c r="T553" s="906">
        <f t="shared" si="439"/>
        <v>91.3</v>
      </c>
      <c r="U553" s="906">
        <f t="shared" si="439"/>
        <v>99.9</v>
      </c>
      <c r="V553" s="906">
        <f t="shared" si="439"/>
        <v>102.5</v>
      </c>
      <c r="W553" s="906">
        <f t="shared" si="439"/>
        <v>100.2</v>
      </c>
      <c r="X553" s="906">
        <f t="shared" si="439"/>
        <v>95.8</v>
      </c>
      <c r="Y553" s="906">
        <f t="shared" si="439"/>
        <v>105.1</v>
      </c>
      <c r="Z553" s="906">
        <f t="shared" si="439"/>
        <v>100.8</v>
      </c>
      <c r="AA553" s="906">
        <f t="shared" si="439"/>
        <v>96.9</v>
      </c>
      <c r="AB553" s="906">
        <f t="shared" si="439"/>
        <v>131.4</v>
      </c>
      <c r="AC553" s="906">
        <f t="shared" si="439"/>
        <v>114.1</v>
      </c>
      <c r="AD553" s="274"/>
      <c r="AF553" s="66">
        <v>2022</v>
      </c>
      <c r="AG553" s="238" t="s">
        <v>34</v>
      </c>
      <c r="AH553" s="906">
        <f t="shared" ref="AH553:AR553" si="440">ROUND(SUM(AH79:AH81)/3,1)</f>
        <v>103.8</v>
      </c>
      <c r="AI553" s="906">
        <f t="shared" si="440"/>
        <v>104.4</v>
      </c>
      <c r="AJ553" s="906">
        <f t="shared" si="440"/>
        <v>105</v>
      </c>
      <c r="AK553" s="906">
        <f t="shared" si="440"/>
        <v>111</v>
      </c>
      <c r="AL553" s="906">
        <f t="shared" si="440"/>
        <v>91.9</v>
      </c>
      <c r="AM553" s="906">
        <f t="shared" si="440"/>
        <v>103.4</v>
      </c>
      <c r="AN553" s="906">
        <f t="shared" si="440"/>
        <v>129.69999999999999</v>
      </c>
      <c r="AO553" s="906">
        <f t="shared" si="440"/>
        <v>97.6</v>
      </c>
      <c r="AP553" s="906">
        <f t="shared" si="440"/>
        <v>103.3</v>
      </c>
      <c r="AQ553" s="906">
        <f t="shared" si="440"/>
        <v>103.5</v>
      </c>
      <c r="AR553" s="906">
        <f t="shared" si="440"/>
        <v>95.3</v>
      </c>
    </row>
    <row r="554" spans="2:44" x14ac:dyDescent="0.15">
      <c r="C554" s="239" t="s">
        <v>35</v>
      </c>
      <c r="D554" s="676">
        <f>ROUND(SUM(D82:D84)/3,1)</f>
        <v>98.5</v>
      </c>
      <c r="E554" s="676">
        <f t="shared" ref="E554:AC554" si="441">ROUND(SUM(E82:E84)/3,1)</f>
        <v>98.4</v>
      </c>
      <c r="F554" s="676">
        <f t="shared" si="441"/>
        <v>111.3</v>
      </c>
      <c r="G554" s="676">
        <f t="shared" si="441"/>
        <v>81.099999999999994</v>
      </c>
      <c r="H554" s="676">
        <f t="shared" si="441"/>
        <v>104.6</v>
      </c>
      <c r="I554" s="676">
        <f t="shared" si="441"/>
        <v>85</v>
      </c>
      <c r="J554" s="676">
        <f t="shared" si="441"/>
        <v>108.1</v>
      </c>
      <c r="K554" s="676">
        <f t="shared" si="441"/>
        <v>88.6</v>
      </c>
      <c r="L554" s="676">
        <f t="shared" si="441"/>
        <v>103.6</v>
      </c>
      <c r="M554" s="676">
        <f t="shared" si="441"/>
        <v>89.1</v>
      </c>
      <c r="N554" s="676">
        <f t="shared" si="441"/>
        <v>66.900000000000006</v>
      </c>
      <c r="O554" s="676">
        <f t="shared" si="441"/>
        <v>95.2</v>
      </c>
      <c r="P554" s="676">
        <f t="shared" si="441"/>
        <v>92</v>
      </c>
      <c r="Q554" s="676">
        <f t="shared" si="441"/>
        <v>107.9</v>
      </c>
      <c r="R554" s="676">
        <f t="shared" si="441"/>
        <v>101.6</v>
      </c>
      <c r="S554" s="676">
        <f t="shared" si="441"/>
        <v>103.3</v>
      </c>
      <c r="T554" s="676">
        <f t="shared" si="441"/>
        <v>98.1</v>
      </c>
      <c r="U554" s="676">
        <f t="shared" si="441"/>
        <v>100.3</v>
      </c>
      <c r="V554" s="676">
        <f t="shared" si="441"/>
        <v>95.2</v>
      </c>
      <c r="W554" s="676">
        <f t="shared" si="441"/>
        <v>104.5</v>
      </c>
      <c r="X554" s="676">
        <f t="shared" si="441"/>
        <v>99.1</v>
      </c>
      <c r="Y554" s="676">
        <f t="shared" si="441"/>
        <v>115.9</v>
      </c>
      <c r="Z554" s="676">
        <f t="shared" si="441"/>
        <v>95.7</v>
      </c>
      <c r="AA554" s="676">
        <f t="shared" si="441"/>
        <v>91.5</v>
      </c>
      <c r="AB554" s="676">
        <f t="shared" si="441"/>
        <v>132.9</v>
      </c>
      <c r="AC554" s="676">
        <f t="shared" si="441"/>
        <v>94</v>
      </c>
      <c r="AD554" s="274"/>
      <c r="AG554" s="239" t="s">
        <v>35</v>
      </c>
      <c r="AH554" s="676">
        <f t="shared" ref="AH554:AR554" si="442">ROUND(SUM(AH82:AH84)/3,1)</f>
        <v>98.5</v>
      </c>
      <c r="AI554" s="676">
        <f t="shared" si="442"/>
        <v>96.3</v>
      </c>
      <c r="AJ554" s="676">
        <f t="shared" si="442"/>
        <v>91.1</v>
      </c>
      <c r="AK554" s="676">
        <f t="shared" si="442"/>
        <v>87.7</v>
      </c>
      <c r="AL554" s="676">
        <f t="shared" si="442"/>
        <v>98.6</v>
      </c>
      <c r="AM554" s="676">
        <f t="shared" si="442"/>
        <v>104.6</v>
      </c>
      <c r="AN554" s="676">
        <f t="shared" si="442"/>
        <v>108.2</v>
      </c>
      <c r="AO554" s="676">
        <f t="shared" si="442"/>
        <v>103.8</v>
      </c>
      <c r="AP554" s="676">
        <f t="shared" si="442"/>
        <v>100.2</v>
      </c>
      <c r="AQ554" s="676">
        <f t="shared" si="442"/>
        <v>100</v>
      </c>
      <c r="AR554" s="676">
        <f t="shared" si="442"/>
        <v>107.4</v>
      </c>
    </row>
    <row r="555" spans="2:44" x14ac:dyDescent="0.15">
      <c r="C555" s="239" t="s">
        <v>36</v>
      </c>
      <c r="D555" s="676">
        <f>ROUND(SUM(D85:D87)/3,1)</f>
        <v>100.8</v>
      </c>
      <c r="E555" s="676">
        <f t="shared" ref="E555:AC555" si="443">ROUND(SUM(E85:E87)/3,1)</f>
        <v>100.8</v>
      </c>
      <c r="F555" s="676">
        <f t="shared" si="443"/>
        <v>107</v>
      </c>
      <c r="G555" s="676">
        <f t="shared" si="443"/>
        <v>80.2</v>
      </c>
      <c r="H555" s="676">
        <f t="shared" si="443"/>
        <v>102.1</v>
      </c>
      <c r="I555" s="676">
        <f t="shared" si="443"/>
        <v>104</v>
      </c>
      <c r="J555" s="676">
        <f t="shared" si="443"/>
        <v>123.1</v>
      </c>
      <c r="K555" s="676">
        <f t="shared" si="443"/>
        <v>99.3</v>
      </c>
      <c r="L555" s="676">
        <f t="shared" si="443"/>
        <v>97.9</v>
      </c>
      <c r="M555" s="676">
        <f t="shared" si="443"/>
        <v>90.5</v>
      </c>
      <c r="N555" s="676">
        <f t="shared" si="443"/>
        <v>89.5</v>
      </c>
      <c r="O555" s="676">
        <f t="shared" si="443"/>
        <v>101.7</v>
      </c>
      <c r="P555" s="676">
        <f t="shared" si="443"/>
        <v>96.2</v>
      </c>
      <c r="Q555" s="676">
        <f t="shared" si="443"/>
        <v>99.1</v>
      </c>
      <c r="R555" s="676">
        <f t="shared" si="443"/>
        <v>92.6</v>
      </c>
      <c r="S555" s="676">
        <f t="shared" si="443"/>
        <v>104.1</v>
      </c>
      <c r="T555" s="676">
        <f t="shared" si="443"/>
        <v>97.5</v>
      </c>
      <c r="U555" s="676">
        <f t="shared" si="443"/>
        <v>101.1</v>
      </c>
      <c r="V555" s="676">
        <f t="shared" si="443"/>
        <v>94.3</v>
      </c>
      <c r="W555" s="676">
        <f t="shared" si="443"/>
        <v>100.1</v>
      </c>
      <c r="X555" s="676">
        <f t="shared" si="443"/>
        <v>95.5</v>
      </c>
      <c r="Y555" s="676">
        <f t="shared" si="443"/>
        <v>123</v>
      </c>
      <c r="Z555" s="676">
        <f t="shared" si="443"/>
        <v>108.5</v>
      </c>
      <c r="AA555" s="676">
        <f t="shared" si="443"/>
        <v>95.6</v>
      </c>
      <c r="AB555" s="676">
        <f t="shared" si="443"/>
        <v>123.9</v>
      </c>
      <c r="AC555" s="676">
        <f t="shared" si="443"/>
        <v>110.8</v>
      </c>
      <c r="AD555" s="274"/>
      <c r="AG555" s="239" t="s">
        <v>36</v>
      </c>
      <c r="AH555" s="676">
        <f t="shared" ref="AH555:AR555" si="444">ROUND(SUM(AH85:AH87)/3,1)</f>
        <v>100.8</v>
      </c>
      <c r="AI555" s="676">
        <f t="shared" si="444"/>
        <v>102.9</v>
      </c>
      <c r="AJ555" s="676">
        <f t="shared" si="444"/>
        <v>102.3</v>
      </c>
      <c r="AK555" s="676">
        <f t="shared" si="444"/>
        <v>104.4</v>
      </c>
      <c r="AL555" s="676">
        <f t="shared" si="444"/>
        <v>97.6</v>
      </c>
      <c r="AM555" s="676">
        <f t="shared" si="444"/>
        <v>103.8</v>
      </c>
      <c r="AN555" s="676">
        <f t="shared" si="444"/>
        <v>115.5</v>
      </c>
      <c r="AO555" s="676">
        <f t="shared" si="444"/>
        <v>101.3</v>
      </c>
      <c r="AP555" s="676">
        <f t="shared" si="444"/>
        <v>99</v>
      </c>
      <c r="AQ555" s="676">
        <f t="shared" si="444"/>
        <v>98.9</v>
      </c>
      <c r="AR555" s="676">
        <f t="shared" si="444"/>
        <v>100.9</v>
      </c>
    </row>
    <row r="556" spans="2:44" x14ac:dyDescent="0.15">
      <c r="B556" s="240"/>
      <c r="C556" s="241" t="s">
        <v>37</v>
      </c>
      <c r="D556" s="907">
        <f>ROUND(AVERAGE(D88:D90),1)</f>
        <v>106.2</v>
      </c>
      <c r="E556" s="907">
        <f t="shared" ref="E556:AC556" si="445">ROUND(AVERAGE(E88:E90),1)</f>
        <v>106.2</v>
      </c>
      <c r="F556" s="907">
        <f t="shared" si="445"/>
        <v>110.7</v>
      </c>
      <c r="G556" s="907">
        <f t="shared" si="445"/>
        <v>83.2</v>
      </c>
      <c r="H556" s="907">
        <f t="shared" si="445"/>
        <v>106.8</v>
      </c>
      <c r="I556" s="907">
        <f t="shared" si="445"/>
        <v>109.6</v>
      </c>
      <c r="J556" s="907">
        <f t="shared" si="445"/>
        <v>140.5</v>
      </c>
      <c r="K556" s="907">
        <f t="shared" si="445"/>
        <v>96.8</v>
      </c>
      <c r="L556" s="907">
        <f t="shared" si="445"/>
        <v>89.3</v>
      </c>
      <c r="M556" s="907">
        <f t="shared" si="445"/>
        <v>101.6</v>
      </c>
      <c r="N556" s="907">
        <f t="shared" si="445"/>
        <v>77.2</v>
      </c>
      <c r="O556" s="907">
        <f t="shared" si="445"/>
        <v>110.2</v>
      </c>
      <c r="P556" s="907">
        <f t="shared" si="445"/>
        <v>101.5</v>
      </c>
      <c r="Q556" s="907">
        <f t="shared" si="445"/>
        <v>103.7</v>
      </c>
      <c r="R556" s="907">
        <f t="shared" si="445"/>
        <v>94.8</v>
      </c>
      <c r="S556" s="907">
        <f t="shared" si="445"/>
        <v>105.4</v>
      </c>
      <c r="T556" s="907">
        <f t="shared" si="445"/>
        <v>103.5</v>
      </c>
      <c r="U556" s="907">
        <f t="shared" si="445"/>
        <v>104.1</v>
      </c>
      <c r="V556" s="907">
        <f t="shared" si="445"/>
        <v>99.4</v>
      </c>
      <c r="W556" s="907">
        <f t="shared" si="445"/>
        <v>103.5</v>
      </c>
      <c r="X556" s="907">
        <f t="shared" si="445"/>
        <v>93.1</v>
      </c>
      <c r="Y556" s="907">
        <f t="shared" si="445"/>
        <v>132</v>
      </c>
      <c r="Z556" s="907">
        <f t="shared" si="445"/>
        <v>109</v>
      </c>
      <c r="AA556" s="907">
        <f t="shared" si="445"/>
        <v>97.4</v>
      </c>
      <c r="AB556" s="907">
        <f t="shared" si="445"/>
        <v>117.4</v>
      </c>
      <c r="AC556" s="907">
        <f t="shared" si="445"/>
        <v>120.1</v>
      </c>
      <c r="AD556" s="274"/>
      <c r="AF556" s="240"/>
      <c r="AG556" s="241" t="s">
        <v>37</v>
      </c>
      <c r="AH556" s="907">
        <f t="shared" ref="AH556:AR556" si="446">ROUND(AVERAGE(AH88:AH90),1)</f>
        <v>106.2</v>
      </c>
      <c r="AI556" s="907">
        <f t="shared" si="446"/>
        <v>110</v>
      </c>
      <c r="AJ556" s="907">
        <f t="shared" si="446"/>
        <v>110.4</v>
      </c>
      <c r="AK556" s="907">
        <f t="shared" si="446"/>
        <v>114</v>
      </c>
      <c r="AL556" s="907">
        <f t="shared" si="446"/>
        <v>102.8</v>
      </c>
      <c r="AM556" s="907">
        <f t="shared" si="446"/>
        <v>109.3</v>
      </c>
      <c r="AN556" s="907">
        <f t="shared" si="446"/>
        <v>120.1</v>
      </c>
      <c r="AO556" s="907">
        <f t="shared" si="446"/>
        <v>106.9</v>
      </c>
      <c r="AP556" s="907">
        <f t="shared" si="446"/>
        <v>103</v>
      </c>
      <c r="AQ556" s="907">
        <f t="shared" si="446"/>
        <v>102.9</v>
      </c>
      <c r="AR556" s="907">
        <f t="shared" si="446"/>
        <v>106.6</v>
      </c>
    </row>
    <row r="557" spans="2:44" x14ac:dyDescent="0.15">
      <c r="B557" s="135">
        <v>2023</v>
      </c>
      <c r="C557" s="243" t="s">
        <v>34</v>
      </c>
      <c r="D557" s="908">
        <f>ROUND(AVERAGE(D91:D93),1)</f>
        <v>101.3</v>
      </c>
      <c r="E557" s="908">
        <f t="shared" ref="E557:AC557" si="447">ROUND(AVERAGE(E91:E93),1)</f>
        <v>101.3</v>
      </c>
      <c r="F557" s="908">
        <f t="shared" si="447"/>
        <v>104.9</v>
      </c>
      <c r="G557" s="908">
        <f t="shared" si="447"/>
        <v>80.2</v>
      </c>
      <c r="H557" s="908">
        <f t="shared" si="447"/>
        <v>92.5</v>
      </c>
      <c r="I557" s="908">
        <f t="shared" si="447"/>
        <v>97.4</v>
      </c>
      <c r="J557" s="908">
        <f t="shared" si="447"/>
        <v>126.5</v>
      </c>
      <c r="K557" s="908">
        <f t="shared" si="447"/>
        <v>102.8</v>
      </c>
      <c r="L557" s="908">
        <f t="shared" si="447"/>
        <v>82.4</v>
      </c>
      <c r="M557" s="908">
        <f t="shared" si="447"/>
        <v>113</v>
      </c>
      <c r="N557" s="908">
        <f t="shared" si="447"/>
        <v>91</v>
      </c>
      <c r="O557" s="908">
        <f t="shared" si="447"/>
        <v>107.2</v>
      </c>
      <c r="P557" s="908">
        <f t="shared" si="447"/>
        <v>91.9</v>
      </c>
      <c r="Q557" s="908">
        <f t="shared" si="447"/>
        <v>104</v>
      </c>
      <c r="R557" s="908">
        <f t="shared" si="447"/>
        <v>91</v>
      </c>
      <c r="S557" s="908">
        <f t="shared" si="447"/>
        <v>93.6</v>
      </c>
      <c r="T557" s="908">
        <f t="shared" si="447"/>
        <v>90</v>
      </c>
      <c r="U557" s="908">
        <f t="shared" si="447"/>
        <v>98.7</v>
      </c>
      <c r="V557" s="908">
        <f t="shared" si="447"/>
        <v>94.9</v>
      </c>
      <c r="W557" s="908">
        <f t="shared" si="447"/>
        <v>93.7</v>
      </c>
      <c r="X557" s="908">
        <f t="shared" si="447"/>
        <v>90.1</v>
      </c>
      <c r="Y557" s="908">
        <f t="shared" si="447"/>
        <v>118.7</v>
      </c>
      <c r="Z557" s="908">
        <f t="shared" si="447"/>
        <v>95.4</v>
      </c>
      <c r="AA557" s="908">
        <f t="shared" si="447"/>
        <v>101.3</v>
      </c>
      <c r="AB557" s="908">
        <f t="shared" si="447"/>
        <v>92.6</v>
      </c>
      <c r="AC557" s="908">
        <f t="shared" si="447"/>
        <v>108.7</v>
      </c>
      <c r="AD557" s="499"/>
      <c r="AF557" s="135">
        <v>2023</v>
      </c>
      <c r="AG557" s="243" t="s">
        <v>34</v>
      </c>
      <c r="AH557" s="908">
        <f t="shared" ref="AH557:AR557" si="448">ROUND(AVERAGE(AH91:AH93),1)</f>
        <v>101.3</v>
      </c>
      <c r="AI557" s="908">
        <f t="shared" si="448"/>
        <v>102</v>
      </c>
      <c r="AJ557" s="908">
        <f t="shared" si="448"/>
        <v>103.3</v>
      </c>
      <c r="AK557" s="908">
        <f t="shared" si="448"/>
        <v>107.9</v>
      </c>
      <c r="AL557" s="908">
        <f t="shared" si="448"/>
        <v>93.3</v>
      </c>
      <c r="AM557" s="908">
        <f t="shared" si="448"/>
        <v>100</v>
      </c>
      <c r="AN557" s="908">
        <f t="shared" si="448"/>
        <v>106.9</v>
      </c>
      <c r="AO557" s="908">
        <f t="shared" si="448"/>
        <v>98.5</v>
      </c>
      <c r="AP557" s="908">
        <f t="shared" si="448"/>
        <v>100.7</v>
      </c>
      <c r="AQ557" s="908">
        <f t="shared" si="448"/>
        <v>101</v>
      </c>
      <c r="AR557" s="908">
        <f t="shared" si="448"/>
        <v>94.4</v>
      </c>
    </row>
    <row r="558" spans="2:44" x14ac:dyDescent="0.15">
      <c r="C558" s="239" t="s">
        <v>35</v>
      </c>
      <c r="D558" s="908">
        <f>ROUND(AVERAGE(D94:D96),1)</f>
        <v>96.7</v>
      </c>
      <c r="E558" s="908">
        <f t="shared" ref="E558:AC558" si="449">ROUND(AVERAGE(E94:E96),1)</f>
        <v>96.7</v>
      </c>
      <c r="F558" s="908">
        <f t="shared" si="449"/>
        <v>103.2</v>
      </c>
      <c r="G558" s="908">
        <f t="shared" si="449"/>
        <v>81.3</v>
      </c>
      <c r="H558" s="908">
        <f t="shared" si="449"/>
        <v>82.1</v>
      </c>
      <c r="I558" s="908">
        <f t="shared" si="449"/>
        <v>99</v>
      </c>
      <c r="J558" s="908">
        <f t="shared" si="449"/>
        <v>105.5</v>
      </c>
      <c r="K558" s="908">
        <f t="shared" si="449"/>
        <v>105.5</v>
      </c>
      <c r="L558" s="908">
        <f>ROUND(AVERAGE(L94:L96),1)</f>
        <v>76.099999999999994</v>
      </c>
      <c r="M558" s="908">
        <f t="shared" si="449"/>
        <v>100.6</v>
      </c>
      <c r="N558" s="908">
        <f t="shared" si="449"/>
        <v>61.6</v>
      </c>
      <c r="O558" s="908">
        <f t="shared" si="449"/>
        <v>91.2</v>
      </c>
      <c r="P558" s="908">
        <f t="shared" si="449"/>
        <v>85</v>
      </c>
      <c r="Q558" s="908">
        <f t="shared" si="449"/>
        <v>107.9</v>
      </c>
      <c r="R558" s="908">
        <f t="shared" si="449"/>
        <v>96.5</v>
      </c>
      <c r="S558" s="908">
        <f t="shared" si="449"/>
        <v>95.1</v>
      </c>
      <c r="T558" s="908">
        <f t="shared" si="449"/>
        <v>95.2</v>
      </c>
      <c r="U558" s="908">
        <f t="shared" si="449"/>
        <v>96.9</v>
      </c>
      <c r="V558" s="908">
        <f t="shared" si="449"/>
        <v>87.5</v>
      </c>
      <c r="W558" s="908">
        <f t="shared" si="449"/>
        <v>106.8</v>
      </c>
      <c r="X558" s="908">
        <f t="shared" si="449"/>
        <v>94.4</v>
      </c>
      <c r="Y558" s="908">
        <f t="shared" si="449"/>
        <v>111.3</v>
      </c>
      <c r="Z558" s="908">
        <f t="shared" si="449"/>
        <v>93.8</v>
      </c>
      <c r="AA558" s="908">
        <f t="shared" si="449"/>
        <v>88.8</v>
      </c>
      <c r="AB558" s="908">
        <f t="shared" si="449"/>
        <v>93</v>
      </c>
      <c r="AC558" s="908">
        <f t="shared" si="449"/>
        <v>102</v>
      </c>
      <c r="AD558" s="499"/>
      <c r="AG558" s="239" t="s">
        <v>35</v>
      </c>
      <c r="AH558" s="908">
        <f t="shared" ref="AH558:AR558" si="450">ROUND(AVERAGE(AH94:AH96),1)</f>
        <v>96.7</v>
      </c>
      <c r="AI558" s="908">
        <f t="shared" si="450"/>
        <v>95.8</v>
      </c>
      <c r="AJ558" s="908">
        <f t="shared" si="450"/>
        <v>92.5</v>
      </c>
      <c r="AK558" s="908">
        <f t="shared" si="450"/>
        <v>95</v>
      </c>
      <c r="AL558" s="908">
        <f t="shared" si="450"/>
        <v>86.9</v>
      </c>
      <c r="AM558" s="908">
        <f t="shared" si="450"/>
        <v>101.3</v>
      </c>
      <c r="AN558" s="908">
        <f t="shared" si="450"/>
        <v>72.599999999999994</v>
      </c>
      <c r="AO558" s="908">
        <f t="shared" si="450"/>
        <v>107.6</v>
      </c>
      <c r="AP558" s="908">
        <f t="shared" si="450"/>
        <v>97.4</v>
      </c>
      <c r="AQ558" s="908">
        <f t="shared" si="450"/>
        <v>97.2</v>
      </c>
      <c r="AR558" s="908">
        <f t="shared" si="450"/>
        <v>101.5</v>
      </c>
    </row>
    <row r="559" spans="2:44" x14ac:dyDescent="0.15">
      <c r="C559" s="239" t="s">
        <v>36</v>
      </c>
      <c r="D559" s="908">
        <f>ROUND(AVERAGE(D97:D99),1)</f>
        <v>95.4</v>
      </c>
      <c r="E559" s="908">
        <f t="shared" ref="E559:AB560" si="451">ROUND(AVERAGE(E97:E99),1)</f>
        <v>95.4</v>
      </c>
      <c r="F559" s="908">
        <f t="shared" si="451"/>
        <v>109</v>
      </c>
      <c r="G559" s="908">
        <f t="shared" si="451"/>
        <v>77.900000000000006</v>
      </c>
      <c r="H559" s="908">
        <f t="shared" si="451"/>
        <v>80.400000000000006</v>
      </c>
      <c r="I559" s="908">
        <f t="shared" si="451"/>
        <v>83.2</v>
      </c>
      <c r="J559" s="908">
        <f t="shared" si="451"/>
        <v>85.2</v>
      </c>
      <c r="K559" s="908">
        <f t="shared" si="451"/>
        <v>100</v>
      </c>
      <c r="L559" s="908">
        <f t="shared" si="451"/>
        <v>76.2</v>
      </c>
      <c r="M559" s="908">
        <f t="shared" si="451"/>
        <v>108.5</v>
      </c>
      <c r="N559" s="908">
        <f t="shared" si="451"/>
        <v>59.7</v>
      </c>
      <c r="O559" s="908">
        <f t="shared" si="451"/>
        <v>103.5</v>
      </c>
      <c r="P559" s="908">
        <f t="shared" si="451"/>
        <v>87.4</v>
      </c>
      <c r="Q559" s="908">
        <f t="shared" si="451"/>
        <v>105.7</v>
      </c>
      <c r="R559" s="908">
        <f t="shared" si="451"/>
        <v>91.4</v>
      </c>
      <c r="S559" s="908">
        <f t="shared" si="451"/>
        <v>98.4</v>
      </c>
      <c r="T559" s="908">
        <f t="shared" si="451"/>
        <v>94.8</v>
      </c>
      <c r="U559" s="908">
        <f t="shared" si="451"/>
        <v>95.9</v>
      </c>
      <c r="V559" s="908">
        <f t="shared" si="451"/>
        <v>90.9</v>
      </c>
      <c r="W559" s="908">
        <f t="shared" si="451"/>
        <v>101.5</v>
      </c>
      <c r="X559" s="908">
        <f t="shared" si="451"/>
        <v>84.7</v>
      </c>
      <c r="Y559" s="908">
        <f t="shared" si="451"/>
        <v>113.4</v>
      </c>
      <c r="Z559" s="908">
        <f t="shared" si="451"/>
        <v>95.2</v>
      </c>
      <c r="AA559" s="908">
        <f t="shared" si="451"/>
        <v>92.5</v>
      </c>
      <c r="AB559" s="908">
        <f t="shared" si="451"/>
        <v>96.1</v>
      </c>
      <c r="AC559" s="908">
        <f t="shared" ref="AC559:AC560" si="452">ROUND(AVERAGE(AC97:AC99),1)</f>
        <v>85.4</v>
      </c>
      <c r="AD559" s="499"/>
      <c r="AG559" s="239" t="s">
        <v>36</v>
      </c>
      <c r="AH559" s="908">
        <f>ROUND(AVERAGE(AH97:AH99),1)</f>
        <v>95.4</v>
      </c>
      <c r="AI559" s="908">
        <f t="shared" ref="AI559:AR560" si="453">ROUND(AVERAGE(AI97:AI99),1)</f>
        <v>90.6</v>
      </c>
      <c r="AJ559" s="908">
        <f t="shared" si="453"/>
        <v>83</v>
      </c>
      <c r="AK559" s="908">
        <f t="shared" si="453"/>
        <v>82.7</v>
      </c>
      <c r="AL559" s="908">
        <f t="shared" si="453"/>
        <v>83.7</v>
      </c>
      <c r="AM559" s="908">
        <f t="shared" si="453"/>
        <v>102.9</v>
      </c>
      <c r="AN559" s="908">
        <f t="shared" si="453"/>
        <v>84.4</v>
      </c>
      <c r="AO559" s="908">
        <f t="shared" si="453"/>
        <v>107</v>
      </c>
      <c r="AP559" s="908">
        <f t="shared" si="453"/>
        <v>99.3</v>
      </c>
      <c r="AQ559" s="908">
        <f t="shared" si="453"/>
        <v>99.4</v>
      </c>
      <c r="AR559" s="908">
        <f t="shared" si="453"/>
        <v>97.8</v>
      </c>
    </row>
    <row r="560" spans="2:44" x14ac:dyDescent="0.15">
      <c r="B560" s="240"/>
      <c r="C560" s="241" t="s">
        <v>37</v>
      </c>
      <c r="D560" s="261">
        <f>ROUND(AVERAGE(D100:D102),1)</f>
        <v>99.2</v>
      </c>
      <c r="E560" s="909">
        <f t="shared" si="451"/>
        <v>96.5</v>
      </c>
      <c r="F560" s="909">
        <f t="shared" si="451"/>
        <v>107.9</v>
      </c>
      <c r="G560" s="909">
        <f t="shared" si="451"/>
        <v>79</v>
      </c>
      <c r="H560" s="909">
        <f t="shared" si="451"/>
        <v>82.9</v>
      </c>
      <c r="I560" s="909">
        <f t="shared" si="451"/>
        <v>83</v>
      </c>
      <c r="J560" s="909">
        <f t="shared" si="451"/>
        <v>83.4</v>
      </c>
      <c r="K560" s="909">
        <f t="shared" si="451"/>
        <v>101.7</v>
      </c>
      <c r="L560" s="909">
        <f t="shared" si="451"/>
        <v>76.7</v>
      </c>
      <c r="M560" s="909">
        <f t="shared" si="451"/>
        <v>110.3</v>
      </c>
      <c r="N560" s="909">
        <f t="shared" si="451"/>
        <v>62.1</v>
      </c>
      <c r="O560" s="909">
        <f t="shared" si="451"/>
        <v>108</v>
      </c>
      <c r="P560" s="909">
        <f t="shared" si="451"/>
        <v>88.9</v>
      </c>
      <c r="Q560" s="909">
        <f t="shared" si="451"/>
        <v>109.2</v>
      </c>
      <c r="R560" s="909">
        <f t="shared" si="451"/>
        <v>89.9</v>
      </c>
      <c r="S560" s="909">
        <f t="shared" si="451"/>
        <v>98.6</v>
      </c>
      <c r="T560" s="909">
        <f t="shared" si="451"/>
        <v>95.1</v>
      </c>
      <c r="U560" s="909">
        <f t="shared" si="451"/>
        <v>95.2</v>
      </c>
      <c r="V560" s="909">
        <f t="shared" si="451"/>
        <v>89.4</v>
      </c>
      <c r="W560" s="909">
        <f t="shared" si="451"/>
        <v>101.6</v>
      </c>
      <c r="X560" s="909">
        <f t="shared" si="451"/>
        <v>78.8</v>
      </c>
      <c r="Y560" s="909">
        <f t="shared" si="451"/>
        <v>118.3</v>
      </c>
      <c r="Z560" s="909">
        <f t="shared" si="451"/>
        <v>91.9</v>
      </c>
      <c r="AA560" s="909">
        <f t="shared" si="451"/>
        <v>93.2</v>
      </c>
      <c r="AB560" s="909">
        <f t="shared" si="451"/>
        <v>97.4</v>
      </c>
      <c r="AC560" s="909">
        <f t="shared" si="452"/>
        <v>84.8</v>
      </c>
      <c r="AD560" s="499"/>
      <c r="AF560" s="240"/>
      <c r="AG560" s="241" t="s">
        <v>37</v>
      </c>
      <c r="AH560" s="909">
        <f>ROUND(AVERAGE(AH98:AH100),1)</f>
        <v>96.5</v>
      </c>
      <c r="AI560" s="909">
        <f t="shared" si="453"/>
        <v>92.1</v>
      </c>
      <c r="AJ560" s="909">
        <f t="shared" si="453"/>
        <v>84.4</v>
      </c>
      <c r="AK560" s="909">
        <f t="shared" si="453"/>
        <v>83.4</v>
      </c>
      <c r="AL560" s="909">
        <f t="shared" si="453"/>
        <v>86.7</v>
      </c>
      <c r="AM560" s="909">
        <f t="shared" si="453"/>
        <v>104.6</v>
      </c>
      <c r="AN560" s="909">
        <f t="shared" si="453"/>
        <v>89</v>
      </c>
      <c r="AO560" s="909">
        <f t="shared" si="453"/>
        <v>108</v>
      </c>
      <c r="AP560" s="909">
        <f t="shared" si="453"/>
        <v>100</v>
      </c>
      <c r="AQ560" s="909">
        <f t="shared" si="453"/>
        <v>100.1</v>
      </c>
      <c r="AR560" s="909">
        <f t="shared" si="453"/>
        <v>99.1</v>
      </c>
    </row>
    <row r="561" spans="2:45" x14ac:dyDescent="0.15">
      <c r="B561" s="66">
        <v>2024</v>
      </c>
      <c r="C561" s="243" t="s">
        <v>34</v>
      </c>
      <c r="D561" s="910">
        <f>ROUND(AVERAGE(D103:D105),1)</f>
        <v>98.5</v>
      </c>
      <c r="E561" s="910">
        <f t="shared" ref="E561:AC561" si="454">ROUND(AVERAGE(E103:E105),1)</f>
        <v>98.5</v>
      </c>
      <c r="F561" s="910">
        <f t="shared" si="454"/>
        <v>105.3</v>
      </c>
      <c r="G561" s="910">
        <f t="shared" si="454"/>
        <v>72.900000000000006</v>
      </c>
      <c r="H561" s="910">
        <f t="shared" si="454"/>
        <v>86.8</v>
      </c>
      <c r="I561" s="910">
        <f t="shared" si="454"/>
        <v>96.8</v>
      </c>
      <c r="J561" s="910">
        <f t="shared" si="454"/>
        <v>101.3</v>
      </c>
      <c r="K561" s="910">
        <f t="shared" si="454"/>
        <v>101.7</v>
      </c>
      <c r="L561" s="910">
        <f t="shared" si="454"/>
        <v>64</v>
      </c>
      <c r="M561" s="910">
        <f t="shared" si="454"/>
        <v>114.6</v>
      </c>
      <c r="N561" s="910">
        <f t="shared" si="454"/>
        <v>64.3</v>
      </c>
      <c r="O561" s="910">
        <f t="shared" si="454"/>
        <v>117.9</v>
      </c>
      <c r="P561" s="910">
        <f t="shared" si="454"/>
        <v>79.599999999999994</v>
      </c>
      <c r="Q561" s="910">
        <f t="shared" si="454"/>
        <v>105.9</v>
      </c>
      <c r="R561" s="910">
        <f t="shared" si="454"/>
        <v>88</v>
      </c>
      <c r="S561" s="910">
        <f t="shared" si="454"/>
        <v>90.2</v>
      </c>
      <c r="T561" s="910">
        <f t="shared" si="454"/>
        <v>89.5</v>
      </c>
      <c r="U561" s="910">
        <f t="shared" si="454"/>
        <v>95</v>
      </c>
      <c r="V561" s="910">
        <f t="shared" si="454"/>
        <v>101.7</v>
      </c>
      <c r="W561" s="910">
        <f t="shared" si="454"/>
        <v>99.6</v>
      </c>
      <c r="X561" s="910">
        <f t="shared" si="454"/>
        <v>77.099999999999994</v>
      </c>
      <c r="Y561" s="910">
        <f t="shared" si="454"/>
        <v>103.7</v>
      </c>
      <c r="Z561" s="910">
        <f t="shared" si="454"/>
        <v>83</v>
      </c>
      <c r="AA561" s="910">
        <f t="shared" si="454"/>
        <v>96.9</v>
      </c>
      <c r="AB561" s="910">
        <f t="shared" si="454"/>
        <v>118.4</v>
      </c>
      <c r="AC561" s="910">
        <f t="shared" si="454"/>
        <v>98.9</v>
      </c>
      <c r="AD561" s="499"/>
      <c r="AF561" s="66">
        <v>2024</v>
      </c>
      <c r="AG561" s="243" t="s">
        <v>34</v>
      </c>
      <c r="AH561" s="910">
        <f t="shared" ref="AH561:AR561" si="455">ROUND(AVERAGE(AH103:AH105),1)</f>
        <v>98.5</v>
      </c>
      <c r="AI561" s="910">
        <f t="shared" si="455"/>
        <v>97.1</v>
      </c>
      <c r="AJ561" s="910">
        <f t="shared" si="455"/>
        <v>95.3</v>
      </c>
      <c r="AK561" s="910">
        <f t="shared" si="455"/>
        <v>100.8</v>
      </c>
      <c r="AL561" s="910">
        <f t="shared" si="455"/>
        <v>83.5</v>
      </c>
      <c r="AM561" s="910">
        <f t="shared" si="455"/>
        <v>100.1</v>
      </c>
      <c r="AN561" s="910">
        <f t="shared" si="455"/>
        <v>95.3</v>
      </c>
      <c r="AO561" s="910">
        <f t="shared" si="455"/>
        <v>101.1</v>
      </c>
      <c r="AP561" s="910">
        <f t="shared" si="455"/>
        <v>99.6</v>
      </c>
      <c r="AQ561" s="910">
        <f t="shared" si="455"/>
        <v>99.7</v>
      </c>
      <c r="AR561" s="910">
        <f t="shared" si="455"/>
        <v>97.2</v>
      </c>
    </row>
    <row r="562" spans="2:45" x14ac:dyDescent="0.15">
      <c r="C562" s="239" t="s">
        <v>35</v>
      </c>
      <c r="D562" s="908">
        <f>ROUND(AVERAGE(D106:D108),1)</f>
        <v>91.7</v>
      </c>
      <c r="E562" s="908">
        <f t="shared" ref="E562:AC562" si="456">ROUND(AVERAGE(E106:E108),1)</f>
        <v>91.7</v>
      </c>
      <c r="F562" s="908">
        <f t="shared" si="456"/>
        <v>103.6</v>
      </c>
      <c r="G562" s="908">
        <f t="shared" si="456"/>
        <v>77.400000000000006</v>
      </c>
      <c r="H562" s="908">
        <f t="shared" si="456"/>
        <v>80.400000000000006</v>
      </c>
      <c r="I562" s="908">
        <f t="shared" si="456"/>
        <v>71.3</v>
      </c>
      <c r="J562" s="908">
        <f t="shared" si="456"/>
        <v>87.7</v>
      </c>
      <c r="K562" s="908">
        <f t="shared" si="456"/>
        <v>91.5</v>
      </c>
      <c r="L562" s="908">
        <f t="shared" si="456"/>
        <v>70.5</v>
      </c>
      <c r="M562" s="908">
        <f t="shared" si="456"/>
        <v>92.2</v>
      </c>
      <c r="N562" s="908">
        <f t="shared" si="456"/>
        <v>44.6</v>
      </c>
      <c r="O562" s="908">
        <f t="shared" si="456"/>
        <v>95.4</v>
      </c>
      <c r="P562" s="908">
        <f t="shared" si="456"/>
        <v>81</v>
      </c>
      <c r="Q562" s="908">
        <f t="shared" si="456"/>
        <v>111</v>
      </c>
      <c r="R562" s="908">
        <f t="shared" si="456"/>
        <v>101</v>
      </c>
      <c r="S562" s="908">
        <f t="shared" si="456"/>
        <v>97.5</v>
      </c>
      <c r="T562" s="908">
        <f t="shared" si="456"/>
        <v>97.3</v>
      </c>
      <c r="U562" s="908">
        <f t="shared" si="456"/>
        <v>93.5</v>
      </c>
      <c r="V562" s="908">
        <f t="shared" si="456"/>
        <v>90.3</v>
      </c>
      <c r="W562" s="908">
        <f t="shared" si="456"/>
        <v>97.3</v>
      </c>
      <c r="X562" s="908">
        <f t="shared" si="456"/>
        <v>84</v>
      </c>
      <c r="Y562" s="908">
        <f t="shared" si="456"/>
        <v>100.5</v>
      </c>
      <c r="Z562" s="908">
        <f t="shared" si="456"/>
        <v>90.7</v>
      </c>
      <c r="AA562" s="908">
        <f t="shared" si="456"/>
        <v>97.5</v>
      </c>
      <c r="AB562" s="908">
        <f t="shared" si="456"/>
        <v>119.9</v>
      </c>
      <c r="AC562" s="908">
        <f t="shared" si="456"/>
        <v>79.2</v>
      </c>
      <c r="AD562" s="499"/>
      <c r="AG562" s="239" t="s">
        <v>35</v>
      </c>
      <c r="AH562" s="908">
        <f t="shared" ref="AH562:AR562" si="457">ROUND(AVERAGE(AH106:AH108),1)</f>
        <v>91.7</v>
      </c>
      <c r="AI562" s="908">
        <f t="shared" si="457"/>
        <v>87</v>
      </c>
      <c r="AJ562" s="908">
        <f t="shared" si="457"/>
        <v>77</v>
      </c>
      <c r="AK562" s="908">
        <f t="shared" si="457"/>
        <v>73.900000000000006</v>
      </c>
      <c r="AL562" s="908">
        <f t="shared" si="457"/>
        <v>83.5</v>
      </c>
      <c r="AM562" s="908">
        <f t="shared" si="457"/>
        <v>103.3</v>
      </c>
      <c r="AN562" s="908">
        <f t="shared" si="457"/>
        <v>72.5</v>
      </c>
      <c r="AO562" s="908">
        <f t="shared" si="457"/>
        <v>110</v>
      </c>
      <c r="AP562" s="908">
        <f t="shared" si="457"/>
        <v>95.7</v>
      </c>
      <c r="AQ562" s="908">
        <f t="shared" si="457"/>
        <v>95.6</v>
      </c>
      <c r="AR562" s="908">
        <f t="shared" si="457"/>
        <v>99.5</v>
      </c>
    </row>
    <row r="563" spans="2:45" x14ac:dyDescent="0.15">
      <c r="C563" s="239" t="s">
        <v>36</v>
      </c>
      <c r="D563" s="908">
        <f>ROUND(AVERAGE(D109:D111),1)</f>
        <v>95.5</v>
      </c>
      <c r="E563" s="908">
        <f t="shared" ref="E563:AB563" si="458">ROUND(AVERAGE(E109:E111),1)</f>
        <v>95.5</v>
      </c>
      <c r="F563" s="908">
        <f t="shared" si="458"/>
        <v>106.9</v>
      </c>
      <c r="G563" s="908">
        <f t="shared" si="458"/>
        <v>75.400000000000006</v>
      </c>
      <c r="H563" s="908">
        <f t="shared" si="458"/>
        <v>80.599999999999994</v>
      </c>
      <c r="I563" s="908">
        <f t="shared" si="458"/>
        <v>93.4</v>
      </c>
      <c r="J563" s="908">
        <f t="shared" si="458"/>
        <v>95.3</v>
      </c>
      <c r="K563" s="908">
        <f t="shared" si="458"/>
        <v>98.8</v>
      </c>
      <c r="L563" s="908">
        <f t="shared" si="458"/>
        <v>72</v>
      </c>
      <c r="M563" s="908">
        <f t="shared" si="458"/>
        <v>103.7</v>
      </c>
      <c r="N563" s="908">
        <f t="shared" si="458"/>
        <v>45.6</v>
      </c>
      <c r="O563" s="908">
        <f t="shared" si="458"/>
        <v>101</v>
      </c>
      <c r="P563" s="908">
        <f t="shared" si="458"/>
        <v>79.3</v>
      </c>
      <c r="Q563" s="908">
        <f t="shared" si="458"/>
        <v>106.5</v>
      </c>
      <c r="R563" s="908">
        <f t="shared" si="458"/>
        <v>96.5</v>
      </c>
      <c r="S563" s="908">
        <f t="shared" si="458"/>
        <v>98.4</v>
      </c>
      <c r="T563" s="908">
        <f t="shared" si="458"/>
        <v>93.8</v>
      </c>
      <c r="U563" s="908">
        <f t="shared" si="458"/>
        <v>95.7</v>
      </c>
      <c r="V563" s="908">
        <f t="shared" si="458"/>
        <v>92</v>
      </c>
      <c r="W563" s="908">
        <f t="shared" si="458"/>
        <v>106.9</v>
      </c>
      <c r="X563" s="908">
        <f t="shared" si="458"/>
        <v>88.5</v>
      </c>
      <c r="Y563" s="908">
        <f t="shared" si="458"/>
        <v>98.3</v>
      </c>
      <c r="Z563" s="908">
        <f t="shared" si="458"/>
        <v>89.5</v>
      </c>
      <c r="AA563" s="908">
        <f t="shared" si="458"/>
        <v>94.5</v>
      </c>
      <c r="AB563" s="908">
        <f t="shared" si="458"/>
        <v>123.3</v>
      </c>
      <c r="AC563" s="908">
        <f>ROUND(AVERAGE(AC109:AC111),1)</f>
        <v>94.5</v>
      </c>
      <c r="AD563" s="499"/>
      <c r="AG563" s="239" t="s">
        <v>36</v>
      </c>
      <c r="AH563" s="908">
        <f>ROUND(AVERAGE(AH109:AH111),1)</f>
        <v>95.5</v>
      </c>
      <c r="AI563" s="908">
        <f t="shared" ref="AI563:AR563" si="459">ROUND(AVERAGE(AI109:AI111),1)</f>
        <v>92.5</v>
      </c>
      <c r="AJ563" s="908">
        <f t="shared" si="459"/>
        <v>86.8</v>
      </c>
      <c r="AK563" s="908">
        <f t="shared" si="459"/>
        <v>88.6</v>
      </c>
      <c r="AL563" s="908">
        <f t="shared" si="459"/>
        <v>83</v>
      </c>
      <c r="AM563" s="908">
        <f t="shared" si="459"/>
        <v>101.8</v>
      </c>
      <c r="AN563" s="908">
        <f t="shared" si="459"/>
        <v>76.099999999999994</v>
      </c>
      <c r="AO563" s="908">
        <f t="shared" si="459"/>
        <v>107.5</v>
      </c>
      <c r="AP563" s="908">
        <f t="shared" si="459"/>
        <v>98</v>
      </c>
      <c r="AQ563" s="908">
        <f t="shared" si="459"/>
        <v>98.1</v>
      </c>
      <c r="AR563" s="908">
        <f t="shared" si="459"/>
        <v>98.1</v>
      </c>
    </row>
    <row r="564" spans="2:45" x14ac:dyDescent="0.15">
      <c r="B564" s="240"/>
      <c r="C564" s="241" t="s">
        <v>37</v>
      </c>
      <c r="D564" s="909">
        <f>ROUND(AVERAGE(D112:D114),1)</f>
        <v>101.1</v>
      </c>
      <c r="E564" s="909">
        <f t="shared" ref="E564:AC564" si="460">ROUND(AVERAGE(E112:E114),1)</f>
        <v>101.1</v>
      </c>
      <c r="F564" s="909">
        <f t="shared" si="460"/>
        <v>108.3</v>
      </c>
      <c r="G564" s="909">
        <f t="shared" si="460"/>
        <v>78.5</v>
      </c>
      <c r="H564" s="909">
        <f t="shared" si="460"/>
        <v>91</v>
      </c>
      <c r="I564" s="909">
        <f t="shared" si="460"/>
        <v>92.8</v>
      </c>
      <c r="J564" s="909">
        <f t="shared" si="460"/>
        <v>96.2</v>
      </c>
      <c r="K564" s="909">
        <f t="shared" si="460"/>
        <v>104.1</v>
      </c>
      <c r="L564" s="909">
        <f t="shared" si="460"/>
        <v>76</v>
      </c>
      <c r="M564" s="909">
        <f t="shared" si="460"/>
        <v>111.9</v>
      </c>
      <c r="N564" s="909">
        <f t="shared" si="460"/>
        <v>47.5</v>
      </c>
      <c r="O564" s="909">
        <f t="shared" si="460"/>
        <v>110.1</v>
      </c>
      <c r="P564" s="909">
        <f t="shared" si="460"/>
        <v>81</v>
      </c>
      <c r="Q564" s="909">
        <f t="shared" si="460"/>
        <v>114.6</v>
      </c>
      <c r="R564" s="909">
        <f t="shared" si="460"/>
        <v>99.2</v>
      </c>
      <c r="S564" s="909">
        <f t="shared" si="460"/>
        <v>103.1</v>
      </c>
      <c r="T564" s="909">
        <f t="shared" si="460"/>
        <v>102.9</v>
      </c>
      <c r="U564" s="909">
        <f t="shared" si="460"/>
        <v>104.5</v>
      </c>
      <c r="V564" s="909">
        <f t="shared" si="460"/>
        <v>101</v>
      </c>
      <c r="W564" s="909">
        <f t="shared" si="460"/>
        <v>110.6</v>
      </c>
      <c r="X564" s="909">
        <f t="shared" si="460"/>
        <v>86.7</v>
      </c>
      <c r="Y564" s="909">
        <f t="shared" si="460"/>
        <v>111.1</v>
      </c>
      <c r="Z564" s="909">
        <f t="shared" si="460"/>
        <v>89.6</v>
      </c>
      <c r="AA564" s="909">
        <f t="shared" si="460"/>
        <v>118.2</v>
      </c>
      <c r="AB564" s="909">
        <f t="shared" si="460"/>
        <v>113.9</v>
      </c>
      <c r="AC564" s="909">
        <f t="shared" si="460"/>
        <v>95</v>
      </c>
      <c r="AD564" s="499"/>
      <c r="AF564" s="240"/>
      <c r="AG564" s="241" t="s">
        <v>37</v>
      </c>
      <c r="AH564" s="909">
        <f t="shared" ref="AH564:AR564" si="461">ROUND(AVERAGE(AH112:AH114),1)</f>
        <v>101.1</v>
      </c>
      <c r="AI564" s="909">
        <f t="shared" si="461"/>
        <v>102.9</v>
      </c>
      <c r="AJ564" s="909">
        <f t="shared" si="461"/>
        <v>94.7</v>
      </c>
      <c r="AK564" s="909">
        <f t="shared" si="461"/>
        <v>94</v>
      </c>
      <c r="AL564" s="909">
        <f t="shared" si="461"/>
        <v>96.3</v>
      </c>
      <c r="AM564" s="909">
        <f t="shared" si="461"/>
        <v>116.3</v>
      </c>
      <c r="AN564" s="909">
        <f t="shared" si="461"/>
        <v>98</v>
      </c>
      <c r="AO564" s="909">
        <f t="shared" si="461"/>
        <v>120.3</v>
      </c>
      <c r="AP564" s="909">
        <f t="shared" si="461"/>
        <v>99.5</v>
      </c>
      <c r="AQ564" s="909">
        <f t="shared" si="461"/>
        <v>99.2</v>
      </c>
      <c r="AR564" s="909">
        <f t="shared" si="461"/>
        <v>107.8</v>
      </c>
      <c r="AS564" s="250"/>
    </row>
    <row r="565" spans="2:45" x14ac:dyDescent="0.15">
      <c r="B565" s="66">
        <v>2025</v>
      </c>
      <c r="C565" s="243" t="s">
        <v>34</v>
      </c>
      <c r="D565" s="908">
        <f>ROUND(AVERAGE(D115:D117),1)</f>
        <v>97.5</v>
      </c>
      <c r="E565" s="908">
        <f t="shared" ref="E565:AC565" si="462">ROUND(AVERAGE(E115:E117),1)</f>
        <v>97.5</v>
      </c>
      <c r="F565" s="908">
        <f t="shared" si="462"/>
        <v>106.5</v>
      </c>
      <c r="G565" s="908">
        <f t="shared" si="462"/>
        <v>89.3</v>
      </c>
      <c r="H565" s="908">
        <f t="shared" si="462"/>
        <v>88.5</v>
      </c>
      <c r="I565" s="908">
        <f t="shared" si="462"/>
        <v>80.7</v>
      </c>
      <c r="J565" s="908">
        <f t="shared" si="462"/>
        <v>101.2</v>
      </c>
      <c r="K565" s="908">
        <f t="shared" si="462"/>
        <v>101</v>
      </c>
      <c r="L565" s="908">
        <f t="shared" si="462"/>
        <v>71.599999999999994</v>
      </c>
      <c r="M565" s="908">
        <f t="shared" si="462"/>
        <v>126.8</v>
      </c>
      <c r="N565" s="908">
        <f t="shared" si="462"/>
        <v>61.3</v>
      </c>
      <c r="O565" s="908">
        <f t="shared" si="462"/>
        <v>103</v>
      </c>
      <c r="P565" s="908">
        <f t="shared" si="462"/>
        <v>82.8</v>
      </c>
      <c r="Q565" s="908">
        <f t="shared" si="462"/>
        <v>105.4</v>
      </c>
      <c r="R565" s="908">
        <f t="shared" si="462"/>
        <v>92.3</v>
      </c>
      <c r="S565" s="908">
        <f t="shared" si="462"/>
        <v>92.8</v>
      </c>
      <c r="T565" s="908">
        <f t="shared" si="462"/>
        <v>89.2</v>
      </c>
      <c r="U565" s="908">
        <f t="shared" si="462"/>
        <v>95.2</v>
      </c>
      <c r="V565" s="908">
        <f t="shared" si="462"/>
        <v>105.6</v>
      </c>
      <c r="W565" s="908">
        <f t="shared" si="462"/>
        <v>94.7</v>
      </c>
      <c r="X565" s="908">
        <f t="shared" si="462"/>
        <v>89</v>
      </c>
      <c r="Y565" s="908">
        <f t="shared" si="462"/>
        <v>95.8</v>
      </c>
      <c r="Z565" s="908">
        <f t="shared" si="462"/>
        <v>85.7</v>
      </c>
      <c r="AA565" s="908">
        <f t="shared" si="462"/>
        <v>92.7</v>
      </c>
      <c r="AB565" s="908">
        <f t="shared" si="462"/>
        <v>108.5</v>
      </c>
      <c r="AC565" s="908">
        <f t="shared" si="462"/>
        <v>90.1</v>
      </c>
      <c r="AD565" s="499"/>
      <c r="AF565" s="66">
        <v>2025</v>
      </c>
      <c r="AG565" s="243" t="s">
        <v>34</v>
      </c>
      <c r="AH565" s="908">
        <f t="shared" ref="AH565:AR565" si="463">ROUND(AVERAGE(AH115:AH117),1)</f>
        <v>97.5</v>
      </c>
      <c r="AI565" s="908">
        <f t="shared" si="463"/>
        <v>99</v>
      </c>
      <c r="AJ565" s="908">
        <f t="shared" si="463"/>
        <v>94.6</v>
      </c>
      <c r="AK565" s="908">
        <f t="shared" si="463"/>
        <v>99</v>
      </c>
      <c r="AL565" s="908">
        <f t="shared" si="463"/>
        <v>85.1</v>
      </c>
      <c r="AM565" s="908">
        <f t="shared" si="463"/>
        <v>106.3</v>
      </c>
      <c r="AN565" s="908">
        <f t="shared" si="463"/>
        <v>107.2</v>
      </c>
      <c r="AO565" s="908">
        <f t="shared" si="463"/>
        <v>106</v>
      </c>
      <c r="AP565" s="908">
        <f t="shared" si="463"/>
        <v>96.2</v>
      </c>
      <c r="AQ565" s="908">
        <f>ROUND(AVERAGE(AQ115:AQ117),1)</f>
        <v>96.3</v>
      </c>
      <c r="AR565" s="908">
        <f t="shared" si="463"/>
        <v>90.9</v>
      </c>
    </row>
    <row r="566" spans="2:45" x14ac:dyDescent="0.15">
      <c r="C566" s="239" t="s">
        <v>35</v>
      </c>
      <c r="D566" s="908">
        <f>ROUND(AVERAGE(D118:D120),1)</f>
        <v>94.8</v>
      </c>
      <c r="E566" s="908">
        <f t="shared" ref="E566:AC566" si="464">ROUND(AVERAGE(E118:E120),1)</f>
        <v>94.8</v>
      </c>
      <c r="F566" s="908">
        <f t="shared" si="464"/>
        <v>104.6</v>
      </c>
      <c r="G566" s="908">
        <f t="shared" si="464"/>
        <v>87</v>
      </c>
      <c r="H566" s="908">
        <f t="shared" si="464"/>
        <v>77.400000000000006</v>
      </c>
      <c r="I566" s="908">
        <f t="shared" si="464"/>
        <v>85.5</v>
      </c>
      <c r="J566" s="908">
        <f t="shared" si="464"/>
        <v>93.4</v>
      </c>
      <c r="K566" s="908">
        <f t="shared" si="464"/>
        <v>101.6</v>
      </c>
      <c r="L566" s="908">
        <f t="shared" si="464"/>
        <v>71.400000000000006</v>
      </c>
      <c r="M566" s="908">
        <f t="shared" si="464"/>
        <v>110.6</v>
      </c>
      <c r="N566" s="908">
        <f t="shared" si="464"/>
        <v>43.8</v>
      </c>
      <c r="O566" s="908">
        <f t="shared" si="464"/>
        <v>89.6</v>
      </c>
      <c r="P566" s="908">
        <f t="shared" si="464"/>
        <v>79.599999999999994</v>
      </c>
      <c r="Q566" s="908">
        <f t="shared" si="464"/>
        <v>110.8</v>
      </c>
      <c r="R566" s="908">
        <f t="shared" si="464"/>
        <v>102.7</v>
      </c>
      <c r="S566" s="908">
        <f t="shared" si="464"/>
        <v>98.1</v>
      </c>
      <c r="T566" s="908">
        <f t="shared" si="464"/>
        <v>95.2</v>
      </c>
      <c r="U566" s="908">
        <f t="shared" si="464"/>
        <v>92.7</v>
      </c>
      <c r="V566" s="908">
        <f t="shared" si="464"/>
        <v>87.1</v>
      </c>
      <c r="W566" s="908">
        <f t="shared" si="464"/>
        <v>96.9</v>
      </c>
      <c r="X566" s="908">
        <f t="shared" si="464"/>
        <v>90</v>
      </c>
      <c r="Y566" s="908">
        <f t="shared" si="464"/>
        <v>100.2</v>
      </c>
      <c r="Z566" s="908">
        <f t="shared" si="464"/>
        <v>95.8</v>
      </c>
      <c r="AA566" s="908">
        <f t="shared" si="464"/>
        <v>90.3</v>
      </c>
      <c r="AB566" s="908">
        <f t="shared" si="464"/>
        <v>110.5</v>
      </c>
      <c r="AC566" s="908">
        <f t="shared" si="464"/>
        <v>89.8</v>
      </c>
      <c r="AD566" s="499"/>
      <c r="AG566" s="239" t="s">
        <v>35</v>
      </c>
      <c r="AH566" s="908">
        <f t="shared" ref="AH566:AR566" si="465">ROUND(AVERAGE(AH118:AH120),1)</f>
        <v>94.8</v>
      </c>
      <c r="AI566" s="908">
        <f t="shared" si="465"/>
        <v>95.9</v>
      </c>
      <c r="AJ566" s="908">
        <f t="shared" si="465"/>
        <v>87.4</v>
      </c>
      <c r="AK566" s="908">
        <f t="shared" si="465"/>
        <v>90.9</v>
      </c>
      <c r="AL566" s="908">
        <f t="shared" si="465"/>
        <v>80</v>
      </c>
      <c r="AM566" s="908">
        <f t="shared" si="465"/>
        <v>109.7</v>
      </c>
      <c r="AN566" s="908">
        <f t="shared" si="465"/>
        <v>86.2</v>
      </c>
      <c r="AO566" s="908">
        <f t="shared" si="465"/>
        <v>114.9</v>
      </c>
      <c r="AP566" s="908">
        <f t="shared" si="465"/>
        <v>93.9</v>
      </c>
      <c r="AQ566" s="908">
        <f t="shared" si="465"/>
        <v>93.8</v>
      </c>
      <c r="AR566" s="908">
        <f t="shared" si="465"/>
        <v>96.6</v>
      </c>
    </row>
    <row r="567" spans="2:45" x14ac:dyDescent="0.15">
      <c r="C567" s="239" t="s">
        <v>36</v>
      </c>
      <c r="D567" s="908">
        <f>ROUND(AVERAGE(D121:D123),1)</f>
        <v>95</v>
      </c>
      <c r="E567" s="908">
        <f t="shared" ref="E567:AC567" si="466">ROUND(AVERAGE(E121:E123),1)</f>
        <v>95</v>
      </c>
      <c r="F567" s="908">
        <f t="shared" si="466"/>
        <v>107.7</v>
      </c>
      <c r="G567" s="908">
        <f t="shared" si="466"/>
        <v>85.5</v>
      </c>
      <c r="H567" s="908">
        <f t="shared" si="466"/>
        <v>77.2</v>
      </c>
      <c r="I567" s="908">
        <f t="shared" si="466"/>
        <v>88.7</v>
      </c>
      <c r="J567" s="908">
        <f t="shared" si="466"/>
        <v>90.7</v>
      </c>
      <c r="K567" s="908">
        <f t="shared" si="466"/>
        <v>104.6</v>
      </c>
      <c r="L567" s="908">
        <f t="shared" si="466"/>
        <v>73.900000000000006</v>
      </c>
      <c r="M567" s="908">
        <f t="shared" si="466"/>
        <v>107.6</v>
      </c>
      <c r="N567" s="908">
        <f t="shared" si="466"/>
        <v>46.6</v>
      </c>
      <c r="O567" s="908">
        <f t="shared" si="466"/>
        <v>92.8</v>
      </c>
      <c r="P567" s="908">
        <f t="shared" si="466"/>
        <v>84.7</v>
      </c>
      <c r="Q567" s="908">
        <f t="shared" si="466"/>
        <v>106.1</v>
      </c>
      <c r="R567" s="908">
        <f t="shared" si="466"/>
        <v>101.7</v>
      </c>
      <c r="S567" s="908">
        <f t="shared" si="466"/>
        <v>97.4</v>
      </c>
      <c r="T567" s="908">
        <f t="shared" si="466"/>
        <v>96.8</v>
      </c>
      <c r="U567" s="908">
        <f t="shared" si="466"/>
        <v>92.3</v>
      </c>
      <c r="V567" s="908">
        <f t="shared" si="466"/>
        <v>82.8</v>
      </c>
      <c r="W567" s="908">
        <f t="shared" si="466"/>
        <v>97.3</v>
      </c>
      <c r="X567" s="908">
        <f t="shared" si="466"/>
        <v>90</v>
      </c>
      <c r="Y567" s="908">
        <f t="shared" si="466"/>
        <v>110.1</v>
      </c>
      <c r="Z567" s="908">
        <f t="shared" si="466"/>
        <v>92.8</v>
      </c>
      <c r="AA567" s="908">
        <f t="shared" si="466"/>
        <v>85.3</v>
      </c>
      <c r="AB567" s="908">
        <f t="shared" si="466"/>
        <v>110.2</v>
      </c>
      <c r="AC567" s="908">
        <f t="shared" si="466"/>
        <v>90.8</v>
      </c>
      <c r="AD567" s="499"/>
      <c r="AG567" s="239" t="s">
        <v>36</v>
      </c>
      <c r="AH567" s="908">
        <f>ROUND(AVERAGE(AH121:AH123),1)</f>
        <v>95</v>
      </c>
      <c r="AI567" s="908">
        <f t="shared" ref="AI567:AR567" si="467">ROUND(AVERAGE(AI121:AI123),1)</f>
        <v>95.1</v>
      </c>
      <c r="AJ567" s="908">
        <f t="shared" si="467"/>
        <v>86.5</v>
      </c>
      <c r="AK567" s="908">
        <f t="shared" si="467"/>
        <v>89.6</v>
      </c>
      <c r="AL567" s="908">
        <f t="shared" si="467"/>
        <v>79.900000000000006</v>
      </c>
      <c r="AM567" s="908">
        <f t="shared" si="467"/>
        <v>109.1</v>
      </c>
      <c r="AN567" s="908">
        <f t="shared" si="467"/>
        <v>90.1</v>
      </c>
      <c r="AO567" s="908">
        <f t="shared" si="467"/>
        <v>113.2</v>
      </c>
      <c r="AP567" s="908">
        <f t="shared" si="467"/>
        <v>94.9</v>
      </c>
      <c r="AQ567" s="908">
        <f t="shared" si="467"/>
        <v>94.8</v>
      </c>
      <c r="AR567" s="908">
        <f t="shared" si="467"/>
        <v>98.2</v>
      </c>
    </row>
    <row r="568" spans="2:45" x14ac:dyDescent="0.15">
      <c r="B568" s="240"/>
      <c r="C568" s="241" t="s">
        <v>37</v>
      </c>
      <c r="D568" s="909">
        <f>ROUND(AVERAGE(D124:D126),1)</f>
        <v>97.6</v>
      </c>
      <c r="E568" s="909">
        <f t="shared" ref="E568:AC568" si="468">ROUND(AVERAGE(E124:E126),1)</f>
        <v>97.6</v>
      </c>
      <c r="F568" s="909">
        <f t="shared" si="468"/>
        <v>106.7</v>
      </c>
      <c r="G568" s="909">
        <f t="shared" si="468"/>
        <v>89.3</v>
      </c>
      <c r="H568" s="909">
        <f t="shared" si="468"/>
        <v>92.5</v>
      </c>
      <c r="I568" s="909">
        <f t="shared" si="468"/>
        <v>69.5</v>
      </c>
      <c r="J568" s="909">
        <f t="shared" si="468"/>
        <v>91.8</v>
      </c>
      <c r="K568" s="909">
        <f t="shared" si="468"/>
        <v>105</v>
      </c>
      <c r="L568" s="909">
        <f t="shared" si="468"/>
        <v>74.2</v>
      </c>
      <c r="M568" s="909">
        <f t="shared" si="468"/>
        <v>138.4</v>
      </c>
      <c r="N568" s="909">
        <f t="shared" si="468"/>
        <v>45.5</v>
      </c>
      <c r="O568" s="909">
        <f t="shared" si="468"/>
        <v>97.8</v>
      </c>
      <c r="P568" s="909">
        <f t="shared" si="468"/>
        <v>90.6</v>
      </c>
      <c r="Q568" s="909">
        <f t="shared" si="468"/>
        <v>102.2</v>
      </c>
      <c r="R568" s="909">
        <f t="shared" si="468"/>
        <v>97.6</v>
      </c>
      <c r="S568" s="909">
        <f t="shared" si="468"/>
        <v>103.8</v>
      </c>
      <c r="T568" s="909">
        <f t="shared" si="468"/>
        <v>101.9</v>
      </c>
      <c r="U568" s="909">
        <f t="shared" si="468"/>
        <v>93.4</v>
      </c>
      <c r="V568" s="909">
        <f t="shared" si="468"/>
        <v>83.6</v>
      </c>
      <c r="W568" s="909">
        <f t="shared" si="468"/>
        <v>92.5</v>
      </c>
      <c r="X568" s="909">
        <f t="shared" si="468"/>
        <v>86.4</v>
      </c>
      <c r="Y568" s="909">
        <f t="shared" si="468"/>
        <v>103.6</v>
      </c>
      <c r="Z568" s="909">
        <f t="shared" si="468"/>
        <v>90.4</v>
      </c>
      <c r="AA568" s="909">
        <f t="shared" si="468"/>
        <v>104.3</v>
      </c>
      <c r="AB568" s="909">
        <f t="shared" si="468"/>
        <v>110.1</v>
      </c>
      <c r="AC568" s="909">
        <f t="shared" si="468"/>
        <v>80.900000000000006</v>
      </c>
      <c r="AD568" s="499"/>
      <c r="AF568" s="240"/>
      <c r="AG568" s="241" t="s">
        <v>37</v>
      </c>
      <c r="AH568" s="909">
        <f t="shared" ref="AH568:AR568" si="469">ROUND(AVERAGE(AH124:AH126),1)</f>
        <v>97.6</v>
      </c>
      <c r="AI568" s="909">
        <f t="shared" si="469"/>
        <v>95</v>
      </c>
      <c r="AJ568" s="909">
        <f t="shared" si="469"/>
        <v>83.9</v>
      </c>
      <c r="AK568" s="909">
        <f t="shared" si="469"/>
        <v>81</v>
      </c>
      <c r="AL568" s="909">
        <f t="shared" si="469"/>
        <v>90.2</v>
      </c>
      <c r="AM568" s="909">
        <f t="shared" si="469"/>
        <v>112.9</v>
      </c>
      <c r="AN568" s="909">
        <f t="shared" si="469"/>
        <v>108.6</v>
      </c>
      <c r="AO568" s="909">
        <f t="shared" si="469"/>
        <v>113.8</v>
      </c>
      <c r="AP568" s="909">
        <f t="shared" si="469"/>
        <v>99.9</v>
      </c>
      <c r="AQ568" s="909">
        <f t="shared" si="469"/>
        <v>100</v>
      </c>
      <c r="AR568" s="909">
        <f t="shared" si="469"/>
        <v>95.5</v>
      </c>
    </row>
    <row r="569" spans="2:45" ht="12" customHeight="1" x14ac:dyDescent="0.15">
      <c r="B569" s="66">
        <v>2026</v>
      </c>
      <c r="C569" s="243" t="s">
        <v>34</v>
      </c>
      <c r="D569" s="910">
        <f>ROUND(AVERAGE(D127:D129),1)</f>
        <v>102.2</v>
      </c>
      <c r="E569" s="910">
        <f t="shared" ref="E569:AC569" si="470">ROUND(AVERAGE(E127:E129),1)</f>
        <v>102.2</v>
      </c>
      <c r="F569" s="910">
        <f t="shared" si="470"/>
        <v>109.8</v>
      </c>
      <c r="G569" s="910">
        <f t="shared" si="470"/>
        <v>87.2</v>
      </c>
      <c r="H569" s="910">
        <f t="shared" si="470"/>
        <v>88.1</v>
      </c>
      <c r="I569" s="910">
        <f t="shared" si="470"/>
        <v>116.3</v>
      </c>
      <c r="J569" s="910">
        <f t="shared" si="470"/>
        <v>100</v>
      </c>
      <c r="K569" s="910">
        <f t="shared" si="470"/>
        <v>99.2</v>
      </c>
      <c r="L569" s="910">
        <f t="shared" si="470"/>
        <v>72</v>
      </c>
      <c r="M569" s="910">
        <f t="shared" si="470"/>
        <v>139.1</v>
      </c>
      <c r="N569" s="910">
        <f t="shared" si="470"/>
        <v>75.599999999999994</v>
      </c>
      <c r="O569" s="910">
        <f t="shared" si="470"/>
        <v>94.6</v>
      </c>
      <c r="P569" s="910">
        <f t="shared" si="470"/>
        <v>82.8</v>
      </c>
      <c r="Q569" s="910">
        <f t="shared" si="470"/>
        <v>107.7</v>
      </c>
      <c r="R569" s="910">
        <f t="shared" si="470"/>
        <v>99.5</v>
      </c>
      <c r="S569" s="910">
        <f t="shared" si="470"/>
        <v>94.8</v>
      </c>
      <c r="T569" s="910">
        <f t="shared" si="470"/>
        <v>88.2</v>
      </c>
      <c r="U569" s="910">
        <f t="shared" si="470"/>
        <v>87.5</v>
      </c>
      <c r="V569" s="910">
        <f t="shared" si="470"/>
        <v>84.3</v>
      </c>
      <c r="W569" s="910">
        <f t="shared" si="470"/>
        <v>86.1</v>
      </c>
      <c r="X569" s="910">
        <f t="shared" si="470"/>
        <v>86.4</v>
      </c>
      <c r="Y569" s="910">
        <f t="shared" si="470"/>
        <v>89.8</v>
      </c>
      <c r="Z569" s="910">
        <f t="shared" si="470"/>
        <v>84.8</v>
      </c>
      <c r="AA569" s="910">
        <f t="shared" si="470"/>
        <v>92.4</v>
      </c>
      <c r="AB569" s="910">
        <f t="shared" si="470"/>
        <v>108.4</v>
      </c>
      <c r="AC569" s="910">
        <f t="shared" si="470"/>
        <v>108.7</v>
      </c>
      <c r="AD569" s="499"/>
      <c r="AF569" s="66">
        <v>2026</v>
      </c>
      <c r="AG569" s="243" t="s">
        <v>34</v>
      </c>
      <c r="AH569" s="910">
        <f t="shared" ref="AH569:AR569" si="471">ROUND(AVERAGE(AH127:AH129),1)</f>
        <v>102.2</v>
      </c>
      <c r="AI569" s="910">
        <f t="shared" si="471"/>
        <v>103.4</v>
      </c>
      <c r="AJ569" s="910">
        <f t="shared" si="471"/>
        <v>101.7</v>
      </c>
      <c r="AK569" s="910">
        <f t="shared" si="471"/>
        <v>112</v>
      </c>
      <c r="AL569" s="910">
        <f t="shared" si="471"/>
        <v>79.5</v>
      </c>
      <c r="AM569" s="910">
        <f t="shared" si="471"/>
        <v>106</v>
      </c>
      <c r="AN569" s="910">
        <f t="shared" si="471"/>
        <v>88.3</v>
      </c>
      <c r="AO569" s="910">
        <f t="shared" si="471"/>
        <v>109.9</v>
      </c>
      <c r="AP569" s="910">
        <f t="shared" si="471"/>
        <v>101.3</v>
      </c>
      <c r="AQ569" s="910">
        <f t="shared" si="471"/>
        <v>101.9</v>
      </c>
      <c r="AR569" s="910">
        <f t="shared" si="471"/>
        <v>82.6</v>
      </c>
    </row>
    <row r="570" spans="2:45" ht="12" customHeight="1" x14ac:dyDescent="0.15">
      <c r="C570" s="239" t="s">
        <v>35</v>
      </c>
      <c r="D570" s="908">
        <f>ROUND(AVERAGE(D130:D132),1)</f>
        <v>98.4</v>
      </c>
      <c r="E570" s="908">
        <f t="shared" ref="E570:AC570" si="472">ROUND(AVERAGE(E130:E132),1)</f>
        <v>98.4</v>
      </c>
      <c r="F570" s="908">
        <f t="shared" si="472"/>
        <v>103.1</v>
      </c>
      <c r="G570" s="908">
        <f t="shared" si="472"/>
        <v>90.7</v>
      </c>
      <c r="H570" s="908">
        <f t="shared" si="472"/>
        <v>82.3</v>
      </c>
      <c r="I570" s="908">
        <f t="shared" si="472"/>
        <v>110</v>
      </c>
      <c r="J570" s="908">
        <f t="shared" si="472"/>
        <v>88.3</v>
      </c>
      <c r="K570" s="908">
        <f t="shared" si="472"/>
        <v>102.5</v>
      </c>
      <c r="L570" s="908">
        <f t="shared" si="472"/>
        <v>70.099999999999994</v>
      </c>
      <c r="M570" s="908">
        <f t="shared" si="472"/>
        <v>123.5</v>
      </c>
      <c r="N570" s="908">
        <f t="shared" si="472"/>
        <v>50.4</v>
      </c>
      <c r="O570" s="908">
        <f t="shared" si="472"/>
        <v>82.6</v>
      </c>
      <c r="P570" s="908">
        <f t="shared" si="472"/>
        <v>89</v>
      </c>
      <c r="Q570" s="908">
        <f t="shared" si="472"/>
        <v>111.8</v>
      </c>
      <c r="R570" s="908">
        <f t="shared" si="472"/>
        <v>114</v>
      </c>
      <c r="S570" s="908">
        <f t="shared" si="472"/>
        <v>97.4</v>
      </c>
      <c r="T570" s="908">
        <f t="shared" si="472"/>
        <v>94.6</v>
      </c>
      <c r="U570" s="908">
        <f t="shared" si="472"/>
        <v>88.5</v>
      </c>
      <c r="V570" s="908">
        <f t="shared" si="472"/>
        <v>76.099999999999994</v>
      </c>
      <c r="W570" s="908">
        <f t="shared" si="472"/>
        <v>91.9</v>
      </c>
      <c r="X570" s="908">
        <f t="shared" si="472"/>
        <v>88.6</v>
      </c>
      <c r="Y570" s="908">
        <f t="shared" si="472"/>
        <v>98.3</v>
      </c>
      <c r="Z570" s="908">
        <f t="shared" si="472"/>
        <v>95.1</v>
      </c>
      <c r="AA570" s="908">
        <f t="shared" si="472"/>
        <v>88.6</v>
      </c>
      <c r="AB570" s="908">
        <f t="shared" si="472"/>
        <v>115.9</v>
      </c>
      <c r="AC570" s="908">
        <f t="shared" si="472"/>
        <v>101.2</v>
      </c>
      <c r="AD570" s="499"/>
      <c r="AG570" s="239" t="s">
        <v>35</v>
      </c>
      <c r="AH570" s="908">
        <f t="shared" ref="AH570:AR570" si="473">ROUND(AVERAGE(AH130:AH132),1)</f>
        <v>98.4</v>
      </c>
      <c r="AI570" s="908">
        <f t="shared" si="473"/>
        <v>99.4</v>
      </c>
      <c r="AJ570" s="908">
        <f t="shared" si="473"/>
        <v>94.3</v>
      </c>
      <c r="AK570" s="908">
        <f t="shared" si="473"/>
        <v>100.4</v>
      </c>
      <c r="AL570" s="908">
        <f t="shared" si="473"/>
        <v>80.900000000000006</v>
      </c>
      <c r="AM570" s="908">
        <f t="shared" si="473"/>
        <v>107.6</v>
      </c>
      <c r="AN570" s="908">
        <f t="shared" si="473"/>
        <v>58.7</v>
      </c>
      <c r="AO570" s="908">
        <f t="shared" si="473"/>
        <v>118.3</v>
      </c>
      <c r="AP570" s="908">
        <f t="shared" si="473"/>
        <v>97.6</v>
      </c>
      <c r="AQ570" s="908">
        <f t="shared" si="473"/>
        <v>97.7</v>
      </c>
      <c r="AR570" s="908">
        <f t="shared" si="473"/>
        <v>93.3</v>
      </c>
    </row>
    <row r="571" spans="2:45" ht="1.5" customHeight="1" x14ac:dyDescent="0.15">
      <c r="C571" s="239" t="s">
        <v>36</v>
      </c>
      <c r="D571" s="908" t="e">
        <f>ROUND(AVERAGE(D133:D135),1)</f>
        <v>#DIV/0!</v>
      </c>
      <c r="E571" s="908" t="e">
        <f t="shared" ref="E571:AC571" si="474">ROUND(AVERAGE(E133:E135),1)</f>
        <v>#DIV/0!</v>
      </c>
      <c r="F571" s="908" t="e">
        <f t="shared" si="474"/>
        <v>#DIV/0!</v>
      </c>
      <c r="G571" s="908" t="e">
        <f t="shared" si="474"/>
        <v>#DIV/0!</v>
      </c>
      <c r="H571" s="908" t="e">
        <f t="shared" si="474"/>
        <v>#DIV/0!</v>
      </c>
      <c r="I571" s="908" t="e">
        <f t="shared" si="474"/>
        <v>#DIV/0!</v>
      </c>
      <c r="J571" s="908" t="e">
        <f t="shared" si="474"/>
        <v>#DIV/0!</v>
      </c>
      <c r="K571" s="908" t="e">
        <f t="shared" si="474"/>
        <v>#DIV/0!</v>
      </c>
      <c r="L571" s="908" t="e">
        <f t="shared" si="474"/>
        <v>#DIV/0!</v>
      </c>
      <c r="M571" s="908" t="e">
        <f t="shared" si="474"/>
        <v>#DIV/0!</v>
      </c>
      <c r="N571" s="908" t="e">
        <f t="shared" si="474"/>
        <v>#DIV/0!</v>
      </c>
      <c r="O571" s="908" t="e">
        <f t="shared" si="474"/>
        <v>#DIV/0!</v>
      </c>
      <c r="P571" s="908" t="e">
        <f t="shared" si="474"/>
        <v>#DIV/0!</v>
      </c>
      <c r="Q571" s="908" t="e">
        <f t="shared" si="474"/>
        <v>#DIV/0!</v>
      </c>
      <c r="R571" s="908" t="e">
        <f t="shared" si="474"/>
        <v>#DIV/0!</v>
      </c>
      <c r="S571" s="908" t="e">
        <f t="shared" si="474"/>
        <v>#DIV/0!</v>
      </c>
      <c r="T571" s="908" t="e">
        <f t="shared" si="474"/>
        <v>#DIV/0!</v>
      </c>
      <c r="U571" s="908" t="e">
        <f t="shared" si="474"/>
        <v>#DIV/0!</v>
      </c>
      <c r="V571" s="908" t="e">
        <f t="shared" si="474"/>
        <v>#DIV/0!</v>
      </c>
      <c r="W571" s="908" t="e">
        <f t="shared" si="474"/>
        <v>#DIV/0!</v>
      </c>
      <c r="X571" s="908" t="e">
        <f t="shared" si="474"/>
        <v>#DIV/0!</v>
      </c>
      <c r="Y571" s="908" t="e">
        <f t="shared" si="474"/>
        <v>#DIV/0!</v>
      </c>
      <c r="Z571" s="908" t="e">
        <f t="shared" si="474"/>
        <v>#DIV/0!</v>
      </c>
      <c r="AA571" s="908" t="e">
        <f t="shared" si="474"/>
        <v>#DIV/0!</v>
      </c>
      <c r="AB571" s="908" t="e">
        <f t="shared" si="474"/>
        <v>#DIV/0!</v>
      </c>
      <c r="AC571" s="908" t="e">
        <f t="shared" si="474"/>
        <v>#DIV/0!</v>
      </c>
      <c r="AD571" s="499"/>
      <c r="AG571" s="239" t="s">
        <v>36</v>
      </c>
      <c r="AH571" s="908" t="e">
        <f t="shared" ref="AH571:AR571" si="475">ROUND(AVERAGE(AH133:AH135),1)</f>
        <v>#DIV/0!</v>
      </c>
      <c r="AI571" s="908" t="e">
        <f t="shared" si="475"/>
        <v>#DIV/0!</v>
      </c>
      <c r="AJ571" s="908" t="e">
        <f t="shared" si="475"/>
        <v>#DIV/0!</v>
      </c>
      <c r="AK571" s="908" t="e">
        <f t="shared" si="475"/>
        <v>#DIV/0!</v>
      </c>
      <c r="AL571" s="908" t="e">
        <f t="shared" si="475"/>
        <v>#DIV/0!</v>
      </c>
      <c r="AM571" s="908" t="e">
        <f t="shared" si="475"/>
        <v>#DIV/0!</v>
      </c>
      <c r="AN571" s="908" t="e">
        <f t="shared" si="475"/>
        <v>#DIV/0!</v>
      </c>
      <c r="AO571" s="908" t="e">
        <f t="shared" si="475"/>
        <v>#DIV/0!</v>
      </c>
      <c r="AP571" s="908" t="e">
        <f t="shared" si="475"/>
        <v>#DIV/0!</v>
      </c>
      <c r="AQ571" s="908" t="e">
        <f t="shared" si="475"/>
        <v>#DIV/0!</v>
      </c>
      <c r="AR571" s="908" t="e">
        <f t="shared" si="475"/>
        <v>#DIV/0!</v>
      </c>
    </row>
    <row r="572" spans="2:45" ht="12" hidden="1" customHeight="1" x14ac:dyDescent="0.15">
      <c r="B572" s="240"/>
      <c r="C572" s="241" t="s">
        <v>37</v>
      </c>
      <c r="D572" s="909" t="e">
        <f>ROUND(AVERAGE(D136:D138),1)</f>
        <v>#DIV/0!</v>
      </c>
      <c r="E572" s="909" t="e">
        <f t="shared" ref="E572:AC572" si="476">ROUND(AVERAGE(E136:E138),1)</f>
        <v>#DIV/0!</v>
      </c>
      <c r="F572" s="909" t="e">
        <f t="shared" si="476"/>
        <v>#DIV/0!</v>
      </c>
      <c r="G572" s="909" t="e">
        <f t="shared" si="476"/>
        <v>#DIV/0!</v>
      </c>
      <c r="H572" s="909" t="e">
        <f t="shared" si="476"/>
        <v>#DIV/0!</v>
      </c>
      <c r="I572" s="909" t="e">
        <f t="shared" si="476"/>
        <v>#DIV/0!</v>
      </c>
      <c r="J572" s="909" t="e">
        <f t="shared" si="476"/>
        <v>#DIV/0!</v>
      </c>
      <c r="K572" s="909" t="e">
        <f t="shared" si="476"/>
        <v>#DIV/0!</v>
      </c>
      <c r="L572" s="909" t="e">
        <f t="shared" si="476"/>
        <v>#DIV/0!</v>
      </c>
      <c r="M572" s="909" t="e">
        <f t="shared" si="476"/>
        <v>#DIV/0!</v>
      </c>
      <c r="N572" s="909" t="e">
        <f t="shared" si="476"/>
        <v>#DIV/0!</v>
      </c>
      <c r="O572" s="909" t="e">
        <f t="shared" si="476"/>
        <v>#DIV/0!</v>
      </c>
      <c r="P572" s="909" t="e">
        <f t="shared" si="476"/>
        <v>#DIV/0!</v>
      </c>
      <c r="Q572" s="909" t="e">
        <f t="shared" si="476"/>
        <v>#DIV/0!</v>
      </c>
      <c r="R572" s="909" t="e">
        <f t="shared" si="476"/>
        <v>#DIV/0!</v>
      </c>
      <c r="S572" s="909" t="e">
        <f t="shared" si="476"/>
        <v>#DIV/0!</v>
      </c>
      <c r="T572" s="909" t="e">
        <f t="shared" si="476"/>
        <v>#DIV/0!</v>
      </c>
      <c r="U572" s="909" t="e">
        <f t="shared" si="476"/>
        <v>#DIV/0!</v>
      </c>
      <c r="V572" s="909" t="e">
        <f t="shared" si="476"/>
        <v>#DIV/0!</v>
      </c>
      <c r="W572" s="909" t="e">
        <f t="shared" si="476"/>
        <v>#DIV/0!</v>
      </c>
      <c r="X572" s="909" t="e">
        <f t="shared" si="476"/>
        <v>#DIV/0!</v>
      </c>
      <c r="Y572" s="909" t="e">
        <f t="shared" si="476"/>
        <v>#DIV/0!</v>
      </c>
      <c r="Z572" s="909" t="e">
        <f t="shared" si="476"/>
        <v>#DIV/0!</v>
      </c>
      <c r="AA572" s="909" t="e">
        <f t="shared" si="476"/>
        <v>#DIV/0!</v>
      </c>
      <c r="AB572" s="909" t="e">
        <f t="shared" si="476"/>
        <v>#DIV/0!</v>
      </c>
      <c r="AC572" s="909" t="e">
        <f t="shared" si="476"/>
        <v>#DIV/0!</v>
      </c>
      <c r="AD572" s="499"/>
      <c r="AF572" s="240"/>
      <c r="AG572" s="241" t="s">
        <v>37</v>
      </c>
      <c r="AH572" s="909" t="e">
        <f t="shared" ref="AH572:AR572" si="477">ROUND(AVERAGE(AH136:AH138),1)</f>
        <v>#DIV/0!</v>
      </c>
      <c r="AI572" s="909" t="e">
        <f t="shared" si="477"/>
        <v>#DIV/0!</v>
      </c>
      <c r="AJ572" s="909" t="e">
        <f t="shared" si="477"/>
        <v>#DIV/0!</v>
      </c>
      <c r="AK572" s="909" t="e">
        <f t="shared" si="477"/>
        <v>#DIV/0!</v>
      </c>
      <c r="AL572" s="909" t="e">
        <f t="shared" si="477"/>
        <v>#DIV/0!</v>
      </c>
      <c r="AM572" s="909" t="e">
        <f t="shared" si="477"/>
        <v>#DIV/0!</v>
      </c>
      <c r="AN572" s="909" t="e">
        <f t="shared" si="477"/>
        <v>#DIV/0!</v>
      </c>
      <c r="AO572" s="909" t="e">
        <f t="shared" si="477"/>
        <v>#DIV/0!</v>
      </c>
      <c r="AP572" s="909" t="e">
        <f t="shared" si="477"/>
        <v>#DIV/0!</v>
      </c>
      <c r="AQ572" s="909" t="e">
        <f t="shared" si="477"/>
        <v>#DIV/0!</v>
      </c>
      <c r="AR572" s="909" t="e">
        <f t="shared" si="477"/>
        <v>#DIV/0!</v>
      </c>
    </row>
    <row r="573" spans="2:45" ht="12" hidden="1" customHeight="1" x14ac:dyDescent="0.15">
      <c r="B573" s="66" t="s">
        <v>216</v>
      </c>
      <c r="C573" s="243" t="s">
        <v>34</v>
      </c>
      <c r="D573" s="910" t="e">
        <f>ROUND(AVERAGE(D139:D141),1)</f>
        <v>#DIV/0!</v>
      </c>
      <c r="E573" s="910" t="e">
        <f t="shared" ref="E573:AC573" si="478">ROUND(AVERAGE(E139:E141),1)</f>
        <v>#DIV/0!</v>
      </c>
      <c r="F573" s="910" t="e">
        <f t="shared" si="478"/>
        <v>#DIV/0!</v>
      </c>
      <c r="G573" s="910" t="e">
        <f t="shared" si="478"/>
        <v>#DIV/0!</v>
      </c>
      <c r="H573" s="910" t="e">
        <f t="shared" si="478"/>
        <v>#DIV/0!</v>
      </c>
      <c r="I573" s="910" t="e">
        <f t="shared" si="478"/>
        <v>#DIV/0!</v>
      </c>
      <c r="J573" s="910" t="e">
        <f t="shared" si="478"/>
        <v>#DIV/0!</v>
      </c>
      <c r="K573" s="910" t="e">
        <f t="shared" si="478"/>
        <v>#DIV/0!</v>
      </c>
      <c r="L573" s="910" t="e">
        <f t="shared" si="478"/>
        <v>#DIV/0!</v>
      </c>
      <c r="M573" s="910" t="e">
        <f t="shared" si="478"/>
        <v>#DIV/0!</v>
      </c>
      <c r="N573" s="910" t="e">
        <f t="shared" si="478"/>
        <v>#DIV/0!</v>
      </c>
      <c r="O573" s="910" t="e">
        <f t="shared" si="478"/>
        <v>#DIV/0!</v>
      </c>
      <c r="P573" s="910" t="e">
        <f t="shared" si="478"/>
        <v>#DIV/0!</v>
      </c>
      <c r="Q573" s="910" t="e">
        <f t="shared" si="478"/>
        <v>#DIV/0!</v>
      </c>
      <c r="R573" s="910" t="e">
        <f t="shared" si="478"/>
        <v>#DIV/0!</v>
      </c>
      <c r="S573" s="910" t="e">
        <f t="shared" si="478"/>
        <v>#DIV/0!</v>
      </c>
      <c r="T573" s="910" t="e">
        <f t="shared" si="478"/>
        <v>#DIV/0!</v>
      </c>
      <c r="U573" s="910" t="e">
        <f t="shared" si="478"/>
        <v>#DIV/0!</v>
      </c>
      <c r="V573" s="910" t="e">
        <f t="shared" si="478"/>
        <v>#DIV/0!</v>
      </c>
      <c r="W573" s="910" t="e">
        <f t="shared" si="478"/>
        <v>#DIV/0!</v>
      </c>
      <c r="X573" s="910" t="e">
        <f t="shared" si="478"/>
        <v>#DIV/0!</v>
      </c>
      <c r="Y573" s="910" t="e">
        <f t="shared" si="478"/>
        <v>#DIV/0!</v>
      </c>
      <c r="Z573" s="910" t="e">
        <f t="shared" si="478"/>
        <v>#DIV/0!</v>
      </c>
      <c r="AA573" s="910" t="e">
        <f t="shared" si="478"/>
        <v>#DIV/0!</v>
      </c>
      <c r="AB573" s="910" t="e">
        <f t="shared" si="478"/>
        <v>#DIV/0!</v>
      </c>
      <c r="AC573" s="910" t="e">
        <f t="shared" si="478"/>
        <v>#DIV/0!</v>
      </c>
      <c r="AD573" s="499"/>
      <c r="AF573" s="66" t="s">
        <v>216</v>
      </c>
      <c r="AG573" s="243" t="s">
        <v>34</v>
      </c>
      <c r="AH573" s="910" t="e">
        <f t="shared" ref="AH573:AR573" si="479">ROUND(AVERAGE(AH139:AH141),1)</f>
        <v>#DIV/0!</v>
      </c>
      <c r="AI573" s="910" t="e">
        <f t="shared" si="479"/>
        <v>#DIV/0!</v>
      </c>
      <c r="AJ573" s="910" t="e">
        <f t="shared" si="479"/>
        <v>#DIV/0!</v>
      </c>
      <c r="AK573" s="910" t="e">
        <f t="shared" si="479"/>
        <v>#DIV/0!</v>
      </c>
      <c r="AL573" s="910" t="e">
        <f t="shared" si="479"/>
        <v>#DIV/0!</v>
      </c>
      <c r="AM573" s="910" t="e">
        <f t="shared" si="479"/>
        <v>#DIV/0!</v>
      </c>
      <c r="AN573" s="910" t="e">
        <f t="shared" si="479"/>
        <v>#DIV/0!</v>
      </c>
      <c r="AO573" s="910" t="e">
        <f t="shared" si="479"/>
        <v>#DIV/0!</v>
      </c>
      <c r="AP573" s="910" t="e">
        <f t="shared" si="479"/>
        <v>#DIV/0!</v>
      </c>
      <c r="AQ573" s="910" t="e">
        <f t="shared" si="479"/>
        <v>#DIV/0!</v>
      </c>
      <c r="AR573" s="910" t="e">
        <f t="shared" si="479"/>
        <v>#DIV/0!</v>
      </c>
    </row>
    <row r="574" spans="2:45" ht="12" hidden="1" customHeight="1" x14ac:dyDescent="0.15">
      <c r="C574" s="239" t="s">
        <v>35</v>
      </c>
      <c r="D574" s="908" t="e">
        <f>ROUND(AVERAGE(D142:D144),1)</f>
        <v>#DIV/0!</v>
      </c>
      <c r="E574" s="908" t="e">
        <f t="shared" ref="E574:AC574" si="480">ROUND(AVERAGE(E142:E144),1)</f>
        <v>#DIV/0!</v>
      </c>
      <c r="F574" s="908" t="e">
        <f t="shared" si="480"/>
        <v>#DIV/0!</v>
      </c>
      <c r="G574" s="908" t="e">
        <f t="shared" si="480"/>
        <v>#DIV/0!</v>
      </c>
      <c r="H574" s="908" t="e">
        <f t="shared" si="480"/>
        <v>#DIV/0!</v>
      </c>
      <c r="I574" s="908" t="e">
        <f t="shared" si="480"/>
        <v>#DIV/0!</v>
      </c>
      <c r="J574" s="908" t="e">
        <f t="shared" si="480"/>
        <v>#DIV/0!</v>
      </c>
      <c r="K574" s="908" t="e">
        <f t="shared" si="480"/>
        <v>#DIV/0!</v>
      </c>
      <c r="L574" s="908" t="e">
        <f t="shared" si="480"/>
        <v>#DIV/0!</v>
      </c>
      <c r="M574" s="908" t="e">
        <f t="shared" si="480"/>
        <v>#DIV/0!</v>
      </c>
      <c r="N574" s="908" t="e">
        <f t="shared" si="480"/>
        <v>#DIV/0!</v>
      </c>
      <c r="O574" s="908" t="e">
        <f t="shared" si="480"/>
        <v>#DIV/0!</v>
      </c>
      <c r="P574" s="908" t="e">
        <f t="shared" si="480"/>
        <v>#DIV/0!</v>
      </c>
      <c r="Q574" s="908" t="e">
        <f t="shared" si="480"/>
        <v>#DIV/0!</v>
      </c>
      <c r="R574" s="908" t="e">
        <f t="shared" si="480"/>
        <v>#DIV/0!</v>
      </c>
      <c r="S574" s="908" t="e">
        <f t="shared" si="480"/>
        <v>#DIV/0!</v>
      </c>
      <c r="T574" s="908" t="e">
        <f t="shared" si="480"/>
        <v>#DIV/0!</v>
      </c>
      <c r="U574" s="908" t="e">
        <f t="shared" si="480"/>
        <v>#DIV/0!</v>
      </c>
      <c r="V574" s="908" t="e">
        <f t="shared" si="480"/>
        <v>#DIV/0!</v>
      </c>
      <c r="W574" s="908" t="e">
        <f t="shared" si="480"/>
        <v>#DIV/0!</v>
      </c>
      <c r="X574" s="908" t="e">
        <f t="shared" si="480"/>
        <v>#DIV/0!</v>
      </c>
      <c r="Y574" s="908" t="e">
        <f t="shared" si="480"/>
        <v>#DIV/0!</v>
      </c>
      <c r="Z574" s="908" t="e">
        <f t="shared" si="480"/>
        <v>#DIV/0!</v>
      </c>
      <c r="AA574" s="908" t="e">
        <f t="shared" si="480"/>
        <v>#DIV/0!</v>
      </c>
      <c r="AB574" s="908" t="e">
        <f t="shared" si="480"/>
        <v>#DIV/0!</v>
      </c>
      <c r="AC574" s="908" t="e">
        <f t="shared" si="480"/>
        <v>#DIV/0!</v>
      </c>
      <c r="AD574" s="499"/>
      <c r="AG574" s="239" t="s">
        <v>35</v>
      </c>
      <c r="AH574" s="908" t="e">
        <f t="shared" ref="AH574:AR574" si="481">ROUND(AVERAGE(AH142:AH144),1)</f>
        <v>#DIV/0!</v>
      </c>
      <c r="AI574" s="908" t="e">
        <f t="shared" si="481"/>
        <v>#DIV/0!</v>
      </c>
      <c r="AJ574" s="908" t="e">
        <f t="shared" si="481"/>
        <v>#DIV/0!</v>
      </c>
      <c r="AK574" s="908" t="e">
        <f t="shared" si="481"/>
        <v>#DIV/0!</v>
      </c>
      <c r="AL574" s="908" t="e">
        <f t="shared" si="481"/>
        <v>#DIV/0!</v>
      </c>
      <c r="AM574" s="908" t="e">
        <f t="shared" si="481"/>
        <v>#DIV/0!</v>
      </c>
      <c r="AN574" s="908" t="e">
        <f t="shared" si="481"/>
        <v>#DIV/0!</v>
      </c>
      <c r="AO574" s="908" t="e">
        <f t="shared" si="481"/>
        <v>#DIV/0!</v>
      </c>
      <c r="AP574" s="908" t="e">
        <f t="shared" si="481"/>
        <v>#DIV/0!</v>
      </c>
      <c r="AQ574" s="908" t="e">
        <f t="shared" si="481"/>
        <v>#DIV/0!</v>
      </c>
      <c r="AR574" s="908" t="e">
        <f t="shared" si="481"/>
        <v>#DIV/0!</v>
      </c>
    </row>
    <row r="575" spans="2:45" ht="12" hidden="1" customHeight="1" x14ac:dyDescent="0.15">
      <c r="C575" s="239" t="s">
        <v>36</v>
      </c>
      <c r="D575" s="908" t="e">
        <f>ROUND(AVERAGE(D145:D147),1)</f>
        <v>#DIV/0!</v>
      </c>
      <c r="E575" s="908" t="e">
        <f t="shared" ref="E575:AC575" si="482">ROUND(AVERAGE(E145:E147),1)</f>
        <v>#DIV/0!</v>
      </c>
      <c r="F575" s="908" t="e">
        <f t="shared" si="482"/>
        <v>#DIV/0!</v>
      </c>
      <c r="G575" s="908" t="e">
        <f t="shared" si="482"/>
        <v>#DIV/0!</v>
      </c>
      <c r="H575" s="908" t="e">
        <f t="shared" si="482"/>
        <v>#DIV/0!</v>
      </c>
      <c r="I575" s="908" t="e">
        <f t="shared" si="482"/>
        <v>#DIV/0!</v>
      </c>
      <c r="J575" s="908" t="e">
        <f t="shared" si="482"/>
        <v>#DIV/0!</v>
      </c>
      <c r="K575" s="908" t="e">
        <f t="shared" si="482"/>
        <v>#DIV/0!</v>
      </c>
      <c r="L575" s="908" t="e">
        <f t="shared" si="482"/>
        <v>#DIV/0!</v>
      </c>
      <c r="M575" s="908" t="e">
        <f t="shared" si="482"/>
        <v>#DIV/0!</v>
      </c>
      <c r="N575" s="908" t="e">
        <f t="shared" si="482"/>
        <v>#DIV/0!</v>
      </c>
      <c r="O575" s="908" t="e">
        <f t="shared" si="482"/>
        <v>#DIV/0!</v>
      </c>
      <c r="P575" s="908" t="e">
        <f t="shared" si="482"/>
        <v>#DIV/0!</v>
      </c>
      <c r="Q575" s="908" t="e">
        <f t="shared" si="482"/>
        <v>#DIV/0!</v>
      </c>
      <c r="R575" s="908" t="e">
        <f t="shared" si="482"/>
        <v>#DIV/0!</v>
      </c>
      <c r="S575" s="908" t="e">
        <f t="shared" si="482"/>
        <v>#DIV/0!</v>
      </c>
      <c r="T575" s="908" t="e">
        <f t="shared" si="482"/>
        <v>#DIV/0!</v>
      </c>
      <c r="U575" s="908" t="e">
        <f t="shared" si="482"/>
        <v>#DIV/0!</v>
      </c>
      <c r="V575" s="908" t="e">
        <f t="shared" si="482"/>
        <v>#DIV/0!</v>
      </c>
      <c r="W575" s="908" t="e">
        <f t="shared" si="482"/>
        <v>#DIV/0!</v>
      </c>
      <c r="X575" s="908" t="e">
        <f t="shared" si="482"/>
        <v>#DIV/0!</v>
      </c>
      <c r="Y575" s="908" t="e">
        <f t="shared" si="482"/>
        <v>#DIV/0!</v>
      </c>
      <c r="Z575" s="908" t="e">
        <f t="shared" si="482"/>
        <v>#DIV/0!</v>
      </c>
      <c r="AA575" s="908" t="e">
        <f t="shared" si="482"/>
        <v>#DIV/0!</v>
      </c>
      <c r="AB575" s="908" t="e">
        <f t="shared" si="482"/>
        <v>#DIV/0!</v>
      </c>
      <c r="AC575" s="908" t="e">
        <f t="shared" si="482"/>
        <v>#DIV/0!</v>
      </c>
      <c r="AD575" s="499"/>
      <c r="AG575" s="239" t="s">
        <v>36</v>
      </c>
      <c r="AH575" s="908" t="e">
        <f t="shared" ref="AH575:AR575" si="483">ROUND(AVERAGE(AH145:AH147),1)</f>
        <v>#DIV/0!</v>
      </c>
      <c r="AI575" s="908" t="e">
        <f t="shared" si="483"/>
        <v>#DIV/0!</v>
      </c>
      <c r="AJ575" s="908" t="e">
        <f t="shared" si="483"/>
        <v>#DIV/0!</v>
      </c>
      <c r="AK575" s="908" t="e">
        <f t="shared" si="483"/>
        <v>#DIV/0!</v>
      </c>
      <c r="AL575" s="908" t="e">
        <f t="shared" si="483"/>
        <v>#DIV/0!</v>
      </c>
      <c r="AM575" s="908" t="e">
        <f t="shared" si="483"/>
        <v>#DIV/0!</v>
      </c>
      <c r="AN575" s="908" t="e">
        <f t="shared" si="483"/>
        <v>#DIV/0!</v>
      </c>
      <c r="AO575" s="908" t="e">
        <f t="shared" si="483"/>
        <v>#DIV/0!</v>
      </c>
      <c r="AP575" s="908" t="e">
        <f t="shared" si="483"/>
        <v>#DIV/0!</v>
      </c>
      <c r="AQ575" s="908" t="e">
        <f t="shared" si="483"/>
        <v>#DIV/0!</v>
      </c>
      <c r="AR575" s="908" t="e">
        <f t="shared" si="483"/>
        <v>#DIV/0!</v>
      </c>
    </row>
    <row r="576" spans="2:45" ht="12" hidden="1" customHeight="1" x14ac:dyDescent="0.15">
      <c r="B576" s="240"/>
      <c r="C576" s="241" t="s">
        <v>37</v>
      </c>
      <c r="D576" s="909" t="e">
        <f>ROUND(AVERAGE(D148:D150),1)</f>
        <v>#DIV/0!</v>
      </c>
      <c r="E576" s="909" t="e">
        <f t="shared" ref="E576:AC576" si="484">ROUND(AVERAGE(E148:E150),1)</f>
        <v>#DIV/0!</v>
      </c>
      <c r="F576" s="909" t="e">
        <f t="shared" si="484"/>
        <v>#DIV/0!</v>
      </c>
      <c r="G576" s="909" t="e">
        <f t="shared" si="484"/>
        <v>#DIV/0!</v>
      </c>
      <c r="H576" s="909" t="e">
        <f t="shared" si="484"/>
        <v>#DIV/0!</v>
      </c>
      <c r="I576" s="909" t="e">
        <f t="shared" si="484"/>
        <v>#DIV/0!</v>
      </c>
      <c r="J576" s="909" t="e">
        <f t="shared" si="484"/>
        <v>#DIV/0!</v>
      </c>
      <c r="K576" s="909" t="e">
        <f t="shared" si="484"/>
        <v>#DIV/0!</v>
      </c>
      <c r="L576" s="909" t="e">
        <f t="shared" si="484"/>
        <v>#DIV/0!</v>
      </c>
      <c r="M576" s="909" t="e">
        <f t="shared" si="484"/>
        <v>#DIV/0!</v>
      </c>
      <c r="N576" s="909" t="e">
        <f t="shared" si="484"/>
        <v>#DIV/0!</v>
      </c>
      <c r="O576" s="909" t="e">
        <f t="shared" si="484"/>
        <v>#DIV/0!</v>
      </c>
      <c r="P576" s="909" t="e">
        <f t="shared" si="484"/>
        <v>#DIV/0!</v>
      </c>
      <c r="Q576" s="909" t="e">
        <f t="shared" si="484"/>
        <v>#DIV/0!</v>
      </c>
      <c r="R576" s="909" t="e">
        <f t="shared" si="484"/>
        <v>#DIV/0!</v>
      </c>
      <c r="S576" s="909" t="e">
        <f t="shared" si="484"/>
        <v>#DIV/0!</v>
      </c>
      <c r="T576" s="909" t="e">
        <f t="shared" si="484"/>
        <v>#DIV/0!</v>
      </c>
      <c r="U576" s="909" t="e">
        <f t="shared" si="484"/>
        <v>#DIV/0!</v>
      </c>
      <c r="V576" s="909" t="e">
        <f t="shared" si="484"/>
        <v>#DIV/0!</v>
      </c>
      <c r="W576" s="909" t="e">
        <f t="shared" si="484"/>
        <v>#DIV/0!</v>
      </c>
      <c r="X576" s="909" t="e">
        <f t="shared" si="484"/>
        <v>#DIV/0!</v>
      </c>
      <c r="Y576" s="909" t="e">
        <f t="shared" si="484"/>
        <v>#DIV/0!</v>
      </c>
      <c r="Z576" s="909" t="e">
        <f t="shared" si="484"/>
        <v>#DIV/0!</v>
      </c>
      <c r="AA576" s="909" t="e">
        <f t="shared" si="484"/>
        <v>#DIV/0!</v>
      </c>
      <c r="AB576" s="909" t="e">
        <f t="shared" si="484"/>
        <v>#DIV/0!</v>
      </c>
      <c r="AC576" s="909" t="e">
        <f t="shared" si="484"/>
        <v>#DIV/0!</v>
      </c>
      <c r="AD576" s="499"/>
      <c r="AF576" s="240"/>
      <c r="AG576" s="241" t="s">
        <v>37</v>
      </c>
      <c r="AH576" s="909" t="e">
        <f t="shared" ref="AH576:AR576" si="485">ROUND(AVERAGE(AH148:AH150),1)</f>
        <v>#DIV/0!</v>
      </c>
      <c r="AI576" s="909" t="e">
        <f t="shared" si="485"/>
        <v>#DIV/0!</v>
      </c>
      <c r="AJ576" s="909" t="e">
        <f t="shared" si="485"/>
        <v>#DIV/0!</v>
      </c>
      <c r="AK576" s="909" t="e">
        <f t="shared" si="485"/>
        <v>#DIV/0!</v>
      </c>
      <c r="AL576" s="909" t="e">
        <f t="shared" si="485"/>
        <v>#DIV/0!</v>
      </c>
      <c r="AM576" s="909" t="e">
        <f t="shared" si="485"/>
        <v>#DIV/0!</v>
      </c>
      <c r="AN576" s="909" t="e">
        <f t="shared" si="485"/>
        <v>#DIV/0!</v>
      </c>
      <c r="AO576" s="909" t="e">
        <f t="shared" si="485"/>
        <v>#DIV/0!</v>
      </c>
      <c r="AP576" s="909" t="e">
        <f t="shared" si="485"/>
        <v>#DIV/0!</v>
      </c>
      <c r="AQ576" s="909" t="e">
        <f t="shared" si="485"/>
        <v>#DIV/0!</v>
      </c>
      <c r="AR576" s="909" t="e">
        <f t="shared" si="485"/>
        <v>#DIV/0!</v>
      </c>
    </row>
    <row r="577" spans="2:44" ht="12" hidden="1" customHeight="1" x14ac:dyDescent="0.15">
      <c r="B577" s="66" t="s">
        <v>217</v>
      </c>
      <c r="C577" s="243" t="s">
        <v>34</v>
      </c>
      <c r="D577" s="910" t="e">
        <f>ROUND(AVERAGE(D151:D153),1)</f>
        <v>#DIV/0!</v>
      </c>
      <c r="E577" s="910" t="e">
        <f t="shared" ref="E577:AC577" si="486">ROUND(AVERAGE(E151:E153),1)</f>
        <v>#DIV/0!</v>
      </c>
      <c r="F577" s="910" t="e">
        <f t="shared" si="486"/>
        <v>#DIV/0!</v>
      </c>
      <c r="G577" s="910" t="e">
        <f t="shared" si="486"/>
        <v>#DIV/0!</v>
      </c>
      <c r="H577" s="910" t="e">
        <f t="shared" si="486"/>
        <v>#DIV/0!</v>
      </c>
      <c r="I577" s="910" t="e">
        <f t="shared" si="486"/>
        <v>#DIV/0!</v>
      </c>
      <c r="J577" s="910" t="e">
        <f t="shared" si="486"/>
        <v>#DIV/0!</v>
      </c>
      <c r="K577" s="910" t="e">
        <f t="shared" si="486"/>
        <v>#DIV/0!</v>
      </c>
      <c r="L577" s="910" t="e">
        <f t="shared" si="486"/>
        <v>#DIV/0!</v>
      </c>
      <c r="M577" s="910" t="e">
        <f t="shared" si="486"/>
        <v>#DIV/0!</v>
      </c>
      <c r="N577" s="910" t="e">
        <f t="shared" si="486"/>
        <v>#DIV/0!</v>
      </c>
      <c r="O577" s="910" t="e">
        <f t="shared" si="486"/>
        <v>#DIV/0!</v>
      </c>
      <c r="P577" s="910" t="e">
        <f t="shared" si="486"/>
        <v>#DIV/0!</v>
      </c>
      <c r="Q577" s="910" t="e">
        <f t="shared" si="486"/>
        <v>#DIV/0!</v>
      </c>
      <c r="R577" s="910" t="e">
        <f t="shared" si="486"/>
        <v>#DIV/0!</v>
      </c>
      <c r="S577" s="910" t="e">
        <f t="shared" si="486"/>
        <v>#DIV/0!</v>
      </c>
      <c r="T577" s="910" t="e">
        <f t="shared" si="486"/>
        <v>#DIV/0!</v>
      </c>
      <c r="U577" s="910" t="e">
        <f t="shared" si="486"/>
        <v>#DIV/0!</v>
      </c>
      <c r="V577" s="910" t="e">
        <f t="shared" si="486"/>
        <v>#DIV/0!</v>
      </c>
      <c r="W577" s="910" t="e">
        <f t="shared" si="486"/>
        <v>#DIV/0!</v>
      </c>
      <c r="X577" s="910" t="e">
        <f t="shared" si="486"/>
        <v>#DIV/0!</v>
      </c>
      <c r="Y577" s="910" t="e">
        <f t="shared" si="486"/>
        <v>#DIV/0!</v>
      </c>
      <c r="Z577" s="910" t="e">
        <f t="shared" si="486"/>
        <v>#DIV/0!</v>
      </c>
      <c r="AA577" s="910" t="e">
        <f t="shared" si="486"/>
        <v>#DIV/0!</v>
      </c>
      <c r="AB577" s="910" t="e">
        <f t="shared" si="486"/>
        <v>#DIV/0!</v>
      </c>
      <c r="AC577" s="910" t="e">
        <f t="shared" si="486"/>
        <v>#DIV/0!</v>
      </c>
      <c r="AD577" s="499"/>
      <c r="AF577" s="66" t="s">
        <v>217</v>
      </c>
      <c r="AG577" s="243" t="s">
        <v>34</v>
      </c>
      <c r="AH577" s="910" t="e">
        <f t="shared" ref="AH577:AR577" si="487">ROUND(AVERAGE(AH151:AH153),1)</f>
        <v>#DIV/0!</v>
      </c>
      <c r="AI577" s="910" t="e">
        <f t="shared" si="487"/>
        <v>#DIV/0!</v>
      </c>
      <c r="AJ577" s="910" t="e">
        <f t="shared" si="487"/>
        <v>#DIV/0!</v>
      </c>
      <c r="AK577" s="910" t="e">
        <f t="shared" si="487"/>
        <v>#DIV/0!</v>
      </c>
      <c r="AL577" s="910" t="e">
        <f t="shared" si="487"/>
        <v>#DIV/0!</v>
      </c>
      <c r="AM577" s="910" t="e">
        <f t="shared" si="487"/>
        <v>#DIV/0!</v>
      </c>
      <c r="AN577" s="910" t="e">
        <f t="shared" si="487"/>
        <v>#DIV/0!</v>
      </c>
      <c r="AO577" s="910" t="e">
        <f t="shared" si="487"/>
        <v>#DIV/0!</v>
      </c>
      <c r="AP577" s="910" t="e">
        <f t="shared" si="487"/>
        <v>#DIV/0!</v>
      </c>
      <c r="AQ577" s="910" t="e">
        <f t="shared" si="487"/>
        <v>#DIV/0!</v>
      </c>
      <c r="AR577" s="910" t="e">
        <f t="shared" si="487"/>
        <v>#DIV/0!</v>
      </c>
    </row>
    <row r="578" spans="2:44" ht="12" hidden="1" customHeight="1" x14ac:dyDescent="0.15">
      <c r="C578" s="239" t="s">
        <v>35</v>
      </c>
      <c r="D578" s="908" t="e">
        <f t="shared" ref="D578:AC579" si="488">ROUND(AVERAGE(D154:D156),1)</f>
        <v>#DIV/0!</v>
      </c>
      <c r="E578" s="908" t="e">
        <f t="shared" si="488"/>
        <v>#DIV/0!</v>
      </c>
      <c r="F578" s="908" t="e">
        <f t="shared" si="488"/>
        <v>#DIV/0!</v>
      </c>
      <c r="G578" s="908" t="e">
        <f t="shared" si="488"/>
        <v>#DIV/0!</v>
      </c>
      <c r="H578" s="908" t="e">
        <f t="shared" si="488"/>
        <v>#DIV/0!</v>
      </c>
      <c r="I578" s="908" t="e">
        <f t="shared" si="488"/>
        <v>#DIV/0!</v>
      </c>
      <c r="J578" s="908" t="e">
        <f t="shared" si="488"/>
        <v>#DIV/0!</v>
      </c>
      <c r="K578" s="908" t="e">
        <f t="shared" si="488"/>
        <v>#DIV/0!</v>
      </c>
      <c r="L578" s="908" t="e">
        <f t="shared" si="488"/>
        <v>#DIV/0!</v>
      </c>
      <c r="M578" s="908" t="e">
        <f t="shared" si="488"/>
        <v>#DIV/0!</v>
      </c>
      <c r="N578" s="908" t="e">
        <f t="shared" si="488"/>
        <v>#DIV/0!</v>
      </c>
      <c r="O578" s="908" t="e">
        <f t="shared" si="488"/>
        <v>#DIV/0!</v>
      </c>
      <c r="P578" s="908" t="e">
        <f t="shared" si="488"/>
        <v>#DIV/0!</v>
      </c>
      <c r="Q578" s="908" t="e">
        <f t="shared" si="488"/>
        <v>#DIV/0!</v>
      </c>
      <c r="R578" s="908" t="e">
        <f t="shared" si="488"/>
        <v>#DIV/0!</v>
      </c>
      <c r="S578" s="908" t="e">
        <f t="shared" si="488"/>
        <v>#DIV/0!</v>
      </c>
      <c r="T578" s="908" t="e">
        <f t="shared" si="488"/>
        <v>#DIV/0!</v>
      </c>
      <c r="U578" s="908" t="e">
        <f t="shared" si="488"/>
        <v>#DIV/0!</v>
      </c>
      <c r="V578" s="908" t="e">
        <f t="shared" si="488"/>
        <v>#DIV/0!</v>
      </c>
      <c r="W578" s="908" t="e">
        <f t="shared" si="488"/>
        <v>#DIV/0!</v>
      </c>
      <c r="X578" s="908" t="e">
        <f t="shared" si="488"/>
        <v>#DIV/0!</v>
      </c>
      <c r="Y578" s="908" t="e">
        <f t="shared" si="488"/>
        <v>#DIV/0!</v>
      </c>
      <c r="Z578" s="908" t="e">
        <f t="shared" si="488"/>
        <v>#DIV/0!</v>
      </c>
      <c r="AA578" s="908" t="e">
        <f t="shared" si="488"/>
        <v>#DIV/0!</v>
      </c>
      <c r="AB578" s="908" t="e">
        <f t="shared" si="488"/>
        <v>#DIV/0!</v>
      </c>
      <c r="AC578" s="908" t="e">
        <f t="shared" si="488"/>
        <v>#DIV/0!</v>
      </c>
      <c r="AD578" s="499"/>
      <c r="AG578" s="239" t="s">
        <v>35</v>
      </c>
      <c r="AH578" s="908" t="e">
        <f t="shared" ref="AH578:AR579" si="489">ROUND(AVERAGE(AH154:AH156),1)</f>
        <v>#DIV/0!</v>
      </c>
      <c r="AI578" s="908" t="e">
        <f t="shared" si="489"/>
        <v>#DIV/0!</v>
      </c>
      <c r="AJ578" s="908" t="e">
        <f t="shared" si="489"/>
        <v>#DIV/0!</v>
      </c>
      <c r="AK578" s="908" t="e">
        <f t="shared" si="489"/>
        <v>#DIV/0!</v>
      </c>
      <c r="AL578" s="908" t="e">
        <f t="shared" si="489"/>
        <v>#DIV/0!</v>
      </c>
      <c r="AM578" s="908" t="e">
        <f t="shared" si="489"/>
        <v>#DIV/0!</v>
      </c>
      <c r="AN578" s="908" t="e">
        <f t="shared" si="489"/>
        <v>#DIV/0!</v>
      </c>
      <c r="AO578" s="908" t="e">
        <f t="shared" si="489"/>
        <v>#DIV/0!</v>
      </c>
      <c r="AP578" s="908" t="e">
        <f t="shared" si="489"/>
        <v>#DIV/0!</v>
      </c>
      <c r="AQ578" s="908" t="e">
        <f t="shared" si="489"/>
        <v>#DIV/0!</v>
      </c>
      <c r="AR578" s="908" t="e">
        <f t="shared" si="489"/>
        <v>#DIV/0!</v>
      </c>
    </row>
    <row r="579" spans="2:44" ht="12" hidden="1" customHeight="1" x14ac:dyDescent="0.15">
      <c r="C579" s="243" t="s">
        <v>36</v>
      </c>
      <c r="D579" s="908" t="e">
        <f>ROUND(AVERAGE(D157:D159),1)</f>
        <v>#DIV/0!</v>
      </c>
      <c r="E579" s="908" t="e">
        <f t="shared" si="488"/>
        <v>#DIV/0!</v>
      </c>
      <c r="F579" s="908" t="e">
        <f t="shared" si="488"/>
        <v>#DIV/0!</v>
      </c>
      <c r="G579" s="908" t="e">
        <f t="shared" si="488"/>
        <v>#DIV/0!</v>
      </c>
      <c r="H579" s="908" t="e">
        <f t="shared" si="488"/>
        <v>#DIV/0!</v>
      </c>
      <c r="I579" s="908" t="e">
        <f t="shared" si="488"/>
        <v>#DIV/0!</v>
      </c>
      <c r="J579" s="908" t="e">
        <f t="shared" si="488"/>
        <v>#DIV/0!</v>
      </c>
      <c r="K579" s="908" t="e">
        <f t="shared" si="488"/>
        <v>#DIV/0!</v>
      </c>
      <c r="L579" s="908" t="e">
        <f t="shared" si="488"/>
        <v>#DIV/0!</v>
      </c>
      <c r="M579" s="908" t="e">
        <f t="shared" si="488"/>
        <v>#DIV/0!</v>
      </c>
      <c r="N579" s="908" t="e">
        <f t="shared" si="488"/>
        <v>#DIV/0!</v>
      </c>
      <c r="O579" s="908" t="e">
        <f t="shared" si="488"/>
        <v>#DIV/0!</v>
      </c>
      <c r="P579" s="908" t="e">
        <f t="shared" si="488"/>
        <v>#DIV/0!</v>
      </c>
      <c r="Q579" s="908" t="e">
        <f t="shared" si="488"/>
        <v>#DIV/0!</v>
      </c>
      <c r="R579" s="908" t="e">
        <f t="shared" si="488"/>
        <v>#DIV/0!</v>
      </c>
      <c r="S579" s="908" t="e">
        <f t="shared" si="488"/>
        <v>#DIV/0!</v>
      </c>
      <c r="T579" s="908" t="e">
        <f t="shared" si="488"/>
        <v>#DIV/0!</v>
      </c>
      <c r="U579" s="908" t="e">
        <f t="shared" si="488"/>
        <v>#DIV/0!</v>
      </c>
      <c r="V579" s="908" t="e">
        <f t="shared" si="488"/>
        <v>#DIV/0!</v>
      </c>
      <c r="W579" s="908" t="e">
        <f t="shared" si="488"/>
        <v>#DIV/0!</v>
      </c>
      <c r="X579" s="908" t="e">
        <f t="shared" si="488"/>
        <v>#DIV/0!</v>
      </c>
      <c r="Y579" s="908" t="e">
        <f t="shared" si="488"/>
        <v>#DIV/0!</v>
      </c>
      <c r="Z579" s="908" t="e">
        <f t="shared" si="488"/>
        <v>#DIV/0!</v>
      </c>
      <c r="AA579" s="908" t="e">
        <f t="shared" si="488"/>
        <v>#DIV/0!</v>
      </c>
      <c r="AB579" s="908" t="e">
        <f t="shared" si="488"/>
        <v>#DIV/0!</v>
      </c>
      <c r="AC579" s="908" t="e">
        <f t="shared" si="488"/>
        <v>#DIV/0!</v>
      </c>
      <c r="AD579" s="499"/>
      <c r="AG579" s="243" t="s">
        <v>36</v>
      </c>
      <c r="AH579" s="908" t="e">
        <f t="shared" si="489"/>
        <v>#DIV/0!</v>
      </c>
      <c r="AI579" s="908" t="e">
        <f t="shared" si="489"/>
        <v>#DIV/0!</v>
      </c>
      <c r="AJ579" s="908" t="e">
        <f t="shared" si="489"/>
        <v>#DIV/0!</v>
      </c>
      <c r="AK579" s="908" t="e">
        <f t="shared" si="489"/>
        <v>#DIV/0!</v>
      </c>
      <c r="AL579" s="908" t="e">
        <f t="shared" si="489"/>
        <v>#DIV/0!</v>
      </c>
      <c r="AM579" s="908" t="e">
        <f t="shared" si="489"/>
        <v>#DIV/0!</v>
      </c>
      <c r="AN579" s="908" t="e">
        <f t="shared" si="489"/>
        <v>#DIV/0!</v>
      </c>
      <c r="AO579" s="908" t="e">
        <f t="shared" si="489"/>
        <v>#DIV/0!</v>
      </c>
      <c r="AP579" s="908" t="e">
        <f t="shared" si="489"/>
        <v>#DIV/0!</v>
      </c>
      <c r="AQ579" s="908" t="e">
        <f t="shared" si="489"/>
        <v>#DIV/0!</v>
      </c>
      <c r="AR579" s="908" t="e">
        <f t="shared" si="489"/>
        <v>#DIV/0!</v>
      </c>
    </row>
    <row r="580" spans="2:44" ht="12" hidden="1" customHeight="1" x14ac:dyDescent="0.15">
      <c r="B580" s="240"/>
      <c r="C580" s="246" t="s">
        <v>37</v>
      </c>
      <c r="D580" s="908" t="e">
        <f>ROUND(AVERAGE(D160:D162),1)</f>
        <v>#DIV/0!</v>
      </c>
      <c r="E580" s="909" t="e">
        <f t="shared" ref="E580:AC580" si="490">ROUND(AVERAGE(E158:E160),1)</f>
        <v>#DIV/0!</v>
      </c>
      <c r="F580" s="909" t="e">
        <f t="shared" si="490"/>
        <v>#DIV/0!</v>
      </c>
      <c r="G580" s="909" t="e">
        <f t="shared" si="490"/>
        <v>#DIV/0!</v>
      </c>
      <c r="H580" s="909" t="e">
        <f t="shared" si="490"/>
        <v>#DIV/0!</v>
      </c>
      <c r="I580" s="909" t="e">
        <f t="shared" si="490"/>
        <v>#DIV/0!</v>
      </c>
      <c r="J580" s="909" t="e">
        <f t="shared" si="490"/>
        <v>#DIV/0!</v>
      </c>
      <c r="K580" s="909" t="e">
        <f t="shared" si="490"/>
        <v>#DIV/0!</v>
      </c>
      <c r="L580" s="909" t="e">
        <f t="shared" si="490"/>
        <v>#DIV/0!</v>
      </c>
      <c r="M580" s="909" t="e">
        <f t="shared" si="490"/>
        <v>#DIV/0!</v>
      </c>
      <c r="N580" s="909" t="e">
        <f t="shared" si="490"/>
        <v>#DIV/0!</v>
      </c>
      <c r="O580" s="909" t="e">
        <f t="shared" si="490"/>
        <v>#DIV/0!</v>
      </c>
      <c r="P580" s="909" t="e">
        <f t="shared" si="490"/>
        <v>#DIV/0!</v>
      </c>
      <c r="Q580" s="909" t="e">
        <f t="shared" si="490"/>
        <v>#DIV/0!</v>
      </c>
      <c r="R580" s="909" t="e">
        <f t="shared" si="490"/>
        <v>#DIV/0!</v>
      </c>
      <c r="S580" s="909" t="e">
        <f t="shared" si="490"/>
        <v>#DIV/0!</v>
      </c>
      <c r="T580" s="909" t="e">
        <f t="shared" si="490"/>
        <v>#DIV/0!</v>
      </c>
      <c r="U580" s="909" t="e">
        <f t="shared" si="490"/>
        <v>#DIV/0!</v>
      </c>
      <c r="V580" s="909" t="e">
        <f t="shared" si="490"/>
        <v>#DIV/0!</v>
      </c>
      <c r="W580" s="909" t="e">
        <f t="shared" si="490"/>
        <v>#DIV/0!</v>
      </c>
      <c r="X580" s="909" t="e">
        <f t="shared" si="490"/>
        <v>#DIV/0!</v>
      </c>
      <c r="Y580" s="909" t="e">
        <f t="shared" si="490"/>
        <v>#DIV/0!</v>
      </c>
      <c r="Z580" s="909" t="e">
        <f t="shared" si="490"/>
        <v>#DIV/0!</v>
      </c>
      <c r="AA580" s="909" t="e">
        <f t="shared" si="490"/>
        <v>#DIV/0!</v>
      </c>
      <c r="AB580" s="909" t="e">
        <f t="shared" si="490"/>
        <v>#DIV/0!</v>
      </c>
      <c r="AC580" s="909" t="e">
        <f t="shared" si="490"/>
        <v>#DIV/0!</v>
      </c>
      <c r="AD580" s="499"/>
      <c r="AF580" s="240"/>
      <c r="AG580" s="246" t="s">
        <v>37</v>
      </c>
      <c r="AH580" s="909" t="e">
        <f>ROUND(AVERAGE(AH158:AH160),1)</f>
        <v>#DIV/0!</v>
      </c>
      <c r="AI580" s="909" t="e">
        <f t="shared" ref="AI580:AR580" si="491">ROUND(AVERAGE(AI158:AI160),1)</f>
        <v>#DIV/0!</v>
      </c>
      <c r="AJ580" s="909" t="e">
        <f t="shared" si="491"/>
        <v>#DIV/0!</v>
      </c>
      <c r="AK580" s="909" t="e">
        <f t="shared" si="491"/>
        <v>#DIV/0!</v>
      </c>
      <c r="AL580" s="909" t="e">
        <f t="shared" si="491"/>
        <v>#DIV/0!</v>
      </c>
      <c r="AM580" s="909" t="e">
        <f t="shared" si="491"/>
        <v>#DIV/0!</v>
      </c>
      <c r="AN580" s="909" t="e">
        <f t="shared" si="491"/>
        <v>#DIV/0!</v>
      </c>
      <c r="AO580" s="909" t="e">
        <f t="shared" si="491"/>
        <v>#DIV/0!</v>
      </c>
      <c r="AP580" s="909" t="e">
        <f t="shared" si="491"/>
        <v>#DIV/0!</v>
      </c>
      <c r="AQ580" s="909" t="e">
        <f t="shared" si="491"/>
        <v>#DIV/0!</v>
      </c>
      <c r="AR580" s="909" t="e">
        <f t="shared" si="491"/>
        <v>#DIV/0!</v>
      </c>
    </row>
    <row r="581" spans="2:44" ht="12" hidden="1" customHeight="1" x14ac:dyDescent="0.15">
      <c r="B581" s="66" t="s">
        <v>218</v>
      </c>
      <c r="C581" s="243" t="s">
        <v>34</v>
      </c>
      <c r="D581" s="910" t="e">
        <f>ROUND(AVERAGE(D163:D165),1)</f>
        <v>#DIV/0!</v>
      </c>
      <c r="E581" s="910" t="e">
        <f t="shared" ref="E581:AC581" si="492">ROUND(AVERAGE(E163:E165),1)</f>
        <v>#DIV/0!</v>
      </c>
      <c r="F581" s="910" t="e">
        <f t="shared" si="492"/>
        <v>#DIV/0!</v>
      </c>
      <c r="G581" s="910" t="e">
        <f t="shared" si="492"/>
        <v>#DIV/0!</v>
      </c>
      <c r="H581" s="910" t="e">
        <f t="shared" si="492"/>
        <v>#DIV/0!</v>
      </c>
      <c r="I581" s="910" t="e">
        <f t="shared" si="492"/>
        <v>#DIV/0!</v>
      </c>
      <c r="J581" s="910" t="e">
        <f t="shared" si="492"/>
        <v>#DIV/0!</v>
      </c>
      <c r="K581" s="910" t="e">
        <f t="shared" si="492"/>
        <v>#DIV/0!</v>
      </c>
      <c r="L581" s="910" t="e">
        <f t="shared" si="492"/>
        <v>#DIV/0!</v>
      </c>
      <c r="M581" s="910" t="e">
        <f t="shared" si="492"/>
        <v>#DIV/0!</v>
      </c>
      <c r="N581" s="910" t="e">
        <f t="shared" si="492"/>
        <v>#DIV/0!</v>
      </c>
      <c r="O581" s="910" t="e">
        <f t="shared" si="492"/>
        <v>#DIV/0!</v>
      </c>
      <c r="P581" s="910" t="e">
        <f t="shared" si="492"/>
        <v>#DIV/0!</v>
      </c>
      <c r="Q581" s="910" t="e">
        <f t="shared" si="492"/>
        <v>#DIV/0!</v>
      </c>
      <c r="R581" s="910" t="e">
        <f t="shared" si="492"/>
        <v>#DIV/0!</v>
      </c>
      <c r="S581" s="910" t="e">
        <f t="shared" si="492"/>
        <v>#DIV/0!</v>
      </c>
      <c r="T581" s="910" t="e">
        <f t="shared" si="492"/>
        <v>#DIV/0!</v>
      </c>
      <c r="U581" s="910" t="e">
        <f t="shared" si="492"/>
        <v>#DIV/0!</v>
      </c>
      <c r="V581" s="910" t="e">
        <f t="shared" si="492"/>
        <v>#DIV/0!</v>
      </c>
      <c r="W581" s="910" t="e">
        <f t="shared" si="492"/>
        <v>#DIV/0!</v>
      </c>
      <c r="X581" s="910" t="e">
        <f t="shared" si="492"/>
        <v>#DIV/0!</v>
      </c>
      <c r="Y581" s="910" t="e">
        <f t="shared" si="492"/>
        <v>#DIV/0!</v>
      </c>
      <c r="Z581" s="910" t="e">
        <f t="shared" si="492"/>
        <v>#DIV/0!</v>
      </c>
      <c r="AA581" s="910" t="e">
        <f t="shared" si="492"/>
        <v>#DIV/0!</v>
      </c>
      <c r="AB581" s="910" t="e">
        <f t="shared" si="492"/>
        <v>#DIV/0!</v>
      </c>
      <c r="AC581" s="910" t="e">
        <f t="shared" si="492"/>
        <v>#DIV/0!</v>
      </c>
      <c r="AD581" s="499"/>
      <c r="AF581" s="66" t="s">
        <v>218</v>
      </c>
      <c r="AG581" s="243" t="s">
        <v>34</v>
      </c>
      <c r="AH581" s="910" t="e">
        <f>ROUND(AVERAGE(AH163:AH165),1)</f>
        <v>#DIV/0!</v>
      </c>
      <c r="AI581" s="910" t="e">
        <f t="shared" ref="AI581:AR581" si="493">ROUND(AVERAGE(AI163:AI165),1)</f>
        <v>#DIV/0!</v>
      </c>
      <c r="AJ581" s="910" t="e">
        <f t="shared" si="493"/>
        <v>#DIV/0!</v>
      </c>
      <c r="AK581" s="910" t="e">
        <f t="shared" si="493"/>
        <v>#DIV/0!</v>
      </c>
      <c r="AL581" s="910" t="e">
        <f t="shared" si="493"/>
        <v>#DIV/0!</v>
      </c>
      <c r="AM581" s="910" t="e">
        <f t="shared" si="493"/>
        <v>#DIV/0!</v>
      </c>
      <c r="AN581" s="910" t="e">
        <f t="shared" si="493"/>
        <v>#DIV/0!</v>
      </c>
      <c r="AO581" s="910" t="e">
        <f t="shared" si="493"/>
        <v>#DIV/0!</v>
      </c>
      <c r="AP581" s="910" t="e">
        <f t="shared" si="493"/>
        <v>#DIV/0!</v>
      </c>
      <c r="AQ581" s="910" t="e">
        <f t="shared" si="493"/>
        <v>#DIV/0!</v>
      </c>
      <c r="AR581" s="910" t="e">
        <f t="shared" si="493"/>
        <v>#DIV/0!</v>
      </c>
    </row>
    <row r="582" spans="2:44" ht="12" hidden="1" customHeight="1" x14ac:dyDescent="0.15">
      <c r="C582" s="239" t="s">
        <v>35</v>
      </c>
      <c r="D582" s="908" t="e">
        <f>ROUND(AVERAGE(D166:D168),1)</f>
        <v>#DIV/0!</v>
      </c>
      <c r="E582" s="908" t="e">
        <f t="shared" ref="E582:AC582" si="494">ROUND(AVERAGE(E166:E168),1)</f>
        <v>#DIV/0!</v>
      </c>
      <c r="F582" s="908" t="e">
        <f t="shared" si="494"/>
        <v>#DIV/0!</v>
      </c>
      <c r="G582" s="908" t="e">
        <f t="shared" si="494"/>
        <v>#DIV/0!</v>
      </c>
      <c r="H582" s="908" t="e">
        <f t="shared" si="494"/>
        <v>#DIV/0!</v>
      </c>
      <c r="I582" s="908" t="e">
        <f t="shared" si="494"/>
        <v>#DIV/0!</v>
      </c>
      <c r="J582" s="908" t="e">
        <f t="shared" si="494"/>
        <v>#DIV/0!</v>
      </c>
      <c r="K582" s="908" t="e">
        <f t="shared" si="494"/>
        <v>#DIV/0!</v>
      </c>
      <c r="L582" s="908" t="e">
        <f t="shared" si="494"/>
        <v>#DIV/0!</v>
      </c>
      <c r="M582" s="908" t="e">
        <f t="shared" si="494"/>
        <v>#DIV/0!</v>
      </c>
      <c r="N582" s="908" t="e">
        <f t="shared" si="494"/>
        <v>#DIV/0!</v>
      </c>
      <c r="O582" s="908" t="e">
        <f t="shared" si="494"/>
        <v>#DIV/0!</v>
      </c>
      <c r="P582" s="908" t="e">
        <f t="shared" si="494"/>
        <v>#DIV/0!</v>
      </c>
      <c r="Q582" s="908" t="e">
        <f t="shared" si="494"/>
        <v>#DIV/0!</v>
      </c>
      <c r="R582" s="908" t="e">
        <f t="shared" si="494"/>
        <v>#DIV/0!</v>
      </c>
      <c r="S582" s="908" t="e">
        <f t="shared" si="494"/>
        <v>#DIV/0!</v>
      </c>
      <c r="T582" s="908" t="e">
        <f t="shared" si="494"/>
        <v>#DIV/0!</v>
      </c>
      <c r="U582" s="908" t="e">
        <f t="shared" si="494"/>
        <v>#DIV/0!</v>
      </c>
      <c r="V582" s="908" t="e">
        <f t="shared" si="494"/>
        <v>#DIV/0!</v>
      </c>
      <c r="W582" s="908" t="e">
        <f t="shared" si="494"/>
        <v>#DIV/0!</v>
      </c>
      <c r="X582" s="908" t="e">
        <f t="shared" si="494"/>
        <v>#DIV/0!</v>
      </c>
      <c r="Y582" s="908" t="e">
        <f t="shared" si="494"/>
        <v>#DIV/0!</v>
      </c>
      <c r="Z582" s="908" t="e">
        <f t="shared" si="494"/>
        <v>#DIV/0!</v>
      </c>
      <c r="AA582" s="908" t="e">
        <f t="shared" si="494"/>
        <v>#DIV/0!</v>
      </c>
      <c r="AB582" s="908" t="e">
        <f t="shared" si="494"/>
        <v>#DIV/0!</v>
      </c>
      <c r="AC582" s="908" t="e">
        <f t="shared" si="494"/>
        <v>#DIV/0!</v>
      </c>
      <c r="AD582" s="499"/>
      <c r="AG582" s="239" t="s">
        <v>35</v>
      </c>
      <c r="AH582" s="908" t="e">
        <f>ROUND(AVERAGE(AH166:AH168),1)</f>
        <v>#DIV/0!</v>
      </c>
      <c r="AI582" s="908" t="e">
        <f t="shared" ref="AI582:AR582" si="495">ROUND(AVERAGE(AI166:AI168),1)</f>
        <v>#DIV/0!</v>
      </c>
      <c r="AJ582" s="908" t="e">
        <f t="shared" si="495"/>
        <v>#DIV/0!</v>
      </c>
      <c r="AK582" s="908" t="e">
        <f t="shared" si="495"/>
        <v>#DIV/0!</v>
      </c>
      <c r="AL582" s="908" t="e">
        <f t="shared" si="495"/>
        <v>#DIV/0!</v>
      </c>
      <c r="AM582" s="908" t="e">
        <f t="shared" si="495"/>
        <v>#DIV/0!</v>
      </c>
      <c r="AN582" s="908" t="e">
        <f t="shared" si="495"/>
        <v>#DIV/0!</v>
      </c>
      <c r="AO582" s="908" t="e">
        <f t="shared" si="495"/>
        <v>#DIV/0!</v>
      </c>
      <c r="AP582" s="908" t="e">
        <f t="shared" si="495"/>
        <v>#DIV/0!</v>
      </c>
      <c r="AQ582" s="908" t="e">
        <f t="shared" si="495"/>
        <v>#DIV/0!</v>
      </c>
      <c r="AR582" s="908" t="e">
        <f t="shared" si="495"/>
        <v>#DIV/0!</v>
      </c>
    </row>
    <row r="583" spans="2:44" ht="12" hidden="1" customHeight="1" x14ac:dyDescent="0.15">
      <c r="C583" s="243" t="s">
        <v>36</v>
      </c>
      <c r="D583" s="908" t="e">
        <f>ROUND(AVERAGE(D169:D171),1)</f>
        <v>#DIV/0!</v>
      </c>
      <c r="E583" s="908" t="e">
        <f t="shared" ref="E583:AC583" si="496">ROUND(AVERAGE(E169:E171),1)</f>
        <v>#DIV/0!</v>
      </c>
      <c r="F583" s="908" t="e">
        <f t="shared" si="496"/>
        <v>#DIV/0!</v>
      </c>
      <c r="G583" s="908" t="e">
        <f t="shared" si="496"/>
        <v>#DIV/0!</v>
      </c>
      <c r="H583" s="908" t="e">
        <f t="shared" si="496"/>
        <v>#DIV/0!</v>
      </c>
      <c r="I583" s="908" t="e">
        <f t="shared" si="496"/>
        <v>#DIV/0!</v>
      </c>
      <c r="J583" s="908" t="e">
        <f t="shared" si="496"/>
        <v>#DIV/0!</v>
      </c>
      <c r="K583" s="908" t="e">
        <f t="shared" si="496"/>
        <v>#DIV/0!</v>
      </c>
      <c r="L583" s="908" t="e">
        <f t="shared" si="496"/>
        <v>#DIV/0!</v>
      </c>
      <c r="M583" s="908" t="e">
        <f t="shared" si="496"/>
        <v>#DIV/0!</v>
      </c>
      <c r="N583" s="908" t="e">
        <f t="shared" si="496"/>
        <v>#DIV/0!</v>
      </c>
      <c r="O583" s="908" t="e">
        <f t="shared" si="496"/>
        <v>#DIV/0!</v>
      </c>
      <c r="P583" s="908" t="e">
        <f t="shared" si="496"/>
        <v>#DIV/0!</v>
      </c>
      <c r="Q583" s="908" t="e">
        <f t="shared" si="496"/>
        <v>#DIV/0!</v>
      </c>
      <c r="R583" s="908" t="e">
        <f t="shared" si="496"/>
        <v>#DIV/0!</v>
      </c>
      <c r="S583" s="908" t="e">
        <f t="shared" si="496"/>
        <v>#DIV/0!</v>
      </c>
      <c r="T583" s="908" t="e">
        <f t="shared" si="496"/>
        <v>#DIV/0!</v>
      </c>
      <c r="U583" s="908" t="e">
        <f t="shared" si="496"/>
        <v>#DIV/0!</v>
      </c>
      <c r="V583" s="908" t="e">
        <f t="shared" si="496"/>
        <v>#DIV/0!</v>
      </c>
      <c r="W583" s="908" t="e">
        <f t="shared" si="496"/>
        <v>#DIV/0!</v>
      </c>
      <c r="X583" s="908" t="e">
        <f t="shared" si="496"/>
        <v>#DIV/0!</v>
      </c>
      <c r="Y583" s="908" t="e">
        <f t="shared" si="496"/>
        <v>#DIV/0!</v>
      </c>
      <c r="Z583" s="908" t="e">
        <f t="shared" si="496"/>
        <v>#DIV/0!</v>
      </c>
      <c r="AA583" s="908" t="e">
        <f t="shared" si="496"/>
        <v>#DIV/0!</v>
      </c>
      <c r="AB583" s="908" t="e">
        <f t="shared" si="496"/>
        <v>#DIV/0!</v>
      </c>
      <c r="AC583" s="908" t="e">
        <f t="shared" si="496"/>
        <v>#DIV/0!</v>
      </c>
      <c r="AD583" s="499"/>
      <c r="AG583" s="243" t="s">
        <v>36</v>
      </c>
      <c r="AH583" s="908" t="e">
        <f>ROUND(AVERAGE(AH169:AH171),1)</f>
        <v>#DIV/0!</v>
      </c>
      <c r="AI583" s="908" t="e">
        <f t="shared" ref="AI583:AR583" si="497">ROUND(AVERAGE(AI169:AI171),1)</f>
        <v>#DIV/0!</v>
      </c>
      <c r="AJ583" s="908" t="e">
        <f t="shared" si="497"/>
        <v>#DIV/0!</v>
      </c>
      <c r="AK583" s="908" t="e">
        <f t="shared" si="497"/>
        <v>#DIV/0!</v>
      </c>
      <c r="AL583" s="908" t="e">
        <f t="shared" si="497"/>
        <v>#DIV/0!</v>
      </c>
      <c r="AM583" s="908" t="e">
        <f t="shared" si="497"/>
        <v>#DIV/0!</v>
      </c>
      <c r="AN583" s="908" t="e">
        <f t="shared" si="497"/>
        <v>#DIV/0!</v>
      </c>
      <c r="AO583" s="908" t="e">
        <f t="shared" si="497"/>
        <v>#DIV/0!</v>
      </c>
      <c r="AP583" s="908" t="e">
        <f t="shared" si="497"/>
        <v>#DIV/0!</v>
      </c>
      <c r="AQ583" s="908" t="e">
        <f t="shared" si="497"/>
        <v>#DIV/0!</v>
      </c>
      <c r="AR583" s="908" t="e">
        <f t="shared" si="497"/>
        <v>#DIV/0!</v>
      </c>
    </row>
    <row r="584" spans="2:44" ht="12" hidden="1" customHeight="1" x14ac:dyDescent="0.15">
      <c r="B584" s="240"/>
      <c r="C584" s="246" t="s">
        <v>37</v>
      </c>
      <c r="D584" s="909" t="e">
        <f>ROUND(AVERAGE(D172:D174),1)</f>
        <v>#DIV/0!</v>
      </c>
      <c r="E584" s="909" t="e">
        <f t="shared" ref="E584:AC584" si="498">ROUND(AVERAGE(E172:E174),1)</f>
        <v>#DIV/0!</v>
      </c>
      <c r="F584" s="909" t="e">
        <f t="shared" si="498"/>
        <v>#DIV/0!</v>
      </c>
      <c r="G584" s="909" t="e">
        <f t="shared" si="498"/>
        <v>#DIV/0!</v>
      </c>
      <c r="H584" s="909" t="e">
        <f t="shared" si="498"/>
        <v>#DIV/0!</v>
      </c>
      <c r="I584" s="909" t="e">
        <f t="shared" si="498"/>
        <v>#DIV/0!</v>
      </c>
      <c r="J584" s="909" t="e">
        <f t="shared" si="498"/>
        <v>#DIV/0!</v>
      </c>
      <c r="K584" s="909" t="e">
        <f t="shared" si="498"/>
        <v>#DIV/0!</v>
      </c>
      <c r="L584" s="909" t="e">
        <f t="shared" si="498"/>
        <v>#DIV/0!</v>
      </c>
      <c r="M584" s="909" t="e">
        <f t="shared" si="498"/>
        <v>#DIV/0!</v>
      </c>
      <c r="N584" s="909" t="e">
        <f t="shared" si="498"/>
        <v>#DIV/0!</v>
      </c>
      <c r="O584" s="909" t="e">
        <f t="shared" si="498"/>
        <v>#DIV/0!</v>
      </c>
      <c r="P584" s="909" t="e">
        <f t="shared" si="498"/>
        <v>#DIV/0!</v>
      </c>
      <c r="Q584" s="909" t="e">
        <f t="shared" si="498"/>
        <v>#DIV/0!</v>
      </c>
      <c r="R584" s="909" t="e">
        <f t="shared" si="498"/>
        <v>#DIV/0!</v>
      </c>
      <c r="S584" s="909" t="e">
        <f t="shared" si="498"/>
        <v>#DIV/0!</v>
      </c>
      <c r="T584" s="909" t="e">
        <f t="shared" si="498"/>
        <v>#DIV/0!</v>
      </c>
      <c r="U584" s="909" t="e">
        <f t="shared" si="498"/>
        <v>#DIV/0!</v>
      </c>
      <c r="V584" s="909" t="e">
        <f t="shared" si="498"/>
        <v>#DIV/0!</v>
      </c>
      <c r="W584" s="909" t="e">
        <f t="shared" si="498"/>
        <v>#DIV/0!</v>
      </c>
      <c r="X584" s="909" t="e">
        <f t="shared" si="498"/>
        <v>#DIV/0!</v>
      </c>
      <c r="Y584" s="909" t="e">
        <f t="shared" si="498"/>
        <v>#DIV/0!</v>
      </c>
      <c r="Z584" s="909" t="e">
        <f t="shared" si="498"/>
        <v>#DIV/0!</v>
      </c>
      <c r="AA584" s="909" t="e">
        <f t="shared" si="498"/>
        <v>#DIV/0!</v>
      </c>
      <c r="AB584" s="909" t="e">
        <f t="shared" si="498"/>
        <v>#DIV/0!</v>
      </c>
      <c r="AC584" s="909" t="e">
        <f t="shared" si="498"/>
        <v>#DIV/0!</v>
      </c>
      <c r="AD584" s="499"/>
      <c r="AF584" s="240"/>
      <c r="AG584" s="246" t="s">
        <v>37</v>
      </c>
      <c r="AH584" s="909" t="e">
        <f>ROUND(AVERAGE(AH172:AH174),1)</f>
        <v>#DIV/0!</v>
      </c>
      <c r="AI584" s="909" t="e">
        <f t="shared" ref="AI584:AR584" si="499">ROUND(AVERAGE(AI172:AI174),1)</f>
        <v>#DIV/0!</v>
      </c>
      <c r="AJ584" s="909" t="e">
        <f t="shared" si="499"/>
        <v>#DIV/0!</v>
      </c>
      <c r="AK584" s="909" t="e">
        <f t="shared" si="499"/>
        <v>#DIV/0!</v>
      </c>
      <c r="AL584" s="909" t="e">
        <f t="shared" si="499"/>
        <v>#DIV/0!</v>
      </c>
      <c r="AM584" s="909" t="e">
        <f t="shared" si="499"/>
        <v>#DIV/0!</v>
      </c>
      <c r="AN584" s="909" t="e">
        <f t="shared" si="499"/>
        <v>#DIV/0!</v>
      </c>
      <c r="AO584" s="909" t="e">
        <f t="shared" si="499"/>
        <v>#DIV/0!</v>
      </c>
      <c r="AP584" s="909" t="e">
        <f t="shared" si="499"/>
        <v>#DIV/0!</v>
      </c>
      <c r="AQ584" s="909" t="e">
        <f t="shared" si="499"/>
        <v>#DIV/0!</v>
      </c>
      <c r="AR584" s="909" t="e">
        <f t="shared" si="499"/>
        <v>#DIV/0!</v>
      </c>
    </row>
    <row r="585" spans="2:44" ht="12" hidden="1" customHeight="1" x14ac:dyDescent="0.15">
      <c r="B585" s="66" t="s">
        <v>219</v>
      </c>
      <c r="C585" s="238" t="s">
        <v>34</v>
      </c>
      <c r="D585" s="908" t="e">
        <f>ROUND(AVERAGE(D175:D177),1)</f>
        <v>#DIV/0!</v>
      </c>
      <c r="E585" s="908" t="e">
        <f t="shared" ref="E585:AC585" si="500">ROUND(AVERAGE(E175:E177),1)</f>
        <v>#DIV/0!</v>
      </c>
      <c r="F585" s="908" t="e">
        <f t="shared" si="500"/>
        <v>#DIV/0!</v>
      </c>
      <c r="G585" s="908" t="e">
        <f t="shared" si="500"/>
        <v>#DIV/0!</v>
      </c>
      <c r="H585" s="908" t="e">
        <f t="shared" si="500"/>
        <v>#DIV/0!</v>
      </c>
      <c r="I585" s="908" t="e">
        <f t="shared" si="500"/>
        <v>#DIV/0!</v>
      </c>
      <c r="J585" s="908" t="e">
        <f t="shared" si="500"/>
        <v>#DIV/0!</v>
      </c>
      <c r="K585" s="908" t="e">
        <f t="shared" si="500"/>
        <v>#DIV/0!</v>
      </c>
      <c r="L585" s="908" t="e">
        <f t="shared" si="500"/>
        <v>#DIV/0!</v>
      </c>
      <c r="M585" s="908" t="e">
        <f t="shared" si="500"/>
        <v>#DIV/0!</v>
      </c>
      <c r="N585" s="908" t="e">
        <f t="shared" si="500"/>
        <v>#DIV/0!</v>
      </c>
      <c r="O585" s="908" t="e">
        <f t="shared" si="500"/>
        <v>#DIV/0!</v>
      </c>
      <c r="P585" s="908" t="e">
        <f t="shared" si="500"/>
        <v>#DIV/0!</v>
      </c>
      <c r="Q585" s="908" t="e">
        <f t="shared" si="500"/>
        <v>#DIV/0!</v>
      </c>
      <c r="R585" s="908" t="e">
        <f t="shared" si="500"/>
        <v>#DIV/0!</v>
      </c>
      <c r="S585" s="908" t="e">
        <f t="shared" si="500"/>
        <v>#DIV/0!</v>
      </c>
      <c r="T585" s="908" t="e">
        <f t="shared" si="500"/>
        <v>#DIV/0!</v>
      </c>
      <c r="U585" s="908" t="e">
        <f t="shared" si="500"/>
        <v>#DIV/0!</v>
      </c>
      <c r="V585" s="908" t="e">
        <f t="shared" si="500"/>
        <v>#DIV/0!</v>
      </c>
      <c r="W585" s="908" t="e">
        <f t="shared" si="500"/>
        <v>#DIV/0!</v>
      </c>
      <c r="X585" s="908" t="e">
        <f t="shared" si="500"/>
        <v>#DIV/0!</v>
      </c>
      <c r="Y585" s="908" t="e">
        <f t="shared" si="500"/>
        <v>#DIV/0!</v>
      </c>
      <c r="Z585" s="908" t="e">
        <f t="shared" si="500"/>
        <v>#DIV/0!</v>
      </c>
      <c r="AA585" s="908" t="e">
        <f t="shared" si="500"/>
        <v>#DIV/0!</v>
      </c>
      <c r="AB585" s="908" t="e">
        <f t="shared" si="500"/>
        <v>#DIV/0!</v>
      </c>
      <c r="AC585" s="908" t="e">
        <f t="shared" si="500"/>
        <v>#DIV/0!</v>
      </c>
      <c r="AD585" s="499"/>
      <c r="AF585" s="66" t="s">
        <v>219</v>
      </c>
      <c r="AG585" s="238" t="s">
        <v>34</v>
      </c>
      <c r="AH585" s="908" t="e">
        <f t="shared" ref="AH585:AR585" si="501">ROUND(AVERAGE(AH175:AH177),1)</f>
        <v>#DIV/0!</v>
      </c>
      <c r="AI585" s="908" t="e">
        <f t="shared" si="501"/>
        <v>#DIV/0!</v>
      </c>
      <c r="AJ585" s="908" t="e">
        <f t="shared" si="501"/>
        <v>#DIV/0!</v>
      </c>
      <c r="AK585" s="908" t="e">
        <f t="shared" si="501"/>
        <v>#DIV/0!</v>
      </c>
      <c r="AL585" s="908" t="e">
        <f t="shared" si="501"/>
        <v>#DIV/0!</v>
      </c>
      <c r="AM585" s="908" t="e">
        <f t="shared" si="501"/>
        <v>#DIV/0!</v>
      </c>
      <c r="AN585" s="908" t="e">
        <f t="shared" si="501"/>
        <v>#DIV/0!</v>
      </c>
      <c r="AO585" s="908" t="e">
        <f t="shared" si="501"/>
        <v>#DIV/0!</v>
      </c>
      <c r="AP585" s="908" t="e">
        <f t="shared" si="501"/>
        <v>#DIV/0!</v>
      </c>
      <c r="AQ585" s="908" t="e">
        <f t="shared" si="501"/>
        <v>#DIV/0!</v>
      </c>
      <c r="AR585" s="908" t="e">
        <f t="shared" si="501"/>
        <v>#DIV/0!</v>
      </c>
    </row>
    <row r="586" spans="2:44" ht="12" hidden="1" customHeight="1" x14ac:dyDescent="0.15">
      <c r="C586" s="243" t="s">
        <v>35</v>
      </c>
      <c r="D586" s="908" t="e">
        <f>ROUND(AVERAGE(D178:D180),1)</f>
        <v>#DIV/0!</v>
      </c>
      <c r="E586" s="908" t="e">
        <f t="shared" ref="E586:AC586" si="502">ROUND(AVERAGE(E178:E180),1)</f>
        <v>#DIV/0!</v>
      </c>
      <c r="F586" s="908" t="e">
        <f t="shared" si="502"/>
        <v>#DIV/0!</v>
      </c>
      <c r="G586" s="908" t="e">
        <f t="shared" si="502"/>
        <v>#DIV/0!</v>
      </c>
      <c r="H586" s="908" t="e">
        <f t="shared" si="502"/>
        <v>#DIV/0!</v>
      </c>
      <c r="I586" s="908" t="e">
        <f t="shared" si="502"/>
        <v>#DIV/0!</v>
      </c>
      <c r="J586" s="908" t="e">
        <f t="shared" si="502"/>
        <v>#DIV/0!</v>
      </c>
      <c r="K586" s="908" t="e">
        <f t="shared" si="502"/>
        <v>#DIV/0!</v>
      </c>
      <c r="L586" s="908" t="e">
        <f t="shared" si="502"/>
        <v>#DIV/0!</v>
      </c>
      <c r="M586" s="908" t="e">
        <f t="shared" si="502"/>
        <v>#DIV/0!</v>
      </c>
      <c r="N586" s="908" t="e">
        <f t="shared" si="502"/>
        <v>#DIV/0!</v>
      </c>
      <c r="O586" s="908" t="e">
        <f t="shared" si="502"/>
        <v>#DIV/0!</v>
      </c>
      <c r="P586" s="908" t="e">
        <f t="shared" si="502"/>
        <v>#DIV/0!</v>
      </c>
      <c r="Q586" s="908" t="e">
        <f t="shared" si="502"/>
        <v>#DIV/0!</v>
      </c>
      <c r="R586" s="908" t="e">
        <f t="shared" si="502"/>
        <v>#DIV/0!</v>
      </c>
      <c r="S586" s="908" t="e">
        <f t="shared" si="502"/>
        <v>#DIV/0!</v>
      </c>
      <c r="T586" s="908" t="e">
        <f t="shared" si="502"/>
        <v>#DIV/0!</v>
      </c>
      <c r="U586" s="908" t="e">
        <f t="shared" si="502"/>
        <v>#DIV/0!</v>
      </c>
      <c r="V586" s="908" t="e">
        <f t="shared" si="502"/>
        <v>#DIV/0!</v>
      </c>
      <c r="W586" s="908" t="e">
        <f t="shared" si="502"/>
        <v>#DIV/0!</v>
      </c>
      <c r="X586" s="908" t="e">
        <f t="shared" si="502"/>
        <v>#DIV/0!</v>
      </c>
      <c r="Y586" s="908" t="e">
        <f t="shared" si="502"/>
        <v>#DIV/0!</v>
      </c>
      <c r="Z586" s="908" t="e">
        <f t="shared" si="502"/>
        <v>#DIV/0!</v>
      </c>
      <c r="AA586" s="908" t="e">
        <f t="shared" si="502"/>
        <v>#DIV/0!</v>
      </c>
      <c r="AB586" s="908" t="e">
        <f t="shared" si="502"/>
        <v>#DIV/0!</v>
      </c>
      <c r="AC586" s="908" t="e">
        <f t="shared" si="502"/>
        <v>#DIV/0!</v>
      </c>
      <c r="AD586" s="499"/>
      <c r="AG586" s="243" t="s">
        <v>35</v>
      </c>
      <c r="AH586" s="908" t="e">
        <f t="shared" ref="AH586:AR586" si="503">ROUND(AVERAGE(AH178:AH180),1)</f>
        <v>#DIV/0!</v>
      </c>
      <c r="AI586" s="908" t="e">
        <f t="shared" si="503"/>
        <v>#DIV/0!</v>
      </c>
      <c r="AJ586" s="908" t="e">
        <f t="shared" si="503"/>
        <v>#DIV/0!</v>
      </c>
      <c r="AK586" s="908" t="e">
        <f t="shared" si="503"/>
        <v>#DIV/0!</v>
      </c>
      <c r="AL586" s="908" t="e">
        <f t="shared" si="503"/>
        <v>#DIV/0!</v>
      </c>
      <c r="AM586" s="908" t="e">
        <f t="shared" si="503"/>
        <v>#DIV/0!</v>
      </c>
      <c r="AN586" s="908" t="e">
        <f t="shared" si="503"/>
        <v>#DIV/0!</v>
      </c>
      <c r="AO586" s="908" t="e">
        <f t="shared" si="503"/>
        <v>#DIV/0!</v>
      </c>
      <c r="AP586" s="908" t="e">
        <f t="shared" si="503"/>
        <v>#DIV/0!</v>
      </c>
      <c r="AQ586" s="908" t="e">
        <f t="shared" si="503"/>
        <v>#DIV/0!</v>
      </c>
      <c r="AR586" s="908" t="e">
        <f t="shared" si="503"/>
        <v>#DIV/0!</v>
      </c>
    </row>
    <row r="587" spans="2:44" ht="12" hidden="1" customHeight="1" x14ac:dyDescent="0.15">
      <c r="C587" s="243" t="s">
        <v>36</v>
      </c>
      <c r="D587" s="908" t="e">
        <f>ROUND(AVERAGE(D181:D183),1)</f>
        <v>#DIV/0!</v>
      </c>
      <c r="E587" s="908" t="e">
        <f t="shared" ref="E587:AC587" si="504">ROUND(AVERAGE(E181:E183),1)</f>
        <v>#DIV/0!</v>
      </c>
      <c r="F587" s="908" t="e">
        <f t="shared" si="504"/>
        <v>#DIV/0!</v>
      </c>
      <c r="G587" s="908" t="e">
        <f t="shared" si="504"/>
        <v>#DIV/0!</v>
      </c>
      <c r="H587" s="908" t="e">
        <f t="shared" si="504"/>
        <v>#DIV/0!</v>
      </c>
      <c r="I587" s="908" t="e">
        <f t="shared" si="504"/>
        <v>#DIV/0!</v>
      </c>
      <c r="J587" s="908" t="e">
        <f t="shared" si="504"/>
        <v>#DIV/0!</v>
      </c>
      <c r="K587" s="908" t="e">
        <f t="shared" si="504"/>
        <v>#DIV/0!</v>
      </c>
      <c r="L587" s="908" t="e">
        <f t="shared" si="504"/>
        <v>#DIV/0!</v>
      </c>
      <c r="M587" s="908" t="e">
        <f t="shared" si="504"/>
        <v>#DIV/0!</v>
      </c>
      <c r="N587" s="908" t="e">
        <f t="shared" si="504"/>
        <v>#DIV/0!</v>
      </c>
      <c r="O587" s="908" t="e">
        <f t="shared" si="504"/>
        <v>#DIV/0!</v>
      </c>
      <c r="P587" s="908" t="e">
        <f t="shared" si="504"/>
        <v>#DIV/0!</v>
      </c>
      <c r="Q587" s="908" t="e">
        <f t="shared" si="504"/>
        <v>#DIV/0!</v>
      </c>
      <c r="R587" s="908" t="e">
        <f t="shared" si="504"/>
        <v>#DIV/0!</v>
      </c>
      <c r="S587" s="908" t="e">
        <f t="shared" si="504"/>
        <v>#DIV/0!</v>
      </c>
      <c r="T587" s="908" t="e">
        <f t="shared" si="504"/>
        <v>#DIV/0!</v>
      </c>
      <c r="U587" s="908" t="e">
        <f t="shared" si="504"/>
        <v>#DIV/0!</v>
      </c>
      <c r="V587" s="908" t="e">
        <f t="shared" si="504"/>
        <v>#DIV/0!</v>
      </c>
      <c r="W587" s="908" t="e">
        <f t="shared" si="504"/>
        <v>#DIV/0!</v>
      </c>
      <c r="X587" s="908" t="e">
        <f t="shared" si="504"/>
        <v>#DIV/0!</v>
      </c>
      <c r="Y587" s="908" t="e">
        <f t="shared" si="504"/>
        <v>#DIV/0!</v>
      </c>
      <c r="Z587" s="908" t="e">
        <f t="shared" si="504"/>
        <v>#DIV/0!</v>
      </c>
      <c r="AA587" s="908" t="e">
        <f t="shared" si="504"/>
        <v>#DIV/0!</v>
      </c>
      <c r="AB587" s="908" t="e">
        <f t="shared" si="504"/>
        <v>#DIV/0!</v>
      </c>
      <c r="AC587" s="908" t="e">
        <f t="shared" si="504"/>
        <v>#DIV/0!</v>
      </c>
      <c r="AD587" s="499"/>
      <c r="AG587" s="243" t="s">
        <v>36</v>
      </c>
      <c r="AH587" s="908" t="e">
        <f>ROUND(AVERAGE(AH181:AH183),1)</f>
        <v>#DIV/0!</v>
      </c>
      <c r="AI587" s="908" t="e">
        <f t="shared" ref="AI587:AR587" si="505">ROUND(AVERAGE(AI181:AI183),1)</f>
        <v>#DIV/0!</v>
      </c>
      <c r="AJ587" s="908" t="e">
        <f t="shared" si="505"/>
        <v>#DIV/0!</v>
      </c>
      <c r="AK587" s="908" t="e">
        <f t="shared" si="505"/>
        <v>#DIV/0!</v>
      </c>
      <c r="AL587" s="908" t="e">
        <f t="shared" si="505"/>
        <v>#DIV/0!</v>
      </c>
      <c r="AM587" s="908" t="e">
        <f t="shared" si="505"/>
        <v>#DIV/0!</v>
      </c>
      <c r="AN587" s="908" t="e">
        <f t="shared" si="505"/>
        <v>#DIV/0!</v>
      </c>
      <c r="AO587" s="908" t="e">
        <f t="shared" si="505"/>
        <v>#DIV/0!</v>
      </c>
      <c r="AP587" s="908" t="e">
        <f t="shared" si="505"/>
        <v>#DIV/0!</v>
      </c>
      <c r="AQ587" s="908" t="e">
        <f t="shared" si="505"/>
        <v>#DIV/0!</v>
      </c>
      <c r="AR587" s="908" t="e">
        <f t="shared" si="505"/>
        <v>#DIV/0!</v>
      </c>
    </row>
    <row r="588" spans="2:44" ht="12" hidden="1" customHeight="1" x14ac:dyDescent="0.15">
      <c r="B588" s="240"/>
      <c r="C588" s="246" t="s">
        <v>37</v>
      </c>
      <c r="D588" s="908" t="e">
        <f>ROUND(AVERAGE(D184:D186),1)</f>
        <v>#DIV/0!</v>
      </c>
      <c r="E588" s="909" t="e">
        <f t="shared" ref="E588:AC588" si="506">ROUND(AVERAGE(E184:E186),1)</f>
        <v>#DIV/0!</v>
      </c>
      <c r="F588" s="909" t="e">
        <f t="shared" si="506"/>
        <v>#DIV/0!</v>
      </c>
      <c r="G588" s="909" t="e">
        <f t="shared" si="506"/>
        <v>#DIV/0!</v>
      </c>
      <c r="H588" s="909" t="e">
        <f t="shared" si="506"/>
        <v>#DIV/0!</v>
      </c>
      <c r="I588" s="909" t="e">
        <f t="shared" si="506"/>
        <v>#DIV/0!</v>
      </c>
      <c r="J588" s="909" t="e">
        <f t="shared" si="506"/>
        <v>#DIV/0!</v>
      </c>
      <c r="K588" s="909" t="e">
        <f t="shared" si="506"/>
        <v>#DIV/0!</v>
      </c>
      <c r="L588" s="909" t="e">
        <f t="shared" si="506"/>
        <v>#DIV/0!</v>
      </c>
      <c r="M588" s="909" t="e">
        <f t="shared" si="506"/>
        <v>#DIV/0!</v>
      </c>
      <c r="N588" s="909" t="e">
        <f t="shared" si="506"/>
        <v>#DIV/0!</v>
      </c>
      <c r="O588" s="909" t="e">
        <f t="shared" si="506"/>
        <v>#DIV/0!</v>
      </c>
      <c r="P588" s="909" t="e">
        <f t="shared" si="506"/>
        <v>#DIV/0!</v>
      </c>
      <c r="Q588" s="909" t="e">
        <f t="shared" si="506"/>
        <v>#DIV/0!</v>
      </c>
      <c r="R588" s="909" t="e">
        <f t="shared" si="506"/>
        <v>#DIV/0!</v>
      </c>
      <c r="S588" s="909" t="e">
        <f t="shared" si="506"/>
        <v>#DIV/0!</v>
      </c>
      <c r="T588" s="909" t="e">
        <f t="shared" si="506"/>
        <v>#DIV/0!</v>
      </c>
      <c r="U588" s="909" t="e">
        <f t="shared" si="506"/>
        <v>#DIV/0!</v>
      </c>
      <c r="V588" s="909" t="e">
        <f t="shared" si="506"/>
        <v>#DIV/0!</v>
      </c>
      <c r="W588" s="909" t="e">
        <f t="shared" si="506"/>
        <v>#DIV/0!</v>
      </c>
      <c r="X588" s="909" t="e">
        <f t="shared" si="506"/>
        <v>#DIV/0!</v>
      </c>
      <c r="Y588" s="909" t="e">
        <f t="shared" si="506"/>
        <v>#DIV/0!</v>
      </c>
      <c r="Z588" s="909" t="e">
        <f t="shared" si="506"/>
        <v>#DIV/0!</v>
      </c>
      <c r="AA588" s="909" t="e">
        <f t="shared" si="506"/>
        <v>#DIV/0!</v>
      </c>
      <c r="AB588" s="909" t="e">
        <f t="shared" si="506"/>
        <v>#DIV/0!</v>
      </c>
      <c r="AC588" s="909" t="e">
        <f t="shared" si="506"/>
        <v>#DIV/0!</v>
      </c>
      <c r="AD588" s="499"/>
      <c r="AF588" s="240"/>
      <c r="AG588" s="246" t="s">
        <v>37</v>
      </c>
      <c r="AH588" s="909" t="e">
        <f t="shared" ref="AH588:AR588" si="507">ROUND(AVERAGE(AH184:AH186),1)</f>
        <v>#DIV/0!</v>
      </c>
      <c r="AI588" s="909" t="e">
        <f t="shared" si="507"/>
        <v>#DIV/0!</v>
      </c>
      <c r="AJ588" s="909" t="e">
        <f t="shared" si="507"/>
        <v>#DIV/0!</v>
      </c>
      <c r="AK588" s="909" t="e">
        <f t="shared" si="507"/>
        <v>#DIV/0!</v>
      </c>
      <c r="AL588" s="909" t="e">
        <f t="shared" si="507"/>
        <v>#DIV/0!</v>
      </c>
      <c r="AM588" s="909" t="e">
        <f t="shared" si="507"/>
        <v>#DIV/0!</v>
      </c>
      <c r="AN588" s="909" t="e">
        <f t="shared" si="507"/>
        <v>#DIV/0!</v>
      </c>
      <c r="AO588" s="909" t="e">
        <f t="shared" si="507"/>
        <v>#DIV/0!</v>
      </c>
      <c r="AP588" s="909" t="e">
        <f t="shared" si="507"/>
        <v>#DIV/0!</v>
      </c>
      <c r="AQ588" s="909" t="e">
        <f t="shared" si="507"/>
        <v>#DIV/0!</v>
      </c>
      <c r="AR588" s="909" t="e">
        <f t="shared" si="507"/>
        <v>#DIV/0!</v>
      </c>
    </row>
    <row r="589" spans="2:44" ht="12" hidden="1" customHeight="1" x14ac:dyDescent="0.15">
      <c r="B589" s="66" t="s">
        <v>220</v>
      </c>
      <c r="C589" s="238" t="s">
        <v>34</v>
      </c>
      <c r="D589" s="910" t="e">
        <f>ROUND(AVERAGE(D187:D189),1)</f>
        <v>#DIV/0!</v>
      </c>
      <c r="E589" s="910" t="e">
        <f t="shared" ref="E589:AC589" si="508">ROUND(AVERAGE(E187:E189),1)</f>
        <v>#DIV/0!</v>
      </c>
      <c r="F589" s="910" t="e">
        <f t="shared" si="508"/>
        <v>#DIV/0!</v>
      </c>
      <c r="G589" s="910" t="e">
        <f t="shared" si="508"/>
        <v>#DIV/0!</v>
      </c>
      <c r="H589" s="910" t="e">
        <f t="shared" si="508"/>
        <v>#DIV/0!</v>
      </c>
      <c r="I589" s="910" t="e">
        <f t="shared" si="508"/>
        <v>#DIV/0!</v>
      </c>
      <c r="J589" s="910" t="e">
        <f t="shared" si="508"/>
        <v>#DIV/0!</v>
      </c>
      <c r="K589" s="910" t="e">
        <f t="shared" si="508"/>
        <v>#DIV/0!</v>
      </c>
      <c r="L589" s="910" t="e">
        <f t="shared" si="508"/>
        <v>#DIV/0!</v>
      </c>
      <c r="M589" s="910" t="e">
        <f t="shared" si="508"/>
        <v>#DIV/0!</v>
      </c>
      <c r="N589" s="910" t="e">
        <f t="shared" si="508"/>
        <v>#DIV/0!</v>
      </c>
      <c r="O589" s="910" t="e">
        <f t="shared" si="508"/>
        <v>#DIV/0!</v>
      </c>
      <c r="P589" s="910" t="e">
        <f t="shared" si="508"/>
        <v>#DIV/0!</v>
      </c>
      <c r="Q589" s="910" t="e">
        <f t="shared" si="508"/>
        <v>#DIV/0!</v>
      </c>
      <c r="R589" s="910" t="e">
        <f t="shared" si="508"/>
        <v>#DIV/0!</v>
      </c>
      <c r="S589" s="910" t="e">
        <f t="shared" si="508"/>
        <v>#DIV/0!</v>
      </c>
      <c r="T589" s="910" t="e">
        <f t="shared" si="508"/>
        <v>#DIV/0!</v>
      </c>
      <c r="U589" s="910" t="e">
        <f t="shared" si="508"/>
        <v>#DIV/0!</v>
      </c>
      <c r="V589" s="910" t="e">
        <f t="shared" si="508"/>
        <v>#DIV/0!</v>
      </c>
      <c r="W589" s="910" t="e">
        <f t="shared" si="508"/>
        <v>#DIV/0!</v>
      </c>
      <c r="X589" s="910" t="e">
        <f t="shared" si="508"/>
        <v>#DIV/0!</v>
      </c>
      <c r="Y589" s="910" t="e">
        <f t="shared" si="508"/>
        <v>#DIV/0!</v>
      </c>
      <c r="Z589" s="910" t="e">
        <f t="shared" si="508"/>
        <v>#DIV/0!</v>
      </c>
      <c r="AA589" s="910" t="e">
        <f t="shared" si="508"/>
        <v>#DIV/0!</v>
      </c>
      <c r="AB589" s="910" t="e">
        <f t="shared" si="508"/>
        <v>#DIV/0!</v>
      </c>
      <c r="AC589" s="910" t="e">
        <f t="shared" si="508"/>
        <v>#DIV/0!</v>
      </c>
      <c r="AD589" s="499"/>
      <c r="AF589" s="66" t="s">
        <v>220</v>
      </c>
      <c r="AG589" s="238" t="s">
        <v>34</v>
      </c>
      <c r="AH589" s="910" t="e">
        <f t="shared" ref="AH589:AR589" si="509">ROUND(AVERAGE(AH187:AH189),1)</f>
        <v>#DIV/0!</v>
      </c>
      <c r="AI589" s="910" t="e">
        <f t="shared" si="509"/>
        <v>#DIV/0!</v>
      </c>
      <c r="AJ589" s="910" t="e">
        <f t="shared" si="509"/>
        <v>#DIV/0!</v>
      </c>
      <c r="AK589" s="910" t="e">
        <f t="shared" si="509"/>
        <v>#DIV/0!</v>
      </c>
      <c r="AL589" s="910" t="e">
        <f t="shared" si="509"/>
        <v>#DIV/0!</v>
      </c>
      <c r="AM589" s="910" t="e">
        <f t="shared" si="509"/>
        <v>#DIV/0!</v>
      </c>
      <c r="AN589" s="910" t="e">
        <f t="shared" si="509"/>
        <v>#DIV/0!</v>
      </c>
      <c r="AO589" s="910" t="e">
        <f t="shared" si="509"/>
        <v>#DIV/0!</v>
      </c>
      <c r="AP589" s="910" t="e">
        <f t="shared" si="509"/>
        <v>#DIV/0!</v>
      </c>
      <c r="AQ589" s="910" t="e">
        <f t="shared" si="509"/>
        <v>#DIV/0!</v>
      </c>
      <c r="AR589" s="910" t="e">
        <f t="shared" si="509"/>
        <v>#DIV/0!</v>
      </c>
    </row>
    <row r="590" spans="2:44" ht="12" hidden="1" customHeight="1" x14ac:dyDescent="0.15">
      <c r="C590" s="243" t="s">
        <v>35</v>
      </c>
      <c r="D590" s="908" t="e">
        <f>ROUND(AVERAGE(D188:D190),1)</f>
        <v>#DIV/0!</v>
      </c>
      <c r="E590" s="908" t="e">
        <f t="shared" ref="E590:AC590" si="510">ROUND(AVERAGE(E188:E190),1)</f>
        <v>#DIV/0!</v>
      </c>
      <c r="F590" s="908" t="e">
        <f t="shared" si="510"/>
        <v>#DIV/0!</v>
      </c>
      <c r="G590" s="908" t="e">
        <f t="shared" si="510"/>
        <v>#DIV/0!</v>
      </c>
      <c r="H590" s="908" t="e">
        <f t="shared" si="510"/>
        <v>#DIV/0!</v>
      </c>
      <c r="I590" s="908" t="e">
        <f t="shared" si="510"/>
        <v>#DIV/0!</v>
      </c>
      <c r="J590" s="908" t="e">
        <f t="shared" si="510"/>
        <v>#DIV/0!</v>
      </c>
      <c r="K590" s="908" t="e">
        <f t="shared" si="510"/>
        <v>#DIV/0!</v>
      </c>
      <c r="L590" s="908" t="e">
        <f t="shared" si="510"/>
        <v>#DIV/0!</v>
      </c>
      <c r="M590" s="908" t="e">
        <f t="shared" si="510"/>
        <v>#DIV/0!</v>
      </c>
      <c r="N590" s="908" t="e">
        <f t="shared" si="510"/>
        <v>#DIV/0!</v>
      </c>
      <c r="O590" s="908" t="e">
        <f t="shared" si="510"/>
        <v>#DIV/0!</v>
      </c>
      <c r="P590" s="908" t="e">
        <f t="shared" si="510"/>
        <v>#DIV/0!</v>
      </c>
      <c r="Q590" s="908" t="e">
        <f t="shared" si="510"/>
        <v>#DIV/0!</v>
      </c>
      <c r="R590" s="908" t="e">
        <f t="shared" si="510"/>
        <v>#DIV/0!</v>
      </c>
      <c r="S590" s="908" t="e">
        <f t="shared" si="510"/>
        <v>#DIV/0!</v>
      </c>
      <c r="T590" s="908" t="e">
        <f t="shared" si="510"/>
        <v>#DIV/0!</v>
      </c>
      <c r="U590" s="908" t="e">
        <f t="shared" si="510"/>
        <v>#DIV/0!</v>
      </c>
      <c r="V590" s="908" t="e">
        <f t="shared" si="510"/>
        <v>#DIV/0!</v>
      </c>
      <c r="W590" s="908" t="e">
        <f t="shared" si="510"/>
        <v>#DIV/0!</v>
      </c>
      <c r="X590" s="908" t="e">
        <f t="shared" si="510"/>
        <v>#DIV/0!</v>
      </c>
      <c r="Y590" s="908" t="e">
        <f t="shared" si="510"/>
        <v>#DIV/0!</v>
      </c>
      <c r="Z590" s="908" t="e">
        <f t="shared" si="510"/>
        <v>#DIV/0!</v>
      </c>
      <c r="AA590" s="908" t="e">
        <f t="shared" si="510"/>
        <v>#DIV/0!</v>
      </c>
      <c r="AB590" s="908" t="e">
        <f t="shared" si="510"/>
        <v>#DIV/0!</v>
      </c>
      <c r="AC590" s="908" t="e">
        <f t="shared" si="510"/>
        <v>#DIV/0!</v>
      </c>
      <c r="AD590" s="499"/>
      <c r="AG590" s="243" t="s">
        <v>35</v>
      </c>
      <c r="AH590" s="908" t="e">
        <f>ROUND(AVERAGE(AH188:AH190),1)</f>
        <v>#DIV/0!</v>
      </c>
      <c r="AI590" s="908" t="e">
        <f t="shared" ref="AI590:AR590" si="511">ROUND(AVERAGE(AI188:AI190),1)</f>
        <v>#DIV/0!</v>
      </c>
      <c r="AJ590" s="908" t="e">
        <f t="shared" si="511"/>
        <v>#DIV/0!</v>
      </c>
      <c r="AK590" s="908" t="e">
        <f t="shared" si="511"/>
        <v>#DIV/0!</v>
      </c>
      <c r="AL590" s="908" t="e">
        <f t="shared" si="511"/>
        <v>#DIV/0!</v>
      </c>
      <c r="AM590" s="908" t="e">
        <f t="shared" si="511"/>
        <v>#DIV/0!</v>
      </c>
      <c r="AN590" s="908" t="e">
        <f t="shared" si="511"/>
        <v>#DIV/0!</v>
      </c>
      <c r="AO590" s="908" t="e">
        <f t="shared" si="511"/>
        <v>#DIV/0!</v>
      </c>
      <c r="AP590" s="908" t="e">
        <f t="shared" si="511"/>
        <v>#DIV/0!</v>
      </c>
      <c r="AQ590" s="908" t="e">
        <f t="shared" si="511"/>
        <v>#DIV/0!</v>
      </c>
      <c r="AR590" s="908" t="e">
        <f t="shared" si="511"/>
        <v>#DIV/0!</v>
      </c>
    </row>
    <row r="591" spans="2:44" ht="12" hidden="1" customHeight="1" x14ac:dyDescent="0.15">
      <c r="C591" s="243" t="s">
        <v>36</v>
      </c>
      <c r="D591" s="908" t="e">
        <f>ROUND(AVERAGE(D191:D193),1)</f>
        <v>#DIV/0!</v>
      </c>
      <c r="E591" s="908" t="e">
        <f t="shared" ref="E591:AC591" si="512">ROUND(AVERAGE(E191:E193),1)</f>
        <v>#DIV/0!</v>
      </c>
      <c r="F591" s="908" t="e">
        <f t="shared" si="512"/>
        <v>#DIV/0!</v>
      </c>
      <c r="G591" s="908" t="e">
        <f t="shared" si="512"/>
        <v>#DIV/0!</v>
      </c>
      <c r="H591" s="908" t="e">
        <f t="shared" si="512"/>
        <v>#DIV/0!</v>
      </c>
      <c r="I591" s="908" t="e">
        <f t="shared" si="512"/>
        <v>#DIV/0!</v>
      </c>
      <c r="J591" s="908" t="e">
        <f t="shared" si="512"/>
        <v>#DIV/0!</v>
      </c>
      <c r="K591" s="908" t="e">
        <f t="shared" si="512"/>
        <v>#DIV/0!</v>
      </c>
      <c r="L591" s="908" t="e">
        <f t="shared" si="512"/>
        <v>#DIV/0!</v>
      </c>
      <c r="M591" s="908" t="e">
        <f t="shared" si="512"/>
        <v>#DIV/0!</v>
      </c>
      <c r="N591" s="908" t="e">
        <f t="shared" si="512"/>
        <v>#DIV/0!</v>
      </c>
      <c r="O591" s="908" t="e">
        <f t="shared" si="512"/>
        <v>#DIV/0!</v>
      </c>
      <c r="P591" s="908" t="e">
        <f t="shared" si="512"/>
        <v>#DIV/0!</v>
      </c>
      <c r="Q591" s="908" t="e">
        <f t="shared" si="512"/>
        <v>#DIV/0!</v>
      </c>
      <c r="R591" s="908" t="e">
        <f t="shared" si="512"/>
        <v>#DIV/0!</v>
      </c>
      <c r="S591" s="908" t="e">
        <f t="shared" si="512"/>
        <v>#DIV/0!</v>
      </c>
      <c r="T591" s="908" t="e">
        <f t="shared" si="512"/>
        <v>#DIV/0!</v>
      </c>
      <c r="U591" s="908" t="e">
        <f t="shared" si="512"/>
        <v>#DIV/0!</v>
      </c>
      <c r="V591" s="908" t="e">
        <f t="shared" si="512"/>
        <v>#DIV/0!</v>
      </c>
      <c r="W591" s="908" t="e">
        <f t="shared" si="512"/>
        <v>#DIV/0!</v>
      </c>
      <c r="X591" s="908" t="e">
        <f t="shared" si="512"/>
        <v>#DIV/0!</v>
      </c>
      <c r="Y591" s="908" t="e">
        <f t="shared" si="512"/>
        <v>#DIV/0!</v>
      </c>
      <c r="Z591" s="908" t="e">
        <f t="shared" si="512"/>
        <v>#DIV/0!</v>
      </c>
      <c r="AA591" s="908" t="e">
        <f t="shared" si="512"/>
        <v>#DIV/0!</v>
      </c>
      <c r="AB591" s="908" t="e">
        <f t="shared" si="512"/>
        <v>#DIV/0!</v>
      </c>
      <c r="AC591" s="908" t="e">
        <f t="shared" si="512"/>
        <v>#DIV/0!</v>
      </c>
      <c r="AD591" s="499"/>
      <c r="AE591" s="250" t="s">
        <v>4</v>
      </c>
      <c r="AG591" s="243" t="s">
        <v>36</v>
      </c>
      <c r="AH591" s="908" t="e">
        <f t="shared" ref="AH591:AR591" si="513">ROUND(AVERAGE(AH191:AH193),1)</f>
        <v>#DIV/0!</v>
      </c>
      <c r="AI591" s="908" t="e">
        <f t="shared" si="513"/>
        <v>#DIV/0!</v>
      </c>
      <c r="AJ591" s="908" t="e">
        <f t="shared" si="513"/>
        <v>#DIV/0!</v>
      </c>
      <c r="AK591" s="908" t="e">
        <f t="shared" si="513"/>
        <v>#DIV/0!</v>
      </c>
      <c r="AL591" s="908" t="e">
        <f t="shared" si="513"/>
        <v>#DIV/0!</v>
      </c>
      <c r="AM591" s="908" t="e">
        <f t="shared" si="513"/>
        <v>#DIV/0!</v>
      </c>
      <c r="AN591" s="908" t="e">
        <f t="shared" si="513"/>
        <v>#DIV/0!</v>
      </c>
      <c r="AO591" s="908" t="e">
        <f t="shared" si="513"/>
        <v>#DIV/0!</v>
      </c>
      <c r="AP591" s="908" t="e">
        <f t="shared" si="513"/>
        <v>#DIV/0!</v>
      </c>
      <c r="AQ591" s="908" t="e">
        <f t="shared" si="513"/>
        <v>#DIV/0!</v>
      </c>
      <c r="AR591" s="908" t="e">
        <f t="shared" si="513"/>
        <v>#DIV/0!</v>
      </c>
    </row>
    <row r="592" spans="2:44" ht="12" hidden="1" customHeight="1" x14ac:dyDescent="0.15">
      <c r="B592" s="240"/>
      <c r="C592" s="246" t="s">
        <v>37</v>
      </c>
      <c r="D592" s="909" t="e">
        <f>ROUND(AVERAGE(D196:D198),1)</f>
        <v>#DIV/0!</v>
      </c>
      <c r="E592" s="909" t="e">
        <f t="shared" ref="E592:AC592" si="514">ROUND(AVERAGE(E196:E198),1)</f>
        <v>#DIV/0!</v>
      </c>
      <c r="F592" s="909" t="e">
        <f t="shared" si="514"/>
        <v>#DIV/0!</v>
      </c>
      <c r="G592" s="909" t="e">
        <f t="shared" si="514"/>
        <v>#DIV/0!</v>
      </c>
      <c r="H592" s="909" t="e">
        <f t="shared" si="514"/>
        <v>#DIV/0!</v>
      </c>
      <c r="I592" s="909" t="e">
        <f t="shared" si="514"/>
        <v>#DIV/0!</v>
      </c>
      <c r="J592" s="909" t="e">
        <f t="shared" si="514"/>
        <v>#DIV/0!</v>
      </c>
      <c r="K592" s="909" t="e">
        <f t="shared" si="514"/>
        <v>#DIV/0!</v>
      </c>
      <c r="L592" s="909" t="e">
        <f t="shared" si="514"/>
        <v>#DIV/0!</v>
      </c>
      <c r="M592" s="909" t="e">
        <f t="shared" si="514"/>
        <v>#DIV/0!</v>
      </c>
      <c r="N592" s="909" t="e">
        <f t="shared" si="514"/>
        <v>#DIV/0!</v>
      </c>
      <c r="O592" s="909" t="e">
        <f t="shared" si="514"/>
        <v>#DIV/0!</v>
      </c>
      <c r="P592" s="909" t="e">
        <f t="shared" si="514"/>
        <v>#DIV/0!</v>
      </c>
      <c r="Q592" s="909" t="e">
        <f t="shared" si="514"/>
        <v>#DIV/0!</v>
      </c>
      <c r="R592" s="909" t="e">
        <f t="shared" si="514"/>
        <v>#DIV/0!</v>
      </c>
      <c r="S592" s="909" t="e">
        <f t="shared" si="514"/>
        <v>#DIV/0!</v>
      </c>
      <c r="T592" s="909" t="e">
        <f t="shared" si="514"/>
        <v>#DIV/0!</v>
      </c>
      <c r="U592" s="909" t="e">
        <f t="shared" si="514"/>
        <v>#DIV/0!</v>
      </c>
      <c r="V592" s="909" t="e">
        <f t="shared" si="514"/>
        <v>#DIV/0!</v>
      </c>
      <c r="W592" s="909" t="e">
        <f t="shared" si="514"/>
        <v>#DIV/0!</v>
      </c>
      <c r="X592" s="909" t="e">
        <f t="shared" si="514"/>
        <v>#DIV/0!</v>
      </c>
      <c r="Y592" s="909" t="e">
        <f t="shared" si="514"/>
        <v>#DIV/0!</v>
      </c>
      <c r="Z592" s="909" t="e">
        <f t="shared" si="514"/>
        <v>#DIV/0!</v>
      </c>
      <c r="AA592" s="909" t="e">
        <f t="shared" si="514"/>
        <v>#DIV/0!</v>
      </c>
      <c r="AB592" s="909" t="e">
        <f t="shared" si="514"/>
        <v>#DIV/0!</v>
      </c>
      <c r="AC592" s="909" t="e">
        <f t="shared" si="514"/>
        <v>#DIV/0!</v>
      </c>
      <c r="AD592" s="499"/>
      <c r="AF592" s="240"/>
      <c r="AG592" s="246" t="s">
        <v>37</v>
      </c>
      <c r="AH592" s="909" t="e">
        <f t="shared" ref="AH592:AR592" si="515">ROUND(AVERAGE(AH196:AH198),1)</f>
        <v>#DIV/0!</v>
      </c>
      <c r="AI592" s="909" t="e">
        <f t="shared" si="515"/>
        <v>#DIV/0!</v>
      </c>
      <c r="AJ592" s="909" t="e">
        <f t="shared" si="515"/>
        <v>#DIV/0!</v>
      </c>
      <c r="AK592" s="909" t="e">
        <f t="shared" si="515"/>
        <v>#DIV/0!</v>
      </c>
      <c r="AL592" s="909" t="e">
        <f t="shared" si="515"/>
        <v>#DIV/0!</v>
      </c>
      <c r="AM592" s="909" t="e">
        <f t="shared" si="515"/>
        <v>#DIV/0!</v>
      </c>
      <c r="AN592" s="909" t="e">
        <f t="shared" si="515"/>
        <v>#DIV/0!</v>
      </c>
      <c r="AO592" s="909" t="e">
        <f t="shared" si="515"/>
        <v>#DIV/0!</v>
      </c>
      <c r="AP592" s="909" t="e">
        <f t="shared" si="515"/>
        <v>#DIV/0!</v>
      </c>
      <c r="AQ592" s="909" t="e">
        <f t="shared" si="515"/>
        <v>#DIV/0!</v>
      </c>
      <c r="AR592" s="909" t="e">
        <f t="shared" si="515"/>
        <v>#DIV/0!</v>
      </c>
    </row>
    <row r="593" spans="30:30" ht="12" customHeight="1" x14ac:dyDescent="0.15">
      <c r="AD593" s="20"/>
    </row>
    <row r="594" spans="30:30" x14ac:dyDescent="0.15">
      <c r="AD594" s="20"/>
    </row>
  </sheetData>
  <phoneticPr fontId="4"/>
  <pageMargins left="0.75" right="0.75" top="1" bottom="1" header="0.51200000000000001" footer="0.51200000000000001"/>
  <pageSetup paperSize="9" orientation="portrait" r:id="rId1"/>
  <headerFooter alignWithMargins="0"/>
  <ignoredErrors>
    <ignoredError sqref="AH10:AR11 D4:AC24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/>
  </sheetPr>
  <dimension ref="A1:CE614"/>
  <sheetViews>
    <sheetView topLeftCell="A25" zoomScale="70" zoomScaleNormal="70" workbookViewId="0">
      <selection activeCell="B9" sqref="B9"/>
    </sheetView>
  </sheetViews>
  <sheetFormatPr defaultColWidth="9.33203125" defaultRowHeight="12" x14ac:dyDescent="0.15"/>
  <cols>
    <col min="1" max="1" width="5" style="135" customWidth="1"/>
    <col min="2" max="2" width="6.1640625" style="135" customWidth="1"/>
    <col min="3" max="3" width="7" style="135" customWidth="1"/>
    <col min="4" max="29" width="11.33203125" style="135" customWidth="1"/>
    <col min="30" max="30" width="7.1640625" style="135" customWidth="1"/>
    <col min="31" max="31" width="5.6640625" style="135" customWidth="1"/>
    <col min="32" max="32" width="7.5" style="135" customWidth="1"/>
    <col min="33" max="33" width="6.6640625" style="135" customWidth="1"/>
    <col min="34" max="44" width="11.33203125" style="135" customWidth="1"/>
    <col min="45" max="16384" width="9.33203125" style="135"/>
  </cols>
  <sheetData>
    <row r="1" spans="1:45" x14ac:dyDescent="0.15">
      <c r="A1" s="200"/>
      <c r="B1" s="201" t="s">
        <v>774</v>
      </c>
      <c r="C1" s="200"/>
      <c r="D1" s="200"/>
      <c r="E1" s="202"/>
      <c r="F1" s="202"/>
      <c r="G1" s="200"/>
      <c r="H1" s="200"/>
      <c r="I1" s="202"/>
      <c r="J1" s="200"/>
      <c r="K1" s="200"/>
      <c r="L1" s="200"/>
      <c r="M1" s="200"/>
      <c r="N1" s="200"/>
      <c r="O1" s="203"/>
      <c r="P1" s="203"/>
      <c r="Q1" s="200"/>
      <c r="R1" s="200"/>
      <c r="S1" s="202"/>
      <c r="T1" s="200"/>
      <c r="U1" s="200"/>
      <c r="V1" s="200"/>
      <c r="W1" s="202"/>
      <c r="X1" s="202"/>
      <c r="Y1" s="202"/>
      <c r="Z1" s="202"/>
      <c r="AA1" s="202"/>
      <c r="AB1" s="200"/>
      <c r="AC1" s="202"/>
      <c r="AD1" s="501"/>
      <c r="AE1" s="200"/>
      <c r="AF1" s="201" t="s">
        <v>936</v>
      </c>
      <c r="AG1" s="200"/>
      <c r="AH1" s="200"/>
      <c r="AI1" s="202"/>
      <c r="AJ1" s="202"/>
      <c r="AK1" s="202"/>
      <c r="AL1" s="202"/>
      <c r="AM1" s="200"/>
      <c r="AN1" s="202"/>
      <c r="AO1" s="202"/>
      <c r="AP1" s="202"/>
      <c r="AQ1" s="202"/>
      <c r="AR1" s="200"/>
    </row>
    <row r="2" spans="1:45" ht="37.5" customHeight="1" x14ac:dyDescent="0.15">
      <c r="A2" s="204" t="s">
        <v>119</v>
      </c>
      <c r="B2" s="205"/>
      <c r="C2" s="204"/>
      <c r="D2" s="206" t="s">
        <v>474</v>
      </c>
      <c r="E2" s="206" t="s">
        <v>475</v>
      </c>
      <c r="F2" s="206" t="s">
        <v>17</v>
      </c>
      <c r="G2" s="206" t="s">
        <v>18</v>
      </c>
      <c r="H2" s="206" t="s">
        <v>19</v>
      </c>
      <c r="I2" s="206" t="s">
        <v>476</v>
      </c>
      <c r="J2" s="206" t="s">
        <v>51</v>
      </c>
      <c r="K2" s="206" t="s">
        <v>52</v>
      </c>
      <c r="L2" s="206" t="s">
        <v>22</v>
      </c>
      <c r="M2" s="206" t="s">
        <v>20</v>
      </c>
      <c r="N2" s="206" t="s">
        <v>21</v>
      </c>
      <c r="O2" s="206" t="s">
        <v>23</v>
      </c>
      <c r="P2" s="206" t="s">
        <v>24</v>
      </c>
      <c r="Q2" s="206" t="s">
        <v>25</v>
      </c>
      <c r="R2" s="206" t="s">
        <v>26</v>
      </c>
      <c r="S2" s="206" t="s">
        <v>477</v>
      </c>
      <c r="T2" s="206" t="s">
        <v>118</v>
      </c>
      <c r="U2" s="206" t="s">
        <v>478</v>
      </c>
      <c r="V2" s="254" t="s">
        <v>479</v>
      </c>
      <c r="W2" s="254" t="s">
        <v>480</v>
      </c>
      <c r="X2" s="254" t="s">
        <v>481</v>
      </c>
      <c r="Y2" s="254" t="s">
        <v>28</v>
      </c>
      <c r="Z2" s="254" t="s">
        <v>29</v>
      </c>
      <c r="AA2" s="254" t="s">
        <v>32</v>
      </c>
      <c r="AB2" s="206" t="s">
        <v>33</v>
      </c>
      <c r="AC2" s="206" t="s">
        <v>482</v>
      </c>
      <c r="AD2" s="500"/>
      <c r="AE2" s="204" t="s">
        <v>119</v>
      </c>
      <c r="AF2" s="205"/>
      <c r="AG2" s="204"/>
      <c r="AH2" s="206" t="s">
        <v>15</v>
      </c>
      <c r="AI2" s="206" t="s">
        <v>483</v>
      </c>
      <c r="AJ2" s="206" t="s">
        <v>484</v>
      </c>
      <c r="AK2" s="206" t="s">
        <v>485</v>
      </c>
      <c r="AL2" s="206" t="s">
        <v>486</v>
      </c>
      <c r="AM2" s="206" t="s">
        <v>487</v>
      </c>
      <c r="AN2" s="206" t="s">
        <v>488</v>
      </c>
      <c r="AO2" s="206" t="s">
        <v>489</v>
      </c>
      <c r="AP2" s="206" t="s">
        <v>490</v>
      </c>
      <c r="AQ2" s="206" t="s">
        <v>491</v>
      </c>
      <c r="AR2" s="206" t="s">
        <v>492</v>
      </c>
      <c r="AS2" s="135" t="s">
        <v>113</v>
      </c>
    </row>
    <row r="3" spans="1:45" ht="13.5" customHeight="1" x14ac:dyDescent="0.15">
      <c r="A3" s="511" t="s">
        <v>405</v>
      </c>
      <c r="B3" s="512"/>
      <c r="C3" s="511"/>
      <c r="D3" s="911">
        <v>10000.000000000004</v>
      </c>
      <c r="E3" s="911">
        <v>9990.5000000000036</v>
      </c>
      <c r="F3" s="911">
        <v>2324.9000000000005</v>
      </c>
      <c r="G3" s="911">
        <v>193.4</v>
      </c>
      <c r="H3" s="911">
        <v>731.7</v>
      </c>
      <c r="I3" s="911">
        <v>639</v>
      </c>
      <c r="J3" s="911">
        <v>1027.3</v>
      </c>
      <c r="K3" s="911">
        <v>369.1</v>
      </c>
      <c r="L3" s="911">
        <v>194</v>
      </c>
      <c r="M3" s="911">
        <v>362.09999999999997</v>
      </c>
      <c r="N3" s="911">
        <v>221.5</v>
      </c>
      <c r="O3" s="911">
        <v>228.5</v>
      </c>
      <c r="P3" s="911">
        <v>498.19999999999993</v>
      </c>
      <c r="Q3" s="911">
        <v>1429.8999999999996</v>
      </c>
      <c r="R3" s="911">
        <v>379.2</v>
      </c>
      <c r="S3" s="911">
        <v>220.6</v>
      </c>
      <c r="T3" s="911">
        <v>604.6</v>
      </c>
      <c r="U3" s="911">
        <v>566.5</v>
      </c>
      <c r="V3" s="911">
        <v>230.4</v>
      </c>
      <c r="W3" s="911" t="s">
        <v>357</v>
      </c>
      <c r="X3" s="911">
        <v>52.6</v>
      </c>
      <c r="Y3" s="911">
        <v>110.6</v>
      </c>
      <c r="Z3" s="911">
        <v>73.400000000000006</v>
      </c>
      <c r="AA3" s="911">
        <v>99.499999999999986</v>
      </c>
      <c r="AB3" s="911">
        <v>9.5</v>
      </c>
      <c r="AC3" s="911">
        <v>2035.4</v>
      </c>
      <c r="AD3" s="255"/>
      <c r="AE3" s="511" t="s">
        <v>405</v>
      </c>
      <c r="AF3" s="191"/>
      <c r="AG3" s="511"/>
      <c r="AH3" s="911">
        <v>10000.000000000002</v>
      </c>
      <c r="AI3" s="911">
        <v>3522.7000000000003</v>
      </c>
      <c r="AJ3" s="911">
        <v>2427.6000000000004</v>
      </c>
      <c r="AK3" s="911">
        <v>1331.6000000000001</v>
      </c>
      <c r="AL3" s="911">
        <v>1096</v>
      </c>
      <c r="AM3" s="911">
        <v>1095.0999999999999</v>
      </c>
      <c r="AN3" s="911">
        <v>452.5</v>
      </c>
      <c r="AO3" s="911">
        <v>642.59999999999991</v>
      </c>
      <c r="AP3" s="911">
        <v>6477.300000000002</v>
      </c>
      <c r="AQ3" s="911">
        <v>6334.2000000000016</v>
      </c>
      <c r="AR3" s="911">
        <v>143.1</v>
      </c>
    </row>
    <row r="4" spans="1:45" x14ac:dyDescent="0.15">
      <c r="A4" s="203"/>
      <c r="B4" s="208" t="s">
        <v>444</v>
      </c>
      <c r="C4" s="208"/>
      <c r="D4" s="260">
        <f>ROUND(SUM(D31:D42)/12,1)</f>
        <v>99.9</v>
      </c>
      <c r="E4" s="260">
        <f t="shared" ref="E4:AB4" si="0">ROUND(SUM(E31:E42)/12,1)</f>
        <v>99.9</v>
      </c>
      <c r="F4" s="260">
        <f t="shared" si="0"/>
        <v>102.8</v>
      </c>
      <c r="G4" s="260">
        <f t="shared" si="0"/>
        <v>100.5</v>
      </c>
      <c r="H4" s="260">
        <f t="shared" si="0"/>
        <v>84.1</v>
      </c>
      <c r="I4" s="260">
        <f t="shared" si="0"/>
        <v>114.1</v>
      </c>
      <c r="J4" s="260">
        <f t="shared" si="0"/>
        <v>95.3</v>
      </c>
      <c r="K4" s="260">
        <f t="shared" si="0"/>
        <v>91.6</v>
      </c>
      <c r="L4" s="260">
        <f t="shared" si="0"/>
        <v>123.4</v>
      </c>
      <c r="M4" s="260">
        <f t="shared" si="0"/>
        <v>130.5</v>
      </c>
      <c r="N4" s="260">
        <f t="shared" si="0"/>
        <v>106.5</v>
      </c>
      <c r="O4" s="260">
        <f t="shared" si="0"/>
        <v>154.6</v>
      </c>
      <c r="P4" s="260">
        <f t="shared" si="0"/>
        <v>97.5</v>
      </c>
      <c r="Q4" s="260">
        <f t="shared" si="0"/>
        <v>95.3</v>
      </c>
      <c r="R4" s="260">
        <f t="shared" si="0"/>
        <v>67.8</v>
      </c>
      <c r="S4" s="260">
        <f t="shared" si="0"/>
        <v>82.5</v>
      </c>
      <c r="T4" s="260">
        <f t="shared" si="0"/>
        <v>102.7</v>
      </c>
      <c r="U4" s="260">
        <f t="shared" si="0"/>
        <v>92.3</v>
      </c>
      <c r="V4" s="260">
        <f t="shared" si="0"/>
        <v>79.2</v>
      </c>
      <c r="W4" s="260" t="s">
        <v>357</v>
      </c>
      <c r="X4" s="260">
        <f t="shared" si="0"/>
        <v>96.7</v>
      </c>
      <c r="Y4" s="260">
        <f t="shared" si="0"/>
        <v>101.9</v>
      </c>
      <c r="Z4" s="260">
        <f t="shared" si="0"/>
        <v>83.5</v>
      </c>
      <c r="AA4" s="260">
        <f t="shared" si="0"/>
        <v>116.2</v>
      </c>
      <c r="AB4" s="260">
        <f t="shared" si="0"/>
        <v>100.5</v>
      </c>
      <c r="AC4" s="260">
        <f>ROUND(SUM(AC31:AC42)/12,1)</f>
        <v>100.5</v>
      </c>
      <c r="AD4" s="229"/>
      <c r="AE4" s="203"/>
      <c r="AF4" s="208" t="s">
        <v>444</v>
      </c>
      <c r="AG4" s="208"/>
      <c r="AH4" s="260">
        <f t="shared" ref="AH4:AR4" si="1">ROUND(SUM(AH31:AH42)/12,1)</f>
        <v>99.9</v>
      </c>
      <c r="AI4" s="260">
        <f t="shared" si="1"/>
        <v>99.6</v>
      </c>
      <c r="AJ4" s="260">
        <f t="shared" si="1"/>
        <v>95.6</v>
      </c>
      <c r="AK4" s="260">
        <f t="shared" si="1"/>
        <v>90</v>
      </c>
      <c r="AL4" s="260">
        <f t="shared" si="1"/>
        <v>102.4</v>
      </c>
      <c r="AM4" s="260">
        <f t="shared" si="1"/>
        <v>108.3</v>
      </c>
      <c r="AN4" s="260">
        <f t="shared" si="1"/>
        <v>116.9</v>
      </c>
      <c r="AO4" s="260">
        <f t="shared" si="1"/>
        <v>102.3</v>
      </c>
      <c r="AP4" s="260">
        <f t="shared" si="1"/>
        <v>100.1</v>
      </c>
      <c r="AQ4" s="260">
        <f t="shared" si="1"/>
        <v>100.1</v>
      </c>
      <c r="AR4" s="260">
        <f t="shared" si="1"/>
        <v>100.5</v>
      </c>
    </row>
    <row r="5" spans="1:45" x14ac:dyDescent="0.15">
      <c r="A5" s="203"/>
      <c r="B5" s="208" t="s">
        <v>445</v>
      </c>
      <c r="C5" s="208"/>
      <c r="D5" s="260">
        <f>ROUND(SUM(D43:D54)/12,1)</f>
        <v>101.3</v>
      </c>
      <c r="E5" s="260">
        <f t="shared" ref="E5:AB5" si="2">ROUND(SUM(E43:E54)/12,1)</f>
        <v>101.3</v>
      </c>
      <c r="F5" s="260">
        <f t="shared" si="2"/>
        <v>103.6</v>
      </c>
      <c r="G5" s="260">
        <f t="shared" si="2"/>
        <v>107.9</v>
      </c>
      <c r="H5" s="260">
        <f t="shared" si="2"/>
        <v>105.9</v>
      </c>
      <c r="I5" s="260">
        <f t="shared" si="2"/>
        <v>101.7</v>
      </c>
      <c r="J5" s="260">
        <f t="shared" si="2"/>
        <v>99.7</v>
      </c>
      <c r="K5" s="260">
        <f t="shared" si="2"/>
        <v>103.1</v>
      </c>
      <c r="L5" s="260">
        <f t="shared" si="2"/>
        <v>93.8</v>
      </c>
      <c r="M5" s="260">
        <f t="shared" si="2"/>
        <v>113</v>
      </c>
      <c r="N5" s="260">
        <f t="shared" si="2"/>
        <v>129.9</v>
      </c>
      <c r="O5" s="260">
        <f t="shared" si="2"/>
        <v>118.9</v>
      </c>
      <c r="P5" s="260">
        <f t="shared" si="2"/>
        <v>93.8</v>
      </c>
      <c r="Q5" s="260">
        <f t="shared" si="2"/>
        <v>99.7</v>
      </c>
      <c r="R5" s="260">
        <f t="shared" si="2"/>
        <v>71.099999999999994</v>
      </c>
      <c r="S5" s="260">
        <f t="shared" si="2"/>
        <v>95.8</v>
      </c>
      <c r="T5" s="260">
        <f t="shared" si="2"/>
        <v>100.9</v>
      </c>
      <c r="U5" s="260">
        <f t="shared" si="2"/>
        <v>95.2</v>
      </c>
      <c r="V5" s="260">
        <f t="shared" si="2"/>
        <v>79.2</v>
      </c>
      <c r="W5" s="260" t="s">
        <v>357</v>
      </c>
      <c r="X5" s="260">
        <f t="shared" si="2"/>
        <v>102.8</v>
      </c>
      <c r="Y5" s="260">
        <f t="shared" si="2"/>
        <v>115.4</v>
      </c>
      <c r="Z5" s="260">
        <f t="shared" si="2"/>
        <v>89.2</v>
      </c>
      <c r="AA5" s="260">
        <f t="shared" si="2"/>
        <v>110.3</v>
      </c>
      <c r="AB5" s="260">
        <f t="shared" si="2"/>
        <v>100.1</v>
      </c>
      <c r="AC5" s="260">
        <f>ROUND(SUM(AC43:AC54)/12,1)</f>
        <v>101</v>
      </c>
      <c r="AD5" s="229"/>
      <c r="AE5" s="203"/>
      <c r="AF5" s="208" t="s">
        <v>445</v>
      </c>
      <c r="AG5" s="208"/>
      <c r="AH5" s="260">
        <f t="shared" ref="AH5:AR5" si="3">ROUND(SUM(AH43:AH54)/12,1)</f>
        <v>101.3</v>
      </c>
      <c r="AI5" s="260">
        <f t="shared" si="3"/>
        <v>102</v>
      </c>
      <c r="AJ5" s="260">
        <f t="shared" si="3"/>
        <v>100.4</v>
      </c>
      <c r="AK5" s="260">
        <f t="shared" si="3"/>
        <v>94.7</v>
      </c>
      <c r="AL5" s="260">
        <f t="shared" si="3"/>
        <v>107.3</v>
      </c>
      <c r="AM5" s="260">
        <f t="shared" si="3"/>
        <v>105.5</v>
      </c>
      <c r="AN5" s="260">
        <f t="shared" si="3"/>
        <v>109.1</v>
      </c>
      <c r="AO5" s="260">
        <f t="shared" si="3"/>
        <v>102.9</v>
      </c>
      <c r="AP5" s="260">
        <f t="shared" si="3"/>
        <v>100.9</v>
      </c>
      <c r="AQ5" s="260">
        <f t="shared" si="3"/>
        <v>100.9</v>
      </c>
      <c r="AR5" s="260">
        <f t="shared" si="3"/>
        <v>103.6</v>
      </c>
    </row>
    <row r="6" spans="1:45" x14ac:dyDescent="0.15">
      <c r="A6" s="203"/>
      <c r="B6" s="208" t="s">
        <v>446</v>
      </c>
      <c r="C6" s="208"/>
      <c r="D6" s="260">
        <f>ROUND(SUM(D55:D66)/12,1)</f>
        <v>100</v>
      </c>
      <c r="E6" s="260">
        <f t="shared" ref="E6:AB6" si="4">ROUND(SUM(E55:E66)/12,1)</f>
        <v>100</v>
      </c>
      <c r="F6" s="260">
        <f t="shared" si="4"/>
        <v>100</v>
      </c>
      <c r="G6" s="260">
        <f t="shared" si="4"/>
        <v>100</v>
      </c>
      <c r="H6" s="260">
        <f t="shared" si="4"/>
        <v>100</v>
      </c>
      <c r="I6" s="260">
        <f t="shared" si="4"/>
        <v>100</v>
      </c>
      <c r="J6" s="260">
        <f t="shared" si="4"/>
        <v>100</v>
      </c>
      <c r="K6" s="260">
        <f t="shared" si="4"/>
        <v>100</v>
      </c>
      <c r="L6" s="260">
        <f t="shared" si="4"/>
        <v>100</v>
      </c>
      <c r="M6" s="260">
        <f t="shared" si="4"/>
        <v>100</v>
      </c>
      <c r="N6" s="260">
        <f t="shared" si="4"/>
        <v>100</v>
      </c>
      <c r="O6" s="260">
        <f t="shared" si="4"/>
        <v>100</v>
      </c>
      <c r="P6" s="260">
        <f t="shared" si="4"/>
        <v>100</v>
      </c>
      <c r="Q6" s="260">
        <f t="shared" si="4"/>
        <v>100</v>
      </c>
      <c r="R6" s="260">
        <f t="shared" si="4"/>
        <v>100</v>
      </c>
      <c r="S6" s="260">
        <f t="shared" si="4"/>
        <v>100</v>
      </c>
      <c r="T6" s="260">
        <f t="shared" si="4"/>
        <v>100</v>
      </c>
      <c r="U6" s="260">
        <f t="shared" si="4"/>
        <v>100</v>
      </c>
      <c r="V6" s="260">
        <f t="shared" si="4"/>
        <v>100</v>
      </c>
      <c r="W6" s="260" t="s">
        <v>357</v>
      </c>
      <c r="X6" s="260">
        <f t="shared" si="4"/>
        <v>100</v>
      </c>
      <c r="Y6" s="260">
        <f t="shared" si="4"/>
        <v>100</v>
      </c>
      <c r="Z6" s="260">
        <f t="shared" si="4"/>
        <v>100</v>
      </c>
      <c r="AA6" s="260">
        <f t="shared" si="4"/>
        <v>100</v>
      </c>
      <c r="AB6" s="260">
        <f t="shared" si="4"/>
        <v>100</v>
      </c>
      <c r="AC6" s="260">
        <f>ROUND(SUM(AC55:AC66)/12,1)</f>
        <v>100</v>
      </c>
      <c r="AD6" s="229"/>
      <c r="AE6" s="203"/>
      <c r="AF6" s="208" t="s">
        <v>446</v>
      </c>
      <c r="AG6" s="208"/>
      <c r="AH6" s="260">
        <f t="shared" ref="AH6:AR6" si="5">ROUND(SUM(AH55:AH66)/12,1)</f>
        <v>100</v>
      </c>
      <c r="AI6" s="260">
        <f t="shared" si="5"/>
        <v>100</v>
      </c>
      <c r="AJ6" s="260">
        <f t="shared" si="5"/>
        <v>100</v>
      </c>
      <c r="AK6" s="260">
        <f t="shared" si="5"/>
        <v>100</v>
      </c>
      <c r="AL6" s="260">
        <f t="shared" si="5"/>
        <v>100</v>
      </c>
      <c r="AM6" s="260">
        <f t="shared" si="5"/>
        <v>100</v>
      </c>
      <c r="AN6" s="260">
        <f t="shared" si="5"/>
        <v>100</v>
      </c>
      <c r="AO6" s="260">
        <f t="shared" si="5"/>
        <v>100</v>
      </c>
      <c r="AP6" s="260">
        <f t="shared" si="5"/>
        <v>100</v>
      </c>
      <c r="AQ6" s="260">
        <f t="shared" si="5"/>
        <v>100</v>
      </c>
      <c r="AR6" s="260">
        <f t="shared" si="5"/>
        <v>100</v>
      </c>
    </row>
    <row r="7" spans="1:45" x14ac:dyDescent="0.15">
      <c r="A7" s="203" t="s">
        <v>38</v>
      </c>
      <c r="B7" s="208" t="s">
        <v>447</v>
      </c>
      <c r="C7" s="208"/>
      <c r="D7" s="260">
        <f>ROUND(SUM(D67:D78)/12,1)</f>
        <v>98</v>
      </c>
      <c r="E7" s="260">
        <f t="shared" ref="E7:AC7" si="6">ROUND(SUM(E67:E78)/12,1)</f>
        <v>98</v>
      </c>
      <c r="F7" s="260">
        <f t="shared" si="6"/>
        <v>102.8</v>
      </c>
      <c r="G7" s="260">
        <f t="shared" si="6"/>
        <v>85.6</v>
      </c>
      <c r="H7" s="260">
        <f t="shared" si="6"/>
        <v>84.1</v>
      </c>
      <c r="I7" s="260">
        <f t="shared" si="6"/>
        <v>111.9</v>
      </c>
      <c r="J7" s="260">
        <f t="shared" si="6"/>
        <v>83.9</v>
      </c>
      <c r="K7" s="260">
        <f t="shared" si="6"/>
        <v>94.3</v>
      </c>
      <c r="L7" s="260">
        <f t="shared" si="6"/>
        <v>114.2</v>
      </c>
      <c r="M7" s="260">
        <f t="shared" si="6"/>
        <v>97.7</v>
      </c>
      <c r="N7" s="260">
        <f t="shared" si="6"/>
        <v>73</v>
      </c>
      <c r="O7" s="260">
        <f t="shared" si="6"/>
        <v>181.7</v>
      </c>
      <c r="P7" s="260">
        <f t="shared" si="6"/>
        <v>93.1</v>
      </c>
      <c r="Q7" s="260">
        <f t="shared" si="6"/>
        <v>94.4</v>
      </c>
      <c r="R7" s="260">
        <f t="shared" si="6"/>
        <v>88.3</v>
      </c>
      <c r="S7" s="260">
        <f t="shared" si="6"/>
        <v>106.7</v>
      </c>
      <c r="T7" s="260">
        <f t="shared" si="6"/>
        <v>102.7</v>
      </c>
      <c r="U7" s="260">
        <f t="shared" si="6"/>
        <v>94.3</v>
      </c>
      <c r="V7" s="260">
        <f t="shared" si="6"/>
        <v>90.2</v>
      </c>
      <c r="W7" s="260" t="s">
        <v>357</v>
      </c>
      <c r="X7" s="260">
        <f t="shared" si="6"/>
        <v>96.6</v>
      </c>
      <c r="Y7" s="260">
        <f t="shared" si="6"/>
        <v>108.9</v>
      </c>
      <c r="Z7" s="260">
        <f t="shared" si="6"/>
        <v>94.5</v>
      </c>
      <c r="AA7" s="260">
        <f t="shared" si="6"/>
        <v>86.4</v>
      </c>
      <c r="AB7" s="260">
        <f t="shared" si="6"/>
        <v>99.8</v>
      </c>
      <c r="AC7" s="260">
        <f t="shared" si="6"/>
        <v>94.5</v>
      </c>
      <c r="AD7" s="229"/>
      <c r="AE7" s="203" t="s">
        <v>122</v>
      </c>
      <c r="AF7" s="208" t="s">
        <v>447</v>
      </c>
      <c r="AG7" s="208"/>
      <c r="AH7" s="260">
        <f>ROUND(SUM(AH67:AH78)/12,1)</f>
        <v>98</v>
      </c>
      <c r="AI7" s="260">
        <f t="shared" ref="AI7:AR7" si="7">ROUND(SUM(AI67:AI78)/12,1)</f>
        <v>97.2</v>
      </c>
      <c r="AJ7" s="260">
        <f t="shared" si="7"/>
        <v>88.5</v>
      </c>
      <c r="AK7" s="260">
        <f t="shared" si="7"/>
        <v>85</v>
      </c>
      <c r="AL7" s="260">
        <f t="shared" si="7"/>
        <v>92.7</v>
      </c>
      <c r="AM7" s="260">
        <f t="shared" si="7"/>
        <v>116.6</v>
      </c>
      <c r="AN7" s="260">
        <f t="shared" si="7"/>
        <v>136.69999999999999</v>
      </c>
      <c r="AO7" s="260">
        <f t="shared" si="7"/>
        <v>102.4</v>
      </c>
      <c r="AP7" s="260">
        <f t="shared" si="7"/>
        <v>98.4</v>
      </c>
      <c r="AQ7" s="260">
        <f t="shared" si="7"/>
        <v>98.5</v>
      </c>
      <c r="AR7" s="260">
        <f t="shared" si="7"/>
        <v>93.1</v>
      </c>
    </row>
    <row r="8" spans="1:45" x14ac:dyDescent="0.15">
      <c r="A8" s="203"/>
      <c r="B8" s="208" t="s">
        <v>448</v>
      </c>
      <c r="C8" s="208"/>
      <c r="D8" s="260">
        <f>ROUND(AVERAGE(D79:D90),1)</f>
        <v>97.8</v>
      </c>
      <c r="E8" s="260">
        <f t="shared" ref="E8:AB8" si="8">ROUND(AVERAGE(E79:E90),1)</f>
        <v>97.8</v>
      </c>
      <c r="F8" s="260">
        <f t="shared" si="8"/>
        <v>104.8</v>
      </c>
      <c r="G8" s="260">
        <f t="shared" si="8"/>
        <v>79.599999999999994</v>
      </c>
      <c r="H8" s="260">
        <f t="shared" si="8"/>
        <v>74.3</v>
      </c>
      <c r="I8" s="260">
        <f t="shared" si="8"/>
        <v>104.6</v>
      </c>
      <c r="J8" s="260">
        <f t="shared" si="8"/>
        <v>82.4</v>
      </c>
      <c r="K8" s="260">
        <f t="shared" si="8"/>
        <v>85.7</v>
      </c>
      <c r="L8" s="260">
        <f t="shared" si="8"/>
        <v>92.3</v>
      </c>
      <c r="M8" s="260">
        <f t="shared" si="8"/>
        <v>115.6</v>
      </c>
      <c r="N8" s="260">
        <f t="shared" si="8"/>
        <v>65.900000000000006</v>
      </c>
      <c r="O8" s="260">
        <f t="shared" si="8"/>
        <v>167.6</v>
      </c>
      <c r="P8" s="260">
        <f t="shared" si="8"/>
        <v>96.1</v>
      </c>
      <c r="Q8" s="260">
        <f t="shared" si="8"/>
        <v>98.5</v>
      </c>
      <c r="R8" s="260">
        <f t="shared" si="8"/>
        <v>90.4</v>
      </c>
      <c r="S8" s="260">
        <f t="shared" si="8"/>
        <v>108.5</v>
      </c>
      <c r="T8" s="260">
        <f t="shared" si="8"/>
        <v>102.5</v>
      </c>
      <c r="U8" s="260">
        <f t="shared" si="8"/>
        <v>102.8</v>
      </c>
      <c r="V8" s="260">
        <f t="shared" si="8"/>
        <v>106</v>
      </c>
      <c r="W8" s="260" t="s">
        <v>357</v>
      </c>
      <c r="X8" s="260">
        <f t="shared" si="8"/>
        <v>96.8</v>
      </c>
      <c r="Y8" s="260">
        <f t="shared" si="8"/>
        <v>107.2</v>
      </c>
      <c r="Z8" s="260">
        <f t="shared" si="8"/>
        <v>96.1</v>
      </c>
      <c r="AA8" s="260">
        <f t="shared" si="8"/>
        <v>98.4</v>
      </c>
      <c r="AB8" s="260">
        <f t="shared" si="8"/>
        <v>99.6</v>
      </c>
      <c r="AC8" s="260">
        <f>ROUND(AVERAGE(AC79:AC90),1)</f>
        <v>90</v>
      </c>
      <c r="AD8" s="229"/>
      <c r="AE8" s="203"/>
      <c r="AF8" s="208" t="s">
        <v>448</v>
      </c>
      <c r="AG8" s="208"/>
      <c r="AH8" s="260">
        <f t="shared" ref="AH8:AR8" si="9">ROUND(AVERAGE(AH79:AH90),1)</f>
        <v>97.8</v>
      </c>
      <c r="AI8" s="260">
        <f t="shared" si="9"/>
        <v>90.4</v>
      </c>
      <c r="AJ8" s="260">
        <f t="shared" si="9"/>
        <v>82.2</v>
      </c>
      <c r="AK8" s="260">
        <f t="shared" si="9"/>
        <v>78.599999999999994</v>
      </c>
      <c r="AL8" s="260">
        <f t="shared" si="9"/>
        <v>86.5</v>
      </c>
      <c r="AM8" s="260">
        <f t="shared" si="9"/>
        <v>108.7</v>
      </c>
      <c r="AN8" s="260">
        <f t="shared" si="9"/>
        <v>120.4</v>
      </c>
      <c r="AO8" s="260">
        <f t="shared" si="9"/>
        <v>100.5</v>
      </c>
      <c r="AP8" s="260">
        <f t="shared" si="9"/>
        <v>101.7</v>
      </c>
      <c r="AQ8" s="260">
        <f t="shared" si="9"/>
        <v>102.3</v>
      </c>
      <c r="AR8" s="260">
        <f t="shared" si="9"/>
        <v>74</v>
      </c>
    </row>
    <row r="9" spans="1:45" x14ac:dyDescent="0.15">
      <c r="A9" s="203"/>
      <c r="B9" s="208" t="s">
        <v>449</v>
      </c>
      <c r="C9" s="208"/>
      <c r="D9" s="260">
        <f>ROUND(AVERAGE(D91:D102),1)</f>
        <v>100.7</v>
      </c>
      <c r="E9" s="260">
        <f t="shared" ref="E9:AB9" si="10">ROUND(AVERAGE(E91:E102),1)</f>
        <v>100.7</v>
      </c>
      <c r="F9" s="260">
        <f t="shared" si="10"/>
        <v>100.2</v>
      </c>
      <c r="G9" s="260">
        <f t="shared" si="10"/>
        <v>79.900000000000006</v>
      </c>
      <c r="H9" s="260">
        <f t="shared" si="10"/>
        <v>102.7</v>
      </c>
      <c r="I9" s="260">
        <f t="shared" si="10"/>
        <v>124.4</v>
      </c>
      <c r="J9" s="260">
        <f t="shared" si="10"/>
        <v>95.7</v>
      </c>
      <c r="K9" s="260">
        <f t="shared" si="10"/>
        <v>93.7</v>
      </c>
      <c r="L9" s="260">
        <f t="shared" si="10"/>
        <v>90.5</v>
      </c>
      <c r="M9" s="260">
        <f t="shared" si="10"/>
        <v>94.4</v>
      </c>
      <c r="N9" s="260">
        <f t="shared" si="10"/>
        <v>58.1</v>
      </c>
      <c r="O9" s="260">
        <f t="shared" si="10"/>
        <v>134.80000000000001</v>
      </c>
      <c r="P9" s="260">
        <f t="shared" si="10"/>
        <v>88.3</v>
      </c>
      <c r="Q9" s="260">
        <f t="shared" si="10"/>
        <v>102.2</v>
      </c>
      <c r="R9" s="260">
        <f t="shared" si="10"/>
        <v>100.2</v>
      </c>
      <c r="S9" s="260">
        <f t="shared" si="10"/>
        <v>95</v>
      </c>
      <c r="T9" s="260">
        <f t="shared" si="10"/>
        <v>102.9</v>
      </c>
      <c r="U9" s="260">
        <f t="shared" si="10"/>
        <v>112.7</v>
      </c>
      <c r="V9" s="260">
        <f t="shared" si="10"/>
        <v>137.69999999999999</v>
      </c>
      <c r="W9" s="260" t="s">
        <v>357</v>
      </c>
      <c r="X9" s="260">
        <f t="shared" si="10"/>
        <v>98</v>
      </c>
      <c r="Y9" s="260">
        <f t="shared" si="10"/>
        <v>104.6</v>
      </c>
      <c r="Z9" s="260">
        <f t="shared" si="10"/>
        <v>82.3</v>
      </c>
      <c r="AA9" s="260">
        <f t="shared" si="10"/>
        <v>93.9</v>
      </c>
      <c r="AB9" s="260">
        <f t="shared" si="10"/>
        <v>99.4</v>
      </c>
      <c r="AC9" s="260">
        <f>ROUND(AVERAGE(AC91:AC102),1)</f>
        <v>104.3</v>
      </c>
      <c r="AD9" s="229"/>
      <c r="AE9" s="203"/>
      <c r="AF9" s="208" t="s">
        <v>449</v>
      </c>
      <c r="AG9" s="208"/>
      <c r="AH9" s="260">
        <f t="shared" ref="AH9:AR9" si="11">ROUND(AVERAGE(AH91:AH102),1)</f>
        <v>100.7</v>
      </c>
      <c r="AI9" s="260">
        <f t="shared" si="11"/>
        <v>96.6</v>
      </c>
      <c r="AJ9" s="260">
        <f t="shared" si="11"/>
        <v>93.3</v>
      </c>
      <c r="AK9" s="260">
        <f t="shared" si="11"/>
        <v>91.9</v>
      </c>
      <c r="AL9" s="260">
        <f t="shared" si="11"/>
        <v>95.1</v>
      </c>
      <c r="AM9" s="260">
        <f t="shared" si="11"/>
        <v>103.9</v>
      </c>
      <c r="AN9" s="260">
        <f t="shared" si="11"/>
        <v>115.7</v>
      </c>
      <c r="AO9" s="260">
        <f t="shared" si="11"/>
        <v>95.6</v>
      </c>
      <c r="AP9" s="260">
        <f t="shared" si="11"/>
        <v>103</v>
      </c>
      <c r="AQ9" s="260">
        <f t="shared" si="11"/>
        <v>103.1</v>
      </c>
      <c r="AR9" s="260">
        <f t="shared" si="11"/>
        <v>96.1</v>
      </c>
    </row>
    <row r="10" spans="1:45" x14ac:dyDescent="0.15">
      <c r="A10" s="203"/>
      <c r="B10" s="208" t="s">
        <v>450</v>
      </c>
      <c r="C10" s="208"/>
      <c r="D10" s="260">
        <f>ROUND(AVERAGE(D103:D114),1)</f>
        <v>102.2</v>
      </c>
      <c r="E10" s="260">
        <f t="shared" ref="E10:AB10" si="12">ROUND(AVERAGE(E103:E114),1)</f>
        <v>102.2</v>
      </c>
      <c r="F10" s="260">
        <f t="shared" si="12"/>
        <v>101.1</v>
      </c>
      <c r="G10" s="260">
        <f t="shared" si="12"/>
        <v>83.4</v>
      </c>
      <c r="H10" s="260">
        <f t="shared" si="12"/>
        <v>94.3</v>
      </c>
      <c r="I10" s="260">
        <f t="shared" si="12"/>
        <v>112.1</v>
      </c>
      <c r="J10" s="260">
        <f t="shared" si="12"/>
        <v>100.2</v>
      </c>
      <c r="K10" s="260">
        <f t="shared" si="12"/>
        <v>90.9</v>
      </c>
      <c r="L10" s="260">
        <f t="shared" si="12"/>
        <v>50.6</v>
      </c>
      <c r="M10" s="260">
        <f t="shared" ref="M10:M17" si="13">SUM(M70:M81)/12</f>
        <v>99.233333333333334</v>
      </c>
      <c r="N10" s="260">
        <f t="shared" si="12"/>
        <v>57.8</v>
      </c>
      <c r="O10" s="260">
        <f t="shared" si="12"/>
        <v>143</v>
      </c>
      <c r="P10" s="260">
        <f t="shared" si="12"/>
        <v>85.2</v>
      </c>
      <c r="Q10" s="260">
        <f t="shared" si="12"/>
        <v>94.9</v>
      </c>
      <c r="R10" s="260">
        <f t="shared" si="12"/>
        <v>113.9</v>
      </c>
      <c r="S10" s="260">
        <f t="shared" si="12"/>
        <v>95.4</v>
      </c>
      <c r="T10" s="260">
        <f>ROUND(AVERAGE(T91:T102),1)</f>
        <v>102.9</v>
      </c>
      <c r="U10" s="260">
        <f t="shared" si="12"/>
        <v>112.4</v>
      </c>
      <c r="V10" s="260">
        <f t="shared" si="12"/>
        <v>133.1</v>
      </c>
      <c r="W10" s="260" t="s">
        <v>357</v>
      </c>
      <c r="X10" s="260">
        <f t="shared" si="12"/>
        <v>99.2</v>
      </c>
      <c r="Y10" s="260">
        <f t="shared" si="12"/>
        <v>98.6</v>
      </c>
      <c r="Z10" s="260">
        <f t="shared" si="12"/>
        <v>85.5</v>
      </c>
      <c r="AA10" s="260">
        <f t="shared" si="12"/>
        <v>106.3</v>
      </c>
      <c r="AB10" s="260">
        <f t="shared" si="12"/>
        <v>99.3</v>
      </c>
      <c r="AC10" s="260">
        <f>ROUND(AVERAGE(AC103:AC114),1)</f>
        <v>102.2</v>
      </c>
      <c r="AD10" s="229"/>
      <c r="AE10" s="203"/>
      <c r="AF10" s="208" t="s">
        <v>450</v>
      </c>
      <c r="AG10" s="208"/>
      <c r="AH10" s="260">
        <f t="shared" ref="AH10:AR10" si="14">ROUND(AVERAGE(AH103:AH114),1)</f>
        <v>102.2</v>
      </c>
      <c r="AI10" s="260">
        <f t="shared" si="14"/>
        <v>97.1</v>
      </c>
      <c r="AJ10" s="260">
        <f t="shared" si="14"/>
        <v>90.7</v>
      </c>
      <c r="AK10" s="260">
        <f t="shared" si="14"/>
        <v>93.7</v>
      </c>
      <c r="AL10" s="260">
        <f t="shared" si="14"/>
        <v>87.1</v>
      </c>
      <c r="AM10" s="260">
        <f t="shared" si="14"/>
        <v>111.3</v>
      </c>
      <c r="AN10" s="260">
        <f t="shared" si="14"/>
        <v>114.4</v>
      </c>
      <c r="AO10" s="260">
        <f t="shared" si="14"/>
        <v>109.2</v>
      </c>
      <c r="AP10" s="260">
        <f t="shared" si="14"/>
        <v>104.9</v>
      </c>
      <c r="AQ10" s="260">
        <f t="shared" si="14"/>
        <v>104.9</v>
      </c>
      <c r="AR10" s="260">
        <f t="shared" si="14"/>
        <v>104.8</v>
      </c>
    </row>
    <row r="11" spans="1:45" x14ac:dyDescent="0.15">
      <c r="A11" s="203"/>
      <c r="B11" s="214" t="s">
        <v>451</v>
      </c>
      <c r="C11" s="214"/>
      <c r="D11" s="261">
        <f>ROUND(AVERAGE(D115:D126),1)</f>
        <v>101.9</v>
      </c>
      <c r="E11" s="261">
        <f t="shared" ref="E11:AB11" si="15">ROUND(AVERAGE(E115:E126),1)</f>
        <v>101.9</v>
      </c>
      <c r="F11" s="261">
        <f t="shared" si="15"/>
        <v>98.3</v>
      </c>
      <c r="G11" s="261">
        <f t="shared" si="15"/>
        <v>96.9</v>
      </c>
      <c r="H11" s="261">
        <f t="shared" si="15"/>
        <v>92</v>
      </c>
      <c r="I11" s="261">
        <f t="shared" si="15"/>
        <v>98.2</v>
      </c>
      <c r="J11" s="261">
        <f t="shared" si="15"/>
        <v>91.1</v>
      </c>
      <c r="K11" s="261">
        <f t="shared" si="15"/>
        <v>84.8</v>
      </c>
      <c r="L11" s="261">
        <f t="shared" si="15"/>
        <v>49.9</v>
      </c>
      <c r="M11" s="261">
        <f>ROUND(AVERAGE(M115:M126),1)</f>
        <v>202.4</v>
      </c>
      <c r="N11" s="261">
        <f t="shared" si="15"/>
        <v>66.8</v>
      </c>
      <c r="O11" s="261">
        <f t="shared" si="15"/>
        <v>151.19999999999999</v>
      </c>
      <c r="P11" s="261">
        <f t="shared" si="15"/>
        <v>95.8</v>
      </c>
      <c r="Q11" s="261">
        <f t="shared" si="15"/>
        <v>99.8</v>
      </c>
      <c r="R11" s="261">
        <f t="shared" si="15"/>
        <v>137.30000000000001</v>
      </c>
      <c r="S11" s="261">
        <f t="shared" si="15"/>
        <v>99.1</v>
      </c>
      <c r="T11" s="261">
        <f t="shared" si="15"/>
        <v>100.7</v>
      </c>
      <c r="U11" s="261">
        <f t="shared" si="15"/>
        <v>102.3</v>
      </c>
      <c r="V11" s="261">
        <f t="shared" si="15"/>
        <v>107.8</v>
      </c>
      <c r="W11" s="261" t="s">
        <v>357</v>
      </c>
      <c r="X11" s="261">
        <f t="shared" si="15"/>
        <v>110.4</v>
      </c>
      <c r="Y11" s="261">
        <f t="shared" si="15"/>
        <v>101.6</v>
      </c>
      <c r="Z11" s="261">
        <f t="shared" si="15"/>
        <v>87.8</v>
      </c>
      <c r="AA11" s="261">
        <f t="shared" si="15"/>
        <v>96.9</v>
      </c>
      <c r="AB11" s="261">
        <f t="shared" si="15"/>
        <v>99.4</v>
      </c>
      <c r="AC11" s="261">
        <f>ROUND(AVERAGE(AC115:AC126),1)</f>
        <v>92.2</v>
      </c>
      <c r="AD11" s="229"/>
      <c r="AE11" s="203"/>
      <c r="AF11" s="214" t="s">
        <v>451</v>
      </c>
      <c r="AG11" s="214"/>
      <c r="AH11" s="261">
        <f>ROUND(AVERAGE(AH115:AH126),1)</f>
        <v>101.9</v>
      </c>
      <c r="AI11" s="261">
        <f t="shared" ref="AI11:AR11" si="16">ROUND(AVERAGE(AI115:AI126),1)</f>
        <v>90.5</v>
      </c>
      <c r="AJ11" s="261">
        <f t="shared" si="16"/>
        <v>86.6</v>
      </c>
      <c r="AK11" s="261">
        <f t="shared" si="16"/>
        <v>83.1</v>
      </c>
      <c r="AL11" s="261">
        <f t="shared" si="16"/>
        <v>90.8</v>
      </c>
      <c r="AM11" s="261">
        <f t="shared" si="16"/>
        <v>99.1</v>
      </c>
      <c r="AN11" s="261">
        <f t="shared" si="16"/>
        <v>112.7</v>
      </c>
      <c r="AO11" s="261">
        <f t="shared" si="16"/>
        <v>89.4</v>
      </c>
      <c r="AP11" s="261">
        <f t="shared" si="16"/>
        <v>108.1</v>
      </c>
      <c r="AQ11" s="261">
        <f t="shared" si="16"/>
        <v>108.1</v>
      </c>
      <c r="AR11" s="261">
        <f t="shared" si="16"/>
        <v>106.6</v>
      </c>
    </row>
    <row r="12" spans="1:45" hidden="1" x14ac:dyDescent="0.15">
      <c r="A12" s="203"/>
      <c r="B12" s="208" t="s">
        <v>452</v>
      </c>
      <c r="C12" s="208"/>
      <c r="D12" s="260">
        <f>ROUND(AVERAGE(D127:D138),1)</f>
        <v>96.3</v>
      </c>
      <c r="E12" s="260">
        <f t="shared" ref="E12:AC12" si="17">ROUND(AVERAGE(E127:E138),1)</f>
        <v>96.3</v>
      </c>
      <c r="F12" s="260">
        <f t="shared" si="17"/>
        <v>96.2</v>
      </c>
      <c r="G12" s="260">
        <f t="shared" si="17"/>
        <v>117</v>
      </c>
      <c r="H12" s="260">
        <f t="shared" si="17"/>
        <v>89.4</v>
      </c>
      <c r="I12" s="260">
        <f t="shared" si="17"/>
        <v>92.6</v>
      </c>
      <c r="J12" s="260">
        <f t="shared" si="17"/>
        <v>82.1</v>
      </c>
      <c r="K12" s="260">
        <f t="shared" si="17"/>
        <v>76.8</v>
      </c>
      <c r="L12" s="260">
        <f t="shared" si="17"/>
        <v>67.2</v>
      </c>
      <c r="M12" s="260">
        <f t="shared" si="13"/>
        <v>102.48333333333333</v>
      </c>
      <c r="N12" s="260">
        <f t="shared" si="17"/>
        <v>69.5</v>
      </c>
      <c r="O12" s="260">
        <f t="shared" si="17"/>
        <v>123.1</v>
      </c>
      <c r="P12" s="260">
        <f t="shared" si="17"/>
        <v>83.8</v>
      </c>
      <c r="Q12" s="260">
        <f t="shared" si="17"/>
        <v>97.9</v>
      </c>
      <c r="R12" s="260">
        <f t="shared" si="17"/>
        <v>140.4</v>
      </c>
      <c r="S12" s="260">
        <f t="shared" si="17"/>
        <v>93.1</v>
      </c>
      <c r="T12" s="260">
        <f t="shared" ref="T12:T17" si="18">SUM(T72:T83)/12</f>
        <v>104.39166666666667</v>
      </c>
      <c r="U12" s="260">
        <f t="shared" si="17"/>
        <v>99.8</v>
      </c>
      <c r="V12" s="260">
        <f t="shared" si="17"/>
        <v>97.8</v>
      </c>
      <c r="W12" s="260" t="s">
        <v>357</v>
      </c>
      <c r="X12" s="260">
        <f t="shared" si="17"/>
        <v>111.5</v>
      </c>
      <c r="Y12" s="260">
        <f t="shared" si="17"/>
        <v>105.7</v>
      </c>
      <c r="Z12" s="260">
        <f t="shared" si="17"/>
        <v>89.5</v>
      </c>
      <c r="AA12" s="260">
        <f t="shared" si="17"/>
        <v>98.9</v>
      </c>
      <c r="AB12" s="260">
        <f t="shared" si="17"/>
        <v>99.2</v>
      </c>
      <c r="AC12" s="260">
        <f t="shared" si="17"/>
        <v>84.5</v>
      </c>
      <c r="AD12" s="229"/>
      <c r="AE12" s="203"/>
      <c r="AF12" s="208" t="s">
        <v>452</v>
      </c>
      <c r="AG12" s="208"/>
      <c r="AH12" s="260">
        <f>ROUND(AVERAGE(AH127:AH138),1)</f>
        <v>96.3</v>
      </c>
      <c r="AI12" s="260">
        <f t="shared" ref="AI12:AR12" si="19">ROUND(AVERAGE(AI127:AI138),1)</f>
        <v>87.6</v>
      </c>
      <c r="AJ12" s="260">
        <f t="shared" si="19"/>
        <v>85.8</v>
      </c>
      <c r="AK12" s="260">
        <f t="shared" si="19"/>
        <v>80.099999999999994</v>
      </c>
      <c r="AL12" s="260">
        <f t="shared" si="19"/>
        <v>92.8</v>
      </c>
      <c r="AM12" s="260">
        <f t="shared" si="19"/>
        <v>91.6</v>
      </c>
      <c r="AN12" s="260">
        <f t="shared" si="19"/>
        <v>92.7</v>
      </c>
      <c r="AO12" s="260">
        <f t="shared" si="19"/>
        <v>90.9</v>
      </c>
      <c r="AP12" s="260">
        <f t="shared" si="19"/>
        <v>101</v>
      </c>
      <c r="AQ12" s="260">
        <f t="shared" si="19"/>
        <v>100.9</v>
      </c>
      <c r="AR12" s="260">
        <f t="shared" si="19"/>
        <v>105.7</v>
      </c>
    </row>
    <row r="13" spans="1:45" hidden="1" x14ac:dyDescent="0.15">
      <c r="A13" s="203"/>
      <c r="B13" s="208" t="s">
        <v>453</v>
      </c>
      <c r="C13" s="208"/>
      <c r="D13" s="260" t="e">
        <f>ROUND(AVERAGE(D139:D150),1)</f>
        <v>#DIV/0!</v>
      </c>
      <c r="E13" s="260" t="e">
        <f t="shared" ref="E13:AC13" si="20">ROUND(AVERAGE(E139:E150),1)</f>
        <v>#DIV/0!</v>
      </c>
      <c r="F13" s="260" t="e">
        <f t="shared" si="20"/>
        <v>#DIV/0!</v>
      </c>
      <c r="G13" s="260" t="e">
        <f t="shared" si="20"/>
        <v>#DIV/0!</v>
      </c>
      <c r="H13" s="260" t="e">
        <f t="shared" si="20"/>
        <v>#DIV/0!</v>
      </c>
      <c r="I13" s="260" t="e">
        <f t="shared" si="20"/>
        <v>#DIV/0!</v>
      </c>
      <c r="J13" s="260" t="e">
        <f t="shared" si="20"/>
        <v>#DIV/0!</v>
      </c>
      <c r="K13" s="260" t="e">
        <f t="shared" si="20"/>
        <v>#DIV/0!</v>
      </c>
      <c r="L13" s="260" t="e">
        <f t="shared" si="20"/>
        <v>#DIV/0!</v>
      </c>
      <c r="M13" s="260">
        <f t="shared" si="13"/>
        <v>103.85000000000001</v>
      </c>
      <c r="N13" s="260" t="e">
        <f t="shared" si="20"/>
        <v>#DIV/0!</v>
      </c>
      <c r="O13" s="260" t="e">
        <f t="shared" si="20"/>
        <v>#DIV/0!</v>
      </c>
      <c r="P13" s="260" t="e">
        <f t="shared" si="20"/>
        <v>#DIV/0!</v>
      </c>
      <c r="Q13" s="260" t="e">
        <f t="shared" si="20"/>
        <v>#DIV/0!</v>
      </c>
      <c r="R13" s="260" t="e">
        <f t="shared" si="20"/>
        <v>#DIV/0!</v>
      </c>
      <c r="S13" s="260" t="e">
        <f t="shared" si="20"/>
        <v>#DIV/0!</v>
      </c>
      <c r="T13" s="260">
        <f t="shared" si="18"/>
        <v>104.16666666666667</v>
      </c>
      <c r="U13" s="260" t="e">
        <f t="shared" si="20"/>
        <v>#DIV/0!</v>
      </c>
      <c r="V13" s="260" t="e">
        <f t="shared" si="20"/>
        <v>#DIV/0!</v>
      </c>
      <c r="W13" s="260" t="s">
        <v>357</v>
      </c>
      <c r="X13" s="260" t="e">
        <f t="shared" si="20"/>
        <v>#DIV/0!</v>
      </c>
      <c r="Y13" s="260" t="e">
        <f t="shared" si="20"/>
        <v>#DIV/0!</v>
      </c>
      <c r="Z13" s="260" t="e">
        <f t="shared" si="20"/>
        <v>#DIV/0!</v>
      </c>
      <c r="AA13" s="260" t="e">
        <f t="shared" si="20"/>
        <v>#DIV/0!</v>
      </c>
      <c r="AB13" s="260" t="e">
        <f t="shared" si="20"/>
        <v>#DIV/0!</v>
      </c>
      <c r="AC13" s="260" t="e">
        <f t="shared" si="20"/>
        <v>#DIV/0!</v>
      </c>
      <c r="AD13" s="229"/>
      <c r="AE13" s="203"/>
      <c r="AF13" s="208" t="s">
        <v>453</v>
      </c>
      <c r="AG13" s="208"/>
      <c r="AH13" s="260" t="e">
        <f t="shared" ref="AH13:AR13" si="21">ROUND(AVERAGE(AH139:AH150),1)</f>
        <v>#DIV/0!</v>
      </c>
      <c r="AI13" s="260" t="e">
        <f t="shared" si="21"/>
        <v>#DIV/0!</v>
      </c>
      <c r="AJ13" s="260" t="e">
        <f t="shared" si="21"/>
        <v>#DIV/0!</v>
      </c>
      <c r="AK13" s="260" t="e">
        <f t="shared" si="21"/>
        <v>#DIV/0!</v>
      </c>
      <c r="AL13" s="260" t="e">
        <f t="shared" si="21"/>
        <v>#DIV/0!</v>
      </c>
      <c r="AM13" s="260" t="e">
        <f t="shared" si="21"/>
        <v>#DIV/0!</v>
      </c>
      <c r="AN13" s="260" t="e">
        <f t="shared" si="21"/>
        <v>#DIV/0!</v>
      </c>
      <c r="AO13" s="260" t="e">
        <f t="shared" si="21"/>
        <v>#DIV/0!</v>
      </c>
      <c r="AP13" s="260" t="e">
        <f t="shared" si="21"/>
        <v>#DIV/0!</v>
      </c>
      <c r="AQ13" s="260" t="e">
        <f t="shared" si="21"/>
        <v>#DIV/0!</v>
      </c>
      <c r="AR13" s="260" t="e">
        <f t="shared" si="21"/>
        <v>#DIV/0!</v>
      </c>
    </row>
    <row r="14" spans="1:45" hidden="1" x14ac:dyDescent="0.15">
      <c r="A14" s="203"/>
      <c r="B14" s="208" t="s">
        <v>454</v>
      </c>
      <c r="C14" s="208"/>
      <c r="D14" s="260" t="e">
        <f>ROUND(AVERAGE(D151:D162),1)</f>
        <v>#DIV/0!</v>
      </c>
      <c r="E14" s="260" t="e">
        <f t="shared" ref="E14:AC14" si="22">ROUND(AVERAGE(E151:E162),1)</f>
        <v>#DIV/0!</v>
      </c>
      <c r="F14" s="260" t="e">
        <f t="shared" si="22"/>
        <v>#DIV/0!</v>
      </c>
      <c r="G14" s="260" t="e">
        <f t="shared" si="22"/>
        <v>#DIV/0!</v>
      </c>
      <c r="H14" s="260" t="e">
        <f t="shared" si="22"/>
        <v>#DIV/0!</v>
      </c>
      <c r="I14" s="260" t="e">
        <f t="shared" si="22"/>
        <v>#DIV/0!</v>
      </c>
      <c r="J14" s="260" t="e">
        <f t="shared" si="22"/>
        <v>#DIV/0!</v>
      </c>
      <c r="K14" s="260" t="e">
        <f t="shared" si="22"/>
        <v>#DIV/0!</v>
      </c>
      <c r="L14" s="260" t="e">
        <f t="shared" si="22"/>
        <v>#DIV/0!</v>
      </c>
      <c r="M14" s="260">
        <f t="shared" si="13"/>
        <v>106.075</v>
      </c>
      <c r="N14" s="260" t="e">
        <f t="shared" si="22"/>
        <v>#DIV/0!</v>
      </c>
      <c r="O14" s="260" t="e">
        <f t="shared" si="22"/>
        <v>#DIV/0!</v>
      </c>
      <c r="P14" s="260" t="e">
        <f t="shared" si="22"/>
        <v>#DIV/0!</v>
      </c>
      <c r="Q14" s="260" t="e">
        <f t="shared" si="22"/>
        <v>#DIV/0!</v>
      </c>
      <c r="R14" s="260" t="e">
        <f t="shared" si="22"/>
        <v>#DIV/0!</v>
      </c>
      <c r="S14" s="260" t="e">
        <f t="shared" si="22"/>
        <v>#DIV/0!</v>
      </c>
      <c r="T14" s="260">
        <f t="shared" si="18"/>
        <v>104.50000000000001</v>
      </c>
      <c r="U14" s="260" t="e">
        <f t="shared" si="22"/>
        <v>#DIV/0!</v>
      </c>
      <c r="V14" s="260" t="e">
        <f t="shared" si="22"/>
        <v>#DIV/0!</v>
      </c>
      <c r="W14" s="260" t="s">
        <v>357</v>
      </c>
      <c r="X14" s="260" t="e">
        <f t="shared" si="22"/>
        <v>#DIV/0!</v>
      </c>
      <c r="Y14" s="260" t="e">
        <f t="shared" si="22"/>
        <v>#DIV/0!</v>
      </c>
      <c r="Z14" s="260" t="e">
        <f t="shared" si="22"/>
        <v>#DIV/0!</v>
      </c>
      <c r="AA14" s="260" t="e">
        <f t="shared" si="22"/>
        <v>#DIV/0!</v>
      </c>
      <c r="AB14" s="260" t="e">
        <f t="shared" si="22"/>
        <v>#DIV/0!</v>
      </c>
      <c r="AC14" s="260" t="e">
        <f t="shared" si="22"/>
        <v>#DIV/0!</v>
      </c>
      <c r="AD14" s="229"/>
      <c r="AE14" s="203"/>
      <c r="AF14" s="208" t="s">
        <v>454</v>
      </c>
      <c r="AG14" s="208"/>
      <c r="AH14" s="260" t="e">
        <f>ROUND(AVERAGE(AH151:AH162),1)</f>
        <v>#DIV/0!</v>
      </c>
      <c r="AI14" s="260" t="e">
        <f t="shared" ref="AI14:AR14" si="23">ROUND(AVERAGE(AI151:AI162),1)</f>
        <v>#DIV/0!</v>
      </c>
      <c r="AJ14" s="260" t="e">
        <f t="shared" si="23"/>
        <v>#DIV/0!</v>
      </c>
      <c r="AK14" s="260" t="e">
        <f t="shared" si="23"/>
        <v>#DIV/0!</v>
      </c>
      <c r="AL14" s="260" t="e">
        <f t="shared" si="23"/>
        <v>#DIV/0!</v>
      </c>
      <c r="AM14" s="260" t="e">
        <f t="shared" si="23"/>
        <v>#DIV/0!</v>
      </c>
      <c r="AN14" s="260" t="e">
        <f t="shared" si="23"/>
        <v>#DIV/0!</v>
      </c>
      <c r="AO14" s="260" t="e">
        <f t="shared" si="23"/>
        <v>#DIV/0!</v>
      </c>
      <c r="AP14" s="260" t="e">
        <f t="shared" si="23"/>
        <v>#DIV/0!</v>
      </c>
      <c r="AQ14" s="260" t="e">
        <f t="shared" si="23"/>
        <v>#DIV/0!</v>
      </c>
      <c r="AR14" s="260" t="e">
        <f t="shared" si="23"/>
        <v>#DIV/0!</v>
      </c>
    </row>
    <row r="15" spans="1:45" hidden="1" x14ac:dyDescent="0.15">
      <c r="A15" s="203"/>
      <c r="B15" s="208" t="s">
        <v>198</v>
      </c>
      <c r="C15" s="208"/>
      <c r="D15" s="260" t="e">
        <f>ROUND(AVERAGE(D163:D174),1)</f>
        <v>#DIV/0!</v>
      </c>
      <c r="E15" s="260" t="e">
        <f t="shared" ref="E15:AC15" si="24">ROUND(AVERAGE(E163:E174),1)</f>
        <v>#DIV/0!</v>
      </c>
      <c r="F15" s="260" t="e">
        <f t="shared" si="24"/>
        <v>#DIV/0!</v>
      </c>
      <c r="G15" s="260" t="e">
        <f t="shared" si="24"/>
        <v>#DIV/0!</v>
      </c>
      <c r="H15" s="260" t="e">
        <f t="shared" si="24"/>
        <v>#DIV/0!</v>
      </c>
      <c r="I15" s="260" t="e">
        <f t="shared" si="24"/>
        <v>#DIV/0!</v>
      </c>
      <c r="J15" s="260" t="e">
        <f t="shared" si="24"/>
        <v>#DIV/0!</v>
      </c>
      <c r="K15" s="260" t="e">
        <f t="shared" si="24"/>
        <v>#DIV/0!</v>
      </c>
      <c r="L15" s="260" t="e">
        <f t="shared" si="24"/>
        <v>#DIV/0!</v>
      </c>
      <c r="M15" s="260">
        <f t="shared" si="13"/>
        <v>108.47500000000001</v>
      </c>
      <c r="N15" s="260" t="e">
        <f t="shared" si="24"/>
        <v>#DIV/0!</v>
      </c>
      <c r="O15" s="260" t="e">
        <f t="shared" si="24"/>
        <v>#DIV/0!</v>
      </c>
      <c r="P15" s="260" t="e">
        <f t="shared" si="24"/>
        <v>#DIV/0!</v>
      </c>
      <c r="Q15" s="260" t="e">
        <f t="shared" si="24"/>
        <v>#DIV/0!</v>
      </c>
      <c r="R15" s="260" t="e">
        <f t="shared" si="24"/>
        <v>#DIV/0!</v>
      </c>
      <c r="S15" s="260" t="e">
        <f t="shared" si="24"/>
        <v>#DIV/0!</v>
      </c>
      <c r="T15" s="260">
        <f t="shared" si="18"/>
        <v>104.44166666666668</v>
      </c>
      <c r="U15" s="260" t="e">
        <f t="shared" si="24"/>
        <v>#DIV/0!</v>
      </c>
      <c r="V15" s="260" t="e">
        <f t="shared" si="24"/>
        <v>#DIV/0!</v>
      </c>
      <c r="W15" s="260" t="s">
        <v>357</v>
      </c>
      <c r="X15" s="260" t="e">
        <f t="shared" si="24"/>
        <v>#DIV/0!</v>
      </c>
      <c r="Y15" s="260" t="e">
        <f t="shared" si="24"/>
        <v>#DIV/0!</v>
      </c>
      <c r="Z15" s="260" t="e">
        <f t="shared" si="24"/>
        <v>#DIV/0!</v>
      </c>
      <c r="AA15" s="260" t="e">
        <f t="shared" si="24"/>
        <v>#DIV/0!</v>
      </c>
      <c r="AB15" s="260" t="e">
        <f t="shared" si="24"/>
        <v>#DIV/0!</v>
      </c>
      <c r="AC15" s="260" t="e">
        <f t="shared" si="24"/>
        <v>#DIV/0!</v>
      </c>
      <c r="AD15" s="229"/>
      <c r="AE15" s="203"/>
      <c r="AF15" s="208" t="s">
        <v>198</v>
      </c>
      <c r="AG15" s="208"/>
      <c r="AH15" s="260" t="e">
        <f t="shared" ref="AH15:AR15" si="25">ROUND(AVERAGE(AH163:AH174),1)</f>
        <v>#DIV/0!</v>
      </c>
      <c r="AI15" s="260" t="e">
        <f t="shared" si="25"/>
        <v>#DIV/0!</v>
      </c>
      <c r="AJ15" s="260" t="e">
        <f t="shared" si="25"/>
        <v>#DIV/0!</v>
      </c>
      <c r="AK15" s="260" t="e">
        <f t="shared" si="25"/>
        <v>#DIV/0!</v>
      </c>
      <c r="AL15" s="260" t="e">
        <f t="shared" si="25"/>
        <v>#DIV/0!</v>
      </c>
      <c r="AM15" s="260" t="e">
        <f t="shared" si="25"/>
        <v>#DIV/0!</v>
      </c>
      <c r="AN15" s="260" t="e">
        <f t="shared" si="25"/>
        <v>#DIV/0!</v>
      </c>
      <c r="AO15" s="260" t="e">
        <f t="shared" si="25"/>
        <v>#DIV/0!</v>
      </c>
      <c r="AP15" s="260" t="e">
        <f t="shared" si="25"/>
        <v>#DIV/0!</v>
      </c>
      <c r="AQ15" s="260" t="e">
        <f t="shared" si="25"/>
        <v>#DIV/0!</v>
      </c>
      <c r="AR15" s="260" t="e">
        <f t="shared" si="25"/>
        <v>#DIV/0!</v>
      </c>
    </row>
    <row r="16" spans="1:45" hidden="1" x14ac:dyDescent="0.15">
      <c r="A16" s="203"/>
      <c r="B16" s="208" t="s">
        <v>199</v>
      </c>
      <c r="C16" s="208"/>
      <c r="D16" s="260" t="e">
        <f>ROUND(AVERAGE(D175:D186),1)</f>
        <v>#DIV/0!</v>
      </c>
      <c r="E16" s="260" t="e">
        <f t="shared" ref="E16:AC16" si="26">ROUND(AVERAGE(E175:E186),1)</f>
        <v>#DIV/0!</v>
      </c>
      <c r="F16" s="260" t="e">
        <f t="shared" si="26"/>
        <v>#DIV/0!</v>
      </c>
      <c r="G16" s="260" t="e">
        <f t="shared" si="26"/>
        <v>#DIV/0!</v>
      </c>
      <c r="H16" s="260" t="e">
        <f t="shared" si="26"/>
        <v>#DIV/0!</v>
      </c>
      <c r="I16" s="260" t="e">
        <f t="shared" si="26"/>
        <v>#DIV/0!</v>
      </c>
      <c r="J16" s="260" t="e">
        <f t="shared" si="26"/>
        <v>#DIV/0!</v>
      </c>
      <c r="K16" s="260" t="e">
        <f t="shared" si="26"/>
        <v>#DIV/0!</v>
      </c>
      <c r="L16" s="260" t="e">
        <f t="shared" si="26"/>
        <v>#DIV/0!</v>
      </c>
      <c r="M16" s="260">
        <f t="shared" si="13"/>
        <v>110.64166666666665</v>
      </c>
      <c r="N16" s="260" t="e">
        <f t="shared" si="26"/>
        <v>#DIV/0!</v>
      </c>
      <c r="O16" s="260" t="e">
        <f t="shared" si="26"/>
        <v>#DIV/0!</v>
      </c>
      <c r="P16" s="260" t="e">
        <f t="shared" si="26"/>
        <v>#DIV/0!</v>
      </c>
      <c r="Q16" s="260" t="e">
        <f t="shared" si="26"/>
        <v>#DIV/0!</v>
      </c>
      <c r="R16" s="260" t="e">
        <f t="shared" si="26"/>
        <v>#DIV/0!</v>
      </c>
      <c r="S16" s="260" t="e">
        <f t="shared" si="26"/>
        <v>#DIV/0!</v>
      </c>
      <c r="T16" s="260">
        <f t="shared" si="18"/>
        <v>103.86666666666667</v>
      </c>
      <c r="U16" s="260" t="e">
        <f t="shared" si="26"/>
        <v>#DIV/0!</v>
      </c>
      <c r="V16" s="260" t="e">
        <f t="shared" si="26"/>
        <v>#DIV/0!</v>
      </c>
      <c r="W16" s="260" t="s">
        <v>357</v>
      </c>
      <c r="X16" s="260" t="e">
        <f t="shared" si="26"/>
        <v>#DIV/0!</v>
      </c>
      <c r="Y16" s="260" t="e">
        <f t="shared" si="26"/>
        <v>#DIV/0!</v>
      </c>
      <c r="Z16" s="260" t="e">
        <f t="shared" si="26"/>
        <v>#DIV/0!</v>
      </c>
      <c r="AA16" s="260" t="e">
        <f t="shared" si="26"/>
        <v>#DIV/0!</v>
      </c>
      <c r="AB16" s="260" t="e">
        <f t="shared" si="26"/>
        <v>#DIV/0!</v>
      </c>
      <c r="AC16" s="260" t="e">
        <f t="shared" si="26"/>
        <v>#DIV/0!</v>
      </c>
      <c r="AD16" s="229"/>
      <c r="AE16" s="209" t="s">
        <v>1</v>
      </c>
      <c r="AF16" s="208" t="s">
        <v>199</v>
      </c>
      <c r="AG16" s="208"/>
      <c r="AH16" s="260" t="e">
        <f t="shared" ref="AH16:AR16" si="27">ROUND(AVERAGE(AH175:AH186),1)</f>
        <v>#DIV/0!</v>
      </c>
      <c r="AI16" s="260" t="e">
        <f t="shared" si="27"/>
        <v>#DIV/0!</v>
      </c>
      <c r="AJ16" s="260" t="e">
        <f t="shared" si="27"/>
        <v>#DIV/0!</v>
      </c>
      <c r="AK16" s="260" t="e">
        <f t="shared" si="27"/>
        <v>#DIV/0!</v>
      </c>
      <c r="AL16" s="260" t="e">
        <f t="shared" si="27"/>
        <v>#DIV/0!</v>
      </c>
      <c r="AM16" s="260" t="e">
        <f t="shared" si="27"/>
        <v>#DIV/0!</v>
      </c>
      <c r="AN16" s="260" t="e">
        <f t="shared" si="27"/>
        <v>#DIV/0!</v>
      </c>
      <c r="AO16" s="260" t="e">
        <f t="shared" si="27"/>
        <v>#DIV/0!</v>
      </c>
      <c r="AP16" s="260" t="e">
        <f t="shared" si="27"/>
        <v>#DIV/0!</v>
      </c>
      <c r="AQ16" s="260" t="e">
        <f t="shared" si="27"/>
        <v>#DIV/0!</v>
      </c>
      <c r="AR16" s="260" t="e">
        <f t="shared" si="27"/>
        <v>#DIV/0!</v>
      </c>
    </row>
    <row r="17" spans="1:83" hidden="1" x14ac:dyDescent="0.15">
      <c r="A17" s="203"/>
      <c r="B17" s="210" t="s">
        <v>200</v>
      </c>
      <c r="C17" s="210"/>
      <c r="D17" s="261" t="e">
        <f>ROUND(AVERAGE(D187:D198),1)</f>
        <v>#DIV/0!</v>
      </c>
      <c r="E17" s="261" t="e">
        <f t="shared" ref="E17:AC17" si="28">ROUND(AVERAGE(E187:E198),1)</f>
        <v>#DIV/0!</v>
      </c>
      <c r="F17" s="261" t="e">
        <f t="shared" si="28"/>
        <v>#DIV/0!</v>
      </c>
      <c r="G17" s="261" t="e">
        <f t="shared" si="28"/>
        <v>#DIV/0!</v>
      </c>
      <c r="H17" s="261" t="e">
        <f t="shared" si="28"/>
        <v>#DIV/0!</v>
      </c>
      <c r="I17" s="261" t="e">
        <f t="shared" si="28"/>
        <v>#DIV/0!</v>
      </c>
      <c r="J17" s="261" t="e">
        <f t="shared" si="28"/>
        <v>#DIV/0!</v>
      </c>
      <c r="K17" s="261" t="e">
        <f t="shared" si="28"/>
        <v>#DIV/0!</v>
      </c>
      <c r="L17" s="261" t="e">
        <f t="shared" si="28"/>
        <v>#DIV/0!</v>
      </c>
      <c r="M17" s="260">
        <f t="shared" si="13"/>
        <v>112.91666666666664</v>
      </c>
      <c r="N17" s="261" t="e">
        <f t="shared" si="28"/>
        <v>#DIV/0!</v>
      </c>
      <c r="O17" s="261" t="e">
        <f t="shared" si="28"/>
        <v>#DIV/0!</v>
      </c>
      <c r="P17" s="261" t="e">
        <f t="shared" si="28"/>
        <v>#DIV/0!</v>
      </c>
      <c r="Q17" s="261" t="e">
        <f t="shared" si="28"/>
        <v>#DIV/0!</v>
      </c>
      <c r="R17" s="261" t="e">
        <f t="shared" si="28"/>
        <v>#DIV/0!</v>
      </c>
      <c r="S17" s="261" t="e">
        <f t="shared" si="28"/>
        <v>#DIV/0!</v>
      </c>
      <c r="T17" s="260">
        <f t="shared" si="18"/>
        <v>103.67500000000001</v>
      </c>
      <c r="U17" s="261" t="e">
        <f t="shared" si="28"/>
        <v>#DIV/0!</v>
      </c>
      <c r="V17" s="261" t="e">
        <f t="shared" si="28"/>
        <v>#DIV/0!</v>
      </c>
      <c r="W17" s="261" t="s">
        <v>357</v>
      </c>
      <c r="X17" s="261" t="e">
        <f t="shared" si="28"/>
        <v>#DIV/0!</v>
      </c>
      <c r="Y17" s="261" t="e">
        <f t="shared" si="28"/>
        <v>#DIV/0!</v>
      </c>
      <c r="Z17" s="261" t="e">
        <f t="shared" si="28"/>
        <v>#DIV/0!</v>
      </c>
      <c r="AA17" s="261" t="e">
        <f t="shared" si="28"/>
        <v>#DIV/0!</v>
      </c>
      <c r="AB17" s="261" t="e">
        <f t="shared" si="28"/>
        <v>#DIV/0!</v>
      </c>
      <c r="AC17" s="261" t="e">
        <f t="shared" si="28"/>
        <v>#DIV/0!</v>
      </c>
      <c r="AD17" s="229"/>
      <c r="AE17" s="212"/>
      <c r="AF17" s="210" t="s">
        <v>200</v>
      </c>
      <c r="AG17" s="210"/>
      <c r="AH17" s="261" t="e">
        <f t="shared" ref="AH17:AR17" si="29">ROUND(AVERAGE(AH187:AH198),1)</f>
        <v>#DIV/0!</v>
      </c>
      <c r="AI17" s="261" t="e">
        <f t="shared" si="29"/>
        <v>#DIV/0!</v>
      </c>
      <c r="AJ17" s="261" t="e">
        <f t="shared" si="29"/>
        <v>#DIV/0!</v>
      </c>
      <c r="AK17" s="261" t="e">
        <f t="shared" si="29"/>
        <v>#DIV/0!</v>
      </c>
      <c r="AL17" s="261" t="e">
        <f t="shared" si="29"/>
        <v>#DIV/0!</v>
      </c>
      <c r="AM17" s="261" t="e">
        <f t="shared" si="29"/>
        <v>#DIV/0!</v>
      </c>
      <c r="AN17" s="261" t="e">
        <f t="shared" si="29"/>
        <v>#DIV/0!</v>
      </c>
      <c r="AO17" s="261" t="e">
        <f t="shared" si="29"/>
        <v>#DIV/0!</v>
      </c>
      <c r="AP17" s="261" t="e">
        <f t="shared" si="29"/>
        <v>#DIV/0!</v>
      </c>
      <c r="AQ17" s="261" t="e">
        <f t="shared" si="29"/>
        <v>#DIV/0!</v>
      </c>
      <c r="AR17" s="261" t="e">
        <f t="shared" si="29"/>
        <v>#DIV/0!</v>
      </c>
    </row>
    <row r="18" spans="1:83" x14ac:dyDescent="0.15">
      <c r="A18" s="203"/>
      <c r="B18" s="208" t="s">
        <v>455</v>
      </c>
      <c r="C18" s="208"/>
      <c r="D18" s="260">
        <f>ROUND(SUM(D34:D45)/12,1)</f>
        <v>100.1</v>
      </c>
      <c r="E18" s="260">
        <f t="shared" ref="E18:AC18" si="30">ROUND(SUM(E34:E45)/12,1)</f>
        <v>100.1</v>
      </c>
      <c r="F18" s="260">
        <f t="shared" si="30"/>
        <v>101.8</v>
      </c>
      <c r="G18" s="260">
        <f t="shared" si="30"/>
        <v>97.7</v>
      </c>
      <c r="H18" s="260">
        <f t="shared" si="30"/>
        <v>93.5</v>
      </c>
      <c r="I18" s="260">
        <f t="shared" si="30"/>
        <v>115.9</v>
      </c>
      <c r="J18" s="260">
        <f t="shared" si="30"/>
        <v>94.2</v>
      </c>
      <c r="K18" s="260">
        <f t="shared" si="30"/>
        <v>91.5</v>
      </c>
      <c r="L18" s="260">
        <f t="shared" si="30"/>
        <v>120.2</v>
      </c>
      <c r="M18" s="260">
        <f t="shared" si="30"/>
        <v>122.9</v>
      </c>
      <c r="N18" s="260">
        <f t="shared" si="30"/>
        <v>107.1</v>
      </c>
      <c r="O18" s="260">
        <f t="shared" si="30"/>
        <v>155.6</v>
      </c>
      <c r="P18" s="260">
        <f t="shared" si="30"/>
        <v>94.9</v>
      </c>
      <c r="Q18" s="260">
        <f t="shared" si="30"/>
        <v>96.4</v>
      </c>
      <c r="R18" s="260">
        <f t="shared" si="30"/>
        <v>69.3</v>
      </c>
      <c r="S18" s="260">
        <f t="shared" si="30"/>
        <v>85.9</v>
      </c>
      <c r="T18" s="260">
        <f t="shared" si="30"/>
        <v>101.6</v>
      </c>
      <c r="U18" s="260">
        <f t="shared" si="30"/>
        <v>92.9</v>
      </c>
      <c r="V18" s="260">
        <f t="shared" si="30"/>
        <v>79.099999999999994</v>
      </c>
      <c r="W18" s="260" t="s">
        <v>357</v>
      </c>
      <c r="X18" s="260">
        <f t="shared" si="30"/>
        <v>95.7</v>
      </c>
      <c r="Y18" s="260">
        <f t="shared" si="30"/>
        <v>102.8</v>
      </c>
      <c r="Z18" s="260">
        <f t="shared" si="30"/>
        <v>85.6</v>
      </c>
      <c r="AA18" s="260">
        <f t="shared" si="30"/>
        <v>117.6</v>
      </c>
      <c r="AB18" s="260">
        <f t="shared" si="30"/>
        <v>100.6</v>
      </c>
      <c r="AC18" s="260">
        <f t="shared" si="30"/>
        <v>100.5</v>
      </c>
      <c r="AD18" s="229"/>
      <c r="AE18" s="203"/>
      <c r="AF18" s="208" t="s">
        <v>455</v>
      </c>
      <c r="AG18" s="208"/>
      <c r="AH18" s="260">
        <f t="shared" ref="AH18:AR18" si="31">ROUND(SUM(AH34:AH45)/12,1)</f>
        <v>100.1</v>
      </c>
      <c r="AI18" s="260">
        <f t="shared" si="31"/>
        <v>100.6</v>
      </c>
      <c r="AJ18" s="260">
        <f t="shared" si="31"/>
        <v>96.5</v>
      </c>
      <c r="AK18" s="260">
        <f t="shared" si="31"/>
        <v>88.2</v>
      </c>
      <c r="AL18" s="260">
        <f t="shared" si="31"/>
        <v>106.6</v>
      </c>
      <c r="AM18" s="260">
        <f t="shared" si="31"/>
        <v>109.6</v>
      </c>
      <c r="AN18" s="260">
        <f t="shared" si="31"/>
        <v>121.4</v>
      </c>
      <c r="AO18" s="260">
        <f t="shared" si="31"/>
        <v>101.3</v>
      </c>
      <c r="AP18" s="260">
        <f t="shared" si="31"/>
        <v>99.9</v>
      </c>
      <c r="AQ18" s="260">
        <f t="shared" si="31"/>
        <v>99.8</v>
      </c>
      <c r="AR18" s="260">
        <f t="shared" si="31"/>
        <v>102</v>
      </c>
      <c r="AT18" s="203"/>
      <c r="AU18" s="208"/>
      <c r="AV18" s="208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</row>
    <row r="19" spans="1:83" x14ac:dyDescent="0.15">
      <c r="A19" s="203"/>
      <c r="B19" s="208" t="s">
        <v>456</v>
      </c>
      <c r="C19" s="208"/>
      <c r="D19" s="260">
        <f>ROUND(SUM(D46:D57)/12,1)</f>
        <v>102.3</v>
      </c>
      <c r="E19" s="260">
        <f t="shared" ref="E19:AC19" si="32">ROUND(SUM(E46:E57)/12,1)</f>
        <v>102.3</v>
      </c>
      <c r="F19" s="260">
        <f t="shared" si="32"/>
        <v>105.6</v>
      </c>
      <c r="G19" s="260">
        <f t="shared" si="32"/>
        <v>106.3</v>
      </c>
      <c r="H19" s="260">
        <f t="shared" si="32"/>
        <v>106.2</v>
      </c>
      <c r="I19" s="260">
        <f t="shared" si="32"/>
        <v>99.4</v>
      </c>
      <c r="J19" s="260">
        <f t="shared" si="32"/>
        <v>102.1</v>
      </c>
      <c r="K19" s="260">
        <f t="shared" si="32"/>
        <v>103.7</v>
      </c>
      <c r="L19" s="260">
        <f t="shared" si="32"/>
        <v>91.8</v>
      </c>
      <c r="M19" s="260">
        <f t="shared" si="32"/>
        <v>112.9</v>
      </c>
      <c r="N19" s="260">
        <f t="shared" si="32"/>
        <v>129.6</v>
      </c>
      <c r="O19" s="260">
        <f t="shared" si="32"/>
        <v>111.7</v>
      </c>
      <c r="P19" s="260">
        <f t="shared" si="32"/>
        <v>95.6</v>
      </c>
      <c r="Q19" s="260">
        <f t="shared" si="32"/>
        <v>101.1</v>
      </c>
      <c r="R19" s="260">
        <f t="shared" si="32"/>
        <v>78.900000000000006</v>
      </c>
      <c r="S19" s="260">
        <f t="shared" si="32"/>
        <v>96.9</v>
      </c>
      <c r="T19" s="260">
        <f t="shared" si="32"/>
        <v>100.1</v>
      </c>
      <c r="U19" s="260">
        <f t="shared" si="32"/>
        <v>96.2</v>
      </c>
      <c r="V19" s="260">
        <f t="shared" si="32"/>
        <v>83</v>
      </c>
      <c r="W19" s="260" t="s">
        <v>357</v>
      </c>
      <c r="X19" s="260">
        <f t="shared" si="32"/>
        <v>103.9</v>
      </c>
      <c r="Y19" s="260">
        <f t="shared" si="32"/>
        <v>114.6</v>
      </c>
      <c r="Z19" s="260">
        <f t="shared" si="32"/>
        <v>91</v>
      </c>
      <c r="AA19" s="260">
        <f t="shared" si="32"/>
        <v>106.3</v>
      </c>
      <c r="AB19" s="260">
        <f t="shared" si="32"/>
        <v>100</v>
      </c>
      <c r="AC19" s="260">
        <f t="shared" si="32"/>
        <v>101.6</v>
      </c>
      <c r="AD19" s="229"/>
      <c r="AE19" s="203"/>
      <c r="AF19" s="208" t="s">
        <v>456</v>
      </c>
      <c r="AG19" s="208"/>
      <c r="AH19" s="260">
        <f t="shared" ref="AH19:AR19" si="33">ROUND(SUM(AH46:AH57)/12,1)</f>
        <v>102.3</v>
      </c>
      <c r="AI19" s="260">
        <f t="shared" si="33"/>
        <v>102.2</v>
      </c>
      <c r="AJ19" s="260">
        <f t="shared" si="33"/>
        <v>102</v>
      </c>
      <c r="AK19" s="260">
        <f t="shared" si="33"/>
        <v>97.6</v>
      </c>
      <c r="AL19" s="260">
        <f t="shared" si="33"/>
        <v>107.2</v>
      </c>
      <c r="AM19" s="260">
        <f t="shared" si="33"/>
        <v>102.9</v>
      </c>
      <c r="AN19" s="260">
        <f t="shared" si="33"/>
        <v>104.9</v>
      </c>
      <c r="AO19" s="260">
        <f t="shared" si="33"/>
        <v>101.4</v>
      </c>
      <c r="AP19" s="260">
        <f t="shared" si="33"/>
        <v>102.3</v>
      </c>
      <c r="AQ19" s="260">
        <f t="shared" si="33"/>
        <v>102.3</v>
      </c>
      <c r="AR19" s="260">
        <f t="shared" si="33"/>
        <v>102</v>
      </c>
      <c r="AT19" s="203"/>
      <c r="AU19" s="208"/>
      <c r="AV19" s="208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</row>
    <row r="20" spans="1:83" x14ac:dyDescent="0.15">
      <c r="A20" s="203"/>
      <c r="B20" s="208" t="s">
        <v>457</v>
      </c>
      <c r="C20" s="208"/>
      <c r="D20" s="260">
        <f>ROUND(SUM(D58:D69)/12,1)</f>
        <v>98.6</v>
      </c>
      <c r="E20" s="260">
        <f t="shared" ref="E20:AC20" si="34">ROUND(SUM(E58:E69)/12,1)</f>
        <v>98.6</v>
      </c>
      <c r="F20" s="260">
        <f t="shared" si="34"/>
        <v>97.7</v>
      </c>
      <c r="G20" s="260">
        <f t="shared" si="34"/>
        <v>100.7</v>
      </c>
      <c r="H20" s="260">
        <f t="shared" si="34"/>
        <v>96.2</v>
      </c>
      <c r="I20" s="260">
        <f t="shared" si="34"/>
        <v>103.3</v>
      </c>
      <c r="J20" s="260">
        <f t="shared" si="34"/>
        <v>95.7</v>
      </c>
      <c r="K20" s="260">
        <f t="shared" si="34"/>
        <v>101</v>
      </c>
      <c r="L20" s="260">
        <f t="shared" si="34"/>
        <v>102.1</v>
      </c>
      <c r="M20" s="260">
        <f t="shared" si="34"/>
        <v>98.2</v>
      </c>
      <c r="N20" s="260">
        <f t="shared" si="34"/>
        <v>91.2</v>
      </c>
      <c r="O20" s="260">
        <f t="shared" si="34"/>
        <v>119.2</v>
      </c>
      <c r="P20" s="260">
        <f t="shared" si="34"/>
        <v>98.1</v>
      </c>
      <c r="Q20" s="260">
        <f t="shared" si="34"/>
        <v>96.6</v>
      </c>
      <c r="R20" s="260">
        <f t="shared" si="34"/>
        <v>96.7</v>
      </c>
      <c r="S20" s="260">
        <f t="shared" si="34"/>
        <v>101.9</v>
      </c>
      <c r="T20" s="260">
        <f t="shared" si="34"/>
        <v>100.5</v>
      </c>
      <c r="U20" s="260">
        <f t="shared" si="34"/>
        <v>99.2</v>
      </c>
      <c r="V20" s="260">
        <f t="shared" si="34"/>
        <v>99.4</v>
      </c>
      <c r="W20" s="260" t="s">
        <v>357</v>
      </c>
      <c r="X20" s="260">
        <f t="shared" si="34"/>
        <v>99.7</v>
      </c>
      <c r="Y20" s="260">
        <f t="shared" si="34"/>
        <v>99.8</v>
      </c>
      <c r="Z20" s="260">
        <f t="shared" si="34"/>
        <v>99.3</v>
      </c>
      <c r="AA20" s="260">
        <f t="shared" si="34"/>
        <v>98</v>
      </c>
      <c r="AB20" s="260">
        <f t="shared" si="34"/>
        <v>99.9</v>
      </c>
      <c r="AC20" s="260">
        <f t="shared" si="34"/>
        <v>99</v>
      </c>
      <c r="AD20" s="229"/>
      <c r="AE20" s="203"/>
      <c r="AF20" s="208" t="s">
        <v>457</v>
      </c>
      <c r="AG20" s="208"/>
      <c r="AH20" s="260">
        <f t="shared" ref="AH20:AR20" si="35">ROUND(SUM(AH58:AH69)/12,1)</f>
        <v>98.6</v>
      </c>
      <c r="AI20" s="260">
        <f t="shared" si="35"/>
        <v>99.9</v>
      </c>
      <c r="AJ20" s="260">
        <f t="shared" si="35"/>
        <v>97.5</v>
      </c>
      <c r="AK20" s="260">
        <f t="shared" si="35"/>
        <v>97.9</v>
      </c>
      <c r="AL20" s="260">
        <f t="shared" si="35"/>
        <v>97.1</v>
      </c>
      <c r="AM20" s="260">
        <f t="shared" si="35"/>
        <v>105.1</v>
      </c>
      <c r="AN20" s="260">
        <f t="shared" si="35"/>
        <v>110.7</v>
      </c>
      <c r="AO20" s="260">
        <f t="shared" si="35"/>
        <v>101.2</v>
      </c>
      <c r="AP20" s="260">
        <f t="shared" si="35"/>
        <v>97.8</v>
      </c>
      <c r="AQ20" s="260">
        <f t="shared" si="35"/>
        <v>97.7</v>
      </c>
      <c r="AR20" s="260">
        <f t="shared" si="35"/>
        <v>101.4</v>
      </c>
      <c r="AT20" s="203"/>
      <c r="AU20" s="208"/>
      <c r="AV20" s="208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</row>
    <row r="21" spans="1:83" x14ac:dyDescent="0.15">
      <c r="A21" s="203"/>
      <c r="B21" s="208" t="s">
        <v>458</v>
      </c>
      <c r="C21" s="208"/>
      <c r="D21" s="260">
        <f>ROUND(SUM(D70:D81)/12,1)</f>
        <v>97.9</v>
      </c>
      <c r="E21" s="260">
        <f t="shared" ref="E21:AC21" si="36">ROUND(SUM(E70:E81)/12,1)</f>
        <v>97.9</v>
      </c>
      <c r="F21" s="260">
        <f t="shared" si="36"/>
        <v>104.7</v>
      </c>
      <c r="G21" s="260">
        <f t="shared" si="36"/>
        <v>80.5</v>
      </c>
      <c r="H21" s="260">
        <f t="shared" si="36"/>
        <v>83</v>
      </c>
      <c r="I21" s="260">
        <f t="shared" si="36"/>
        <v>103.2</v>
      </c>
      <c r="J21" s="260">
        <f t="shared" si="36"/>
        <v>82.3</v>
      </c>
      <c r="K21" s="260">
        <f t="shared" si="36"/>
        <v>91.6</v>
      </c>
      <c r="L21" s="260">
        <f t="shared" si="36"/>
        <v>111.4</v>
      </c>
      <c r="M21" s="260">
        <f t="shared" si="36"/>
        <v>99.2</v>
      </c>
      <c r="N21" s="260">
        <f t="shared" si="36"/>
        <v>76.400000000000006</v>
      </c>
      <c r="O21" s="260">
        <f t="shared" si="36"/>
        <v>179.6</v>
      </c>
      <c r="P21" s="260">
        <f t="shared" si="36"/>
        <v>94</v>
      </c>
      <c r="Q21" s="260">
        <f t="shared" si="36"/>
        <v>96.4</v>
      </c>
      <c r="R21" s="260">
        <f t="shared" si="36"/>
        <v>86.9</v>
      </c>
      <c r="S21" s="260">
        <f t="shared" si="36"/>
        <v>106.9</v>
      </c>
      <c r="T21" s="260">
        <f t="shared" si="36"/>
        <v>104.1</v>
      </c>
      <c r="U21" s="260">
        <f t="shared" si="36"/>
        <v>95.7</v>
      </c>
      <c r="V21" s="260">
        <f t="shared" si="36"/>
        <v>91.5</v>
      </c>
      <c r="W21" s="260" t="s">
        <v>357</v>
      </c>
      <c r="X21" s="260">
        <f t="shared" si="36"/>
        <v>98.9</v>
      </c>
      <c r="Y21" s="260">
        <f t="shared" si="36"/>
        <v>110.8</v>
      </c>
      <c r="Z21" s="260">
        <f t="shared" si="36"/>
        <v>94.2</v>
      </c>
      <c r="AA21" s="260">
        <f t="shared" si="36"/>
        <v>87.9</v>
      </c>
      <c r="AB21" s="260">
        <f t="shared" si="36"/>
        <v>99.8</v>
      </c>
      <c r="AC21" s="260">
        <f t="shared" si="36"/>
        <v>90.5</v>
      </c>
      <c r="AD21" s="229"/>
      <c r="AE21" s="203"/>
      <c r="AF21" s="208" t="s">
        <v>458</v>
      </c>
      <c r="AG21" s="208"/>
      <c r="AH21" s="260">
        <f t="shared" ref="AH21:AR21" si="37">ROUND(SUM(AH70:AH81)/12,1)</f>
        <v>97.9</v>
      </c>
      <c r="AI21" s="260">
        <f t="shared" si="37"/>
        <v>95.4</v>
      </c>
      <c r="AJ21" s="260">
        <f t="shared" si="37"/>
        <v>86.2</v>
      </c>
      <c r="AK21" s="260">
        <f t="shared" si="37"/>
        <v>81.400000000000006</v>
      </c>
      <c r="AL21" s="260">
        <f t="shared" si="37"/>
        <v>92</v>
      </c>
      <c r="AM21" s="260">
        <f t="shared" si="37"/>
        <v>116</v>
      </c>
      <c r="AN21" s="260">
        <f t="shared" si="37"/>
        <v>133.6</v>
      </c>
      <c r="AO21" s="260">
        <f t="shared" si="37"/>
        <v>103.5</v>
      </c>
      <c r="AP21" s="260">
        <f t="shared" si="37"/>
        <v>99.2</v>
      </c>
      <c r="AQ21" s="260">
        <f t="shared" si="37"/>
        <v>99.5</v>
      </c>
      <c r="AR21" s="260">
        <f t="shared" si="37"/>
        <v>87.4</v>
      </c>
      <c r="AT21" s="203"/>
      <c r="AU21" s="208"/>
      <c r="AV21" s="208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</row>
    <row r="22" spans="1:83" x14ac:dyDescent="0.15">
      <c r="A22" s="203"/>
      <c r="B22" s="208" t="s">
        <v>459</v>
      </c>
      <c r="C22" s="208"/>
      <c r="D22" s="260">
        <f>ROUND(AVERAGE(D82:D93),1)</f>
        <v>98.6</v>
      </c>
      <c r="E22" s="260">
        <f t="shared" ref="E22:AC22" si="38">ROUND(AVERAGE(E82:E93),1)</f>
        <v>98.6</v>
      </c>
      <c r="F22" s="260">
        <f t="shared" si="38"/>
        <v>103.7</v>
      </c>
      <c r="G22" s="260">
        <f t="shared" si="38"/>
        <v>81.3</v>
      </c>
      <c r="H22" s="260">
        <f t="shared" si="38"/>
        <v>76.3</v>
      </c>
      <c r="I22" s="260">
        <f t="shared" si="38"/>
        <v>118.7</v>
      </c>
      <c r="J22" s="260">
        <f t="shared" si="38"/>
        <v>85</v>
      </c>
      <c r="K22" s="260">
        <f t="shared" si="38"/>
        <v>85.1</v>
      </c>
      <c r="L22" s="260">
        <f t="shared" si="38"/>
        <v>93.7</v>
      </c>
      <c r="M22" s="260">
        <f t="shared" si="38"/>
        <v>113.8</v>
      </c>
      <c r="N22" s="260">
        <f t="shared" si="38"/>
        <v>59.7</v>
      </c>
      <c r="O22" s="260">
        <f t="shared" si="38"/>
        <v>156.9</v>
      </c>
      <c r="P22" s="260">
        <f t="shared" si="38"/>
        <v>96.2</v>
      </c>
      <c r="Q22" s="260">
        <f t="shared" si="38"/>
        <v>98.7</v>
      </c>
      <c r="R22" s="260">
        <f t="shared" si="38"/>
        <v>94.2</v>
      </c>
      <c r="S22" s="260">
        <f t="shared" si="38"/>
        <v>107</v>
      </c>
      <c r="T22" s="260">
        <f t="shared" si="38"/>
        <v>101.7</v>
      </c>
      <c r="U22" s="260">
        <f t="shared" si="38"/>
        <v>104.9</v>
      </c>
      <c r="V22" s="260">
        <f t="shared" si="38"/>
        <v>113.3</v>
      </c>
      <c r="W22" s="260" t="s">
        <v>357</v>
      </c>
      <c r="X22" s="260">
        <f t="shared" si="38"/>
        <v>97.3</v>
      </c>
      <c r="Y22" s="260">
        <f t="shared" si="38"/>
        <v>105.3</v>
      </c>
      <c r="Z22" s="260">
        <f t="shared" si="38"/>
        <v>92.8</v>
      </c>
      <c r="AA22" s="260">
        <f t="shared" si="38"/>
        <v>97.8</v>
      </c>
      <c r="AB22" s="260">
        <f t="shared" si="38"/>
        <v>99.5</v>
      </c>
      <c r="AC22" s="260">
        <f t="shared" si="38"/>
        <v>95.6</v>
      </c>
      <c r="AD22" s="229"/>
      <c r="AE22" s="203"/>
      <c r="AF22" s="208" t="s">
        <v>459</v>
      </c>
      <c r="AG22" s="208"/>
      <c r="AH22" s="260">
        <f t="shared" ref="AH22:AR22" si="39">ROUND(AVERAGE(AH82:AH93),1)</f>
        <v>98.6</v>
      </c>
      <c r="AI22" s="260">
        <f t="shared" si="39"/>
        <v>90.3</v>
      </c>
      <c r="AJ22" s="260">
        <f t="shared" si="39"/>
        <v>83.4</v>
      </c>
      <c r="AK22" s="260">
        <f t="shared" si="39"/>
        <v>81</v>
      </c>
      <c r="AL22" s="260">
        <f t="shared" si="39"/>
        <v>86.4</v>
      </c>
      <c r="AM22" s="260">
        <f t="shared" si="39"/>
        <v>105.6</v>
      </c>
      <c r="AN22" s="260">
        <f t="shared" si="39"/>
        <v>116.1</v>
      </c>
      <c r="AO22" s="260">
        <f t="shared" si="39"/>
        <v>98.3</v>
      </c>
      <c r="AP22" s="260">
        <f t="shared" si="39"/>
        <v>103.1</v>
      </c>
      <c r="AQ22" s="260">
        <f t="shared" si="39"/>
        <v>103.7</v>
      </c>
      <c r="AR22" s="260">
        <f t="shared" si="39"/>
        <v>75.5</v>
      </c>
      <c r="AT22" s="203"/>
      <c r="AU22" s="208"/>
      <c r="AV22" s="208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</row>
    <row r="23" spans="1:83" x14ac:dyDescent="0.15">
      <c r="A23" s="203"/>
      <c r="B23" s="208" t="s">
        <v>460</v>
      </c>
      <c r="C23" s="208"/>
      <c r="D23" s="260">
        <f>ROUND(AVERAGE(D94:D105),1)</f>
        <v>101</v>
      </c>
      <c r="E23" s="260">
        <f t="shared" ref="E23:AC23" si="40">ROUND(AVERAGE(E94:E105),1)</f>
        <v>101</v>
      </c>
      <c r="F23" s="260">
        <f t="shared" si="40"/>
        <v>100</v>
      </c>
      <c r="G23" s="260">
        <f t="shared" si="40"/>
        <v>77.400000000000006</v>
      </c>
      <c r="H23" s="260">
        <f t="shared" si="40"/>
        <v>104.6</v>
      </c>
      <c r="I23" s="260">
        <f t="shared" si="40"/>
        <v>118.7</v>
      </c>
      <c r="J23" s="260">
        <f t="shared" si="40"/>
        <v>98.4</v>
      </c>
      <c r="K23" s="260">
        <f t="shared" si="40"/>
        <v>97.1</v>
      </c>
      <c r="L23" s="260">
        <f t="shared" si="40"/>
        <v>79.900000000000006</v>
      </c>
      <c r="M23" s="260">
        <f t="shared" si="40"/>
        <v>93.2</v>
      </c>
      <c r="N23" s="260">
        <f t="shared" si="40"/>
        <v>55.9</v>
      </c>
      <c r="O23" s="260">
        <f t="shared" si="40"/>
        <v>137.1</v>
      </c>
      <c r="P23" s="260">
        <f t="shared" si="40"/>
        <v>85.3</v>
      </c>
      <c r="Q23" s="260">
        <f t="shared" si="40"/>
        <v>102</v>
      </c>
      <c r="R23" s="260">
        <f t="shared" si="40"/>
        <v>102.6</v>
      </c>
      <c r="S23" s="260">
        <f t="shared" si="40"/>
        <v>93.2</v>
      </c>
      <c r="T23" s="260">
        <f t="shared" si="40"/>
        <v>109.3</v>
      </c>
      <c r="U23" s="260">
        <f t="shared" si="40"/>
        <v>114.5</v>
      </c>
      <c r="V23" s="260">
        <f t="shared" si="40"/>
        <v>141.19999999999999</v>
      </c>
      <c r="W23" s="260" t="s">
        <v>357</v>
      </c>
      <c r="X23" s="260">
        <f t="shared" si="40"/>
        <v>101.3</v>
      </c>
      <c r="Y23" s="260">
        <f t="shared" si="40"/>
        <v>103.4</v>
      </c>
      <c r="Z23" s="260">
        <f t="shared" si="40"/>
        <v>83.6</v>
      </c>
      <c r="AA23" s="260">
        <f t="shared" si="40"/>
        <v>94.8</v>
      </c>
      <c r="AB23" s="260">
        <f t="shared" si="40"/>
        <v>99.3</v>
      </c>
      <c r="AC23" s="260">
        <f t="shared" si="40"/>
        <v>104.5</v>
      </c>
      <c r="AD23" s="229"/>
      <c r="AE23" s="203"/>
      <c r="AF23" s="208" t="s">
        <v>460</v>
      </c>
      <c r="AG23" s="208"/>
      <c r="AH23" s="260">
        <f t="shared" ref="AH23:AR23" si="41">ROUND(AVERAGE(AH94:AH105),1)</f>
        <v>101</v>
      </c>
      <c r="AI23" s="260">
        <f t="shared" si="41"/>
        <v>98.7</v>
      </c>
      <c r="AJ23" s="260">
        <f t="shared" si="41"/>
        <v>94.7</v>
      </c>
      <c r="AK23" s="260">
        <f t="shared" si="41"/>
        <v>94.2</v>
      </c>
      <c r="AL23" s="260">
        <f t="shared" si="41"/>
        <v>95.3</v>
      </c>
      <c r="AM23" s="260">
        <f t="shared" si="41"/>
        <v>107.5</v>
      </c>
      <c r="AN23" s="260">
        <f t="shared" si="41"/>
        <v>116.3</v>
      </c>
      <c r="AO23" s="260">
        <f t="shared" si="41"/>
        <v>101.2</v>
      </c>
      <c r="AP23" s="260">
        <f t="shared" si="41"/>
        <v>102.2</v>
      </c>
      <c r="AQ23" s="260">
        <f t="shared" si="41"/>
        <v>102.2</v>
      </c>
      <c r="AR23" s="260">
        <f t="shared" si="41"/>
        <v>100.5</v>
      </c>
      <c r="AS23" s="209"/>
      <c r="AT23" s="203"/>
      <c r="AU23" s="208"/>
      <c r="AV23" s="208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</row>
    <row r="24" spans="1:83" x14ac:dyDescent="0.15">
      <c r="A24" s="203"/>
      <c r="B24" s="208" t="s">
        <v>461</v>
      </c>
      <c r="C24" s="208"/>
      <c r="D24" s="260">
        <f>ROUND(AVERAGE(D106:D117),1)</f>
        <v>102.4</v>
      </c>
      <c r="E24" s="260">
        <f t="shared" ref="E24:V24" si="42">ROUND(AVERAGE(E106:E117),1)</f>
        <v>102.4</v>
      </c>
      <c r="F24" s="260">
        <f t="shared" si="42"/>
        <v>100.3</v>
      </c>
      <c r="G24" s="260">
        <f t="shared" si="42"/>
        <v>88.9</v>
      </c>
      <c r="H24" s="260">
        <f t="shared" si="42"/>
        <v>92.4</v>
      </c>
      <c r="I24" s="260">
        <f t="shared" si="42"/>
        <v>111.9</v>
      </c>
      <c r="J24" s="260">
        <f t="shared" si="42"/>
        <v>98.4</v>
      </c>
      <c r="K24" s="260">
        <f t="shared" si="42"/>
        <v>86.2</v>
      </c>
      <c r="L24" s="260">
        <f t="shared" si="42"/>
        <v>47.4</v>
      </c>
      <c r="M24" s="260">
        <f t="shared" si="42"/>
        <v>195</v>
      </c>
      <c r="N24" s="260">
        <f t="shared" si="42"/>
        <v>57.7</v>
      </c>
      <c r="O24" s="260">
        <f t="shared" si="42"/>
        <v>149.6</v>
      </c>
      <c r="P24" s="260">
        <f t="shared" si="42"/>
        <v>88.4</v>
      </c>
      <c r="Q24" s="260">
        <f t="shared" si="42"/>
        <v>94.1</v>
      </c>
      <c r="R24" s="260">
        <f t="shared" si="42"/>
        <v>116.1</v>
      </c>
      <c r="S24" s="260">
        <f t="shared" si="42"/>
        <v>97.9</v>
      </c>
      <c r="T24" s="260">
        <f t="shared" si="42"/>
        <v>111.2</v>
      </c>
      <c r="U24" s="260">
        <f t="shared" si="42"/>
        <v>110.3</v>
      </c>
      <c r="V24" s="260">
        <f t="shared" si="42"/>
        <v>126.5</v>
      </c>
      <c r="W24" s="260" t="s">
        <v>357</v>
      </c>
      <c r="X24" s="260">
        <f t="shared" ref="X24:AC24" si="43">ROUND(AVERAGE(X106:X117),1)</f>
        <v>98.8</v>
      </c>
      <c r="Y24" s="260">
        <f t="shared" si="43"/>
        <v>100.6</v>
      </c>
      <c r="Z24" s="260">
        <f t="shared" si="43"/>
        <v>86.6</v>
      </c>
      <c r="AA24" s="260">
        <f t="shared" si="43"/>
        <v>106.8</v>
      </c>
      <c r="AB24" s="260">
        <f t="shared" si="43"/>
        <v>99.4</v>
      </c>
      <c r="AC24" s="260">
        <f t="shared" si="43"/>
        <v>100.4</v>
      </c>
      <c r="AD24" s="229"/>
      <c r="AE24" s="203"/>
      <c r="AF24" s="214" t="s">
        <v>461</v>
      </c>
      <c r="AG24" s="214"/>
      <c r="AH24" s="260">
        <f t="shared" ref="AH24:AR24" si="44">ROUND(AVERAGE(AH106:AH117),1)</f>
        <v>102.4</v>
      </c>
      <c r="AI24" s="260">
        <f t="shared" si="44"/>
        <v>94</v>
      </c>
      <c r="AJ24" s="260">
        <f t="shared" si="44"/>
        <v>88</v>
      </c>
      <c r="AK24" s="260">
        <f t="shared" si="44"/>
        <v>90.6</v>
      </c>
      <c r="AL24" s="260">
        <f t="shared" si="44"/>
        <v>84.8</v>
      </c>
      <c r="AM24" s="260">
        <f t="shared" si="44"/>
        <v>107.4</v>
      </c>
      <c r="AN24" s="260">
        <f t="shared" si="44"/>
        <v>115.3</v>
      </c>
      <c r="AO24" s="260">
        <f t="shared" si="44"/>
        <v>101.8</v>
      </c>
      <c r="AP24" s="260">
        <f t="shared" si="44"/>
        <v>106.9</v>
      </c>
      <c r="AQ24" s="260">
        <f t="shared" si="44"/>
        <v>106.9</v>
      </c>
      <c r="AR24" s="260">
        <f t="shared" si="44"/>
        <v>107.2</v>
      </c>
      <c r="AS24" s="209"/>
      <c r="AT24" s="203"/>
      <c r="AU24" s="208"/>
      <c r="AV24" s="208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</row>
    <row r="25" spans="1:83" x14ac:dyDescent="0.15">
      <c r="A25" s="203"/>
      <c r="B25" s="214" t="s">
        <v>462</v>
      </c>
      <c r="C25" s="214"/>
      <c r="D25" s="261">
        <f>ROUND(AVERAGE(D118:D129),1)</f>
        <v>100.9</v>
      </c>
      <c r="E25" s="261">
        <f t="shared" ref="E25:AC25" si="45">ROUND(AVERAGE(E118:E129),1)</f>
        <v>100.9</v>
      </c>
      <c r="F25" s="261">
        <f t="shared" si="45"/>
        <v>98.3</v>
      </c>
      <c r="G25" s="261">
        <f t="shared" si="45"/>
        <v>97.5</v>
      </c>
      <c r="H25" s="261">
        <f t="shared" si="45"/>
        <v>94.4</v>
      </c>
      <c r="I25" s="261">
        <f t="shared" si="45"/>
        <v>92.5</v>
      </c>
      <c r="J25" s="261">
        <f t="shared" si="45"/>
        <v>88.2</v>
      </c>
      <c r="K25" s="261">
        <f t="shared" si="45"/>
        <v>84.5</v>
      </c>
      <c r="L25" s="261">
        <f t="shared" si="45"/>
        <v>54.3</v>
      </c>
      <c r="M25" s="261">
        <v>0</v>
      </c>
      <c r="N25" s="261">
        <f t="shared" si="45"/>
        <v>74.099999999999994</v>
      </c>
      <c r="O25" s="261">
        <f t="shared" si="45"/>
        <v>147</v>
      </c>
      <c r="P25" s="261">
        <f t="shared" si="45"/>
        <v>93.3</v>
      </c>
      <c r="Q25" s="261">
        <f t="shared" si="45"/>
        <v>100.8</v>
      </c>
      <c r="R25" s="261">
        <f t="shared" si="45"/>
        <v>143</v>
      </c>
      <c r="S25" s="261">
        <f t="shared" si="45"/>
        <v>98.2</v>
      </c>
      <c r="T25" s="261">
        <v>0</v>
      </c>
      <c r="U25" s="261">
        <f t="shared" si="45"/>
        <v>101.5</v>
      </c>
      <c r="V25" s="261">
        <f t="shared" si="45"/>
        <v>105.9</v>
      </c>
      <c r="W25" s="261" t="s">
        <v>928</v>
      </c>
      <c r="X25" s="261">
        <f t="shared" si="45"/>
        <v>108.5</v>
      </c>
      <c r="Y25" s="261">
        <f t="shared" si="45"/>
        <v>102.1</v>
      </c>
      <c r="Z25" s="261">
        <f t="shared" si="45"/>
        <v>87.7</v>
      </c>
      <c r="AA25" s="261">
        <f t="shared" si="45"/>
        <v>97.2</v>
      </c>
      <c r="AB25" s="261">
        <f t="shared" si="45"/>
        <v>99.3</v>
      </c>
      <c r="AC25" s="261">
        <f t="shared" si="45"/>
        <v>88.9</v>
      </c>
      <c r="AD25" s="229"/>
      <c r="AE25" s="203"/>
      <c r="AF25" s="208" t="s">
        <v>462</v>
      </c>
      <c r="AG25" s="208"/>
      <c r="AH25" s="261">
        <f t="shared" ref="AH25:AR25" si="46">ROUND(AVERAGE(AH118:AH129),1)</f>
        <v>100.9</v>
      </c>
      <c r="AI25" s="261">
        <f t="shared" si="46"/>
        <v>91.4</v>
      </c>
      <c r="AJ25" s="261">
        <f t="shared" si="46"/>
        <v>88</v>
      </c>
      <c r="AK25" s="261">
        <f t="shared" si="46"/>
        <v>82.3</v>
      </c>
      <c r="AL25" s="261">
        <f t="shared" si="46"/>
        <v>94.9</v>
      </c>
      <c r="AM25" s="261">
        <f t="shared" si="46"/>
        <v>99.1</v>
      </c>
      <c r="AN25" s="261">
        <f t="shared" si="46"/>
        <v>111.9</v>
      </c>
      <c r="AO25" s="261">
        <f t="shared" si="46"/>
        <v>90</v>
      </c>
      <c r="AP25" s="261">
        <f t="shared" si="46"/>
        <v>106.1</v>
      </c>
      <c r="AQ25" s="261">
        <f t="shared" si="46"/>
        <v>106.1</v>
      </c>
      <c r="AR25" s="261">
        <f t="shared" si="46"/>
        <v>105.8</v>
      </c>
      <c r="AS25" s="209"/>
      <c r="AT25" s="203"/>
      <c r="AU25" s="208"/>
      <c r="AV25" s="208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</row>
    <row r="26" spans="1:83" hidden="1" x14ac:dyDescent="0.15">
      <c r="A26" s="203"/>
      <c r="B26" s="208" t="s">
        <v>463</v>
      </c>
      <c r="C26" s="208"/>
      <c r="D26" s="209">
        <f>ROUND(AVERAGE(D130:D141),1)</f>
        <v>94.6</v>
      </c>
      <c r="E26" s="209">
        <f t="shared" ref="E26:AC26" si="47">ROUND(AVERAGE(E130:E141),1)</f>
        <v>94.6</v>
      </c>
      <c r="F26" s="209">
        <f t="shared" si="47"/>
        <v>95.5</v>
      </c>
      <c r="G26" s="209">
        <f t="shared" si="47"/>
        <v>133.6</v>
      </c>
      <c r="H26" s="209">
        <f t="shared" si="47"/>
        <v>84.5</v>
      </c>
      <c r="I26" s="209">
        <f t="shared" si="47"/>
        <v>94.9</v>
      </c>
      <c r="J26" s="209">
        <f t="shared" si="47"/>
        <v>81.7</v>
      </c>
      <c r="K26" s="209">
        <f t="shared" si="47"/>
        <v>73.5</v>
      </c>
      <c r="L26" s="209">
        <f t="shared" si="47"/>
        <v>70.5</v>
      </c>
      <c r="M26" s="209">
        <v>0</v>
      </c>
      <c r="N26" s="209">
        <f t="shared" si="47"/>
        <v>57.2</v>
      </c>
      <c r="O26" s="209">
        <f t="shared" si="47"/>
        <v>103.9</v>
      </c>
      <c r="P26" s="209">
        <f t="shared" si="47"/>
        <v>80.400000000000006</v>
      </c>
      <c r="Q26" s="209">
        <f t="shared" si="47"/>
        <v>94.1</v>
      </c>
      <c r="R26" s="209">
        <f t="shared" si="47"/>
        <v>138.69999999999999</v>
      </c>
      <c r="S26" s="209">
        <f t="shared" si="47"/>
        <v>87.6</v>
      </c>
      <c r="T26" s="209">
        <v>0</v>
      </c>
      <c r="U26" s="209">
        <f t="shared" si="47"/>
        <v>96.7</v>
      </c>
      <c r="V26" s="209">
        <f t="shared" si="47"/>
        <v>92.8</v>
      </c>
      <c r="W26" s="209" t="e">
        <f t="shared" si="47"/>
        <v>#DIV/0!</v>
      </c>
      <c r="X26" s="209">
        <f t="shared" si="47"/>
        <v>108.8</v>
      </c>
      <c r="Y26" s="209">
        <f t="shared" si="47"/>
        <v>105</v>
      </c>
      <c r="Z26" s="209">
        <f t="shared" si="47"/>
        <v>89.4</v>
      </c>
      <c r="AA26" s="209">
        <f t="shared" si="47"/>
        <v>95.3</v>
      </c>
      <c r="AB26" s="209">
        <f t="shared" si="47"/>
        <v>99.4</v>
      </c>
      <c r="AC26" s="209">
        <f t="shared" si="47"/>
        <v>84.4</v>
      </c>
      <c r="AD26" s="229"/>
      <c r="AE26" s="203"/>
      <c r="AF26" s="208" t="s">
        <v>463</v>
      </c>
      <c r="AG26" s="208"/>
      <c r="AH26" s="209">
        <f t="shared" ref="AH26:AR26" si="48">ROUND(AVERAGE(AH130:AH141),1)</f>
        <v>94.6</v>
      </c>
      <c r="AI26" s="209">
        <f t="shared" si="48"/>
        <v>85</v>
      </c>
      <c r="AJ26" s="209">
        <f t="shared" si="48"/>
        <v>84.6</v>
      </c>
      <c r="AK26" s="209">
        <f t="shared" si="48"/>
        <v>80.5</v>
      </c>
      <c r="AL26" s="209">
        <f t="shared" si="48"/>
        <v>89.5</v>
      </c>
      <c r="AM26" s="209">
        <f t="shared" si="48"/>
        <v>86.1</v>
      </c>
      <c r="AN26" s="209">
        <f t="shared" si="48"/>
        <v>77.7</v>
      </c>
      <c r="AO26" s="209">
        <f t="shared" si="48"/>
        <v>92</v>
      </c>
      <c r="AP26" s="209">
        <f t="shared" si="48"/>
        <v>99.8</v>
      </c>
      <c r="AQ26" s="209">
        <f t="shared" si="48"/>
        <v>99.8</v>
      </c>
      <c r="AR26" s="209">
        <f t="shared" si="48"/>
        <v>102</v>
      </c>
      <c r="AS26" s="209"/>
      <c r="AT26" s="203"/>
      <c r="AU26" s="208"/>
      <c r="AV26" s="208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</row>
    <row r="27" spans="1:83" hidden="1" x14ac:dyDescent="0.15">
      <c r="A27" s="203"/>
      <c r="B27" s="208" t="s">
        <v>464</v>
      </c>
      <c r="C27" s="208"/>
      <c r="D27" s="209" t="e">
        <f>ROUND(AVERAGE(D142:D153),1)</f>
        <v>#DIV/0!</v>
      </c>
      <c r="E27" s="209" t="e">
        <f t="shared" ref="E27:AC27" si="49">ROUND(AVERAGE(E142:E153),1)</f>
        <v>#DIV/0!</v>
      </c>
      <c r="F27" s="209" t="e">
        <f t="shared" si="49"/>
        <v>#DIV/0!</v>
      </c>
      <c r="G27" s="209" t="e">
        <f t="shared" si="49"/>
        <v>#DIV/0!</v>
      </c>
      <c r="H27" s="209" t="e">
        <f t="shared" si="49"/>
        <v>#DIV/0!</v>
      </c>
      <c r="I27" s="209" t="e">
        <f t="shared" si="49"/>
        <v>#DIV/0!</v>
      </c>
      <c r="J27" s="209" t="e">
        <f t="shared" si="49"/>
        <v>#DIV/0!</v>
      </c>
      <c r="K27" s="209" t="e">
        <f t="shared" si="49"/>
        <v>#DIV/0!</v>
      </c>
      <c r="L27" s="209" t="e">
        <f t="shared" si="49"/>
        <v>#DIV/0!</v>
      </c>
      <c r="M27" s="209">
        <v>0</v>
      </c>
      <c r="N27" s="209" t="e">
        <f t="shared" si="49"/>
        <v>#DIV/0!</v>
      </c>
      <c r="O27" s="209" t="e">
        <f t="shared" si="49"/>
        <v>#DIV/0!</v>
      </c>
      <c r="P27" s="209" t="e">
        <f t="shared" si="49"/>
        <v>#DIV/0!</v>
      </c>
      <c r="Q27" s="209" t="e">
        <f t="shared" si="49"/>
        <v>#DIV/0!</v>
      </c>
      <c r="R27" s="209" t="e">
        <f t="shared" si="49"/>
        <v>#DIV/0!</v>
      </c>
      <c r="S27" s="209" t="e">
        <f t="shared" si="49"/>
        <v>#DIV/0!</v>
      </c>
      <c r="T27" s="209">
        <v>0</v>
      </c>
      <c r="U27" s="209" t="e">
        <f t="shared" si="49"/>
        <v>#DIV/0!</v>
      </c>
      <c r="V27" s="209" t="e">
        <f t="shared" si="49"/>
        <v>#DIV/0!</v>
      </c>
      <c r="W27" s="209" t="e">
        <f t="shared" si="49"/>
        <v>#DIV/0!</v>
      </c>
      <c r="X27" s="209" t="e">
        <f t="shared" si="49"/>
        <v>#DIV/0!</v>
      </c>
      <c r="Y27" s="209" t="e">
        <f t="shared" si="49"/>
        <v>#DIV/0!</v>
      </c>
      <c r="Z27" s="209" t="e">
        <f t="shared" si="49"/>
        <v>#DIV/0!</v>
      </c>
      <c r="AA27" s="209" t="e">
        <f t="shared" si="49"/>
        <v>#DIV/0!</v>
      </c>
      <c r="AB27" s="209" t="e">
        <f t="shared" si="49"/>
        <v>#DIV/0!</v>
      </c>
      <c r="AC27" s="209" t="e">
        <f t="shared" si="49"/>
        <v>#DIV/0!</v>
      </c>
      <c r="AD27" s="229"/>
      <c r="AE27" s="203"/>
      <c r="AF27" s="208" t="s">
        <v>464</v>
      </c>
      <c r="AG27" s="208"/>
      <c r="AH27" s="209" t="e">
        <f t="shared" ref="AH27:AR27" si="50">ROUND(AVERAGE(AH142:AH153),1)</f>
        <v>#DIV/0!</v>
      </c>
      <c r="AI27" s="209" t="e">
        <f t="shared" si="50"/>
        <v>#DIV/0!</v>
      </c>
      <c r="AJ27" s="209" t="e">
        <f t="shared" si="50"/>
        <v>#DIV/0!</v>
      </c>
      <c r="AK27" s="209" t="e">
        <f t="shared" si="50"/>
        <v>#DIV/0!</v>
      </c>
      <c r="AL27" s="209" t="e">
        <f t="shared" si="50"/>
        <v>#DIV/0!</v>
      </c>
      <c r="AM27" s="209" t="e">
        <f t="shared" si="50"/>
        <v>#DIV/0!</v>
      </c>
      <c r="AN27" s="209" t="e">
        <f t="shared" si="50"/>
        <v>#DIV/0!</v>
      </c>
      <c r="AO27" s="209" t="e">
        <f t="shared" si="50"/>
        <v>#DIV/0!</v>
      </c>
      <c r="AP27" s="209" t="e">
        <f t="shared" si="50"/>
        <v>#DIV/0!</v>
      </c>
      <c r="AQ27" s="209" t="e">
        <f t="shared" si="50"/>
        <v>#DIV/0!</v>
      </c>
      <c r="AR27" s="209" t="e">
        <f t="shared" si="50"/>
        <v>#DIV/0!</v>
      </c>
      <c r="AS27" s="209"/>
      <c r="AT27" s="203"/>
      <c r="AU27" s="208"/>
      <c r="AV27" s="208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</row>
    <row r="28" spans="1:83" hidden="1" x14ac:dyDescent="0.15">
      <c r="A28" s="203"/>
      <c r="B28" s="208" t="s">
        <v>465</v>
      </c>
      <c r="C28" s="208"/>
      <c r="D28" s="209" t="e">
        <f>ROUND(AVERAGE(D154:D165),1)</f>
        <v>#DIV/0!</v>
      </c>
      <c r="E28" s="209" t="e">
        <f t="shared" ref="E28:AC28" si="51">ROUND(AVERAGE(E154:E165),1)</f>
        <v>#DIV/0!</v>
      </c>
      <c r="F28" s="209" t="e">
        <f t="shared" si="51"/>
        <v>#DIV/0!</v>
      </c>
      <c r="G28" s="209" t="e">
        <f t="shared" si="51"/>
        <v>#DIV/0!</v>
      </c>
      <c r="H28" s="209" t="e">
        <f t="shared" si="51"/>
        <v>#DIV/0!</v>
      </c>
      <c r="I28" s="209" t="e">
        <f t="shared" si="51"/>
        <v>#DIV/0!</v>
      </c>
      <c r="J28" s="209" t="e">
        <f t="shared" si="51"/>
        <v>#DIV/0!</v>
      </c>
      <c r="K28" s="209" t="e">
        <f t="shared" si="51"/>
        <v>#DIV/0!</v>
      </c>
      <c r="L28" s="209" t="e">
        <f t="shared" si="51"/>
        <v>#DIV/0!</v>
      </c>
      <c r="M28" s="209">
        <v>0</v>
      </c>
      <c r="N28" s="209" t="e">
        <f t="shared" si="51"/>
        <v>#DIV/0!</v>
      </c>
      <c r="O28" s="209" t="e">
        <f t="shared" si="51"/>
        <v>#DIV/0!</v>
      </c>
      <c r="P28" s="209" t="e">
        <f t="shared" si="51"/>
        <v>#DIV/0!</v>
      </c>
      <c r="Q28" s="209" t="e">
        <f t="shared" si="51"/>
        <v>#DIV/0!</v>
      </c>
      <c r="R28" s="209" t="e">
        <f t="shared" si="51"/>
        <v>#DIV/0!</v>
      </c>
      <c r="S28" s="209" t="e">
        <f t="shared" si="51"/>
        <v>#DIV/0!</v>
      </c>
      <c r="T28" s="209">
        <v>0</v>
      </c>
      <c r="U28" s="209" t="e">
        <f t="shared" si="51"/>
        <v>#DIV/0!</v>
      </c>
      <c r="V28" s="209" t="e">
        <f t="shared" si="51"/>
        <v>#DIV/0!</v>
      </c>
      <c r="W28" s="209" t="e">
        <f t="shared" si="51"/>
        <v>#DIV/0!</v>
      </c>
      <c r="X28" s="209" t="e">
        <f t="shared" si="51"/>
        <v>#DIV/0!</v>
      </c>
      <c r="Y28" s="209" t="e">
        <f t="shared" si="51"/>
        <v>#DIV/0!</v>
      </c>
      <c r="Z28" s="209" t="e">
        <f t="shared" si="51"/>
        <v>#DIV/0!</v>
      </c>
      <c r="AA28" s="209" t="e">
        <f t="shared" si="51"/>
        <v>#DIV/0!</v>
      </c>
      <c r="AB28" s="209" t="e">
        <f t="shared" si="51"/>
        <v>#DIV/0!</v>
      </c>
      <c r="AC28" s="209" t="e">
        <f t="shared" si="51"/>
        <v>#DIV/0!</v>
      </c>
      <c r="AD28" s="229"/>
      <c r="AE28" s="203"/>
      <c r="AF28" s="208" t="s">
        <v>465</v>
      </c>
      <c r="AG28" s="208"/>
      <c r="AH28" s="209" t="e">
        <f t="shared" ref="AH28:AR28" si="52">ROUND(AVERAGE(AH154:AH165),1)</f>
        <v>#DIV/0!</v>
      </c>
      <c r="AI28" s="209" t="e">
        <f t="shared" si="52"/>
        <v>#DIV/0!</v>
      </c>
      <c r="AJ28" s="209" t="e">
        <f t="shared" si="52"/>
        <v>#DIV/0!</v>
      </c>
      <c r="AK28" s="209" t="e">
        <f t="shared" si="52"/>
        <v>#DIV/0!</v>
      </c>
      <c r="AL28" s="209" t="e">
        <f t="shared" si="52"/>
        <v>#DIV/0!</v>
      </c>
      <c r="AM28" s="209" t="e">
        <f t="shared" si="52"/>
        <v>#DIV/0!</v>
      </c>
      <c r="AN28" s="209" t="e">
        <f t="shared" si="52"/>
        <v>#DIV/0!</v>
      </c>
      <c r="AO28" s="209" t="e">
        <f t="shared" si="52"/>
        <v>#DIV/0!</v>
      </c>
      <c r="AP28" s="209" t="e">
        <f t="shared" si="52"/>
        <v>#DIV/0!</v>
      </c>
      <c r="AQ28" s="209" t="e">
        <f t="shared" si="52"/>
        <v>#DIV/0!</v>
      </c>
      <c r="AR28" s="209" t="e">
        <f t="shared" si="52"/>
        <v>#DIV/0!</v>
      </c>
      <c r="AS28" s="209"/>
      <c r="AT28" s="203"/>
      <c r="AU28" s="208"/>
      <c r="AV28" s="208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</row>
    <row r="29" spans="1:83" hidden="1" x14ac:dyDescent="0.15">
      <c r="A29" s="203"/>
      <c r="B29" s="208" t="s">
        <v>206</v>
      </c>
      <c r="C29" s="208"/>
      <c r="D29" s="209" t="e">
        <f>ROUND(AVERAGE(D166:D177),1)</f>
        <v>#DIV/0!</v>
      </c>
      <c r="E29" s="209" t="e">
        <f t="shared" ref="E29:AC29" si="53">ROUND(AVERAGE(E166:E177),1)</f>
        <v>#DIV/0!</v>
      </c>
      <c r="F29" s="209" t="e">
        <f t="shared" si="53"/>
        <v>#DIV/0!</v>
      </c>
      <c r="G29" s="209" t="e">
        <f t="shared" si="53"/>
        <v>#DIV/0!</v>
      </c>
      <c r="H29" s="209" t="e">
        <f t="shared" si="53"/>
        <v>#DIV/0!</v>
      </c>
      <c r="I29" s="209" t="e">
        <f t="shared" si="53"/>
        <v>#DIV/0!</v>
      </c>
      <c r="J29" s="209" t="e">
        <f t="shared" si="53"/>
        <v>#DIV/0!</v>
      </c>
      <c r="K29" s="209" t="e">
        <f t="shared" si="53"/>
        <v>#DIV/0!</v>
      </c>
      <c r="L29" s="209" t="e">
        <f t="shared" si="53"/>
        <v>#DIV/0!</v>
      </c>
      <c r="M29" s="209" t="e">
        <f t="shared" si="53"/>
        <v>#DIV/0!</v>
      </c>
      <c r="N29" s="209" t="e">
        <f t="shared" si="53"/>
        <v>#DIV/0!</v>
      </c>
      <c r="O29" s="209" t="e">
        <f t="shared" si="53"/>
        <v>#DIV/0!</v>
      </c>
      <c r="P29" s="209" t="e">
        <f t="shared" si="53"/>
        <v>#DIV/0!</v>
      </c>
      <c r="Q29" s="209" t="e">
        <f t="shared" si="53"/>
        <v>#DIV/0!</v>
      </c>
      <c r="R29" s="209" t="e">
        <f t="shared" si="53"/>
        <v>#DIV/0!</v>
      </c>
      <c r="S29" s="209" t="e">
        <f t="shared" si="53"/>
        <v>#DIV/0!</v>
      </c>
      <c r="T29" s="209" t="e">
        <f t="shared" si="53"/>
        <v>#DIV/0!</v>
      </c>
      <c r="U29" s="209" t="e">
        <f t="shared" si="53"/>
        <v>#DIV/0!</v>
      </c>
      <c r="V29" s="209" t="e">
        <f t="shared" si="53"/>
        <v>#DIV/0!</v>
      </c>
      <c r="W29" s="209" t="e">
        <f t="shared" si="53"/>
        <v>#DIV/0!</v>
      </c>
      <c r="X29" s="209" t="e">
        <f t="shared" si="53"/>
        <v>#DIV/0!</v>
      </c>
      <c r="Y29" s="209" t="e">
        <f t="shared" si="53"/>
        <v>#DIV/0!</v>
      </c>
      <c r="Z29" s="209" t="e">
        <f t="shared" si="53"/>
        <v>#DIV/0!</v>
      </c>
      <c r="AA29" s="209" t="e">
        <f t="shared" si="53"/>
        <v>#DIV/0!</v>
      </c>
      <c r="AB29" s="209" t="e">
        <f t="shared" si="53"/>
        <v>#DIV/0!</v>
      </c>
      <c r="AC29" s="209" t="e">
        <f t="shared" si="53"/>
        <v>#DIV/0!</v>
      </c>
      <c r="AD29" s="229"/>
      <c r="AE29" s="203"/>
      <c r="AF29" s="208" t="s">
        <v>206</v>
      </c>
      <c r="AG29" s="208"/>
      <c r="AH29" s="209" t="e">
        <f t="shared" ref="AH29:AR29" si="54">ROUND(AVERAGE(AH166:AH177),1)</f>
        <v>#DIV/0!</v>
      </c>
      <c r="AI29" s="209" t="e">
        <f t="shared" si="54"/>
        <v>#DIV/0!</v>
      </c>
      <c r="AJ29" s="209" t="e">
        <f t="shared" si="54"/>
        <v>#DIV/0!</v>
      </c>
      <c r="AK29" s="209" t="e">
        <f t="shared" si="54"/>
        <v>#DIV/0!</v>
      </c>
      <c r="AL29" s="209" t="e">
        <f t="shared" si="54"/>
        <v>#DIV/0!</v>
      </c>
      <c r="AM29" s="209" t="e">
        <f t="shared" si="54"/>
        <v>#DIV/0!</v>
      </c>
      <c r="AN29" s="209" t="e">
        <f t="shared" si="54"/>
        <v>#DIV/0!</v>
      </c>
      <c r="AO29" s="209" t="e">
        <f t="shared" si="54"/>
        <v>#DIV/0!</v>
      </c>
      <c r="AP29" s="209" t="e">
        <f t="shared" si="54"/>
        <v>#DIV/0!</v>
      </c>
      <c r="AQ29" s="209" t="e">
        <f t="shared" si="54"/>
        <v>#DIV/0!</v>
      </c>
      <c r="AR29" s="209" t="e">
        <f t="shared" si="54"/>
        <v>#DIV/0!</v>
      </c>
      <c r="AS29" s="209"/>
      <c r="AT29" s="203"/>
      <c r="AU29" s="208"/>
      <c r="AV29" s="208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</row>
    <row r="30" spans="1:83" hidden="1" x14ac:dyDescent="0.15">
      <c r="A30" s="213"/>
      <c r="B30" s="214" t="s">
        <v>207</v>
      </c>
      <c r="C30" s="214"/>
      <c r="D30" s="212" t="e">
        <f>ROUND(AVERAGE(D178:D189),1)</f>
        <v>#DIV/0!</v>
      </c>
      <c r="E30" s="212" t="e">
        <f t="shared" ref="E30:AC30" si="55">ROUND(AVERAGE(E178:E189),1)</f>
        <v>#DIV/0!</v>
      </c>
      <c r="F30" s="212" t="e">
        <f t="shared" si="55"/>
        <v>#DIV/0!</v>
      </c>
      <c r="G30" s="212" t="e">
        <f t="shared" si="55"/>
        <v>#DIV/0!</v>
      </c>
      <c r="H30" s="212" t="e">
        <f t="shared" si="55"/>
        <v>#DIV/0!</v>
      </c>
      <c r="I30" s="212" t="e">
        <f t="shared" si="55"/>
        <v>#DIV/0!</v>
      </c>
      <c r="J30" s="212" t="e">
        <f t="shared" si="55"/>
        <v>#DIV/0!</v>
      </c>
      <c r="K30" s="212" t="e">
        <f t="shared" si="55"/>
        <v>#DIV/0!</v>
      </c>
      <c r="L30" s="212" t="e">
        <f t="shared" si="55"/>
        <v>#DIV/0!</v>
      </c>
      <c r="M30" s="212" t="e">
        <f t="shared" si="55"/>
        <v>#DIV/0!</v>
      </c>
      <c r="N30" s="212" t="e">
        <f t="shared" si="55"/>
        <v>#DIV/0!</v>
      </c>
      <c r="O30" s="212" t="e">
        <f t="shared" si="55"/>
        <v>#DIV/0!</v>
      </c>
      <c r="P30" s="212" t="e">
        <f t="shared" si="55"/>
        <v>#DIV/0!</v>
      </c>
      <c r="Q30" s="212" t="e">
        <f t="shared" si="55"/>
        <v>#DIV/0!</v>
      </c>
      <c r="R30" s="212" t="e">
        <f t="shared" si="55"/>
        <v>#DIV/0!</v>
      </c>
      <c r="S30" s="212" t="e">
        <f t="shared" si="55"/>
        <v>#DIV/0!</v>
      </c>
      <c r="T30" s="212" t="e">
        <f t="shared" si="55"/>
        <v>#DIV/0!</v>
      </c>
      <c r="U30" s="212" t="e">
        <f t="shared" si="55"/>
        <v>#DIV/0!</v>
      </c>
      <c r="V30" s="212" t="e">
        <f t="shared" si="55"/>
        <v>#DIV/0!</v>
      </c>
      <c r="W30" s="212" t="e">
        <f t="shared" si="55"/>
        <v>#DIV/0!</v>
      </c>
      <c r="X30" s="212" t="e">
        <f t="shared" si="55"/>
        <v>#DIV/0!</v>
      </c>
      <c r="Y30" s="212" t="e">
        <f t="shared" si="55"/>
        <v>#DIV/0!</v>
      </c>
      <c r="Z30" s="212" t="e">
        <f t="shared" si="55"/>
        <v>#DIV/0!</v>
      </c>
      <c r="AA30" s="212" t="e">
        <f t="shared" si="55"/>
        <v>#DIV/0!</v>
      </c>
      <c r="AB30" s="212" t="e">
        <f t="shared" si="55"/>
        <v>#DIV/0!</v>
      </c>
      <c r="AC30" s="212" t="e">
        <f t="shared" si="55"/>
        <v>#DIV/0!</v>
      </c>
      <c r="AD30" s="229"/>
      <c r="AE30" s="203"/>
      <c r="AF30" s="214" t="s">
        <v>207</v>
      </c>
      <c r="AG30" s="214"/>
      <c r="AH30" s="212" t="e">
        <f t="shared" ref="AH30:AR30" si="56">ROUND(AVERAGE(AH178:AH189),1)</f>
        <v>#DIV/0!</v>
      </c>
      <c r="AI30" s="212" t="e">
        <f t="shared" si="56"/>
        <v>#DIV/0!</v>
      </c>
      <c r="AJ30" s="212" t="e">
        <f t="shared" si="56"/>
        <v>#DIV/0!</v>
      </c>
      <c r="AK30" s="212" t="e">
        <f t="shared" si="56"/>
        <v>#DIV/0!</v>
      </c>
      <c r="AL30" s="212" t="e">
        <f t="shared" si="56"/>
        <v>#DIV/0!</v>
      </c>
      <c r="AM30" s="212" t="e">
        <f t="shared" si="56"/>
        <v>#DIV/0!</v>
      </c>
      <c r="AN30" s="212" t="e">
        <f t="shared" si="56"/>
        <v>#DIV/0!</v>
      </c>
      <c r="AO30" s="212" t="e">
        <f t="shared" si="56"/>
        <v>#DIV/0!</v>
      </c>
      <c r="AP30" s="212" t="e">
        <f t="shared" si="56"/>
        <v>#DIV/0!</v>
      </c>
      <c r="AQ30" s="212" t="e">
        <f t="shared" si="56"/>
        <v>#DIV/0!</v>
      </c>
      <c r="AR30" s="212" t="e">
        <f t="shared" si="56"/>
        <v>#DIV/0!</v>
      </c>
      <c r="AS30" s="209"/>
      <c r="AT30" s="203"/>
      <c r="AU30" s="208"/>
      <c r="AV30" s="208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</row>
    <row r="31" spans="1:83" x14ac:dyDescent="0.15">
      <c r="A31" s="203" t="s">
        <v>123</v>
      </c>
      <c r="B31" s="208" t="s">
        <v>466</v>
      </c>
      <c r="C31" s="203" t="s">
        <v>99</v>
      </c>
      <c r="D31" s="924">
        <v>100.7</v>
      </c>
      <c r="E31" s="924">
        <v>100.7</v>
      </c>
      <c r="F31" s="924">
        <v>106.5</v>
      </c>
      <c r="G31" s="924">
        <v>109.5</v>
      </c>
      <c r="H31" s="924">
        <v>54.6</v>
      </c>
      <c r="I31" s="924">
        <v>105.1</v>
      </c>
      <c r="J31" s="924">
        <v>104.1</v>
      </c>
      <c r="K31" s="924">
        <v>92.5</v>
      </c>
      <c r="L31" s="924">
        <v>131.5</v>
      </c>
      <c r="M31" s="924">
        <v>147.6</v>
      </c>
      <c r="N31" s="924">
        <v>107.6</v>
      </c>
      <c r="O31" s="924">
        <v>192.6</v>
      </c>
      <c r="P31" s="924">
        <v>104.5</v>
      </c>
      <c r="Q31" s="924">
        <v>95</v>
      </c>
      <c r="R31" s="924">
        <v>65.5</v>
      </c>
      <c r="S31" s="924">
        <v>77.099999999999994</v>
      </c>
      <c r="T31" s="924">
        <v>100.3</v>
      </c>
      <c r="U31" s="924">
        <v>91.7</v>
      </c>
      <c r="V31" s="924">
        <v>78.3</v>
      </c>
      <c r="W31" s="924" t="s">
        <v>357</v>
      </c>
      <c r="X31" s="924">
        <v>106</v>
      </c>
      <c r="Y31" s="924">
        <v>101.7</v>
      </c>
      <c r="Z31" s="924">
        <v>81.5</v>
      </c>
      <c r="AA31" s="924">
        <v>111.8</v>
      </c>
      <c r="AB31" s="924">
        <v>100.2</v>
      </c>
      <c r="AC31" s="925">
        <v>102.3</v>
      </c>
      <c r="AD31" s="502"/>
      <c r="AE31" s="203" t="s">
        <v>123</v>
      </c>
      <c r="AF31" s="208" t="s">
        <v>466</v>
      </c>
      <c r="AG31" s="203" t="s">
        <v>99</v>
      </c>
      <c r="AH31" s="902">
        <v>100.7</v>
      </c>
      <c r="AI31" s="902">
        <v>98</v>
      </c>
      <c r="AJ31" s="902">
        <v>92.7</v>
      </c>
      <c r="AK31" s="902">
        <v>100.4</v>
      </c>
      <c r="AL31" s="902">
        <v>83.3</v>
      </c>
      <c r="AM31" s="902">
        <v>109.8</v>
      </c>
      <c r="AN31" s="902">
        <v>124.2</v>
      </c>
      <c r="AO31" s="902">
        <v>99.7</v>
      </c>
      <c r="AP31" s="902">
        <v>102.2</v>
      </c>
      <c r="AQ31" s="902">
        <v>102.3</v>
      </c>
      <c r="AR31" s="902">
        <v>95.5</v>
      </c>
    </row>
    <row r="32" spans="1:83" x14ac:dyDescent="0.15">
      <c r="A32" s="203" t="s">
        <v>124</v>
      </c>
      <c r="B32" s="208"/>
      <c r="C32" s="203" t="s">
        <v>101</v>
      </c>
      <c r="D32" s="924">
        <v>99.2</v>
      </c>
      <c r="E32" s="924">
        <v>99.2</v>
      </c>
      <c r="F32" s="924">
        <v>103.2</v>
      </c>
      <c r="G32" s="924">
        <v>121.5</v>
      </c>
      <c r="H32" s="924">
        <v>56.7</v>
      </c>
      <c r="I32" s="924">
        <v>119</v>
      </c>
      <c r="J32" s="924">
        <v>103.9</v>
      </c>
      <c r="K32" s="924">
        <v>93.1</v>
      </c>
      <c r="L32" s="924">
        <v>116.9</v>
      </c>
      <c r="M32" s="924">
        <v>124.6</v>
      </c>
      <c r="N32" s="924">
        <v>107.4</v>
      </c>
      <c r="O32" s="924">
        <v>122.6</v>
      </c>
      <c r="P32" s="924">
        <v>103.9</v>
      </c>
      <c r="Q32" s="924">
        <v>97.6</v>
      </c>
      <c r="R32" s="924">
        <v>67.400000000000006</v>
      </c>
      <c r="S32" s="924">
        <v>78.900000000000006</v>
      </c>
      <c r="T32" s="924">
        <v>105.9</v>
      </c>
      <c r="U32" s="924">
        <v>89.5</v>
      </c>
      <c r="V32" s="924">
        <v>73.8</v>
      </c>
      <c r="W32" s="924" t="s">
        <v>357</v>
      </c>
      <c r="X32" s="924">
        <v>90</v>
      </c>
      <c r="Y32" s="924">
        <v>104.9</v>
      </c>
      <c r="Z32" s="924">
        <v>81.900000000000006</v>
      </c>
      <c r="AA32" s="924">
        <v>114.1</v>
      </c>
      <c r="AB32" s="924">
        <v>100</v>
      </c>
      <c r="AC32" s="925">
        <v>106.7</v>
      </c>
      <c r="AD32" s="502"/>
      <c r="AE32" s="203" t="s">
        <v>124</v>
      </c>
      <c r="AF32" s="208"/>
      <c r="AG32" s="203" t="s">
        <v>101</v>
      </c>
      <c r="AH32" s="902">
        <v>99.2</v>
      </c>
      <c r="AI32" s="902">
        <v>94.8</v>
      </c>
      <c r="AJ32" s="902">
        <v>92.9</v>
      </c>
      <c r="AK32" s="902">
        <v>98.6</v>
      </c>
      <c r="AL32" s="902">
        <v>85.9</v>
      </c>
      <c r="AM32" s="902">
        <v>99.2</v>
      </c>
      <c r="AN32" s="902">
        <v>90.3</v>
      </c>
      <c r="AO32" s="902">
        <v>105.5</v>
      </c>
      <c r="AP32" s="902">
        <v>101.5</v>
      </c>
      <c r="AQ32" s="902">
        <v>101.6</v>
      </c>
      <c r="AR32" s="902">
        <v>98.9</v>
      </c>
    </row>
    <row r="33" spans="1:44" x14ac:dyDescent="0.15">
      <c r="A33" s="203" t="s">
        <v>125</v>
      </c>
      <c r="B33" s="208"/>
      <c r="C33" s="203" t="s">
        <v>102</v>
      </c>
      <c r="D33" s="924">
        <v>93.1</v>
      </c>
      <c r="E33" s="924">
        <v>93.1</v>
      </c>
      <c r="F33" s="924">
        <v>99.9</v>
      </c>
      <c r="G33" s="924">
        <v>112</v>
      </c>
      <c r="H33" s="924">
        <v>61.2</v>
      </c>
      <c r="I33" s="924">
        <v>86.5</v>
      </c>
      <c r="J33" s="924">
        <v>87.9</v>
      </c>
      <c r="K33" s="924">
        <v>95.6</v>
      </c>
      <c r="L33" s="924">
        <v>108.3</v>
      </c>
      <c r="M33" s="924">
        <v>134.19999999999999</v>
      </c>
      <c r="N33" s="924">
        <v>105.3</v>
      </c>
      <c r="O33" s="924">
        <v>52.9</v>
      </c>
      <c r="P33" s="924">
        <v>100.3</v>
      </c>
      <c r="Q33" s="924">
        <v>95.4</v>
      </c>
      <c r="R33" s="924">
        <v>68.7</v>
      </c>
      <c r="S33" s="924">
        <v>79.3</v>
      </c>
      <c r="T33" s="924">
        <v>106.7</v>
      </c>
      <c r="U33" s="924">
        <v>89.4</v>
      </c>
      <c r="V33" s="924">
        <v>75.099999999999994</v>
      </c>
      <c r="W33" s="924" t="s">
        <v>357</v>
      </c>
      <c r="X33" s="924">
        <v>102.9</v>
      </c>
      <c r="Y33" s="924">
        <v>101.2</v>
      </c>
      <c r="Z33" s="924">
        <v>82</v>
      </c>
      <c r="AA33" s="924">
        <v>107.8</v>
      </c>
      <c r="AB33" s="924">
        <v>99.9</v>
      </c>
      <c r="AC33" s="925">
        <v>88.8</v>
      </c>
      <c r="AD33" s="502"/>
      <c r="AE33" s="203" t="s">
        <v>125</v>
      </c>
      <c r="AF33" s="208"/>
      <c r="AG33" s="203" t="s">
        <v>102</v>
      </c>
      <c r="AH33" s="902">
        <v>93.1</v>
      </c>
      <c r="AI33" s="902">
        <v>87.1</v>
      </c>
      <c r="AJ33" s="902">
        <v>87.9</v>
      </c>
      <c r="AK33" s="902">
        <v>86.8</v>
      </c>
      <c r="AL33" s="902">
        <v>89.1</v>
      </c>
      <c r="AM33" s="902">
        <v>85.4</v>
      </c>
      <c r="AN33" s="902">
        <v>56.5</v>
      </c>
      <c r="AO33" s="902">
        <v>105.8</v>
      </c>
      <c r="AP33" s="902">
        <v>96.3</v>
      </c>
      <c r="AQ33" s="902">
        <v>96.2</v>
      </c>
      <c r="AR33" s="902">
        <v>98.6</v>
      </c>
    </row>
    <row r="34" spans="1:44" x14ac:dyDescent="0.15">
      <c r="A34" s="203"/>
      <c r="B34" s="208"/>
      <c r="C34" s="203" t="s">
        <v>103</v>
      </c>
      <c r="D34" s="924">
        <v>96.6</v>
      </c>
      <c r="E34" s="924">
        <v>96.6</v>
      </c>
      <c r="F34" s="924">
        <v>103.1</v>
      </c>
      <c r="G34" s="924">
        <v>111.5</v>
      </c>
      <c r="H34" s="924">
        <v>72.7</v>
      </c>
      <c r="I34" s="924">
        <v>108.3</v>
      </c>
      <c r="J34" s="924">
        <v>92.3</v>
      </c>
      <c r="K34" s="924">
        <v>92.4</v>
      </c>
      <c r="L34" s="924">
        <v>108.7</v>
      </c>
      <c r="M34" s="924">
        <v>131.80000000000001</v>
      </c>
      <c r="N34" s="924">
        <v>107.5</v>
      </c>
      <c r="O34" s="924">
        <v>73.8</v>
      </c>
      <c r="P34" s="924">
        <v>100</v>
      </c>
      <c r="Q34" s="924">
        <v>95.2</v>
      </c>
      <c r="R34" s="924">
        <v>64.400000000000006</v>
      </c>
      <c r="S34" s="924">
        <v>85.2</v>
      </c>
      <c r="T34" s="924">
        <v>104</v>
      </c>
      <c r="U34" s="924">
        <v>89.5</v>
      </c>
      <c r="V34" s="924">
        <v>78.2</v>
      </c>
      <c r="W34" s="924" t="s">
        <v>357</v>
      </c>
      <c r="X34" s="924">
        <v>97.8</v>
      </c>
      <c r="Y34" s="924">
        <v>103.2</v>
      </c>
      <c r="Z34" s="924">
        <v>82.2</v>
      </c>
      <c r="AA34" s="924">
        <v>101.6</v>
      </c>
      <c r="AB34" s="924">
        <v>100.6</v>
      </c>
      <c r="AC34" s="925">
        <v>97.3</v>
      </c>
      <c r="AD34" s="502"/>
      <c r="AE34" s="203"/>
      <c r="AF34" s="208"/>
      <c r="AG34" s="203" t="s">
        <v>103</v>
      </c>
      <c r="AH34" s="902">
        <v>96.6</v>
      </c>
      <c r="AI34" s="902">
        <v>91.3</v>
      </c>
      <c r="AJ34" s="902">
        <v>92.9</v>
      </c>
      <c r="AK34" s="902">
        <v>89.9</v>
      </c>
      <c r="AL34" s="902">
        <v>96.5</v>
      </c>
      <c r="AM34" s="902">
        <v>87.9</v>
      </c>
      <c r="AN34" s="902">
        <v>68.2</v>
      </c>
      <c r="AO34" s="902">
        <v>101.7</v>
      </c>
      <c r="AP34" s="902">
        <v>99.5</v>
      </c>
      <c r="AQ34" s="902">
        <v>99.4</v>
      </c>
      <c r="AR34" s="902">
        <v>101.6</v>
      </c>
    </row>
    <row r="35" spans="1:44" x14ac:dyDescent="0.15">
      <c r="A35" s="203"/>
      <c r="B35" s="208"/>
      <c r="C35" s="203" t="s">
        <v>104</v>
      </c>
      <c r="D35" s="924">
        <v>98.7</v>
      </c>
      <c r="E35" s="924">
        <v>98.6</v>
      </c>
      <c r="F35" s="924">
        <v>106.2</v>
      </c>
      <c r="G35" s="924">
        <v>92</v>
      </c>
      <c r="H35" s="924">
        <v>83.8</v>
      </c>
      <c r="I35" s="924">
        <v>88.2</v>
      </c>
      <c r="J35" s="924">
        <v>98</v>
      </c>
      <c r="K35" s="924">
        <v>97.9</v>
      </c>
      <c r="L35" s="924">
        <v>136.9</v>
      </c>
      <c r="M35" s="924">
        <v>116.8</v>
      </c>
      <c r="N35" s="924">
        <v>125.2</v>
      </c>
      <c r="O35" s="924">
        <v>125.1</v>
      </c>
      <c r="P35" s="924">
        <v>100.5</v>
      </c>
      <c r="Q35" s="924">
        <v>95</v>
      </c>
      <c r="R35" s="924">
        <v>66.099999999999994</v>
      </c>
      <c r="S35" s="924">
        <v>81</v>
      </c>
      <c r="T35" s="924">
        <v>102.1</v>
      </c>
      <c r="U35" s="924">
        <v>89.4</v>
      </c>
      <c r="V35" s="924">
        <v>79.2</v>
      </c>
      <c r="W35" s="924" t="s">
        <v>357</v>
      </c>
      <c r="X35" s="924">
        <v>85.4</v>
      </c>
      <c r="Y35" s="924">
        <v>102.1</v>
      </c>
      <c r="Z35" s="924">
        <v>83.1</v>
      </c>
      <c r="AA35" s="924">
        <v>105.7</v>
      </c>
      <c r="AB35" s="924">
        <v>100.6</v>
      </c>
      <c r="AC35" s="925">
        <v>94.9</v>
      </c>
      <c r="AD35" s="502"/>
      <c r="AE35" s="203"/>
      <c r="AF35" s="208"/>
      <c r="AG35" s="203" t="s">
        <v>104</v>
      </c>
      <c r="AH35" s="902">
        <v>98.7</v>
      </c>
      <c r="AI35" s="902">
        <v>99.4</v>
      </c>
      <c r="AJ35" s="902">
        <v>99.2</v>
      </c>
      <c r="AK35" s="902">
        <v>97.6</v>
      </c>
      <c r="AL35" s="902">
        <v>101.1</v>
      </c>
      <c r="AM35" s="902">
        <v>100</v>
      </c>
      <c r="AN35" s="902">
        <v>99.8</v>
      </c>
      <c r="AO35" s="902">
        <v>100.2</v>
      </c>
      <c r="AP35" s="902">
        <v>98.2</v>
      </c>
      <c r="AQ35" s="902">
        <v>98.3</v>
      </c>
      <c r="AR35" s="902">
        <v>96.6</v>
      </c>
    </row>
    <row r="36" spans="1:44" x14ac:dyDescent="0.15">
      <c r="A36" s="203"/>
      <c r="B36" s="208"/>
      <c r="C36" s="203" t="s">
        <v>105</v>
      </c>
      <c r="D36" s="924">
        <v>97.5</v>
      </c>
      <c r="E36" s="924">
        <v>97.5</v>
      </c>
      <c r="F36" s="924">
        <v>100.4</v>
      </c>
      <c r="G36" s="924">
        <v>99.6</v>
      </c>
      <c r="H36" s="924">
        <v>89.5</v>
      </c>
      <c r="I36" s="924">
        <v>81.7</v>
      </c>
      <c r="J36" s="924">
        <v>98.6</v>
      </c>
      <c r="K36" s="924">
        <v>100.3</v>
      </c>
      <c r="L36" s="924">
        <v>141.30000000000001</v>
      </c>
      <c r="M36" s="924">
        <v>127.2</v>
      </c>
      <c r="N36" s="924">
        <v>103.1</v>
      </c>
      <c r="O36" s="924">
        <v>104.5</v>
      </c>
      <c r="P36" s="924">
        <v>98.8</v>
      </c>
      <c r="Q36" s="924">
        <v>95.4</v>
      </c>
      <c r="R36" s="924">
        <v>70</v>
      </c>
      <c r="S36" s="924">
        <v>86.5</v>
      </c>
      <c r="T36" s="924">
        <v>103.6</v>
      </c>
      <c r="U36" s="924">
        <v>91.4</v>
      </c>
      <c r="V36" s="924">
        <v>79.400000000000006</v>
      </c>
      <c r="W36" s="924" t="s">
        <v>357</v>
      </c>
      <c r="X36" s="924">
        <v>97.5</v>
      </c>
      <c r="Y36" s="924">
        <v>102.2</v>
      </c>
      <c r="Z36" s="924">
        <v>86.2</v>
      </c>
      <c r="AA36" s="924">
        <v>107.7</v>
      </c>
      <c r="AB36" s="924">
        <v>100.9</v>
      </c>
      <c r="AC36" s="925">
        <v>93.6</v>
      </c>
      <c r="AD36" s="502"/>
      <c r="AE36" s="203"/>
      <c r="AF36" s="208"/>
      <c r="AG36" s="203" t="s">
        <v>105</v>
      </c>
      <c r="AH36" s="902">
        <v>97.5</v>
      </c>
      <c r="AI36" s="902">
        <v>100.3</v>
      </c>
      <c r="AJ36" s="902">
        <v>100.8</v>
      </c>
      <c r="AK36" s="902">
        <v>97.1</v>
      </c>
      <c r="AL36" s="902">
        <v>105.4</v>
      </c>
      <c r="AM36" s="902">
        <v>99.2</v>
      </c>
      <c r="AN36" s="902">
        <v>93.6</v>
      </c>
      <c r="AO36" s="902">
        <v>103.2</v>
      </c>
      <c r="AP36" s="902">
        <v>96</v>
      </c>
      <c r="AQ36" s="902">
        <v>95.9</v>
      </c>
      <c r="AR36" s="902">
        <v>100.4</v>
      </c>
    </row>
    <row r="37" spans="1:44" x14ac:dyDescent="0.15">
      <c r="A37" s="203"/>
      <c r="B37" s="208"/>
      <c r="C37" s="203" t="s">
        <v>106</v>
      </c>
      <c r="D37" s="924">
        <v>101</v>
      </c>
      <c r="E37" s="924">
        <v>101</v>
      </c>
      <c r="F37" s="924">
        <v>100.3</v>
      </c>
      <c r="G37" s="924">
        <v>99.7</v>
      </c>
      <c r="H37" s="924">
        <v>93.4</v>
      </c>
      <c r="I37" s="924">
        <v>97.7</v>
      </c>
      <c r="J37" s="924">
        <v>96.5</v>
      </c>
      <c r="K37" s="924">
        <v>100.4</v>
      </c>
      <c r="L37" s="924">
        <v>141</v>
      </c>
      <c r="M37" s="924">
        <v>135.5</v>
      </c>
      <c r="N37" s="924">
        <v>113.5</v>
      </c>
      <c r="O37" s="924">
        <v>152.4</v>
      </c>
      <c r="P37" s="924">
        <v>97.4</v>
      </c>
      <c r="Q37" s="924">
        <v>97.1</v>
      </c>
      <c r="R37" s="924">
        <v>70.3</v>
      </c>
      <c r="S37" s="924">
        <v>91.9</v>
      </c>
      <c r="T37" s="924">
        <v>108.8</v>
      </c>
      <c r="U37" s="924">
        <v>94</v>
      </c>
      <c r="V37" s="924">
        <v>82.5</v>
      </c>
      <c r="W37" s="924" t="s">
        <v>357</v>
      </c>
      <c r="X37" s="924">
        <v>82.2</v>
      </c>
      <c r="Y37" s="924">
        <v>105.3</v>
      </c>
      <c r="Z37" s="924">
        <v>88</v>
      </c>
      <c r="AA37" s="924">
        <v>118.5</v>
      </c>
      <c r="AB37" s="924">
        <v>100.7</v>
      </c>
      <c r="AC37" s="925">
        <v>97.6</v>
      </c>
      <c r="AD37" s="502"/>
      <c r="AE37" s="203"/>
      <c r="AF37" s="208"/>
      <c r="AG37" s="203" t="s">
        <v>106</v>
      </c>
      <c r="AH37" s="902">
        <v>101</v>
      </c>
      <c r="AI37" s="902">
        <v>104.1</v>
      </c>
      <c r="AJ37" s="902">
        <v>99.5</v>
      </c>
      <c r="AK37" s="902">
        <v>91.2</v>
      </c>
      <c r="AL37" s="902">
        <v>109.6</v>
      </c>
      <c r="AM37" s="902">
        <v>114.4</v>
      </c>
      <c r="AN37" s="902">
        <v>121.1</v>
      </c>
      <c r="AO37" s="902">
        <v>109.8</v>
      </c>
      <c r="AP37" s="902">
        <v>99.3</v>
      </c>
      <c r="AQ37" s="902">
        <v>99.2</v>
      </c>
      <c r="AR37" s="902">
        <v>107</v>
      </c>
    </row>
    <row r="38" spans="1:44" x14ac:dyDescent="0.15">
      <c r="A38" s="203"/>
      <c r="B38" s="208"/>
      <c r="C38" s="203" t="s">
        <v>107</v>
      </c>
      <c r="D38" s="924">
        <v>100.7</v>
      </c>
      <c r="E38" s="924">
        <v>100.7</v>
      </c>
      <c r="F38" s="924">
        <v>105.5</v>
      </c>
      <c r="G38" s="924">
        <v>92.3</v>
      </c>
      <c r="H38" s="924">
        <v>101</v>
      </c>
      <c r="I38" s="924">
        <v>95.5</v>
      </c>
      <c r="J38" s="924">
        <v>94.8</v>
      </c>
      <c r="K38" s="924">
        <v>89.8</v>
      </c>
      <c r="L38" s="924">
        <v>121.2</v>
      </c>
      <c r="M38" s="924">
        <v>126.9</v>
      </c>
      <c r="N38" s="924">
        <v>108.9</v>
      </c>
      <c r="O38" s="924">
        <v>199.9</v>
      </c>
      <c r="P38" s="924">
        <v>94.2</v>
      </c>
      <c r="Q38" s="924">
        <v>93.8</v>
      </c>
      <c r="R38" s="924">
        <v>66.5</v>
      </c>
      <c r="S38" s="924">
        <v>87.1</v>
      </c>
      <c r="T38" s="924">
        <v>98.8</v>
      </c>
      <c r="U38" s="924">
        <v>93.4</v>
      </c>
      <c r="V38" s="924">
        <v>86.1</v>
      </c>
      <c r="W38" s="924" t="s">
        <v>357</v>
      </c>
      <c r="X38" s="924">
        <v>89.6</v>
      </c>
      <c r="Y38" s="924">
        <v>98.6</v>
      </c>
      <c r="Z38" s="924">
        <v>82.3</v>
      </c>
      <c r="AA38" s="924">
        <v>114.9</v>
      </c>
      <c r="AB38" s="924">
        <v>101.5</v>
      </c>
      <c r="AC38" s="925">
        <v>94.1</v>
      </c>
      <c r="AD38" s="502"/>
      <c r="AE38" s="203"/>
      <c r="AF38" s="208"/>
      <c r="AG38" s="203" t="s">
        <v>107</v>
      </c>
      <c r="AH38" s="902">
        <v>100.7</v>
      </c>
      <c r="AI38" s="902">
        <v>104.1</v>
      </c>
      <c r="AJ38" s="902">
        <v>98.5</v>
      </c>
      <c r="AK38" s="902">
        <v>85.9</v>
      </c>
      <c r="AL38" s="902">
        <v>113.7</v>
      </c>
      <c r="AM38" s="902">
        <v>116.5</v>
      </c>
      <c r="AN38" s="902">
        <v>143.4</v>
      </c>
      <c r="AO38" s="902">
        <v>97.5</v>
      </c>
      <c r="AP38" s="902">
        <v>98.9</v>
      </c>
      <c r="AQ38" s="902">
        <v>98.8</v>
      </c>
      <c r="AR38" s="902">
        <v>103.5</v>
      </c>
    </row>
    <row r="39" spans="1:44" x14ac:dyDescent="0.15">
      <c r="A39" s="203"/>
      <c r="B39" s="208"/>
      <c r="C39" s="203" t="s">
        <v>108</v>
      </c>
      <c r="D39" s="924">
        <v>106</v>
      </c>
      <c r="E39" s="924">
        <v>106</v>
      </c>
      <c r="F39" s="924">
        <v>107.8</v>
      </c>
      <c r="G39" s="924">
        <v>87.4</v>
      </c>
      <c r="H39" s="924">
        <v>101.7</v>
      </c>
      <c r="I39" s="924">
        <v>148.9</v>
      </c>
      <c r="J39" s="924">
        <v>93</v>
      </c>
      <c r="K39" s="924">
        <v>89.4</v>
      </c>
      <c r="L39" s="924">
        <v>109.2</v>
      </c>
      <c r="M39" s="924">
        <v>138.4</v>
      </c>
      <c r="N39" s="924">
        <v>97.1</v>
      </c>
      <c r="O39" s="924">
        <v>266.89999999999998</v>
      </c>
      <c r="P39" s="924">
        <v>94.2</v>
      </c>
      <c r="Q39" s="924">
        <v>93.5</v>
      </c>
      <c r="R39" s="924">
        <v>66.2</v>
      </c>
      <c r="S39" s="924">
        <v>83.8</v>
      </c>
      <c r="T39" s="924">
        <v>99.7</v>
      </c>
      <c r="U39" s="924">
        <v>97</v>
      </c>
      <c r="V39" s="924">
        <v>85.9</v>
      </c>
      <c r="W39" s="924" t="s">
        <v>357</v>
      </c>
      <c r="X39" s="924">
        <v>100.7</v>
      </c>
      <c r="Y39" s="924">
        <v>100.7</v>
      </c>
      <c r="Z39" s="924">
        <v>82.2</v>
      </c>
      <c r="AA39" s="924">
        <v>127.8</v>
      </c>
      <c r="AB39" s="924">
        <v>100.3</v>
      </c>
      <c r="AC39" s="925">
        <v>109.9</v>
      </c>
      <c r="AD39" s="502"/>
      <c r="AE39" s="203"/>
      <c r="AF39" s="208"/>
      <c r="AG39" s="203" t="s">
        <v>108</v>
      </c>
      <c r="AH39" s="902">
        <v>106</v>
      </c>
      <c r="AI39" s="902">
        <v>108.3</v>
      </c>
      <c r="AJ39" s="902">
        <v>97.9</v>
      </c>
      <c r="AK39" s="902">
        <v>85.2</v>
      </c>
      <c r="AL39" s="902">
        <v>113.2</v>
      </c>
      <c r="AM39" s="902">
        <v>131.5</v>
      </c>
      <c r="AN39" s="902">
        <v>178.5</v>
      </c>
      <c r="AO39" s="902">
        <v>98.4</v>
      </c>
      <c r="AP39" s="902">
        <v>104.7</v>
      </c>
      <c r="AQ39" s="902">
        <v>104.8</v>
      </c>
      <c r="AR39" s="902">
        <v>101.9</v>
      </c>
    </row>
    <row r="40" spans="1:44" x14ac:dyDescent="0.15">
      <c r="A40" s="203"/>
      <c r="B40" s="208"/>
      <c r="C40" s="203" t="s">
        <v>109</v>
      </c>
      <c r="D40" s="924">
        <v>105.4</v>
      </c>
      <c r="E40" s="924">
        <v>105.4</v>
      </c>
      <c r="F40" s="924">
        <v>102.6</v>
      </c>
      <c r="G40" s="924">
        <v>88.1</v>
      </c>
      <c r="H40" s="924">
        <v>105</v>
      </c>
      <c r="I40" s="924">
        <v>172.8</v>
      </c>
      <c r="J40" s="924">
        <v>92</v>
      </c>
      <c r="K40" s="924">
        <v>86.8</v>
      </c>
      <c r="L40" s="924">
        <v>117.4</v>
      </c>
      <c r="M40" s="924">
        <v>110.5</v>
      </c>
      <c r="N40" s="924">
        <v>99.6</v>
      </c>
      <c r="O40" s="924">
        <v>233.1</v>
      </c>
      <c r="P40" s="924">
        <v>93.4</v>
      </c>
      <c r="Q40" s="924">
        <v>97.1</v>
      </c>
      <c r="R40" s="924">
        <v>68.8</v>
      </c>
      <c r="S40" s="924">
        <v>77</v>
      </c>
      <c r="T40" s="924">
        <v>101.7</v>
      </c>
      <c r="U40" s="924">
        <v>98.2</v>
      </c>
      <c r="V40" s="924">
        <v>80.099999999999994</v>
      </c>
      <c r="W40" s="924" t="s">
        <v>357</v>
      </c>
      <c r="X40" s="924">
        <v>114.7</v>
      </c>
      <c r="Y40" s="924">
        <v>100.6</v>
      </c>
      <c r="Z40" s="924">
        <v>81.599999999999994</v>
      </c>
      <c r="AA40" s="924">
        <v>141.30000000000001</v>
      </c>
      <c r="AB40" s="924">
        <v>100.9</v>
      </c>
      <c r="AC40" s="925">
        <v>116.4</v>
      </c>
      <c r="AD40" s="502"/>
      <c r="AE40" s="203"/>
      <c r="AF40" s="208"/>
      <c r="AG40" s="203" t="s">
        <v>109</v>
      </c>
      <c r="AH40" s="902">
        <v>105.4</v>
      </c>
      <c r="AI40" s="902">
        <v>107.6</v>
      </c>
      <c r="AJ40" s="902">
        <v>96.8</v>
      </c>
      <c r="AK40" s="902">
        <v>81.5</v>
      </c>
      <c r="AL40" s="902">
        <v>115.4</v>
      </c>
      <c r="AM40" s="902">
        <v>131.6</v>
      </c>
      <c r="AN40" s="902">
        <v>169.1</v>
      </c>
      <c r="AO40" s="902">
        <v>105.1</v>
      </c>
      <c r="AP40" s="902">
        <v>104.2</v>
      </c>
      <c r="AQ40" s="902">
        <v>104.2</v>
      </c>
      <c r="AR40" s="902">
        <v>104.7</v>
      </c>
    </row>
    <row r="41" spans="1:44" x14ac:dyDescent="0.15">
      <c r="A41" s="203"/>
      <c r="B41" s="208"/>
      <c r="C41" s="203" t="s">
        <v>110</v>
      </c>
      <c r="D41" s="924">
        <v>101</v>
      </c>
      <c r="E41" s="924">
        <v>101</v>
      </c>
      <c r="F41" s="924">
        <v>99.8</v>
      </c>
      <c r="G41" s="924">
        <v>98</v>
      </c>
      <c r="H41" s="924">
        <v>100.1</v>
      </c>
      <c r="I41" s="924">
        <v>132.4</v>
      </c>
      <c r="J41" s="924">
        <v>91.3</v>
      </c>
      <c r="K41" s="924">
        <v>78.8</v>
      </c>
      <c r="L41" s="924">
        <v>135</v>
      </c>
      <c r="M41" s="924">
        <v>120.3</v>
      </c>
      <c r="N41" s="924">
        <v>102.6</v>
      </c>
      <c r="O41" s="924">
        <v>205.6</v>
      </c>
      <c r="P41" s="924">
        <v>91.1</v>
      </c>
      <c r="Q41" s="924">
        <v>92.9</v>
      </c>
      <c r="R41" s="924">
        <v>70.099999999999994</v>
      </c>
      <c r="S41" s="924">
        <v>78.900000000000006</v>
      </c>
      <c r="T41" s="924">
        <v>103.3</v>
      </c>
      <c r="U41" s="924">
        <v>93.1</v>
      </c>
      <c r="V41" s="924">
        <v>75.099999999999994</v>
      </c>
      <c r="W41" s="924" t="s">
        <v>357</v>
      </c>
      <c r="X41" s="924">
        <v>100.3</v>
      </c>
      <c r="Y41" s="924">
        <v>102.6</v>
      </c>
      <c r="Z41" s="924">
        <v>82.7</v>
      </c>
      <c r="AA41" s="924">
        <v>128.19999999999999</v>
      </c>
      <c r="AB41" s="924">
        <v>100.6</v>
      </c>
      <c r="AC41" s="925">
        <v>101.9</v>
      </c>
      <c r="AD41" s="502"/>
      <c r="AE41" s="203"/>
      <c r="AF41" s="208"/>
      <c r="AG41" s="203" t="s">
        <v>110</v>
      </c>
      <c r="AH41" s="902">
        <v>101</v>
      </c>
      <c r="AI41" s="902">
        <v>103.4</v>
      </c>
      <c r="AJ41" s="902">
        <v>94.2</v>
      </c>
      <c r="AK41" s="902">
        <v>81</v>
      </c>
      <c r="AL41" s="902">
        <v>110.4</v>
      </c>
      <c r="AM41" s="902">
        <v>123.6</v>
      </c>
      <c r="AN41" s="902">
        <v>152.1</v>
      </c>
      <c r="AO41" s="902">
        <v>103.6</v>
      </c>
      <c r="AP41" s="902">
        <v>99.6</v>
      </c>
      <c r="AQ41" s="902">
        <v>99.6</v>
      </c>
      <c r="AR41" s="902">
        <v>101.4</v>
      </c>
    </row>
    <row r="42" spans="1:44" x14ac:dyDescent="0.15">
      <c r="A42" s="203"/>
      <c r="B42" s="208"/>
      <c r="C42" s="203" t="s">
        <v>97</v>
      </c>
      <c r="D42" s="924">
        <v>98.8</v>
      </c>
      <c r="E42" s="924">
        <v>98.8</v>
      </c>
      <c r="F42" s="924">
        <v>98.4</v>
      </c>
      <c r="G42" s="924">
        <v>93.8</v>
      </c>
      <c r="H42" s="924">
        <v>89.5</v>
      </c>
      <c r="I42" s="924">
        <v>132.69999999999999</v>
      </c>
      <c r="J42" s="924">
        <v>91.1</v>
      </c>
      <c r="K42" s="924">
        <v>82.5</v>
      </c>
      <c r="L42" s="924">
        <v>113.1</v>
      </c>
      <c r="M42" s="924">
        <v>152.30000000000001</v>
      </c>
      <c r="N42" s="924">
        <v>100.1</v>
      </c>
      <c r="O42" s="924">
        <v>125.3</v>
      </c>
      <c r="P42" s="924">
        <v>91.1</v>
      </c>
      <c r="Q42" s="924">
        <v>95.9</v>
      </c>
      <c r="R42" s="924">
        <v>69.2</v>
      </c>
      <c r="S42" s="924">
        <v>82.8</v>
      </c>
      <c r="T42" s="924">
        <v>97.4</v>
      </c>
      <c r="U42" s="924">
        <v>91</v>
      </c>
      <c r="V42" s="924">
        <v>76.599999999999994</v>
      </c>
      <c r="W42" s="924" t="s">
        <v>357</v>
      </c>
      <c r="X42" s="924">
        <v>93.5</v>
      </c>
      <c r="Y42" s="924">
        <v>99.7</v>
      </c>
      <c r="Z42" s="924">
        <v>88.1</v>
      </c>
      <c r="AA42" s="924">
        <v>115.3</v>
      </c>
      <c r="AB42" s="924">
        <v>100.3</v>
      </c>
      <c r="AC42" s="926">
        <v>102.6</v>
      </c>
      <c r="AD42" s="502"/>
      <c r="AE42" s="203"/>
      <c r="AF42" s="208"/>
      <c r="AG42" s="203" t="s">
        <v>97</v>
      </c>
      <c r="AH42" s="905">
        <v>98.8</v>
      </c>
      <c r="AI42" s="902">
        <v>96.2</v>
      </c>
      <c r="AJ42" s="902">
        <v>94</v>
      </c>
      <c r="AK42" s="902">
        <v>85.1</v>
      </c>
      <c r="AL42" s="902">
        <v>104.9</v>
      </c>
      <c r="AM42" s="902">
        <v>101</v>
      </c>
      <c r="AN42" s="902">
        <v>106.3</v>
      </c>
      <c r="AO42" s="902">
        <v>97.2</v>
      </c>
      <c r="AP42" s="902">
        <v>100.2</v>
      </c>
      <c r="AQ42" s="902">
        <v>100.3</v>
      </c>
      <c r="AR42" s="902">
        <v>95.7</v>
      </c>
    </row>
    <row r="43" spans="1:44" x14ac:dyDescent="0.15">
      <c r="A43" s="203"/>
      <c r="B43" s="215" t="s">
        <v>417</v>
      </c>
      <c r="C43" s="216" t="s">
        <v>99</v>
      </c>
      <c r="D43" s="903">
        <v>101.1</v>
      </c>
      <c r="E43" s="903">
        <v>101.2</v>
      </c>
      <c r="F43" s="903">
        <v>101.8</v>
      </c>
      <c r="G43" s="903">
        <v>99.8</v>
      </c>
      <c r="H43" s="903">
        <v>92.7</v>
      </c>
      <c r="I43" s="903">
        <v>135.80000000000001</v>
      </c>
      <c r="J43" s="903">
        <v>96.2</v>
      </c>
      <c r="K43" s="903">
        <v>95</v>
      </c>
      <c r="L43" s="903">
        <v>115.4</v>
      </c>
      <c r="M43" s="903">
        <v>107.1</v>
      </c>
      <c r="N43" s="903">
        <v>111.1</v>
      </c>
      <c r="O43" s="903">
        <v>163.6</v>
      </c>
      <c r="P43" s="903">
        <v>92.1</v>
      </c>
      <c r="Q43" s="903">
        <v>97.6</v>
      </c>
      <c r="R43" s="903">
        <v>70.400000000000006</v>
      </c>
      <c r="S43" s="903">
        <v>87.4</v>
      </c>
      <c r="T43" s="903">
        <v>94.5</v>
      </c>
      <c r="U43" s="903">
        <v>95.8</v>
      </c>
      <c r="V43" s="903">
        <v>79.7</v>
      </c>
      <c r="W43" s="903" t="s">
        <v>357</v>
      </c>
      <c r="X43" s="903">
        <v>87.4</v>
      </c>
      <c r="Y43" s="903">
        <v>104.7</v>
      </c>
      <c r="Z43" s="903">
        <v>92.5</v>
      </c>
      <c r="AA43" s="903">
        <v>129.9</v>
      </c>
      <c r="AB43" s="903">
        <v>100.1</v>
      </c>
      <c r="AC43" s="927">
        <v>108.4</v>
      </c>
      <c r="AD43" s="502"/>
      <c r="AE43" s="203"/>
      <c r="AF43" s="215" t="s">
        <v>417</v>
      </c>
      <c r="AG43" s="216" t="s">
        <v>99</v>
      </c>
      <c r="AH43" s="902">
        <v>101.1</v>
      </c>
      <c r="AI43" s="903">
        <v>99.8</v>
      </c>
      <c r="AJ43" s="903">
        <v>95.4</v>
      </c>
      <c r="AK43" s="903">
        <v>90.2</v>
      </c>
      <c r="AL43" s="903">
        <v>101.7</v>
      </c>
      <c r="AM43" s="903">
        <v>109.6</v>
      </c>
      <c r="AN43" s="903">
        <v>128.5</v>
      </c>
      <c r="AO43" s="903">
        <v>96.3</v>
      </c>
      <c r="AP43" s="903">
        <v>101.9</v>
      </c>
      <c r="AQ43" s="903">
        <v>101.9</v>
      </c>
      <c r="AR43" s="903">
        <v>99.8</v>
      </c>
    </row>
    <row r="44" spans="1:44" x14ac:dyDescent="0.15">
      <c r="A44" s="203"/>
      <c r="B44" s="208"/>
      <c r="C44" s="203" t="s">
        <v>101</v>
      </c>
      <c r="D44" s="902">
        <v>101</v>
      </c>
      <c r="E44" s="902">
        <v>101</v>
      </c>
      <c r="F44" s="902">
        <v>98.5</v>
      </c>
      <c r="G44" s="902">
        <v>105</v>
      </c>
      <c r="H44" s="902">
        <v>95.3</v>
      </c>
      <c r="I44" s="902">
        <v>116.3</v>
      </c>
      <c r="J44" s="902">
        <v>97.3</v>
      </c>
      <c r="K44" s="902">
        <v>97</v>
      </c>
      <c r="L44" s="902">
        <v>113.5</v>
      </c>
      <c r="M44" s="902">
        <v>115.9</v>
      </c>
      <c r="N44" s="902">
        <v>121.7</v>
      </c>
      <c r="O44" s="902">
        <v>153.19999999999999</v>
      </c>
      <c r="P44" s="902">
        <v>93</v>
      </c>
      <c r="Q44" s="902">
        <v>102.8</v>
      </c>
      <c r="R44" s="902">
        <v>73.900000000000006</v>
      </c>
      <c r="S44" s="902">
        <v>92</v>
      </c>
      <c r="T44" s="902">
        <v>99</v>
      </c>
      <c r="U44" s="902">
        <v>92.1</v>
      </c>
      <c r="V44" s="902">
        <v>72.7</v>
      </c>
      <c r="W44" s="902" t="s">
        <v>357</v>
      </c>
      <c r="X44" s="902">
        <v>106.2</v>
      </c>
      <c r="Y44" s="902">
        <v>105.5</v>
      </c>
      <c r="Z44" s="902">
        <v>90.3</v>
      </c>
      <c r="AA44" s="902">
        <v>115.8</v>
      </c>
      <c r="AB44" s="902">
        <v>100.2</v>
      </c>
      <c r="AC44" s="925">
        <v>103.2</v>
      </c>
      <c r="AD44" s="502"/>
      <c r="AE44" s="203"/>
      <c r="AF44" s="208"/>
      <c r="AG44" s="203" t="s">
        <v>101</v>
      </c>
      <c r="AH44" s="902">
        <v>101</v>
      </c>
      <c r="AI44" s="902">
        <v>101.1</v>
      </c>
      <c r="AJ44" s="902">
        <v>97.2</v>
      </c>
      <c r="AK44" s="902">
        <v>91.5</v>
      </c>
      <c r="AL44" s="902">
        <v>104.2</v>
      </c>
      <c r="AM44" s="902">
        <v>109.7</v>
      </c>
      <c r="AN44" s="902">
        <v>125.5</v>
      </c>
      <c r="AO44" s="902">
        <v>98.6</v>
      </c>
      <c r="AP44" s="902">
        <v>100.9</v>
      </c>
      <c r="AQ44" s="902">
        <v>100.8</v>
      </c>
      <c r="AR44" s="902">
        <v>106.1</v>
      </c>
    </row>
    <row r="45" spans="1:44" x14ac:dyDescent="0.15">
      <c r="A45" s="203"/>
      <c r="B45" s="208"/>
      <c r="C45" s="203" t="s">
        <v>102</v>
      </c>
      <c r="D45" s="902">
        <v>93.7</v>
      </c>
      <c r="E45" s="902">
        <v>93.7</v>
      </c>
      <c r="F45" s="902">
        <v>97.7</v>
      </c>
      <c r="G45" s="902">
        <v>104.9</v>
      </c>
      <c r="H45" s="902">
        <v>97.3</v>
      </c>
      <c r="I45" s="902">
        <v>80.400000000000006</v>
      </c>
      <c r="J45" s="902">
        <v>89.8</v>
      </c>
      <c r="K45" s="902">
        <v>87.4</v>
      </c>
      <c r="L45" s="902">
        <v>90.1</v>
      </c>
      <c r="M45" s="902">
        <v>92.6</v>
      </c>
      <c r="N45" s="902">
        <v>95.3</v>
      </c>
      <c r="O45" s="902">
        <v>63.9</v>
      </c>
      <c r="P45" s="902">
        <v>93</v>
      </c>
      <c r="Q45" s="902">
        <v>100.3</v>
      </c>
      <c r="R45" s="902">
        <v>75.2</v>
      </c>
      <c r="S45" s="902">
        <v>97.4</v>
      </c>
      <c r="T45" s="902">
        <v>106.1</v>
      </c>
      <c r="U45" s="902">
        <v>89.3</v>
      </c>
      <c r="V45" s="902">
        <v>73.7</v>
      </c>
      <c r="W45" s="902" t="s">
        <v>357</v>
      </c>
      <c r="X45" s="902">
        <v>93</v>
      </c>
      <c r="Y45" s="902">
        <v>107.8</v>
      </c>
      <c r="Z45" s="902">
        <v>87.9</v>
      </c>
      <c r="AA45" s="902">
        <v>104.2</v>
      </c>
      <c r="AB45" s="902">
        <v>99.9</v>
      </c>
      <c r="AC45" s="925">
        <v>86.4</v>
      </c>
      <c r="AD45" s="502"/>
      <c r="AE45" s="203"/>
      <c r="AF45" s="208"/>
      <c r="AG45" s="203" t="s">
        <v>102</v>
      </c>
      <c r="AH45" s="902">
        <v>93.7</v>
      </c>
      <c r="AI45" s="902">
        <v>91.2</v>
      </c>
      <c r="AJ45" s="902">
        <v>91.6</v>
      </c>
      <c r="AK45" s="902">
        <v>82</v>
      </c>
      <c r="AL45" s="902">
        <v>103.2</v>
      </c>
      <c r="AM45" s="902">
        <v>90.5</v>
      </c>
      <c r="AN45" s="902">
        <v>71.2</v>
      </c>
      <c r="AO45" s="902">
        <v>104.1</v>
      </c>
      <c r="AP45" s="902">
        <v>95</v>
      </c>
      <c r="AQ45" s="902">
        <v>94.7</v>
      </c>
      <c r="AR45" s="902">
        <v>105.5</v>
      </c>
    </row>
    <row r="46" spans="1:44" x14ac:dyDescent="0.15">
      <c r="A46" s="203"/>
      <c r="B46" s="208"/>
      <c r="C46" s="203" t="s">
        <v>103</v>
      </c>
      <c r="D46" s="902">
        <v>98.6</v>
      </c>
      <c r="E46" s="902">
        <v>98.6</v>
      </c>
      <c r="F46" s="902">
        <v>100.5</v>
      </c>
      <c r="G46" s="902">
        <v>110</v>
      </c>
      <c r="H46" s="902">
        <v>104.7</v>
      </c>
      <c r="I46" s="902">
        <v>90.2</v>
      </c>
      <c r="J46" s="902">
        <v>92.8</v>
      </c>
      <c r="K46" s="902">
        <v>92.3</v>
      </c>
      <c r="L46" s="902">
        <v>85.6</v>
      </c>
      <c r="M46" s="902">
        <v>119</v>
      </c>
      <c r="N46" s="902">
        <v>147.80000000000001</v>
      </c>
      <c r="O46" s="902">
        <v>107.4</v>
      </c>
      <c r="P46" s="902">
        <v>92.4</v>
      </c>
      <c r="Q46" s="902">
        <v>98.4</v>
      </c>
      <c r="R46" s="902">
        <v>71.400000000000006</v>
      </c>
      <c r="S46" s="902">
        <v>102.6</v>
      </c>
      <c r="T46" s="902">
        <v>100.5</v>
      </c>
      <c r="U46" s="902">
        <v>92.8</v>
      </c>
      <c r="V46" s="902">
        <v>79.5</v>
      </c>
      <c r="W46" s="902" t="s">
        <v>357</v>
      </c>
      <c r="X46" s="902">
        <v>98</v>
      </c>
      <c r="Y46" s="902">
        <v>112.8</v>
      </c>
      <c r="Z46" s="902">
        <v>84.4</v>
      </c>
      <c r="AA46" s="902">
        <v>104.6</v>
      </c>
      <c r="AB46" s="902">
        <v>100.1</v>
      </c>
      <c r="AC46" s="925">
        <v>91.9</v>
      </c>
      <c r="AD46" s="502"/>
      <c r="AE46" s="203"/>
      <c r="AF46" s="208"/>
      <c r="AG46" s="203" t="s">
        <v>103</v>
      </c>
      <c r="AH46" s="902">
        <v>98.6</v>
      </c>
      <c r="AI46" s="902">
        <v>98.9</v>
      </c>
      <c r="AJ46" s="902">
        <v>97.6</v>
      </c>
      <c r="AK46" s="902">
        <v>90.1</v>
      </c>
      <c r="AL46" s="902">
        <v>106.7</v>
      </c>
      <c r="AM46" s="902">
        <v>101.6</v>
      </c>
      <c r="AN46" s="902">
        <v>103.2</v>
      </c>
      <c r="AO46" s="902">
        <v>100.5</v>
      </c>
      <c r="AP46" s="902">
        <v>98.5</v>
      </c>
      <c r="AQ46" s="902">
        <v>98.3</v>
      </c>
      <c r="AR46" s="902">
        <v>106.3</v>
      </c>
    </row>
    <row r="47" spans="1:44" x14ac:dyDescent="0.15">
      <c r="A47" s="203"/>
      <c r="B47" s="208"/>
      <c r="C47" s="203" t="s">
        <v>104</v>
      </c>
      <c r="D47" s="902">
        <v>101.6</v>
      </c>
      <c r="E47" s="902">
        <v>101.6</v>
      </c>
      <c r="F47" s="902">
        <v>108.2</v>
      </c>
      <c r="G47" s="902">
        <v>109.1</v>
      </c>
      <c r="H47" s="902">
        <v>111.6</v>
      </c>
      <c r="I47" s="902">
        <v>96</v>
      </c>
      <c r="J47" s="902">
        <v>102.2</v>
      </c>
      <c r="K47" s="902">
        <v>102.7</v>
      </c>
      <c r="L47" s="902">
        <v>89.8</v>
      </c>
      <c r="M47" s="902">
        <v>93.9</v>
      </c>
      <c r="N47" s="902">
        <v>158.9</v>
      </c>
      <c r="O47" s="902">
        <v>93.9</v>
      </c>
      <c r="P47" s="902">
        <v>92.7</v>
      </c>
      <c r="Q47" s="902">
        <v>97.6</v>
      </c>
      <c r="R47" s="902">
        <v>70.3</v>
      </c>
      <c r="S47" s="902">
        <v>99.8</v>
      </c>
      <c r="T47" s="902">
        <v>101</v>
      </c>
      <c r="U47" s="902">
        <v>93.2</v>
      </c>
      <c r="V47" s="902">
        <v>78.7</v>
      </c>
      <c r="W47" s="902" t="s">
        <v>357</v>
      </c>
      <c r="X47" s="902">
        <v>97.9</v>
      </c>
      <c r="Y47" s="902">
        <v>110.8</v>
      </c>
      <c r="Z47" s="902">
        <v>86.4</v>
      </c>
      <c r="AA47" s="902">
        <v>109.9</v>
      </c>
      <c r="AB47" s="902">
        <v>99.8</v>
      </c>
      <c r="AC47" s="925">
        <v>100.3</v>
      </c>
      <c r="AD47" s="502"/>
      <c r="AE47" s="203"/>
      <c r="AF47" s="208"/>
      <c r="AG47" s="203" t="s">
        <v>104</v>
      </c>
      <c r="AH47" s="902">
        <v>101.6</v>
      </c>
      <c r="AI47" s="902">
        <v>102.8</v>
      </c>
      <c r="AJ47" s="902">
        <v>104.3</v>
      </c>
      <c r="AK47" s="902">
        <v>100.8</v>
      </c>
      <c r="AL47" s="902">
        <v>108.5</v>
      </c>
      <c r="AM47" s="902">
        <v>99.6</v>
      </c>
      <c r="AN47" s="902">
        <v>97.2</v>
      </c>
      <c r="AO47" s="902">
        <v>101.3</v>
      </c>
      <c r="AP47" s="902">
        <v>100.9</v>
      </c>
      <c r="AQ47" s="902">
        <v>100.7</v>
      </c>
      <c r="AR47" s="902">
        <v>110.5</v>
      </c>
    </row>
    <row r="48" spans="1:44" x14ac:dyDescent="0.15">
      <c r="A48" s="203"/>
      <c r="B48" s="208"/>
      <c r="C48" s="203" t="s">
        <v>105</v>
      </c>
      <c r="D48" s="902">
        <v>104.2</v>
      </c>
      <c r="E48" s="902">
        <v>104.2</v>
      </c>
      <c r="F48" s="902">
        <v>106.3</v>
      </c>
      <c r="G48" s="902">
        <v>116.8</v>
      </c>
      <c r="H48" s="902">
        <v>118.2</v>
      </c>
      <c r="I48" s="902">
        <v>87.8</v>
      </c>
      <c r="J48" s="902">
        <v>100.5</v>
      </c>
      <c r="K48" s="902">
        <v>106.9</v>
      </c>
      <c r="L48" s="902">
        <v>94.2</v>
      </c>
      <c r="M48" s="902">
        <v>132.5</v>
      </c>
      <c r="N48" s="902">
        <v>132.6</v>
      </c>
      <c r="O48" s="902">
        <v>108.3</v>
      </c>
      <c r="P48" s="902">
        <v>93.6</v>
      </c>
      <c r="Q48" s="902">
        <v>103.8</v>
      </c>
      <c r="R48" s="902">
        <v>71.599999999999994</v>
      </c>
      <c r="S48" s="902">
        <v>110.4</v>
      </c>
      <c r="T48" s="902">
        <v>106.6</v>
      </c>
      <c r="U48" s="902">
        <v>95.7</v>
      </c>
      <c r="V48" s="902">
        <v>80.2</v>
      </c>
      <c r="W48" s="902" t="s">
        <v>357</v>
      </c>
      <c r="X48" s="902">
        <v>117.5</v>
      </c>
      <c r="Y48" s="902">
        <v>108.8</v>
      </c>
      <c r="Z48" s="902">
        <v>91.6</v>
      </c>
      <c r="AA48" s="902">
        <v>108.6</v>
      </c>
      <c r="AB48" s="902">
        <v>99.9</v>
      </c>
      <c r="AC48" s="925">
        <v>97.7</v>
      </c>
      <c r="AD48" s="502"/>
      <c r="AE48" s="203"/>
      <c r="AF48" s="208"/>
      <c r="AG48" s="203" t="s">
        <v>105</v>
      </c>
      <c r="AH48" s="902">
        <v>104.2</v>
      </c>
      <c r="AI48" s="902">
        <v>105.7</v>
      </c>
      <c r="AJ48" s="902">
        <v>105.9</v>
      </c>
      <c r="AK48" s="902">
        <v>98</v>
      </c>
      <c r="AL48" s="902">
        <v>115.6</v>
      </c>
      <c r="AM48" s="902">
        <v>105.2</v>
      </c>
      <c r="AN48" s="902">
        <v>101.3</v>
      </c>
      <c r="AO48" s="902">
        <v>108</v>
      </c>
      <c r="AP48" s="902">
        <v>103.3</v>
      </c>
      <c r="AQ48" s="902">
        <v>103</v>
      </c>
      <c r="AR48" s="902">
        <v>117.6</v>
      </c>
    </row>
    <row r="49" spans="1:44" x14ac:dyDescent="0.15">
      <c r="A49" s="203"/>
      <c r="B49" s="208"/>
      <c r="C49" s="203" t="s">
        <v>106</v>
      </c>
      <c r="D49" s="902">
        <v>104.8</v>
      </c>
      <c r="E49" s="902">
        <v>104.8</v>
      </c>
      <c r="F49" s="902">
        <v>103</v>
      </c>
      <c r="G49" s="902">
        <v>115.1</v>
      </c>
      <c r="H49" s="902">
        <v>122.1</v>
      </c>
      <c r="I49" s="902">
        <v>89.4</v>
      </c>
      <c r="J49" s="902">
        <v>104.2</v>
      </c>
      <c r="K49" s="902">
        <v>109.3</v>
      </c>
      <c r="L49" s="902">
        <v>94.3</v>
      </c>
      <c r="M49" s="902">
        <v>145.9</v>
      </c>
      <c r="N49" s="902">
        <v>152.69999999999999</v>
      </c>
      <c r="O49" s="902">
        <v>106.1</v>
      </c>
      <c r="P49" s="902">
        <v>93.3</v>
      </c>
      <c r="Q49" s="902">
        <v>101.9</v>
      </c>
      <c r="R49" s="902">
        <v>69.900000000000006</v>
      </c>
      <c r="S49" s="902">
        <v>108.6</v>
      </c>
      <c r="T49" s="902">
        <v>106.8</v>
      </c>
      <c r="U49" s="902">
        <v>97.9</v>
      </c>
      <c r="V49" s="902">
        <v>76.900000000000006</v>
      </c>
      <c r="W49" s="902" t="s">
        <v>357</v>
      </c>
      <c r="X49" s="902">
        <v>116.2</v>
      </c>
      <c r="Y49" s="902">
        <v>118.4</v>
      </c>
      <c r="Z49" s="902">
        <v>89.9</v>
      </c>
      <c r="AA49" s="902">
        <v>119.7</v>
      </c>
      <c r="AB49" s="902">
        <v>100.2</v>
      </c>
      <c r="AC49" s="925">
        <v>100.5</v>
      </c>
      <c r="AD49" s="502"/>
      <c r="AE49" s="203"/>
      <c r="AF49" s="208"/>
      <c r="AG49" s="203" t="s">
        <v>106</v>
      </c>
      <c r="AH49" s="902">
        <v>104.8</v>
      </c>
      <c r="AI49" s="902">
        <v>108.2</v>
      </c>
      <c r="AJ49" s="902">
        <v>107.1</v>
      </c>
      <c r="AK49" s="902">
        <v>98.7</v>
      </c>
      <c r="AL49" s="902">
        <v>117.4</v>
      </c>
      <c r="AM49" s="902">
        <v>110.7</v>
      </c>
      <c r="AN49" s="902">
        <v>107.9</v>
      </c>
      <c r="AO49" s="902">
        <v>112.7</v>
      </c>
      <c r="AP49" s="902">
        <v>103</v>
      </c>
      <c r="AQ49" s="902">
        <v>102.7</v>
      </c>
      <c r="AR49" s="902">
        <v>115.1</v>
      </c>
    </row>
    <row r="50" spans="1:44" x14ac:dyDescent="0.15">
      <c r="A50" s="203"/>
      <c r="B50" s="208"/>
      <c r="C50" s="203" t="s">
        <v>107</v>
      </c>
      <c r="D50" s="902">
        <v>103.1</v>
      </c>
      <c r="E50" s="902">
        <v>103.1</v>
      </c>
      <c r="F50" s="902">
        <v>110.4</v>
      </c>
      <c r="G50" s="902">
        <v>102.9</v>
      </c>
      <c r="H50" s="902">
        <v>119.9</v>
      </c>
      <c r="I50" s="902">
        <v>69.599999999999994</v>
      </c>
      <c r="J50" s="902">
        <v>102.7</v>
      </c>
      <c r="K50" s="902">
        <v>109.4</v>
      </c>
      <c r="L50" s="902">
        <v>88.9</v>
      </c>
      <c r="M50" s="902">
        <v>142.4</v>
      </c>
      <c r="N50" s="902">
        <v>135.69999999999999</v>
      </c>
      <c r="O50" s="902">
        <v>109.1</v>
      </c>
      <c r="P50" s="902">
        <v>92.8</v>
      </c>
      <c r="Q50" s="902">
        <v>99.9</v>
      </c>
      <c r="R50" s="902">
        <v>68.099999999999994</v>
      </c>
      <c r="S50" s="902">
        <v>95.4</v>
      </c>
      <c r="T50" s="902">
        <v>100.1</v>
      </c>
      <c r="U50" s="902">
        <v>97.3</v>
      </c>
      <c r="V50" s="902">
        <v>77.8</v>
      </c>
      <c r="W50" s="902" t="s">
        <v>357</v>
      </c>
      <c r="X50" s="902">
        <v>118.3</v>
      </c>
      <c r="Y50" s="902">
        <v>120</v>
      </c>
      <c r="Z50" s="902">
        <v>87.9</v>
      </c>
      <c r="AA50" s="902">
        <v>112.9</v>
      </c>
      <c r="AB50" s="902">
        <v>100.5</v>
      </c>
      <c r="AC50" s="925">
        <v>93.5</v>
      </c>
      <c r="AD50" s="502"/>
      <c r="AE50" s="203"/>
      <c r="AF50" s="208"/>
      <c r="AG50" s="203" t="s">
        <v>107</v>
      </c>
      <c r="AH50" s="902">
        <v>103.1</v>
      </c>
      <c r="AI50" s="902">
        <v>105.8</v>
      </c>
      <c r="AJ50" s="902">
        <v>106</v>
      </c>
      <c r="AK50" s="902">
        <v>97</v>
      </c>
      <c r="AL50" s="902">
        <v>116.8</v>
      </c>
      <c r="AM50" s="902">
        <v>105.3</v>
      </c>
      <c r="AN50" s="902">
        <v>106.7</v>
      </c>
      <c r="AO50" s="902">
        <v>104.3</v>
      </c>
      <c r="AP50" s="902">
        <v>101.7</v>
      </c>
      <c r="AQ50" s="902">
        <v>101.6</v>
      </c>
      <c r="AR50" s="902">
        <v>106.1</v>
      </c>
    </row>
    <row r="51" spans="1:44" x14ac:dyDescent="0.15">
      <c r="A51" s="203"/>
      <c r="B51" s="208"/>
      <c r="C51" s="203" t="s">
        <v>108</v>
      </c>
      <c r="D51" s="902">
        <v>99.2</v>
      </c>
      <c r="E51" s="902">
        <v>99.2</v>
      </c>
      <c r="F51" s="902">
        <v>106.4</v>
      </c>
      <c r="G51" s="902">
        <v>100.2</v>
      </c>
      <c r="H51" s="902">
        <v>107.2</v>
      </c>
      <c r="I51" s="902">
        <v>72</v>
      </c>
      <c r="J51" s="902">
        <v>101.4</v>
      </c>
      <c r="K51" s="902">
        <v>109.1</v>
      </c>
      <c r="L51" s="902">
        <v>88</v>
      </c>
      <c r="M51" s="902">
        <v>97.2</v>
      </c>
      <c r="N51" s="902">
        <v>128.19999999999999</v>
      </c>
      <c r="O51" s="902">
        <v>118.8</v>
      </c>
      <c r="P51" s="902">
        <v>92.1</v>
      </c>
      <c r="Q51" s="902">
        <v>98.9</v>
      </c>
      <c r="R51" s="902">
        <v>70.099999999999994</v>
      </c>
      <c r="S51" s="902">
        <v>92</v>
      </c>
      <c r="T51" s="902">
        <v>98.6</v>
      </c>
      <c r="U51" s="902">
        <v>95.7</v>
      </c>
      <c r="V51" s="902">
        <v>75.400000000000006</v>
      </c>
      <c r="W51" s="902" t="s">
        <v>357</v>
      </c>
      <c r="X51" s="902">
        <v>125.5</v>
      </c>
      <c r="Y51" s="902">
        <v>121.5</v>
      </c>
      <c r="Z51" s="902">
        <v>85.5</v>
      </c>
      <c r="AA51" s="902">
        <v>106.1</v>
      </c>
      <c r="AB51" s="902">
        <v>100.1</v>
      </c>
      <c r="AC51" s="925">
        <v>93.6</v>
      </c>
      <c r="AD51" s="502"/>
      <c r="AE51" s="203"/>
      <c r="AF51" s="208"/>
      <c r="AG51" s="203" t="s">
        <v>108</v>
      </c>
      <c r="AH51" s="902">
        <v>99.2</v>
      </c>
      <c r="AI51" s="902">
        <v>101.3</v>
      </c>
      <c r="AJ51" s="902">
        <v>100</v>
      </c>
      <c r="AK51" s="902">
        <v>94.3</v>
      </c>
      <c r="AL51" s="902">
        <v>107</v>
      </c>
      <c r="AM51" s="902">
        <v>104.2</v>
      </c>
      <c r="AN51" s="902">
        <v>110.3</v>
      </c>
      <c r="AO51" s="902">
        <v>100</v>
      </c>
      <c r="AP51" s="902">
        <v>98.1</v>
      </c>
      <c r="AQ51" s="902">
        <v>98.1</v>
      </c>
      <c r="AR51" s="902">
        <v>99.3</v>
      </c>
    </row>
    <row r="52" spans="1:44" x14ac:dyDescent="0.15">
      <c r="A52" s="203"/>
      <c r="B52" s="208"/>
      <c r="C52" s="203" t="s">
        <v>109</v>
      </c>
      <c r="D52" s="902">
        <v>104.2</v>
      </c>
      <c r="E52" s="902">
        <v>104.2</v>
      </c>
      <c r="F52" s="902">
        <v>103.3</v>
      </c>
      <c r="G52" s="902">
        <v>109.3</v>
      </c>
      <c r="H52" s="902">
        <v>105.9</v>
      </c>
      <c r="I52" s="902">
        <v>128.4</v>
      </c>
      <c r="J52" s="902">
        <v>103.4</v>
      </c>
      <c r="K52" s="902">
        <v>112.9</v>
      </c>
      <c r="L52" s="902">
        <v>94.9</v>
      </c>
      <c r="M52" s="902">
        <v>116.2</v>
      </c>
      <c r="N52" s="902">
        <v>127.2</v>
      </c>
      <c r="O52" s="902">
        <v>140.30000000000001</v>
      </c>
      <c r="P52" s="902">
        <v>97</v>
      </c>
      <c r="Q52" s="902">
        <v>98.5</v>
      </c>
      <c r="R52" s="902">
        <v>69.900000000000006</v>
      </c>
      <c r="S52" s="902">
        <v>90.4</v>
      </c>
      <c r="T52" s="902">
        <v>100</v>
      </c>
      <c r="U52" s="902">
        <v>97.7</v>
      </c>
      <c r="V52" s="902">
        <v>81.3</v>
      </c>
      <c r="W52" s="902" t="s">
        <v>357</v>
      </c>
      <c r="X52" s="902">
        <v>97.3</v>
      </c>
      <c r="Y52" s="902">
        <v>124.7</v>
      </c>
      <c r="Z52" s="902">
        <v>89.6</v>
      </c>
      <c r="AA52" s="902">
        <v>112</v>
      </c>
      <c r="AB52" s="902">
        <v>100</v>
      </c>
      <c r="AC52" s="925">
        <v>113</v>
      </c>
      <c r="AD52" s="502"/>
      <c r="AE52" s="203"/>
      <c r="AF52" s="208"/>
      <c r="AG52" s="203" t="s">
        <v>109</v>
      </c>
      <c r="AH52" s="902">
        <v>104.2</v>
      </c>
      <c r="AI52" s="902">
        <v>104.5</v>
      </c>
      <c r="AJ52" s="902">
        <v>101.1</v>
      </c>
      <c r="AK52" s="902">
        <v>97.9</v>
      </c>
      <c r="AL52" s="902">
        <v>105</v>
      </c>
      <c r="AM52" s="902">
        <v>112</v>
      </c>
      <c r="AN52" s="902">
        <v>123.5</v>
      </c>
      <c r="AO52" s="902">
        <v>103.9</v>
      </c>
      <c r="AP52" s="902">
        <v>104</v>
      </c>
      <c r="AQ52" s="902">
        <v>104.1</v>
      </c>
      <c r="AR52" s="902">
        <v>99.2</v>
      </c>
    </row>
    <row r="53" spans="1:44" x14ac:dyDescent="0.15">
      <c r="A53" s="203"/>
      <c r="B53" s="208"/>
      <c r="C53" s="203" t="s">
        <v>110</v>
      </c>
      <c r="D53" s="902">
        <v>102.8</v>
      </c>
      <c r="E53" s="902">
        <v>102.8</v>
      </c>
      <c r="F53" s="902">
        <v>101.6</v>
      </c>
      <c r="G53" s="902">
        <v>112.6</v>
      </c>
      <c r="H53" s="902">
        <v>100.9</v>
      </c>
      <c r="I53" s="902">
        <v>121.7</v>
      </c>
      <c r="J53" s="902">
        <v>103.4</v>
      </c>
      <c r="K53" s="902">
        <v>109.1</v>
      </c>
      <c r="L53" s="902">
        <v>92.7</v>
      </c>
      <c r="M53" s="902">
        <v>105.6</v>
      </c>
      <c r="N53" s="902">
        <v>126.8</v>
      </c>
      <c r="O53" s="902">
        <v>152.9</v>
      </c>
      <c r="P53" s="902">
        <v>97.7</v>
      </c>
      <c r="Q53" s="902">
        <v>96.6</v>
      </c>
      <c r="R53" s="902">
        <v>70.7</v>
      </c>
      <c r="S53" s="902">
        <v>89.7</v>
      </c>
      <c r="T53" s="902">
        <v>102.2</v>
      </c>
      <c r="U53" s="902">
        <v>98.8</v>
      </c>
      <c r="V53" s="902">
        <v>83.6</v>
      </c>
      <c r="W53" s="902" t="s">
        <v>357</v>
      </c>
      <c r="X53" s="902">
        <v>95.7</v>
      </c>
      <c r="Y53" s="902">
        <v>129.19999999999999</v>
      </c>
      <c r="Z53" s="902">
        <v>90.2</v>
      </c>
      <c r="AA53" s="902">
        <v>108</v>
      </c>
      <c r="AB53" s="902">
        <v>99.8</v>
      </c>
      <c r="AC53" s="925">
        <v>110.2</v>
      </c>
      <c r="AD53" s="502"/>
      <c r="AE53" s="203"/>
      <c r="AF53" s="208"/>
      <c r="AG53" s="203" t="s">
        <v>110</v>
      </c>
      <c r="AH53" s="902">
        <v>102.8</v>
      </c>
      <c r="AI53" s="902">
        <v>105.3</v>
      </c>
      <c r="AJ53" s="902">
        <v>100.4</v>
      </c>
      <c r="AK53" s="902">
        <v>98.7</v>
      </c>
      <c r="AL53" s="902">
        <v>102.4</v>
      </c>
      <c r="AM53" s="902">
        <v>116.2</v>
      </c>
      <c r="AN53" s="902">
        <v>129.5</v>
      </c>
      <c r="AO53" s="902">
        <v>106.9</v>
      </c>
      <c r="AP53" s="902">
        <v>101.4</v>
      </c>
      <c r="AQ53" s="902">
        <v>101.5</v>
      </c>
      <c r="AR53" s="902">
        <v>95.4</v>
      </c>
    </row>
    <row r="54" spans="1:44" x14ac:dyDescent="0.15">
      <c r="A54" s="203"/>
      <c r="B54" s="214"/>
      <c r="C54" s="213" t="s">
        <v>97</v>
      </c>
      <c r="D54" s="905">
        <v>101.2</v>
      </c>
      <c r="E54" s="905">
        <v>101.3</v>
      </c>
      <c r="F54" s="905">
        <v>105.1</v>
      </c>
      <c r="G54" s="905">
        <v>109.4</v>
      </c>
      <c r="H54" s="905">
        <v>95</v>
      </c>
      <c r="I54" s="905">
        <v>133.19999999999999</v>
      </c>
      <c r="J54" s="905">
        <v>102.6</v>
      </c>
      <c r="K54" s="905">
        <v>105.6</v>
      </c>
      <c r="L54" s="905">
        <v>77.900000000000006</v>
      </c>
      <c r="M54" s="905">
        <v>87.3</v>
      </c>
      <c r="N54" s="905">
        <v>120.6</v>
      </c>
      <c r="O54" s="905">
        <v>109.6</v>
      </c>
      <c r="P54" s="905">
        <v>96.2</v>
      </c>
      <c r="Q54" s="905">
        <v>99.9</v>
      </c>
      <c r="R54" s="905">
        <v>71.5</v>
      </c>
      <c r="S54" s="905">
        <v>84.1</v>
      </c>
      <c r="T54" s="905">
        <v>95.5</v>
      </c>
      <c r="U54" s="905">
        <v>96</v>
      </c>
      <c r="V54" s="905">
        <v>90.3</v>
      </c>
      <c r="W54" s="905" t="s">
        <v>357</v>
      </c>
      <c r="X54" s="905">
        <v>80.400000000000006</v>
      </c>
      <c r="Y54" s="905">
        <v>120.9</v>
      </c>
      <c r="Z54" s="905">
        <v>93.7</v>
      </c>
      <c r="AA54" s="905">
        <v>91.6</v>
      </c>
      <c r="AB54" s="905">
        <v>100.2</v>
      </c>
      <c r="AC54" s="926">
        <v>112.7</v>
      </c>
      <c r="AD54" s="502"/>
      <c r="AE54" s="203"/>
      <c r="AF54" s="214"/>
      <c r="AG54" s="213" t="s">
        <v>97</v>
      </c>
      <c r="AH54" s="902">
        <v>101.2</v>
      </c>
      <c r="AI54" s="905">
        <v>99.3</v>
      </c>
      <c r="AJ54" s="905">
        <v>98.6</v>
      </c>
      <c r="AK54" s="905">
        <v>97.7</v>
      </c>
      <c r="AL54" s="905">
        <v>99.6</v>
      </c>
      <c r="AM54" s="905">
        <v>100.8</v>
      </c>
      <c r="AN54" s="905">
        <v>104.7</v>
      </c>
      <c r="AO54" s="905">
        <v>98</v>
      </c>
      <c r="AP54" s="905">
        <v>102.3</v>
      </c>
      <c r="AQ54" s="905">
        <v>102.8</v>
      </c>
      <c r="AR54" s="905">
        <v>82.3</v>
      </c>
    </row>
    <row r="55" spans="1:44" x14ac:dyDescent="0.15">
      <c r="A55" s="203"/>
      <c r="B55" s="208" t="s">
        <v>407</v>
      </c>
      <c r="C55" s="203" t="s">
        <v>99</v>
      </c>
      <c r="D55" s="924">
        <v>106.1</v>
      </c>
      <c r="E55" s="924">
        <v>106.1</v>
      </c>
      <c r="F55" s="924">
        <v>109.5</v>
      </c>
      <c r="G55" s="924">
        <v>100.1</v>
      </c>
      <c r="H55" s="924">
        <v>98.5</v>
      </c>
      <c r="I55" s="924">
        <v>120.2</v>
      </c>
      <c r="J55" s="924">
        <v>108.7</v>
      </c>
      <c r="K55" s="924">
        <v>101.2</v>
      </c>
      <c r="L55" s="924">
        <v>90.3</v>
      </c>
      <c r="M55" s="924">
        <v>111.8</v>
      </c>
      <c r="N55" s="924">
        <v>116.4</v>
      </c>
      <c r="O55" s="924">
        <v>139.30000000000001</v>
      </c>
      <c r="P55" s="924">
        <v>98.5</v>
      </c>
      <c r="Q55" s="924">
        <v>103.8</v>
      </c>
      <c r="R55" s="924">
        <v>99.8</v>
      </c>
      <c r="S55" s="924">
        <v>94</v>
      </c>
      <c r="T55" s="924">
        <v>101.3</v>
      </c>
      <c r="U55" s="924">
        <v>97.4</v>
      </c>
      <c r="V55" s="924">
        <v>97.9</v>
      </c>
      <c r="W55" s="924" t="s">
        <v>357</v>
      </c>
      <c r="X55" s="924">
        <v>93.2</v>
      </c>
      <c r="Y55" s="924">
        <v>100.9</v>
      </c>
      <c r="Z55" s="924">
        <v>96</v>
      </c>
      <c r="AA55" s="924">
        <v>95.8</v>
      </c>
      <c r="AB55" s="924">
        <v>100.1</v>
      </c>
      <c r="AC55" s="927">
        <v>110.9</v>
      </c>
      <c r="AD55" s="502"/>
      <c r="AE55" s="203"/>
      <c r="AF55" s="208" t="s">
        <v>407</v>
      </c>
      <c r="AG55" s="203" t="s">
        <v>99</v>
      </c>
      <c r="AH55" s="903">
        <v>106.1</v>
      </c>
      <c r="AI55" s="902">
        <v>102.6</v>
      </c>
      <c r="AJ55" s="902">
        <v>102.5</v>
      </c>
      <c r="AK55" s="902">
        <v>101.8</v>
      </c>
      <c r="AL55" s="902">
        <v>103.4</v>
      </c>
      <c r="AM55" s="902">
        <v>102.8</v>
      </c>
      <c r="AN55" s="902">
        <v>114.8</v>
      </c>
      <c r="AO55" s="902">
        <v>94.4</v>
      </c>
      <c r="AP55" s="902">
        <v>108</v>
      </c>
      <c r="AQ55" s="902">
        <v>108.3</v>
      </c>
      <c r="AR55" s="902">
        <v>91.6</v>
      </c>
    </row>
    <row r="56" spans="1:44" x14ac:dyDescent="0.15">
      <c r="A56" s="203"/>
      <c r="B56" s="208"/>
      <c r="C56" s="203" t="s">
        <v>101</v>
      </c>
      <c r="D56" s="924">
        <v>103.8</v>
      </c>
      <c r="E56" s="924">
        <v>103.8</v>
      </c>
      <c r="F56" s="924">
        <v>106.6</v>
      </c>
      <c r="G56" s="924">
        <v>96.8</v>
      </c>
      <c r="H56" s="924">
        <v>97.9</v>
      </c>
      <c r="I56" s="924">
        <v>112.1</v>
      </c>
      <c r="J56" s="924">
        <v>106.7</v>
      </c>
      <c r="K56" s="924">
        <v>96.8</v>
      </c>
      <c r="L56" s="924">
        <v>100.4</v>
      </c>
      <c r="M56" s="924">
        <v>119.6</v>
      </c>
      <c r="N56" s="924">
        <v>111.5</v>
      </c>
      <c r="O56" s="924">
        <v>92.8</v>
      </c>
      <c r="P56" s="924">
        <v>100.5</v>
      </c>
      <c r="Q56" s="924">
        <v>107.5</v>
      </c>
      <c r="R56" s="924">
        <v>104.9</v>
      </c>
      <c r="S56" s="924">
        <v>97.5</v>
      </c>
      <c r="T56" s="924">
        <v>90.3</v>
      </c>
      <c r="U56" s="924">
        <v>94.9</v>
      </c>
      <c r="V56" s="924">
        <v>89.1</v>
      </c>
      <c r="W56" s="924" t="s">
        <v>357</v>
      </c>
      <c r="X56" s="924">
        <v>83.7</v>
      </c>
      <c r="Y56" s="924">
        <v>101.4</v>
      </c>
      <c r="Z56" s="924">
        <v>95.9</v>
      </c>
      <c r="AA56" s="924">
        <v>106.5</v>
      </c>
      <c r="AB56" s="924">
        <v>99.9</v>
      </c>
      <c r="AC56" s="925">
        <v>106.6</v>
      </c>
      <c r="AD56" s="502"/>
      <c r="AE56" s="203"/>
      <c r="AF56" s="208"/>
      <c r="AG56" s="203" t="s">
        <v>101</v>
      </c>
      <c r="AH56" s="902">
        <v>103.8</v>
      </c>
      <c r="AI56" s="902">
        <v>99.5</v>
      </c>
      <c r="AJ56" s="902">
        <v>103.2</v>
      </c>
      <c r="AK56" s="902">
        <v>101.3</v>
      </c>
      <c r="AL56" s="902">
        <v>105.6</v>
      </c>
      <c r="AM56" s="902">
        <v>91.2</v>
      </c>
      <c r="AN56" s="902">
        <v>91.1</v>
      </c>
      <c r="AO56" s="902">
        <v>91.2</v>
      </c>
      <c r="AP56" s="902">
        <v>106.2</v>
      </c>
      <c r="AQ56" s="902">
        <v>106.4</v>
      </c>
      <c r="AR56" s="902">
        <v>96.9</v>
      </c>
    </row>
    <row r="57" spans="1:44" x14ac:dyDescent="0.15">
      <c r="A57" s="203"/>
      <c r="B57" s="208"/>
      <c r="C57" s="203" t="s">
        <v>102</v>
      </c>
      <c r="D57" s="924">
        <v>97.9</v>
      </c>
      <c r="E57" s="924">
        <v>97.9</v>
      </c>
      <c r="F57" s="924">
        <v>106.5</v>
      </c>
      <c r="G57" s="924">
        <v>93.3</v>
      </c>
      <c r="H57" s="924">
        <v>92.8</v>
      </c>
      <c r="I57" s="924">
        <v>72.099999999999994</v>
      </c>
      <c r="J57" s="924">
        <v>96.9</v>
      </c>
      <c r="K57" s="924">
        <v>89</v>
      </c>
      <c r="L57" s="924">
        <v>104.1</v>
      </c>
      <c r="M57" s="924">
        <v>83.8</v>
      </c>
      <c r="N57" s="924">
        <v>97.3</v>
      </c>
      <c r="O57" s="924">
        <v>61.4</v>
      </c>
      <c r="P57" s="924">
        <v>100.1</v>
      </c>
      <c r="Q57" s="924">
        <v>106.9</v>
      </c>
      <c r="R57" s="924">
        <v>108.1</v>
      </c>
      <c r="S57" s="924">
        <v>98.2</v>
      </c>
      <c r="T57" s="924">
        <v>98</v>
      </c>
      <c r="U57" s="924">
        <v>97.5</v>
      </c>
      <c r="V57" s="924">
        <v>85.3</v>
      </c>
      <c r="W57" s="924" t="s">
        <v>357</v>
      </c>
      <c r="X57" s="924">
        <v>123.2</v>
      </c>
      <c r="Y57" s="924">
        <v>106</v>
      </c>
      <c r="Z57" s="924">
        <v>100.9</v>
      </c>
      <c r="AA57" s="924">
        <v>100</v>
      </c>
      <c r="AB57" s="924">
        <v>99.8</v>
      </c>
      <c r="AC57" s="925">
        <v>87.7</v>
      </c>
      <c r="AD57" s="502"/>
      <c r="AE57" s="203"/>
      <c r="AF57" s="208"/>
      <c r="AG57" s="203" t="s">
        <v>102</v>
      </c>
      <c r="AH57" s="902">
        <v>97.9</v>
      </c>
      <c r="AI57" s="902">
        <v>93</v>
      </c>
      <c r="AJ57" s="902">
        <v>96.8</v>
      </c>
      <c r="AK57" s="902">
        <v>95.4</v>
      </c>
      <c r="AL57" s="902">
        <v>98.5</v>
      </c>
      <c r="AM57" s="902">
        <v>84.6</v>
      </c>
      <c r="AN57" s="902">
        <v>68.8</v>
      </c>
      <c r="AO57" s="902">
        <v>95.8</v>
      </c>
      <c r="AP57" s="902">
        <v>100.5</v>
      </c>
      <c r="AQ57" s="902">
        <v>100.5</v>
      </c>
      <c r="AR57" s="902">
        <v>103.1</v>
      </c>
    </row>
    <row r="58" spans="1:44" x14ac:dyDescent="0.15">
      <c r="A58" s="203"/>
      <c r="B58" s="208"/>
      <c r="C58" s="203" t="s">
        <v>103</v>
      </c>
      <c r="D58" s="924">
        <v>98.2</v>
      </c>
      <c r="E58" s="924">
        <v>98.2</v>
      </c>
      <c r="F58" s="924">
        <v>102.1</v>
      </c>
      <c r="G58" s="924">
        <v>102</v>
      </c>
      <c r="H58" s="924">
        <v>95.2</v>
      </c>
      <c r="I58" s="924">
        <v>84.1</v>
      </c>
      <c r="J58" s="924">
        <v>104.7</v>
      </c>
      <c r="K58" s="924">
        <v>91.7</v>
      </c>
      <c r="L58" s="924">
        <v>94.6</v>
      </c>
      <c r="M58" s="924">
        <v>82.8</v>
      </c>
      <c r="N58" s="924">
        <v>113</v>
      </c>
      <c r="O58" s="924">
        <v>42.2</v>
      </c>
      <c r="P58" s="924">
        <v>102</v>
      </c>
      <c r="Q58" s="924">
        <v>101.6</v>
      </c>
      <c r="R58" s="924">
        <v>104.8</v>
      </c>
      <c r="S58" s="924">
        <v>102.2</v>
      </c>
      <c r="T58" s="924">
        <v>100.9</v>
      </c>
      <c r="U58" s="924">
        <v>99.3</v>
      </c>
      <c r="V58" s="924">
        <v>96.5</v>
      </c>
      <c r="W58" s="924" t="s">
        <v>357</v>
      </c>
      <c r="X58" s="924">
        <v>91.5</v>
      </c>
      <c r="Y58" s="924">
        <v>101.4</v>
      </c>
      <c r="Z58" s="924">
        <v>106.9</v>
      </c>
      <c r="AA58" s="924">
        <v>101.9</v>
      </c>
      <c r="AB58" s="924">
        <v>99.8</v>
      </c>
      <c r="AC58" s="925">
        <v>95.9</v>
      </c>
      <c r="AD58" s="502"/>
      <c r="AE58" s="203"/>
      <c r="AF58" s="208"/>
      <c r="AG58" s="203" t="s">
        <v>103</v>
      </c>
      <c r="AH58" s="902">
        <v>98.2</v>
      </c>
      <c r="AI58" s="902">
        <v>95.6</v>
      </c>
      <c r="AJ58" s="902">
        <v>100.3</v>
      </c>
      <c r="AK58" s="902">
        <v>103.6</v>
      </c>
      <c r="AL58" s="902">
        <v>96.4</v>
      </c>
      <c r="AM58" s="902">
        <v>85.1</v>
      </c>
      <c r="AN58" s="902">
        <v>65.5</v>
      </c>
      <c r="AO58" s="902">
        <v>99</v>
      </c>
      <c r="AP58" s="902">
        <v>99.5</v>
      </c>
      <c r="AQ58" s="902">
        <v>99.5</v>
      </c>
      <c r="AR58" s="902">
        <v>100</v>
      </c>
    </row>
    <row r="59" spans="1:44" x14ac:dyDescent="0.15">
      <c r="A59" s="203"/>
      <c r="B59" s="208"/>
      <c r="C59" s="203" t="s">
        <v>104</v>
      </c>
      <c r="D59" s="924">
        <v>100.5</v>
      </c>
      <c r="E59" s="924">
        <v>100.5</v>
      </c>
      <c r="F59" s="924">
        <v>104.9</v>
      </c>
      <c r="G59" s="924">
        <v>99.1</v>
      </c>
      <c r="H59" s="924">
        <v>100.8</v>
      </c>
      <c r="I59" s="924">
        <v>77.099999999999994</v>
      </c>
      <c r="J59" s="924">
        <v>106.9</v>
      </c>
      <c r="K59" s="924">
        <v>96.9</v>
      </c>
      <c r="L59" s="924">
        <v>97</v>
      </c>
      <c r="M59" s="924">
        <v>91.3</v>
      </c>
      <c r="N59" s="924">
        <v>117.4</v>
      </c>
      <c r="O59" s="924">
        <v>51.3</v>
      </c>
      <c r="P59" s="924">
        <v>105.2</v>
      </c>
      <c r="Q59" s="924">
        <v>102.4</v>
      </c>
      <c r="R59" s="924">
        <v>106</v>
      </c>
      <c r="S59" s="924">
        <v>103.5</v>
      </c>
      <c r="T59" s="924">
        <v>102.1</v>
      </c>
      <c r="U59" s="924">
        <v>104.3</v>
      </c>
      <c r="V59" s="924">
        <v>106.3</v>
      </c>
      <c r="W59" s="924" t="s">
        <v>357</v>
      </c>
      <c r="X59" s="924">
        <v>99.3</v>
      </c>
      <c r="Y59" s="924">
        <v>98.4</v>
      </c>
      <c r="Z59" s="924">
        <v>102.3</v>
      </c>
      <c r="AA59" s="924">
        <v>110.6</v>
      </c>
      <c r="AB59" s="924">
        <v>100</v>
      </c>
      <c r="AC59" s="925">
        <v>95.7</v>
      </c>
      <c r="AD59" s="502"/>
      <c r="AE59" s="203"/>
      <c r="AF59" s="208"/>
      <c r="AG59" s="203" t="s">
        <v>104</v>
      </c>
      <c r="AH59" s="902">
        <v>100.5</v>
      </c>
      <c r="AI59" s="902">
        <v>99.2</v>
      </c>
      <c r="AJ59" s="902">
        <v>101.3</v>
      </c>
      <c r="AK59" s="902">
        <v>102.9</v>
      </c>
      <c r="AL59" s="902">
        <v>99.4</v>
      </c>
      <c r="AM59" s="902">
        <v>94.4</v>
      </c>
      <c r="AN59" s="902">
        <v>81.8</v>
      </c>
      <c r="AO59" s="902">
        <v>103.3</v>
      </c>
      <c r="AP59" s="902">
        <v>101.2</v>
      </c>
      <c r="AQ59" s="902">
        <v>101.1</v>
      </c>
      <c r="AR59" s="902">
        <v>106.6</v>
      </c>
    </row>
    <row r="60" spans="1:44" x14ac:dyDescent="0.15">
      <c r="A60" s="203"/>
      <c r="B60" s="208"/>
      <c r="C60" s="203" t="s">
        <v>105</v>
      </c>
      <c r="D60" s="924">
        <v>100.6</v>
      </c>
      <c r="E60" s="924">
        <v>100.6</v>
      </c>
      <c r="F60" s="924">
        <v>100.8</v>
      </c>
      <c r="G60" s="924">
        <v>99.4</v>
      </c>
      <c r="H60" s="924">
        <v>104.1</v>
      </c>
      <c r="I60" s="924">
        <v>86.1</v>
      </c>
      <c r="J60" s="924">
        <v>108.2</v>
      </c>
      <c r="K60" s="924">
        <v>102.8</v>
      </c>
      <c r="L60" s="924">
        <v>105.1</v>
      </c>
      <c r="M60" s="924">
        <v>96.6</v>
      </c>
      <c r="N60" s="924">
        <v>98.8</v>
      </c>
      <c r="O60" s="924">
        <v>53.8</v>
      </c>
      <c r="P60" s="924">
        <v>106.2</v>
      </c>
      <c r="Q60" s="924">
        <v>102.5</v>
      </c>
      <c r="R60" s="924">
        <v>105.6</v>
      </c>
      <c r="S60" s="924">
        <v>108.4</v>
      </c>
      <c r="T60" s="924">
        <v>103.1</v>
      </c>
      <c r="U60" s="924">
        <v>99.3</v>
      </c>
      <c r="V60" s="924">
        <v>102.4</v>
      </c>
      <c r="W60" s="924" t="s">
        <v>357</v>
      </c>
      <c r="X60" s="924">
        <v>92.6</v>
      </c>
      <c r="Y60" s="924">
        <v>95.3</v>
      </c>
      <c r="Z60" s="924">
        <v>102.1</v>
      </c>
      <c r="AA60" s="924">
        <v>97.9</v>
      </c>
      <c r="AB60" s="924">
        <v>99.9</v>
      </c>
      <c r="AC60" s="925">
        <v>100.3</v>
      </c>
      <c r="AD60" s="502"/>
      <c r="AE60" s="203"/>
      <c r="AF60" s="208"/>
      <c r="AG60" s="203" t="s">
        <v>105</v>
      </c>
      <c r="AH60" s="902">
        <v>100.6</v>
      </c>
      <c r="AI60" s="902">
        <v>100.7</v>
      </c>
      <c r="AJ60" s="902">
        <v>104</v>
      </c>
      <c r="AK60" s="902">
        <v>106.6</v>
      </c>
      <c r="AL60" s="902">
        <v>101</v>
      </c>
      <c r="AM60" s="902">
        <v>93.2</v>
      </c>
      <c r="AN60" s="902">
        <v>77.599999999999994</v>
      </c>
      <c r="AO60" s="902">
        <v>104.1</v>
      </c>
      <c r="AP60" s="902">
        <v>100.6</v>
      </c>
      <c r="AQ60" s="902">
        <v>100.6</v>
      </c>
      <c r="AR60" s="902">
        <v>103</v>
      </c>
    </row>
    <row r="61" spans="1:44" x14ac:dyDescent="0.15">
      <c r="A61" s="203"/>
      <c r="B61" s="208"/>
      <c r="C61" s="203" t="s">
        <v>106</v>
      </c>
      <c r="D61" s="924">
        <v>102.6</v>
      </c>
      <c r="E61" s="924">
        <v>102.6</v>
      </c>
      <c r="F61" s="924">
        <v>98.9</v>
      </c>
      <c r="G61" s="924">
        <v>108</v>
      </c>
      <c r="H61" s="924">
        <v>102.7</v>
      </c>
      <c r="I61" s="924">
        <v>106.5</v>
      </c>
      <c r="J61" s="924">
        <v>103.5</v>
      </c>
      <c r="K61" s="924">
        <v>106.3</v>
      </c>
      <c r="L61" s="924">
        <v>104.3</v>
      </c>
      <c r="M61" s="924">
        <v>106.8</v>
      </c>
      <c r="N61" s="924">
        <v>112.4</v>
      </c>
      <c r="O61" s="924">
        <v>85.9</v>
      </c>
      <c r="P61" s="924">
        <v>102.2</v>
      </c>
      <c r="Q61" s="924">
        <v>101.9</v>
      </c>
      <c r="R61" s="924">
        <v>100.6</v>
      </c>
      <c r="S61" s="924">
        <v>106</v>
      </c>
      <c r="T61" s="924">
        <v>105.6</v>
      </c>
      <c r="U61" s="924">
        <v>105.4</v>
      </c>
      <c r="V61" s="924">
        <v>110.8</v>
      </c>
      <c r="W61" s="924" t="s">
        <v>357</v>
      </c>
      <c r="X61" s="924">
        <v>101.1</v>
      </c>
      <c r="Y61" s="924">
        <v>100.2</v>
      </c>
      <c r="Z61" s="924">
        <v>102.3</v>
      </c>
      <c r="AA61" s="924">
        <v>103.4</v>
      </c>
      <c r="AB61" s="924">
        <v>99.9</v>
      </c>
      <c r="AC61" s="925">
        <v>104.9</v>
      </c>
      <c r="AD61" s="502"/>
      <c r="AE61" s="203"/>
      <c r="AF61" s="208"/>
      <c r="AG61" s="203" t="s">
        <v>106</v>
      </c>
      <c r="AH61" s="902">
        <v>102.6</v>
      </c>
      <c r="AI61" s="902">
        <v>103</v>
      </c>
      <c r="AJ61" s="902">
        <v>102.5</v>
      </c>
      <c r="AK61" s="902">
        <v>104</v>
      </c>
      <c r="AL61" s="902">
        <v>100.5</v>
      </c>
      <c r="AM61" s="902">
        <v>104.3</v>
      </c>
      <c r="AN61" s="902">
        <v>99.5</v>
      </c>
      <c r="AO61" s="902">
        <v>107.6</v>
      </c>
      <c r="AP61" s="902">
        <v>102.3</v>
      </c>
      <c r="AQ61" s="902">
        <v>102.3</v>
      </c>
      <c r="AR61" s="902">
        <v>104.5</v>
      </c>
    </row>
    <row r="62" spans="1:44" x14ac:dyDescent="0.15">
      <c r="A62" s="203"/>
      <c r="B62" s="208"/>
      <c r="C62" s="203" t="s">
        <v>107</v>
      </c>
      <c r="D62" s="924">
        <v>100.5</v>
      </c>
      <c r="E62" s="924">
        <v>100.5</v>
      </c>
      <c r="F62" s="924">
        <v>96</v>
      </c>
      <c r="G62" s="924">
        <v>92.9</v>
      </c>
      <c r="H62" s="924">
        <v>101.5</v>
      </c>
      <c r="I62" s="924">
        <v>99.2</v>
      </c>
      <c r="J62" s="924">
        <v>101.8</v>
      </c>
      <c r="K62" s="924">
        <v>104.5</v>
      </c>
      <c r="L62" s="924">
        <v>96.8</v>
      </c>
      <c r="M62" s="924">
        <v>108.1</v>
      </c>
      <c r="N62" s="924">
        <v>105.7</v>
      </c>
      <c r="O62" s="924">
        <v>121.1</v>
      </c>
      <c r="P62" s="924">
        <v>100.9</v>
      </c>
      <c r="Q62" s="924">
        <v>100.4</v>
      </c>
      <c r="R62" s="924">
        <v>98.6</v>
      </c>
      <c r="S62" s="924">
        <v>102.8</v>
      </c>
      <c r="T62" s="924">
        <v>97.7</v>
      </c>
      <c r="U62" s="924">
        <v>105.9</v>
      </c>
      <c r="V62" s="924">
        <v>110.3</v>
      </c>
      <c r="W62" s="924" t="s">
        <v>357</v>
      </c>
      <c r="X62" s="924">
        <v>112</v>
      </c>
      <c r="Y62" s="924">
        <v>99.2</v>
      </c>
      <c r="Z62" s="924">
        <v>102.4</v>
      </c>
      <c r="AA62" s="924">
        <v>102.4</v>
      </c>
      <c r="AB62" s="924">
        <v>100</v>
      </c>
      <c r="AC62" s="925">
        <v>101.5</v>
      </c>
      <c r="AD62" s="502"/>
      <c r="AE62" s="203"/>
      <c r="AF62" s="208"/>
      <c r="AG62" s="203" t="s">
        <v>107</v>
      </c>
      <c r="AH62" s="902">
        <v>100.5</v>
      </c>
      <c r="AI62" s="902">
        <v>103</v>
      </c>
      <c r="AJ62" s="902">
        <v>101.7</v>
      </c>
      <c r="AK62" s="902">
        <v>103.7</v>
      </c>
      <c r="AL62" s="902">
        <v>99.4</v>
      </c>
      <c r="AM62" s="902">
        <v>105.7</v>
      </c>
      <c r="AN62" s="902">
        <v>114.7</v>
      </c>
      <c r="AO62" s="902">
        <v>99.3</v>
      </c>
      <c r="AP62" s="902">
        <v>99.1</v>
      </c>
      <c r="AQ62" s="902">
        <v>99</v>
      </c>
      <c r="AR62" s="902">
        <v>102.9</v>
      </c>
    </row>
    <row r="63" spans="1:44" x14ac:dyDescent="0.15">
      <c r="A63" s="203"/>
      <c r="B63" s="208"/>
      <c r="C63" s="203" t="s">
        <v>108</v>
      </c>
      <c r="D63" s="924">
        <v>95.9</v>
      </c>
      <c r="E63" s="924">
        <v>95.9</v>
      </c>
      <c r="F63" s="924">
        <v>94.5</v>
      </c>
      <c r="G63" s="924">
        <v>97.3</v>
      </c>
      <c r="H63" s="924">
        <v>107.1</v>
      </c>
      <c r="I63" s="924">
        <v>95.9</v>
      </c>
      <c r="J63" s="924">
        <v>91</v>
      </c>
      <c r="K63" s="924">
        <v>101.7</v>
      </c>
      <c r="L63" s="924">
        <v>89.5</v>
      </c>
      <c r="M63" s="924">
        <v>98</v>
      </c>
      <c r="N63" s="924">
        <v>85.8</v>
      </c>
      <c r="O63" s="924">
        <v>74.099999999999994</v>
      </c>
      <c r="P63" s="924">
        <v>97.2</v>
      </c>
      <c r="Q63" s="924">
        <v>93.6</v>
      </c>
      <c r="R63" s="924">
        <v>97.7</v>
      </c>
      <c r="S63" s="924">
        <v>101.2</v>
      </c>
      <c r="T63" s="924">
        <v>99.7</v>
      </c>
      <c r="U63" s="924">
        <v>102.2</v>
      </c>
      <c r="V63" s="924">
        <v>106</v>
      </c>
      <c r="W63" s="924" t="s">
        <v>357</v>
      </c>
      <c r="X63" s="924">
        <v>101.5</v>
      </c>
      <c r="Y63" s="924">
        <v>102.6</v>
      </c>
      <c r="Z63" s="924">
        <v>99.9</v>
      </c>
      <c r="AA63" s="924">
        <v>94.9</v>
      </c>
      <c r="AB63" s="924">
        <v>100.5</v>
      </c>
      <c r="AC63" s="925">
        <v>94.5</v>
      </c>
      <c r="AD63" s="502"/>
      <c r="AE63" s="203"/>
      <c r="AF63" s="208"/>
      <c r="AG63" s="203" t="s">
        <v>108</v>
      </c>
      <c r="AH63" s="902">
        <v>95.9</v>
      </c>
      <c r="AI63" s="902">
        <v>97.4</v>
      </c>
      <c r="AJ63" s="902">
        <v>98</v>
      </c>
      <c r="AK63" s="902">
        <v>94.9</v>
      </c>
      <c r="AL63" s="902">
        <v>101.7</v>
      </c>
      <c r="AM63" s="902">
        <v>96.1</v>
      </c>
      <c r="AN63" s="902">
        <v>89.4</v>
      </c>
      <c r="AO63" s="902">
        <v>100.8</v>
      </c>
      <c r="AP63" s="902">
        <v>95</v>
      </c>
      <c r="AQ63" s="902">
        <v>94.9</v>
      </c>
      <c r="AR63" s="902">
        <v>100.1</v>
      </c>
    </row>
    <row r="64" spans="1:44" x14ac:dyDescent="0.15">
      <c r="A64" s="203"/>
      <c r="B64" s="208"/>
      <c r="C64" s="203" t="s">
        <v>109</v>
      </c>
      <c r="D64" s="924">
        <v>98.2</v>
      </c>
      <c r="E64" s="924">
        <v>98.2</v>
      </c>
      <c r="F64" s="924">
        <v>92</v>
      </c>
      <c r="G64" s="924">
        <v>101</v>
      </c>
      <c r="H64" s="924">
        <v>109.9</v>
      </c>
      <c r="I64" s="924">
        <v>112.1</v>
      </c>
      <c r="J64" s="924">
        <v>91.3</v>
      </c>
      <c r="K64" s="924">
        <v>101.5</v>
      </c>
      <c r="L64" s="924">
        <v>93.8</v>
      </c>
      <c r="M64" s="924">
        <v>97.6</v>
      </c>
      <c r="N64" s="924">
        <v>80.8</v>
      </c>
      <c r="O64" s="924">
        <v>147.80000000000001</v>
      </c>
      <c r="P64" s="924">
        <v>97.2</v>
      </c>
      <c r="Q64" s="924">
        <v>95.1</v>
      </c>
      <c r="R64" s="924">
        <v>92.9</v>
      </c>
      <c r="S64" s="924">
        <v>98.4</v>
      </c>
      <c r="T64" s="924">
        <v>99.5</v>
      </c>
      <c r="U64" s="924">
        <v>101.3</v>
      </c>
      <c r="V64" s="924">
        <v>102.3</v>
      </c>
      <c r="W64" s="924" t="s">
        <v>357</v>
      </c>
      <c r="X64" s="924">
        <v>111.4</v>
      </c>
      <c r="Y64" s="924">
        <v>101.4</v>
      </c>
      <c r="Z64" s="924">
        <v>97.1</v>
      </c>
      <c r="AA64" s="924">
        <v>96.3</v>
      </c>
      <c r="AB64" s="924">
        <v>100.1</v>
      </c>
      <c r="AC64" s="925">
        <v>99.7</v>
      </c>
      <c r="AD64" s="502"/>
      <c r="AE64" s="203"/>
      <c r="AF64" s="208"/>
      <c r="AG64" s="203" t="s">
        <v>109</v>
      </c>
      <c r="AH64" s="902">
        <v>98.2</v>
      </c>
      <c r="AI64" s="902">
        <v>103.6</v>
      </c>
      <c r="AJ64" s="902">
        <v>99.6</v>
      </c>
      <c r="AK64" s="902">
        <v>95.8</v>
      </c>
      <c r="AL64" s="902">
        <v>104.1</v>
      </c>
      <c r="AM64" s="902">
        <v>112.4</v>
      </c>
      <c r="AN64" s="902">
        <v>127.8</v>
      </c>
      <c r="AO64" s="902">
        <v>101.6</v>
      </c>
      <c r="AP64" s="902">
        <v>95.3</v>
      </c>
      <c r="AQ64" s="902">
        <v>95.1</v>
      </c>
      <c r="AR64" s="902">
        <v>103.8</v>
      </c>
    </row>
    <row r="65" spans="1:44" x14ac:dyDescent="0.15">
      <c r="A65" s="203"/>
      <c r="B65" s="208"/>
      <c r="C65" s="203" t="s">
        <v>110</v>
      </c>
      <c r="D65" s="924">
        <v>98.2</v>
      </c>
      <c r="E65" s="924">
        <v>98.2</v>
      </c>
      <c r="F65" s="924">
        <v>91.7</v>
      </c>
      <c r="G65" s="924">
        <v>108</v>
      </c>
      <c r="H65" s="924">
        <v>100.8</v>
      </c>
      <c r="I65" s="924">
        <v>125</v>
      </c>
      <c r="J65" s="924">
        <v>89.8</v>
      </c>
      <c r="K65" s="924">
        <v>107.1</v>
      </c>
      <c r="L65" s="924">
        <v>108.1</v>
      </c>
      <c r="M65" s="924">
        <v>101.5</v>
      </c>
      <c r="N65" s="924">
        <v>78.599999999999994</v>
      </c>
      <c r="O65" s="924">
        <v>155.9</v>
      </c>
      <c r="P65" s="924">
        <v>96.7</v>
      </c>
      <c r="Q65" s="924">
        <v>90.5</v>
      </c>
      <c r="R65" s="924">
        <v>93.5</v>
      </c>
      <c r="S65" s="924">
        <v>94.3</v>
      </c>
      <c r="T65" s="924">
        <v>102</v>
      </c>
      <c r="U65" s="924">
        <v>98.3</v>
      </c>
      <c r="V65" s="924">
        <v>95.3</v>
      </c>
      <c r="W65" s="924" t="s">
        <v>357</v>
      </c>
      <c r="X65" s="924">
        <v>95.6</v>
      </c>
      <c r="Y65" s="924">
        <v>100.5</v>
      </c>
      <c r="Z65" s="924">
        <v>95.7</v>
      </c>
      <c r="AA65" s="924">
        <v>106</v>
      </c>
      <c r="AB65" s="924">
        <v>99.9</v>
      </c>
      <c r="AC65" s="925">
        <v>104</v>
      </c>
      <c r="AD65" s="502"/>
      <c r="AE65" s="203"/>
      <c r="AF65" s="208"/>
      <c r="AG65" s="203" t="s">
        <v>110</v>
      </c>
      <c r="AH65" s="902">
        <v>98.2</v>
      </c>
      <c r="AI65" s="902">
        <v>103</v>
      </c>
      <c r="AJ65" s="902">
        <v>96.6</v>
      </c>
      <c r="AK65" s="902">
        <v>94.7</v>
      </c>
      <c r="AL65" s="902">
        <v>99</v>
      </c>
      <c r="AM65" s="902">
        <v>117</v>
      </c>
      <c r="AN65" s="902">
        <v>133</v>
      </c>
      <c r="AO65" s="902">
        <v>105.8</v>
      </c>
      <c r="AP65" s="902">
        <v>95.6</v>
      </c>
      <c r="AQ65" s="902">
        <v>95.6</v>
      </c>
      <c r="AR65" s="902">
        <v>98.4</v>
      </c>
    </row>
    <row r="66" spans="1:44" x14ac:dyDescent="0.15">
      <c r="A66" s="203"/>
      <c r="B66" s="217" t="s">
        <v>4</v>
      </c>
      <c r="C66" s="203" t="s">
        <v>97</v>
      </c>
      <c r="D66" s="898">
        <v>97.6</v>
      </c>
      <c r="E66" s="898">
        <v>97.6</v>
      </c>
      <c r="F66" s="898">
        <v>96.5</v>
      </c>
      <c r="G66" s="898">
        <v>102.1</v>
      </c>
      <c r="H66" s="898">
        <v>88.6</v>
      </c>
      <c r="I66" s="898">
        <v>109.9</v>
      </c>
      <c r="J66" s="898">
        <v>90.4</v>
      </c>
      <c r="K66" s="898">
        <v>100.6</v>
      </c>
      <c r="L66" s="898">
        <v>116.1</v>
      </c>
      <c r="M66" s="898">
        <v>102</v>
      </c>
      <c r="N66" s="898">
        <v>82.4</v>
      </c>
      <c r="O66" s="898">
        <v>174.6</v>
      </c>
      <c r="P66" s="898">
        <v>93.3</v>
      </c>
      <c r="Q66" s="898">
        <v>93.9</v>
      </c>
      <c r="R66" s="898">
        <v>87.4</v>
      </c>
      <c r="S66" s="898">
        <v>93.3</v>
      </c>
      <c r="T66" s="898">
        <v>99.9</v>
      </c>
      <c r="U66" s="898">
        <v>94.3</v>
      </c>
      <c r="V66" s="898">
        <v>97.9</v>
      </c>
      <c r="W66" s="898" t="s">
        <v>357</v>
      </c>
      <c r="X66" s="898">
        <v>94.8</v>
      </c>
      <c r="Y66" s="898">
        <v>92.6</v>
      </c>
      <c r="Z66" s="898">
        <v>98.4</v>
      </c>
      <c r="AA66" s="898">
        <v>84.3</v>
      </c>
      <c r="AB66" s="898">
        <v>100</v>
      </c>
      <c r="AC66" s="926">
        <v>98.4</v>
      </c>
      <c r="AD66" s="502"/>
      <c r="AE66" s="203"/>
      <c r="AF66" s="217" t="s">
        <v>4</v>
      </c>
      <c r="AG66" s="203" t="s">
        <v>97</v>
      </c>
      <c r="AH66" s="905">
        <v>97.6</v>
      </c>
      <c r="AI66" s="898">
        <v>99.5</v>
      </c>
      <c r="AJ66" s="898">
        <v>93.4</v>
      </c>
      <c r="AK66" s="898">
        <v>95.2</v>
      </c>
      <c r="AL66" s="898">
        <v>91.1</v>
      </c>
      <c r="AM66" s="898">
        <v>113.2</v>
      </c>
      <c r="AN66" s="898">
        <v>136</v>
      </c>
      <c r="AO66" s="898">
        <v>97.1</v>
      </c>
      <c r="AP66" s="898">
        <v>96.5</v>
      </c>
      <c r="AQ66" s="898">
        <v>96.7</v>
      </c>
      <c r="AR66" s="898">
        <v>89.1</v>
      </c>
    </row>
    <row r="67" spans="1:44" x14ac:dyDescent="0.15">
      <c r="A67" s="203"/>
      <c r="B67" s="219" t="s">
        <v>467</v>
      </c>
      <c r="C67" s="216" t="s">
        <v>99</v>
      </c>
      <c r="D67" s="899">
        <v>99.2</v>
      </c>
      <c r="E67" s="899">
        <v>99.2</v>
      </c>
      <c r="F67" s="899">
        <v>100.4</v>
      </c>
      <c r="G67" s="899">
        <v>94.2</v>
      </c>
      <c r="H67" s="899">
        <v>76.7</v>
      </c>
      <c r="I67" s="899">
        <v>123.6</v>
      </c>
      <c r="J67" s="899">
        <v>89.9</v>
      </c>
      <c r="K67" s="899">
        <v>98.9</v>
      </c>
      <c r="L67" s="899">
        <v>113.4</v>
      </c>
      <c r="M67" s="899">
        <v>96.5</v>
      </c>
      <c r="N67" s="899">
        <v>76.099999999999994</v>
      </c>
      <c r="O67" s="899">
        <v>225.1</v>
      </c>
      <c r="P67" s="899">
        <v>93.4</v>
      </c>
      <c r="Q67" s="899">
        <v>93.8</v>
      </c>
      <c r="R67" s="899">
        <v>89.1</v>
      </c>
      <c r="S67" s="899">
        <v>99.2</v>
      </c>
      <c r="T67" s="899">
        <v>96.5</v>
      </c>
      <c r="U67" s="899">
        <v>97.9</v>
      </c>
      <c r="V67" s="899">
        <v>93.5</v>
      </c>
      <c r="W67" s="899" t="s">
        <v>357</v>
      </c>
      <c r="X67" s="899">
        <v>116.6</v>
      </c>
      <c r="Y67" s="899">
        <v>100.7</v>
      </c>
      <c r="Z67" s="899">
        <v>93.2</v>
      </c>
      <c r="AA67" s="899">
        <v>98.5</v>
      </c>
      <c r="AB67" s="899">
        <v>99.8</v>
      </c>
      <c r="AC67" s="927">
        <v>102.1</v>
      </c>
      <c r="AD67" s="502"/>
      <c r="AE67" s="203"/>
      <c r="AF67" s="219" t="s">
        <v>467</v>
      </c>
      <c r="AG67" s="216" t="s">
        <v>99</v>
      </c>
      <c r="AH67" s="902">
        <v>99.2</v>
      </c>
      <c r="AI67" s="899">
        <v>100.7</v>
      </c>
      <c r="AJ67" s="899">
        <v>91.1</v>
      </c>
      <c r="AK67" s="899">
        <v>94</v>
      </c>
      <c r="AL67" s="899">
        <v>87.7</v>
      </c>
      <c r="AM67" s="899">
        <v>122</v>
      </c>
      <c r="AN67" s="899">
        <v>156.9</v>
      </c>
      <c r="AO67" s="899">
        <v>97.5</v>
      </c>
      <c r="AP67" s="899">
        <v>98.3</v>
      </c>
      <c r="AQ67" s="899">
        <v>98.3</v>
      </c>
      <c r="AR67" s="899">
        <v>99.3</v>
      </c>
    </row>
    <row r="68" spans="1:44" x14ac:dyDescent="0.15">
      <c r="A68" s="203"/>
      <c r="B68" s="222" t="s">
        <v>100</v>
      </c>
      <c r="C68" s="203" t="s">
        <v>101</v>
      </c>
      <c r="D68" s="898">
        <v>98.3</v>
      </c>
      <c r="E68" s="898">
        <v>98.3</v>
      </c>
      <c r="F68" s="898">
        <v>98.6</v>
      </c>
      <c r="G68" s="898">
        <v>107.7</v>
      </c>
      <c r="H68" s="898">
        <v>81.400000000000006</v>
      </c>
      <c r="I68" s="898">
        <v>128</v>
      </c>
      <c r="J68" s="898">
        <v>92.5</v>
      </c>
      <c r="K68" s="898">
        <v>99.7</v>
      </c>
      <c r="L68" s="898">
        <v>110.2</v>
      </c>
      <c r="M68" s="898">
        <v>97.3</v>
      </c>
      <c r="N68" s="898">
        <v>74.099999999999994</v>
      </c>
      <c r="O68" s="898">
        <v>173.5</v>
      </c>
      <c r="P68" s="898">
        <v>90.9</v>
      </c>
      <c r="Q68" s="898">
        <v>92</v>
      </c>
      <c r="R68" s="898">
        <v>91.5</v>
      </c>
      <c r="S68" s="898">
        <v>108.1</v>
      </c>
      <c r="T68" s="898">
        <v>95.9</v>
      </c>
      <c r="U68" s="898">
        <v>92.8</v>
      </c>
      <c r="V68" s="898">
        <v>84.6</v>
      </c>
      <c r="W68" s="898" t="s">
        <v>357</v>
      </c>
      <c r="X68" s="898">
        <v>101.7</v>
      </c>
      <c r="Y68" s="898">
        <v>103.5</v>
      </c>
      <c r="Z68" s="898">
        <v>94.9</v>
      </c>
      <c r="AA68" s="898">
        <v>93.6</v>
      </c>
      <c r="AB68" s="898">
        <v>99.7</v>
      </c>
      <c r="AC68" s="925">
        <v>104.9</v>
      </c>
      <c r="AD68" s="502"/>
      <c r="AE68" s="203"/>
      <c r="AF68" s="222" t="s">
        <v>100</v>
      </c>
      <c r="AG68" s="203" t="s">
        <v>101</v>
      </c>
      <c r="AH68" s="902">
        <v>98.3</v>
      </c>
      <c r="AI68" s="898">
        <v>99.1</v>
      </c>
      <c r="AJ68" s="898">
        <v>93.7</v>
      </c>
      <c r="AK68" s="898">
        <v>95.8</v>
      </c>
      <c r="AL68" s="898">
        <v>91</v>
      </c>
      <c r="AM68" s="898">
        <v>111.3</v>
      </c>
      <c r="AN68" s="898">
        <v>131.69999999999999</v>
      </c>
      <c r="AO68" s="898">
        <v>96.9</v>
      </c>
      <c r="AP68" s="898">
        <v>97.8</v>
      </c>
      <c r="AQ68" s="898">
        <v>97.6</v>
      </c>
      <c r="AR68" s="898">
        <v>105.8</v>
      </c>
    </row>
    <row r="69" spans="1:44" x14ac:dyDescent="0.15">
      <c r="A69" s="203" t="s">
        <v>57</v>
      </c>
      <c r="B69" s="222" t="s">
        <v>100</v>
      </c>
      <c r="C69" s="203" t="s">
        <v>102</v>
      </c>
      <c r="D69" s="898">
        <v>92.8</v>
      </c>
      <c r="E69" s="898">
        <v>92.8</v>
      </c>
      <c r="F69" s="898">
        <v>96.4</v>
      </c>
      <c r="G69" s="898">
        <v>96.4</v>
      </c>
      <c r="H69" s="898">
        <v>85.4</v>
      </c>
      <c r="I69" s="898">
        <v>92.4</v>
      </c>
      <c r="J69" s="898">
        <v>77.900000000000006</v>
      </c>
      <c r="K69" s="898">
        <v>100.3</v>
      </c>
      <c r="L69" s="898">
        <v>96.6</v>
      </c>
      <c r="M69" s="898">
        <v>99.3</v>
      </c>
      <c r="N69" s="898">
        <v>69</v>
      </c>
      <c r="O69" s="898">
        <v>125.6</v>
      </c>
      <c r="P69" s="898">
        <v>91.9</v>
      </c>
      <c r="Q69" s="898">
        <v>90.9</v>
      </c>
      <c r="R69" s="898">
        <v>92.5</v>
      </c>
      <c r="S69" s="898">
        <v>105.7</v>
      </c>
      <c r="T69" s="898">
        <v>102.7</v>
      </c>
      <c r="U69" s="898">
        <v>89.9</v>
      </c>
      <c r="V69" s="898">
        <v>86.7</v>
      </c>
      <c r="W69" s="898" t="s">
        <v>357</v>
      </c>
      <c r="X69" s="898">
        <v>78.7</v>
      </c>
      <c r="Y69" s="898">
        <v>101.4</v>
      </c>
      <c r="Z69" s="898">
        <v>95.9</v>
      </c>
      <c r="AA69" s="898">
        <v>85.8</v>
      </c>
      <c r="AB69" s="898">
        <v>99.6</v>
      </c>
      <c r="AC69" s="925">
        <v>86.5</v>
      </c>
      <c r="AD69" s="502"/>
      <c r="AE69" s="203" t="s">
        <v>133</v>
      </c>
      <c r="AF69" s="222" t="s">
        <v>100</v>
      </c>
      <c r="AG69" s="203" t="s">
        <v>102</v>
      </c>
      <c r="AH69" s="902">
        <v>92.8</v>
      </c>
      <c r="AI69" s="898">
        <v>93.9</v>
      </c>
      <c r="AJ69" s="898">
        <v>88.1</v>
      </c>
      <c r="AK69" s="898">
        <v>83.3</v>
      </c>
      <c r="AL69" s="898">
        <v>93.9</v>
      </c>
      <c r="AM69" s="898">
        <v>106.9</v>
      </c>
      <c r="AN69" s="898">
        <v>113.9</v>
      </c>
      <c r="AO69" s="898">
        <v>101.9</v>
      </c>
      <c r="AP69" s="898">
        <v>92.2</v>
      </c>
      <c r="AQ69" s="898">
        <v>92</v>
      </c>
      <c r="AR69" s="898">
        <v>103</v>
      </c>
    </row>
    <row r="70" spans="1:44" x14ac:dyDescent="0.15">
      <c r="A70" s="203"/>
      <c r="B70" s="222" t="s">
        <v>100</v>
      </c>
      <c r="C70" s="203" t="s">
        <v>103</v>
      </c>
      <c r="D70" s="898">
        <v>93.4</v>
      </c>
      <c r="E70" s="898">
        <v>93.4</v>
      </c>
      <c r="F70" s="898">
        <v>96.7</v>
      </c>
      <c r="G70" s="898">
        <v>86</v>
      </c>
      <c r="H70" s="898">
        <v>86.3</v>
      </c>
      <c r="I70" s="898">
        <v>86.1</v>
      </c>
      <c r="J70" s="898">
        <v>81.599999999999994</v>
      </c>
      <c r="K70" s="898">
        <v>103</v>
      </c>
      <c r="L70" s="898">
        <v>105.2</v>
      </c>
      <c r="M70" s="898">
        <v>97.7</v>
      </c>
      <c r="N70" s="898">
        <v>78.3</v>
      </c>
      <c r="O70" s="898">
        <v>137</v>
      </c>
      <c r="P70" s="898">
        <v>89.9</v>
      </c>
      <c r="Q70" s="898">
        <v>92.5</v>
      </c>
      <c r="R70" s="898">
        <v>87.6</v>
      </c>
      <c r="S70" s="898">
        <v>106.9</v>
      </c>
      <c r="T70" s="898">
        <v>102.5</v>
      </c>
      <c r="U70" s="898">
        <v>90.9</v>
      </c>
      <c r="V70" s="898">
        <v>90.3</v>
      </c>
      <c r="W70" s="898" t="s">
        <v>357</v>
      </c>
      <c r="X70" s="898">
        <v>81.3</v>
      </c>
      <c r="Y70" s="898">
        <v>104.6</v>
      </c>
      <c r="Z70" s="898">
        <v>96.1</v>
      </c>
      <c r="AA70" s="898">
        <v>78.2</v>
      </c>
      <c r="AB70" s="898">
        <v>99.8</v>
      </c>
      <c r="AC70" s="925">
        <v>86.9</v>
      </c>
      <c r="AD70" s="502"/>
      <c r="AE70" s="203"/>
      <c r="AF70" s="222" t="s">
        <v>100</v>
      </c>
      <c r="AG70" s="203" t="s">
        <v>103</v>
      </c>
      <c r="AH70" s="902">
        <v>93.4</v>
      </c>
      <c r="AI70" s="898">
        <v>95.9</v>
      </c>
      <c r="AJ70" s="898">
        <v>90.1</v>
      </c>
      <c r="AK70" s="898">
        <v>88.1</v>
      </c>
      <c r="AL70" s="898">
        <v>92.7</v>
      </c>
      <c r="AM70" s="898">
        <v>108.6</v>
      </c>
      <c r="AN70" s="898">
        <v>119.6</v>
      </c>
      <c r="AO70" s="898">
        <v>100.8</v>
      </c>
      <c r="AP70" s="898">
        <v>92.1</v>
      </c>
      <c r="AQ70" s="898">
        <v>91.9</v>
      </c>
      <c r="AR70" s="898">
        <v>98.9</v>
      </c>
    </row>
    <row r="71" spans="1:44" x14ac:dyDescent="0.15">
      <c r="A71" s="203"/>
      <c r="B71" s="222" t="s">
        <v>100</v>
      </c>
      <c r="C71" s="203" t="s">
        <v>104</v>
      </c>
      <c r="D71" s="898">
        <v>94.3</v>
      </c>
      <c r="E71" s="898">
        <v>94.3</v>
      </c>
      <c r="F71" s="898">
        <v>103.5</v>
      </c>
      <c r="G71" s="898">
        <v>81.7</v>
      </c>
      <c r="H71" s="898">
        <v>92.8</v>
      </c>
      <c r="I71" s="898">
        <v>74.7</v>
      </c>
      <c r="J71" s="898">
        <v>83.7</v>
      </c>
      <c r="K71" s="898">
        <v>99.1</v>
      </c>
      <c r="L71" s="898">
        <v>116.1</v>
      </c>
      <c r="M71" s="898">
        <v>97.7</v>
      </c>
      <c r="N71" s="898">
        <v>90.4</v>
      </c>
      <c r="O71" s="898">
        <v>103.3</v>
      </c>
      <c r="P71" s="898">
        <v>88.8</v>
      </c>
      <c r="Q71" s="898">
        <v>92.2</v>
      </c>
      <c r="R71" s="898">
        <v>87.4</v>
      </c>
      <c r="S71" s="898">
        <v>104.4</v>
      </c>
      <c r="T71" s="898">
        <v>102.2</v>
      </c>
      <c r="U71" s="898">
        <v>91.5</v>
      </c>
      <c r="V71" s="898">
        <v>92.7</v>
      </c>
      <c r="W71" s="898" t="s">
        <v>357</v>
      </c>
      <c r="X71" s="898">
        <v>84.2</v>
      </c>
      <c r="Y71" s="898">
        <v>105.5</v>
      </c>
      <c r="Z71" s="898">
        <v>92.2</v>
      </c>
      <c r="AA71" s="898">
        <v>76.400000000000006</v>
      </c>
      <c r="AB71" s="898">
        <v>99.4</v>
      </c>
      <c r="AC71" s="925">
        <v>83.7</v>
      </c>
      <c r="AD71" s="502"/>
      <c r="AE71" s="203"/>
      <c r="AF71" s="222" t="s">
        <v>100</v>
      </c>
      <c r="AG71" s="203" t="s">
        <v>104</v>
      </c>
      <c r="AH71" s="902">
        <v>94.3</v>
      </c>
      <c r="AI71" s="898">
        <v>96.5</v>
      </c>
      <c r="AJ71" s="898">
        <v>94.6</v>
      </c>
      <c r="AK71" s="898">
        <v>92.4</v>
      </c>
      <c r="AL71" s="898">
        <v>97.2</v>
      </c>
      <c r="AM71" s="898">
        <v>100.8</v>
      </c>
      <c r="AN71" s="898">
        <v>102.2</v>
      </c>
      <c r="AO71" s="898">
        <v>99.8</v>
      </c>
      <c r="AP71" s="898">
        <v>93.1</v>
      </c>
      <c r="AQ71" s="898">
        <v>93.2</v>
      </c>
      <c r="AR71" s="898">
        <v>87.3</v>
      </c>
    </row>
    <row r="72" spans="1:44" x14ac:dyDescent="0.15">
      <c r="A72" s="203"/>
      <c r="B72" s="222" t="s">
        <v>100</v>
      </c>
      <c r="C72" s="203" t="s">
        <v>105</v>
      </c>
      <c r="D72" s="898">
        <v>96</v>
      </c>
      <c r="E72" s="898">
        <v>96</v>
      </c>
      <c r="F72" s="898">
        <v>99.7</v>
      </c>
      <c r="G72" s="898">
        <v>82.4</v>
      </c>
      <c r="H72" s="898">
        <v>98.2</v>
      </c>
      <c r="I72" s="898">
        <v>99.4</v>
      </c>
      <c r="J72" s="898">
        <v>81.599999999999994</v>
      </c>
      <c r="K72" s="898">
        <v>100.7</v>
      </c>
      <c r="L72" s="898">
        <v>122.1</v>
      </c>
      <c r="M72" s="898">
        <v>101.5</v>
      </c>
      <c r="N72" s="898">
        <v>73.099999999999994</v>
      </c>
      <c r="O72" s="898">
        <v>134.19999999999999</v>
      </c>
      <c r="P72" s="898">
        <v>90.8</v>
      </c>
      <c r="Q72" s="898">
        <v>89.9</v>
      </c>
      <c r="R72" s="898">
        <v>87.8</v>
      </c>
      <c r="S72" s="898">
        <v>106</v>
      </c>
      <c r="T72" s="898">
        <v>106.8</v>
      </c>
      <c r="U72" s="898">
        <v>93.3</v>
      </c>
      <c r="V72" s="898">
        <v>87.8</v>
      </c>
      <c r="W72" s="898" t="s">
        <v>357</v>
      </c>
      <c r="X72" s="898">
        <v>102.4</v>
      </c>
      <c r="Y72" s="898">
        <v>109.3</v>
      </c>
      <c r="Z72" s="898">
        <v>97.4</v>
      </c>
      <c r="AA72" s="898">
        <v>80.2</v>
      </c>
      <c r="AB72" s="898">
        <v>99.7</v>
      </c>
      <c r="AC72" s="925">
        <v>90.6</v>
      </c>
      <c r="AD72" s="502"/>
      <c r="AE72" s="203"/>
      <c r="AF72" s="222" t="s">
        <v>100</v>
      </c>
      <c r="AG72" s="203" t="s">
        <v>105</v>
      </c>
      <c r="AH72" s="902">
        <v>96</v>
      </c>
      <c r="AI72" s="898">
        <v>100</v>
      </c>
      <c r="AJ72" s="898">
        <v>95.2</v>
      </c>
      <c r="AK72" s="898">
        <v>90.3</v>
      </c>
      <c r="AL72" s="898">
        <v>101.2</v>
      </c>
      <c r="AM72" s="898">
        <v>110.5</v>
      </c>
      <c r="AN72" s="898">
        <v>116.1</v>
      </c>
      <c r="AO72" s="898">
        <v>106.6</v>
      </c>
      <c r="AP72" s="898">
        <v>93.8</v>
      </c>
      <c r="AQ72" s="898">
        <v>93.9</v>
      </c>
      <c r="AR72" s="898">
        <v>91.3</v>
      </c>
    </row>
    <row r="73" spans="1:44" x14ac:dyDescent="0.15">
      <c r="A73" s="203" t="s">
        <v>57</v>
      </c>
      <c r="B73" s="222" t="s">
        <v>100</v>
      </c>
      <c r="C73" s="203" t="s">
        <v>106</v>
      </c>
      <c r="D73" s="898">
        <v>97.7</v>
      </c>
      <c r="E73" s="898">
        <v>97.7</v>
      </c>
      <c r="F73" s="898">
        <v>100.4</v>
      </c>
      <c r="G73" s="898">
        <v>78.7</v>
      </c>
      <c r="H73" s="898">
        <v>98.2</v>
      </c>
      <c r="I73" s="898">
        <v>106.5</v>
      </c>
      <c r="J73" s="898">
        <v>81.7</v>
      </c>
      <c r="K73" s="898">
        <v>94.6</v>
      </c>
      <c r="L73" s="898">
        <v>121.4</v>
      </c>
      <c r="M73" s="898">
        <v>102.3</v>
      </c>
      <c r="N73" s="898">
        <v>75</v>
      </c>
      <c r="O73" s="898">
        <v>171.1</v>
      </c>
      <c r="P73" s="898">
        <v>92</v>
      </c>
      <c r="Q73" s="898">
        <v>94.3</v>
      </c>
      <c r="R73" s="898">
        <v>87</v>
      </c>
      <c r="S73" s="898">
        <v>103.4</v>
      </c>
      <c r="T73" s="898">
        <v>104.7</v>
      </c>
      <c r="U73" s="898">
        <v>93.2</v>
      </c>
      <c r="V73" s="898">
        <v>86.1</v>
      </c>
      <c r="W73" s="898" t="s">
        <v>357</v>
      </c>
      <c r="X73" s="898">
        <v>93.3</v>
      </c>
      <c r="Y73" s="898">
        <v>112.3</v>
      </c>
      <c r="Z73" s="898">
        <v>96.4</v>
      </c>
      <c r="AA73" s="898">
        <v>86.2</v>
      </c>
      <c r="AB73" s="898">
        <v>99.7</v>
      </c>
      <c r="AC73" s="925">
        <v>91.8</v>
      </c>
      <c r="AD73" s="502"/>
      <c r="AE73" s="203" t="s">
        <v>133</v>
      </c>
      <c r="AF73" s="222" t="s">
        <v>100</v>
      </c>
      <c r="AG73" s="203" t="s">
        <v>106</v>
      </c>
      <c r="AH73" s="902">
        <v>97.7</v>
      </c>
      <c r="AI73" s="898">
        <v>100.6</v>
      </c>
      <c r="AJ73" s="898">
        <v>93.7</v>
      </c>
      <c r="AK73" s="898">
        <v>87.3</v>
      </c>
      <c r="AL73" s="898">
        <v>101.5</v>
      </c>
      <c r="AM73" s="898">
        <v>115.8</v>
      </c>
      <c r="AN73" s="898">
        <v>129.19999999999999</v>
      </c>
      <c r="AO73" s="898">
        <v>106.3</v>
      </c>
      <c r="AP73" s="898">
        <v>96.2</v>
      </c>
      <c r="AQ73" s="898">
        <v>96.3</v>
      </c>
      <c r="AR73" s="898">
        <v>88</v>
      </c>
    </row>
    <row r="74" spans="1:44" x14ac:dyDescent="0.15">
      <c r="A74" s="203"/>
      <c r="B74" s="222" t="s">
        <v>100</v>
      </c>
      <c r="C74" s="203" t="s">
        <v>107</v>
      </c>
      <c r="D74" s="898">
        <v>99.5</v>
      </c>
      <c r="E74" s="898">
        <v>99.5</v>
      </c>
      <c r="F74" s="898">
        <v>109.4</v>
      </c>
      <c r="G74" s="898">
        <v>71.900000000000006</v>
      </c>
      <c r="H74" s="898">
        <v>94.3</v>
      </c>
      <c r="I74" s="898">
        <v>115.5</v>
      </c>
      <c r="J74" s="898">
        <v>82</v>
      </c>
      <c r="K74" s="898">
        <v>87.4</v>
      </c>
      <c r="L74" s="898">
        <v>125.6</v>
      </c>
      <c r="M74" s="898">
        <v>98.2</v>
      </c>
      <c r="N74" s="898">
        <v>73.3</v>
      </c>
      <c r="O74" s="898">
        <v>157.9</v>
      </c>
      <c r="P74" s="898">
        <v>94.6</v>
      </c>
      <c r="Q74" s="898">
        <v>98.3</v>
      </c>
      <c r="R74" s="898">
        <v>84.1</v>
      </c>
      <c r="S74" s="898">
        <v>104.9</v>
      </c>
      <c r="T74" s="898">
        <v>100</v>
      </c>
      <c r="U74" s="898">
        <v>90.4</v>
      </c>
      <c r="V74" s="898">
        <v>85.3</v>
      </c>
      <c r="W74" s="898" t="s">
        <v>357</v>
      </c>
      <c r="X74" s="898">
        <v>84.8</v>
      </c>
      <c r="Y74" s="898">
        <v>109.4</v>
      </c>
      <c r="Z74" s="898">
        <v>93.7</v>
      </c>
      <c r="AA74" s="898">
        <v>81.400000000000006</v>
      </c>
      <c r="AB74" s="898">
        <v>100.3</v>
      </c>
      <c r="AC74" s="925">
        <v>93.5</v>
      </c>
      <c r="AD74" s="502"/>
      <c r="AE74" s="203"/>
      <c r="AF74" s="222" t="s">
        <v>100</v>
      </c>
      <c r="AG74" s="203" t="s">
        <v>107</v>
      </c>
      <c r="AH74" s="902">
        <v>99.5</v>
      </c>
      <c r="AI74" s="898">
        <v>96</v>
      </c>
      <c r="AJ74" s="898">
        <v>89.6</v>
      </c>
      <c r="AK74" s="898">
        <v>79.7</v>
      </c>
      <c r="AL74" s="898">
        <v>101.6</v>
      </c>
      <c r="AM74" s="898">
        <v>110.3</v>
      </c>
      <c r="AN74" s="898">
        <v>126.9</v>
      </c>
      <c r="AO74" s="898">
        <v>98.7</v>
      </c>
      <c r="AP74" s="898">
        <v>101.4</v>
      </c>
      <c r="AQ74" s="898">
        <v>101.6</v>
      </c>
      <c r="AR74" s="898">
        <v>90.2</v>
      </c>
    </row>
    <row r="75" spans="1:44" x14ac:dyDescent="0.15">
      <c r="A75" s="203"/>
      <c r="B75" s="222" t="s">
        <v>100</v>
      </c>
      <c r="C75" s="203" t="s">
        <v>108</v>
      </c>
      <c r="D75" s="898">
        <v>98.5</v>
      </c>
      <c r="E75" s="898">
        <v>98.5</v>
      </c>
      <c r="F75" s="898">
        <v>106.9</v>
      </c>
      <c r="G75" s="898">
        <v>80</v>
      </c>
      <c r="H75" s="898">
        <v>72.2</v>
      </c>
      <c r="I75" s="898">
        <v>130.5</v>
      </c>
      <c r="J75" s="898">
        <v>80.099999999999994</v>
      </c>
      <c r="K75" s="898">
        <v>87.3</v>
      </c>
      <c r="L75" s="898">
        <v>106.2</v>
      </c>
      <c r="M75" s="898">
        <v>100</v>
      </c>
      <c r="N75" s="898">
        <v>53.4</v>
      </c>
      <c r="O75" s="898">
        <v>153</v>
      </c>
      <c r="P75" s="898">
        <v>97.1</v>
      </c>
      <c r="Q75" s="898">
        <v>99.4</v>
      </c>
      <c r="R75" s="898">
        <v>87.7</v>
      </c>
      <c r="S75" s="898">
        <v>113.7</v>
      </c>
      <c r="T75" s="898">
        <v>102.8</v>
      </c>
      <c r="U75" s="898">
        <v>96.5</v>
      </c>
      <c r="V75" s="898">
        <v>93.8</v>
      </c>
      <c r="W75" s="898" t="s">
        <v>357</v>
      </c>
      <c r="X75" s="898">
        <v>98.7</v>
      </c>
      <c r="Y75" s="898">
        <v>117.1</v>
      </c>
      <c r="Z75" s="898">
        <v>91.7</v>
      </c>
      <c r="AA75" s="898">
        <v>82.3</v>
      </c>
      <c r="AB75" s="898">
        <v>99.7</v>
      </c>
      <c r="AC75" s="925">
        <v>97.3</v>
      </c>
      <c r="AD75" s="502"/>
      <c r="AE75" s="203"/>
      <c r="AF75" s="222" t="s">
        <v>100</v>
      </c>
      <c r="AG75" s="203" t="s">
        <v>108</v>
      </c>
      <c r="AH75" s="902">
        <v>98.5</v>
      </c>
      <c r="AI75" s="898">
        <v>89.7</v>
      </c>
      <c r="AJ75" s="898">
        <v>82.2</v>
      </c>
      <c r="AK75" s="898">
        <v>76.900000000000006</v>
      </c>
      <c r="AL75" s="898">
        <v>88.7</v>
      </c>
      <c r="AM75" s="898">
        <v>106.3</v>
      </c>
      <c r="AN75" s="898">
        <v>111.7</v>
      </c>
      <c r="AO75" s="898">
        <v>102.5</v>
      </c>
      <c r="AP75" s="898">
        <v>103.3</v>
      </c>
      <c r="AQ75" s="898">
        <v>103.6</v>
      </c>
      <c r="AR75" s="898">
        <v>92.3</v>
      </c>
    </row>
    <row r="76" spans="1:44" x14ac:dyDescent="0.15">
      <c r="A76" s="203"/>
      <c r="B76" s="222" t="s">
        <v>100</v>
      </c>
      <c r="C76" s="203" t="s">
        <v>109</v>
      </c>
      <c r="D76" s="898">
        <v>101.3</v>
      </c>
      <c r="E76" s="898">
        <v>101.3</v>
      </c>
      <c r="F76" s="898">
        <v>105.3</v>
      </c>
      <c r="G76" s="898">
        <v>80</v>
      </c>
      <c r="H76" s="898">
        <v>77.099999999999994</v>
      </c>
      <c r="I76" s="898">
        <v>120</v>
      </c>
      <c r="J76" s="898">
        <v>83.1</v>
      </c>
      <c r="K76" s="898">
        <v>86.6</v>
      </c>
      <c r="L76" s="898">
        <v>127.4</v>
      </c>
      <c r="M76" s="898">
        <v>96.5</v>
      </c>
      <c r="N76" s="898">
        <v>68.400000000000006</v>
      </c>
      <c r="O76" s="898">
        <v>238.3</v>
      </c>
      <c r="P76" s="898">
        <v>98.4</v>
      </c>
      <c r="Q76" s="898">
        <v>102.5</v>
      </c>
      <c r="R76" s="898">
        <v>88.4</v>
      </c>
      <c r="S76" s="898">
        <v>117.7</v>
      </c>
      <c r="T76" s="898">
        <v>101.8</v>
      </c>
      <c r="U76" s="898">
        <v>97.7</v>
      </c>
      <c r="V76" s="898">
        <v>89.6</v>
      </c>
      <c r="W76" s="898" t="s">
        <v>357</v>
      </c>
      <c r="X76" s="898">
        <v>106.5</v>
      </c>
      <c r="Y76" s="898">
        <v>120.6</v>
      </c>
      <c r="Z76" s="898">
        <v>93.1</v>
      </c>
      <c r="AA76" s="898">
        <v>89.7</v>
      </c>
      <c r="AB76" s="898">
        <v>100.1</v>
      </c>
      <c r="AC76" s="925">
        <v>95.3</v>
      </c>
      <c r="AD76" s="502"/>
      <c r="AE76" s="203"/>
      <c r="AF76" s="222" t="s">
        <v>100</v>
      </c>
      <c r="AG76" s="203" t="s">
        <v>109</v>
      </c>
      <c r="AH76" s="902">
        <v>101.3</v>
      </c>
      <c r="AI76" s="898">
        <v>96.3</v>
      </c>
      <c r="AJ76" s="898">
        <v>81.7</v>
      </c>
      <c r="AK76" s="898">
        <v>76.099999999999994</v>
      </c>
      <c r="AL76" s="898">
        <v>88.4</v>
      </c>
      <c r="AM76" s="898">
        <v>128.80000000000001</v>
      </c>
      <c r="AN76" s="898">
        <v>165.2</v>
      </c>
      <c r="AO76" s="898">
        <v>103.1</v>
      </c>
      <c r="AP76" s="898">
        <v>104</v>
      </c>
      <c r="AQ76" s="898">
        <v>104.2</v>
      </c>
      <c r="AR76" s="898">
        <v>93.2</v>
      </c>
    </row>
    <row r="77" spans="1:44" x14ac:dyDescent="0.15">
      <c r="A77" s="203"/>
      <c r="B77" s="222" t="s">
        <v>100</v>
      </c>
      <c r="C77" s="203" t="s">
        <v>110</v>
      </c>
      <c r="D77" s="898">
        <v>103</v>
      </c>
      <c r="E77" s="898">
        <v>103</v>
      </c>
      <c r="F77" s="898">
        <v>109.4</v>
      </c>
      <c r="G77" s="898">
        <v>86.1</v>
      </c>
      <c r="H77" s="898">
        <v>73.8</v>
      </c>
      <c r="I77" s="898">
        <v>133.19999999999999</v>
      </c>
      <c r="J77" s="898">
        <v>83.9</v>
      </c>
      <c r="K77" s="898">
        <v>87.4</v>
      </c>
      <c r="L77" s="898">
        <v>122.5</v>
      </c>
      <c r="M77" s="898">
        <v>94.5</v>
      </c>
      <c r="N77" s="898">
        <v>64.2</v>
      </c>
      <c r="O77" s="898">
        <v>307.60000000000002</v>
      </c>
      <c r="P77" s="898">
        <v>96.5</v>
      </c>
      <c r="Q77" s="898">
        <v>90.3</v>
      </c>
      <c r="R77" s="898">
        <v>91</v>
      </c>
      <c r="S77" s="898">
        <v>107.2</v>
      </c>
      <c r="T77" s="898">
        <v>112</v>
      </c>
      <c r="U77" s="898">
        <v>97.5</v>
      </c>
      <c r="V77" s="898">
        <v>90.4</v>
      </c>
      <c r="W77" s="898" t="s">
        <v>357</v>
      </c>
      <c r="X77" s="898">
        <v>90.7</v>
      </c>
      <c r="Y77" s="898">
        <v>118.4</v>
      </c>
      <c r="Z77" s="898">
        <v>95.5</v>
      </c>
      <c r="AA77" s="898">
        <v>95.6</v>
      </c>
      <c r="AB77" s="898">
        <v>100</v>
      </c>
      <c r="AC77" s="925">
        <v>100</v>
      </c>
      <c r="AD77" s="502"/>
      <c r="AE77" s="203"/>
      <c r="AF77" s="222" t="s">
        <v>100</v>
      </c>
      <c r="AG77" s="203" t="s">
        <v>110</v>
      </c>
      <c r="AH77" s="902">
        <v>103</v>
      </c>
      <c r="AI77" s="898">
        <v>101.8</v>
      </c>
      <c r="AJ77" s="898">
        <v>80.8</v>
      </c>
      <c r="AK77" s="898">
        <v>76.599999999999994</v>
      </c>
      <c r="AL77" s="898">
        <v>86</v>
      </c>
      <c r="AM77" s="898">
        <v>148.4</v>
      </c>
      <c r="AN77" s="898">
        <v>199.1</v>
      </c>
      <c r="AO77" s="898">
        <v>112.7</v>
      </c>
      <c r="AP77" s="898">
        <v>103.7</v>
      </c>
      <c r="AQ77" s="898">
        <v>104</v>
      </c>
      <c r="AR77" s="898">
        <v>90.4</v>
      </c>
    </row>
    <row r="78" spans="1:44" x14ac:dyDescent="0.15">
      <c r="A78" s="203"/>
      <c r="B78" s="223" t="s">
        <v>100</v>
      </c>
      <c r="C78" s="213" t="s">
        <v>97</v>
      </c>
      <c r="D78" s="900">
        <v>101.4</v>
      </c>
      <c r="E78" s="900">
        <v>101.4</v>
      </c>
      <c r="F78" s="900">
        <v>107.3</v>
      </c>
      <c r="G78" s="900">
        <v>82.6</v>
      </c>
      <c r="H78" s="900">
        <v>72.2</v>
      </c>
      <c r="I78" s="900">
        <v>132.6</v>
      </c>
      <c r="J78" s="900">
        <v>88.3</v>
      </c>
      <c r="K78" s="900">
        <v>86.3</v>
      </c>
      <c r="L78" s="900">
        <v>103.8</v>
      </c>
      <c r="M78" s="900">
        <v>90.3</v>
      </c>
      <c r="N78" s="900">
        <v>80.3</v>
      </c>
      <c r="O78" s="900">
        <v>253.4</v>
      </c>
      <c r="P78" s="900">
        <v>93</v>
      </c>
      <c r="Q78" s="900">
        <v>96.3</v>
      </c>
      <c r="R78" s="900">
        <v>85.1</v>
      </c>
      <c r="S78" s="900">
        <v>102.6</v>
      </c>
      <c r="T78" s="900">
        <v>104</v>
      </c>
      <c r="U78" s="900">
        <v>100.5</v>
      </c>
      <c r="V78" s="900">
        <v>101.2</v>
      </c>
      <c r="W78" s="900" t="s">
        <v>357</v>
      </c>
      <c r="X78" s="900">
        <v>119.7</v>
      </c>
      <c r="Y78" s="900">
        <v>104.3</v>
      </c>
      <c r="Z78" s="900">
        <v>94.1</v>
      </c>
      <c r="AA78" s="900">
        <v>89.4</v>
      </c>
      <c r="AB78" s="900">
        <v>100</v>
      </c>
      <c r="AC78" s="926">
        <v>101.8</v>
      </c>
      <c r="AD78" s="502"/>
      <c r="AE78" s="203"/>
      <c r="AF78" s="223" t="s">
        <v>100</v>
      </c>
      <c r="AG78" s="213" t="s">
        <v>97</v>
      </c>
      <c r="AH78" s="902">
        <v>101.4</v>
      </c>
      <c r="AI78" s="898">
        <v>95.9</v>
      </c>
      <c r="AJ78" s="898">
        <v>80.8</v>
      </c>
      <c r="AK78" s="898">
        <v>79.099999999999994</v>
      </c>
      <c r="AL78" s="898">
        <v>82.8</v>
      </c>
      <c r="AM78" s="898">
        <v>129.5</v>
      </c>
      <c r="AN78" s="898">
        <v>168</v>
      </c>
      <c r="AO78" s="898">
        <v>102.4</v>
      </c>
      <c r="AP78" s="898">
        <v>104.3</v>
      </c>
      <c r="AQ78" s="898">
        <v>104.9</v>
      </c>
      <c r="AR78" s="898">
        <v>77.900000000000006</v>
      </c>
    </row>
    <row r="79" spans="1:44" x14ac:dyDescent="0.15">
      <c r="A79" s="224"/>
      <c r="B79" s="222" t="s">
        <v>425</v>
      </c>
      <c r="C79" s="216" t="s">
        <v>99</v>
      </c>
      <c r="D79" s="898">
        <v>100</v>
      </c>
      <c r="E79" s="898">
        <v>100</v>
      </c>
      <c r="F79" s="898">
        <v>108</v>
      </c>
      <c r="G79" s="898">
        <v>73.7</v>
      </c>
      <c r="H79" s="898">
        <v>76.5</v>
      </c>
      <c r="I79" s="898">
        <v>94.9</v>
      </c>
      <c r="J79" s="898">
        <v>88.8</v>
      </c>
      <c r="K79" s="898">
        <v>86.8</v>
      </c>
      <c r="L79" s="898">
        <v>105.7</v>
      </c>
      <c r="M79" s="898">
        <v>95.6</v>
      </c>
      <c r="N79" s="898">
        <v>92</v>
      </c>
      <c r="O79" s="898">
        <v>216.4</v>
      </c>
      <c r="P79" s="898">
        <v>96.9</v>
      </c>
      <c r="Q79" s="898">
        <v>102.4</v>
      </c>
      <c r="R79" s="898">
        <v>84.9</v>
      </c>
      <c r="S79" s="898">
        <v>106.5</v>
      </c>
      <c r="T79" s="898">
        <v>102.1</v>
      </c>
      <c r="U79" s="898">
        <v>99.5</v>
      </c>
      <c r="V79" s="898">
        <v>95.2</v>
      </c>
      <c r="W79" s="898" t="s">
        <v>357</v>
      </c>
      <c r="X79" s="898">
        <v>112.1</v>
      </c>
      <c r="Y79" s="898">
        <v>104.8</v>
      </c>
      <c r="Z79" s="898">
        <v>96.6</v>
      </c>
      <c r="AA79" s="898">
        <v>99</v>
      </c>
      <c r="AB79" s="898">
        <v>99.7</v>
      </c>
      <c r="AC79" s="925">
        <v>90.4</v>
      </c>
      <c r="AD79" s="502"/>
      <c r="AE79" s="224"/>
      <c r="AF79" s="222" t="s">
        <v>425</v>
      </c>
      <c r="AG79" s="216" t="s">
        <v>99</v>
      </c>
      <c r="AH79" s="903">
        <v>100</v>
      </c>
      <c r="AI79" s="899">
        <v>94.9</v>
      </c>
      <c r="AJ79" s="899">
        <v>83.1</v>
      </c>
      <c r="AK79" s="899">
        <v>80.3</v>
      </c>
      <c r="AL79" s="899">
        <v>86.4</v>
      </c>
      <c r="AM79" s="899">
        <v>121.1</v>
      </c>
      <c r="AN79" s="899">
        <v>147.69999999999999</v>
      </c>
      <c r="AO79" s="899">
        <v>102.3</v>
      </c>
      <c r="AP79" s="899">
        <v>102.7</v>
      </c>
      <c r="AQ79" s="899">
        <v>103.4</v>
      </c>
      <c r="AR79" s="899">
        <v>72.400000000000006</v>
      </c>
    </row>
    <row r="80" spans="1:44" x14ac:dyDescent="0.15">
      <c r="A80" s="224"/>
      <c r="B80" s="222"/>
      <c r="C80" s="203" t="s">
        <v>101</v>
      </c>
      <c r="D80" s="898">
        <v>98</v>
      </c>
      <c r="E80" s="898">
        <v>98</v>
      </c>
      <c r="F80" s="898">
        <v>106.9</v>
      </c>
      <c r="G80" s="898">
        <v>77.7</v>
      </c>
      <c r="H80" s="898">
        <v>81</v>
      </c>
      <c r="I80" s="898">
        <v>80.599999999999994</v>
      </c>
      <c r="J80" s="898">
        <v>85.2</v>
      </c>
      <c r="K80" s="898">
        <v>88.5</v>
      </c>
      <c r="L80" s="898">
        <v>101.6</v>
      </c>
      <c r="M80" s="898">
        <v>101.5</v>
      </c>
      <c r="N80" s="898">
        <v>103.2</v>
      </c>
      <c r="O80" s="898">
        <v>145.9</v>
      </c>
      <c r="P80" s="898">
        <v>100.7</v>
      </c>
      <c r="Q80" s="898">
        <v>102</v>
      </c>
      <c r="R80" s="898">
        <v>86.1</v>
      </c>
      <c r="S80" s="898">
        <v>106.9</v>
      </c>
      <c r="T80" s="898">
        <v>104.2</v>
      </c>
      <c r="U80" s="898">
        <v>99.5</v>
      </c>
      <c r="V80" s="898">
        <v>91.6</v>
      </c>
      <c r="W80" s="898" t="s">
        <v>357</v>
      </c>
      <c r="X80" s="898">
        <v>116.2</v>
      </c>
      <c r="Y80" s="898">
        <v>112.1</v>
      </c>
      <c r="Z80" s="898">
        <v>92.5</v>
      </c>
      <c r="AA80" s="898">
        <v>99.9</v>
      </c>
      <c r="AB80" s="898">
        <v>99.9</v>
      </c>
      <c r="AC80" s="925">
        <v>84.3</v>
      </c>
      <c r="AD80" s="502"/>
      <c r="AE80" s="224"/>
      <c r="AF80" s="222"/>
      <c r="AG80" s="203" t="s">
        <v>101</v>
      </c>
      <c r="AH80" s="902">
        <v>98</v>
      </c>
      <c r="AI80" s="898">
        <v>90.9</v>
      </c>
      <c r="AJ80" s="898">
        <v>83.7</v>
      </c>
      <c r="AK80" s="898">
        <v>79.7</v>
      </c>
      <c r="AL80" s="898">
        <v>88.5</v>
      </c>
      <c r="AM80" s="898">
        <v>106.9</v>
      </c>
      <c r="AN80" s="898">
        <v>112.4</v>
      </c>
      <c r="AO80" s="898">
        <v>103.1</v>
      </c>
      <c r="AP80" s="898">
        <v>101.8</v>
      </c>
      <c r="AQ80" s="898">
        <v>102.2</v>
      </c>
      <c r="AR80" s="898">
        <v>82.5</v>
      </c>
    </row>
    <row r="81" spans="1:44" x14ac:dyDescent="0.15">
      <c r="A81" s="224"/>
      <c r="B81" s="222"/>
      <c r="C81" s="203" t="s">
        <v>102</v>
      </c>
      <c r="D81" s="898">
        <v>91.5</v>
      </c>
      <c r="E81" s="898">
        <v>91.5</v>
      </c>
      <c r="F81" s="898">
        <v>102.4</v>
      </c>
      <c r="G81" s="898">
        <v>85.7</v>
      </c>
      <c r="H81" s="898">
        <v>73.7</v>
      </c>
      <c r="I81" s="898">
        <v>64.599999999999994</v>
      </c>
      <c r="J81" s="898">
        <v>67.400000000000006</v>
      </c>
      <c r="K81" s="898">
        <v>91.5</v>
      </c>
      <c r="L81" s="898">
        <v>79.7</v>
      </c>
      <c r="M81" s="898">
        <v>115</v>
      </c>
      <c r="N81" s="898">
        <v>64.599999999999994</v>
      </c>
      <c r="O81" s="898">
        <v>137.1</v>
      </c>
      <c r="P81" s="898">
        <v>89.5</v>
      </c>
      <c r="Q81" s="898">
        <v>97.2</v>
      </c>
      <c r="R81" s="898">
        <v>85.6</v>
      </c>
      <c r="S81" s="898">
        <v>103</v>
      </c>
      <c r="T81" s="898">
        <v>106.1</v>
      </c>
      <c r="U81" s="898">
        <v>97.6</v>
      </c>
      <c r="V81" s="898">
        <v>94.1</v>
      </c>
      <c r="W81" s="898" t="s">
        <v>357</v>
      </c>
      <c r="X81" s="898">
        <v>97.2</v>
      </c>
      <c r="Y81" s="898">
        <v>110.8</v>
      </c>
      <c r="Z81" s="898">
        <v>91.1</v>
      </c>
      <c r="AA81" s="898">
        <v>95.9</v>
      </c>
      <c r="AB81" s="898">
        <v>99.6</v>
      </c>
      <c r="AC81" s="925">
        <v>70.900000000000006</v>
      </c>
      <c r="AD81" s="502"/>
      <c r="AE81" s="224"/>
      <c r="AF81" s="222"/>
      <c r="AG81" s="203" t="s">
        <v>102</v>
      </c>
      <c r="AH81" s="902">
        <v>91.5</v>
      </c>
      <c r="AI81" s="898">
        <v>86.6</v>
      </c>
      <c r="AJ81" s="898">
        <v>78.5</v>
      </c>
      <c r="AK81" s="898">
        <v>70.3</v>
      </c>
      <c r="AL81" s="898">
        <v>88.6</v>
      </c>
      <c r="AM81" s="898">
        <v>104.6</v>
      </c>
      <c r="AN81" s="898">
        <v>105.3</v>
      </c>
      <c r="AO81" s="898">
        <v>104.1</v>
      </c>
      <c r="AP81" s="898">
        <v>94.1</v>
      </c>
      <c r="AQ81" s="898">
        <v>94.3</v>
      </c>
      <c r="AR81" s="898">
        <v>84.1</v>
      </c>
    </row>
    <row r="82" spans="1:44" x14ac:dyDescent="0.15">
      <c r="A82" s="224"/>
      <c r="B82" s="222"/>
      <c r="C82" s="203" t="s">
        <v>103</v>
      </c>
      <c r="D82" s="898">
        <v>92.8</v>
      </c>
      <c r="E82" s="898">
        <v>92.8</v>
      </c>
      <c r="F82" s="898">
        <v>106.8</v>
      </c>
      <c r="G82" s="898">
        <v>78.599999999999994</v>
      </c>
      <c r="H82" s="898">
        <v>74.3</v>
      </c>
      <c r="I82" s="898">
        <v>74.900000000000006</v>
      </c>
      <c r="J82" s="898">
        <v>74.3</v>
      </c>
      <c r="K82" s="898">
        <v>91.7</v>
      </c>
      <c r="L82" s="898">
        <v>76.599999999999994</v>
      </c>
      <c r="M82" s="898">
        <v>117.3</v>
      </c>
      <c r="N82" s="898">
        <v>65.2</v>
      </c>
      <c r="O82" s="898">
        <v>97.8</v>
      </c>
      <c r="P82" s="898">
        <v>92.9</v>
      </c>
      <c r="Q82" s="898">
        <v>96.3</v>
      </c>
      <c r="R82" s="898">
        <v>79.2</v>
      </c>
      <c r="S82" s="898">
        <v>104.2</v>
      </c>
      <c r="T82" s="898">
        <v>106.7</v>
      </c>
      <c r="U82" s="898">
        <v>98.1</v>
      </c>
      <c r="V82" s="898">
        <v>95</v>
      </c>
      <c r="W82" s="898" t="s">
        <v>357</v>
      </c>
      <c r="X82" s="898">
        <v>106.7</v>
      </c>
      <c r="Y82" s="898">
        <v>111.7</v>
      </c>
      <c r="Z82" s="898">
        <v>91.5</v>
      </c>
      <c r="AA82" s="898">
        <v>90.6</v>
      </c>
      <c r="AB82" s="898">
        <v>99.6</v>
      </c>
      <c r="AC82" s="925">
        <v>77.7</v>
      </c>
      <c r="AD82" s="502"/>
      <c r="AE82" s="224"/>
      <c r="AF82" s="222"/>
      <c r="AG82" s="203" t="s">
        <v>103</v>
      </c>
      <c r="AH82" s="902">
        <v>92.8</v>
      </c>
      <c r="AI82" s="898">
        <v>85.7</v>
      </c>
      <c r="AJ82" s="898">
        <v>81.400000000000006</v>
      </c>
      <c r="AK82" s="898">
        <v>76.400000000000006</v>
      </c>
      <c r="AL82" s="898">
        <v>87.5</v>
      </c>
      <c r="AM82" s="898">
        <v>95.1</v>
      </c>
      <c r="AN82" s="898">
        <v>85</v>
      </c>
      <c r="AO82" s="898">
        <v>102.2</v>
      </c>
      <c r="AP82" s="898">
        <v>96.7</v>
      </c>
      <c r="AQ82" s="898">
        <v>97.1</v>
      </c>
      <c r="AR82" s="898">
        <v>78.2</v>
      </c>
    </row>
    <row r="83" spans="1:44" x14ac:dyDescent="0.15">
      <c r="A83" s="224"/>
      <c r="B83" s="222"/>
      <c r="C83" s="203" t="s">
        <v>104</v>
      </c>
      <c r="D83" s="898">
        <v>97.3</v>
      </c>
      <c r="E83" s="898">
        <v>97.3</v>
      </c>
      <c r="F83" s="898">
        <v>112.8</v>
      </c>
      <c r="G83" s="898">
        <v>74.7</v>
      </c>
      <c r="H83" s="898">
        <v>72.5</v>
      </c>
      <c r="I83" s="898">
        <v>93.7</v>
      </c>
      <c r="J83" s="898">
        <v>80.099999999999994</v>
      </c>
      <c r="K83" s="898">
        <v>89.7</v>
      </c>
      <c r="L83" s="898">
        <v>79</v>
      </c>
      <c r="M83" s="898">
        <v>117.1</v>
      </c>
      <c r="N83" s="898">
        <v>61</v>
      </c>
      <c r="O83" s="898">
        <v>179.6</v>
      </c>
      <c r="P83" s="898">
        <v>93</v>
      </c>
      <c r="Q83" s="898">
        <v>94.5</v>
      </c>
      <c r="R83" s="898">
        <v>82</v>
      </c>
      <c r="S83" s="898">
        <v>107.8</v>
      </c>
      <c r="T83" s="898">
        <v>101.5</v>
      </c>
      <c r="U83" s="898">
        <v>100</v>
      </c>
      <c r="V83" s="898">
        <v>103.5</v>
      </c>
      <c r="W83" s="898" t="s">
        <v>357</v>
      </c>
      <c r="X83" s="898">
        <v>78.3</v>
      </c>
      <c r="Y83" s="898">
        <v>112.4</v>
      </c>
      <c r="Z83" s="898">
        <v>93.9</v>
      </c>
      <c r="AA83" s="898">
        <v>93.9</v>
      </c>
      <c r="AB83" s="898">
        <v>99.6</v>
      </c>
      <c r="AC83" s="925">
        <v>86.1</v>
      </c>
      <c r="AD83" s="502"/>
      <c r="AE83" s="224"/>
      <c r="AF83" s="222"/>
      <c r="AG83" s="203" t="s">
        <v>104</v>
      </c>
      <c r="AH83" s="902">
        <v>97.3</v>
      </c>
      <c r="AI83" s="898">
        <v>90.9</v>
      </c>
      <c r="AJ83" s="898">
        <v>81.900000000000006</v>
      </c>
      <c r="AK83" s="898">
        <v>79.099999999999994</v>
      </c>
      <c r="AL83" s="898">
        <v>85.3</v>
      </c>
      <c r="AM83" s="898">
        <v>110.9</v>
      </c>
      <c r="AN83" s="898">
        <v>127.1</v>
      </c>
      <c r="AO83" s="898">
        <v>99.5</v>
      </c>
      <c r="AP83" s="898">
        <v>100.7</v>
      </c>
      <c r="AQ83" s="898">
        <v>101.3</v>
      </c>
      <c r="AR83" s="898">
        <v>74.7</v>
      </c>
    </row>
    <row r="84" spans="1:44" x14ac:dyDescent="0.15">
      <c r="A84" s="224"/>
      <c r="B84" s="222"/>
      <c r="C84" s="203" t="s">
        <v>105</v>
      </c>
      <c r="D84" s="898">
        <v>94.6</v>
      </c>
      <c r="E84" s="898">
        <v>94.6</v>
      </c>
      <c r="F84" s="898">
        <v>103</v>
      </c>
      <c r="G84" s="898">
        <v>80.099999999999994</v>
      </c>
      <c r="H84" s="898">
        <v>72.8</v>
      </c>
      <c r="I84" s="898">
        <v>73.8</v>
      </c>
      <c r="J84" s="898">
        <v>80.7</v>
      </c>
      <c r="K84" s="898">
        <v>86.9</v>
      </c>
      <c r="L84" s="898">
        <v>78.7</v>
      </c>
      <c r="M84" s="898">
        <v>117.9</v>
      </c>
      <c r="N84" s="898">
        <v>72.2</v>
      </c>
      <c r="O84" s="898">
        <v>160.80000000000001</v>
      </c>
      <c r="P84" s="898">
        <v>93.7</v>
      </c>
      <c r="Q84" s="898">
        <v>97.2</v>
      </c>
      <c r="R84" s="898">
        <v>85.3</v>
      </c>
      <c r="S84" s="898">
        <v>113.5</v>
      </c>
      <c r="T84" s="898">
        <v>104.1</v>
      </c>
      <c r="U84" s="898">
        <v>102.8</v>
      </c>
      <c r="V84" s="898">
        <v>106.6</v>
      </c>
      <c r="W84" s="898" t="s">
        <v>357</v>
      </c>
      <c r="X84" s="898">
        <v>66.599999999999994</v>
      </c>
      <c r="Y84" s="898">
        <v>116.4</v>
      </c>
      <c r="Z84" s="898">
        <v>102.1</v>
      </c>
      <c r="AA84" s="898">
        <v>98.6</v>
      </c>
      <c r="AB84" s="898">
        <v>99.7</v>
      </c>
      <c r="AC84" s="925">
        <v>79.7</v>
      </c>
      <c r="AD84" s="502"/>
      <c r="AE84" s="224"/>
      <c r="AF84" s="222"/>
      <c r="AG84" s="203" t="s">
        <v>105</v>
      </c>
      <c r="AH84" s="902">
        <v>94.6</v>
      </c>
      <c r="AI84" s="898">
        <v>91.1</v>
      </c>
      <c r="AJ84" s="898">
        <v>82.8</v>
      </c>
      <c r="AK84" s="898">
        <v>80.900000000000006</v>
      </c>
      <c r="AL84" s="898">
        <v>85.1</v>
      </c>
      <c r="AM84" s="898">
        <v>109.6</v>
      </c>
      <c r="AN84" s="898">
        <v>117.7</v>
      </c>
      <c r="AO84" s="898">
        <v>103.9</v>
      </c>
      <c r="AP84" s="898">
        <v>96.5</v>
      </c>
      <c r="AQ84" s="898">
        <v>97</v>
      </c>
      <c r="AR84" s="898">
        <v>73.7</v>
      </c>
    </row>
    <row r="85" spans="1:44" x14ac:dyDescent="0.15">
      <c r="A85" s="224"/>
      <c r="B85" s="222"/>
      <c r="C85" s="203" t="s">
        <v>106</v>
      </c>
      <c r="D85" s="898">
        <v>98.9</v>
      </c>
      <c r="E85" s="898">
        <v>98.9</v>
      </c>
      <c r="F85" s="898">
        <v>102.4</v>
      </c>
      <c r="G85" s="898">
        <v>85.4</v>
      </c>
      <c r="H85" s="898">
        <v>70.900000000000006</v>
      </c>
      <c r="I85" s="898">
        <v>101.8</v>
      </c>
      <c r="J85" s="898">
        <v>87</v>
      </c>
      <c r="K85" s="898">
        <v>88.2</v>
      </c>
      <c r="L85" s="898">
        <v>87.8</v>
      </c>
      <c r="M85" s="898">
        <v>129</v>
      </c>
      <c r="N85" s="898">
        <v>66.400000000000006</v>
      </c>
      <c r="O85" s="898">
        <v>197</v>
      </c>
      <c r="P85" s="898">
        <v>95.5</v>
      </c>
      <c r="Q85" s="898">
        <v>97.9</v>
      </c>
      <c r="R85" s="898">
        <v>89.3</v>
      </c>
      <c r="S85" s="898">
        <v>116.1</v>
      </c>
      <c r="T85" s="898">
        <v>108.7</v>
      </c>
      <c r="U85" s="898">
        <v>102.5</v>
      </c>
      <c r="V85" s="898">
        <v>107</v>
      </c>
      <c r="W85" s="898" t="s">
        <v>357</v>
      </c>
      <c r="X85" s="898">
        <v>86.1</v>
      </c>
      <c r="Y85" s="898">
        <v>106.6</v>
      </c>
      <c r="Z85" s="898">
        <v>95.4</v>
      </c>
      <c r="AA85" s="898">
        <v>101.8</v>
      </c>
      <c r="AB85" s="898">
        <v>99.6</v>
      </c>
      <c r="AC85" s="925">
        <v>91.9</v>
      </c>
      <c r="AD85" s="502"/>
      <c r="AE85" s="224"/>
      <c r="AF85" s="222"/>
      <c r="AG85" s="203" t="s">
        <v>106</v>
      </c>
      <c r="AH85" s="902">
        <v>98.9</v>
      </c>
      <c r="AI85" s="898">
        <v>95.9</v>
      </c>
      <c r="AJ85" s="898">
        <v>84.8</v>
      </c>
      <c r="AK85" s="898">
        <v>84.2</v>
      </c>
      <c r="AL85" s="898">
        <v>85.5</v>
      </c>
      <c r="AM85" s="898">
        <v>120.7</v>
      </c>
      <c r="AN85" s="898">
        <v>139.4</v>
      </c>
      <c r="AO85" s="898">
        <v>107.4</v>
      </c>
      <c r="AP85" s="898">
        <v>100.5</v>
      </c>
      <c r="AQ85" s="898">
        <v>101.3</v>
      </c>
      <c r="AR85" s="898">
        <v>66.400000000000006</v>
      </c>
    </row>
    <row r="86" spans="1:44" x14ac:dyDescent="0.15">
      <c r="A86" s="224"/>
      <c r="B86" s="222"/>
      <c r="C86" s="203" t="s">
        <v>107</v>
      </c>
      <c r="D86" s="898">
        <v>100</v>
      </c>
      <c r="E86" s="898">
        <v>100</v>
      </c>
      <c r="F86" s="898">
        <v>104.9</v>
      </c>
      <c r="G86" s="898">
        <v>74.8</v>
      </c>
      <c r="H86" s="898">
        <v>71.400000000000006</v>
      </c>
      <c r="I86" s="898">
        <v>119.1</v>
      </c>
      <c r="J86" s="898">
        <v>88</v>
      </c>
      <c r="K86" s="898">
        <v>79.3</v>
      </c>
      <c r="L86" s="898">
        <v>98.4</v>
      </c>
      <c r="M86" s="898">
        <v>127</v>
      </c>
      <c r="N86" s="898">
        <v>72</v>
      </c>
      <c r="O86" s="898">
        <v>197.4</v>
      </c>
      <c r="P86" s="898">
        <v>95.9</v>
      </c>
      <c r="Q86" s="898">
        <v>98.8</v>
      </c>
      <c r="R86" s="898">
        <v>95.1</v>
      </c>
      <c r="S86" s="898">
        <v>105.5</v>
      </c>
      <c r="T86" s="898">
        <v>99.3</v>
      </c>
      <c r="U86" s="898">
        <v>102.5</v>
      </c>
      <c r="V86" s="898">
        <v>108.5</v>
      </c>
      <c r="W86" s="898" t="s">
        <v>357</v>
      </c>
      <c r="X86" s="898">
        <v>102.6</v>
      </c>
      <c r="Y86" s="898">
        <v>102.9</v>
      </c>
      <c r="Z86" s="898">
        <v>98.6</v>
      </c>
      <c r="AA86" s="898">
        <v>91</v>
      </c>
      <c r="AB86" s="898">
        <v>99</v>
      </c>
      <c r="AC86" s="925">
        <v>96.2</v>
      </c>
      <c r="AD86" s="502"/>
      <c r="AE86" s="224"/>
      <c r="AF86" s="222"/>
      <c r="AG86" s="203" t="s">
        <v>107</v>
      </c>
      <c r="AH86" s="898">
        <v>100</v>
      </c>
      <c r="AI86" s="898">
        <v>93.5</v>
      </c>
      <c r="AJ86" s="898">
        <v>85.6</v>
      </c>
      <c r="AK86" s="898">
        <v>84.1</v>
      </c>
      <c r="AL86" s="898">
        <v>87.4</v>
      </c>
      <c r="AM86" s="898">
        <v>110.9</v>
      </c>
      <c r="AN86" s="898">
        <v>132</v>
      </c>
      <c r="AO86" s="898">
        <v>96</v>
      </c>
      <c r="AP86" s="898">
        <v>103.5</v>
      </c>
      <c r="AQ86" s="898">
        <v>104.5</v>
      </c>
      <c r="AR86" s="898">
        <v>61.9</v>
      </c>
    </row>
    <row r="87" spans="1:44" x14ac:dyDescent="0.15">
      <c r="A87" s="224"/>
      <c r="B87" s="222"/>
      <c r="C87" s="203" t="s">
        <v>108</v>
      </c>
      <c r="D87" s="898">
        <v>100.3</v>
      </c>
      <c r="E87" s="898">
        <v>100.3</v>
      </c>
      <c r="F87" s="898">
        <v>107.4</v>
      </c>
      <c r="G87" s="898">
        <v>81.3</v>
      </c>
      <c r="H87" s="898">
        <v>72.3</v>
      </c>
      <c r="I87" s="898">
        <v>128.1</v>
      </c>
      <c r="J87" s="898">
        <v>84.6</v>
      </c>
      <c r="K87" s="898">
        <v>81</v>
      </c>
      <c r="L87" s="898">
        <v>97.7</v>
      </c>
      <c r="M87" s="898">
        <v>126</v>
      </c>
      <c r="N87" s="898">
        <v>42.9</v>
      </c>
      <c r="O87" s="898">
        <v>214.8</v>
      </c>
      <c r="P87" s="898">
        <v>97.2</v>
      </c>
      <c r="Q87" s="898">
        <v>94.1</v>
      </c>
      <c r="R87" s="898">
        <v>99.1</v>
      </c>
      <c r="S87" s="898">
        <v>108.9</v>
      </c>
      <c r="T87" s="898">
        <v>95.9</v>
      </c>
      <c r="U87" s="898">
        <v>105.1</v>
      </c>
      <c r="V87" s="898">
        <v>112.8</v>
      </c>
      <c r="W87" s="898" t="s">
        <v>357</v>
      </c>
      <c r="X87" s="898">
        <v>107.6</v>
      </c>
      <c r="Y87" s="898">
        <v>103.3</v>
      </c>
      <c r="Z87" s="898">
        <v>96.4</v>
      </c>
      <c r="AA87" s="898">
        <v>94.2</v>
      </c>
      <c r="AB87" s="898">
        <v>99.8</v>
      </c>
      <c r="AC87" s="925">
        <v>97.6</v>
      </c>
      <c r="AD87" s="502"/>
      <c r="AE87" s="224"/>
      <c r="AF87" s="222"/>
      <c r="AG87" s="203" t="s">
        <v>108</v>
      </c>
      <c r="AH87" s="898">
        <v>100.3</v>
      </c>
      <c r="AI87" s="898">
        <v>90.5</v>
      </c>
      <c r="AJ87" s="898">
        <v>80.099999999999994</v>
      </c>
      <c r="AK87" s="898">
        <v>75.7</v>
      </c>
      <c r="AL87" s="898">
        <v>85.5</v>
      </c>
      <c r="AM87" s="898">
        <v>113.5</v>
      </c>
      <c r="AN87" s="898">
        <v>140.9</v>
      </c>
      <c r="AO87" s="898">
        <v>94.2</v>
      </c>
      <c r="AP87" s="898">
        <v>105.7</v>
      </c>
      <c r="AQ87" s="898">
        <v>106.5</v>
      </c>
      <c r="AR87" s="898">
        <v>69.2</v>
      </c>
    </row>
    <row r="88" spans="1:44" x14ac:dyDescent="0.15">
      <c r="A88" s="224"/>
      <c r="B88" s="222"/>
      <c r="C88" s="203" t="s">
        <v>109</v>
      </c>
      <c r="D88" s="898">
        <v>100.9</v>
      </c>
      <c r="E88" s="898">
        <v>100.9</v>
      </c>
      <c r="F88" s="898">
        <v>103.5</v>
      </c>
      <c r="G88" s="898">
        <v>78.400000000000006</v>
      </c>
      <c r="H88" s="898">
        <v>72.7</v>
      </c>
      <c r="I88" s="898">
        <v>146.69999999999999</v>
      </c>
      <c r="J88" s="898">
        <v>84.9</v>
      </c>
      <c r="K88" s="898">
        <v>78.599999999999994</v>
      </c>
      <c r="L88" s="898">
        <v>98.5</v>
      </c>
      <c r="M88" s="898">
        <v>123.8</v>
      </c>
      <c r="N88" s="898">
        <v>46.4</v>
      </c>
      <c r="O88" s="898">
        <v>148.80000000000001</v>
      </c>
      <c r="P88" s="898">
        <v>99.1</v>
      </c>
      <c r="Q88" s="898">
        <v>102.4</v>
      </c>
      <c r="R88" s="898">
        <v>100.6</v>
      </c>
      <c r="S88" s="898">
        <v>114.2</v>
      </c>
      <c r="T88" s="898">
        <v>99.5</v>
      </c>
      <c r="U88" s="898">
        <v>109.1</v>
      </c>
      <c r="V88" s="898">
        <v>121</v>
      </c>
      <c r="W88" s="898" t="s">
        <v>357</v>
      </c>
      <c r="X88" s="898">
        <v>100.5</v>
      </c>
      <c r="Y88" s="898">
        <v>99.9</v>
      </c>
      <c r="Z88" s="898">
        <v>98.5</v>
      </c>
      <c r="AA88" s="898">
        <v>103.9</v>
      </c>
      <c r="AB88" s="898">
        <v>99.6</v>
      </c>
      <c r="AC88" s="925">
        <v>103.2</v>
      </c>
      <c r="AD88" s="502"/>
      <c r="AE88" s="224"/>
      <c r="AF88" s="222"/>
      <c r="AG88" s="203" t="s">
        <v>109</v>
      </c>
      <c r="AH88" s="898">
        <v>100.9</v>
      </c>
      <c r="AI88" s="898">
        <v>87.5</v>
      </c>
      <c r="AJ88" s="898">
        <v>81.599999999999994</v>
      </c>
      <c r="AK88" s="898">
        <v>77.599999999999994</v>
      </c>
      <c r="AL88" s="898">
        <v>86.5</v>
      </c>
      <c r="AM88" s="898">
        <v>100.7</v>
      </c>
      <c r="AN88" s="898">
        <v>106.4</v>
      </c>
      <c r="AO88" s="898">
        <v>96.7</v>
      </c>
      <c r="AP88" s="898">
        <v>108.2</v>
      </c>
      <c r="AQ88" s="898">
        <v>109</v>
      </c>
      <c r="AR88" s="898">
        <v>74.8</v>
      </c>
    </row>
    <row r="89" spans="1:44" x14ac:dyDescent="0.15">
      <c r="A89" s="224"/>
      <c r="B89" s="222"/>
      <c r="C89" s="203" t="s">
        <v>110</v>
      </c>
      <c r="D89" s="898">
        <v>100.2</v>
      </c>
      <c r="E89" s="898">
        <v>100.2</v>
      </c>
      <c r="F89" s="898">
        <v>100.1</v>
      </c>
      <c r="G89" s="898">
        <v>81.3</v>
      </c>
      <c r="H89" s="898">
        <v>75.5</v>
      </c>
      <c r="I89" s="898">
        <v>136.19999999999999</v>
      </c>
      <c r="J89" s="898">
        <v>86.2</v>
      </c>
      <c r="K89" s="898">
        <v>79.400000000000006</v>
      </c>
      <c r="L89" s="898">
        <v>103.2</v>
      </c>
      <c r="M89" s="898">
        <v>107.9</v>
      </c>
      <c r="N89" s="898">
        <v>54.4</v>
      </c>
      <c r="O89" s="898">
        <v>190.6</v>
      </c>
      <c r="P89" s="898">
        <v>100.5</v>
      </c>
      <c r="Q89" s="898">
        <v>99.2</v>
      </c>
      <c r="R89" s="898">
        <v>99.6</v>
      </c>
      <c r="S89" s="898">
        <v>109.3</v>
      </c>
      <c r="T89" s="898">
        <v>102.6</v>
      </c>
      <c r="U89" s="898">
        <v>109.9</v>
      </c>
      <c r="V89" s="898">
        <v>120.4</v>
      </c>
      <c r="W89" s="898" t="s">
        <v>357</v>
      </c>
      <c r="X89" s="898">
        <v>86.8</v>
      </c>
      <c r="Y89" s="898">
        <v>104.3</v>
      </c>
      <c r="Z89" s="898">
        <v>97.5</v>
      </c>
      <c r="AA89" s="898">
        <v>113.3</v>
      </c>
      <c r="AB89" s="898">
        <v>99.3</v>
      </c>
      <c r="AC89" s="925">
        <v>100.7</v>
      </c>
      <c r="AD89" s="502"/>
      <c r="AE89" s="224"/>
      <c r="AF89" s="222"/>
      <c r="AG89" s="203" t="s">
        <v>110</v>
      </c>
      <c r="AH89" s="898">
        <v>100.2</v>
      </c>
      <c r="AI89" s="898">
        <v>91.7</v>
      </c>
      <c r="AJ89" s="898">
        <v>81.8</v>
      </c>
      <c r="AK89" s="898">
        <v>78.3</v>
      </c>
      <c r="AL89" s="898">
        <v>86.2</v>
      </c>
      <c r="AM89" s="898">
        <v>113.5</v>
      </c>
      <c r="AN89" s="898">
        <v>131.4</v>
      </c>
      <c r="AO89" s="898">
        <v>100.9</v>
      </c>
      <c r="AP89" s="898">
        <v>104.9</v>
      </c>
      <c r="AQ89" s="898">
        <v>105.5</v>
      </c>
      <c r="AR89" s="898">
        <v>76.099999999999994</v>
      </c>
    </row>
    <row r="90" spans="1:44" x14ac:dyDescent="0.15">
      <c r="A90" s="224"/>
      <c r="B90" s="223"/>
      <c r="C90" s="213" t="s">
        <v>97</v>
      </c>
      <c r="D90" s="900">
        <v>98.5</v>
      </c>
      <c r="E90" s="900">
        <v>98.5</v>
      </c>
      <c r="F90" s="900">
        <v>99.9</v>
      </c>
      <c r="G90" s="900">
        <v>83.2</v>
      </c>
      <c r="H90" s="900">
        <v>78.400000000000006</v>
      </c>
      <c r="I90" s="900">
        <v>141</v>
      </c>
      <c r="J90" s="900">
        <v>82</v>
      </c>
      <c r="K90" s="900">
        <v>86.3</v>
      </c>
      <c r="L90" s="900">
        <v>100.4</v>
      </c>
      <c r="M90" s="900">
        <v>109.3</v>
      </c>
      <c r="N90" s="900">
        <v>49.9</v>
      </c>
      <c r="O90" s="900">
        <v>125.4</v>
      </c>
      <c r="P90" s="900">
        <v>98.1</v>
      </c>
      <c r="Q90" s="900">
        <v>99.9</v>
      </c>
      <c r="R90" s="900">
        <v>98.1</v>
      </c>
      <c r="S90" s="900">
        <v>105.7</v>
      </c>
      <c r="T90" s="900">
        <v>99.8</v>
      </c>
      <c r="U90" s="900">
        <v>106.8</v>
      </c>
      <c r="V90" s="900">
        <v>116.6</v>
      </c>
      <c r="W90" s="900" t="s">
        <v>357</v>
      </c>
      <c r="X90" s="900">
        <v>101.1</v>
      </c>
      <c r="Y90" s="900">
        <v>101.2</v>
      </c>
      <c r="Z90" s="900">
        <v>99.5</v>
      </c>
      <c r="AA90" s="900">
        <v>98.6</v>
      </c>
      <c r="AB90" s="900">
        <v>99.6</v>
      </c>
      <c r="AC90" s="926">
        <v>101.3</v>
      </c>
      <c r="AD90" s="502"/>
      <c r="AE90" s="224"/>
      <c r="AF90" s="223"/>
      <c r="AG90" s="213" t="s">
        <v>97</v>
      </c>
      <c r="AH90" s="900">
        <v>98.5</v>
      </c>
      <c r="AI90" s="900">
        <v>85.9</v>
      </c>
      <c r="AJ90" s="900">
        <v>80.7</v>
      </c>
      <c r="AK90" s="900">
        <v>77.099999999999994</v>
      </c>
      <c r="AL90" s="900">
        <v>85</v>
      </c>
      <c r="AM90" s="900">
        <v>97.4</v>
      </c>
      <c r="AN90" s="900">
        <v>99.9</v>
      </c>
      <c r="AO90" s="900">
        <v>95.6</v>
      </c>
      <c r="AP90" s="900">
        <v>105.3</v>
      </c>
      <c r="AQ90" s="900">
        <v>106</v>
      </c>
      <c r="AR90" s="900">
        <v>74.3</v>
      </c>
    </row>
    <row r="91" spans="1:44" x14ac:dyDescent="0.15">
      <c r="A91" s="203"/>
      <c r="B91" s="222" t="s">
        <v>468</v>
      </c>
      <c r="C91" s="216" t="s">
        <v>99</v>
      </c>
      <c r="D91" s="898">
        <v>102.2</v>
      </c>
      <c r="E91" s="898">
        <v>102.2</v>
      </c>
      <c r="F91" s="898">
        <v>102.3</v>
      </c>
      <c r="G91" s="898">
        <v>82.7</v>
      </c>
      <c r="H91" s="898">
        <v>75.599999999999994</v>
      </c>
      <c r="I91" s="898">
        <v>158.9</v>
      </c>
      <c r="J91" s="898">
        <v>91.2</v>
      </c>
      <c r="K91" s="898">
        <v>83.4</v>
      </c>
      <c r="L91" s="898">
        <v>110.6</v>
      </c>
      <c r="M91" s="898">
        <v>106.6</v>
      </c>
      <c r="N91" s="898">
        <v>53.1</v>
      </c>
      <c r="O91" s="898">
        <v>169.2</v>
      </c>
      <c r="P91" s="898">
        <v>97.6</v>
      </c>
      <c r="Q91" s="898">
        <v>100.4</v>
      </c>
      <c r="R91" s="898">
        <v>97.8</v>
      </c>
      <c r="S91" s="898">
        <v>98.3</v>
      </c>
      <c r="T91" s="898">
        <v>102.8</v>
      </c>
      <c r="U91" s="898">
        <v>109.4</v>
      </c>
      <c r="V91" s="898">
        <v>126.7</v>
      </c>
      <c r="W91" s="898" t="s">
        <v>357</v>
      </c>
      <c r="X91" s="898">
        <v>102.9</v>
      </c>
      <c r="Y91" s="898">
        <v>100.8</v>
      </c>
      <c r="Z91" s="898">
        <v>80.400000000000006</v>
      </c>
      <c r="AA91" s="898">
        <v>103.9</v>
      </c>
      <c r="AB91" s="898">
        <v>99.9</v>
      </c>
      <c r="AC91" s="927">
        <v>111.1</v>
      </c>
      <c r="AD91" s="502"/>
      <c r="AE91" s="203"/>
      <c r="AF91" s="222" t="s">
        <v>468</v>
      </c>
      <c r="AG91" s="216" t="s">
        <v>99</v>
      </c>
      <c r="AH91" s="898">
        <v>102.2</v>
      </c>
      <c r="AI91" s="898">
        <v>91.6</v>
      </c>
      <c r="AJ91" s="898">
        <v>84.4</v>
      </c>
      <c r="AK91" s="898">
        <v>84.2</v>
      </c>
      <c r="AL91" s="898">
        <v>84.6</v>
      </c>
      <c r="AM91" s="898">
        <v>107.6</v>
      </c>
      <c r="AN91" s="898">
        <v>122.1</v>
      </c>
      <c r="AO91" s="898">
        <v>97.5</v>
      </c>
      <c r="AP91" s="898">
        <v>107.9</v>
      </c>
      <c r="AQ91" s="898">
        <v>108.6</v>
      </c>
      <c r="AR91" s="898">
        <v>77.5</v>
      </c>
    </row>
    <row r="92" spans="1:44" x14ac:dyDescent="0.15">
      <c r="A92" s="203"/>
      <c r="B92" s="222"/>
      <c r="C92" s="203" t="s">
        <v>101</v>
      </c>
      <c r="D92" s="898">
        <v>101.1</v>
      </c>
      <c r="E92" s="898">
        <v>101.1</v>
      </c>
      <c r="F92" s="898">
        <v>99.9</v>
      </c>
      <c r="G92" s="898">
        <v>85</v>
      </c>
      <c r="H92" s="898">
        <v>84.2</v>
      </c>
      <c r="I92" s="898">
        <v>153.1</v>
      </c>
      <c r="J92" s="898">
        <v>93.6</v>
      </c>
      <c r="K92" s="898">
        <v>87.1</v>
      </c>
      <c r="L92" s="898">
        <v>98.5</v>
      </c>
      <c r="M92" s="898">
        <v>94.8</v>
      </c>
      <c r="N92" s="898">
        <v>87.4</v>
      </c>
      <c r="O92" s="898">
        <v>105.3</v>
      </c>
      <c r="P92" s="898">
        <v>96.8</v>
      </c>
      <c r="Q92" s="898">
        <v>103.5</v>
      </c>
      <c r="R92" s="898">
        <v>101.8</v>
      </c>
      <c r="S92" s="898">
        <v>101.5</v>
      </c>
      <c r="T92" s="898">
        <v>98.4</v>
      </c>
      <c r="U92" s="898">
        <v>106.1</v>
      </c>
      <c r="V92" s="898">
        <v>120.8</v>
      </c>
      <c r="W92" s="898" t="s">
        <v>357</v>
      </c>
      <c r="X92" s="898">
        <v>103.3</v>
      </c>
      <c r="Y92" s="898">
        <v>103</v>
      </c>
      <c r="Z92" s="898">
        <v>80.5</v>
      </c>
      <c r="AA92" s="898">
        <v>96.1</v>
      </c>
      <c r="AB92" s="898">
        <v>99.1</v>
      </c>
      <c r="AC92" s="925">
        <v>111.1</v>
      </c>
      <c r="AD92" s="502"/>
      <c r="AE92" s="203"/>
      <c r="AF92" s="222"/>
      <c r="AG92" s="203" t="s">
        <v>101</v>
      </c>
      <c r="AH92" s="898">
        <v>101.1</v>
      </c>
      <c r="AI92" s="898">
        <v>91.2</v>
      </c>
      <c r="AJ92" s="898">
        <v>89.3</v>
      </c>
      <c r="AK92" s="898">
        <v>90.7</v>
      </c>
      <c r="AL92" s="898">
        <v>87.5</v>
      </c>
      <c r="AM92" s="898">
        <v>95.6</v>
      </c>
      <c r="AN92" s="898">
        <v>100.1</v>
      </c>
      <c r="AO92" s="898">
        <v>92.5</v>
      </c>
      <c r="AP92" s="898">
        <v>106.5</v>
      </c>
      <c r="AQ92" s="898">
        <v>106.9</v>
      </c>
      <c r="AR92" s="898">
        <v>87.3</v>
      </c>
    </row>
    <row r="93" spans="1:44" x14ac:dyDescent="0.15">
      <c r="A93" s="203"/>
      <c r="B93" s="222"/>
      <c r="C93" s="203" t="s">
        <v>102</v>
      </c>
      <c r="D93" s="898">
        <v>96.3</v>
      </c>
      <c r="E93" s="898">
        <v>96.3</v>
      </c>
      <c r="F93" s="898">
        <v>101.2</v>
      </c>
      <c r="G93" s="898">
        <v>90.1</v>
      </c>
      <c r="H93" s="898">
        <v>94.6</v>
      </c>
      <c r="I93" s="898">
        <v>97.2</v>
      </c>
      <c r="J93" s="898">
        <v>87.7</v>
      </c>
      <c r="K93" s="898">
        <v>90</v>
      </c>
      <c r="L93" s="898">
        <v>94.8</v>
      </c>
      <c r="M93" s="898">
        <v>89.1</v>
      </c>
      <c r="N93" s="898">
        <v>45.4</v>
      </c>
      <c r="O93" s="898">
        <v>95.7</v>
      </c>
      <c r="P93" s="898">
        <v>93.8</v>
      </c>
      <c r="Q93" s="898">
        <v>100.1</v>
      </c>
      <c r="R93" s="898">
        <v>102.4</v>
      </c>
      <c r="S93" s="898">
        <v>99.1</v>
      </c>
      <c r="T93" s="898">
        <v>101.3</v>
      </c>
      <c r="U93" s="898">
        <v>106.1</v>
      </c>
      <c r="V93" s="898">
        <v>121</v>
      </c>
      <c r="W93" s="898" t="s">
        <v>357</v>
      </c>
      <c r="X93" s="898">
        <v>125</v>
      </c>
      <c r="Y93" s="898">
        <v>100.5</v>
      </c>
      <c r="Z93" s="898">
        <v>79.3</v>
      </c>
      <c r="AA93" s="898">
        <v>87.6</v>
      </c>
      <c r="AB93" s="898">
        <v>99.1</v>
      </c>
      <c r="AC93" s="925">
        <v>91.1</v>
      </c>
      <c r="AD93" s="502"/>
      <c r="AE93" s="203"/>
      <c r="AF93" s="222"/>
      <c r="AG93" s="203" t="s">
        <v>102</v>
      </c>
      <c r="AH93" s="898">
        <v>96.3</v>
      </c>
      <c r="AI93" s="898">
        <v>88.5</v>
      </c>
      <c r="AJ93" s="898">
        <v>86.8</v>
      </c>
      <c r="AK93" s="898">
        <v>84.1</v>
      </c>
      <c r="AL93" s="898">
        <v>90.2</v>
      </c>
      <c r="AM93" s="898">
        <v>92.2</v>
      </c>
      <c r="AN93" s="898">
        <v>91.4</v>
      </c>
      <c r="AO93" s="898">
        <v>92.8</v>
      </c>
      <c r="AP93" s="898">
        <v>100.5</v>
      </c>
      <c r="AQ93" s="898">
        <v>100.7</v>
      </c>
      <c r="AR93" s="898">
        <v>91.5</v>
      </c>
    </row>
    <row r="94" spans="1:44" x14ac:dyDescent="0.15">
      <c r="A94" s="203"/>
      <c r="B94" s="222"/>
      <c r="C94" s="203" t="s">
        <v>103</v>
      </c>
      <c r="D94" s="898">
        <v>96.6</v>
      </c>
      <c r="E94" s="898">
        <v>96.6</v>
      </c>
      <c r="F94" s="898">
        <v>98.2</v>
      </c>
      <c r="G94" s="898">
        <v>82</v>
      </c>
      <c r="H94" s="898">
        <v>96.8</v>
      </c>
      <c r="I94" s="898">
        <v>102.6</v>
      </c>
      <c r="J94" s="898">
        <v>91.4</v>
      </c>
      <c r="K94" s="898">
        <v>88.8</v>
      </c>
      <c r="L94" s="898">
        <v>86.7</v>
      </c>
      <c r="M94" s="898">
        <v>101</v>
      </c>
      <c r="N94" s="898">
        <v>48.8</v>
      </c>
      <c r="O94" s="898">
        <v>92.5</v>
      </c>
      <c r="P94" s="898">
        <v>91.8</v>
      </c>
      <c r="Q94" s="898">
        <v>102.8</v>
      </c>
      <c r="R94" s="898">
        <v>97</v>
      </c>
      <c r="S94" s="898">
        <v>100.2</v>
      </c>
      <c r="T94" s="898">
        <v>98.5</v>
      </c>
      <c r="U94" s="898">
        <v>109</v>
      </c>
      <c r="V94" s="898">
        <v>128.69999999999999</v>
      </c>
      <c r="W94" s="898" t="s">
        <v>357</v>
      </c>
      <c r="X94" s="898">
        <v>105.6</v>
      </c>
      <c r="Y94" s="898">
        <v>107.7</v>
      </c>
      <c r="Z94" s="898">
        <v>81.3</v>
      </c>
      <c r="AA94" s="898">
        <v>86.9</v>
      </c>
      <c r="AB94" s="898">
        <v>99.6</v>
      </c>
      <c r="AC94" s="925">
        <v>94.4</v>
      </c>
      <c r="AD94" s="502"/>
      <c r="AE94" s="203"/>
      <c r="AF94" s="222"/>
      <c r="AG94" s="203" t="s">
        <v>103</v>
      </c>
      <c r="AH94" s="898">
        <v>96.6</v>
      </c>
      <c r="AI94" s="898">
        <v>89.6</v>
      </c>
      <c r="AJ94" s="898">
        <v>88.5</v>
      </c>
      <c r="AK94" s="898">
        <v>86.4</v>
      </c>
      <c r="AL94" s="898">
        <v>91.1</v>
      </c>
      <c r="AM94" s="898">
        <v>92</v>
      </c>
      <c r="AN94" s="898">
        <v>94.9</v>
      </c>
      <c r="AO94" s="898">
        <v>90</v>
      </c>
      <c r="AP94" s="898">
        <v>100.5</v>
      </c>
      <c r="AQ94" s="898">
        <v>100.5</v>
      </c>
      <c r="AR94" s="898">
        <v>97.1</v>
      </c>
    </row>
    <row r="95" spans="1:44" x14ac:dyDescent="0.15">
      <c r="A95" s="203"/>
      <c r="B95" s="222"/>
      <c r="C95" s="203" t="s">
        <v>104</v>
      </c>
      <c r="D95" s="898">
        <v>99.2</v>
      </c>
      <c r="E95" s="898">
        <v>99.2</v>
      </c>
      <c r="F95" s="898">
        <v>102.3</v>
      </c>
      <c r="G95" s="898">
        <v>79.900000000000006</v>
      </c>
      <c r="H95" s="898">
        <v>104.4</v>
      </c>
      <c r="I95" s="898">
        <v>112.9</v>
      </c>
      <c r="J95" s="898">
        <v>92.1</v>
      </c>
      <c r="K95" s="898">
        <v>99.6</v>
      </c>
      <c r="L95" s="898">
        <v>89.2</v>
      </c>
      <c r="M95" s="898">
        <v>100.6</v>
      </c>
      <c r="N95" s="898">
        <v>50.5</v>
      </c>
      <c r="O95" s="898">
        <v>83.8</v>
      </c>
      <c r="P95" s="898">
        <v>90.7</v>
      </c>
      <c r="Q95" s="898">
        <v>103.5</v>
      </c>
      <c r="R95" s="898">
        <v>97.1</v>
      </c>
      <c r="S95" s="898">
        <v>94.1</v>
      </c>
      <c r="T95" s="898">
        <v>98.4</v>
      </c>
      <c r="U95" s="898">
        <v>112.7</v>
      </c>
      <c r="V95" s="898">
        <v>138.6</v>
      </c>
      <c r="W95" s="898" t="s">
        <v>357</v>
      </c>
      <c r="X95" s="898">
        <v>95.4</v>
      </c>
      <c r="Y95" s="898">
        <v>106.9</v>
      </c>
      <c r="Z95" s="898">
        <v>79.900000000000006</v>
      </c>
      <c r="AA95" s="898">
        <v>92.6</v>
      </c>
      <c r="AB95" s="898">
        <v>99.5</v>
      </c>
      <c r="AC95" s="925">
        <v>100</v>
      </c>
      <c r="AD95" s="502"/>
      <c r="AE95" s="203"/>
      <c r="AF95" s="222"/>
      <c r="AG95" s="203" t="s">
        <v>104</v>
      </c>
      <c r="AH95" s="898">
        <v>99.2</v>
      </c>
      <c r="AI95" s="898">
        <v>93</v>
      </c>
      <c r="AJ95" s="898">
        <v>92.5</v>
      </c>
      <c r="AK95" s="898">
        <v>89.8</v>
      </c>
      <c r="AL95" s="898">
        <v>95.8</v>
      </c>
      <c r="AM95" s="898">
        <v>94</v>
      </c>
      <c r="AN95" s="898">
        <v>96.6</v>
      </c>
      <c r="AO95" s="898">
        <v>92.1</v>
      </c>
      <c r="AP95" s="898">
        <v>102.7</v>
      </c>
      <c r="AQ95" s="898">
        <v>102.7</v>
      </c>
      <c r="AR95" s="898">
        <v>99.7</v>
      </c>
    </row>
    <row r="96" spans="1:44" x14ac:dyDescent="0.15">
      <c r="A96" s="203"/>
      <c r="B96" s="222"/>
      <c r="C96" s="203" t="s">
        <v>105</v>
      </c>
      <c r="D96" s="898">
        <v>101.9</v>
      </c>
      <c r="E96" s="898">
        <v>101.9</v>
      </c>
      <c r="F96" s="898">
        <v>103.3</v>
      </c>
      <c r="G96" s="898">
        <v>79.7</v>
      </c>
      <c r="H96" s="898">
        <v>114.1</v>
      </c>
      <c r="I96" s="898">
        <v>118.3</v>
      </c>
      <c r="J96" s="898">
        <v>95.1</v>
      </c>
      <c r="K96" s="898">
        <v>99.8</v>
      </c>
      <c r="L96" s="898">
        <v>72.2</v>
      </c>
      <c r="M96" s="898">
        <v>99.3</v>
      </c>
      <c r="N96" s="898">
        <v>52</v>
      </c>
      <c r="O96" s="898">
        <v>128.6</v>
      </c>
      <c r="P96" s="898">
        <v>89.2</v>
      </c>
      <c r="Q96" s="898">
        <v>103.7</v>
      </c>
      <c r="R96" s="898">
        <v>98.9</v>
      </c>
      <c r="S96" s="898">
        <v>96.2</v>
      </c>
      <c r="T96" s="898">
        <v>104.3</v>
      </c>
      <c r="U96" s="898">
        <v>112</v>
      </c>
      <c r="V96" s="898">
        <v>134.4</v>
      </c>
      <c r="W96" s="898" t="s">
        <v>357</v>
      </c>
      <c r="X96" s="898">
        <v>86.9</v>
      </c>
      <c r="Y96" s="898">
        <v>108.3</v>
      </c>
      <c r="Z96" s="898">
        <v>85.6</v>
      </c>
      <c r="AA96" s="898">
        <v>96.9</v>
      </c>
      <c r="AB96" s="898">
        <v>99.6</v>
      </c>
      <c r="AC96" s="925">
        <v>103.2</v>
      </c>
      <c r="AD96" s="502"/>
      <c r="AE96" s="203"/>
      <c r="AF96" s="222"/>
      <c r="AG96" s="203" t="s">
        <v>105</v>
      </c>
      <c r="AH96" s="898">
        <v>101.9</v>
      </c>
      <c r="AI96" s="898">
        <v>99.7</v>
      </c>
      <c r="AJ96" s="898">
        <v>97.2</v>
      </c>
      <c r="AK96" s="898">
        <v>94.3</v>
      </c>
      <c r="AL96" s="898">
        <v>100.8</v>
      </c>
      <c r="AM96" s="898">
        <v>105.2</v>
      </c>
      <c r="AN96" s="898">
        <v>114.1</v>
      </c>
      <c r="AO96" s="898">
        <v>99</v>
      </c>
      <c r="AP96" s="898">
        <v>103.1</v>
      </c>
      <c r="AQ96" s="898">
        <v>103</v>
      </c>
      <c r="AR96" s="898">
        <v>104.4</v>
      </c>
    </row>
    <row r="97" spans="1:44" x14ac:dyDescent="0.15">
      <c r="A97" s="203"/>
      <c r="B97" s="222"/>
      <c r="C97" s="203" t="s">
        <v>106</v>
      </c>
      <c r="D97" s="898">
        <v>101.3</v>
      </c>
      <c r="E97" s="898">
        <v>101.3</v>
      </c>
      <c r="F97" s="898">
        <v>100.6</v>
      </c>
      <c r="G97" s="898">
        <v>79.900000000000006</v>
      </c>
      <c r="H97" s="898">
        <v>119.1</v>
      </c>
      <c r="I97" s="898">
        <v>102</v>
      </c>
      <c r="J97" s="898">
        <v>97.6</v>
      </c>
      <c r="K97" s="898">
        <v>99.3</v>
      </c>
      <c r="L97" s="898">
        <v>71.8</v>
      </c>
      <c r="M97" s="898">
        <v>101.1</v>
      </c>
      <c r="N97" s="898">
        <v>61.6</v>
      </c>
      <c r="O97" s="898">
        <v>113.9</v>
      </c>
      <c r="P97" s="898">
        <v>87.7</v>
      </c>
      <c r="Q97" s="898">
        <v>106.5</v>
      </c>
      <c r="R97" s="898">
        <v>95.6</v>
      </c>
      <c r="S97" s="898">
        <v>98.6</v>
      </c>
      <c r="T97" s="898">
        <v>107.9</v>
      </c>
      <c r="U97" s="898">
        <v>113.2</v>
      </c>
      <c r="V97" s="898">
        <v>137.9</v>
      </c>
      <c r="W97" s="898" t="s">
        <v>357</v>
      </c>
      <c r="X97" s="898">
        <v>88.4</v>
      </c>
      <c r="Y97" s="898">
        <v>106.7</v>
      </c>
      <c r="Z97" s="898">
        <v>83.9</v>
      </c>
      <c r="AA97" s="898">
        <v>98.2</v>
      </c>
      <c r="AB97" s="898">
        <v>99.1</v>
      </c>
      <c r="AC97" s="925">
        <v>99.3</v>
      </c>
      <c r="AD97" s="502"/>
      <c r="AE97" s="203"/>
      <c r="AF97" s="222"/>
      <c r="AG97" s="203" t="s">
        <v>106</v>
      </c>
      <c r="AH97" s="898">
        <v>101.3</v>
      </c>
      <c r="AI97" s="898">
        <v>101.2</v>
      </c>
      <c r="AJ97" s="898">
        <v>99</v>
      </c>
      <c r="AK97" s="898">
        <v>95.6</v>
      </c>
      <c r="AL97" s="898">
        <v>103.2</v>
      </c>
      <c r="AM97" s="898">
        <v>106.1</v>
      </c>
      <c r="AN97" s="898">
        <v>112.7</v>
      </c>
      <c r="AO97" s="898">
        <v>101.4</v>
      </c>
      <c r="AP97" s="898">
        <v>101.3</v>
      </c>
      <c r="AQ97" s="898">
        <v>101.3</v>
      </c>
      <c r="AR97" s="898">
        <v>102.6</v>
      </c>
    </row>
    <row r="98" spans="1:44" x14ac:dyDescent="0.15">
      <c r="A98" s="203"/>
      <c r="B98" s="222"/>
      <c r="C98" s="203" t="s">
        <v>107</v>
      </c>
      <c r="D98" s="898">
        <v>101.6</v>
      </c>
      <c r="E98" s="898">
        <v>101.6</v>
      </c>
      <c r="F98" s="898">
        <v>103.9</v>
      </c>
      <c r="G98" s="898">
        <v>78.2</v>
      </c>
      <c r="H98" s="898">
        <v>117.2</v>
      </c>
      <c r="I98" s="898">
        <v>115.3</v>
      </c>
      <c r="J98" s="898">
        <v>96.4</v>
      </c>
      <c r="K98" s="898">
        <v>89.9</v>
      </c>
      <c r="L98" s="898">
        <v>77.5</v>
      </c>
      <c r="M98" s="898">
        <v>95.2</v>
      </c>
      <c r="N98" s="898">
        <v>61.3</v>
      </c>
      <c r="O98" s="898">
        <v>134.69999999999999</v>
      </c>
      <c r="P98" s="898">
        <v>85.4</v>
      </c>
      <c r="Q98" s="898">
        <v>104.2</v>
      </c>
      <c r="R98" s="898">
        <v>95.3</v>
      </c>
      <c r="S98" s="898">
        <v>96</v>
      </c>
      <c r="T98" s="898">
        <v>97</v>
      </c>
      <c r="U98" s="898">
        <v>115</v>
      </c>
      <c r="V98" s="898">
        <v>146.1</v>
      </c>
      <c r="W98" s="898" t="s">
        <v>357</v>
      </c>
      <c r="X98" s="898">
        <v>92.9</v>
      </c>
      <c r="Y98" s="898">
        <v>103.3</v>
      </c>
      <c r="Z98" s="898">
        <v>81.599999999999994</v>
      </c>
      <c r="AA98" s="898">
        <v>92.1</v>
      </c>
      <c r="AB98" s="898">
        <v>99.5</v>
      </c>
      <c r="AC98" s="925">
        <v>101.1</v>
      </c>
      <c r="AD98" s="502"/>
      <c r="AE98" s="203"/>
      <c r="AF98" s="222"/>
      <c r="AG98" s="203" t="s">
        <v>107</v>
      </c>
      <c r="AH98" s="898">
        <v>101.6</v>
      </c>
      <c r="AI98" s="898">
        <v>99.1</v>
      </c>
      <c r="AJ98" s="898">
        <v>97.5</v>
      </c>
      <c r="AK98" s="898">
        <v>93</v>
      </c>
      <c r="AL98" s="898">
        <v>103</v>
      </c>
      <c r="AM98" s="898">
        <v>102.6</v>
      </c>
      <c r="AN98" s="898">
        <v>119.3</v>
      </c>
      <c r="AO98" s="898">
        <v>90.7</v>
      </c>
      <c r="AP98" s="898">
        <v>103</v>
      </c>
      <c r="AQ98" s="898">
        <v>103.1</v>
      </c>
      <c r="AR98" s="898">
        <v>97.4</v>
      </c>
    </row>
    <row r="99" spans="1:44" x14ac:dyDescent="0.15">
      <c r="A99" s="203"/>
      <c r="B99" s="222"/>
      <c r="C99" s="203" t="s">
        <v>108</v>
      </c>
      <c r="D99" s="898">
        <v>101.6</v>
      </c>
      <c r="E99" s="898">
        <v>101.6</v>
      </c>
      <c r="F99" s="898">
        <v>100.5</v>
      </c>
      <c r="G99" s="898">
        <v>76</v>
      </c>
      <c r="H99" s="898">
        <v>116.3</v>
      </c>
      <c r="I99" s="898">
        <v>121.4</v>
      </c>
      <c r="J99" s="898">
        <v>97.6</v>
      </c>
      <c r="K99" s="898">
        <v>95</v>
      </c>
      <c r="L99" s="898">
        <v>96.2</v>
      </c>
      <c r="M99" s="898">
        <v>87.2</v>
      </c>
      <c r="N99" s="898">
        <v>53.3</v>
      </c>
      <c r="O99" s="898">
        <v>158</v>
      </c>
      <c r="P99" s="898">
        <v>83.2</v>
      </c>
      <c r="Q99" s="898">
        <v>101.8</v>
      </c>
      <c r="R99" s="898">
        <v>99.5</v>
      </c>
      <c r="S99" s="898">
        <v>93.9</v>
      </c>
      <c r="T99" s="898">
        <v>98.4</v>
      </c>
      <c r="U99" s="898">
        <v>114.8</v>
      </c>
      <c r="V99" s="898">
        <v>143.69999999999999</v>
      </c>
      <c r="W99" s="898" t="s">
        <v>357</v>
      </c>
      <c r="X99" s="898">
        <v>98</v>
      </c>
      <c r="Y99" s="898">
        <v>101.5</v>
      </c>
      <c r="Z99" s="898">
        <v>84.5</v>
      </c>
      <c r="AA99" s="898">
        <v>94</v>
      </c>
      <c r="AB99" s="898">
        <v>99.2</v>
      </c>
      <c r="AC99" s="925">
        <v>104.6</v>
      </c>
      <c r="AD99" s="502"/>
      <c r="AE99" s="203"/>
      <c r="AF99" s="222"/>
      <c r="AG99" s="203" t="s">
        <v>108</v>
      </c>
      <c r="AH99" s="898">
        <v>101.6</v>
      </c>
      <c r="AI99" s="898">
        <v>100.2</v>
      </c>
      <c r="AJ99" s="898">
        <v>97.8</v>
      </c>
      <c r="AK99" s="898">
        <v>93.8</v>
      </c>
      <c r="AL99" s="898">
        <v>102.7</v>
      </c>
      <c r="AM99" s="898">
        <v>105.6</v>
      </c>
      <c r="AN99" s="898">
        <v>125.6</v>
      </c>
      <c r="AO99" s="898">
        <v>91.5</v>
      </c>
      <c r="AP99" s="898">
        <v>102.3</v>
      </c>
      <c r="AQ99" s="898">
        <v>102.4</v>
      </c>
      <c r="AR99" s="898">
        <v>96.4</v>
      </c>
    </row>
    <row r="100" spans="1:44" x14ac:dyDescent="0.15">
      <c r="A100" s="203"/>
      <c r="B100" s="222"/>
      <c r="C100" s="203" t="s">
        <v>109</v>
      </c>
      <c r="D100" s="898">
        <v>102.5</v>
      </c>
      <c r="E100" s="898">
        <v>102.5</v>
      </c>
      <c r="F100" s="898">
        <v>98</v>
      </c>
      <c r="G100" s="898">
        <v>74.900000000000006</v>
      </c>
      <c r="H100" s="898">
        <v>112.2</v>
      </c>
      <c r="I100" s="898">
        <v>122.7</v>
      </c>
      <c r="J100" s="898">
        <v>98.8</v>
      </c>
      <c r="K100" s="898">
        <v>98.7</v>
      </c>
      <c r="L100" s="898">
        <v>103.3</v>
      </c>
      <c r="M100" s="898">
        <v>85.7</v>
      </c>
      <c r="N100" s="898">
        <v>70.400000000000006</v>
      </c>
      <c r="O100" s="898">
        <v>185.4</v>
      </c>
      <c r="P100" s="898">
        <v>81.599999999999994</v>
      </c>
      <c r="Q100" s="898">
        <v>101.2</v>
      </c>
      <c r="R100" s="898">
        <v>105.1</v>
      </c>
      <c r="S100" s="898">
        <v>95.7</v>
      </c>
      <c r="T100" s="898">
        <v>99.9</v>
      </c>
      <c r="U100" s="898">
        <v>118.4</v>
      </c>
      <c r="V100" s="898">
        <v>154.19999999999999</v>
      </c>
      <c r="W100" s="898" t="s">
        <v>357</v>
      </c>
      <c r="X100" s="898">
        <v>81.2</v>
      </c>
      <c r="Y100" s="898">
        <v>104.6</v>
      </c>
      <c r="Z100" s="898">
        <v>84.2</v>
      </c>
      <c r="AA100" s="898">
        <v>95.4</v>
      </c>
      <c r="AB100" s="898">
        <v>99.7</v>
      </c>
      <c r="AC100" s="925">
        <v>106.3</v>
      </c>
      <c r="AD100" s="502"/>
      <c r="AE100" s="203"/>
      <c r="AF100" s="222"/>
      <c r="AG100" s="203" t="s">
        <v>109</v>
      </c>
      <c r="AH100" s="898">
        <v>102.5</v>
      </c>
      <c r="AI100" s="898">
        <v>102.6</v>
      </c>
      <c r="AJ100" s="898">
        <v>97.4</v>
      </c>
      <c r="AK100" s="898">
        <v>95.7</v>
      </c>
      <c r="AL100" s="898">
        <v>99.6</v>
      </c>
      <c r="AM100" s="898">
        <v>114.1</v>
      </c>
      <c r="AN100" s="898">
        <v>144.9</v>
      </c>
      <c r="AO100" s="898">
        <v>92.5</v>
      </c>
      <c r="AP100" s="898">
        <v>102.4</v>
      </c>
      <c r="AQ100" s="898">
        <v>102.4</v>
      </c>
      <c r="AR100" s="898">
        <v>99</v>
      </c>
    </row>
    <row r="101" spans="1:44" x14ac:dyDescent="0.15">
      <c r="A101" s="203"/>
      <c r="B101" s="222"/>
      <c r="C101" s="203" t="s">
        <v>110</v>
      </c>
      <c r="D101" s="898">
        <v>103.4</v>
      </c>
      <c r="E101" s="898">
        <v>103.4</v>
      </c>
      <c r="F101" s="898">
        <v>95.6</v>
      </c>
      <c r="G101" s="898">
        <v>76.2</v>
      </c>
      <c r="H101" s="898">
        <v>104.3</v>
      </c>
      <c r="I101" s="898">
        <v>154.4</v>
      </c>
      <c r="J101" s="898">
        <v>100.3</v>
      </c>
      <c r="K101" s="898">
        <v>98.7</v>
      </c>
      <c r="L101" s="898">
        <v>100.7</v>
      </c>
      <c r="M101" s="898">
        <v>83.5</v>
      </c>
      <c r="N101" s="898">
        <v>60.9</v>
      </c>
      <c r="O101" s="898">
        <v>207</v>
      </c>
      <c r="P101" s="898">
        <v>81</v>
      </c>
      <c r="Q101" s="898">
        <v>98.6</v>
      </c>
      <c r="R101" s="898">
        <v>107</v>
      </c>
      <c r="S101" s="898">
        <v>85.5</v>
      </c>
      <c r="T101" s="898">
        <v>104.7</v>
      </c>
      <c r="U101" s="898">
        <v>117.9</v>
      </c>
      <c r="V101" s="898">
        <v>154.30000000000001</v>
      </c>
      <c r="W101" s="898" t="s">
        <v>357</v>
      </c>
      <c r="X101" s="898">
        <v>75.3</v>
      </c>
      <c r="Y101" s="898">
        <v>105.4</v>
      </c>
      <c r="Z101" s="898">
        <v>82.2</v>
      </c>
      <c r="AA101" s="898">
        <v>96.2</v>
      </c>
      <c r="AB101" s="898">
        <v>99.1</v>
      </c>
      <c r="AC101" s="925">
        <v>117</v>
      </c>
      <c r="AD101" s="502"/>
      <c r="AE101" s="203"/>
      <c r="AF101" s="222"/>
      <c r="AG101" s="203" t="s">
        <v>110</v>
      </c>
      <c r="AH101" s="898">
        <v>103.4</v>
      </c>
      <c r="AI101" s="898">
        <v>103.3</v>
      </c>
      <c r="AJ101" s="898">
        <v>95.8</v>
      </c>
      <c r="AK101" s="898">
        <v>96.6</v>
      </c>
      <c r="AL101" s="898">
        <v>94.8</v>
      </c>
      <c r="AM101" s="898">
        <v>119.9</v>
      </c>
      <c r="AN101" s="898">
        <v>153.9</v>
      </c>
      <c r="AO101" s="898">
        <v>96</v>
      </c>
      <c r="AP101" s="898">
        <v>103.5</v>
      </c>
      <c r="AQ101" s="898">
        <v>103.5</v>
      </c>
      <c r="AR101" s="898">
        <v>101</v>
      </c>
    </row>
    <row r="102" spans="1:44" x14ac:dyDescent="0.15">
      <c r="A102" s="203"/>
      <c r="B102" s="222"/>
      <c r="C102" s="213" t="s">
        <v>97</v>
      </c>
      <c r="D102" s="898">
        <v>101.1</v>
      </c>
      <c r="E102" s="898">
        <v>101.1</v>
      </c>
      <c r="F102" s="898">
        <v>96.1</v>
      </c>
      <c r="G102" s="898">
        <v>73.599999999999994</v>
      </c>
      <c r="H102" s="898">
        <v>93.4</v>
      </c>
      <c r="I102" s="898">
        <v>133.6</v>
      </c>
      <c r="J102" s="898">
        <v>106.3</v>
      </c>
      <c r="K102" s="898">
        <v>94.3</v>
      </c>
      <c r="L102" s="898">
        <v>83.9</v>
      </c>
      <c r="M102" s="898">
        <v>88.7</v>
      </c>
      <c r="N102" s="898">
        <v>52.7</v>
      </c>
      <c r="O102" s="898">
        <v>143.1</v>
      </c>
      <c r="P102" s="898">
        <v>81.3</v>
      </c>
      <c r="Q102" s="898">
        <v>99.6</v>
      </c>
      <c r="R102" s="898">
        <v>105.1</v>
      </c>
      <c r="S102" s="898">
        <v>80.8</v>
      </c>
      <c r="T102" s="898">
        <v>122.8</v>
      </c>
      <c r="U102" s="898">
        <v>117.4</v>
      </c>
      <c r="V102" s="898">
        <v>146</v>
      </c>
      <c r="W102" s="898" t="s">
        <v>357</v>
      </c>
      <c r="X102" s="898">
        <v>121</v>
      </c>
      <c r="Y102" s="898">
        <v>105.9</v>
      </c>
      <c r="Z102" s="898">
        <v>83.7</v>
      </c>
      <c r="AA102" s="898">
        <v>86.9</v>
      </c>
      <c r="AB102" s="898">
        <v>99.2</v>
      </c>
      <c r="AC102" s="926">
        <v>112.7</v>
      </c>
      <c r="AD102" s="502"/>
      <c r="AE102" s="203"/>
      <c r="AF102" s="222"/>
      <c r="AG102" s="213" t="s">
        <v>97</v>
      </c>
      <c r="AH102" s="900">
        <v>101.1</v>
      </c>
      <c r="AI102" s="900">
        <v>99.2</v>
      </c>
      <c r="AJ102" s="900">
        <v>93.5</v>
      </c>
      <c r="AK102" s="900">
        <v>98.6</v>
      </c>
      <c r="AL102" s="900">
        <v>87.4</v>
      </c>
      <c r="AM102" s="900">
        <v>111.8</v>
      </c>
      <c r="AN102" s="900">
        <v>112.7</v>
      </c>
      <c r="AO102" s="900">
        <v>111.1</v>
      </c>
      <c r="AP102" s="900">
        <v>102.1</v>
      </c>
      <c r="AQ102" s="900">
        <v>102.1</v>
      </c>
      <c r="AR102" s="900">
        <v>99.3</v>
      </c>
    </row>
    <row r="103" spans="1:44" x14ac:dyDescent="0.15">
      <c r="A103" s="224"/>
      <c r="B103" s="219" t="s">
        <v>469</v>
      </c>
      <c r="C103" s="216" t="s">
        <v>99</v>
      </c>
      <c r="D103" s="995">
        <v>101</v>
      </c>
      <c r="E103" s="995">
        <v>101</v>
      </c>
      <c r="F103" s="995">
        <v>99.3</v>
      </c>
      <c r="G103" s="995">
        <v>72.2</v>
      </c>
      <c r="H103" s="995">
        <v>89.2</v>
      </c>
      <c r="I103" s="995">
        <v>116.3</v>
      </c>
      <c r="J103" s="995">
        <v>104.5</v>
      </c>
      <c r="K103" s="995">
        <v>100.6</v>
      </c>
      <c r="L103" s="995">
        <v>50.3</v>
      </c>
      <c r="M103" s="995">
        <v>84.9</v>
      </c>
      <c r="N103" s="995">
        <v>51.6</v>
      </c>
      <c r="O103" s="995">
        <v>171.7</v>
      </c>
      <c r="P103" s="995">
        <v>83.1</v>
      </c>
      <c r="Q103" s="995">
        <v>101.6</v>
      </c>
      <c r="R103" s="995">
        <v>111.4</v>
      </c>
      <c r="S103" s="995">
        <v>84.7</v>
      </c>
      <c r="T103" s="995">
        <v>123.6</v>
      </c>
      <c r="U103" s="995">
        <v>117.3</v>
      </c>
      <c r="V103" s="995">
        <v>146.5</v>
      </c>
      <c r="W103" s="995" t="s">
        <v>357</v>
      </c>
      <c r="X103" s="995">
        <v>115.2</v>
      </c>
      <c r="Y103" s="995">
        <v>97.3</v>
      </c>
      <c r="Z103" s="995">
        <v>83.7</v>
      </c>
      <c r="AA103" s="995">
        <v>97.9</v>
      </c>
      <c r="AB103" s="995">
        <v>99.5</v>
      </c>
      <c r="AC103" s="998">
        <v>107.5</v>
      </c>
      <c r="AD103" s="502"/>
      <c r="AE103" s="224"/>
      <c r="AF103" s="219" t="s">
        <v>469</v>
      </c>
      <c r="AG103" s="216" t="s">
        <v>99</v>
      </c>
      <c r="AH103" s="996">
        <v>101</v>
      </c>
      <c r="AI103" s="996">
        <v>100.9</v>
      </c>
      <c r="AJ103" s="996">
        <v>92.8</v>
      </c>
      <c r="AK103" s="996">
        <v>97.6</v>
      </c>
      <c r="AL103" s="996">
        <v>87</v>
      </c>
      <c r="AM103" s="996">
        <v>118.7</v>
      </c>
      <c r="AN103" s="996">
        <v>125.2</v>
      </c>
      <c r="AO103" s="996">
        <v>114.1</v>
      </c>
      <c r="AP103" s="996">
        <v>101</v>
      </c>
      <c r="AQ103" s="996">
        <v>101</v>
      </c>
      <c r="AR103" s="996">
        <v>101.7</v>
      </c>
    </row>
    <row r="104" spans="1:44" x14ac:dyDescent="0.15">
      <c r="A104" s="224"/>
      <c r="B104" s="222"/>
      <c r="C104" s="203" t="s">
        <v>101</v>
      </c>
      <c r="D104" s="996">
        <v>103.4</v>
      </c>
      <c r="E104" s="996">
        <v>103.4</v>
      </c>
      <c r="F104" s="996">
        <v>101.9</v>
      </c>
      <c r="G104" s="996">
        <v>76.099999999999994</v>
      </c>
      <c r="H104" s="996">
        <v>94.5</v>
      </c>
      <c r="I104" s="996">
        <v>127.6</v>
      </c>
      <c r="J104" s="996">
        <v>106.8</v>
      </c>
      <c r="K104" s="996">
        <v>102.8</v>
      </c>
      <c r="L104" s="996">
        <v>67.099999999999994</v>
      </c>
      <c r="M104" s="996">
        <v>87.4</v>
      </c>
      <c r="N104" s="996">
        <v>57.5</v>
      </c>
      <c r="O104" s="996">
        <v>133.6</v>
      </c>
      <c r="P104" s="996">
        <v>83.8</v>
      </c>
      <c r="Q104" s="996">
        <v>103.1</v>
      </c>
      <c r="R104" s="996">
        <v>111.9</v>
      </c>
      <c r="S104" s="996">
        <v>94.2</v>
      </c>
      <c r="T104" s="996">
        <v>126.7</v>
      </c>
      <c r="U104" s="996">
        <v>116.6</v>
      </c>
      <c r="V104" s="996">
        <v>137.6</v>
      </c>
      <c r="W104" s="996" t="s">
        <v>357</v>
      </c>
      <c r="X104" s="996">
        <v>136.19999999999999</v>
      </c>
      <c r="Y104" s="996">
        <v>97.1</v>
      </c>
      <c r="Z104" s="996">
        <v>86.5</v>
      </c>
      <c r="AA104" s="996">
        <v>101.4</v>
      </c>
      <c r="AB104" s="996">
        <v>99.1</v>
      </c>
      <c r="AC104" s="999">
        <v>112.6</v>
      </c>
      <c r="AD104" s="502"/>
      <c r="AE104" s="224"/>
      <c r="AF104" s="222"/>
      <c r="AG104" s="203" t="s">
        <v>101</v>
      </c>
      <c r="AH104" s="996">
        <v>103.4</v>
      </c>
      <c r="AI104" s="996">
        <v>101.3</v>
      </c>
      <c r="AJ104" s="996">
        <v>95.3</v>
      </c>
      <c r="AK104" s="996">
        <v>99.3</v>
      </c>
      <c r="AL104" s="996">
        <v>90.4</v>
      </c>
      <c r="AM104" s="996">
        <v>114.6</v>
      </c>
      <c r="AN104" s="996">
        <v>110.2</v>
      </c>
      <c r="AO104" s="996">
        <v>117.8</v>
      </c>
      <c r="AP104" s="996">
        <v>104.5</v>
      </c>
      <c r="AQ104" s="996">
        <v>104.6</v>
      </c>
      <c r="AR104" s="996">
        <v>101.2</v>
      </c>
    </row>
    <row r="105" spans="1:44" x14ac:dyDescent="0.15">
      <c r="A105" s="224"/>
      <c r="B105" s="222"/>
      <c r="C105" s="203" t="s">
        <v>102</v>
      </c>
      <c r="D105" s="996">
        <v>97.9</v>
      </c>
      <c r="E105" s="996">
        <v>97.9</v>
      </c>
      <c r="F105" s="996">
        <v>100.1</v>
      </c>
      <c r="G105" s="996">
        <v>79.599999999999994</v>
      </c>
      <c r="H105" s="996">
        <v>93.7</v>
      </c>
      <c r="I105" s="996">
        <v>96.7</v>
      </c>
      <c r="J105" s="996">
        <v>93.9</v>
      </c>
      <c r="K105" s="996">
        <v>97.3</v>
      </c>
      <c r="L105" s="996">
        <v>60.3</v>
      </c>
      <c r="M105" s="996">
        <v>103.7</v>
      </c>
      <c r="N105" s="996">
        <v>49.7</v>
      </c>
      <c r="O105" s="996">
        <v>93.1</v>
      </c>
      <c r="P105" s="996">
        <v>85.2</v>
      </c>
      <c r="Q105" s="996">
        <v>97.8</v>
      </c>
      <c r="R105" s="996">
        <v>107.8</v>
      </c>
      <c r="S105" s="996">
        <v>98.5</v>
      </c>
      <c r="T105" s="996">
        <v>129.69999999999999</v>
      </c>
      <c r="U105" s="996">
        <v>109.4</v>
      </c>
      <c r="V105" s="996">
        <v>125.9</v>
      </c>
      <c r="W105" s="996" t="s">
        <v>357</v>
      </c>
      <c r="X105" s="996">
        <v>119</v>
      </c>
      <c r="Y105" s="996">
        <v>95.5</v>
      </c>
      <c r="Z105" s="996">
        <v>86.5</v>
      </c>
      <c r="AA105" s="996">
        <v>98.6</v>
      </c>
      <c r="AB105" s="996">
        <v>98.9</v>
      </c>
      <c r="AC105" s="999">
        <v>95.4</v>
      </c>
      <c r="AD105" s="502"/>
      <c r="AE105" s="224"/>
      <c r="AF105" s="222"/>
      <c r="AG105" s="203" t="s">
        <v>102</v>
      </c>
      <c r="AH105" s="996">
        <v>97.9</v>
      </c>
      <c r="AI105" s="996">
        <v>93.8</v>
      </c>
      <c r="AJ105" s="996">
        <v>88.7</v>
      </c>
      <c r="AK105" s="996">
        <v>89.6</v>
      </c>
      <c r="AL105" s="996">
        <v>87.6</v>
      </c>
      <c r="AM105" s="996">
        <v>105</v>
      </c>
      <c r="AN105" s="996">
        <v>85.6</v>
      </c>
      <c r="AO105" s="996">
        <v>118.7</v>
      </c>
      <c r="AP105" s="996">
        <v>100.1</v>
      </c>
      <c r="AQ105" s="996">
        <v>100</v>
      </c>
      <c r="AR105" s="996">
        <v>106.4</v>
      </c>
    </row>
    <row r="106" spans="1:44" x14ac:dyDescent="0.15">
      <c r="A106" s="224"/>
      <c r="B106" s="222"/>
      <c r="C106" s="203" t="s">
        <v>103</v>
      </c>
      <c r="D106" s="996">
        <v>98.5</v>
      </c>
      <c r="E106" s="996">
        <v>98.5</v>
      </c>
      <c r="F106" s="996">
        <v>101.6</v>
      </c>
      <c r="G106" s="996">
        <v>74.900000000000006</v>
      </c>
      <c r="H106" s="996">
        <v>96.1</v>
      </c>
      <c r="I106" s="996">
        <v>93.3</v>
      </c>
      <c r="J106" s="996">
        <v>100.9</v>
      </c>
      <c r="K106" s="996">
        <v>95.5</v>
      </c>
      <c r="L106" s="996">
        <v>48.9</v>
      </c>
      <c r="M106" s="996">
        <v>123.9</v>
      </c>
      <c r="N106" s="996">
        <v>63.7</v>
      </c>
      <c r="O106" s="996">
        <v>114.6</v>
      </c>
      <c r="P106" s="996">
        <v>83</v>
      </c>
      <c r="Q106" s="996">
        <v>88.5</v>
      </c>
      <c r="R106" s="996">
        <v>118.6</v>
      </c>
      <c r="S106" s="996">
        <v>92.5</v>
      </c>
      <c r="T106" s="996">
        <v>126</v>
      </c>
      <c r="U106" s="996">
        <v>106.7</v>
      </c>
      <c r="V106" s="996">
        <v>119.6</v>
      </c>
      <c r="W106" s="996" t="s">
        <v>357</v>
      </c>
      <c r="X106" s="996">
        <v>118.7</v>
      </c>
      <c r="Y106" s="996">
        <v>94.3</v>
      </c>
      <c r="Z106" s="996">
        <v>84.9</v>
      </c>
      <c r="AA106" s="996">
        <v>100.2</v>
      </c>
      <c r="AB106" s="996">
        <v>99.4</v>
      </c>
      <c r="AC106" s="999">
        <v>97.5</v>
      </c>
      <c r="AD106" s="502"/>
      <c r="AE106" s="224"/>
      <c r="AF106" s="222"/>
      <c r="AG106" s="203" t="s">
        <v>103</v>
      </c>
      <c r="AH106" s="996">
        <v>98.5</v>
      </c>
      <c r="AI106" s="996">
        <v>97</v>
      </c>
      <c r="AJ106" s="996">
        <v>90.5</v>
      </c>
      <c r="AK106" s="996">
        <v>94.2</v>
      </c>
      <c r="AL106" s="996">
        <v>86</v>
      </c>
      <c r="AM106" s="996">
        <v>111.4</v>
      </c>
      <c r="AN106" s="996">
        <v>108.2</v>
      </c>
      <c r="AO106" s="996">
        <v>113.6</v>
      </c>
      <c r="AP106" s="996">
        <v>99.3</v>
      </c>
      <c r="AQ106" s="996">
        <v>99.3</v>
      </c>
      <c r="AR106" s="996">
        <v>99.8</v>
      </c>
    </row>
    <row r="107" spans="1:44" x14ac:dyDescent="0.15">
      <c r="A107" s="224"/>
      <c r="B107" s="222" t="s">
        <v>1</v>
      </c>
      <c r="C107" s="203" t="s">
        <v>104</v>
      </c>
      <c r="D107" s="996">
        <v>98.1</v>
      </c>
      <c r="E107" s="996">
        <v>98.1</v>
      </c>
      <c r="F107" s="996">
        <v>102</v>
      </c>
      <c r="G107" s="996">
        <v>80.3</v>
      </c>
      <c r="H107" s="996">
        <v>96.8</v>
      </c>
      <c r="I107" s="996">
        <v>94.3</v>
      </c>
      <c r="J107" s="996">
        <v>97.8</v>
      </c>
      <c r="K107" s="996">
        <v>92.9</v>
      </c>
      <c r="L107" s="996">
        <v>44.5</v>
      </c>
      <c r="M107" s="996">
        <v>131.4</v>
      </c>
      <c r="N107" s="996">
        <v>55.4</v>
      </c>
      <c r="O107" s="996">
        <v>135</v>
      </c>
      <c r="P107" s="996">
        <v>81.8</v>
      </c>
      <c r="Q107" s="996">
        <v>90.3</v>
      </c>
      <c r="R107" s="996">
        <v>114</v>
      </c>
      <c r="S107" s="996">
        <v>87.5</v>
      </c>
      <c r="T107" s="996">
        <v>117</v>
      </c>
      <c r="U107" s="996">
        <v>104.4</v>
      </c>
      <c r="V107" s="996">
        <v>123.5</v>
      </c>
      <c r="W107" s="996" t="s">
        <v>357</v>
      </c>
      <c r="X107" s="996">
        <v>76.400000000000006</v>
      </c>
      <c r="Y107" s="996">
        <v>94.9</v>
      </c>
      <c r="Z107" s="996">
        <v>84.7</v>
      </c>
      <c r="AA107" s="996">
        <v>100.3</v>
      </c>
      <c r="AB107" s="996">
        <v>99.4</v>
      </c>
      <c r="AC107" s="999">
        <v>95.8</v>
      </c>
      <c r="AD107" s="502"/>
      <c r="AE107" s="224"/>
      <c r="AF107" s="222" t="s">
        <v>1</v>
      </c>
      <c r="AG107" s="203" t="s">
        <v>104</v>
      </c>
      <c r="AH107" s="996">
        <v>98.1</v>
      </c>
      <c r="AI107" s="996">
        <v>94.6</v>
      </c>
      <c r="AJ107" s="996">
        <v>88.3</v>
      </c>
      <c r="AK107" s="996">
        <v>90.5</v>
      </c>
      <c r="AL107" s="996">
        <v>85.6</v>
      </c>
      <c r="AM107" s="996">
        <v>108.6</v>
      </c>
      <c r="AN107" s="996">
        <v>113.5</v>
      </c>
      <c r="AO107" s="996">
        <v>105.2</v>
      </c>
      <c r="AP107" s="996">
        <v>100</v>
      </c>
      <c r="AQ107" s="996">
        <v>100.1</v>
      </c>
      <c r="AR107" s="996">
        <v>98.5</v>
      </c>
    </row>
    <row r="108" spans="1:44" x14ac:dyDescent="0.15">
      <c r="A108" s="224"/>
      <c r="B108" s="222"/>
      <c r="C108" s="203" t="s">
        <v>105</v>
      </c>
      <c r="D108" s="996">
        <v>100.2</v>
      </c>
      <c r="E108" s="996">
        <v>100.2</v>
      </c>
      <c r="F108" s="996">
        <v>99.8</v>
      </c>
      <c r="G108" s="996">
        <v>82.7</v>
      </c>
      <c r="H108" s="996">
        <v>99</v>
      </c>
      <c r="I108" s="996">
        <v>105.2</v>
      </c>
      <c r="J108" s="996">
        <v>95</v>
      </c>
      <c r="K108" s="996">
        <v>92.9</v>
      </c>
      <c r="L108" s="996">
        <v>42.5</v>
      </c>
      <c r="M108" s="996">
        <v>155.9</v>
      </c>
      <c r="N108" s="996">
        <v>63.8</v>
      </c>
      <c r="O108" s="996">
        <v>114.9</v>
      </c>
      <c r="P108" s="996">
        <v>81.8</v>
      </c>
      <c r="Q108" s="996">
        <v>93.4</v>
      </c>
      <c r="R108" s="996">
        <v>115.7</v>
      </c>
      <c r="S108" s="996">
        <v>97.1</v>
      </c>
      <c r="T108" s="996">
        <v>124.8</v>
      </c>
      <c r="U108" s="996">
        <v>108.9</v>
      </c>
      <c r="V108" s="996">
        <v>129.1</v>
      </c>
      <c r="W108" s="996" t="s">
        <v>357</v>
      </c>
      <c r="X108" s="996">
        <v>90.1</v>
      </c>
      <c r="Y108" s="996">
        <v>99.2</v>
      </c>
      <c r="Z108" s="996">
        <v>85.8</v>
      </c>
      <c r="AA108" s="996">
        <v>100.1</v>
      </c>
      <c r="AB108" s="996">
        <v>99.2</v>
      </c>
      <c r="AC108" s="999">
        <v>97.8</v>
      </c>
      <c r="AD108" s="502"/>
      <c r="AE108" s="224"/>
      <c r="AF108" s="222"/>
      <c r="AG108" s="203" t="s">
        <v>105</v>
      </c>
      <c r="AH108" s="996">
        <v>100.2</v>
      </c>
      <c r="AI108" s="996">
        <v>95.1</v>
      </c>
      <c r="AJ108" s="996">
        <v>88.8</v>
      </c>
      <c r="AK108" s="996">
        <v>91.8</v>
      </c>
      <c r="AL108" s="996">
        <v>85.2</v>
      </c>
      <c r="AM108" s="996">
        <v>108.9</v>
      </c>
      <c r="AN108" s="996">
        <v>102.7</v>
      </c>
      <c r="AO108" s="996">
        <v>113.3</v>
      </c>
      <c r="AP108" s="996">
        <v>103</v>
      </c>
      <c r="AQ108" s="996">
        <v>103</v>
      </c>
      <c r="AR108" s="996">
        <v>102.1</v>
      </c>
    </row>
    <row r="109" spans="1:44" x14ac:dyDescent="0.15">
      <c r="A109" s="224"/>
      <c r="B109" s="222"/>
      <c r="C109" s="203" t="s">
        <v>106</v>
      </c>
      <c r="D109" s="996">
        <v>101.6</v>
      </c>
      <c r="E109" s="996">
        <v>101.6</v>
      </c>
      <c r="F109" s="996">
        <v>97.7</v>
      </c>
      <c r="G109" s="996">
        <v>87.8</v>
      </c>
      <c r="H109" s="996">
        <v>96.3</v>
      </c>
      <c r="I109" s="996">
        <v>93.4</v>
      </c>
      <c r="J109" s="996">
        <v>101.1</v>
      </c>
      <c r="K109" s="996">
        <v>90</v>
      </c>
      <c r="L109" s="996">
        <v>43.9</v>
      </c>
      <c r="M109" s="996">
        <v>182.5</v>
      </c>
      <c r="N109" s="996">
        <v>63.1</v>
      </c>
      <c r="O109" s="996">
        <v>139.30000000000001</v>
      </c>
      <c r="P109" s="996">
        <v>81.3</v>
      </c>
      <c r="Q109" s="996">
        <v>94.9</v>
      </c>
      <c r="R109" s="996">
        <v>115.7</v>
      </c>
      <c r="S109" s="996">
        <v>99.6</v>
      </c>
      <c r="T109" s="996">
        <v>129.19999999999999</v>
      </c>
      <c r="U109" s="996">
        <v>112.1</v>
      </c>
      <c r="V109" s="996">
        <v>134</v>
      </c>
      <c r="W109" s="996" t="s">
        <v>357</v>
      </c>
      <c r="X109" s="996">
        <v>81.900000000000006</v>
      </c>
      <c r="Y109" s="996">
        <v>101.3</v>
      </c>
      <c r="Z109" s="996">
        <v>85.9</v>
      </c>
      <c r="AA109" s="996">
        <v>108.9</v>
      </c>
      <c r="AB109" s="996">
        <v>99.2</v>
      </c>
      <c r="AC109" s="999">
        <v>96.7</v>
      </c>
      <c r="AD109" s="502"/>
      <c r="AE109" s="224"/>
      <c r="AF109" s="222"/>
      <c r="AG109" s="203" t="s">
        <v>106</v>
      </c>
      <c r="AH109" s="996">
        <v>101.6</v>
      </c>
      <c r="AI109" s="996">
        <v>100.3</v>
      </c>
      <c r="AJ109" s="996">
        <v>92.1</v>
      </c>
      <c r="AK109" s="996">
        <v>94.7</v>
      </c>
      <c r="AL109" s="996">
        <v>89.1</v>
      </c>
      <c r="AM109" s="996">
        <v>118.3</v>
      </c>
      <c r="AN109" s="996">
        <v>114.9</v>
      </c>
      <c r="AO109" s="996">
        <v>120.7</v>
      </c>
      <c r="AP109" s="996">
        <v>102.4</v>
      </c>
      <c r="AQ109" s="996">
        <v>102.2</v>
      </c>
      <c r="AR109" s="996">
        <v>108.3</v>
      </c>
    </row>
    <row r="110" spans="1:44" x14ac:dyDescent="0.15">
      <c r="A110" s="224"/>
      <c r="B110" s="222"/>
      <c r="C110" s="203" t="s">
        <v>107</v>
      </c>
      <c r="D110" s="996">
        <v>108</v>
      </c>
      <c r="E110" s="996">
        <v>108</v>
      </c>
      <c r="F110" s="996">
        <v>110.2</v>
      </c>
      <c r="G110" s="996">
        <v>88.1</v>
      </c>
      <c r="H110" s="996">
        <v>95.6</v>
      </c>
      <c r="I110" s="996">
        <v>116.6</v>
      </c>
      <c r="J110" s="996">
        <v>105.9</v>
      </c>
      <c r="K110" s="996">
        <v>76.900000000000006</v>
      </c>
      <c r="L110" s="996">
        <v>58.2</v>
      </c>
      <c r="M110" s="996">
        <v>205.4</v>
      </c>
      <c r="N110" s="996">
        <v>55.7</v>
      </c>
      <c r="O110" s="996">
        <v>175.6</v>
      </c>
      <c r="P110" s="996">
        <v>81.400000000000006</v>
      </c>
      <c r="Q110" s="996">
        <v>99</v>
      </c>
      <c r="R110" s="996">
        <v>113.6</v>
      </c>
      <c r="S110" s="996">
        <v>95.7</v>
      </c>
      <c r="T110" s="996">
        <v>123</v>
      </c>
      <c r="U110" s="996">
        <v>114.5</v>
      </c>
      <c r="V110" s="996">
        <v>136.80000000000001</v>
      </c>
      <c r="W110" s="996" t="s">
        <v>357</v>
      </c>
      <c r="X110" s="996">
        <v>86.6</v>
      </c>
      <c r="Y110" s="996">
        <v>101.6</v>
      </c>
      <c r="Z110" s="996">
        <v>85.1</v>
      </c>
      <c r="AA110" s="996">
        <v>113.4</v>
      </c>
      <c r="AB110" s="996">
        <v>99.4</v>
      </c>
      <c r="AC110" s="999">
        <v>104</v>
      </c>
      <c r="AD110" s="502"/>
      <c r="AE110" s="224"/>
      <c r="AF110" s="222"/>
      <c r="AG110" s="203" t="s">
        <v>107</v>
      </c>
      <c r="AH110" s="996">
        <v>108</v>
      </c>
      <c r="AI110" s="996">
        <v>101.6</v>
      </c>
      <c r="AJ110" s="996">
        <v>93.3</v>
      </c>
      <c r="AK110" s="996">
        <v>96</v>
      </c>
      <c r="AL110" s="996">
        <v>90</v>
      </c>
      <c r="AM110" s="996">
        <v>120</v>
      </c>
      <c r="AN110" s="996">
        <v>128.5</v>
      </c>
      <c r="AO110" s="996">
        <v>114</v>
      </c>
      <c r="AP110" s="996">
        <v>111.4</v>
      </c>
      <c r="AQ110" s="996">
        <v>111.5</v>
      </c>
      <c r="AR110" s="996">
        <v>106.8</v>
      </c>
    </row>
    <row r="111" spans="1:44" x14ac:dyDescent="0.15">
      <c r="A111" s="224"/>
      <c r="B111" s="222"/>
      <c r="C111" s="203" t="s">
        <v>108</v>
      </c>
      <c r="D111" s="996">
        <v>104.1</v>
      </c>
      <c r="E111" s="996">
        <v>104.1</v>
      </c>
      <c r="F111" s="996">
        <v>104.4</v>
      </c>
      <c r="G111" s="996">
        <v>89.8</v>
      </c>
      <c r="H111" s="996">
        <v>91.7</v>
      </c>
      <c r="I111" s="996">
        <v>113.6</v>
      </c>
      <c r="J111" s="996">
        <v>102.4</v>
      </c>
      <c r="K111" s="996">
        <v>78.099999999999994</v>
      </c>
      <c r="L111" s="996">
        <v>43.8</v>
      </c>
      <c r="M111" s="996">
        <v>206</v>
      </c>
      <c r="N111" s="996">
        <v>60.6</v>
      </c>
      <c r="O111" s="996">
        <v>120.9</v>
      </c>
      <c r="P111" s="996">
        <v>84.7</v>
      </c>
      <c r="Q111" s="996">
        <v>93.2</v>
      </c>
      <c r="R111" s="996">
        <v>115.7</v>
      </c>
      <c r="S111" s="996">
        <v>101</v>
      </c>
      <c r="T111" s="996">
        <v>122.9</v>
      </c>
      <c r="U111" s="996">
        <v>116.5</v>
      </c>
      <c r="V111" s="996">
        <v>139.4</v>
      </c>
      <c r="W111" s="996" t="s">
        <v>357</v>
      </c>
      <c r="X111" s="996">
        <v>91.6</v>
      </c>
      <c r="Y111" s="996">
        <v>102.1</v>
      </c>
      <c r="Z111" s="996">
        <v>83.2</v>
      </c>
      <c r="AA111" s="996">
        <v>117.2</v>
      </c>
      <c r="AB111" s="996">
        <v>99.4</v>
      </c>
      <c r="AC111" s="999">
        <v>101.5</v>
      </c>
      <c r="AD111" s="502"/>
      <c r="AE111" s="224"/>
      <c r="AF111" s="222"/>
      <c r="AG111" s="203" t="s">
        <v>108</v>
      </c>
      <c r="AH111" s="996">
        <v>104.1</v>
      </c>
      <c r="AI111" s="996">
        <v>96.6</v>
      </c>
      <c r="AJ111" s="996">
        <v>90.2</v>
      </c>
      <c r="AK111" s="996">
        <v>92.9</v>
      </c>
      <c r="AL111" s="996">
        <v>87</v>
      </c>
      <c r="AM111" s="996">
        <v>110.7</v>
      </c>
      <c r="AN111" s="996">
        <v>106.7</v>
      </c>
      <c r="AO111" s="996">
        <v>113.5</v>
      </c>
      <c r="AP111" s="996">
        <v>108.1</v>
      </c>
      <c r="AQ111" s="996">
        <v>108.1</v>
      </c>
      <c r="AR111" s="996">
        <v>111.5</v>
      </c>
    </row>
    <row r="112" spans="1:44" x14ac:dyDescent="0.15">
      <c r="A112" s="224"/>
      <c r="B112" s="222"/>
      <c r="C112" s="203" t="s">
        <v>109</v>
      </c>
      <c r="D112" s="996">
        <v>104.6</v>
      </c>
      <c r="E112" s="996">
        <v>104.6</v>
      </c>
      <c r="F112" s="996">
        <v>100.2</v>
      </c>
      <c r="G112" s="996">
        <v>91.6</v>
      </c>
      <c r="H112" s="996">
        <v>96</v>
      </c>
      <c r="I112" s="996">
        <v>135.19999999999999</v>
      </c>
      <c r="J112" s="996">
        <v>99.2</v>
      </c>
      <c r="K112" s="996">
        <v>81.2</v>
      </c>
      <c r="L112" s="996">
        <v>52.2</v>
      </c>
      <c r="M112" s="996">
        <v>213.2</v>
      </c>
      <c r="N112" s="996">
        <v>56.7</v>
      </c>
      <c r="O112" s="996">
        <v>159.6</v>
      </c>
      <c r="P112" s="996">
        <v>88.2</v>
      </c>
      <c r="Q112" s="996">
        <v>94.6</v>
      </c>
      <c r="R112" s="996">
        <v>117</v>
      </c>
      <c r="S112" s="996">
        <v>99.1</v>
      </c>
      <c r="T112" s="996">
        <v>98.1</v>
      </c>
      <c r="U112" s="996">
        <v>114.9</v>
      </c>
      <c r="V112" s="996">
        <v>137.9</v>
      </c>
      <c r="W112" s="996" t="s">
        <v>357</v>
      </c>
      <c r="X112" s="996">
        <v>85.9</v>
      </c>
      <c r="Y112" s="996">
        <v>98.7</v>
      </c>
      <c r="Z112" s="996">
        <v>86.7</v>
      </c>
      <c r="AA112" s="996">
        <v>115.8</v>
      </c>
      <c r="AB112" s="996">
        <v>99.4</v>
      </c>
      <c r="AC112" s="999">
        <v>107.3</v>
      </c>
      <c r="AD112" s="502"/>
      <c r="AE112" s="224"/>
      <c r="AF112" s="222"/>
      <c r="AG112" s="203" t="s">
        <v>109</v>
      </c>
      <c r="AH112" s="996">
        <v>104.6</v>
      </c>
      <c r="AI112" s="996">
        <v>94.9</v>
      </c>
      <c r="AJ112" s="996">
        <v>90.1</v>
      </c>
      <c r="AK112" s="996">
        <v>91.4</v>
      </c>
      <c r="AL112" s="996">
        <v>88.6</v>
      </c>
      <c r="AM112" s="996">
        <v>105.4</v>
      </c>
      <c r="AN112" s="996">
        <v>122.5</v>
      </c>
      <c r="AO112" s="996">
        <v>93.4</v>
      </c>
      <c r="AP112" s="996">
        <v>109.9</v>
      </c>
      <c r="AQ112" s="996">
        <v>109.9</v>
      </c>
      <c r="AR112" s="996">
        <v>110</v>
      </c>
    </row>
    <row r="113" spans="1:44" x14ac:dyDescent="0.15">
      <c r="A113" s="224"/>
      <c r="B113" s="222"/>
      <c r="C113" s="203" t="s">
        <v>110</v>
      </c>
      <c r="D113" s="996">
        <v>104.6</v>
      </c>
      <c r="E113" s="996">
        <v>104.6</v>
      </c>
      <c r="F113" s="996">
        <v>96.7</v>
      </c>
      <c r="G113" s="996">
        <v>92.9</v>
      </c>
      <c r="H113" s="996">
        <v>95.9</v>
      </c>
      <c r="I113" s="996">
        <v>137.69999999999999</v>
      </c>
      <c r="J113" s="996">
        <v>98</v>
      </c>
      <c r="K113" s="996">
        <v>88.1</v>
      </c>
      <c r="L113" s="996">
        <v>52.4</v>
      </c>
      <c r="M113" s="996">
        <v>229.1</v>
      </c>
      <c r="N113" s="996">
        <v>52.3</v>
      </c>
      <c r="O113" s="996">
        <v>163.80000000000001</v>
      </c>
      <c r="P113" s="996">
        <v>92</v>
      </c>
      <c r="Q113" s="996">
        <v>91.3</v>
      </c>
      <c r="R113" s="996">
        <v>114.2</v>
      </c>
      <c r="S113" s="996">
        <v>98</v>
      </c>
      <c r="T113" s="996">
        <v>103.1</v>
      </c>
      <c r="U113" s="996">
        <v>115.3</v>
      </c>
      <c r="V113" s="996">
        <v>136.5</v>
      </c>
      <c r="W113" s="996" t="s">
        <v>357</v>
      </c>
      <c r="X113" s="996">
        <v>83.5</v>
      </c>
      <c r="Y113" s="996">
        <v>102.2</v>
      </c>
      <c r="Z113" s="996">
        <v>84.8</v>
      </c>
      <c r="AA113" s="996">
        <v>120</v>
      </c>
      <c r="AB113" s="996">
        <v>99.1</v>
      </c>
      <c r="AC113" s="999">
        <v>108.7</v>
      </c>
      <c r="AD113" s="502"/>
      <c r="AE113" s="224"/>
      <c r="AF113" s="222"/>
      <c r="AG113" s="203" t="s">
        <v>110</v>
      </c>
      <c r="AH113" s="996">
        <v>104.6</v>
      </c>
      <c r="AI113" s="996">
        <v>95.1</v>
      </c>
      <c r="AJ113" s="996">
        <v>88.8</v>
      </c>
      <c r="AK113" s="996">
        <v>90.9</v>
      </c>
      <c r="AL113" s="996">
        <v>86.3</v>
      </c>
      <c r="AM113" s="996">
        <v>108.9</v>
      </c>
      <c r="AN113" s="996">
        <v>124.3</v>
      </c>
      <c r="AO113" s="996">
        <v>98.1</v>
      </c>
      <c r="AP113" s="996">
        <v>109.8</v>
      </c>
      <c r="AQ113" s="996">
        <v>109.8</v>
      </c>
      <c r="AR113" s="996">
        <v>108.5</v>
      </c>
    </row>
    <row r="114" spans="1:44" x14ac:dyDescent="0.15">
      <c r="A114" s="224"/>
      <c r="B114" s="223"/>
      <c r="C114" s="213" t="s">
        <v>97</v>
      </c>
      <c r="D114" s="997">
        <v>103.8</v>
      </c>
      <c r="E114" s="997">
        <v>103.8</v>
      </c>
      <c r="F114" s="997">
        <v>99.2</v>
      </c>
      <c r="G114" s="997">
        <v>85.2</v>
      </c>
      <c r="H114" s="997">
        <v>87.2</v>
      </c>
      <c r="I114" s="997">
        <v>114.7</v>
      </c>
      <c r="J114" s="997">
        <v>96.9</v>
      </c>
      <c r="K114" s="997">
        <v>94.8</v>
      </c>
      <c r="L114" s="997">
        <v>42.9</v>
      </c>
      <c r="M114" s="997">
        <v>244.5</v>
      </c>
      <c r="N114" s="997">
        <v>63.5</v>
      </c>
      <c r="O114" s="997">
        <v>193.3</v>
      </c>
      <c r="P114" s="997">
        <v>95.6</v>
      </c>
      <c r="Q114" s="997">
        <v>91.2</v>
      </c>
      <c r="R114" s="997">
        <v>110.7</v>
      </c>
      <c r="S114" s="997">
        <v>97.3</v>
      </c>
      <c r="T114" s="997">
        <v>96</v>
      </c>
      <c r="U114" s="997">
        <v>111.6</v>
      </c>
      <c r="V114" s="997">
        <v>130.19999999999999</v>
      </c>
      <c r="W114" s="997" t="s">
        <v>357</v>
      </c>
      <c r="X114" s="997">
        <v>105.8</v>
      </c>
      <c r="Y114" s="997">
        <v>99.3</v>
      </c>
      <c r="Z114" s="997">
        <v>88.6</v>
      </c>
      <c r="AA114" s="997">
        <v>102.2</v>
      </c>
      <c r="AB114" s="997">
        <v>99.3</v>
      </c>
      <c r="AC114" s="1000">
        <v>102.1</v>
      </c>
      <c r="AD114" s="502"/>
      <c r="AE114" s="224"/>
      <c r="AF114" s="223"/>
      <c r="AG114" s="213" t="s">
        <v>97</v>
      </c>
      <c r="AH114" s="997">
        <v>103.8</v>
      </c>
      <c r="AI114" s="997">
        <v>94.1</v>
      </c>
      <c r="AJ114" s="997">
        <v>89.1</v>
      </c>
      <c r="AK114" s="997">
        <v>95.2</v>
      </c>
      <c r="AL114" s="997">
        <v>81.8</v>
      </c>
      <c r="AM114" s="997">
        <v>105.1</v>
      </c>
      <c r="AN114" s="997">
        <v>130.19999999999999</v>
      </c>
      <c r="AO114" s="997">
        <v>87.4</v>
      </c>
      <c r="AP114" s="997">
        <v>109</v>
      </c>
      <c r="AQ114" s="997">
        <v>109.1</v>
      </c>
      <c r="AR114" s="997">
        <v>102.9</v>
      </c>
    </row>
    <row r="115" spans="1:44" x14ac:dyDescent="0.15">
      <c r="A115" s="203"/>
      <c r="B115" s="219" t="s">
        <v>470</v>
      </c>
      <c r="C115" s="216" t="s">
        <v>99</v>
      </c>
      <c r="D115" s="1028">
        <v>106</v>
      </c>
      <c r="E115" s="1028">
        <v>106</v>
      </c>
      <c r="F115" s="1028">
        <v>100.7</v>
      </c>
      <c r="G115" s="1028">
        <v>93.2</v>
      </c>
      <c r="H115" s="1028">
        <v>85.1</v>
      </c>
      <c r="I115" s="1028">
        <v>123.2</v>
      </c>
      <c r="J115" s="1028">
        <v>100.6</v>
      </c>
      <c r="K115" s="1028">
        <v>84</v>
      </c>
      <c r="L115" s="1028">
        <v>46.8</v>
      </c>
      <c r="M115" s="1028">
        <v>238.3</v>
      </c>
      <c r="N115" s="1028">
        <v>67</v>
      </c>
      <c r="O115" s="1028">
        <v>228.3</v>
      </c>
      <c r="P115" s="1028">
        <v>98.4</v>
      </c>
      <c r="Q115" s="1028">
        <v>95.2</v>
      </c>
      <c r="R115" s="1028">
        <v>113.2</v>
      </c>
      <c r="S115" s="1028">
        <v>98.8</v>
      </c>
      <c r="T115" s="1028">
        <v>93.8</v>
      </c>
      <c r="U115" s="1028">
        <v>111.2</v>
      </c>
      <c r="V115" s="1028">
        <v>120.7</v>
      </c>
      <c r="W115" s="1028" t="s">
        <v>357</v>
      </c>
      <c r="X115" s="1028">
        <v>130.1</v>
      </c>
      <c r="Y115" s="1028">
        <v>102.3</v>
      </c>
      <c r="Z115" s="1028">
        <v>89.1</v>
      </c>
      <c r="AA115" s="1028">
        <v>105.2</v>
      </c>
      <c r="AB115" s="1028">
        <v>99.6</v>
      </c>
      <c r="AC115" s="1032">
        <v>104.7</v>
      </c>
      <c r="AD115" s="502"/>
      <c r="AE115" s="203"/>
      <c r="AF115" s="219" t="s">
        <v>470</v>
      </c>
      <c r="AG115" s="216" t="s">
        <v>99</v>
      </c>
      <c r="AH115" s="1028">
        <v>106</v>
      </c>
      <c r="AI115" s="1031">
        <v>93.8</v>
      </c>
      <c r="AJ115" s="1031">
        <v>86.9</v>
      </c>
      <c r="AK115" s="1031">
        <v>92.4</v>
      </c>
      <c r="AL115" s="1031">
        <v>80.2</v>
      </c>
      <c r="AM115" s="1031">
        <v>109.2</v>
      </c>
      <c r="AN115" s="1031">
        <v>144.69999999999999</v>
      </c>
      <c r="AO115" s="1031">
        <v>84.2</v>
      </c>
      <c r="AP115" s="1031">
        <v>112.7</v>
      </c>
      <c r="AQ115" s="1031">
        <v>112.6</v>
      </c>
      <c r="AR115" s="1031">
        <v>114.3</v>
      </c>
    </row>
    <row r="116" spans="1:44" x14ac:dyDescent="0.15">
      <c r="A116" s="203"/>
      <c r="B116" s="222"/>
      <c r="C116" s="203" t="s">
        <v>101</v>
      </c>
      <c r="D116" s="1028">
        <v>102.8</v>
      </c>
      <c r="E116" s="1028">
        <v>102.8</v>
      </c>
      <c r="F116" s="1028">
        <v>95</v>
      </c>
      <c r="G116" s="1028">
        <v>98.2</v>
      </c>
      <c r="H116" s="1028">
        <v>83.6</v>
      </c>
      <c r="I116" s="1028">
        <v>135.5</v>
      </c>
      <c r="J116" s="1028">
        <v>98</v>
      </c>
      <c r="K116" s="1028">
        <v>81</v>
      </c>
      <c r="L116" s="1028">
        <v>45.3</v>
      </c>
      <c r="M116" s="1028">
        <v>221.4</v>
      </c>
      <c r="N116" s="1028">
        <v>50.7</v>
      </c>
      <c r="O116" s="1028">
        <v>130.6</v>
      </c>
      <c r="P116" s="1028">
        <v>97.7</v>
      </c>
      <c r="Q116" s="1028">
        <v>98.7</v>
      </c>
      <c r="R116" s="1028">
        <v>119.8</v>
      </c>
      <c r="S116" s="1028">
        <v>102.1</v>
      </c>
      <c r="T116" s="1028">
        <v>99.9</v>
      </c>
      <c r="U116" s="1028">
        <v>106.6</v>
      </c>
      <c r="V116" s="1028">
        <v>112.1</v>
      </c>
      <c r="W116" s="1028" t="s">
        <v>357</v>
      </c>
      <c r="X116" s="1028">
        <v>119.3</v>
      </c>
      <c r="Y116" s="1028">
        <v>106.1</v>
      </c>
      <c r="Z116" s="1028">
        <v>89.9</v>
      </c>
      <c r="AA116" s="1028">
        <v>100.1</v>
      </c>
      <c r="AB116" s="1028">
        <v>99.6</v>
      </c>
      <c r="AC116" s="1033">
        <v>106.7</v>
      </c>
      <c r="AD116" s="502"/>
      <c r="AE116" s="203"/>
      <c r="AF116" s="222"/>
      <c r="AG116" s="203" t="s">
        <v>101</v>
      </c>
      <c r="AH116" s="1028">
        <v>102.8</v>
      </c>
      <c r="AI116" s="1028">
        <v>85.3</v>
      </c>
      <c r="AJ116" s="1028">
        <v>82.5</v>
      </c>
      <c r="AK116" s="1028">
        <v>85.2</v>
      </c>
      <c r="AL116" s="1028">
        <v>79.400000000000006</v>
      </c>
      <c r="AM116" s="1028">
        <v>91.6</v>
      </c>
      <c r="AN116" s="1028">
        <v>95.8</v>
      </c>
      <c r="AO116" s="1028">
        <v>88.6</v>
      </c>
      <c r="AP116" s="1028">
        <v>112.2</v>
      </c>
      <c r="AQ116" s="1028">
        <v>112.2</v>
      </c>
      <c r="AR116" s="1028">
        <v>114.2</v>
      </c>
    </row>
    <row r="117" spans="1:44" x14ac:dyDescent="0.15">
      <c r="A117" s="203"/>
      <c r="B117" s="222"/>
      <c r="C117" s="203" t="s">
        <v>102</v>
      </c>
      <c r="D117" s="1028">
        <v>96.2</v>
      </c>
      <c r="E117" s="1028">
        <v>96.2</v>
      </c>
      <c r="F117" s="1028">
        <v>95.8</v>
      </c>
      <c r="G117" s="1028">
        <v>102</v>
      </c>
      <c r="H117" s="1028">
        <v>85.1</v>
      </c>
      <c r="I117" s="1028">
        <v>79.5</v>
      </c>
      <c r="J117" s="1028">
        <v>84.6</v>
      </c>
      <c r="K117" s="1028">
        <v>78.400000000000006</v>
      </c>
      <c r="L117" s="1028">
        <v>47.2</v>
      </c>
      <c r="M117" s="1028">
        <v>188.6</v>
      </c>
      <c r="N117" s="1028">
        <v>39.799999999999997</v>
      </c>
      <c r="O117" s="1028">
        <v>118.7</v>
      </c>
      <c r="P117" s="1028">
        <v>94.6</v>
      </c>
      <c r="Q117" s="1028">
        <v>98.6</v>
      </c>
      <c r="R117" s="1028">
        <v>124.6</v>
      </c>
      <c r="S117" s="1028">
        <v>106.3</v>
      </c>
      <c r="T117" s="1028">
        <v>100.5</v>
      </c>
      <c r="U117" s="1028">
        <v>100.4</v>
      </c>
      <c r="V117" s="1028">
        <v>98.4</v>
      </c>
      <c r="W117" s="1028" t="s">
        <v>357</v>
      </c>
      <c r="X117" s="1028">
        <v>116.2</v>
      </c>
      <c r="Y117" s="1028">
        <v>105.1</v>
      </c>
      <c r="Z117" s="1028">
        <v>91</v>
      </c>
      <c r="AA117" s="1028">
        <v>98.6</v>
      </c>
      <c r="AB117" s="1028">
        <v>99.4</v>
      </c>
      <c r="AC117" s="1033">
        <v>81.900000000000006</v>
      </c>
      <c r="AD117" s="502"/>
      <c r="AE117" s="203"/>
      <c r="AF117" s="222"/>
      <c r="AG117" s="203" t="s">
        <v>102</v>
      </c>
      <c r="AH117" s="1028">
        <v>96.2</v>
      </c>
      <c r="AI117" s="1028">
        <v>79.7</v>
      </c>
      <c r="AJ117" s="1028">
        <v>74.8</v>
      </c>
      <c r="AK117" s="1028">
        <v>71.5</v>
      </c>
      <c r="AL117" s="1028">
        <v>78.8</v>
      </c>
      <c r="AM117" s="1028">
        <v>90.5</v>
      </c>
      <c r="AN117" s="1028">
        <v>91.8</v>
      </c>
      <c r="AO117" s="1028">
        <v>89.6</v>
      </c>
      <c r="AP117" s="1028">
        <v>105.2</v>
      </c>
      <c r="AQ117" s="1028">
        <v>105.1</v>
      </c>
      <c r="AR117" s="1028">
        <v>110</v>
      </c>
    </row>
    <row r="118" spans="1:44" x14ac:dyDescent="0.15">
      <c r="A118" s="203"/>
      <c r="B118" s="222"/>
      <c r="C118" s="203" t="s">
        <v>103</v>
      </c>
      <c r="D118" s="1028">
        <v>97.6</v>
      </c>
      <c r="E118" s="1028">
        <v>97.5</v>
      </c>
      <c r="F118" s="1028">
        <v>97.6</v>
      </c>
      <c r="G118" s="1028">
        <v>89.3</v>
      </c>
      <c r="H118" s="1028">
        <v>86.2</v>
      </c>
      <c r="I118" s="1028">
        <v>69</v>
      </c>
      <c r="J118" s="1028">
        <v>90.6</v>
      </c>
      <c r="K118" s="1028">
        <v>78</v>
      </c>
      <c r="L118" s="1028">
        <v>49.8</v>
      </c>
      <c r="M118" s="1028">
        <v>148.19999999999999</v>
      </c>
      <c r="N118" s="1028">
        <v>47.6</v>
      </c>
      <c r="O118" s="1028">
        <v>197.4</v>
      </c>
      <c r="P118" s="1028">
        <v>97.4</v>
      </c>
      <c r="Q118" s="1028">
        <v>98.3</v>
      </c>
      <c r="R118" s="1028">
        <v>142.30000000000001</v>
      </c>
      <c r="S118" s="1028">
        <v>102</v>
      </c>
      <c r="T118" s="1028">
        <v>100.7</v>
      </c>
      <c r="U118" s="1028">
        <v>98.6</v>
      </c>
      <c r="V118" s="1028">
        <v>99.4</v>
      </c>
      <c r="W118" s="1028" t="s">
        <v>357</v>
      </c>
      <c r="X118" s="1028">
        <v>93</v>
      </c>
      <c r="Y118" s="1028">
        <v>106.4</v>
      </c>
      <c r="Z118" s="1028">
        <v>88.8</v>
      </c>
      <c r="AA118" s="1028">
        <v>98.3</v>
      </c>
      <c r="AB118" s="1028">
        <v>99.3</v>
      </c>
      <c r="AC118" s="1033">
        <v>81.5</v>
      </c>
      <c r="AD118" s="502"/>
      <c r="AE118" s="203"/>
      <c r="AF118" s="222"/>
      <c r="AG118" s="203" t="s">
        <v>103</v>
      </c>
      <c r="AH118" s="1028">
        <v>97.6</v>
      </c>
      <c r="AI118" s="1028">
        <v>90.1</v>
      </c>
      <c r="AJ118" s="1028">
        <v>82.3</v>
      </c>
      <c r="AK118" s="1028">
        <v>77.3</v>
      </c>
      <c r="AL118" s="1028">
        <v>88.4</v>
      </c>
      <c r="AM118" s="1028">
        <v>107.4</v>
      </c>
      <c r="AN118" s="1028">
        <v>132.4</v>
      </c>
      <c r="AO118" s="1028">
        <v>89.8</v>
      </c>
      <c r="AP118" s="1028">
        <v>101.6</v>
      </c>
      <c r="AQ118" s="1028">
        <v>101.4</v>
      </c>
      <c r="AR118" s="1028">
        <v>112.1</v>
      </c>
    </row>
    <row r="119" spans="1:44" x14ac:dyDescent="0.15">
      <c r="A119" s="203"/>
      <c r="B119" s="222"/>
      <c r="C119" s="203" t="s">
        <v>104</v>
      </c>
      <c r="D119" s="1028">
        <v>97</v>
      </c>
      <c r="E119" s="1028">
        <v>97</v>
      </c>
      <c r="F119" s="1028">
        <v>100.8</v>
      </c>
      <c r="G119" s="1028">
        <v>90.3</v>
      </c>
      <c r="H119" s="1028">
        <v>86</v>
      </c>
      <c r="I119" s="1028">
        <v>90</v>
      </c>
      <c r="J119" s="1028">
        <v>92.7</v>
      </c>
      <c r="K119" s="1028">
        <v>77.599999999999994</v>
      </c>
      <c r="L119" s="1028">
        <v>49.7</v>
      </c>
      <c r="M119" s="1028">
        <v>113</v>
      </c>
      <c r="N119" s="1028">
        <v>54.3</v>
      </c>
      <c r="O119" s="1028">
        <v>140.5</v>
      </c>
      <c r="P119" s="1028">
        <v>98.5</v>
      </c>
      <c r="Q119" s="1028">
        <v>96.9</v>
      </c>
      <c r="R119" s="1028">
        <v>139.69999999999999</v>
      </c>
      <c r="S119" s="1028">
        <v>93.8</v>
      </c>
      <c r="T119" s="1028">
        <v>101</v>
      </c>
      <c r="U119" s="1028">
        <v>97.8</v>
      </c>
      <c r="V119" s="1028">
        <v>101.5</v>
      </c>
      <c r="W119" s="1028" t="s">
        <v>357</v>
      </c>
      <c r="X119" s="1028">
        <v>88.9</v>
      </c>
      <c r="Y119" s="1028">
        <v>105</v>
      </c>
      <c r="Z119" s="1028">
        <v>89.7</v>
      </c>
      <c r="AA119" s="1028">
        <v>91.9</v>
      </c>
      <c r="AB119" s="1028">
        <v>99.5</v>
      </c>
      <c r="AC119" s="1033">
        <v>89.1</v>
      </c>
      <c r="AD119" s="502"/>
      <c r="AE119" s="203"/>
      <c r="AF119" s="222"/>
      <c r="AG119" s="203" t="s">
        <v>104</v>
      </c>
      <c r="AH119" s="1028">
        <v>97</v>
      </c>
      <c r="AI119" s="1028">
        <v>87.6</v>
      </c>
      <c r="AJ119" s="1028">
        <v>84.5</v>
      </c>
      <c r="AK119" s="1028">
        <v>82</v>
      </c>
      <c r="AL119" s="1028">
        <v>87.5</v>
      </c>
      <c r="AM119" s="1028">
        <v>94.4</v>
      </c>
      <c r="AN119" s="1028">
        <v>101</v>
      </c>
      <c r="AO119" s="1028">
        <v>89.7</v>
      </c>
      <c r="AP119" s="1028">
        <v>102.1</v>
      </c>
      <c r="AQ119" s="1028">
        <v>101.8</v>
      </c>
      <c r="AR119" s="1028">
        <v>115.2</v>
      </c>
    </row>
    <row r="120" spans="1:44" x14ac:dyDescent="0.15">
      <c r="A120" s="203"/>
      <c r="B120" s="222"/>
      <c r="C120" s="203" t="s">
        <v>105</v>
      </c>
      <c r="D120" s="1028">
        <v>99.3</v>
      </c>
      <c r="E120" s="1028">
        <v>99.3</v>
      </c>
      <c r="F120" s="1028">
        <v>98</v>
      </c>
      <c r="G120" s="1028">
        <v>98</v>
      </c>
      <c r="H120" s="1028">
        <v>89.8</v>
      </c>
      <c r="I120" s="1028">
        <v>88.7</v>
      </c>
      <c r="J120" s="1028">
        <v>92.2</v>
      </c>
      <c r="K120" s="1028">
        <v>83.3</v>
      </c>
      <c r="L120" s="1028">
        <v>38.700000000000003</v>
      </c>
      <c r="M120" s="1028">
        <v>151.30000000000001</v>
      </c>
      <c r="N120" s="1028">
        <v>64.2</v>
      </c>
      <c r="O120" s="1028">
        <v>145.69999999999999</v>
      </c>
      <c r="P120" s="1028">
        <v>99.5</v>
      </c>
      <c r="Q120" s="1028">
        <v>98.4</v>
      </c>
      <c r="R120" s="1028">
        <v>144.9</v>
      </c>
      <c r="S120" s="1028">
        <v>100.4</v>
      </c>
      <c r="T120" s="1028">
        <v>104.6</v>
      </c>
      <c r="U120" s="1028">
        <v>100.1</v>
      </c>
      <c r="V120" s="1028">
        <v>98.5</v>
      </c>
      <c r="W120" s="1028" t="s">
        <v>357</v>
      </c>
      <c r="X120" s="1028">
        <v>118.6</v>
      </c>
      <c r="Y120" s="1028">
        <v>105.9</v>
      </c>
      <c r="Z120" s="1028">
        <v>88.9</v>
      </c>
      <c r="AA120" s="1028">
        <v>95.5</v>
      </c>
      <c r="AB120" s="1028">
        <v>99.5</v>
      </c>
      <c r="AC120" s="1033">
        <v>89.5</v>
      </c>
      <c r="AD120" s="502"/>
      <c r="AE120" s="203"/>
      <c r="AF120" s="222"/>
      <c r="AG120" s="203" t="s">
        <v>105</v>
      </c>
      <c r="AH120" s="1028">
        <v>99.3</v>
      </c>
      <c r="AI120" s="1028">
        <v>91.1</v>
      </c>
      <c r="AJ120" s="1028">
        <v>87.2</v>
      </c>
      <c r="AK120" s="1028">
        <v>83.6</v>
      </c>
      <c r="AL120" s="1028">
        <v>91.6</v>
      </c>
      <c r="AM120" s="1028">
        <v>99.7</v>
      </c>
      <c r="AN120" s="1028">
        <v>107.9</v>
      </c>
      <c r="AO120" s="1028">
        <v>94</v>
      </c>
      <c r="AP120" s="1028">
        <v>103.7</v>
      </c>
      <c r="AQ120" s="1028">
        <v>103.5</v>
      </c>
      <c r="AR120" s="1028">
        <v>113.7</v>
      </c>
    </row>
    <row r="121" spans="1:44" x14ac:dyDescent="0.15">
      <c r="A121" s="203"/>
      <c r="B121" s="222"/>
      <c r="C121" s="203" t="s">
        <v>106</v>
      </c>
      <c r="D121" s="1028">
        <v>104</v>
      </c>
      <c r="E121" s="1028">
        <v>104</v>
      </c>
      <c r="F121" s="1028">
        <v>98</v>
      </c>
      <c r="G121" s="1028">
        <v>106.8</v>
      </c>
      <c r="H121" s="1028">
        <v>93.7</v>
      </c>
      <c r="I121" s="1028">
        <v>119.2</v>
      </c>
      <c r="J121" s="1028">
        <v>92.9</v>
      </c>
      <c r="K121" s="1028">
        <v>91.7</v>
      </c>
      <c r="L121" s="1028">
        <v>43.7</v>
      </c>
      <c r="M121" s="1028">
        <v>206.3</v>
      </c>
      <c r="N121" s="1028">
        <v>70.900000000000006</v>
      </c>
      <c r="O121" s="1028">
        <v>145.69999999999999</v>
      </c>
      <c r="P121" s="1028">
        <v>97.6</v>
      </c>
      <c r="Q121" s="1028">
        <v>96.8</v>
      </c>
      <c r="R121" s="1028">
        <v>148.5</v>
      </c>
      <c r="S121" s="1028">
        <v>98.8</v>
      </c>
      <c r="T121" s="1028">
        <v>104.2</v>
      </c>
      <c r="U121" s="1028">
        <v>99</v>
      </c>
      <c r="V121" s="1028">
        <v>97.6</v>
      </c>
      <c r="W121" s="1028" t="s">
        <v>357</v>
      </c>
      <c r="X121" s="1028">
        <v>125.5</v>
      </c>
      <c r="Y121" s="1028">
        <v>102.8</v>
      </c>
      <c r="Z121" s="1028">
        <v>88.1</v>
      </c>
      <c r="AA121" s="1028">
        <v>92.4</v>
      </c>
      <c r="AB121" s="1028">
        <v>99</v>
      </c>
      <c r="AC121" s="1033">
        <v>100.9</v>
      </c>
      <c r="AD121" s="502"/>
      <c r="AE121" s="203"/>
      <c r="AF121" s="222"/>
      <c r="AG121" s="203" t="s">
        <v>106</v>
      </c>
      <c r="AH121" s="1028">
        <v>104</v>
      </c>
      <c r="AI121" s="1028">
        <v>93.8</v>
      </c>
      <c r="AJ121" s="1028">
        <v>90.3</v>
      </c>
      <c r="AK121" s="1028">
        <v>87</v>
      </c>
      <c r="AL121" s="1028">
        <v>94.2</v>
      </c>
      <c r="AM121" s="1028">
        <v>101.7</v>
      </c>
      <c r="AN121" s="1028">
        <v>113.3</v>
      </c>
      <c r="AO121" s="1028">
        <v>93.5</v>
      </c>
      <c r="AP121" s="1028">
        <v>109.5</v>
      </c>
      <c r="AQ121" s="1028">
        <v>109.6</v>
      </c>
      <c r="AR121" s="1028">
        <v>105.5</v>
      </c>
    </row>
    <row r="122" spans="1:44" x14ac:dyDescent="0.15">
      <c r="A122" s="203"/>
      <c r="B122" s="222"/>
      <c r="C122" s="203" t="s">
        <v>107</v>
      </c>
      <c r="D122" s="1028">
        <v>104.6</v>
      </c>
      <c r="E122" s="1028">
        <v>104.6</v>
      </c>
      <c r="F122" s="1028">
        <v>101.7</v>
      </c>
      <c r="G122" s="1028">
        <v>94.6</v>
      </c>
      <c r="H122" s="1028">
        <v>96.8</v>
      </c>
      <c r="I122" s="1028">
        <v>108</v>
      </c>
      <c r="J122" s="1028">
        <v>95.2</v>
      </c>
      <c r="K122" s="1028">
        <v>91.5</v>
      </c>
      <c r="L122" s="1028">
        <v>47.8</v>
      </c>
      <c r="M122" s="1028">
        <v>236.6</v>
      </c>
      <c r="N122" s="1028">
        <v>74.5</v>
      </c>
      <c r="O122" s="1028">
        <v>102.7</v>
      </c>
      <c r="P122" s="1028">
        <v>95.7</v>
      </c>
      <c r="Q122" s="1028">
        <v>101.2</v>
      </c>
      <c r="R122" s="1028">
        <v>145</v>
      </c>
      <c r="S122" s="1028">
        <v>98.7</v>
      </c>
      <c r="T122" s="1028">
        <v>94.7</v>
      </c>
      <c r="U122" s="1028">
        <v>100.9</v>
      </c>
      <c r="V122" s="1028">
        <v>105</v>
      </c>
      <c r="W122" s="1028" t="s">
        <v>357</v>
      </c>
      <c r="X122" s="1028">
        <v>112.9</v>
      </c>
      <c r="Y122" s="1028">
        <v>97.3</v>
      </c>
      <c r="Z122" s="1028">
        <v>86.5</v>
      </c>
      <c r="AA122" s="1028">
        <v>99.9</v>
      </c>
      <c r="AB122" s="1028">
        <v>99.3</v>
      </c>
      <c r="AC122" s="1033">
        <v>98.6</v>
      </c>
      <c r="AD122" s="502"/>
      <c r="AE122" s="203"/>
      <c r="AF122" s="222"/>
      <c r="AG122" s="203" t="s">
        <v>107</v>
      </c>
      <c r="AH122" s="1028">
        <v>104.6</v>
      </c>
      <c r="AI122" s="1028">
        <v>91</v>
      </c>
      <c r="AJ122" s="1028">
        <v>92.5</v>
      </c>
      <c r="AK122" s="1028">
        <v>88.7</v>
      </c>
      <c r="AL122" s="1028">
        <v>97.1</v>
      </c>
      <c r="AM122" s="1028">
        <v>87.5</v>
      </c>
      <c r="AN122" s="1028">
        <v>91.6</v>
      </c>
      <c r="AO122" s="1028">
        <v>84.5</v>
      </c>
      <c r="AP122" s="1028">
        <v>112</v>
      </c>
      <c r="AQ122" s="1028">
        <v>112.2</v>
      </c>
      <c r="AR122" s="1028">
        <v>100</v>
      </c>
    </row>
    <row r="123" spans="1:44" x14ac:dyDescent="0.15">
      <c r="A123" s="203"/>
      <c r="B123" s="222"/>
      <c r="C123" s="203" t="s">
        <v>108</v>
      </c>
      <c r="D123" s="1028">
        <v>105.4</v>
      </c>
      <c r="E123" s="1028">
        <v>105.4</v>
      </c>
      <c r="F123" s="1028">
        <v>102.2</v>
      </c>
      <c r="G123" s="1028">
        <v>106.8</v>
      </c>
      <c r="H123" s="1028">
        <v>99.3</v>
      </c>
      <c r="I123" s="1028">
        <v>103.4</v>
      </c>
      <c r="J123" s="1028">
        <v>89.3</v>
      </c>
      <c r="K123" s="1028">
        <v>89.7</v>
      </c>
      <c r="L123" s="1028">
        <v>53.9</v>
      </c>
      <c r="M123" s="1028">
        <v>262.39999999999998</v>
      </c>
      <c r="N123" s="1028">
        <v>69.8</v>
      </c>
      <c r="O123" s="1028">
        <v>123</v>
      </c>
      <c r="P123" s="1028">
        <v>95.8</v>
      </c>
      <c r="Q123" s="1028">
        <v>100.3</v>
      </c>
      <c r="R123" s="1028">
        <v>142.80000000000001</v>
      </c>
      <c r="S123" s="1028">
        <v>99.9</v>
      </c>
      <c r="T123" s="1028">
        <v>95.4</v>
      </c>
      <c r="U123" s="1028">
        <v>101</v>
      </c>
      <c r="V123" s="1028">
        <v>108.9</v>
      </c>
      <c r="W123" s="1028" t="s">
        <v>357</v>
      </c>
      <c r="X123" s="1028">
        <v>90.4</v>
      </c>
      <c r="Y123" s="1028">
        <v>96.3</v>
      </c>
      <c r="Z123" s="1028">
        <v>86.5</v>
      </c>
      <c r="AA123" s="1028">
        <v>104.2</v>
      </c>
      <c r="AB123" s="1028">
        <v>99.5</v>
      </c>
      <c r="AC123" s="1033">
        <v>93.8</v>
      </c>
      <c r="AD123" s="502"/>
      <c r="AE123" s="203"/>
      <c r="AF123" s="222"/>
      <c r="AG123" s="203" t="s">
        <v>108</v>
      </c>
      <c r="AH123" s="1028">
        <v>105.4</v>
      </c>
      <c r="AI123" s="1028">
        <v>90.9</v>
      </c>
      <c r="AJ123" s="1028">
        <v>90.7</v>
      </c>
      <c r="AK123" s="1028">
        <v>84.5</v>
      </c>
      <c r="AL123" s="1028">
        <v>98.1</v>
      </c>
      <c r="AM123" s="1028">
        <v>91.3</v>
      </c>
      <c r="AN123" s="1028">
        <v>98.9</v>
      </c>
      <c r="AO123" s="1028">
        <v>86</v>
      </c>
      <c r="AP123" s="1028">
        <v>113.3</v>
      </c>
      <c r="AQ123" s="1028">
        <v>113.6</v>
      </c>
      <c r="AR123" s="1028">
        <v>99.9</v>
      </c>
    </row>
    <row r="124" spans="1:44" x14ac:dyDescent="0.15">
      <c r="A124" s="203"/>
      <c r="B124" s="222"/>
      <c r="C124" s="203" t="s">
        <v>109</v>
      </c>
      <c r="D124" s="1028">
        <v>107.2</v>
      </c>
      <c r="E124" s="1028">
        <v>107.2</v>
      </c>
      <c r="F124" s="1028">
        <v>99.5</v>
      </c>
      <c r="G124" s="1028">
        <v>101.6</v>
      </c>
      <c r="H124" s="1028">
        <v>102.2</v>
      </c>
      <c r="I124" s="1028">
        <v>90.6</v>
      </c>
      <c r="J124" s="1028">
        <v>89.4</v>
      </c>
      <c r="K124" s="1028">
        <v>89.4</v>
      </c>
      <c r="L124" s="1028">
        <v>59.8</v>
      </c>
      <c r="M124" s="1028">
        <v>246.6</v>
      </c>
      <c r="N124" s="1028">
        <v>90.2</v>
      </c>
      <c r="O124" s="1028">
        <v>208.6</v>
      </c>
      <c r="P124" s="1028">
        <v>92.6</v>
      </c>
      <c r="Q124" s="1028">
        <v>105</v>
      </c>
      <c r="R124" s="1028">
        <v>144</v>
      </c>
      <c r="S124" s="1028">
        <v>96.7</v>
      </c>
      <c r="T124" s="1028">
        <v>100.6</v>
      </c>
      <c r="U124" s="1028">
        <v>106.6</v>
      </c>
      <c r="V124" s="1028">
        <v>115.6</v>
      </c>
      <c r="W124" s="1028" t="s">
        <v>357</v>
      </c>
      <c r="X124" s="1028">
        <v>119.6</v>
      </c>
      <c r="Y124" s="1028">
        <v>97.7</v>
      </c>
      <c r="Z124" s="1028">
        <v>84.3</v>
      </c>
      <c r="AA124" s="1028">
        <v>105.6</v>
      </c>
      <c r="AB124" s="1028">
        <v>99.4</v>
      </c>
      <c r="AC124" s="1033">
        <v>89.8</v>
      </c>
      <c r="AD124" s="502"/>
      <c r="AE124" s="203"/>
      <c r="AF124" s="222"/>
      <c r="AG124" s="203" t="s">
        <v>109</v>
      </c>
      <c r="AH124" s="1028">
        <v>107.2</v>
      </c>
      <c r="AI124" s="1028">
        <v>98.7</v>
      </c>
      <c r="AJ124" s="1028">
        <v>92</v>
      </c>
      <c r="AK124" s="1028">
        <v>86.7</v>
      </c>
      <c r="AL124" s="1028">
        <v>98.4</v>
      </c>
      <c r="AM124" s="1028">
        <v>113.7</v>
      </c>
      <c r="AN124" s="1028">
        <v>146.4</v>
      </c>
      <c r="AO124" s="1028">
        <v>90.7</v>
      </c>
      <c r="AP124" s="1028">
        <v>111.7</v>
      </c>
      <c r="AQ124" s="1028">
        <v>112</v>
      </c>
      <c r="AR124" s="1028">
        <v>100.8</v>
      </c>
    </row>
    <row r="125" spans="1:44" x14ac:dyDescent="0.15">
      <c r="A125" s="203"/>
      <c r="B125" s="222"/>
      <c r="C125" s="203" t="s">
        <v>110</v>
      </c>
      <c r="D125" s="1028">
        <v>102.2</v>
      </c>
      <c r="E125" s="1028">
        <v>102.2</v>
      </c>
      <c r="F125" s="1028">
        <v>93.9</v>
      </c>
      <c r="G125" s="1028">
        <v>94.1</v>
      </c>
      <c r="H125" s="1028">
        <v>99.6</v>
      </c>
      <c r="I125" s="1028">
        <v>76.2</v>
      </c>
      <c r="J125" s="1028">
        <v>84.3</v>
      </c>
      <c r="K125" s="1028">
        <v>88.1</v>
      </c>
      <c r="L125" s="1028">
        <v>57.6</v>
      </c>
      <c r="M125" s="1028">
        <v>221.4</v>
      </c>
      <c r="N125" s="1028">
        <v>92.3</v>
      </c>
      <c r="O125" s="1028">
        <v>172.5</v>
      </c>
      <c r="P125" s="1028">
        <v>90.9</v>
      </c>
      <c r="Q125" s="1028">
        <v>102.8</v>
      </c>
      <c r="R125" s="1028">
        <v>143.1</v>
      </c>
      <c r="S125" s="1028">
        <v>98.7</v>
      </c>
      <c r="T125" s="1028">
        <v>109</v>
      </c>
      <c r="U125" s="1028">
        <v>103.5</v>
      </c>
      <c r="V125" s="1028">
        <v>114.4</v>
      </c>
      <c r="W125" s="1028" t="s">
        <v>357</v>
      </c>
      <c r="X125" s="1028">
        <v>118.7</v>
      </c>
      <c r="Y125" s="1028">
        <v>97.1</v>
      </c>
      <c r="Z125" s="1028">
        <v>84.2</v>
      </c>
      <c r="AA125" s="1028">
        <v>91.5</v>
      </c>
      <c r="AB125" s="1028">
        <v>99.3</v>
      </c>
      <c r="AC125" s="1033">
        <v>82.4</v>
      </c>
      <c r="AD125" s="502"/>
      <c r="AE125" s="203"/>
      <c r="AF125" s="222"/>
      <c r="AG125" s="203" t="s">
        <v>110</v>
      </c>
      <c r="AH125" s="1028">
        <v>102.2</v>
      </c>
      <c r="AI125" s="1028">
        <v>95.4</v>
      </c>
      <c r="AJ125" s="1028">
        <v>88.6</v>
      </c>
      <c r="AK125" s="1028">
        <v>80.3</v>
      </c>
      <c r="AL125" s="1028">
        <v>98.8</v>
      </c>
      <c r="AM125" s="1028">
        <v>110.3</v>
      </c>
      <c r="AN125" s="1028">
        <v>132.19999999999999</v>
      </c>
      <c r="AO125" s="1028">
        <v>94.8</v>
      </c>
      <c r="AP125" s="1028">
        <v>106</v>
      </c>
      <c r="AQ125" s="1028">
        <v>106.1</v>
      </c>
      <c r="AR125" s="1028">
        <v>99.5</v>
      </c>
    </row>
    <row r="126" spans="1:44" x14ac:dyDescent="0.15">
      <c r="A126" s="203"/>
      <c r="B126" s="223"/>
      <c r="C126" s="213" t="s">
        <v>97</v>
      </c>
      <c r="D126" s="1029">
        <v>100.3</v>
      </c>
      <c r="E126" s="1029">
        <v>100.3</v>
      </c>
      <c r="F126" s="1029">
        <v>96.8</v>
      </c>
      <c r="G126" s="1029">
        <v>88</v>
      </c>
      <c r="H126" s="1029">
        <v>96.1</v>
      </c>
      <c r="I126" s="1029">
        <v>94.5</v>
      </c>
      <c r="J126" s="1029">
        <v>83.8</v>
      </c>
      <c r="K126" s="1029">
        <v>84.5</v>
      </c>
      <c r="L126" s="1029">
        <v>58.7</v>
      </c>
      <c r="M126" s="1029">
        <v>194.3</v>
      </c>
      <c r="N126" s="1029">
        <v>80.099999999999994</v>
      </c>
      <c r="O126" s="1029">
        <v>100.8</v>
      </c>
      <c r="P126" s="1029">
        <v>90.4</v>
      </c>
      <c r="Q126" s="1029">
        <v>105.1</v>
      </c>
      <c r="R126" s="1029">
        <v>139.9</v>
      </c>
      <c r="S126" s="1029">
        <v>93.5</v>
      </c>
      <c r="T126" s="1029">
        <v>103.4</v>
      </c>
      <c r="U126" s="1029">
        <v>102.1</v>
      </c>
      <c r="V126" s="1029">
        <v>121.4</v>
      </c>
      <c r="W126" s="1029" t="s">
        <v>357</v>
      </c>
      <c r="X126" s="1029">
        <v>92</v>
      </c>
      <c r="Y126" s="1029">
        <v>97.1</v>
      </c>
      <c r="Z126" s="1029">
        <v>86.8</v>
      </c>
      <c r="AA126" s="1029">
        <v>79.599999999999994</v>
      </c>
      <c r="AB126" s="1029">
        <v>99.4</v>
      </c>
      <c r="AC126" s="1034">
        <v>87.3</v>
      </c>
      <c r="AD126" s="502"/>
      <c r="AE126" s="203"/>
      <c r="AF126" s="223"/>
      <c r="AG126" s="213" t="s">
        <v>97</v>
      </c>
      <c r="AH126" s="1029">
        <v>100.3</v>
      </c>
      <c r="AI126" s="1029">
        <v>88</v>
      </c>
      <c r="AJ126" s="1029">
        <v>86.4</v>
      </c>
      <c r="AK126" s="1029">
        <v>78</v>
      </c>
      <c r="AL126" s="1029">
        <v>96.6</v>
      </c>
      <c r="AM126" s="1029">
        <v>91.5</v>
      </c>
      <c r="AN126" s="1029">
        <v>96.6</v>
      </c>
      <c r="AO126" s="1029">
        <v>87.9</v>
      </c>
      <c r="AP126" s="1029">
        <v>107</v>
      </c>
      <c r="AQ126" s="1029">
        <v>107.3</v>
      </c>
      <c r="AR126" s="1029">
        <v>94.4</v>
      </c>
    </row>
    <row r="127" spans="1:44" x14ac:dyDescent="0.15">
      <c r="A127" s="203"/>
      <c r="B127" s="219" t="s">
        <v>471</v>
      </c>
      <c r="C127" s="216" t="s">
        <v>99</v>
      </c>
      <c r="D127" s="1030">
        <v>103.6</v>
      </c>
      <c r="E127" s="1030">
        <v>103.6</v>
      </c>
      <c r="F127" s="1030">
        <v>100.1</v>
      </c>
      <c r="G127" s="1030">
        <v>95.1</v>
      </c>
      <c r="H127" s="1030">
        <v>98.4</v>
      </c>
      <c r="I127" s="1030">
        <v>96.8</v>
      </c>
      <c r="J127" s="1030">
        <v>86</v>
      </c>
      <c r="K127" s="1030">
        <v>82.3</v>
      </c>
      <c r="L127" s="1030">
        <v>61.7</v>
      </c>
      <c r="M127" s="1030">
        <v>143</v>
      </c>
      <c r="N127" s="1030">
        <v>87.3</v>
      </c>
      <c r="O127" s="1030">
        <v>225.3</v>
      </c>
      <c r="P127" s="1030">
        <v>90.7</v>
      </c>
      <c r="Q127" s="1030">
        <v>110</v>
      </c>
      <c r="R127" s="1030">
        <v>137.9</v>
      </c>
      <c r="S127" s="1030">
        <v>97.2</v>
      </c>
      <c r="T127" s="1030">
        <v>99.1</v>
      </c>
      <c r="U127" s="1030">
        <v>107.4</v>
      </c>
      <c r="V127" s="1030">
        <v>114.6</v>
      </c>
      <c r="W127" s="1035" t="s">
        <v>357</v>
      </c>
      <c r="X127" s="1030">
        <v>106.2</v>
      </c>
      <c r="Y127" s="1030">
        <v>104.9</v>
      </c>
      <c r="Z127" s="1030">
        <v>89</v>
      </c>
      <c r="AA127" s="1030">
        <v>107.7</v>
      </c>
      <c r="AB127" s="1030">
        <v>98.9</v>
      </c>
      <c r="AC127" s="1030">
        <v>88.7</v>
      </c>
      <c r="AD127" s="502"/>
      <c r="AE127" s="203"/>
      <c r="AF127" s="219" t="s">
        <v>471</v>
      </c>
      <c r="AG127" s="216" t="s">
        <v>99</v>
      </c>
      <c r="AH127" s="1028">
        <v>103.6</v>
      </c>
      <c r="AI127" s="1028">
        <v>97.6</v>
      </c>
      <c r="AJ127" s="1028">
        <v>89.2</v>
      </c>
      <c r="AK127" s="1028">
        <v>81.2</v>
      </c>
      <c r="AL127" s="1028">
        <v>99</v>
      </c>
      <c r="AM127" s="1028">
        <v>116.1</v>
      </c>
      <c r="AN127" s="1028">
        <v>155.69999999999999</v>
      </c>
      <c r="AO127" s="1028">
        <v>88.3</v>
      </c>
      <c r="AP127" s="1028">
        <v>106.9</v>
      </c>
      <c r="AQ127" s="1028">
        <v>107</v>
      </c>
      <c r="AR127" s="1028">
        <v>102.9</v>
      </c>
    </row>
    <row r="128" spans="1:44" x14ac:dyDescent="0.15">
      <c r="A128" s="203"/>
      <c r="B128" s="222"/>
      <c r="C128" s="203" t="s">
        <v>101</v>
      </c>
      <c r="D128" s="1030">
        <v>98.7</v>
      </c>
      <c r="E128" s="1030">
        <v>98.7</v>
      </c>
      <c r="F128" s="1030">
        <v>97.3</v>
      </c>
      <c r="G128" s="1030">
        <v>99.4</v>
      </c>
      <c r="H128" s="1030">
        <v>94.9</v>
      </c>
      <c r="I128" s="1030">
        <v>88.1</v>
      </c>
      <c r="J128" s="1030">
        <v>86.1</v>
      </c>
      <c r="K128" s="1030">
        <v>80.900000000000006</v>
      </c>
      <c r="L128" s="1030">
        <v>67.3</v>
      </c>
      <c r="M128" s="1030">
        <v>113.4</v>
      </c>
      <c r="N128" s="1030">
        <v>93.5</v>
      </c>
      <c r="O128" s="1030">
        <v>136.1</v>
      </c>
      <c r="P128" s="1030">
        <v>88.2</v>
      </c>
      <c r="Q128" s="1030">
        <v>104.1</v>
      </c>
      <c r="R128" s="1030">
        <v>143.1</v>
      </c>
      <c r="S128" s="1030">
        <v>102.3</v>
      </c>
      <c r="T128" s="1030">
        <v>101.8</v>
      </c>
      <c r="U128" s="1030">
        <v>104.6</v>
      </c>
      <c r="V128" s="1030">
        <v>104.4</v>
      </c>
      <c r="W128" s="1035" t="s">
        <v>357</v>
      </c>
      <c r="X128" s="1030">
        <v>126.9</v>
      </c>
      <c r="Y128" s="1030">
        <v>106.8</v>
      </c>
      <c r="Z128" s="1030">
        <v>89.3</v>
      </c>
      <c r="AA128" s="1030">
        <v>101.8</v>
      </c>
      <c r="AB128" s="1030">
        <v>99.2</v>
      </c>
      <c r="AC128" s="1030">
        <v>85.8</v>
      </c>
      <c r="AD128" s="502"/>
      <c r="AE128" s="203"/>
      <c r="AF128" s="222"/>
      <c r="AG128" s="203" t="s">
        <v>101</v>
      </c>
      <c r="AH128" s="1028">
        <v>98.7</v>
      </c>
      <c r="AI128" s="1028">
        <v>91.3</v>
      </c>
      <c r="AJ128" s="1028">
        <v>89.2</v>
      </c>
      <c r="AK128" s="1028">
        <v>84.3</v>
      </c>
      <c r="AL128" s="1028">
        <v>95.1</v>
      </c>
      <c r="AM128" s="1028">
        <v>95.9</v>
      </c>
      <c r="AN128" s="1028">
        <v>104.7</v>
      </c>
      <c r="AO128" s="1028">
        <v>89.7</v>
      </c>
      <c r="AP128" s="1028">
        <v>102.7</v>
      </c>
      <c r="AQ128" s="1028">
        <v>102.5</v>
      </c>
      <c r="AR128" s="1028">
        <v>112.1</v>
      </c>
    </row>
    <row r="129" spans="1:44" x14ac:dyDescent="0.15">
      <c r="A129" s="203"/>
      <c r="B129" s="222"/>
      <c r="C129" s="203" t="s">
        <v>102</v>
      </c>
      <c r="D129" s="1028">
        <v>91.4</v>
      </c>
      <c r="E129" s="1028">
        <v>91.4</v>
      </c>
      <c r="F129" s="1028">
        <v>93.4</v>
      </c>
      <c r="G129" s="1028">
        <v>106.3</v>
      </c>
      <c r="H129" s="1028">
        <v>89.3</v>
      </c>
      <c r="I129" s="1028">
        <v>86</v>
      </c>
      <c r="J129" s="1028">
        <v>75.599999999999994</v>
      </c>
      <c r="K129" s="1028">
        <v>77.2</v>
      </c>
      <c r="L129" s="1028">
        <v>62.9</v>
      </c>
      <c r="M129" s="1028">
        <v>115</v>
      </c>
      <c r="N129" s="1028">
        <v>64.599999999999994</v>
      </c>
      <c r="O129" s="1028">
        <v>65.8</v>
      </c>
      <c r="P129" s="1028">
        <v>82.6</v>
      </c>
      <c r="Q129" s="1028">
        <v>91.1</v>
      </c>
      <c r="R129" s="1028">
        <v>145.1</v>
      </c>
      <c r="S129" s="1028">
        <v>95.9</v>
      </c>
      <c r="T129" s="1028">
        <v>105.3</v>
      </c>
      <c r="U129" s="1028">
        <v>96.5</v>
      </c>
      <c r="V129" s="1028">
        <v>89.6</v>
      </c>
      <c r="W129" s="1028" t="s">
        <v>357</v>
      </c>
      <c r="X129" s="1028">
        <v>109.3</v>
      </c>
      <c r="Y129" s="1028">
        <v>107.5</v>
      </c>
      <c r="Z129" s="1028">
        <v>90.4</v>
      </c>
      <c r="AA129" s="1028">
        <v>98</v>
      </c>
      <c r="AB129" s="1028">
        <v>98.8</v>
      </c>
      <c r="AC129" s="1033">
        <v>79.2</v>
      </c>
      <c r="AD129" s="502"/>
      <c r="AE129" s="203"/>
      <c r="AF129" s="222"/>
      <c r="AG129" s="203" t="s">
        <v>102</v>
      </c>
      <c r="AH129" s="1028">
        <v>91.4</v>
      </c>
      <c r="AI129" s="1028">
        <v>81.8</v>
      </c>
      <c r="AJ129" s="1028">
        <v>82.9</v>
      </c>
      <c r="AK129" s="1028">
        <v>73.8</v>
      </c>
      <c r="AL129" s="1028">
        <v>94</v>
      </c>
      <c r="AM129" s="1028">
        <v>79.400000000000006</v>
      </c>
      <c r="AN129" s="1028">
        <v>62.5</v>
      </c>
      <c r="AO129" s="1028">
        <v>91.3</v>
      </c>
      <c r="AP129" s="1028">
        <v>96.6</v>
      </c>
      <c r="AQ129" s="1028">
        <v>96.3</v>
      </c>
      <c r="AR129" s="1028">
        <v>113.1</v>
      </c>
    </row>
    <row r="130" spans="1:44" x14ac:dyDescent="0.15">
      <c r="A130" s="203"/>
      <c r="B130" s="222"/>
      <c r="C130" s="203" t="s">
        <v>103</v>
      </c>
      <c r="D130" s="1028">
        <v>93.9</v>
      </c>
      <c r="E130" s="1028">
        <v>93.9</v>
      </c>
      <c r="F130" s="1028">
        <v>97.2</v>
      </c>
      <c r="G130" s="1028">
        <v>130.6</v>
      </c>
      <c r="H130" s="1028">
        <v>83</v>
      </c>
      <c r="I130" s="1028">
        <v>104.9</v>
      </c>
      <c r="J130" s="1028">
        <v>81.7</v>
      </c>
      <c r="K130" s="1028">
        <v>75.7</v>
      </c>
      <c r="L130" s="1028">
        <v>64.5</v>
      </c>
      <c r="M130" s="1028">
        <v>109.2</v>
      </c>
      <c r="N130" s="1028">
        <v>71.2</v>
      </c>
      <c r="O130" s="1028">
        <v>72</v>
      </c>
      <c r="P130" s="1028">
        <v>81.8</v>
      </c>
      <c r="Q130" s="1028">
        <v>93.7</v>
      </c>
      <c r="R130" s="1028">
        <v>140.19999999999999</v>
      </c>
      <c r="S130" s="1028">
        <v>85.1</v>
      </c>
      <c r="T130" s="1028">
        <v>106.2</v>
      </c>
      <c r="U130" s="1028">
        <v>92.2</v>
      </c>
      <c r="V130" s="1028">
        <v>86.3</v>
      </c>
      <c r="W130" s="1028" t="s">
        <v>357</v>
      </c>
      <c r="X130" s="1028">
        <v>96.9</v>
      </c>
      <c r="Y130" s="1028">
        <v>105.9</v>
      </c>
      <c r="Z130" s="1028">
        <v>91.7</v>
      </c>
      <c r="AA130" s="1028">
        <v>88.4</v>
      </c>
      <c r="AB130" s="1028">
        <v>99.4</v>
      </c>
      <c r="AC130" s="1033">
        <v>87.9</v>
      </c>
      <c r="AD130" s="502"/>
      <c r="AE130" s="203"/>
      <c r="AF130" s="222"/>
      <c r="AG130" s="203" t="s">
        <v>103</v>
      </c>
      <c r="AH130" s="1028">
        <v>93.9</v>
      </c>
      <c r="AI130" s="1028">
        <v>84.7</v>
      </c>
      <c r="AJ130" s="1028">
        <v>87.7</v>
      </c>
      <c r="AK130" s="1028">
        <v>84.2</v>
      </c>
      <c r="AL130" s="1028">
        <v>91.9</v>
      </c>
      <c r="AM130" s="1028">
        <v>78.2</v>
      </c>
      <c r="AN130" s="1028">
        <v>59.9</v>
      </c>
      <c r="AO130" s="1028">
        <v>91.1</v>
      </c>
      <c r="AP130" s="1028">
        <v>98.9</v>
      </c>
      <c r="AQ130" s="1028">
        <v>98.8</v>
      </c>
      <c r="AR130" s="1028">
        <v>107.4</v>
      </c>
    </row>
    <row r="131" spans="1:44" x14ac:dyDescent="0.15">
      <c r="A131" s="203"/>
      <c r="B131" s="222"/>
      <c r="C131" s="203" t="s">
        <v>104</v>
      </c>
      <c r="D131" s="1028">
        <v>92</v>
      </c>
      <c r="E131" s="1028">
        <v>92</v>
      </c>
      <c r="F131" s="1028">
        <v>94.3</v>
      </c>
      <c r="G131" s="1028">
        <v>132.6</v>
      </c>
      <c r="H131" s="1028">
        <v>82.9</v>
      </c>
      <c r="I131" s="1028">
        <v>81.099999999999994</v>
      </c>
      <c r="J131" s="1028">
        <v>80.400000000000006</v>
      </c>
      <c r="K131" s="1028">
        <v>72.5</v>
      </c>
      <c r="L131" s="1028">
        <v>67.5</v>
      </c>
      <c r="M131" s="1028">
        <v>127.6</v>
      </c>
      <c r="N131" s="1028">
        <v>55.5</v>
      </c>
      <c r="O131" s="1028">
        <v>84.4</v>
      </c>
      <c r="P131" s="1028">
        <v>80.400000000000006</v>
      </c>
      <c r="Q131" s="1028">
        <v>91.9</v>
      </c>
      <c r="R131" s="1028">
        <v>136.80000000000001</v>
      </c>
      <c r="S131" s="1028">
        <v>86.1</v>
      </c>
      <c r="T131" s="1028">
        <v>106.6</v>
      </c>
      <c r="U131" s="1028">
        <v>96.9</v>
      </c>
      <c r="V131" s="1028">
        <v>91.9</v>
      </c>
      <c r="W131" s="1028" t="s">
        <v>357</v>
      </c>
      <c r="X131" s="1028">
        <v>111.7</v>
      </c>
      <c r="Y131" s="1028">
        <v>104.7</v>
      </c>
      <c r="Z131" s="1028">
        <v>88.6</v>
      </c>
      <c r="AA131" s="1028">
        <v>97.9</v>
      </c>
      <c r="AB131" s="1028">
        <v>99.4</v>
      </c>
      <c r="AC131" s="1033">
        <v>79.2</v>
      </c>
      <c r="AD131" s="502"/>
      <c r="AE131" s="203"/>
      <c r="AF131" s="222"/>
      <c r="AG131" s="203" t="s">
        <v>104</v>
      </c>
      <c r="AH131" s="1046">
        <v>92</v>
      </c>
      <c r="AI131" s="1046">
        <v>81.8</v>
      </c>
      <c r="AJ131" s="1046">
        <v>81.7</v>
      </c>
      <c r="AK131" s="1046">
        <v>78</v>
      </c>
      <c r="AL131" s="1046">
        <v>86.2</v>
      </c>
      <c r="AM131" s="1046">
        <v>82.2</v>
      </c>
      <c r="AN131" s="1046">
        <v>69.8</v>
      </c>
      <c r="AO131" s="1046">
        <v>90.9</v>
      </c>
      <c r="AP131" s="1046">
        <v>97.6</v>
      </c>
      <c r="AQ131" s="1046">
        <v>97.5</v>
      </c>
      <c r="AR131" s="1046">
        <v>100.3</v>
      </c>
    </row>
    <row r="132" spans="1:44" x14ac:dyDescent="0.15">
      <c r="A132" s="203"/>
      <c r="B132" s="222"/>
      <c r="C132" s="203" t="s">
        <v>105</v>
      </c>
      <c r="D132" s="898">
        <v>97.9</v>
      </c>
      <c r="E132" s="898">
        <v>97.9</v>
      </c>
      <c r="F132" s="898">
        <v>95.1</v>
      </c>
      <c r="G132" s="898">
        <v>137.69999999999999</v>
      </c>
      <c r="H132" s="898">
        <v>87.7</v>
      </c>
      <c r="I132" s="898">
        <v>98.7</v>
      </c>
      <c r="J132" s="898">
        <v>83</v>
      </c>
      <c r="K132" s="898">
        <v>72.400000000000006</v>
      </c>
      <c r="L132" s="898">
        <v>79.400000000000006</v>
      </c>
      <c r="M132" s="898">
        <v>159.9</v>
      </c>
      <c r="N132" s="898">
        <v>45</v>
      </c>
      <c r="O132" s="898">
        <v>155.19999999999999</v>
      </c>
      <c r="P132" s="898">
        <v>78.900000000000006</v>
      </c>
      <c r="Q132" s="898">
        <v>96.7</v>
      </c>
      <c r="R132" s="898">
        <v>139</v>
      </c>
      <c r="S132" s="898">
        <v>91.7</v>
      </c>
      <c r="T132" s="898">
        <v>107.2</v>
      </c>
      <c r="U132" s="898">
        <v>100.9</v>
      </c>
      <c r="V132" s="898">
        <v>100.1</v>
      </c>
      <c r="W132" s="898" t="s">
        <v>357</v>
      </c>
      <c r="X132" s="898">
        <v>117.9</v>
      </c>
      <c r="Y132" s="898">
        <v>104.4</v>
      </c>
      <c r="Z132" s="898">
        <v>87.8</v>
      </c>
      <c r="AA132" s="898">
        <v>99.5</v>
      </c>
      <c r="AB132" s="898">
        <v>99.4</v>
      </c>
      <c r="AC132" s="925">
        <v>86</v>
      </c>
      <c r="AD132" s="502"/>
      <c r="AE132" s="203"/>
      <c r="AF132" s="222"/>
      <c r="AG132" s="203" t="s">
        <v>105</v>
      </c>
      <c r="AH132" s="1046">
        <v>97.9</v>
      </c>
      <c r="AI132" s="1046">
        <v>88.5</v>
      </c>
      <c r="AJ132" s="1046">
        <v>84.3</v>
      </c>
      <c r="AK132" s="1046">
        <v>79.3</v>
      </c>
      <c r="AL132" s="1046">
        <v>90.4</v>
      </c>
      <c r="AM132" s="1046">
        <v>97.9</v>
      </c>
      <c r="AN132" s="1046">
        <v>103.5</v>
      </c>
      <c r="AO132" s="1046">
        <v>93.9</v>
      </c>
      <c r="AP132" s="1046">
        <v>103</v>
      </c>
      <c r="AQ132" s="1046">
        <v>103.1</v>
      </c>
      <c r="AR132" s="1046">
        <v>98.4</v>
      </c>
    </row>
    <row r="133" spans="1:44" x14ac:dyDescent="0.15">
      <c r="A133" s="203"/>
      <c r="B133" s="222"/>
      <c r="C133" s="203" t="s">
        <v>106</v>
      </c>
      <c r="D133" s="898"/>
      <c r="E133" s="898"/>
      <c r="F133" s="898"/>
      <c r="G133" s="898"/>
      <c r="H133" s="898"/>
      <c r="I133" s="898"/>
      <c r="J133" s="898"/>
      <c r="K133" s="898"/>
      <c r="L133" s="898"/>
      <c r="M133" s="898"/>
      <c r="N133" s="898"/>
      <c r="O133" s="898"/>
      <c r="P133" s="898"/>
      <c r="Q133" s="898"/>
      <c r="R133" s="898"/>
      <c r="S133" s="898"/>
      <c r="T133" s="898"/>
      <c r="U133" s="898"/>
      <c r="V133" s="898"/>
      <c r="W133" s="898"/>
      <c r="X133" s="898"/>
      <c r="Y133" s="898"/>
      <c r="Z133" s="898"/>
      <c r="AA133" s="898"/>
      <c r="AB133" s="898"/>
      <c r="AC133" s="925"/>
      <c r="AD133" s="502"/>
      <c r="AE133" s="203"/>
      <c r="AF133" s="222"/>
      <c r="AG133" s="203" t="s">
        <v>106</v>
      </c>
      <c r="AH133" s="898"/>
      <c r="AI133" s="898"/>
      <c r="AJ133" s="898"/>
      <c r="AK133" s="898"/>
      <c r="AL133" s="898"/>
      <c r="AM133" s="898"/>
      <c r="AN133" s="898"/>
      <c r="AO133" s="898"/>
      <c r="AP133" s="898"/>
      <c r="AQ133" s="898"/>
      <c r="AR133" s="898"/>
    </row>
    <row r="134" spans="1:44" x14ac:dyDescent="0.15">
      <c r="A134" s="203"/>
      <c r="B134" s="222"/>
      <c r="C134" s="203" t="s">
        <v>107</v>
      </c>
      <c r="D134" s="898"/>
      <c r="E134" s="898"/>
      <c r="F134" s="898"/>
      <c r="G134" s="898"/>
      <c r="H134" s="898"/>
      <c r="I134" s="898"/>
      <c r="J134" s="898"/>
      <c r="K134" s="898"/>
      <c r="L134" s="898"/>
      <c r="M134" s="898"/>
      <c r="N134" s="898"/>
      <c r="O134" s="898"/>
      <c r="P134" s="898"/>
      <c r="Q134" s="898"/>
      <c r="R134" s="898"/>
      <c r="S134" s="898"/>
      <c r="T134" s="898"/>
      <c r="U134" s="898"/>
      <c r="V134" s="898"/>
      <c r="W134" s="898"/>
      <c r="X134" s="898"/>
      <c r="Y134" s="898"/>
      <c r="Z134" s="898"/>
      <c r="AA134" s="898"/>
      <c r="AB134" s="898"/>
      <c r="AC134" s="925"/>
      <c r="AD134" s="502"/>
      <c r="AE134" s="203"/>
      <c r="AF134" s="222"/>
      <c r="AG134" s="203" t="s">
        <v>107</v>
      </c>
      <c r="AH134" s="898"/>
      <c r="AI134" s="898"/>
      <c r="AJ134" s="898"/>
      <c r="AK134" s="898"/>
      <c r="AL134" s="898"/>
      <c r="AM134" s="898"/>
      <c r="AN134" s="898"/>
      <c r="AO134" s="898"/>
      <c r="AP134" s="898"/>
      <c r="AQ134" s="898"/>
      <c r="AR134" s="898"/>
    </row>
    <row r="135" spans="1:44" x14ac:dyDescent="0.15">
      <c r="A135" s="203"/>
      <c r="B135" s="222"/>
      <c r="C135" s="203" t="s">
        <v>108</v>
      </c>
      <c r="D135" s="898"/>
      <c r="E135" s="898"/>
      <c r="F135" s="898"/>
      <c r="G135" s="898"/>
      <c r="H135" s="898"/>
      <c r="I135" s="898"/>
      <c r="J135" s="898"/>
      <c r="K135" s="898"/>
      <c r="L135" s="898"/>
      <c r="M135" s="898"/>
      <c r="N135" s="898"/>
      <c r="O135" s="898"/>
      <c r="P135" s="898"/>
      <c r="Q135" s="898"/>
      <c r="R135" s="898"/>
      <c r="S135" s="898"/>
      <c r="T135" s="898"/>
      <c r="U135" s="898"/>
      <c r="V135" s="898"/>
      <c r="W135" s="898"/>
      <c r="X135" s="898"/>
      <c r="Y135" s="898"/>
      <c r="Z135" s="898"/>
      <c r="AA135" s="898"/>
      <c r="AB135" s="898"/>
      <c r="AC135" s="925"/>
      <c r="AD135" s="502"/>
      <c r="AE135" s="203"/>
      <c r="AF135" s="222"/>
      <c r="AG135" s="203" t="s">
        <v>108</v>
      </c>
      <c r="AH135" s="898"/>
      <c r="AI135" s="898"/>
      <c r="AJ135" s="898"/>
      <c r="AK135" s="898"/>
      <c r="AL135" s="898"/>
      <c r="AM135" s="898"/>
      <c r="AN135" s="898"/>
      <c r="AO135" s="898"/>
      <c r="AP135" s="898"/>
      <c r="AQ135" s="898"/>
      <c r="AR135" s="898"/>
    </row>
    <row r="136" spans="1:44" x14ac:dyDescent="0.15">
      <c r="A136" s="203"/>
      <c r="B136" s="222"/>
      <c r="C136" s="203" t="s">
        <v>109</v>
      </c>
      <c r="D136" s="898"/>
      <c r="E136" s="898"/>
      <c r="F136" s="898"/>
      <c r="G136" s="898"/>
      <c r="H136" s="898"/>
      <c r="I136" s="898"/>
      <c r="J136" s="898"/>
      <c r="K136" s="898"/>
      <c r="L136" s="898"/>
      <c r="M136" s="898"/>
      <c r="N136" s="898"/>
      <c r="O136" s="898"/>
      <c r="P136" s="898"/>
      <c r="Q136" s="898"/>
      <c r="R136" s="898"/>
      <c r="S136" s="898"/>
      <c r="T136" s="898"/>
      <c r="U136" s="898"/>
      <c r="V136" s="898"/>
      <c r="W136" s="898"/>
      <c r="X136" s="898"/>
      <c r="Y136" s="898"/>
      <c r="Z136" s="898"/>
      <c r="AA136" s="898"/>
      <c r="AB136" s="898"/>
      <c r="AC136" s="925"/>
      <c r="AD136" s="502"/>
      <c r="AE136" s="203"/>
      <c r="AF136" s="222"/>
      <c r="AG136" s="203" t="s">
        <v>109</v>
      </c>
      <c r="AH136" s="898"/>
      <c r="AI136" s="898"/>
      <c r="AJ136" s="898"/>
      <c r="AK136" s="898"/>
      <c r="AL136" s="898"/>
      <c r="AM136" s="898"/>
      <c r="AN136" s="898"/>
      <c r="AO136" s="898"/>
      <c r="AP136" s="898"/>
      <c r="AQ136" s="898"/>
      <c r="AR136" s="898"/>
    </row>
    <row r="137" spans="1:44" x14ac:dyDescent="0.15">
      <c r="A137" s="203"/>
      <c r="B137" s="222"/>
      <c r="C137" s="203" t="s">
        <v>110</v>
      </c>
      <c r="D137" s="898"/>
      <c r="E137" s="898"/>
      <c r="F137" s="898"/>
      <c r="G137" s="898"/>
      <c r="H137" s="898"/>
      <c r="I137" s="898"/>
      <c r="J137" s="898"/>
      <c r="K137" s="898"/>
      <c r="L137" s="898"/>
      <c r="M137" s="898"/>
      <c r="N137" s="898"/>
      <c r="O137" s="898"/>
      <c r="P137" s="898"/>
      <c r="Q137" s="898"/>
      <c r="R137" s="898"/>
      <c r="S137" s="898"/>
      <c r="T137" s="898"/>
      <c r="U137" s="898"/>
      <c r="V137" s="898"/>
      <c r="W137" s="898"/>
      <c r="X137" s="898"/>
      <c r="Y137" s="898"/>
      <c r="Z137" s="898"/>
      <c r="AA137" s="898"/>
      <c r="AB137" s="898"/>
      <c r="AC137" s="925"/>
      <c r="AD137" s="502"/>
      <c r="AE137" s="203"/>
      <c r="AF137" s="222"/>
      <c r="AG137" s="203" t="s">
        <v>110</v>
      </c>
      <c r="AH137" s="898"/>
      <c r="AI137" s="898"/>
      <c r="AJ137" s="898"/>
      <c r="AK137" s="898"/>
      <c r="AL137" s="898"/>
      <c r="AM137" s="898"/>
      <c r="AN137" s="898"/>
      <c r="AO137" s="898"/>
      <c r="AP137" s="898"/>
      <c r="AQ137" s="898"/>
      <c r="AR137" s="898"/>
    </row>
    <row r="138" spans="1:44" x14ac:dyDescent="0.15">
      <c r="A138" s="203"/>
      <c r="B138" s="223"/>
      <c r="C138" s="213" t="s">
        <v>97</v>
      </c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26"/>
      <c r="AD138" s="502"/>
      <c r="AE138" s="203"/>
      <c r="AF138" s="223"/>
      <c r="AG138" s="213" t="s">
        <v>97</v>
      </c>
      <c r="AH138" s="900"/>
      <c r="AI138" s="900"/>
      <c r="AJ138" s="900"/>
      <c r="AK138" s="900"/>
      <c r="AL138" s="900"/>
      <c r="AM138" s="900"/>
      <c r="AN138" s="900"/>
      <c r="AO138" s="900"/>
      <c r="AP138" s="900"/>
      <c r="AQ138" s="900"/>
      <c r="AR138" s="900"/>
    </row>
    <row r="139" spans="1:44" hidden="1" x14ac:dyDescent="0.15">
      <c r="A139" s="203"/>
      <c r="B139" s="222" t="s">
        <v>472</v>
      </c>
      <c r="C139" s="203" t="s">
        <v>99</v>
      </c>
      <c r="D139" s="899"/>
      <c r="E139" s="899"/>
      <c r="F139" s="899"/>
      <c r="G139" s="899"/>
      <c r="H139" s="899"/>
      <c r="I139" s="899"/>
      <c r="J139" s="899"/>
      <c r="K139" s="899"/>
      <c r="L139" s="899"/>
      <c r="M139" s="899"/>
      <c r="N139" s="899"/>
      <c r="O139" s="899"/>
      <c r="P139" s="899"/>
      <c r="Q139" s="899"/>
      <c r="R139" s="899"/>
      <c r="S139" s="899"/>
      <c r="T139" s="899"/>
      <c r="U139" s="899"/>
      <c r="V139" s="899"/>
      <c r="W139" s="899"/>
      <c r="X139" s="899"/>
      <c r="Y139" s="899"/>
      <c r="Z139" s="899"/>
      <c r="AA139" s="899"/>
      <c r="AB139" s="899"/>
      <c r="AC139" s="927"/>
      <c r="AD139" s="502"/>
      <c r="AE139" s="203"/>
      <c r="AF139" s="222" t="s">
        <v>472</v>
      </c>
      <c r="AG139" s="203" t="s">
        <v>99</v>
      </c>
      <c r="AH139" s="898"/>
      <c r="AI139" s="898"/>
      <c r="AJ139" s="898"/>
      <c r="AK139" s="898"/>
      <c r="AL139" s="898"/>
      <c r="AM139" s="898"/>
      <c r="AN139" s="898"/>
      <c r="AO139" s="898"/>
      <c r="AP139" s="898"/>
      <c r="AQ139" s="898"/>
      <c r="AR139" s="898"/>
    </row>
    <row r="140" spans="1:44" hidden="1" x14ac:dyDescent="0.15">
      <c r="A140" s="203"/>
      <c r="B140" s="222"/>
      <c r="C140" s="203" t="s">
        <v>101</v>
      </c>
      <c r="D140" s="898"/>
      <c r="E140" s="898"/>
      <c r="F140" s="898"/>
      <c r="G140" s="898"/>
      <c r="H140" s="898"/>
      <c r="I140" s="898"/>
      <c r="J140" s="898"/>
      <c r="K140" s="898"/>
      <c r="L140" s="898"/>
      <c r="M140" s="898"/>
      <c r="N140" s="898"/>
      <c r="O140" s="898"/>
      <c r="P140" s="898"/>
      <c r="Q140" s="898"/>
      <c r="R140" s="898"/>
      <c r="S140" s="898"/>
      <c r="T140" s="898"/>
      <c r="U140" s="898"/>
      <c r="V140" s="898"/>
      <c r="W140" s="898"/>
      <c r="X140" s="898"/>
      <c r="Y140" s="898"/>
      <c r="Z140" s="898"/>
      <c r="AA140" s="898"/>
      <c r="AB140" s="898"/>
      <c r="AC140" s="925"/>
      <c r="AD140" s="502"/>
      <c r="AE140" s="203"/>
      <c r="AF140" s="222"/>
      <c r="AG140" s="203" t="s">
        <v>101</v>
      </c>
      <c r="AH140" s="898"/>
      <c r="AI140" s="898"/>
      <c r="AJ140" s="898"/>
      <c r="AK140" s="898"/>
      <c r="AL140" s="898"/>
      <c r="AM140" s="898"/>
      <c r="AN140" s="898"/>
      <c r="AO140" s="898"/>
      <c r="AP140" s="898"/>
      <c r="AQ140" s="898"/>
      <c r="AR140" s="898"/>
    </row>
    <row r="141" spans="1:44" hidden="1" x14ac:dyDescent="0.15">
      <c r="A141" s="203"/>
      <c r="B141" s="222"/>
      <c r="C141" s="203" t="s">
        <v>102</v>
      </c>
      <c r="D141" s="898"/>
      <c r="E141" s="898"/>
      <c r="F141" s="898"/>
      <c r="G141" s="898"/>
      <c r="H141" s="898"/>
      <c r="I141" s="898"/>
      <c r="J141" s="898"/>
      <c r="K141" s="898"/>
      <c r="L141" s="898"/>
      <c r="M141" s="898"/>
      <c r="N141" s="898"/>
      <c r="O141" s="898"/>
      <c r="P141" s="898"/>
      <c r="Q141" s="898"/>
      <c r="R141" s="898"/>
      <c r="S141" s="898"/>
      <c r="T141" s="898"/>
      <c r="U141" s="898"/>
      <c r="V141" s="898"/>
      <c r="W141" s="898"/>
      <c r="X141" s="898"/>
      <c r="Y141" s="898"/>
      <c r="Z141" s="898"/>
      <c r="AA141" s="898"/>
      <c r="AB141" s="898"/>
      <c r="AC141" s="925"/>
      <c r="AD141" s="502"/>
      <c r="AE141" s="203"/>
      <c r="AF141" s="222"/>
      <c r="AG141" s="203" t="s">
        <v>102</v>
      </c>
      <c r="AH141" s="898"/>
      <c r="AI141" s="898"/>
      <c r="AJ141" s="898"/>
      <c r="AK141" s="898"/>
      <c r="AL141" s="898"/>
      <c r="AM141" s="898"/>
      <c r="AN141" s="898"/>
      <c r="AO141" s="898"/>
      <c r="AP141" s="898"/>
      <c r="AQ141" s="898"/>
      <c r="AR141" s="898"/>
    </row>
    <row r="142" spans="1:44" hidden="1" x14ac:dyDescent="0.15">
      <c r="A142" s="203"/>
      <c r="B142" s="222"/>
      <c r="C142" s="203" t="s">
        <v>103</v>
      </c>
      <c r="D142" s="898"/>
      <c r="E142" s="898"/>
      <c r="F142" s="898"/>
      <c r="G142" s="898"/>
      <c r="H142" s="898"/>
      <c r="I142" s="898"/>
      <c r="J142" s="898"/>
      <c r="K142" s="898"/>
      <c r="L142" s="898"/>
      <c r="M142" s="898"/>
      <c r="N142" s="898"/>
      <c r="O142" s="898"/>
      <c r="P142" s="898"/>
      <c r="Q142" s="898"/>
      <c r="R142" s="898"/>
      <c r="S142" s="898"/>
      <c r="T142" s="898"/>
      <c r="U142" s="898"/>
      <c r="V142" s="898"/>
      <c r="W142" s="898"/>
      <c r="X142" s="898"/>
      <c r="Y142" s="898"/>
      <c r="Z142" s="898"/>
      <c r="AA142" s="898"/>
      <c r="AB142" s="898"/>
      <c r="AC142" s="925"/>
      <c r="AD142" s="502"/>
      <c r="AE142" s="203"/>
      <c r="AF142" s="222"/>
      <c r="AG142" s="203" t="s">
        <v>103</v>
      </c>
      <c r="AH142" s="898"/>
      <c r="AI142" s="898"/>
      <c r="AJ142" s="898"/>
      <c r="AK142" s="898"/>
      <c r="AL142" s="898"/>
      <c r="AM142" s="898"/>
      <c r="AN142" s="898"/>
      <c r="AO142" s="898"/>
      <c r="AP142" s="898"/>
      <c r="AQ142" s="898"/>
      <c r="AR142" s="898"/>
    </row>
    <row r="143" spans="1:44" hidden="1" x14ac:dyDescent="0.15">
      <c r="A143" s="203"/>
      <c r="B143" s="222"/>
      <c r="C143" s="203" t="s">
        <v>104</v>
      </c>
      <c r="D143" s="898"/>
      <c r="E143" s="898"/>
      <c r="F143" s="898"/>
      <c r="G143" s="898"/>
      <c r="H143" s="898"/>
      <c r="I143" s="898"/>
      <c r="J143" s="898"/>
      <c r="K143" s="898"/>
      <c r="L143" s="898"/>
      <c r="M143" s="898"/>
      <c r="N143" s="898"/>
      <c r="O143" s="898"/>
      <c r="P143" s="898"/>
      <c r="Q143" s="898"/>
      <c r="R143" s="898"/>
      <c r="S143" s="898"/>
      <c r="T143" s="898"/>
      <c r="U143" s="898"/>
      <c r="V143" s="898"/>
      <c r="W143" s="898"/>
      <c r="X143" s="898"/>
      <c r="Y143" s="898"/>
      <c r="Z143" s="898"/>
      <c r="AA143" s="898"/>
      <c r="AB143" s="898"/>
      <c r="AC143" s="925"/>
      <c r="AD143" s="502"/>
      <c r="AE143" s="203"/>
      <c r="AF143" s="222"/>
      <c r="AG143" s="203" t="s">
        <v>104</v>
      </c>
      <c r="AH143" s="898"/>
      <c r="AI143" s="898"/>
      <c r="AJ143" s="898"/>
      <c r="AK143" s="898"/>
      <c r="AL143" s="898"/>
      <c r="AM143" s="898"/>
      <c r="AN143" s="898"/>
      <c r="AO143" s="898"/>
      <c r="AP143" s="898"/>
      <c r="AQ143" s="898"/>
      <c r="AR143" s="898"/>
    </row>
    <row r="144" spans="1:44" hidden="1" x14ac:dyDescent="0.15">
      <c r="A144" s="203"/>
      <c r="B144" s="222"/>
      <c r="C144" s="203" t="s">
        <v>105</v>
      </c>
      <c r="D144" s="898"/>
      <c r="E144" s="898"/>
      <c r="F144" s="898"/>
      <c r="G144" s="898"/>
      <c r="H144" s="898"/>
      <c r="I144" s="898"/>
      <c r="J144" s="898"/>
      <c r="K144" s="898"/>
      <c r="L144" s="898"/>
      <c r="M144" s="898"/>
      <c r="N144" s="898"/>
      <c r="O144" s="898"/>
      <c r="P144" s="898"/>
      <c r="Q144" s="898"/>
      <c r="R144" s="898"/>
      <c r="S144" s="898"/>
      <c r="T144" s="898"/>
      <c r="U144" s="898"/>
      <c r="V144" s="898"/>
      <c r="W144" s="898"/>
      <c r="X144" s="898"/>
      <c r="Y144" s="898"/>
      <c r="Z144" s="898"/>
      <c r="AA144" s="898"/>
      <c r="AB144" s="898"/>
      <c r="AC144" s="925"/>
      <c r="AD144" s="502"/>
      <c r="AE144" s="203"/>
      <c r="AF144" s="222"/>
      <c r="AG144" s="203" t="s">
        <v>105</v>
      </c>
      <c r="AH144" s="898"/>
      <c r="AI144" s="898"/>
      <c r="AJ144" s="898"/>
      <c r="AK144" s="898"/>
      <c r="AL144" s="898"/>
      <c r="AM144" s="898"/>
      <c r="AN144" s="898"/>
      <c r="AO144" s="898"/>
      <c r="AP144" s="898"/>
      <c r="AQ144" s="898"/>
      <c r="AR144" s="898"/>
    </row>
    <row r="145" spans="1:44" hidden="1" x14ac:dyDescent="0.15">
      <c r="A145" s="203"/>
      <c r="B145" s="222"/>
      <c r="C145" s="203" t="s">
        <v>106</v>
      </c>
      <c r="D145" s="898"/>
      <c r="E145" s="898"/>
      <c r="F145" s="898"/>
      <c r="G145" s="898"/>
      <c r="H145" s="898"/>
      <c r="I145" s="898"/>
      <c r="J145" s="898"/>
      <c r="K145" s="898"/>
      <c r="L145" s="898"/>
      <c r="M145" s="898"/>
      <c r="N145" s="898"/>
      <c r="O145" s="898"/>
      <c r="P145" s="898"/>
      <c r="Q145" s="898"/>
      <c r="R145" s="898"/>
      <c r="S145" s="898"/>
      <c r="T145" s="898"/>
      <c r="U145" s="898"/>
      <c r="V145" s="898"/>
      <c r="W145" s="898"/>
      <c r="X145" s="898"/>
      <c r="Y145" s="898"/>
      <c r="Z145" s="898"/>
      <c r="AA145" s="898"/>
      <c r="AB145" s="898"/>
      <c r="AC145" s="925"/>
      <c r="AD145" s="502"/>
      <c r="AE145" s="203"/>
      <c r="AF145" s="222"/>
      <c r="AG145" s="203" t="s">
        <v>106</v>
      </c>
      <c r="AH145" s="898"/>
      <c r="AI145" s="898"/>
      <c r="AJ145" s="898"/>
      <c r="AK145" s="898"/>
      <c r="AL145" s="898"/>
      <c r="AM145" s="898"/>
      <c r="AN145" s="898"/>
      <c r="AO145" s="898"/>
      <c r="AP145" s="898"/>
      <c r="AQ145" s="898"/>
      <c r="AR145" s="898"/>
    </row>
    <row r="146" spans="1:44" hidden="1" x14ac:dyDescent="0.15">
      <c r="A146" s="203"/>
      <c r="B146" s="222"/>
      <c r="C146" s="203" t="s">
        <v>107</v>
      </c>
      <c r="D146" s="898"/>
      <c r="E146" s="898"/>
      <c r="F146" s="898"/>
      <c r="G146" s="898"/>
      <c r="H146" s="898"/>
      <c r="I146" s="898"/>
      <c r="J146" s="898"/>
      <c r="K146" s="898"/>
      <c r="L146" s="898"/>
      <c r="M146" s="898"/>
      <c r="N146" s="898"/>
      <c r="O146" s="898"/>
      <c r="P146" s="898"/>
      <c r="Q146" s="898"/>
      <c r="R146" s="898"/>
      <c r="S146" s="898"/>
      <c r="T146" s="898"/>
      <c r="U146" s="898"/>
      <c r="V146" s="898"/>
      <c r="W146" s="898"/>
      <c r="X146" s="898"/>
      <c r="Y146" s="898"/>
      <c r="Z146" s="898"/>
      <c r="AA146" s="898"/>
      <c r="AB146" s="898"/>
      <c r="AC146" s="925"/>
      <c r="AD146" s="502"/>
      <c r="AE146" s="203"/>
      <c r="AF146" s="222"/>
      <c r="AG146" s="203" t="s">
        <v>107</v>
      </c>
      <c r="AH146" s="898"/>
      <c r="AI146" s="898"/>
      <c r="AJ146" s="898"/>
      <c r="AK146" s="898"/>
      <c r="AL146" s="898"/>
      <c r="AM146" s="898"/>
      <c r="AN146" s="898"/>
      <c r="AO146" s="898"/>
      <c r="AP146" s="898"/>
      <c r="AQ146" s="898"/>
      <c r="AR146" s="898"/>
    </row>
    <row r="147" spans="1:44" hidden="1" x14ac:dyDescent="0.15">
      <c r="A147" s="203"/>
      <c r="B147" s="222"/>
      <c r="C147" s="203" t="s">
        <v>108</v>
      </c>
      <c r="D147" s="898"/>
      <c r="E147" s="898"/>
      <c r="F147" s="898"/>
      <c r="G147" s="898"/>
      <c r="H147" s="898"/>
      <c r="I147" s="898"/>
      <c r="J147" s="898"/>
      <c r="K147" s="898"/>
      <c r="L147" s="898"/>
      <c r="M147" s="898"/>
      <c r="N147" s="898"/>
      <c r="O147" s="898"/>
      <c r="P147" s="898"/>
      <c r="Q147" s="898"/>
      <c r="R147" s="898"/>
      <c r="S147" s="898"/>
      <c r="T147" s="898"/>
      <c r="U147" s="898"/>
      <c r="V147" s="898"/>
      <c r="W147" s="898"/>
      <c r="X147" s="898"/>
      <c r="Y147" s="898"/>
      <c r="Z147" s="898"/>
      <c r="AA147" s="898"/>
      <c r="AB147" s="898"/>
      <c r="AC147" s="925"/>
      <c r="AD147" s="502"/>
      <c r="AE147" s="203"/>
      <c r="AF147" s="222"/>
      <c r="AG147" s="203" t="s">
        <v>108</v>
      </c>
      <c r="AH147" s="898"/>
      <c r="AI147" s="898"/>
      <c r="AJ147" s="898"/>
      <c r="AK147" s="898"/>
      <c r="AL147" s="898"/>
      <c r="AM147" s="898"/>
      <c r="AN147" s="898"/>
      <c r="AO147" s="898"/>
      <c r="AP147" s="898"/>
      <c r="AQ147" s="898"/>
      <c r="AR147" s="898"/>
    </row>
    <row r="148" spans="1:44" hidden="1" x14ac:dyDescent="0.15">
      <c r="A148" s="203"/>
      <c r="B148" s="222"/>
      <c r="C148" s="203" t="s">
        <v>109</v>
      </c>
      <c r="D148" s="898"/>
      <c r="E148" s="898"/>
      <c r="F148" s="898"/>
      <c r="G148" s="898"/>
      <c r="H148" s="898"/>
      <c r="I148" s="898"/>
      <c r="J148" s="898"/>
      <c r="K148" s="898"/>
      <c r="L148" s="898"/>
      <c r="M148" s="898"/>
      <c r="N148" s="898"/>
      <c r="O148" s="898"/>
      <c r="P148" s="898"/>
      <c r="Q148" s="898"/>
      <c r="R148" s="898"/>
      <c r="S148" s="898"/>
      <c r="T148" s="898"/>
      <c r="U148" s="898"/>
      <c r="V148" s="898"/>
      <c r="W148" s="898"/>
      <c r="X148" s="898"/>
      <c r="Y148" s="898"/>
      <c r="Z148" s="898"/>
      <c r="AA148" s="898"/>
      <c r="AB148" s="898"/>
      <c r="AC148" s="925"/>
      <c r="AD148" s="502"/>
      <c r="AE148" s="203"/>
      <c r="AF148" s="222"/>
      <c r="AG148" s="203" t="s">
        <v>109</v>
      </c>
      <c r="AH148" s="898"/>
      <c r="AI148" s="898"/>
      <c r="AJ148" s="898"/>
      <c r="AK148" s="898"/>
      <c r="AL148" s="898"/>
      <c r="AM148" s="898"/>
      <c r="AN148" s="898"/>
      <c r="AO148" s="898"/>
      <c r="AP148" s="898"/>
      <c r="AQ148" s="898"/>
      <c r="AR148" s="898"/>
    </row>
    <row r="149" spans="1:44" hidden="1" x14ac:dyDescent="0.15">
      <c r="A149" s="203"/>
      <c r="B149" s="222"/>
      <c r="C149" s="203" t="s">
        <v>110</v>
      </c>
      <c r="D149" s="898"/>
      <c r="E149" s="898"/>
      <c r="F149" s="898"/>
      <c r="G149" s="898"/>
      <c r="H149" s="898"/>
      <c r="I149" s="898"/>
      <c r="J149" s="898"/>
      <c r="K149" s="898"/>
      <c r="L149" s="898"/>
      <c r="M149" s="898"/>
      <c r="N149" s="898"/>
      <c r="O149" s="898"/>
      <c r="P149" s="898"/>
      <c r="Q149" s="898"/>
      <c r="R149" s="898"/>
      <c r="S149" s="898"/>
      <c r="T149" s="898"/>
      <c r="U149" s="898"/>
      <c r="V149" s="898"/>
      <c r="W149" s="898"/>
      <c r="X149" s="898"/>
      <c r="Y149" s="898"/>
      <c r="Z149" s="898"/>
      <c r="AA149" s="898"/>
      <c r="AB149" s="898"/>
      <c r="AC149" s="925"/>
      <c r="AD149" s="502"/>
      <c r="AE149" s="203"/>
      <c r="AF149" s="222"/>
      <c r="AG149" s="203" t="s">
        <v>110</v>
      </c>
      <c r="AH149" s="898"/>
      <c r="AI149" s="898"/>
      <c r="AJ149" s="898"/>
      <c r="AK149" s="898"/>
      <c r="AL149" s="898"/>
      <c r="AM149" s="898"/>
      <c r="AN149" s="898"/>
      <c r="AO149" s="898"/>
      <c r="AP149" s="898"/>
      <c r="AQ149" s="898"/>
      <c r="AR149" s="898"/>
    </row>
    <row r="150" spans="1:44" hidden="1" x14ac:dyDescent="0.15">
      <c r="A150" s="203"/>
      <c r="B150" s="223"/>
      <c r="C150" s="213" t="s">
        <v>97</v>
      </c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26"/>
      <c r="AD150" s="502"/>
      <c r="AE150" s="203"/>
      <c r="AF150" s="223"/>
      <c r="AG150" s="213" t="s">
        <v>97</v>
      </c>
      <c r="AH150" s="900"/>
      <c r="AI150" s="900"/>
      <c r="AJ150" s="900"/>
      <c r="AK150" s="900"/>
      <c r="AL150" s="900"/>
      <c r="AM150" s="900"/>
      <c r="AN150" s="900"/>
      <c r="AO150" s="900"/>
      <c r="AP150" s="900"/>
      <c r="AQ150" s="900"/>
      <c r="AR150" s="900"/>
    </row>
    <row r="151" spans="1:44" hidden="1" x14ac:dyDescent="0.15">
      <c r="A151" s="203"/>
      <c r="B151" s="222" t="s">
        <v>473</v>
      </c>
      <c r="C151" s="203" t="s">
        <v>99</v>
      </c>
      <c r="D151" s="898"/>
      <c r="E151" s="898"/>
      <c r="F151" s="898"/>
      <c r="G151" s="898"/>
      <c r="H151" s="898"/>
      <c r="I151" s="898"/>
      <c r="J151" s="898"/>
      <c r="K151" s="898"/>
      <c r="L151" s="898"/>
      <c r="M151" s="898"/>
      <c r="N151" s="898"/>
      <c r="O151" s="898"/>
      <c r="P151" s="898"/>
      <c r="Q151" s="898"/>
      <c r="R151" s="898"/>
      <c r="S151" s="898"/>
      <c r="T151" s="898"/>
      <c r="U151" s="898"/>
      <c r="V151" s="898"/>
      <c r="W151" s="898"/>
      <c r="X151" s="898"/>
      <c r="Y151" s="898"/>
      <c r="Z151" s="898"/>
      <c r="AA151" s="898"/>
      <c r="AB151" s="898"/>
      <c r="AC151" s="898"/>
      <c r="AD151" s="229"/>
      <c r="AE151" s="203"/>
      <c r="AF151" s="222" t="s">
        <v>473</v>
      </c>
      <c r="AG151" s="203" t="s">
        <v>99</v>
      </c>
      <c r="AH151" s="898"/>
      <c r="AI151" s="898"/>
      <c r="AJ151" s="898"/>
      <c r="AK151" s="898"/>
      <c r="AL151" s="898"/>
      <c r="AM151" s="898"/>
      <c r="AN151" s="898"/>
      <c r="AO151" s="898"/>
      <c r="AP151" s="898"/>
      <c r="AQ151" s="898"/>
      <c r="AR151" s="898"/>
    </row>
    <row r="152" spans="1:44" hidden="1" x14ac:dyDescent="0.15">
      <c r="A152" s="203"/>
      <c r="B152" s="222"/>
      <c r="C152" s="203" t="s">
        <v>101</v>
      </c>
      <c r="D152" s="898"/>
      <c r="E152" s="898"/>
      <c r="F152" s="898"/>
      <c r="G152" s="898"/>
      <c r="H152" s="898"/>
      <c r="I152" s="898"/>
      <c r="J152" s="898"/>
      <c r="K152" s="898"/>
      <c r="L152" s="898"/>
      <c r="M152" s="898"/>
      <c r="N152" s="898"/>
      <c r="O152" s="898"/>
      <c r="P152" s="898"/>
      <c r="Q152" s="898"/>
      <c r="R152" s="898"/>
      <c r="S152" s="898"/>
      <c r="T152" s="898"/>
      <c r="U152" s="898"/>
      <c r="V152" s="898"/>
      <c r="W152" s="898"/>
      <c r="X152" s="898"/>
      <c r="Y152" s="898"/>
      <c r="Z152" s="898"/>
      <c r="AA152" s="898"/>
      <c r="AB152" s="898"/>
      <c r="AC152" s="898"/>
      <c r="AD152" s="229"/>
      <c r="AE152" s="203"/>
      <c r="AF152" s="222"/>
      <c r="AG152" s="203" t="s">
        <v>101</v>
      </c>
      <c r="AH152" s="898"/>
      <c r="AI152" s="898"/>
      <c r="AJ152" s="898"/>
      <c r="AK152" s="898"/>
      <c r="AL152" s="898"/>
      <c r="AM152" s="898"/>
      <c r="AN152" s="898"/>
      <c r="AO152" s="898"/>
      <c r="AP152" s="898"/>
      <c r="AQ152" s="898"/>
      <c r="AR152" s="898"/>
    </row>
    <row r="153" spans="1:44" hidden="1" x14ac:dyDescent="0.15">
      <c r="A153" s="203"/>
      <c r="B153" s="222"/>
      <c r="C153" s="203" t="s">
        <v>102</v>
      </c>
      <c r="D153" s="898"/>
      <c r="E153" s="898"/>
      <c r="F153" s="898"/>
      <c r="G153" s="898"/>
      <c r="H153" s="898"/>
      <c r="I153" s="898"/>
      <c r="J153" s="898"/>
      <c r="K153" s="898"/>
      <c r="L153" s="898"/>
      <c r="M153" s="898"/>
      <c r="N153" s="898"/>
      <c r="O153" s="898"/>
      <c r="P153" s="898"/>
      <c r="Q153" s="898"/>
      <c r="R153" s="898"/>
      <c r="S153" s="898"/>
      <c r="T153" s="898"/>
      <c r="U153" s="898"/>
      <c r="V153" s="898"/>
      <c r="W153" s="898"/>
      <c r="X153" s="898"/>
      <c r="Y153" s="898"/>
      <c r="Z153" s="898"/>
      <c r="AA153" s="898"/>
      <c r="AB153" s="898"/>
      <c r="AC153" s="898"/>
      <c r="AD153" s="229"/>
      <c r="AE153" s="203"/>
      <c r="AF153" s="222"/>
      <c r="AG153" s="203" t="s">
        <v>102</v>
      </c>
      <c r="AH153" s="898"/>
      <c r="AI153" s="898"/>
      <c r="AJ153" s="898"/>
      <c r="AK153" s="898"/>
      <c r="AL153" s="898"/>
      <c r="AM153" s="898"/>
      <c r="AN153" s="898"/>
      <c r="AO153" s="898"/>
      <c r="AP153" s="898"/>
      <c r="AQ153" s="898"/>
      <c r="AR153" s="898"/>
    </row>
    <row r="154" spans="1:44" hidden="1" x14ac:dyDescent="0.15">
      <c r="A154" s="203"/>
      <c r="B154" s="222"/>
      <c r="C154" s="203" t="s">
        <v>103</v>
      </c>
      <c r="D154" s="898"/>
      <c r="E154" s="898"/>
      <c r="F154" s="898"/>
      <c r="G154" s="898"/>
      <c r="H154" s="898"/>
      <c r="I154" s="898"/>
      <c r="J154" s="898"/>
      <c r="K154" s="898"/>
      <c r="L154" s="898"/>
      <c r="M154" s="898"/>
      <c r="N154" s="898"/>
      <c r="O154" s="898"/>
      <c r="P154" s="898"/>
      <c r="Q154" s="898"/>
      <c r="R154" s="898"/>
      <c r="S154" s="898"/>
      <c r="T154" s="898"/>
      <c r="U154" s="898"/>
      <c r="V154" s="898"/>
      <c r="W154" s="898"/>
      <c r="X154" s="898"/>
      <c r="Y154" s="898"/>
      <c r="Z154" s="898"/>
      <c r="AA154" s="898"/>
      <c r="AB154" s="898"/>
      <c r="AC154" s="898"/>
      <c r="AD154" s="229"/>
      <c r="AE154" s="203"/>
      <c r="AF154" s="222"/>
      <c r="AG154" s="203" t="s">
        <v>103</v>
      </c>
      <c r="AH154" s="898"/>
      <c r="AI154" s="898"/>
      <c r="AJ154" s="898"/>
      <c r="AK154" s="898"/>
      <c r="AL154" s="898"/>
      <c r="AM154" s="898"/>
      <c r="AN154" s="898"/>
      <c r="AO154" s="898"/>
      <c r="AP154" s="898"/>
      <c r="AQ154" s="898"/>
      <c r="AR154" s="898"/>
    </row>
    <row r="155" spans="1:44" hidden="1" x14ac:dyDescent="0.15">
      <c r="A155" s="203"/>
      <c r="B155" s="222"/>
      <c r="C155" s="203" t="s">
        <v>104</v>
      </c>
      <c r="D155" s="898"/>
      <c r="E155" s="898"/>
      <c r="F155" s="898"/>
      <c r="G155" s="898"/>
      <c r="H155" s="898"/>
      <c r="I155" s="898"/>
      <c r="J155" s="898"/>
      <c r="K155" s="898"/>
      <c r="L155" s="898"/>
      <c r="M155" s="898"/>
      <c r="N155" s="898"/>
      <c r="O155" s="898"/>
      <c r="P155" s="898"/>
      <c r="Q155" s="898"/>
      <c r="R155" s="898"/>
      <c r="S155" s="898"/>
      <c r="T155" s="898"/>
      <c r="U155" s="898"/>
      <c r="V155" s="898"/>
      <c r="W155" s="898"/>
      <c r="X155" s="898"/>
      <c r="Y155" s="898"/>
      <c r="Z155" s="898"/>
      <c r="AA155" s="898"/>
      <c r="AB155" s="898"/>
      <c r="AC155" s="898"/>
      <c r="AD155" s="229"/>
      <c r="AE155" s="203"/>
      <c r="AF155" s="222"/>
      <c r="AG155" s="203" t="s">
        <v>104</v>
      </c>
      <c r="AH155" s="898"/>
      <c r="AI155" s="898"/>
      <c r="AJ155" s="898"/>
      <c r="AK155" s="898"/>
      <c r="AL155" s="898"/>
      <c r="AM155" s="898"/>
      <c r="AN155" s="898"/>
      <c r="AO155" s="898"/>
      <c r="AP155" s="898"/>
      <c r="AQ155" s="898"/>
      <c r="AR155" s="898"/>
    </row>
    <row r="156" spans="1:44" hidden="1" x14ac:dyDescent="0.15">
      <c r="A156" s="203"/>
      <c r="B156" s="222"/>
      <c r="C156" s="203" t="s">
        <v>105</v>
      </c>
      <c r="D156" s="898"/>
      <c r="E156" s="898"/>
      <c r="F156" s="898"/>
      <c r="G156" s="898"/>
      <c r="H156" s="898"/>
      <c r="I156" s="898"/>
      <c r="J156" s="898"/>
      <c r="K156" s="898"/>
      <c r="L156" s="898"/>
      <c r="M156" s="898"/>
      <c r="N156" s="898"/>
      <c r="O156" s="898"/>
      <c r="P156" s="898"/>
      <c r="Q156" s="898"/>
      <c r="R156" s="898"/>
      <c r="S156" s="898"/>
      <c r="T156" s="898"/>
      <c r="U156" s="898"/>
      <c r="V156" s="898"/>
      <c r="W156" s="898"/>
      <c r="X156" s="898"/>
      <c r="Y156" s="898"/>
      <c r="Z156" s="898"/>
      <c r="AA156" s="898"/>
      <c r="AB156" s="898"/>
      <c r="AC156" s="898"/>
      <c r="AD156" s="229"/>
      <c r="AE156" s="203"/>
      <c r="AF156" s="222"/>
      <c r="AG156" s="203" t="s">
        <v>105</v>
      </c>
      <c r="AH156" s="898"/>
      <c r="AI156" s="898"/>
      <c r="AJ156" s="898"/>
      <c r="AK156" s="898"/>
      <c r="AL156" s="898"/>
      <c r="AM156" s="898"/>
      <c r="AN156" s="898"/>
      <c r="AO156" s="898"/>
      <c r="AP156" s="898"/>
      <c r="AQ156" s="898"/>
      <c r="AR156" s="898"/>
    </row>
    <row r="157" spans="1:44" hidden="1" x14ac:dyDescent="0.15">
      <c r="A157" s="203"/>
      <c r="B157" s="222"/>
      <c r="C157" s="203" t="s">
        <v>106</v>
      </c>
      <c r="D157" s="898"/>
      <c r="E157" s="898"/>
      <c r="F157" s="898"/>
      <c r="G157" s="898"/>
      <c r="H157" s="898"/>
      <c r="I157" s="898"/>
      <c r="J157" s="898"/>
      <c r="K157" s="898"/>
      <c r="L157" s="898"/>
      <c r="M157" s="898"/>
      <c r="N157" s="898"/>
      <c r="O157" s="898"/>
      <c r="P157" s="898"/>
      <c r="Q157" s="898"/>
      <c r="R157" s="898"/>
      <c r="S157" s="898"/>
      <c r="T157" s="898"/>
      <c r="U157" s="898"/>
      <c r="V157" s="898"/>
      <c r="W157" s="898"/>
      <c r="X157" s="898"/>
      <c r="Y157" s="898"/>
      <c r="Z157" s="898"/>
      <c r="AA157" s="898"/>
      <c r="AB157" s="898"/>
      <c r="AC157" s="898"/>
      <c r="AD157" s="229"/>
      <c r="AE157" s="203"/>
      <c r="AF157" s="222"/>
      <c r="AG157" s="203" t="s">
        <v>106</v>
      </c>
      <c r="AH157" s="898"/>
      <c r="AI157" s="898"/>
      <c r="AJ157" s="898"/>
      <c r="AK157" s="898"/>
      <c r="AL157" s="898"/>
      <c r="AM157" s="898"/>
      <c r="AN157" s="898"/>
      <c r="AO157" s="898"/>
      <c r="AP157" s="898"/>
      <c r="AQ157" s="898"/>
      <c r="AR157" s="898"/>
    </row>
    <row r="158" spans="1:44" hidden="1" x14ac:dyDescent="0.15">
      <c r="A158" s="203"/>
      <c r="B158" s="222"/>
      <c r="C158" s="203" t="s">
        <v>107</v>
      </c>
      <c r="D158" s="898"/>
      <c r="E158" s="898"/>
      <c r="F158" s="898"/>
      <c r="G158" s="898"/>
      <c r="H158" s="898"/>
      <c r="I158" s="898"/>
      <c r="J158" s="898"/>
      <c r="K158" s="898"/>
      <c r="L158" s="898"/>
      <c r="M158" s="898"/>
      <c r="N158" s="898"/>
      <c r="O158" s="898"/>
      <c r="P158" s="898"/>
      <c r="Q158" s="898"/>
      <c r="R158" s="898"/>
      <c r="S158" s="898"/>
      <c r="T158" s="898"/>
      <c r="U158" s="898"/>
      <c r="V158" s="898"/>
      <c r="W158" s="898"/>
      <c r="X158" s="898"/>
      <c r="Y158" s="898"/>
      <c r="Z158" s="898"/>
      <c r="AA158" s="898"/>
      <c r="AB158" s="898"/>
      <c r="AC158" s="898"/>
      <c r="AD158" s="229"/>
      <c r="AE158" s="203"/>
      <c r="AF158" s="222"/>
      <c r="AG158" s="203" t="s">
        <v>107</v>
      </c>
      <c r="AH158" s="898"/>
      <c r="AI158" s="898"/>
      <c r="AJ158" s="898"/>
      <c r="AK158" s="898"/>
      <c r="AL158" s="898"/>
      <c r="AM158" s="898"/>
      <c r="AN158" s="898"/>
      <c r="AO158" s="898"/>
      <c r="AP158" s="898"/>
      <c r="AQ158" s="898"/>
      <c r="AR158" s="898"/>
    </row>
    <row r="159" spans="1:44" hidden="1" x14ac:dyDescent="0.15">
      <c r="A159" s="203"/>
      <c r="B159" s="222"/>
      <c r="C159" s="203" t="s">
        <v>108</v>
      </c>
      <c r="D159" s="898"/>
      <c r="E159" s="898"/>
      <c r="F159" s="898"/>
      <c r="G159" s="898"/>
      <c r="H159" s="898"/>
      <c r="I159" s="898"/>
      <c r="J159" s="898"/>
      <c r="K159" s="898"/>
      <c r="L159" s="898"/>
      <c r="M159" s="898"/>
      <c r="N159" s="898"/>
      <c r="O159" s="898"/>
      <c r="P159" s="898"/>
      <c r="Q159" s="898"/>
      <c r="R159" s="898"/>
      <c r="S159" s="898"/>
      <c r="T159" s="898"/>
      <c r="U159" s="898"/>
      <c r="V159" s="898"/>
      <c r="W159" s="898"/>
      <c r="X159" s="898"/>
      <c r="Y159" s="898"/>
      <c r="Z159" s="898"/>
      <c r="AA159" s="898"/>
      <c r="AB159" s="898"/>
      <c r="AC159" s="898"/>
      <c r="AD159" s="229"/>
      <c r="AE159" s="203"/>
      <c r="AF159" s="222"/>
      <c r="AG159" s="203" t="s">
        <v>108</v>
      </c>
      <c r="AH159" s="898"/>
      <c r="AI159" s="898"/>
      <c r="AJ159" s="898"/>
      <c r="AK159" s="898"/>
      <c r="AL159" s="898"/>
      <c r="AM159" s="898"/>
      <c r="AN159" s="898"/>
      <c r="AO159" s="898"/>
      <c r="AP159" s="898"/>
      <c r="AQ159" s="898"/>
      <c r="AR159" s="898"/>
    </row>
    <row r="160" spans="1:44" hidden="1" x14ac:dyDescent="0.15">
      <c r="A160" s="203"/>
      <c r="B160" s="222"/>
      <c r="C160" s="203" t="s">
        <v>109</v>
      </c>
      <c r="D160" s="898"/>
      <c r="E160" s="898"/>
      <c r="F160" s="898"/>
      <c r="G160" s="898"/>
      <c r="H160" s="898"/>
      <c r="I160" s="898"/>
      <c r="J160" s="898"/>
      <c r="K160" s="898"/>
      <c r="L160" s="898"/>
      <c r="M160" s="898"/>
      <c r="N160" s="898"/>
      <c r="O160" s="898"/>
      <c r="P160" s="898"/>
      <c r="Q160" s="898"/>
      <c r="R160" s="898"/>
      <c r="S160" s="898"/>
      <c r="T160" s="898"/>
      <c r="U160" s="898"/>
      <c r="V160" s="898"/>
      <c r="W160" s="898"/>
      <c r="X160" s="898"/>
      <c r="Y160" s="898"/>
      <c r="Z160" s="898"/>
      <c r="AA160" s="898"/>
      <c r="AB160" s="898"/>
      <c r="AC160" s="898"/>
      <c r="AD160" s="229"/>
      <c r="AE160" s="203"/>
      <c r="AF160" s="222"/>
      <c r="AG160" s="203" t="s">
        <v>109</v>
      </c>
      <c r="AH160" s="898"/>
      <c r="AI160" s="898"/>
      <c r="AJ160" s="898"/>
      <c r="AK160" s="898"/>
      <c r="AL160" s="898"/>
      <c r="AM160" s="898"/>
      <c r="AN160" s="898"/>
      <c r="AO160" s="898"/>
      <c r="AP160" s="898"/>
      <c r="AQ160" s="898"/>
      <c r="AR160" s="898"/>
    </row>
    <row r="161" spans="1:44" hidden="1" x14ac:dyDescent="0.15">
      <c r="A161" s="203"/>
      <c r="B161" s="222"/>
      <c r="C161" s="203" t="s">
        <v>110</v>
      </c>
      <c r="D161" s="898"/>
      <c r="E161" s="898"/>
      <c r="F161" s="898"/>
      <c r="G161" s="898"/>
      <c r="H161" s="898"/>
      <c r="I161" s="898"/>
      <c r="J161" s="898"/>
      <c r="K161" s="898"/>
      <c r="L161" s="898"/>
      <c r="M161" s="898"/>
      <c r="N161" s="898"/>
      <c r="O161" s="898"/>
      <c r="P161" s="898"/>
      <c r="Q161" s="898"/>
      <c r="R161" s="898"/>
      <c r="S161" s="898"/>
      <c r="T161" s="898"/>
      <c r="U161" s="898"/>
      <c r="V161" s="898"/>
      <c r="W161" s="898"/>
      <c r="X161" s="898"/>
      <c r="Y161" s="898"/>
      <c r="Z161" s="898"/>
      <c r="AA161" s="898"/>
      <c r="AB161" s="898"/>
      <c r="AC161" s="898"/>
      <c r="AD161" s="229"/>
      <c r="AE161" s="203"/>
      <c r="AF161" s="222"/>
      <c r="AG161" s="203" t="s">
        <v>110</v>
      </c>
      <c r="AH161" s="898"/>
      <c r="AI161" s="898"/>
      <c r="AJ161" s="898"/>
      <c r="AK161" s="898"/>
      <c r="AL161" s="898"/>
      <c r="AM161" s="898"/>
      <c r="AN161" s="898"/>
      <c r="AO161" s="898"/>
      <c r="AP161" s="898"/>
      <c r="AQ161" s="898"/>
      <c r="AR161" s="898"/>
    </row>
    <row r="162" spans="1:44" hidden="1" x14ac:dyDescent="0.15">
      <c r="A162" s="213"/>
      <c r="B162" s="223"/>
      <c r="C162" s="213" t="s">
        <v>97</v>
      </c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229"/>
      <c r="AE162" s="213"/>
      <c r="AF162" s="223"/>
      <c r="AG162" s="213" t="s">
        <v>97</v>
      </c>
      <c r="AH162" s="900"/>
      <c r="AI162" s="900"/>
      <c r="AJ162" s="900"/>
      <c r="AK162" s="900"/>
      <c r="AL162" s="900"/>
      <c r="AM162" s="900"/>
      <c r="AN162" s="900"/>
      <c r="AO162" s="900"/>
      <c r="AP162" s="900"/>
      <c r="AQ162" s="900"/>
      <c r="AR162" s="900"/>
    </row>
    <row r="163" spans="1:44" hidden="1" x14ac:dyDescent="0.15">
      <c r="A163" s="203"/>
      <c r="B163" s="222" t="s">
        <v>908</v>
      </c>
      <c r="C163" s="203" t="s">
        <v>99</v>
      </c>
      <c r="D163" s="898"/>
      <c r="E163" s="898"/>
      <c r="F163" s="898"/>
      <c r="G163" s="898"/>
      <c r="H163" s="898"/>
      <c r="I163" s="898"/>
      <c r="J163" s="898"/>
      <c r="K163" s="898"/>
      <c r="L163" s="898"/>
      <c r="M163" s="898"/>
      <c r="N163" s="898"/>
      <c r="O163" s="898"/>
      <c r="P163" s="898"/>
      <c r="Q163" s="898"/>
      <c r="R163" s="898"/>
      <c r="S163" s="898"/>
      <c r="T163" s="898"/>
      <c r="U163" s="898"/>
      <c r="V163" s="898"/>
      <c r="W163" s="898"/>
      <c r="X163" s="898"/>
      <c r="Y163" s="898"/>
      <c r="Z163" s="898"/>
      <c r="AA163" s="898"/>
      <c r="AB163" s="898"/>
      <c r="AC163" s="898"/>
      <c r="AD163" s="229"/>
      <c r="AE163" s="203"/>
      <c r="AF163" s="222" t="s">
        <v>209</v>
      </c>
      <c r="AG163" s="203" t="s">
        <v>99</v>
      </c>
      <c r="AH163" s="898"/>
      <c r="AI163" s="898"/>
      <c r="AJ163" s="898"/>
      <c r="AK163" s="898"/>
      <c r="AL163" s="898"/>
      <c r="AM163" s="898"/>
      <c r="AN163" s="898"/>
      <c r="AO163" s="898"/>
      <c r="AP163" s="898"/>
      <c r="AQ163" s="898"/>
      <c r="AR163" s="898"/>
    </row>
    <row r="164" spans="1:44" hidden="1" x14ac:dyDescent="0.15">
      <c r="A164" s="203"/>
      <c r="B164" s="222"/>
      <c r="C164" s="203" t="s">
        <v>101</v>
      </c>
      <c r="D164" s="898"/>
      <c r="E164" s="898"/>
      <c r="F164" s="898"/>
      <c r="G164" s="898"/>
      <c r="H164" s="898"/>
      <c r="I164" s="898"/>
      <c r="J164" s="898"/>
      <c r="K164" s="898"/>
      <c r="L164" s="898"/>
      <c r="M164" s="898"/>
      <c r="N164" s="898"/>
      <c r="O164" s="898"/>
      <c r="P164" s="898"/>
      <c r="Q164" s="898"/>
      <c r="R164" s="898"/>
      <c r="S164" s="898"/>
      <c r="T164" s="898"/>
      <c r="U164" s="898"/>
      <c r="V164" s="898"/>
      <c r="W164" s="898"/>
      <c r="X164" s="898"/>
      <c r="Y164" s="898"/>
      <c r="Z164" s="898"/>
      <c r="AA164" s="898"/>
      <c r="AB164" s="898"/>
      <c r="AC164" s="898"/>
      <c r="AD164" s="229"/>
      <c r="AE164" s="203"/>
      <c r="AF164" s="222"/>
      <c r="AG164" s="203" t="s">
        <v>101</v>
      </c>
      <c r="AH164" s="898"/>
      <c r="AI164" s="898"/>
      <c r="AJ164" s="898"/>
      <c r="AK164" s="898"/>
      <c r="AL164" s="898"/>
      <c r="AM164" s="898"/>
      <c r="AN164" s="898"/>
      <c r="AO164" s="898"/>
      <c r="AP164" s="898"/>
      <c r="AQ164" s="898"/>
      <c r="AR164" s="898"/>
    </row>
    <row r="165" spans="1:44" hidden="1" x14ac:dyDescent="0.15">
      <c r="A165" s="203"/>
      <c r="B165" s="222"/>
      <c r="C165" s="203" t="s">
        <v>102</v>
      </c>
      <c r="D165" s="898"/>
      <c r="E165" s="898"/>
      <c r="F165" s="898"/>
      <c r="G165" s="898"/>
      <c r="H165" s="898"/>
      <c r="I165" s="898"/>
      <c r="J165" s="898"/>
      <c r="K165" s="898"/>
      <c r="L165" s="898"/>
      <c r="M165" s="898"/>
      <c r="N165" s="898"/>
      <c r="O165" s="898"/>
      <c r="P165" s="898"/>
      <c r="Q165" s="898"/>
      <c r="R165" s="898"/>
      <c r="S165" s="898"/>
      <c r="T165" s="898"/>
      <c r="U165" s="898"/>
      <c r="V165" s="898"/>
      <c r="W165" s="898"/>
      <c r="X165" s="898"/>
      <c r="Y165" s="898"/>
      <c r="Z165" s="898"/>
      <c r="AA165" s="898"/>
      <c r="AB165" s="898"/>
      <c r="AC165" s="898"/>
      <c r="AD165" s="229"/>
      <c r="AE165" s="203"/>
      <c r="AF165" s="222"/>
      <c r="AG165" s="203" t="s">
        <v>102</v>
      </c>
      <c r="AH165" s="898"/>
      <c r="AI165" s="898"/>
      <c r="AJ165" s="898"/>
      <c r="AK165" s="898"/>
      <c r="AL165" s="898"/>
      <c r="AM165" s="898"/>
      <c r="AN165" s="898"/>
      <c r="AO165" s="898"/>
      <c r="AP165" s="898"/>
      <c r="AQ165" s="898"/>
      <c r="AR165" s="898"/>
    </row>
    <row r="166" spans="1:44" hidden="1" x14ac:dyDescent="0.15">
      <c r="A166" s="203"/>
      <c r="B166" s="222"/>
      <c r="C166" s="203" t="s">
        <v>103</v>
      </c>
      <c r="D166" s="898"/>
      <c r="E166" s="898"/>
      <c r="F166" s="898"/>
      <c r="G166" s="898"/>
      <c r="H166" s="898"/>
      <c r="I166" s="898"/>
      <c r="J166" s="898"/>
      <c r="K166" s="898"/>
      <c r="L166" s="898"/>
      <c r="M166" s="898"/>
      <c r="N166" s="898"/>
      <c r="O166" s="898"/>
      <c r="P166" s="898"/>
      <c r="Q166" s="898"/>
      <c r="R166" s="898"/>
      <c r="S166" s="898"/>
      <c r="T166" s="898"/>
      <c r="U166" s="898"/>
      <c r="V166" s="898"/>
      <c r="W166" s="898"/>
      <c r="X166" s="898"/>
      <c r="Y166" s="898"/>
      <c r="Z166" s="898"/>
      <c r="AA166" s="898"/>
      <c r="AB166" s="898"/>
      <c r="AC166" s="898"/>
      <c r="AD166" s="229"/>
      <c r="AE166" s="203"/>
      <c r="AF166" s="222"/>
      <c r="AG166" s="203" t="s">
        <v>103</v>
      </c>
      <c r="AH166" s="898"/>
      <c r="AI166" s="898"/>
      <c r="AJ166" s="898"/>
      <c r="AK166" s="898"/>
      <c r="AL166" s="898"/>
      <c r="AM166" s="898"/>
      <c r="AN166" s="898"/>
      <c r="AO166" s="898"/>
      <c r="AP166" s="898"/>
      <c r="AQ166" s="898"/>
      <c r="AR166" s="898"/>
    </row>
    <row r="167" spans="1:44" hidden="1" x14ac:dyDescent="0.15">
      <c r="A167" s="203"/>
      <c r="B167" s="222"/>
      <c r="C167" s="203" t="s">
        <v>104</v>
      </c>
      <c r="D167" s="898"/>
      <c r="E167" s="898"/>
      <c r="F167" s="898"/>
      <c r="G167" s="898"/>
      <c r="H167" s="898"/>
      <c r="I167" s="898"/>
      <c r="J167" s="898"/>
      <c r="K167" s="898"/>
      <c r="L167" s="898"/>
      <c r="M167" s="898"/>
      <c r="N167" s="898"/>
      <c r="O167" s="898"/>
      <c r="P167" s="898"/>
      <c r="Q167" s="898"/>
      <c r="R167" s="898"/>
      <c r="S167" s="898"/>
      <c r="T167" s="898"/>
      <c r="U167" s="898"/>
      <c r="V167" s="898"/>
      <c r="W167" s="898"/>
      <c r="X167" s="898"/>
      <c r="Y167" s="898"/>
      <c r="Z167" s="898"/>
      <c r="AA167" s="898"/>
      <c r="AB167" s="898"/>
      <c r="AC167" s="898"/>
      <c r="AD167" s="229"/>
      <c r="AE167" s="203"/>
      <c r="AF167" s="222"/>
      <c r="AG167" s="203" t="s">
        <v>104</v>
      </c>
      <c r="AH167" s="898"/>
      <c r="AI167" s="898"/>
      <c r="AJ167" s="898"/>
      <c r="AK167" s="898"/>
      <c r="AL167" s="898"/>
      <c r="AM167" s="898"/>
      <c r="AN167" s="898"/>
      <c r="AO167" s="898"/>
      <c r="AP167" s="898"/>
      <c r="AQ167" s="898"/>
      <c r="AR167" s="898"/>
    </row>
    <row r="168" spans="1:44" hidden="1" x14ac:dyDescent="0.15">
      <c r="A168" s="203"/>
      <c r="B168" s="222"/>
      <c r="C168" s="203" t="s">
        <v>105</v>
      </c>
      <c r="D168" s="898"/>
      <c r="E168" s="898"/>
      <c r="F168" s="898"/>
      <c r="G168" s="898"/>
      <c r="H168" s="898"/>
      <c r="I168" s="898"/>
      <c r="J168" s="898"/>
      <c r="K168" s="898"/>
      <c r="L168" s="898"/>
      <c r="M168" s="898"/>
      <c r="N168" s="898"/>
      <c r="O168" s="898"/>
      <c r="P168" s="898"/>
      <c r="Q168" s="898"/>
      <c r="R168" s="898"/>
      <c r="S168" s="898"/>
      <c r="T168" s="898"/>
      <c r="U168" s="898"/>
      <c r="V168" s="898"/>
      <c r="W168" s="898"/>
      <c r="X168" s="898"/>
      <c r="Y168" s="898"/>
      <c r="Z168" s="898"/>
      <c r="AA168" s="898"/>
      <c r="AB168" s="898"/>
      <c r="AC168" s="898"/>
      <c r="AD168" s="229"/>
      <c r="AE168" s="203"/>
      <c r="AF168" s="222"/>
      <c r="AG168" s="203" t="s">
        <v>105</v>
      </c>
      <c r="AH168" s="898"/>
      <c r="AI168" s="898"/>
      <c r="AJ168" s="898"/>
      <c r="AK168" s="898"/>
      <c r="AL168" s="898"/>
      <c r="AM168" s="898"/>
      <c r="AN168" s="898"/>
      <c r="AO168" s="898"/>
      <c r="AP168" s="898"/>
      <c r="AQ168" s="898"/>
      <c r="AR168" s="898"/>
    </row>
    <row r="169" spans="1:44" hidden="1" x14ac:dyDescent="0.15">
      <c r="A169" s="203"/>
      <c r="B169" s="222"/>
      <c r="C169" s="203" t="s">
        <v>106</v>
      </c>
      <c r="D169" s="898"/>
      <c r="E169" s="898"/>
      <c r="F169" s="898"/>
      <c r="G169" s="898"/>
      <c r="H169" s="898"/>
      <c r="I169" s="898"/>
      <c r="J169" s="898"/>
      <c r="K169" s="898"/>
      <c r="L169" s="898"/>
      <c r="M169" s="898"/>
      <c r="N169" s="898"/>
      <c r="O169" s="898"/>
      <c r="P169" s="898"/>
      <c r="Q169" s="898"/>
      <c r="R169" s="898"/>
      <c r="S169" s="898"/>
      <c r="T169" s="898"/>
      <c r="U169" s="898"/>
      <c r="V169" s="898"/>
      <c r="W169" s="898"/>
      <c r="X169" s="898"/>
      <c r="Y169" s="898"/>
      <c r="Z169" s="898"/>
      <c r="AA169" s="898"/>
      <c r="AB169" s="898"/>
      <c r="AC169" s="898"/>
      <c r="AD169" s="229"/>
      <c r="AE169" s="203"/>
      <c r="AF169" s="222"/>
      <c r="AG169" s="203" t="s">
        <v>106</v>
      </c>
      <c r="AH169" s="898"/>
      <c r="AI169" s="898"/>
      <c r="AJ169" s="898"/>
      <c r="AK169" s="898"/>
      <c r="AL169" s="898"/>
      <c r="AM169" s="898"/>
      <c r="AN169" s="898"/>
      <c r="AO169" s="898"/>
      <c r="AP169" s="898"/>
      <c r="AQ169" s="898"/>
      <c r="AR169" s="898"/>
    </row>
    <row r="170" spans="1:44" hidden="1" x14ac:dyDescent="0.15">
      <c r="A170" s="203"/>
      <c r="B170" s="222"/>
      <c r="C170" s="203" t="s">
        <v>107</v>
      </c>
      <c r="D170" s="898"/>
      <c r="E170" s="898"/>
      <c r="F170" s="898"/>
      <c r="G170" s="898"/>
      <c r="H170" s="898"/>
      <c r="I170" s="898"/>
      <c r="J170" s="898"/>
      <c r="K170" s="898"/>
      <c r="L170" s="898"/>
      <c r="M170" s="898"/>
      <c r="N170" s="898"/>
      <c r="O170" s="898"/>
      <c r="P170" s="898"/>
      <c r="Q170" s="898"/>
      <c r="R170" s="898"/>
      <c r="S170" s="898"/>
      <c r="T170" s="898"/>
      <c r="U170" s="898"/>
      <c r="V170" s="898"/>
      <c r="W170" s="898"/>
      <c r="X170" s="898"/>
      <c r="Y170" s="898"/>
      <c r="Z170" s="898"/>
      <c r="AA170" s="898"/>
      <c r="AB170" s="898"/>
      <c r="AC170" s="898"/>
      <c r="AD170" s="229"/>
      <c r="AE170" s="203"/>
      <c r="AF170" s="222"/>
      <c r="AG170" s="203" t="s">
        <v>107</v>
      </c>
      <c r="AH170" s="898"/>
      <c r="AI170" s="898"/>
      <c r="AJ170" s="898"/>
      <c r="AK170" s="898"/>
      <c r="AL170" s="898"/>
      <c r="AM170" s="898"/>
      <c r="AN170" s="898"/>
      <c r="AO170" s="898"/>
      <c r="AP170" s="898"/>
      <c r="AQ170" s="898"/>
      <c r="AR170" s="898"/>
    </row>
    <row r="171" spans="1:44" hidden="1" x14ac:dyDescent="0.15">
      <c r="A171" s="203"/>
      <c r="B171" s="222"/>
      <c r="C171" s="203" t="s">
        <v>108</v>
      </c>
      <c r="D171" s="898"/>
      <c r="E171" s="898"/>
      <c r="F171" s="898"/>
      <c r="G171" s="898"/>
      <c r="H171" s="898"/>
      <c r="I171" s="898"/>
      <c r="J171" s="898"/>
      <c r="K171" s="898"/>
      <c r="L171" s="898"/>
      <c r="M171" s="898"/>
      <c r="N171" s="898"/>
      <c r="O171" s="898"/>
      <c r="P171" s="898"/>
      <c r="Q171" s="898"/>
      <c r="R171" s="898"/>
      <c r="S171" s="898"/>
      <c r="T171" s="898"/>
      <c r="U171" s="898"/>
      <c r="V171" s="898"/>
      <c r="W171" s="898"/>
      <c r="X171" s="898"/>
      <c r="Y171" s="898"/>
      <c r="Z171" s="898"/>
      <c r="AA171" s="898"/>
      <c r="AB171" s="898"/>
      <c r="AC171" s="898"/>
      <c r="AD171" s="229"/>
      <c r="AE171" s="203"/>
      <c r="AF171" s="222"/>
      <c r="AG171" s="203" t="s">
        <v>108</v>
      </c>
      <c r="AH171" s="898"/>
      <c r="AI171" s="898"/>
      <c r="AJ171" s="898"/>
      <c r="AK171" s="898"/>
      <c r="AL171" s="898"/>
      <c r="AM171" s="898"/>
      <c r="AN171" s="898"/>
      <c r="AO171" s="898"/>
      <c r="AP171" s="898"/>
      <c r="AQ171" s="898"/>
      <c r="AR171" s="898"/>
    </row>
    <row r="172" spans="1:44" hidden="1" x14ac:dyDescent="0.15">
      <c r="A172" s="203"/>
      <c r="B172" s="222"/>
      <c r="C172" s="203" t="s">
        <v>109</v>
      </c>
      <c r="D172" s="898"/>
      <c r="E172" s="898"/>
      <c r="F172" s="898"/>
      <c r="G172" s="898"/>
      <c r="H172" s="898"/>
      <c r="I172" s="898"/>
      <c r="J172" s="898"/>
      <c r="K172" s="898"/>
      <c r="L172" s="898"/>
      <c r="M172" s="898"/>
      <c r="N172" s="898"/>
      <c r="O172" s="898"/>
      <c r="P172" s="898"/>
      <c r="Q172" s="898"/>
      <c r="R172" s="898"/>
      <c r="S172" s="898"/>
      <c r="T172" s="898"/>
      <c r="U172" s="898"/>
      <c r="V172" s="898"/>
      <c r="W172" s="898"/>
      <c r="X172" s="898"/>
      <c r="Y172" s="898"/>
      <c r="Z172" s="898"/>
      <c r="AA172" s="898"/>
      <c r="AB172" s="898"/>
      <c r="AC172" s="898"/>
      <c r="AD172" s="229"/>
      <c r="AE172" s="203"/>
      <c r="AF172" s="222"/>
      <c r="AG172" s="203" t="s">
        <v>109</v>
      </c>
      <c r="AH172" s="898"/>
      <c r="AI172" s="898"/>
      <c r="AJ172" s="898"/>
      <c r="AK172" s="898"/>
      <c r="AL172" s="898"/>
      <c r="AM172" s="898"/>
      <c r="AN172" s="898"/>
      <c r="AO172" s="898"/>
      <c r="AP172" s="898"/>
      <c r="AQ172" s="898"/>
      <c r="AR172" s="898"/>
    </row>
    <row r="173" spans="1:44" hidden="1" x14ac:dyDescent="0.15">
      <c r="A173" s="203"/>
      <c r="B173" s="222"/>
      <c r="C173" s="203" t="s">
        <v>110</v>
      </c>
      <c r="D173" s="898"/>
      <c r="E173" s="898"/>
      <c r="F173" s="898"/>
      <c r="G173" s="898"/>
      <c r="H173" s="898"/>
      <c r="I173" s="898"/>
      <c r="J173" s="898"/>
      <c r="K173" s="898"/>
      <c r="L173" s="898"/>
      <c r="M173" s="898"/>
      <c r="N173" s="898"/>
      <c r="O173" s="898"/>
      <c r="P173" s="898"/>
      <c r="Q173" s="898"/>
      <c r="R173" s="898"/>
      <c r="S173" s="898"/>
      <c r="T173" s="898"/>
      <c r="U173" s="898"/>
      <c r="V173" s="898"/>
      <c r="W173" s="898"/>
      <c r="X173" s="898"/>
      <c r="Y173" s="898"/>
      <c r="Z173" s="898"/>
      <c r="AA173" s="898"/>
      <c r="AB173" s="898"/>
      <c r="AC173" s="898"/>
      <c r="AD173" s="229"/>
      <c r="AE173" s="203"/>
      <c r="AF173" s="222"/>
      <c r="AG173" s="203" t="s">
        <v>110</v>
      </c>
      <c r="AH173" s="898"/>
      <c r="AI173" s="898"/>
      <c r="AJ173" s="898"/>
      <c r="AK173" s="898"/>
      <c r="AL173" s="898"/>
      <c r="AM173" s="898"/>
      <c r="AN173" s="898"/>
      <c r="AO173" s="898"/>
      <c r="AP173" s="898"/>
      <c r="AQ173" s="898"/>
      <c r="AR173" s="898"/>
    </row>
    <row r="174" spans="1:44" hidden="1" x14ac:dyDescent="0.15">
      <c r="A174" s="203"/>
      <c r="B174" s="222"/>
      <c r="C174" s="213" t="s">
        <v>97</v>
      </c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229"/>
      <c r="AE174" s="213"/>
      <c r="AF174" s="222"/>
      <c r="AG174" s="213" t="s">
        <v>97</v>
      </c>
      <c r="AH174" s="900"/>
      <c r="AI174" s="900"/>
      <c r="AJ174" s="900"/>
      <c r="AK174" s="900"/>
      <c r="AL174" s="900"/>
      <c r="AM174" s="900"/>
      <c r="AN174" s="900"/>
      <c r="AO174" s="900"/>
      <c r="AP174" s="900"/>
      <c r="AQ174" s="900"/>
      <c r="AR174" s="900"/>
    </row>
    <row r="175" spans="1:44" hidden="1" x14ac:dyDescent="0.15">
      <c r="A175" s="203"/>
      <c r="B175" s="222" t="s">
        <v>909</v>
      </c>
      <c r="C175" s="203" t="s">
        <v>99</v>
      </c>
      <c r="D175" s="898"/>
      <c r="E175" s="898"/>
      <c r="F175" s="898"/>
      <c r="G175" s="898"/>
      <c r="H175" s="898"/>
      <c r="I175" s="898"/>
      <c r="J175" s="898"/>
      <c r="K175" s="898"/>
      <c r="L175" s="898"/>
      <c r="M175" s="898"/>
      <c r="N175" s="898"/>
      <c r="O175" s="898"/>
      <c r="P175" s="898"/>
      <c r="Q175" s="898"/>
      <c r="R175" s="898"/>
      <c r="S175" s="898"/>
      <c r="T175" s="898"/>
      <c r="U175" s="898"/>
      <c r="V175" s="898"/>
      <c r="W175" s="898"/>
      <c r="X175" s="898"/>
      <c r="Y175" s="898"/>
      <c r="Z175" s="898"/>
      <c r="AA175" s="898"/>
      <c r="AB175" s="898"/>
      <c r="AC175" s="898"/>
      <c r="AD175" s="229"/>
      <c r="AE175" s="203"/>
      <c r="AF175" s="222" t="s">
        <v>210</v>
      </c>
      <c r="AG175" s="203" t="s">
        <v>99</v>
      </c>
      <c r="AH175" s="898"/>
      <c r="AI175" s="898"/>
      <c r="AJ175" s="898"/>
      <c r="AK175" s="898"/>
      <c r="AL175" s="898"/>
      <c r="AM175" s="898"/>
      <c r="AN175" s="898"/>
      <c r="AO175" s="898"/>
      <c r="AP175" s="898"/>
      <c r="AQ175" s="898"/>
      <c r="AR175" s="898"/>
    </row>
    <row r="176" spans="1:44" hidden="1" x14ac:dyDescent="0.15">
      <c r="A176" s="203"/>
      <c r="B176" s="222"/>
      <c r="C176" s="203" t="s">
        <v>101</v>
      </c>
      <c r="D176" s="898"/>
      <c r="E176" s="898"/>
      <c r="F176" s="898"/>
      <c r="G176" s="898"/>
      <c r="H176" s="898"/>
      <c r="I176" s="898"/>
      <c r="J176" s="898"/>
      <c r="K176" s="898"/>
      <c r="L176" s="898"/>
      <c r="M176" s="898"/>
      <c r="N176" s="898"/>
      <c r="O176" s="898"/>
      <c r="P176" s="898"/>
      <c r="Q176" s="898"/>
      <c r="R176" s="898"/>
      <c r="S176" s="898"/>
      <c r="T176" s="898"/>
      <c r="U176" s="898"/>
      <c r="V176" s="898"/>
      <c r="W176" s="898"/>
      <c r="X176" s="898"/>
      <c r="Y176" s="898"/>
      <c r="Z176" s="898"/>
      <c r="AA176" s="898"/>
      <c r="AB176" s="898"/>
      <c r="AC176" s="898"/>
      <c r="AD176" s="229"/>
      <c r="AE176" s="203"/>
      <c r="AF176" s="222"/>
      <c r="AG176" s="203" t="s">
        <v>101</v>
      </c>
      <c r="AH176" s="898"/>
      <c r="AI176" s="898"/>
      <c r="AJ176" s="898"/>
      <c r="AK176" s="898"/>
      <c r="AL176" s="898"/>
      <c r="AM176" s="898"/>
      <c r="AN176" s="898"/>
      <c r="AO176" s="898"/>
      <c r="AP176" s="898"/>
      <c r="AQ176" s="898"/>
      <c r="AR176" s="898"/>
    </row>
    <row r="177" spans="1:44" hidden="1" x14ac:dyDescent="0.15">
      <c r="A177" s="203"/>
      <c r="B177" s="222"/>
      <c r="C177" s="203" t="s">
        <v>102</v>
      </c>
      <c r="D177" s="898"/>
      <c r="E177" s="898"/>
      <c r="F177" s="898"/>
      <c r="G177" s="898"/>
      <c r="H177" s="898"/>
      <c r="I177" s="898"/>
      <c r="J177" s="898"/>
      <c r="K177" s="898"/>
      <c r="L177" s="898"/>
      <c r="M177" s="898"/>
      <c r="N177" s="898"/>
      <c r="O177" s="898"/>
      <c r="P177" s="898"/>
      <c r="Q177" s="898"/>
      <c r="R177" s="898"/>
      <c r="S177" s="898"/>
      <c r="T177" s="898"/>
      <c r="U177" s="898"/>
      <c r="V177" s="898"/>
      <c r="W177" s="898"/>
      <c r="X177" s="898"/>
      <c r="Y177" s="898"/>
      <c r="Z177" s="898"/>
      <c r="AA177" s="898"/>
      <c r="AB177" s="898"/>
      <c r="AC177" s="898"/>
      <c r="AD177" s="229"/>
      <c r="AE177" s="203"/>
      <c r="AF177" s="222"/>
      <c r="AG177" s="203" t="s">
        <v>102</v>
      </c>
      <c r="AH177" s="898"/>
      <c r="AI177" s="898"/>
      <c r="AJ177" s="898"/>
      <c r="AK177" s="898"/>
      <c r="AL177" s="898"/>
      <c r="AM177" s="898"/>
      <c r="AN177" s="898"/>
      <c r="AO177" s="898"/>
      <c r="AP177" s="898"/>
      <c r="AQ177" s="898"/>
      <c r="AR177" s="898"/>
    </row>
    <row r="178" spans="1:44" hidden="1" x14ac:dyDescent="0.15">
      <c r="A178" s="203"/>
      <c r="B178" s="222"/>
      <c r="C178" s="203" t="s">
        <v>103</v>
      </c>
      <c r="D178" s="898"/>
      <c r="E178" s="898"/>
      <c r="F178" s="898"/>
      <c r="G178" s="898"/>
      <c r="H178" s="898"/>
      <c r="I178" s="898"/>
      <c r="J178" s="898"/>
      <c r="K178" s="898"/>
      <c r="L178" s="898"/>
      <c r="M178" s="898"/>
      <c r="N178" s="898"/>
      <c r="O178" s="898"/>
      <c r="P178" s="898"/>
      <c r="Q178" s="898"/>
      <c r="R178" s="898"/>
      <c r="S178" s="898"/>
      <c r="T178" s="898"/>
      <c r="U178" s="898"/>
      <c r="V178" s="898"/>
      <c r="W178" s="898"/>
      <c r="X178" s="898"/>
      <c r="Y178" s="898"/>
      <c r="Z178" s="898"/>
      <c r="AA178" s="898"/>
      <c r="AB178" s="898"/>
      <c r="AC178" s="898"/>
      <c r="AD178" s="229"/>
      <c r="AE178" s="203"/>
      <c r="AF178" s="222"/>
      <c r="AG178" s="203" t="s">
        <v>103</v>
      </c>
      <c r="AH178" s="898"/>
      <c r="AI178" s="898"/>
      <c r="AJ178" s="898"/>
      <c r="AK178" s="898"/>
      <c r="AL178" s="898"/>
      <c r="AM178" s="898"/>
      <c r="AN178" s="898"/>
      <c r="AO178" s="898"/>
      <c r="AP178" s="898"/>
      <c r="AQ178" s="898"/>
      <c r="AR178" s="898"/>
    </row>
    <row r="179" spans="1:44" hidden="1" x14ac:dyDescent="0.15">
      <c r="A179" s="203"/>
      <c r="B179" s="222"/>
      <c r="C179" s="203" t="s">
        <v>104</v>
      </c>
      <c r="D179" s="898"/>
      <c r="E179" s="898"/>
      <c r="F179" s="898"/>
      <c r="G179" s="898"/>
      <c r="H179" s="898"/>
      <c r="I179" s="898"/>
      <c r="J179" s="898"/>
      <c r="K179" s="898"/>
      <c r="L179" s="898"/>
      <c r="M179" s="898"/>
      <c r="N179" s="898"/>
      <c r="O179" s="898"/>
      <c r="P179" s="898"/>
      <c r="Q179" s="898"/>
      <c r="R179" s="898"/>
      <c r="S179" s="898"/>
      <c r="T179" s="898"/>
      <c r="U179" s="898"/>
      <c r="V179" s="898"/>
      <c r="W179" s="898"/>
      <c r="X179" s="898"/>
      <c r="Y179" s="898"/>
      <c r="Z179" s="898"/>
      <c r="AA179" s="898"/>
      <c r="AB179" s="898"/>
      <c r="AC179" s="898"/>
      <c r="AD179" s="229"/>
      <c r="AE179" s="203"/>
      <c r="AF179" s="222"/>
      <c r="AG179" s="203" t="s">
        <v>104</v>
      </c>
      <c r="AH179" s="898"/>
      <c r="AI179" s="898"/>
      <c r="AJ179" s="898"/>
      <c r="AK179" s="898"/>
      <c r="AL179" s="898"/>
      <c r="AM179" s="898"/>
      <c r="AN179" s="898"/>
      <c r="AO179" s="898"/>
      <c r="AP179" s="898"/>
      <c r="AQ179" s="898"/>
      <c r="AR179" s="898"/>
    </row>
    <row r="180" spans="1:44" hidden="1" x14ac:dyDescent="0.15">
      <c r="A180" s="203"/>
      <c r="B180" s="222"/>
      <c r="C180" s="203" t="s">
        <v>105</v>
      </c>
      <c r="D180" s="898"/>
      <c r="E180" s="898"/>
      <c r="F180" s="898"/>
      <c r="G180" s="898"/>
      <c r="H180" s="898"/>
      <c r="I180" s="898"/>
      <c r="J180" s="898"/>
      <c r="K180" s="898"/>
      <c r="L180" s="898"/>
      <c r="M180" s="898"/>
      <c r="N180" s="898"/>
      <c r="O180" s="898"/>
      <c r="P180" s="898"/>
      <c r="Q180" s="898"/>
      <c r="R180" s="898"/>
      <c r="S180" s="898"/>
      <c r="T180" s="898"/>
      <c r="U180" s="898"/>
      <c r="V180" s="898"/>
      <c r="W180" s="898"/>
      <c r="X180" s="898"/>
      <c r="Y180" s="898"/>
      <c r="Z180" s="898"/>
      <c r="AA180" s="898"/>
      <c r="AB180" s="898"/>
      <c r="AC180" s="898"/>
      <c r="AD180" s="229"/>
      <c r="AE180" s="203"/>
      <c r="AF180" s="222"/>
      <c r="AG180" s="203" t="s">
        <v>105</v>
      </c>
      <c r="AH180" s="898"/>
      <c r="AI180" s="898"/>
      <c r="AJ180" s="898"/>
      <c r="AK180" s="898"/>
      <c r="AL180" s="898"/>
      <c r="AM180" s="898"/>
      <c r="AN180" s="898"/>
      <c r="AO180" s="898"/>
      <c r="AP180" s="898"/>
      <c r="AQ180" s="898"/>
      <c r="AR180" s="898"/>
    </row>
    <row r="181" spans="1:44" hidden="1" x14ac:dyDescent="0.15">
      <c r="A181" s="203"/>
      <c r="B181" s="222"/>
      <c r="C181" s="203" t="s">
        <v>106</v>
      </c>
      <c r="D181" s="898"/>
      <c r="E181" s="898"/>
      <c r="F181" s="898"/>
      <c r="G181" s="898"/>
      <c r="H181" s="898"/>
      <c r="I181" s="898"/>
      <c r="J181" s="898"/>
      <c r="K181" s="898"/>
      <c r="L181" s="898"/>
      <c r="M181" s="898"/>
      <c r="N181" s="898"/>
      <c r="O181" s="898"/>
      <c r="P181" s="898"/>
      <c r="Q181" s="898"/>
      <c r="R181" s="898"/>
      <c r="S181" s="898"/>
      <c r="T181" s="898"/>
      <c r="U181" s="898"/>
      <c r="V181" s="898"/>
      <c r="W181" s="898"/>
      <c r="X181" s="898"/>
      <c r="Y181" s="898"/>
      <c r="Z181" s="898"/>
      <c r="AA181" s="898"/>
      <c r="AB181" s="898"/>
      <c r="AC181" s="898"/>
      <c r="AD181" s="229"/>
      <c r="AE181" s="203"/>
      <c r="AF181" s="222"/>
      <c r="AG181" s="203" t="s">
        <v>106</v>
      </c>
      <c r="AH181" s="898"/>
      <c r="AI181" s="898"/>
      <c r="AJ181" s="898"/>
      <c r="AK181" s="898"/>
      <c r="AL181" s="898"/>
      <c r="AM181" s="898"/>
      <c r="AN181" s="898"/>
      <c r="AO181" s="898"/>
      <c r="AP181" s="898"/>
      <c r="AQ181" s="898"/>
      <c r="AR181" s="898"/>
    </row>
    <row r="182" spans="1:44" hidden="1" x14ac:dyDescent="0.15">
      <c r="A182" s="203"/>
      <c r="B182" s="222"/>
      <c r="C182" s="203" t="s">
        <v>107</v>
      </c>
      <c r="D182" s="898"/>
      <c r="E182" s="898"/>
      <c r="F182" s="898"/>
      <c r="G182" s="898"/>
      <c r="H182" s="898"/>
      <c r="I182" s="898"/>
      <c r="J182" s="898"/>
      <c r="K182" s="898"/>
      <c r="L182" s="898"/>
      <c r="M182" s="898"/>
      <c r="N182" s="898"/>
      <c r="O182" s="898"/>
      <c r="P182" s="898"/>
      <c r="Q182" s="898"/>
      <c r="R182" s="898"/>
      <c r="S182" s="898"/>
      <c r="T182" s="898"/>
      <c r="U182" s="898"/>
      <c r="V182" s="898"/>
      <c r="W182" s="898"/>
      <c r="X182" s="898"/>
      <c r="Y182" s="898"/>
      <c r="Z182" s="898"/>
      <c r="AA182" s="898"/>
      <c r="AB182" s="898"/>
      <c r="AC182" s="898"/>
      <c r="AD182" s="229"/>
      <c r="AE182" s="203"/>
      <c r="AF182" s="222"/>
      <c r="AG182" s="203" t="s">
        <v>107</v>
      </c>
      <c r="AH182" s="898"/>
      <c r="AI182" s="898"/>
      <c r="AJ182" s="898"/>
      <c r="AK182" s="898"/>
      <c r="AL182" s="898"/>
      <c r="AM182" s="898"/>
      <c r="AN182" s="898"/>
      <c r="AO182" s="898"/>
      <c r="AP182" s="898"/>
      <c r="AQ182" s="898"/>
      <c r="AR182" s="898"/>
    </row>
    <row r="183" spans="1:44" hidden="1" x14ac:dyDescent="0.15">
      <c r="A183" s="203"/>
      <c r="B183" s="222"/>
      <c r="C183" s="203" t="s">
        <v>108</v>
      </c>
      <c r="D183" s="898"/>
      <c r="E183" s="898"/>
      <c r="F183" s="898"/>
      <c r="G183" s="898"/>
      <c r="H183" s="898"/>
      <c r="I183" s="898"/>
      <c r="J183" s="898"/>
      <c r="K183" s="898"/>
      <c r="L183" s="898"/>
      <c r="M183" s="898"/>
      <c r="N183" s="898"/>
      <c r="O183" s="898"/>
      <c r="P183" s="898"/>
      <c r="Q183" s="898"/>
      <c r="R183" s="898"/>
      <c r="S183" s="898"/>
      <c r="T183" s="898"/>
      <c r="U183" s="898"/>
      <c r="V183" s="898"/>
      <c r="W183" s="898"/>
      <c r="X183" s="898"/>
      <c r="Y183" s="898"/>
      <c r="Z183" s="898"/>
      <c r="AA183" s="898"/>
      <c r="AB183" s="898"/>
      <c r="AC183" s="898"/>
      <c r="AD183" s="229"/>
      <c r="AE183" s="203"/>
      <c r="AF183" s="222"/>
      <c r="AG183" s="203" t="s">
        <v>108</v>
      </c>
      <c r="AH183" s="898"/>
      <c r="AI183" s="898"/>
      <c r="AJ183" s="898"/>
      <c r="AK183" s="898"/>
      <c r="AL183" s="898"/>
      <c r="AM183" s="898"/>
      <c r="AN183" s="898"/>
      <c r="AO183" s="898"/>
      <c r="AP183" s="898"/>
      <c r="AQ183" s="898"/>
      <c r="AR183" s="898"/>
    </row>
    <row r="184" spans="1:44" hidden="1" x14ac:dyDescent="0.15">
      <c r="A184" s="203"/>
      <c r="B184" s="222"/>
      <c r="C184" s="203" t="s">
        <v>109</v>
      </c>
      <c r="D184" s="898"/>
      <c r="E184" s="898"/>
      <c r="F184" s="898"/>
      <c r="G184" s="898"/>
      <c r="H184" s="898"/>
      <c r="I184" s="898"/>
      <c r="J184" s="898"/>
      <c r="K184" s="898"/>
      <c r="L184" s="898"/>
      <c r="M184" s="898"/>
      <c r="N184" s="898"/>
      <c r="O184" s="898"/>
      <c r="P184" s="898"/>
      <c r="Q184" s="898"/>
      <c r="R184" s="898"/>
      <c r="S184" s="898"/>
      <c r="T184" s="898"/>
      <c r="U184" s="898"/>
      <c r="V184" s="898"/>
      <c r="W184" s="898"/>
      <c r="X184" s="898"/>
      <c r="Y184" s="898"/>
      <c r="Z184" s="898"/>
      <c r="AA184" s="898"/>
      <c r="AB184" s="898"/>
      <c r="AC184" s="898"/>
      <c r="AD184" s="229"/>
      <c r="AE184" s="203"/>
      <c r="AF184" s="222"/>
      <c r="AG184" s="203" t="s">
        <v>109</v>
      </c>
      <c r="AH184" s="898"/>
      <c r="AI184" s="898"/>
      <c r="AJ184" s="898"/>
      <c r="AK184" s="898"/>
      <c r="AL184" s="898"/>
      <c r="AM184" s="898"/>
      <c r="AN184" s="898"/>
      <c r="AO184" s="898"/>
      <c r="AP184" s="898"/>
      <c r="AQ184" s="898"/>
      <c r="AR184" s="898"/>
    </row>
    <row r="185" spans="1:44" hidden="1" x14ac:dyDescent="0.15">
      <c r="A185" s="203"/>
      <c r="B185" s="222"/>
      <c r="C185" s="203" t="s">
        <v>110</v>
      </c>
      <c r="D185" s="898"/>
      <c r="E185" s="898"/>
      <c r="F185" s="898"/>
      <c r="G185" s="898"/>
      <c r="H185" s="898"/>
      <c r="I185" s="898"/>
      <c r="J185" s="898"/>
      <c r="K185" s="898"/>
      <c r="L185" s="898"/>
      <c r="M185" s="898"/>
      <c r="N185" s="898"/>
      <c r="O185" s="898"/>
      <c r="P185" s="898"/>
      <c r="Q185" s="898"/>
      <c r="R185" s="898"/>
      <c r="S185" s="898"/>
      <c r="T185" s="898"/>
      <c r="U185" s="898"/>
      <c r="V185" s="898"/>
      <c r="W185" s="898"/>
      <c r="X185" s="898"/>
      <c r="Y185" s="898"/>
      <c r="Z185" s="898"/>
      <c r="AA185" s="898"/>
      <c r="AB185" s="898"/>
      <c r="AC185" s="898"/>
      <c r="AD185" s="229"/>
      <c r="AE185" s="203"/>
      <c r="AF185" s="222"/>
      <c r="AG185" s="203" t="s">
        <v>110</v>
      </c>
      <c r="AH185" s="898"/>
      <c r="AI185" s="898"/>
      <c r="AJ185" s="898"/>
      <c r="AK185" s="898"/>
      <c r="AL185" s="898"/>
      <c r="AM185" s="898"/>
      <c r="AN185" s="898"/>
      <c r="AO185" s="898"/>
      <c r="AP185" s="898"/>
      <c r="AQ185" s="898"/>
      <c r="AR185" s="898"/>
    </row>
    <row r="186" spans="1:44" hidden="1" x14ac:dyDescent="0.15">
      <c r="A186" s="203"/>
      <c r="B186" s="230" t="s">
        <v>96</v>
      </c>
      <c r="C186" s="231" t="s">
        <v>97</v>
      </c>
      <c r="D186" s="900"/>
      <c r="E186" s="900"/>
      <c r="F186" s="900"/>
      <c r="G186" s="900"/>
      <c r="H186" s="900"/>
      <c r="I186" s="900"/>
      <c r="J186" s="900"/>
      <c r="K186" s="900"/>
      <c r="L186" s="900"/>
      <c r="M186" s="900"/>
      <c r="N186" s="900"/>
      <c r="O186" s="900"/>
      <c r="P186" s="900"/>
      <c r="Q186" s="900"/>
      <c r="R186" s="900"/>
      <c r="S186" s="900"/>
      <c r="T186" s="900"/>
      <c r="U186" s="900"/>
      <c r="V186" s="900"/>
      <c r="W186" s="900"/>
      <c r="X186" s="900"/>
      <c r="Y186" s="900"/>
      <c r="Z186" s="900"/>
      <c r="AA186" s="900"/>
      <c r="AB186" s="900"/>
      <c r="AC186" s="900"/>
      <c r="AD186" s="229"/>
      <c r="AE186" s="203"/>
      <c r="AF186" s="230" t="s">
        <v>1</v>
      </c>
      <c r="AG186" s="231" t="s">
        <v>97</v>
      </c>
      <c r="AH186" s="900"/>
      <c r="AI186" s="900"/>
      <c r="AJ186" s="900"/>
      <c r="AK186" s="900"/>
      <c r="AL186" s="900"/>
      <c r="AM186" s="900"/>
      <c r="AN186" s="900"/>
      <c r="AO186" s="900"/>
      <c r="AP186" s="900"/>
      <c r="AQ186" s="900"/>
      <c r="AR186" s="900"/>
    </row>
    <row r="187" spans="1:44" hidden="1" x14ac:dyDescent="0.15">
      <c r="A187" s="203"/>
      <c r="B187" s="222" t="s">
        <v>910</v>
      </c>
      <c r="C187" s="203" t="s">
        <v>99</v>
      </c>
      <c r="D187" s="898"/>
      <c r="E187" s="898"/>
      <c r="F187" s="898"/>
      <c r="G187" s="898"/>
      <c r="H187" s="898"/>
      <c r="I187" s="898"/>
      <c r="J187" s="898"/>
      <c r="K187" s="898"/>
      <c r="L187" s="898"/>
      <c r="M187" s="898"/>
      <c r="N187" s="898"/>
      <c r="O187" s="898"/>
      <c r="P187" s="898"/>
      <c r="Q187" s="898"/>
      <c r="R187" s="898"/>
      <c r="S187" s="898"/>
      <c r="T187" s="898"/>
      <c r="U187" s="898"/>
      <c r="V187" s="898"/>
      <c r="W187" s="898"/>
      <c r="X187" s="898"/>
      <c r="Y187" s="898"/>
      <c r="Z187" s="898"/>
      <c r="AA187" s="898"/>
      <c r="AB187" s="898"/>
      <c r="AC187" s="898"/>
      <c r="AD187" s="229"/>
      <c r="AE187" s="203"/>
      <c r="AF187" s="222" t="s">
        <v>211</v>
      </c>
      <c r="AG187" s="203" t="s">
        <v>99</v>
      </c>
      <c r="AH187" s="898"/>
      <c r="AI187" s="898"/>
      <c r="AJ187" s="898"/>
      <c r="AK187" s="898"/>
      <c r="AL187" s="898"/>
      <c r="AM187" s="898"/>
      <c r="AN187" s="898"/>
      <c r="AO187" s="898"/>
      <c r="AP187" s="898"/>
      <c r="AQ187" s="898"/>
      <c r="AR187" s="898"/>
    </row>
    <row r="188" spans="1:44" hidden="1" x14ac:dyDescent="0.15">
      <c r="A188" s="203"/>
      <c r="B188" s="222"/>
      <c r="C188" s="203" t="s">
        <v>101</v>
      </c>
      <c r="D188" s="898"/>
      <c r="E188" s="898"/>
      <c r="F188" s="898"/>
      <c r="G188" s="898"/>
      <c r="H188" s="898"/>
      <c r="I188" s="898"/>
      <c r="J188" s="898"/>
      <c r="K188" s="898"/>
      <c r="L188" s="898"/>
      <c r="M188" s="898"/>
      <c r="N188" s="898"/>
      <c r="O188" s="898"/>
      <c r="P188" s="898"/>
      <c r="Q188" s="898"/>
      <c r="R188" s="898"/>
      <c r="S188" s="898"/>
      <c r="T188" s="898"/>
      <c r="U188" s="898"/>
      <c r="V188" s="898"/>
      <c r="W188" s="898"/>
      <c r="X188" s="898"/>
      <c r="Y188" s="898"/>
      <c r="Z188" s="898"/>
      <c r="AA188" s="898"/>
      <c r="AB188" s="898"/>
      <c r="AC188" s="898"/>
      <c r="AD188" s="229"/>
      <c r="AE188" s="203"/>
      <c r="AF188" s="222"/>
      <c r="AG188" s="203" t="s">
        <v>101</v>
      </c>
      <c r="AH188" s="898"/>
      <c r="AI188" s="898"/>
      <c r="AJ188" s="898"/>
      <c r="AK188" s="898"/>
      <c r="AL188" s="898"/>
      <c r="AM188" s="898"/>
      <c r="AN188" s="898"/>
      <c r="AO188" s="898"/>
      <c r="AP188" s="898"/>
      <c r="AQ188" s="898"/>
      <c r="AR188" s="898"/>
    </row>
    <row r="189" spans="1:44" hidden="1" x14ac:dyDescent="0.15">
      <c r="A189" s="203"/>
      <c r="B189" s="222"/>
      <c r="C189" s="203" t="s">
        <v>102</v>
      </c>
      <c r="D189" s="898"/>
      <c r="E189" s="898"/>
      <c r="F189" s="898"/>
      <c r="G189" s="898"/>
      <c r="H189" s="898"/>
      <c r="I189" s="898"/>
      <c r="J189" s="898"/>
      <c r="K189" s="898"/>
      <c r="L189" s="898"/>
      <c r="M189" s="898"/>
      <c r="N189" s="898"/>
      <c r="O189" s="898"/>
      <c r="P189" s="898"/>
      <c r="Q189" s="898"/>
      <c r="R189" s="898"/>
      <c r="S189" s="898"/>
      <c r="T189" s="898"/>
      <c r="U189" s="898"/>
      <c r="V189" s="898"/>
      <c r="W189" s="898"/>
      <c r="X189" s="898"/>
      <c r="Y189" s="898"/>
      <c r="Z189" s="898"/>
      <c r="AA189" s="898"/>
      <c r="AB189" s="898"/>
      <c r="AC189" s="898"/>
      <c r="AD189" s="229"/>
      <c r="AE189" s="203"/>
      <c r="AF189" s="222"/>
      <c r="AG189" s="203" t="s">
        <v>102</v>
      </c>
      <c r="AH189" s="898"/>
      <c r="AI189" s="898"/>
      <c r="AJ189" s="898"/>
      <c r="AK189" s="898"/>
      <c r="AL189" s="898"/>
      <c r="AM189" s="898"/>
      <c r="AN189" s="898"/>
      <c r="AO189" s="898"/>
      <c r="AP189" s="898"/>
      <c r="AQ189" s="898"/>
      <c r="AR189" s="898"/>
    </row>
    <row r="190" spans="1:44" hidden="1" x14ac:dyDescent="0.15">
      <c r="A190" s="203"/>
      <c r="B190" s="222"/>
      <c r="C190" s="203" t="s">
        <v>103</v>
      </c>
      <c r="D190" s="898"/>
      <c r="E190" s="898"/>
      <c r="F190" s="898"/>
      <c r="G190" s="898"/>
      <c r="H190" s="898"/>
      <c r="I190" s="898"/>
      <c r="J190" s="898"/>
      <c r="K190" s="898"/>
      <c r="L190" s="898"/>
      <c r="M190" s="898"/>
      <c r="N190" s="898"/>
      <c r="O190" s="898"/>
      <c r="P190" s="898"/>
      <c r="Q190" s="898"/>
      <c r="R190" s="898"/>
      <c r="S190" s="898"/>
      <c r="T190" s="898"/>
      <c r="U190" s="898"/>
      <c r="V190" s="898"/>
      <c r="W190" s="898"/>
      <c r="X190" s="898"/>
      <c r="Y190" s="898"/>
      <c r="Z190" s="898"/>
      <c r="AA190" s="898"/>
      <c r="AB190" s="898"/>
      <c r="AC190" s="898"/>
      <c r="AD190" s="229"/>
      <c r="AE190" s="203"/>
      <c r="AF190" s="222"/>
      <c r="AG190" s="203" t="s">
        <v>103</v>
      </c>
      <c r="AH190" s="898"/>
      <c r="AI190" s="898"/>
      <c r="AJ190" s="898"/>
      <c r="AK190" s="898"/>
      <c r="AL190" s="898"/>
      <c r="AM190" s="898"/>
      <c r="AN190" s="898"/>
      <c r="AO190" s="898"/>
      <c r="AP190" s="898"/>
      <c r="AQ190" s="898"/>
      <c r="AR190" s="898"/>
    </row>
    <row r="191" spans="1:44" hidden="1" x14ac:dyDescent="0.15">
      <c r="A191" s="203"/>
      <c r="B191" s="222"/>
      <c r="C191" s="203" t="s">
        <v>104</v>
      </c>
      <c r="D191" s="898"/>
      <c r="E191" s="898"/>
      <c r="F191" s="898"/>
      <c r="G191" s="898"/>
      <c r="H191" s="898"/>
      <c r="I191" s="898"/>
      <c r="J191" s="898"/>
      <c r="K191" s="898"/>
      <c r="L191" s="898"/>
      <c r="M191" s="898"/>
      <c r="N191" s="898"/>
      <c r="O191" s="898"/>
      <c r="P191" s="898"/>
      <c r="Q191" s="898"/>
      <c r="R191" s="898"/>
      <c r="S191" s="898"/>
      <c r="T191" s="898"/>
      <c r="U191" s="898"/>
      <c r="V191" s="898"/>
      <c r="W191" s="898"/>
      <c r="X191" s="898"/>
      <c r="Y191" s="898"/>
      <c r="Z191" s="898"/>
      <c r="AA191" s="898"/>
      <c r="AB191" s="898"/>
      <c r="AC191" s="898"/>
      <c r="AD191" s="229"/>
      <c r="AE191" s="203"/>
      <c r="AF191" s="222"/>
      <c r="AG191" s="203" t="s">
        <v>104</v>
      </c>
      <c r="AH191" s="898"/>
      <c r="AI191" s="898"/>
      <c r="AJ191" s="898"/>
      <c r="AK191" s="898"/>
      <c r="AL191" s="898"/>
      <c r="AM191" s="898"/>
      <c r="AN191" s="898"/>
      <c r="AO191" s="898"/>
      <c r="AP191" s="898"/>
      <c r="AQ191" s="898"/>
      <c r="AR191" s="898"/>
    </row>
    <row r="192" spans="1:44" hidden="1" x14ac:dyDescent="0.15">
      <c r="A192" s="203"/>
      <c r="B192" s="222"/>
      <c r="C192" s="203" t="s">
        <v>105</v>
      </c>
      <c r="D192" s="898"/>
      <c r="E192" s="898"/>
      <c r="F192" s="898"/>
      <c r="G192" s="898"/>
      <c r="H192" s="898"/>
      <c r="I192" s="898"/>
      <c r="J192" s="898"/>
      <c r="K192" s="898"/>
      <c r="L192" s="898"/>
      <c r="M192" s="898"/>
      <c r="N192" s="898"/>
      <c r="O192" s="898"/>
      <c r="P192" s="898"/>
      <c r="Q192" s="898"/>
      <c r="R192" s="898"/>
      <c r="S192" s="898"/>
      <c r="T192" s="898"/>
      <c r="U192" s="898"/>
      <c r="V192" s="898"/>
      <c r="W192" s="898"/>
      <c r="X192" s="898"/>
      <c r="Y192" s="898"/>
      <c r="Z192" s="898"/>
      <c r="AA192" s="898"/>
      <c r="AB192" s="898"/>
      <c r="AC192" s="898"/>
      <c r="AD192" s="229"/>
      <c r="AE192" s="203"/>
      <c r="AF192" s="222"/>
      <c r="AG192" s="203" t="s">
        <v>105</v>
      </c>
      <c r="AH192" s="898"/>
      <c r="AI192" s="898"/>
      <c r="AJ192" s="898"/>
      <c r="AK192" s="898"/>
      <c r="AL192" s="898"/>
      <c r="AM192" s="898"/>
      <c r="AN192" s="898"/>
      <c r="AO192" s="898"/>
      <c r="AP192" s="898"/>
      <c r="AQ192" s="898"/>
      <c r="AR192" s="898"/>
    </row>
    <row r="193" spans="1:44" hidden="1" x14ac:dyDescent="0.15">
      <c r="A193" s="203"/>
      <c r="B193" s="222"/>
      <c r="C193" s="203" t="s">
        <v>106</v>
      </c>
      <c r="D193" s="898"/>
      <c r="E193" s="898"/>
      <c r="F193" s="898"/>
      <c r="G193" s="898"/>
      <c r="H193" s="898"/>
      <c r="I193" s="898"/>
      <c r="J193" s="898"/>
      <c r="K193" s="898"/>
      <c r="L193" s="898"/>
      <c r="M193" s="898"/>
      <c r="N193" s="898"/>
      <c r="O193" s="898"/>
      <c r="P193" s="898"/>
      <c r="Q193" s="898"/>
      <c r="R193" s="898"/>
      <c r="S193" s="898"/>
      <c r="T193" s="898"/>
      <c r="U193" s="898"/>
      <c r="V193" s="898"/>
      <c r="W193" s="898"/>
      <c r="X193" s="898"/>
      <c r="Y193" s="898"/>
      <c r="Z193" s="898"/>
      <c r="AA193" s="898"/>
      <c r="AB193" s="898"/>
      <c r="AC193" s="898"/>
      <c r="AD193" s="229"/>
      <c r="AE193" s="203"/>
      <c r="AF193" s="222"/>
      <c r="AG193" s="203" t="s">
        <v>106</v>
      </c>
      <c r="AH193" s="898"/>
      <c r="AI193" s="898"/>
      <c r="AJ193" s="898"/>
      <c r="AK193" s="898"/>
      <c r="AL193" s="898"/>
      <c r="AM193" s="898"/>
      <c r="AN193" s="898"/>
      <c r="AO193" s="898"/>
      <c r="AP193" s="898"/>
      <c r="AQ193" s="898"/>
      <c r="AR193" s="898"/>
    </row>
    <row r="194" spans="1:44" hidden="1" x14ac:dyDescent="0.15">
      <c r="A194" s="203"/>
      <c r="B194" s="222"/>
      <c r="C194" s="203" t="s">
        <v>107</v>
      </c>
      <c r="D194" s="898"/>
      <c r="E194" s="898"/>
      <c r="F194" s="898"/>
      <c r="G194" s="898"/>
      <c r="H194" s="898"/>
      <c r="I194" s="898"/>
      <c r="J194" s="898"/>
      <c r="K194" s="898"/>
      <c r="L194" s="898"/>
      <c r="M194" s="898"/>
      <c r="N194" s="898"/>
      <c r="O194" s="898"/>
      <c r="P194" s="898"/>
      <c r="Q194" s="898"/>
      <c r="R194" s="898"/>
      <c r="S194" s="898"/>
      <c r="T194" s="898"/>
      <c r="U194" s="898"/>
      <c r="V194" s="898"/>
      <c r="W194" s="898"/>
      <c r="X194" s="898"/>
      <c r="Y194" s="898"/>
      <c r="Z194" s="898"/>
      <c r="AA194" s="898"/>
      <c r="AB194" s="898"/>
      <c r="AC194" s="898"/>
      <c r="AD194" s="229"/>
      <c r="AE194" s="203"/>
      <c r="AF194" s="222"/>
      <c r="AG194" s="203" t="s">
        <v>107</v>
      </c>
      <c r="AH194" s="898"/>
      <c r="AI194" s="898"/>
      <c r="AJ194" s="898"/>
      <c r="AK194" s="898"/>
      <c r="AL194" s="898"/>
      <c r="AM194" s="898"/>
      <c r="AN194" s="898"/>
      <c r="AO194" s="898"/>
      <c r="AP194" s="898"/>
      <c r="AQ194" s="898"/>
      <c r="AR194" s="898"/>
    </row>
    <row r="195" spans="1:44" hidden="1" x14ac:dyDescent="0.15">
      <c r="A195" s="203"/>
      <c r="B195" s="222"/>
      <c r="C195" s="203" t="s">
        <v>108</v>
      </c>
      <c r="D195" s="898"/>
      <c r="E195" s="898"/>
      <c r="F195" s="898"/>
      <c r="G195" s="898"/>
      <c r="H195" s="898"/>
      <c r="I195" s="898"/>
      <c r="J195" s="898"/>
      <c r="K195" s="898"/>
      <c r="L195" s="898"/>
      <c r="M195" s="898"/>
      <c r="N195" s="898"/>
      <c r="O195" s="898"/>
      <c r="P195" s="898"/>
      <c r="Q195" s="898"/>
      <c r="R195" s="898"/>
      <c r="S195" s="898"/>
      <c r="T195" s="898"/>
      <c r="U195" s="898"/>
      <c r="V195" s="898"/>
      <c r="W195" s="898"/>
      <c r="X195" s="898"/>
      <c r="Y195" s="898"/>
      <c r="Z195" s="898"/>
      <c r="AA195" s="898"/>
      <c r="AB195" s="898"/>
      <c r="AC195" s="898"/>
      <c r="AD195" s="229"/>
      <c r="AE195" s="203"/>
      <c r="AF195" s="222"/>
      <c r="AG195" s="203" t="s">
        <v>108</v>
      </c>
      <c r="AH195" s="898"/>
      <c r="AI195" s="898"/>
      <c r="AJ195" s="898"/>
      <c r="AK195" s="898"/>
      <c r="AL195" s="898"/>
      <c r="AM195" s="898"/>
      <c r="AN195" s="898"/>
      <c r="AO195" s="898"/>
      <c r="AP195" s="898"/>
      <c r="AQ195" s="898"/>
      <c r="AR195" s="898"/>
    </row>
    <row r="196" spans="1:44" hidden="1" x14ac:dyDescent="0.15">
      <c r="A196" s="203"/>
      <c r="B196" s="222"/>
      <c r="C196" s="203" t="s">
        <v>109</v>
      </c>
      <c r="D196" s="898"/>
      <c r="E196" s="898"/>
      <c r="F196" s="898"/>
      <c r="G196" s="898"/>
      <c r="H196" s="898"/>
      <c r="I196" s="898"/>
      <c r="J196" s="898"/>
      <c r="K196" s="898"/>
      <c r="L196" s="898"/>
      <c r="M196" s="898"/>
      <c r="N196" s="898"/>
      <c r="O196" s="898"/>
      <c r="P196" s="898"/>
      <c r="Q196" s="898"/>
      <c r="R196" s="898"/>
      <c r="S196" s="898"/>
      <c r="T196" s="898"/>
      <c r="U196" s="898"/>
      <c r="V196" s="898"/>
      <c r="W196" s="898"/>
      <c r="X196" s="898"/>
      <c r="Y196" s="898"/>
      <c r="Z196" s="898"/>
      <c r="AA196" s="898"/>
      <c r="AB196" s="898"/>
      <c r="AC196" s="898"/>
      <c r="AD196" s="229"/>
      <c r="AE196" s="203"/>
      <c r="AF196" s="222"/>
      <c r="AG196" s="203" t="s">
        <v>109</v>
      </c>
      <c r="AH196" s="898"/>
      <c r="AI196" s="898"/>
      <c r="AJ196" s="898"/>
      <c r="AK196" s="898"/>
      <c r="AL196" s="898"/>
      <c r="AM196" s="898"/>
      <c r="AN196" s="898"/>
      <c r="AO196" s="898"/>
      <c r="AP196" s="898"/>
      <c r="AQ196" s="898"/>
      <c r="AR196" s="898"/>
    </row>
    <row r="197" spans="1:44" hidden="1" x14ac:dyDescent="0.15">
      <c r="A197" s="203"/>
      <c r="B197" s="222"/>
      <c r="C197" s="203" t="s">
        <v>110</v>
      </c>
      <c r="D197" s="898"/>
      <c r="E197" s="898"/>
      <c r="F197" s="898"/>
      <c r="G197" s="898"/>
      <c r="H197" s="898"/>
      <c r="I197" s="898"/>
      <c r="J197" s="898"/>
      <c r="K197" s="898"/>
      <c r="L197" s="898"/>
      <c r="M197" s="898"/>
      <c r="N197" s="898"/>
      <c r="O197" s="898"/>
      <c r="P197" s="898"/>
      <c r="Q197" s="898"/>
      <c r="R197" s="898"/>
      <c r="S197" s="898"/>
      <c r="T197" s="898"/>
      <c r="U197" s="898"/>
      <c r="V197" s="898"/>
      <c r="W197" s="898"/>
      <c r="X197" s="898"/>
      <c r="Y197" s="898"/>
      <c r="Z197" s="898"/>
      <c r="AA197" s="898"/>
      <c r="AB197" s="898"/>
      <c r="AC197" s="898"/>
      <c r="AD197" s="229"/>
      <c r="AE197" s="203"/>
      <c r="AF197" s="222"/>
      <c r="AG197" s="203" t="s">
        <v>110</v>
      </c>
      <c r="AH197" s="898"/>
      <c r="AI197" s="898"/>
      <c r="AJ197" s="898"/>
      <c r="AK197" s="898"/>
      <c r="AL197" s="898"/>
      <c r="AM197" s="898"/>
      <c r="AN197" s="898"/>
      <c r="AO197" s="898"/>
      <c r="AP197" s="898"/>
      <c r="AQ197" s="898"/>
      <c r="AR197" s="898"/>
    </row>
    <row r="198" spans="1:44" hidden="1" x14ac:dyDescent="0.15">
      <c r="A198" s="203"/>
      <c r="B198" s="230" t="s">
        <v>1</v>
      </c>
      <c r="C198" s="231" t="s">
        <v>97</v>
      </c>
      <c r="D198" s="900"/>
      <c r="E198" s="900"/>
      <c r="F198" s="900"/>
      <c r="G198" s="900"/>
      <c r="H198" s="900"/>
      <c r="I198" s="900"/>
      <c r="J198" s="900"/>
      <c r="K198" s="900"/>
      <c r="L198" s="900"/>
      <c r="M198" s="900"/>
      <c r="N198" s="900"/>
      <c r="O198" s="900"/>
      <c r="P198" s="900"/>
      <c r="Q198" s="900"/>
      <c r="R198" s="900"/>
      <c r="S198" s="900"/>
      <c r="T198" s="900"/>
      <c r="U198" s="900"/>
      <c r="V198" s="900"/>
      <c r="W198" s="900"/>
      <c r="X198" s="900"/>
      <c r="Y198" s="900"/>
      <c r="Z198" s="900"/>
      <c r="AA198" s="900"/>
      <c r="AB198" s="900"/>
      <c r="AC198" s="900"/>
      <c r="AD198" s="229"/>
      <c r="AE198" s="203"/>
      <c r="AF198" s="230" t="s">
        <v>1</v>
      </c>
      <c r="AG198" s="231" t="s">
        <v>97</v>
      </c>
      <c r="AH198" s="900"/>
      <c r="AI198" s="900"/>
      <c r="AJ198" s="900"/>
      <c r="AK198" s="900"/>
      <c r="AL198" s="900"/>
      <c r="AM198" s="900"/>
      <c r="AN198" s="900"/>
      <c r="AO198" s="900"/>
      <c r="AP198" s="900"/>
      <c r="AQ198" s="900"/>
      <c r="AR198" s="900"/>
    </row>
    <row r="199" spans="1:44" x14ac:dyDescent="0.15">
      <c r="A199" s="213"/>
      <c r="B199" s="223"/>
      <c r="C199" s="213"/>
      <c r="D199" s="227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29"/>
      <c r="AE199" s="213"/>
      <c r="AF199" s="223"/>
      <c r="AG199" s="213"/>
      <c r="AH199" s="212"/>
      <c r="AI199" s="212"/>
      <c r="AJ199" s="227"/>
      <c r="AK199" s="227"/>
      <c r="AL199" s="227"/>
      <c r="AM199" s="227"/>
      <c r="AN199" s="227"/>
      <c r="AO199" s="227"/>
      <c r="AP199" s="227"/>
      <c r="AQ199" s="227"/>
      <c r="AR199" s="227"/>
    </row>
    <row r="200" spans="1:44" x14ac:dyDescent="0.15">
      <c r="A200" s="203" t="s">
        <v>126</v>
      </c>
      <c r="B200" s="208" t="s">
        <v>466</v>
      </c>
      <c r="C200" s="203" t="s">
        <v>99</v>
      </c>
      <c r="D200" s="902">
        <v>98.7</v>
      </c>
      <c r="E200" s="902">
        <v>98.7</v>
      </c>
      <c r="F200" s="902">
        <v>105.6</v>
      </c>
      <c r="G200" s="902">
        <v>110.3</v>
      </c>
      <c r="H200" s="902">
        <v>62.8</v>
      </c>
      <c r="I200" s="902">
        <v>94</v>
      </c>
      <c r="J200" s="902">
        <v>98.9</v>
      </c>
      <c r="K200" s="902">
        <v>94.8</v>
      </c>
      <c r="L200" s="902">
        <v>126.2</v>
      </c>
      <c r="M200" s="902">
        <v>141.6</v>
      </c>
      <c r="N200" s="902">
        <v>104.5</v>
      </c>
      <c r="O200" s="902">
        <v>141.1</v>
      </c>
      <c r="P200" s="902">
        <v>105.4</v>
      </c>
      <c r="Q200" s="902">
        <v>94</v>
      </c>
      <c r="R200" s="902">
        <v>65.8</v>
      </c>
      <c r="S200" s="902">
        <v>79.900000000000006</v>
      </c>
      <c r="T200" s="902">
        <v>105.9</v>
      </c>
      <c r="U200" s="902">
        <v>90.8</v>
      </c>
      <c r="V200" s="902">
        <v>76.5</v>
      </c>
      <c r="W200" s="902" t="s">
        <v>357</v>
      </c>
      <c r="X200" s="902">
        <v>106.8</v>
      </c>
      <c r="Y200" s="902">
        <v>102</v>
      </c>
      <c r="Z200" s="902">
        <v>79.400000000000006</v>
      </c>
      <c r="AA200" s="902">
        <v>102.3</v>
      </c>
      <c r="AB200" s="902">
        <v>100.4</v>
      </c>
      <c r="AC200" s="902">
        <v>95.8</v>
      </c>
      <c r="AD200" s="274"/>
      <c r="AE200" s="203" t="s">
        <v>126</v>
      </c>
      <c r="AF200" s="208" t="s">
        <v>466</v>
      </c>
      <c r="AG200" s="203" t="s">
        <v>99</v>
      </c>
      <c r="AH200" s="898">
        <v>98.7</v>
      </c>
      <c r="AI200" s="924">
        <v>96.7</v>
      </c>
      <c r="AJ200" s="924">
        <v>93</v>
      </c>
      <c r="AK200" s="924">
        <v>96.6</v>
      </c>
      <c r="AL200" s="924">
        <v>89.6</v>
      </c>
      <c r="AM200" s="924">
        <v>104.6</v>
      </c>
      <c r="AN200" s="924">
        <v>108.1</v>
      </c>
      <c r="AO200" s="924">
        <v>103.3</v>
      </c>
      <c r="AP200" s="924">
        <v>100</v>
      </c>
      <c r="AQ200" s="924">
        <v>100</v>
      </c>
      <c r="AR200" s="924">
        <v>98.6</v>
      </c>
    </row>
    <row r="201" spans="1:44" x14ac:dyDescent="0.15">
      <c r="A201" s="203" t="s">
        <v>127</v>
      </c>
      <c r="B201" s="208"/>
      <c r="C201" s="203" t="s">
        <v>101</v>
      </c>
      <c r="D201" s="902">
        <v>98.6</v>
      </c>
      <c r="E201" s="902">
        <v>98.7</v>
      </c>
      <c r="F201" s="902">
        <v>104.7</v>
      </c>
      <c r="G201" s="902">
        <v>117.4</v>
      </c>
      <c r="H201" s="902">
        <v>62.8</v>
      </c>
      <c r="I201" s="902">
        <v>107.4</v>
      </c>
      <c r="J201" s="902">
        <v>98.5</v>
      </c>
      <c r="K201" s="902">
        <v>94.8</v>
      </c>
      <c r="L201" s="902">
        <v>116.1</v>
      </c>
      <c r="M201" s="902">
        <v>127.8</v>
      </c>
      <c r="N201" s="902">
        <v>104.2</v>
      </c>
      <c r="O201" s="902">
        <v>118.3</v>
      </c>
      <c r="P201" s="902">
        <v>103.8</v>
      </c>
      <c r="Q201" s="902">
        <v>93.3</v>
      </c>
      <c r="R201" s="902">
        <v>65.2</v>
      </c>
      <c r="S201" s="902">
        <v>79.400000000000006</v>
      </c>
      <c r="T201" s="902">
        <v>106.2</v>
      </c>
      <c r="U201" s="902">
        <v>90.7</v>
      </c>
      <c r="V201" s="902">
        <v>77</v>
      </c>
      <c r="W201" s="902" t="s">
        <v>357</v>
      </c>
      <c r="X201" s="902">
        <v>91.2</v>
      </c>
      <c r="Y201" s="902">
        <v>103.6</v>
      </c>
      <c r="Z201" s="902">
        <v>81.2</v>
      </c>
      <c r="AA201" s="902">
        <v>108</v>
      </c>
      <c r="AB201" s="902">
        <v>100.2</v>
      </c>
      <c r="AC201" s="902">
        <v>101.8</v>
      </c>
      <c r="AD201" s="274"/>
      <c r="AE201" s="203" t="s">
        <v>127</v>
      </c>
      <c r="AF201" s="208"/>
      <c r="AG201" s="203" t="s">
        <v>101</v>
      </c>
      <c r="AH201" s="898">
        <v>98.6</v>
      </c>
      <c r="AI201" s="924">
        <v>95.5</v>
      </c>
      <c r="AJ201" s="924">
        <v>92.6</v>
      </c>
      <c r="AK201" s="924">
        <v>96.1</v>
      </c>
      <c r="AL201" s="924">
        <v>87.8</v>
      </c>
      <c r="AM201" s="924">
        <v>101.1</v>
      </c>
      <c r="AN201" s="924">
        <v>92.5</v>
      </c>
      <c r="AO201" s="924">
        <v>106.2</v>
      </c>
      <c r="AP201" s="924">
        <v>100.1</v>
      </c>
      <c r="AQ201" s="924">
        <v>100.3</v>
      </c>
      <c r="AR201" s="924">
        <v>96.5</v>
      </c>
    </row>
    <row r="202" spans="1:44" x14ac:dyDescent="0.15">
      <c r="A202" s="203" t="s">
        <v>128</v>
      </c>
      <c r="B202" s="208"/>
      <c r="C202" s="203" t="s">
        <v>102</v>
      </c>
      <c r="D202" s="902">
        <v>99.8</v>
      </c>
      <c r="E202" s="902">
        <v>99.8</v>
      </c>
      <c r="F202" s="902">
        <v>105.3</v>
      </c>
      <c r="G202" s="902">
        <v>109.2</v>
      </c>
      <c r="H202" s="902">
        <v>67.599999999999994</v>
      </c>
      <c r="I202" s="902">
        <v>108.8</v>
      </c>
      <c r="J202" s="902">
        <v>96.7</v>
      </c>
      <c r="K202" s="902">
        <v>96.7</v>
      </c>
      <c r="L202" s="902">
        <v>114.6</v>
      </c>
      <c r="M202" s="902">
        <v>148</v>
      </c>
      <c r="N202" s="902">
        <v>109.7</v>
      </c>
      <c r="O202" s="902">
        <v>97.5</v>
      </c>
      <c r="P202" s="902">
        <v>101.2</v>
      </c>
      <c r="Q202" s="902">
        <v>94.3</v>
      </c>
      <c r="R202" s="902">
        <v>66</v>
      </c>
      <c r="S202" s="902">
        <v>78.900000000000006</v>
      </c>
      <c r="T202" s="902">
        <v>104.8</v>
      </c>
      <c r="U202" s="902">
        <v>91.7</v>
      </c>
      <c r="V202" s="902">
        <v>77</v>
      </c>
      <c r="W202" s="902" t="s">
        <v>357</v>
      </c>
      <c r="X202" s="902">
        <v>104.3</v>
      </c>
      <c r="Y202" s="902">
        <v>102.6</v>
      </c>
      <c r="Z202" s="902">
        <v>81.5</v>
      </c>
      <c r="AA202" s="902">
        <v>111.4</v>
      </c>
      <c r="AB202" s="902">
        <v>100.2</v>
      </c>
      <c r="AC202" s="902">
        <v>100.2</v>
      </c>
      <c r="AD202" s="274"/>
      <c r="AE202" s="203" t="s">
        <v>128</v>
      </c>
      <c r="AF202" s="208"/>
      <c r="AG202" s="203" t="s">
        <v>102</v>
      </c>
      <c r="AH202" s="898">
        <v>99.8</v>
      </c>
      <c r="AI202" s="924">
        <v>95.3</v>
      </c>
      <c r="AJ202" s="924">
        <v>94.2</v>
      </c>
      <c r="AK202" s="924">
        <v>94.2</v>
      </c>
      <c r="AL202" s="924">
        <v>94.2</v>
      </c>
      <c r="AM202" s="924">
        <v>97.1</v>
      </c>
      <c r="AN202" s="924">
        <v>73.099999999999994</v>
      </c>
      <c r="AO202" s="924">
        <v>104.6</v>
      </c>
      <c r="AP202" s="924">
        <v>101.7</v>
      </c>
      <c r="AQ202" s="924">
        <v>101.9</v>
      </c>
      <c r="AR202" s="924">
        <v>96.1</v>
      </c>
    </row>
    <row r="203" spans="1:44" x14ac:dyDescent="0.15">
      <c r="A203" s="203" t="s">
        <v>129</v>
      </c>
      <c r="B203" s="208"/>
      <c r="C203" s="203" t="s">
        <v>103</v>
      </c>
      <c r="D203" s="902">
        <v>100</v>
      </c>
      <c r="E203" s="902">
        <v>100</v>
      </c>
      <c r="F203" s="902">
        <v>105.3</v>
      </c>
      <c r="G203" s="902">
        <v>108.6</v>
      </c>
      <c r="H203" s="902">
        <v>75</v>
      </c>
      <c r="I203" s="902">
        <v>134.5</v>
      </c>
      <c r="J203" s="902">
        <v>95.7</v>
      </c>
      <c r="K203" s="902">
        <v>95.3</v>
      </c>
      <c r="L203" s="902">
        <v>113.6</v>
      </c>
      <c r="M203" s="902">
        <v>139.5</v>
      </c>
      <c r="N203" s="902">
        <v>108.5</v>
      </c>
      <c r="O203" s="902">
        <v>111.8</v>
      </c>
      <c r="P203" s="902">
        <v>100.2</v>
      </c>
      <c r="Q203" s="902">
        <v>95.8</v>
      </c>
      <c r="R203" s="902">
        <v>64.3</v>
      </c>
      <c r="S203" s="902">
        <v>82.4</v>
      </c>
      <c r="T203" s="902">
        <v>102.4</v>
      </c>
      <c r="U203" s="902">
        <v>91.8</v>
      </c>
      <c r="V203" s="902">
        <v>78.2</v>
      </c>
      <c r="W203" s="902" t="s">
        <v>357</v>
      </c>
      <c r="X203" s="902">
        <v>97.5</v>
      </c>
      <c r="Y203" s="902">
        <v>103.1</v>
      </c>
      <c r="Z203" s="902">
        <v>84.2</v>
      </c>
      <c r="AA203" s="902">
        <v>110.7</v>
      </c>
      <c r="AB203" s="902">
        <v>100.5</v>
      </c>
      <c r="AC203" s="902">
        <v>105</v>
      </c>
      <c r="AD203" s="274"/>
      <c r="AE203" s="203" t="s">
        <v>129</v>
      </c>
      <c r="AF203" s="208"/>
      <c r="AG203" s="203" t="s">
        <v>103</v>
      </c>
      <c r="AH203" s="898">
        <v>100</v>
      </c>
      <c r="AI203" s="924">
        <v>95.2</v>
      </c>
      <c r="AJ203" s="924">
        <v>94.7</v>
      </c>
      <c r="AK203" s="924">
        <v>92</v>
      </c>
      <c r="AL203" s="924">
        <v>98.3</v>
      </c>
      <c r="AM203" s="924">
        <v>96</v>
      </c>
      <c r="AN203" s="924">
        <v>83.1</v>
      </c>
      <c r="AO203" s="924">
        <v>102.7</v>
      </c>
      <c r="AP203" s="924">
        <v>103.4</v>
      </c>
      <c r="AQ203" s="924">
        <v>103.4</v>
      </c>
      <c r="AR203" s="924">
        <v>100.2</v>
      </c>
    </row>
    <row r="204" spans="1:44" x14ac:dyDescent="0.15">
      <c r="A204" s="203" t="s">
        <v>130</v>
      </c>
      <c r="B204" s="208"/>
      <c r="C204" s="203" t="s">
        <v>104</v>
      </c>
      <c r="D204" s="902">
        <v>99.5</v>
      </c>
      <c r="E204" s="902">
        <v>99.4</v>
      </c>
      <c r="F204" s="902">
        <v>103.3</v>
      </c>
      <c r="G204" s="902">
        <v>92.8</v>
      </c>
      <c r="H204" s="902">
        <v>84.2</v>
      </c>
      <c r="I204" s="902">
        <v>108.5</v>
      </c>
      <c r="J204" s="902">
        <v>96.3</v>
      </c>
      <c r="K204" s="902">
        <v>94.8</v>
      </c>
      <c r="L204" s="902">
        <v>130.80000000000001</v>
      </c>
      <c r="M204" s="902">
        <v>121.5</v>
      </c>
      <c r="N204" s="902">
        <v>110.2</v>
      </c>
      <c r="O204" s="902">
        <v>144.6</v>
      </c>
      <c r="P204" s="902">
        <v>100</v>
      </c>
      <c r="Q204" s="902">
        <v>96</v>
      </c>
      <c r="R204" s="902">
        <v>66.900000000000006</v>
      </c>
      <c r="S204" s="902">
        <v>80.099999999999994</v>
      </c>
      <c r="T204" s="902">
        <v>100.7</v>
      </c>
      <c r="U204" s="902">
        <v>90.6</v>
      </c>
      <c r="V204" s="902">
        <v>78.2</v>
      </c>
      <c r="W204" s="902" t="s">
        <v>357</v>
      </c>
      <c r="X204" s="902">
        <v>85.9</v>
      </c>
      <c r="Y204" s="902">
        <v>103.1</v>
      </c>
      <c r="Z204" s="902">
        <v>84.7</v>
      </c>
      <c r="AA204" s="902">
        <v>111.1</v>
      </c>
      <c r="AB204" s="902">
        <v>100.6</v>
      </c>
      <c r="AC204" s="902">
        <v>99.9</v>
      </c>
      <c r="AD204" s="274"/>
      <c r="AE204" s="203" t="s">
        <v>130</v>
      </c>
      <c r="AF204" s="208"/>
      <c r="AG204" s="203" t="s">
        <v>104</v>
      </c>
      <c r="AH204" s="898">
        <v>99.5</v>
      </c>
      <c r="AI204" s="924">
        <v>98.8</v>
      </c>
      <c r="AJ204" s="924">
        <v>98.4</v>
      </c>
      <c r="AK204" s="924">
        <v>94.3</v>
      </c>
      <c r="AL204" s="924">
        <v>102.1</v>
      </c>
      <c r="AM204" s="924">
        <v>101.5</v>
      </c>
      <c r="AN204" s="924">
        <v>106.3</v>
      </c>
      <c r="AO204" s="924">
        <v>101.2</v>
      </c>
      <c r="AP204" s="924">
        <v>99.8</v>
      </c>
      <c r="AQ204" s="924">
        <v>100</v>
      </c>
      <c r="AR204" s="924">
        <v>93.7</v>
      </c>
    </row>
    <row r="205" spans="1:44" x14ac:dyDescent="0.15">
      <c r="A205" s="203" t="s">
        <v>131</v>
      </c>
      <c r="B205" s="208"/>
      <c r="C205" s="203" t="s">
        <v>105</v>
      </c>
      <c r="D205" s="902">
        <v>98.3</v>
      </c>
      <c r="E205" s="902">
        <v>98.3</v>
      </c>
      <c r="F205" s="902">
        <v>99.6</v>
      </c>
      <c r="G205" s="902">
        <v>98.5</v>
      </c>
      <c r="H205" s="902">
        <v>83.2</v>
      </c>
      <c r="I205" s="902">
        <v>98.2</v>
      </c>
      <c r="J205" s="902">
        <v>96.8</v>
      </c>
      <c r="K205" s="902">
        <v>96.7</v>
      </c>
      <c r="L205" s="902">
        <v>128.80000000000001</v>
      </c>
      <c r="M205" s="902">
        <v>124.4</v>
      </c>
      <c r="N205" s="902">
        <v>107.3</v>
      </c>
      <c r="O205" s="902">
        <v>137.30000000000001</v>
      </c>
      <c r="P205" s="902">
        <v>97.9</v>
      </c>
      <c r="Q205" s="902">
        <v>94.8</v>
      </c>
      <c r="R205" s="902">
        <v>69.099999999999994</v>
      </c>
      <c r="S205" s="902">
        <v>83</v>
      </c>
      <c r="T205" s="902">
        <v>99.8</v>
      </c>
      <c r="U205" s="902">
        <v>90.8</v>
      </c>
      <c r="V205" s="902">
        <v>79.900000000000006</v>
      </c>
      <c r="W205" s="902" t="s">
        <v>357</v>
      </c>
      <c r="X205" s="902">
        <v>90.4</v>
      </c>
      <c r="Y205" s="902">
        <v>102.7</v>
      </c>
      <c r="Z205" s="902">
        <v>85</v>
      </c>
      <c r="AA205" s="902">
        <v>112.6</v>
      </c>
      <c r="AB205" s="902">
        <v>100.8</v>
      </c>
      <c r="AC205" s="902">
        <v>97.7</v>
      </c>
      <c r="AD205" s="274"/>
      <c r="AE205" s="203" t="s">
        <v>131</v>
      </c>
      <c r="AF205" s="208"/>
      <c r="AG205" s="203" t="s">
        <v>105</v>
      </c>
      <c r="AH205" s="898">
        <v>98.3</v>
      </c>
      <c r="AI205" s="924">
        <v>98.9</v>
      </c>
      <c r="AJ205" s="924">
        <v>96.8</v>
      </c>
      <c r="AK205" s="924">
        <v>93.1</v>
      </c>
      <c r="AL205" s="924">
        <v>101.8</v>
      </c>
      <c r="AM205" s="924">
        <v>103</v>
      </c>
      <c r="AN205" s="924">
        <v>107.3</v>
      </c>
      <c r="AO205" s="924">
        <v>99.6</v>
      </c>
      <c r="AP205" s="924">
        <v>97.9</v>
      </c>
      <c r="AQ205" s="924">
        <v>97.8</v>
      </c>
      <c r="AR205" s="924">
        <v>98.2</v>
      </c>
    </row>
    <row r="206" spans="1:44" x14ac:dyDescent="0.15">
      <c r="A206" s="203" t="s">
        <v>125</v>
      </c>
      <c r="B206" s="208"/>
      <c r="C206" s="203" t="s">
        <v>106</v>
      </c>
      <c r="D206" s="902">
        <v>98.9</v>
      </c>
      <c r="E206" s="902">
        <v>98.9</v>
      </c>
      <c r="F206" s="902">
        <v>100.6</v>
      </c>
      <c r="G206" s="902">
        <v>96.4</v>
      </c>
      <c r="H206" s="902">
        <v>84.1</v>
      </c>
      <c r="I206" s="902">
        <v>102.9</v>
      </c>
      <c r="J206" s="902">
        <v>94.4</v>
      </c>
      <c r="K206" s="902">
        <v>97.3</v>
      </c>
      <c r="L206" s="902">
        <v>129.80000000000001</v>
      </c>
      <c r="M206" s="902">
        <v>123.7</v>
      </c>
      <c r="N206" s="902">
        <v>105.3</v>
      </c>
      <c r="O206" s="902">
        <v>161.4</v>
      </c>
      <c r="P206" s="902">
        <v>97</v>
      </c>
      <c r="Q206" s="902">
        <v>96.6</v>
      </c>
      <c r="R206" s="902">
        <v>70.400000000000006</v>
      </c>
      <c r="S206" s="902">
        <v>87.2</v>
      </c>
      <c r="T206" s="902">
        <v>103.4</v>
      </c>
      <c r="U206" s="902">
        <v>91.6</v>
      </c>
      <c r="V206" s="902">
        <v>81.2</v>
      </c>
      <c r="W206" s="902" t="s">
        <v>357</v>
      </c>
      <c r="X206" s="902">
        <v>81.5</v>
      </c>
      <c r="Y206" s="902">
        <v>102.9</v>
      </c>
      <c r="Z206" s="902">
        <v>85.5</v>
      </c>
      <c r="AA206" s="902">
        <v>114.3</v>
      </c>
      <c r="AB206" s="902">
        <v>100.7</v>
      </c>
      <c r="AC206" s="902">
        <v>97.8</v>
      </c>
      <c r="AD206" s="274"/>
      <c r="AE206" s="203" t="s">
        <v>125</v>
      </c>
      <c r="AF206" s="208"/>
      <c r="AG206" s="203" t="s">
        <v>106</v>
      </c>
      <c r="AH206" s="898">
        <v>98.9</v>
      </c>
      <c r="AI206" s="924">
        <v>100.1</v>
      </c>
      <c r="AJ206" s="924">
        <v>95.3</v>
      </c>
      <c r="AK206" s="924">
        <v>88.6</v>
      </c>
      <c r="AL206" s="924">
        <v>103.4</v>
      </c>
      <c r="AM206" s="924">
        <v>110.6</v>
      </c>
      <c r="AN206" s="924">
        <v>124</v>
      </c>
      <c r="AO206" s="924">
        <v>102.3</v>
      </c>
      <c r="AP206" s="924">
        <v>98.5</v>
      </c>
      <c r="AQ206" s="924">
        <v>98.5</v>
      </c>
      <c r="AR206" s="924">
        <v>103.8</v>
      </c>
    </row>
    <row r="207" spans="1:44" x14ac:dyDescent="0.15">
      <c r="A207" s="203"/>
      <c r="B207" s="208"/>
      <c r="C207" s="203" t="s">
        <v>107</v>
      </c>
      <c r="D207" s="902">
        <v>99</v>
      </c>
      <c r="E207" s="902">
        <v>99</v>
      </c>
      <c r="F207" s="902">
        <v>101.1</v>
      </c>
      <c r="G207" s="902">
        <v>98.6</v>
      </c>
      <c r="H207" s="902">
        <v>89.5</v>
      </c>
      <c r="I207" s="902">
        <v>105</v>
      </c>
      <c r="J207" s="902">
        <v>93.4</v>
      </c>
      <c r="K207" s="902">
        <v>89.9</v>
      </c>
      <c r="L207" s="902">
        <v>125.6</v>
      </c>
      <c r="M207" s="902">
        <v>121.3</v>
      </c>
      <c r="N207" s="902">
        <v>105.9</v>
      </c>
      <c r="O207" s="902">
        <v>188.1</v>
      </c>
      <c r="P207" s="902">
        <v>94.4</v>
      </c>
      <c r="Q207" s="902">
        <v>93.3</v>
      </c>
      <c r="R207" s="902">
        <v>68.400000000000006</v>
      </c>
      <c r="S207" s="902">
        <v>85.6</v>
      </c>
      <c r="T207" s="902">
        <v>101.3</v>
      </c>
      <c r="U207" s="902">
        <v>93</v>
      </c>
      <c r="V207" s="902">
        <v>85.2</v>
      </c>
      <c r="W207" s="902" t="s">
        <v>357</v>
      </c>
      <c r="X207" s="902">
        <v>88.3</v>
      </c>
      <c r="Y207" s="902">
        <v>99.1</v>
      </c>
      <c r="Z207" s="902">
        <v>82.4</v>
      </c>
      <c r="AA207" s="902">
        <v>117</v>
      </c>
      <c r="AB207" s="902">
        <v>101.3</v>
      </c>
      <c r="AC207" s="902">
        <v>97</v>
      </c>
      <c r="AD207" s="274"/>
      <c r="AE207" s="203"/>
      <c r="AF207" s="208"/>
      <c r="AG207" s="203" t="s">
        <v>107</v>
      </c>
      <c r="AH207" s="898">
        <v>99</v>
      </c>
      <c r="AI207" s="924">
        <v>100.6</v>
      </c>
      <c r="AJ207" s="924">
        <v>94.8</v>
      </c>
      <c r="AK207" s="924">
        <v>84.5</v>
      </c>
      <c r="AL207" s="924">
        <v>105.5</v>
      </c>
      <c r="AM207" s="924">
        <v>113.3</v>
      </c>
      <c r="AN207" s="924">
        <v>133.30000000000001</v>
      </c>
      <c r="AO207" s="924">
        <v>99.8</v>
      </c>
      <c r="AP207" s="924">
        <v>98.3</v>
      </c>
      <c r="AQ207" s="924">
        <v>98.2</v>
      </c>
      <c r="AR207" s="924">
        <v>103.5</v>
      </c>
    </row>
    <row r="208" spans="1:44" x14ac:dyDescent="0.15">
      <c r="A208" s="203"/>
      <c r="B208" s="208"/>
      <c r="C208" s="203" t="s">
        <v>108</v>
      </c>
      <c r="D208" s="902">
        <v>104.5</v>
      </c>
      <c r="E208" s="902">
        <v>104.5</v>
      </c>
      <c r="F208" s="902">
        <v>106</v>
      </c>
      <c r="G208" s="902">
        <v>92.1</v>
      </c>
      <c r="H208" s="902">
        <v>94.8</v>
      </c>
      <c r="I208" s="902">
        <v>132</v>
      </c>
      <c r="J208" s="902">
        <v>95.5</v>
      </c>
      <c r="K208" s="902">
        <v>89.5</v>
      </c>
      <c r="L208" s="902">
        <v>123.8</v>
      </c>
      <c r="M208" s="902">
        <v>132.30000000000001</v>
      </c>
      <c r="N208" s="902">
        <v>102.4</v>
      </c>
      <c r="O208" s="902">
        <v>247.1</v>
      </c>
      <c r="P208" s="902">
        <v>93.5</v>
      </c>
      <c r="Q208" s="902">
        <v>96</v>
      </c>
      <c r="R208" s="902">
        <v>67.2</v>
      </c>
      <c r="S208" s="902">
        <v>83.1</v>
      </c>
      <c r="T208" s="902">
        <v>102.6</v>
      </c>
      <c r="U208" s="902">
        <v>96.2</v>
      </c>
      <c r="V208" s="902">
        <v>83.1</v>
      </c>
      <c r="W208" s="902" t="s">
        <v>357</v>
      </c>
      <c r="X208" s="902">
        <v>99.7</v>
      </c>
      <c r="Y208" s="902">
        <v>100.2</v>
      </c>
      <c r="Z208" s="902">
        <v>83.8</v>
      </c>
      <c r="AA208" s="902">
        <v>130.69999999999999</v>
      </c>
      <c r="AB208" s="902">
        <v>100.4</v>
      </c>
      <c r="AC208" s="902">
        <v>106</v>
      </c>
      <c r="AD208" s="274"/>
      <c r="AE208" s="203"/>
      <c r="AF208" s="208"/>
      <c r="AG208" s="203" t="s">
        <v>108</v>
      </c>
      <c r="AH208" s="898">
        <v>104.5</v>
      </c>
      <c r="AI208" s="924">
        <v>108.7</v>
      </c>
      <c r="AJ208" s="924">
        <v>98.2</v>
      </c>
      <c r="AK208" s="924">
        <v>87.9</v>
      </c>
      <c r="AL208" s="924">
        <v>109.6</v>
      </c>
      <c r="AM208" s="924">
        <v>132.1</v>
      </c>
      <c r="AN208" s="924">
        <v>172.2</v>
      </c>
      <c r="AO208" s="924">
        <v>100.8</v>
      </c>
      <c r="AP208" s="924">
        <v>101.7</v>
      </c>
      <c r="AQ208" s="924">
        <v>101.7</v>
      </c>
      <c r="AR208" s="924">
        <v>102.9</v>
      </c>
    </row>
    <row r="209" spans="1:44" x14ac:dyDescent="0.15">
      <c r="A209" s="203"/>
      <c r="B209" s="208"/>
      <c r="C209" s="203" t="s">
        <v>109</v>
      </c>
      <c r="D209" s="902">
        <v>102.7</v>
      </c>
      <c r="E209" s="902">
        <v>102.7</v>
      </c>
      <c r="F209" s="902">
        <v>102.4</v>
      </c>
      <c r="G209" s="902">
        <v>91.2</v>
      </c>
      <c r="H209" s="902">
        <v>98.2</v>
      </c>
      <c r="I209" s="902">
        <v>141.4</v>
      </c>
      <c r="J209" s="902">
        <v>92.6</v>
      </c>
      <c r="K209" s="902">
        <v>87.3</v>
      </c>
      <c r="L209" s="902">
        <v>123.9</v>
      </c>
      <c r="M209" s="902">
        <v>110.4</v>
      </c>
      <c r="N209" s="902">
        <v>105.8</v>
      </c>
      <c r="O209" s="902">
        <v>180.9</v>
      </c>
      <c r="P209" s="902">
        <v>92.6</v>
      </c>
      <c r="Q209" s="902">
        <v>96.9</v>
      </c>
      <c r="R209" s="902">
        <v>69.7</v>
      </c>
      <c r="S209" s="902">
        <v>77.2</v>
      </c>
      <c r="T209" s="902">
        <v>102.8</v>
      </c>
      <c r="U209" s="902">
        <v>96</v>
      </c>
      <c r="V209" s="902">
        <v>79.7</v>
      </c>
      <c r="W209" s="902" t="s">
        <v>357</v>
      </c>
      <c r="X209" s="902">
        <v>114.2</v>
      </c>
      <c r="Y209" s="902">
        <v>99.3</v>
      </c>
      <c r="Z209" s="902">
        <v>83.7</v>
      </c>
      <c r="AA209" s="902">
        <v>137.1</v>
      </c>
      <c r="AB209" s="902">
        <v>100.8</v>
      </c>
      <c r="AC209" s="902">
        <v>108.3</v>
      </c>
      <c r="AD209" s="274"/>
      <c r="AE209" s="203"/>
      <c r="AF209" s="208"/>
      <c r="AG209" s="203" t="s">
        <v>109</v>
      </c>
      <c r="AH209" s="898">
        <v>102.7</v>
      </c>
      <c r="AI209" s="924">
        <v>104.6</v>
      </c>
      <c r="AJ209" s="924">
        <v>96.9</v>
      </c>
      <c r="AK209" s="924">
        <v>83.9</v>
      </c>
      <c r="AL209" s="924">
        <v>112.3</v>
      </c>
      <c r="AM209" s="924">
        <v>121.4</v>
      </c>
      <c r="AN209" s="924">
        <v>142.5</v>
      </c>
      <c r="AO209" s="924">
        <v>105.4</v>
      </c>
      <c r="AP209" s="924">
        <v>101.5</v>
      </c>
      <c r="AQ209" s="924">
        <v>101.4</v>
      </c>
      <c r="AR209" s="924">
        <v>102.4</v>
      </c>
    </row>
    <row r="210" spans="1:44" x14ac:dyDescent="0.15">
      <c r="A210" s="203"/>
      <c r="B210" s="208"/>
      <c r="C210" s="203" t="s">
        <v>110</v>
      </c>
      <c r="D210" s="902">
        <v>99.6</v>
      </c>
      <c r="E210" s="902">
        <v>99.6</v>
      </c>
      <c r="F210" s="902">
        <v>101.1</v>
      </c>
      <c r="G210" s="902">
        <v>94.7</v>
      </c>
      <c r="H210" s="902">
        <v>101.7</v>
      </c>
      <c r="I210" s="902">
        <v>111.3</v>
      </c>
      <c r="J210" s="902">
        <v>92.4</v>
      </c>
      <c r="K210" s="902">
        <v>78.400000000000006</v>
      </c>
      <c r="L210" s="902">
        <v>126.3</v>
      </c>
      <c r="M210" s="902">
        <v>121.4</v>
      </c>
      <c r="N210" s="902">
        <v>106.2</v>
      </c>
      <c r="O210" s="902">
        <v>157.5</v>
      </c>
      <c r="P210" s="902">
        <v>90.5</v>
      </c>
      <c r="Q210" s="902">
        <v>96.8</v>
      </c>
      <c r="R210" s="902">
        <v>69.8</v>
      </c>
      <c r="S210" s="902">
        <v>82.9</v>
      </c>
      <c r="T210" s="902">
        <v>101.1</v>
      </c>
      <c r="U210" s="902">
        <v>91.6</v>
      </c>
      <c r="V210" s="902">
        <v>77.599999999999994</v>
      </c>
      <c r="W210" s="902" t="s">
        <v>357</v>
      </c>
      <c r="X210" s="902">
        <v>100.5</v>
      </c>
      <c r="Y210" s="902">
        <v>100.4</v>
      </c>
      <c r="Z210" s="902">
        <v>84.4</v>
      </c>
      <c r="AA210" s="902">
        <v>115.9</v>
      </c>
      <c r="AB210" s="902">
        <v>100.5</v>
      </c>
      <c r="AC210" s="902">
        <v>96.9</v>
      </c>
      <c r="AD210" s="274"/>
      <c r="AE210" s="203"/>
      <c r="AF210" s="208"/>
      <c r="AG210" s="203" t="s">
        <v>110</v>
      </c>
      <c r="AH210" s="898">
        <v>99.6</v>
      </c>
      <c r="AI210" s="924">
        <v>101.4</v>
      </c>
      <c r="AJ210" s="924">
        <v>96.2</v>
      </c>
      <c r="AK210" s="924">
        <v>83.2</v>
      </c>
      <c r="AL210" s="924">
        <v>112.3</v>
      </c>
      <c r="AM210" s="924">
        <v>112.6</v>
      </c>
      <c r="AN210" s="924">
        <v>130.30000000000001</v>
      </c>
      <c r="AO210" s="924">
        <v>99.1</v>
      </c>
      <c r="AP210" s="924">
        <v>98.8</v>
      </c>
      <c r="AQ210" s="924">
        <v>98.8</v>
      </c>
      <c r="AR210" s="924">
        <v>103.3</v>
      </c>
    </row>
    <row r="211" spans="1:44" x14ac:dyDescent="0.15">
      <c r="A211" s="203"/>
      <c r="B211" s="208"/>
      <c r="C211" s="203" t="s">
        <v>97</v>
      </c>
      <c r="D211" s="902">
        <v>99.5</v>
      </c>
      <c r="E211" s="902">
        <v>99.5</v>
      </c>
      <c r="F211" s="902">
        <v>100</v>
      </c>
      <c r="G211" s="902">
        <v>91.9</v>
      </c>
      <c r="H211" s="902">
        <v>99</v>
      </c>
      <c r="I211" s="902">
        <v>117</v>
      </c>
      <c r="J211" s="902">
        <v>91.6</v>
      </c>
      <c r="K211" s="902">
        <v>84.2</v>
      </c>
      <c r="L211" s="902">
        <v>114.8</v>
      </c>
      <c r="M211" s="902">
        <v>156.19999999999999</v>
      </c>
      <c r="N211" s="902">
        <v>106.9</v>
      </c>
      <c r="O211" s="902">
        <v>111.7</v>
      </c>
      <c r="P211" s="902">
        <v>93.3</v>
      </c>
      <c r="Q211" s="902">
        <v>96.6</v>
      </c>
      <c r="R211" s="902">
        <v>70.400000000000006</v>
      </c>
      <c r="S211" s="902">
        <v>90.8</v>
      </c>
      <c r="T211" s="902">
        <v>101.6</v>
      </c>
      <c r="U211" s="902">
        <v>92.3</v>
      </c>
      <c r="V211" s="902">
        <v>76</v>
      </c>
      <c r="W211" s="902" t="s">
        <v>357</v>
      </c>
      <c r="X211" s="902">
        <v>101.2</v>
      </c>
      <c r="Y211" s="902">
        <v>104.6</v>
      </c>
      <c r="Z211" s="902">
        <v>86.3</v>
      </c>
      <c r="AA211" s="902">
        <v>124.7</v>
      </c>
      <c r="AB211" s="902">
        <v>100.1</v>
      </c>
      <c r="AC211" s="902">
        <v>99.4</v>
      </c>
      <c r="AD211" s="274"/>
      <c r="AE211" s="203"/>
      <c r="AF211" s="208"/>
      <c r="AG211" s="203" t="s">
        <v>97</v>
      </c>
      <c r="AH211" s="900">
        <v>99.5</v>
      </c>
      <c r="AI211" s="924">
        <v>97.9</v>
      </c>
      <c r="AJ211" s="924">
        <v>96.9</v>
      </c>
      <c r="AK211" s="924">
        <v>85.7</v>
      </c>
      <c r="AL211" s="924">
        <v>110.8</v>
      </c>
      <c r="AM211" s="924">
        <v>100.5</v>
      </c>
      <c r="AN211" s="924">
        <v>99.8</v>
      </c>
      <c r="AO211" s="924">
        <v>101.8</v>
      </c>
      <c r="AP211" s="924">
        <v>99.8</v>
      </c>
      <c r="AQ211" s="924">
        <v>99.6</v>
      </c>
      <c r="AR211" s="924">
        <v>108.1</v>
      </c>
    </row>
    <row r="212" spans="1:44" x14ac:dyDescent="0.15">
      <c r="A212" s="203"/>
      <c r="B212" s="215" t="s">
        <v>417</v>
      </c>
      <c r="C212" s="216" t="s">
        <v>99</v>
      </c>
      <c r="D212" s="903">
        <v>99.1</v>
      </c>
      <c r="E212" s="903">
        <v>99.2</v>
      </c>
      <c r="F212" s="903">
        <v>100.6</v>
      </c>
      <c r="G212" s="903">
        <v>101.4</v>
      </c>
      <c r="H212" s="903">
        <v>105.5</v>
      </c>
      <c r="I212" s="903">
        <v>120.2</v>
      </c>
      <c r="J212" s="903">
        <v>91.7</v>
      </c>
      <c r="K212" s="903">
        <v>97.5</v>
      </c>
      <c r="L212" s="903">
        <v>111</v>
      </c>
      <c r="M212" s="903">
        <v>105.2</v>
      </c>
      <c r="N212" s="903">
        <v>108.7</v>
      </c>
      <c r="O212" s="903">
        <v>120.4</v>
      </c>
      <c r="P212" s="903">
        <v>92.7</v>
      </c>
      <c r="Q212" s="903">
        <v>96.4</v>
      </c>
      <c r="R212" s="903">
        <v>70.900000000000006</v>
      </c>
      <c r="S212" s="903">
        <v>90.6</v>
      </c>
      <c r="T212" s="903">
        <v>99.7</v>
      </c>
      <c r="U212" s="903">
        <v>94.8</v>
      </c>
      <c r="V212" s="903">
        <v>77.7</v>
      </c>
      <c r="W212" s="903" t="s">
        <v>357</v>
      </c>
      <c r="X212" s="903">
        <v>85.6</v>
      </c>
      <c r="Y212" s="903">
        <v>104.9</v>
      </c>
      <c r="Z212" s="903">
        <v>90.4</v>
      </c>
      <c r="AA212" s="903">
        <v>119.7</v>
      </c>
      <c r="AB212" s="903">
        <v>100.2</v>
      </c>
      <c r="AC212" s="903">
        <v>101.5</v>
      </c>
      <c r="AD212" s="274"/>
      <c r="AE212" s="203"/>
      <c r="AF212" s="215" t="s">
        <v>417</v>
      </c>
      <c r="AG212" s="216" t="s">
        <v>99</v>
      </c>
      <c r="AH212" s="898">
        <v>99.1</v>
      </c>
      <c r="AI212" s="903">
        <v>98.8</v>
      </c>
      <c r="AJ212" s="903">
        <v>96</v>
      </c>
      <c r="AK212" s="903">
        <v>87.3</v>
      </c>
      <c r="AL212" s="903">
        <v>109</v>
      </c>
      <c r="AM212" s="903">
        <v>104.8</v>
      </c>
      <c r="AN212" s="903">
        <v>111.8</v>
      </c>
      <c r="AO212" s="903">
        <v>100.4</v>
      </c>
      <c r="AP212" s="903">
        <v>99.4</v>
      </c>
      <c r="AQ212" s="903">
        <v>99.3</v>
      </c>
      <c r="AR212" s="903">
        <v>102.9</v>
      </c>
    </row>
    <row r="213" spans="1:44" x14ac:dyDescent="0.15">
      <c r="A213" s="203"/>
      <c r="B213" s="208"/>
      <c r="C213" s="203" t="s">
        <v>101</v>
      </c>
      <c r="D213" s="902">
        <v>100.3</v>
      </c>
      <c r="E213" s="902">
        <v>100.3</v>
      </c>
      <c r="F213" s="902">
        <v>99.6</v>
      </c>
      <c r="G213" s="902">
        <v>102.4</v>
      </c>
      <c r="H213" s="902">
        <v>104.9</v>
      </c>
      <c r="I213" s="902">
        <v>104.8</v>
      </c>
      <c r="J213" s="902">
        <v>92.3</v>
      </c>
      <c r="K213" s="902">
        <v>98.6</v>
      </c>
      <c r="L213" s="902">
        <v>111.5</v>
      </c>
      <c r="M213" s="902">
        <v>120.2</v>
      </c>
      <c r="N213" s="902">
        <v>119.4</v>
      </c>
      <c r="O213" s="902">
        <v>150.6</v>
      </c>
      <c r="P213" s="902">
        <v>92.8</v>
      </c>
      <c r="Q213" s="902">
        <v>98.4</v>
      </c>
      <c r="R213" s="902">
        <v>71.7</v>
      </c>
      <c r="S213" s="902">
        <v>92.3</v>
      </c>
      <c r="T213" s="902">
        <v>99.6</v>
      </c>
      <c r="U213" s="902">
        <v>93.7</v>
      </c>
      <c r="V213" s="902">
        <v>76.400000000000006</v>
      </c>
      <c r="W213" s="902" t="s">
        <v>357</v>
      </c>
      <c r="X213" s="902">
        <v>106.6</v>
      </c>
      <c r="Y213" s="902">
        <v>104.3</v>
      </c>
      <c r="Z213" s="902">
        <v>89.8</v>
      </c>
      <c r="AA213" s="902">
        <v>109.9</v>
      </c>
      <c r="AB213" s="902">
        <v>100.4</v>
      </c>
      <c r="AC213" s="902">
        <v>98.1</v>
      </c>
      <c r="AD213" s="274"/>
      <c r="AE213" s="203"/>
      <c r="AF213" s="208"/>
      <c r="AG213" s="203" t="s">
        <v>101</v>
      </c>
      <c r="AH213" s="898">
        <v>100.3</v>
      </c>
      <c r="AI213" s="902">
        <v>102</v>
      </c>
      <c r="AJ213" s="902">
        <v>97</v>
      </c>
      <c r="AK213" s="902">
        <v>88.9</v>
      </c>
      <c r="AL213" s="902">
        <v>106.5</v>
      </c>
      <c r="AM213" s="902">
        <v>112.9</v>
      </c>
      <c r="AN213" s="902">
        <v>130.4</v>
      </c>
      <c r="AO213" s="902">
        <v>100</v>
      </c>
      <c r="AP213" s="902">
        <v>99.3</v>
      </c>
      <c r="AQ213" s="902">
        <v>99.2</v>
      </c>
      <c r="AR213" s="902">
        <v>103.4</v>
      </c>
    </row>
    <row r="214" spans="1:44" x14ac:dyDescent="0.15">
      <c r="A214" s="203"/>
      <c r="B214" s="208"/>
      <c r="C214" s="203" t="s">
        <v>102</v>
      </c>
      <c r="D214" s="901">
        <v>99.7</v>
      </c>
      <c r="E214" s="901">
        <v>99.7</v>
      </c>
      <c r="F214" s="901">
        <v>102.1</v>
      </c>
      <c r="G214" s="901">
        <v>102.6</v>
      </c>
      <c r="H214" s="901">
        <v>106.9</v>
      </c>
      <c r="I214" s="901">
        <v>103.5</v>
      </c>
      <c r="J214" s="901">
        <v>98.8</v>
      </c>
      <c r="K214" s="901">
        <v>88.1</v>
      </c>
      <c r="L214" s="901">
        <v>98.3</v>
      </c>
      <c r="M214" s="901">
        <v>102.1</v>
      </c>
      <c r="N214" s="901">
        <v>101.3</v>
      </c>
      <c r="O214" s="901">
        <v>110.9</v>
      </c>
      <c r="P214" s="901">
        <v>93.6</v>
      </c>
      <c r="Q214" s="901">
        <v>99.1</v>
      </c>
      <c r="R214" s="901">
        <v>72.2</v>
      </c>
      <c r="S214" s="901">
        <v>96.8</v>
      </c>
      <c r="T214" s="901">
        <v>103.9</v>
      </c>
      <c r="U214" s="901">
        <v>92</v>
      </c>
      <c r="V214" s="901">
        <v>76.2</v>
      </c>
      <c r="W214" s="901" t="s">
        <v>357</v>
      </c>
      <c r="X214" s="901">
        <v>95.7</v>
      </c>
      <c r="Y214" s="901">
        <v>108.8</v>
      </c>
      <c r="Z214" s="901">
        <v>87.4</v>
      </c>
      <c r="AA214" s="901">
        <v>106.9</v>
      </c>
      <c r="AB214" s="901">
        <v>100.2</v>
      </c>
      <c r="AC214" s="901">
        <v>98.6</v>
      </c>
      <c r="AD214" s="498"/>
      <c r="AE214" s="203"/>
      <c r="AF214" s="208"/>
      <c r="AG214" s="203" t="s">
        <v>102</v>
      </c>
      <c r="AH214" s="898">
        <v>99.7</v>
      </c>
      <c r="AI214" s="901">
        <v>99.3</v>
      </c>
      <c r="AJ214" s="901">
        <v>97.5</v>
      </c>
      <c r="AK214" s="901">
        <v>88.9</v>
      </c>
      <c r="AL214" s="901">
        <v>108.1</v>
      </c>
      <c r="AM214" s="901">
        <v>103.1</v>
      </c>
      <c r="AN214" s="901">
        <v>92.9</v>
      </c>
      <c r="AO214" s="901">
        <v>102.9</v>
      </c>
      <c r="AP214" s="901">
        <v>99.8</v>
      </c>
      <c r="AQ214" s="901">
        <v>99.7</v>
      </c>
      <c r="AR214" s="901">
        <v>102.2</v>
      </c>
    </row>
    <row r="215" spans="1:44" x14ac:dyDescent="0.15">
      <c r="A215" s="203"/>
      <c r="B215" s="208"/>
      <c r="C215" s="203" t="s">
        <v>103</v>
      </c>
      <c r="D215" s="901">
        <v>101.9</v>
      </c>
      <c r="E215" s="901">
        <v>101.9</v>
      </c>
      <c r="F215" s="901">
        <v>102</v>
      </c>
      <c r="G215" s="901">
        <v>107.7</v>
      </c>
      <c r="H215" s="901">
        <v>107.9</v>
      </c>
      <c r="I215" s="901">
        <v>112.4</v>
      </c>
      <c r="J215" s="901">
        <v>96.3</v>
      </c>
      <c r="K215" s="901">
        <v>94.3</v>
      </c>
      <c r="L215" s="901">
        <v>91.4</v>
      </c>
      <c r="M215" s="901">
        <v>123.8</v>
      </c>
      <c r="N215" s="901">
        <v>146.4</v>
      </c>
      <c r="O215" s="901">
        <v>165.1</v>
      </c>
      <c r="P215" s="901">
        <v>92.5</v>
      </c>
      <c r="Q215" s="901">
        <v>98.9</v>
      </c>
      <c r="R215" s="901">
        <v>71.400000000000006</v>
      </c>
      <c r="S215" s="901">
        <v>99</v>
      </c>
      <c r="T215" s="901">
        <v>98.7</v>
      </c>
      <c r="U215" s="901">
        <v>94.8</v>
      </c>
      <c r="V215" s="901">
        <v>79.7</v>
      </c>
      <c r="W215" s="904" t="s">
        <v>357</v>
      </c>
      <c r="X215" s="901">
        <v>99.6</v>
      </c>
      <c r="Y215" s="901">
        <v>112.1</v>
      </c>
      <c r="Z215" s="901">
        <v>85.9</v>
      </c>
      <c r="AA215" s="901">
        <v>112.9</v>
      </c>
      <c r="AB215" s="901">
        <v>100.1</v>
      </c>
      <c r="AC215" s="901">
        <v>99.3</v>
      </c>
      <c r="AD215" s="498"/>
      <c r="AE215" s="203"/>
      <c r="AF215" s="208"/>
      <c r="AG215" s="203" t="s">
        <v>103</v>
      </c>
      <c r="AH215" s="898">
        <v>101.9</v>
      </c>
      <c r="AI215" s="901">
        <v>103.2</v>
      </c>
      <c r="AJ215" s="901">
        <v>99</v>
      </c>
      <c r="AK215" s="904">
        <v>91.7</v>
      </c>
      <c r="AL215" s="904">
        <v>109</v>
      </c>
      <c r="AM215" s="901">
        <v>111.5</v>
      </c>
      <c r="AN215" s="901">
        <v>128.80000000000001</v>
      </c>
      <c r="AO215" s="901">
        <v>101.3</v>
      </c>
      <c r="AP215" s="901">
        <v>102.2</v>
      </c>
      <c r="AQ215" s="901">
        <v>102.1</v>
      </c>
      <c r="AR215" s="901">
        <v>104.3</v>
      </c>
    </row>
    <row r="216" spans="1:44" x14ac:dyDescent="0.15">
      <c r="A216" s="203"/>
      <c r="B216" s="208"/>
      <c r="C216" s="203" t="s">
        <v>104</v>
      </c>
      <c r="D216" s="902">
        <v>102.3</v>
      </c>
      <c r="E216" s="902">
        <v>102.3</v>
      </c>
      <c r="F216" s="902">
        <v>104.7</v>
      </c>
      <c r="G216" s="902">
        <v>110.7</v>
      </c>
      <c r="H216" s="902">
        <v>110.9</v>
      </c>
      <c r="I216" s="902">
        <v>118.9</v>
      </c>
      <c r="J216" s="902">
        <v>100.5</v>
      </c>
      <c r="K216" s="902">
        <v>99.8</v>
      </c>
      <c r="L216" s="902">
        <v>87.2</v>
      </c>
      <c r="M216" s="902">
        <v>97.5</v>
      </c>
      <c r="N216" s="902">
        <v>137.5</v>
      </c>
      <c r="O216" s="902">
        <v>115.2</v>
      </c>
      <c r="P216" s="902">
        <v>92.3</v>
      </c>
      <c r="Q216" s="902">
        <v>98.6</v>
      </c>
      <c r="R216" s="902">
        <v>71.099999999999994</v>
      </c>
      <c r="S216" s="902">
        <v>98.3</v>
      </c>
      <c r="T216" s="902">
        <v>99.9</v>
      </c>
      <c r="U216" s="902">
        <v>94.4</v>
      </c>
      <c r="V216" s="902">
        <v>77.099999999999994</v>
      </c>
      <c r="W216" s="902" t="s">
        <v>357</v>
      </c>
      <c r="X216" s="902">
        <v>101</v>
      </c>
      <c r="Y216" s="902">
        <v>111.6</v>
      </c>
      <c r="Z216" s="902">
        <v>87.5</v>
      </c>
      <c r="AA216" s="902">
        <v>115.9</v>
      </c>
      <c r="AB216" s="902">
        <v>99.8</v>
      </c>
      <c r="AC216" s="902">
        <v>105.4</v>
      </c>
      <c r="AD216" s="274"/>
      <c r="AE216" s="203"/>
      <c r="AF216" s="208"/>
      <c r="AG216" s="203" t="s">
        <v>104</v>
      </c>
      <c r="AH216" s="898">
        <v>102.3</v>
      </c>
      <c r="AI216" s="902">
        <v>102.4</v>
      </c>
      <c r="AJ216" s="902">
        <v>102.9</v>
      </c>
      <c r="AK216" s="902">
        <v>97.1</v>
      </c>
      <c r="AL216" s="902">
        <v>108.9</v>
      </c>
      <c r="AM216" s="902">
        <v>101.8</v>
      </c>
      <c r="AN216" s="902">
        <v>105.8</v>
      </c>
      <c r="AO216" s="902">
        <v>102.6</v>
      </c>
      <c r="AP216" s="902">
        <v>102.4</v>
      </c>
      <c r="AQ216" s="902">
        <v>102.2</v>
      </c>
      <c r="AR216" s="902">
        <v>107.1</v>
      </c>
    </row>
    <row r="217" spans="1:44" x14ac:dyDescent="0.15">
      <c r="A217" s="203"/>
      <c r="B217" s="208"/>
      <c r="C217" s="203" t="s">
        <v>105</v>
      </c>
      <c r="D217" s="902">
        <v>105.2</v>
      </c>
      <c r="E217" s="902">
        <v>105.2</v>
      </c>
      <c r="F217" s="902">
        <v>106</v>
      </c>
      <c r="G217" s="902">
        <v>115.9</v>
      </c>
      <c r="H217" s="902">
        <v>109.6</v>
      </c>
      <c r="I217" s="902">
        <v>106.3</v>
      </c>
      <c r="J217" s="902">
        <v>99</v>
      </c>
      <c r="K217" s="902">
        <v>102.6</v>
      </c>
      <c r="L217" s="902">
        <v>86.9</v>
      </c>
      <c r="M217" s="902">
        <v>128.80000000000001</v>
      </c>
      <c r="N217" s="902">
        <v>136.19999999999999</v>
      </c>
      <c r="O217" s="902">
        <v>143.6</v>
      </c>
      <c r="P217" s="902">
        <v>92.9</v>
      </c>
      <c r="Q217" s="902">
        <v>103.3</v>
      </c>
      <c r="R217" s="902">
        <v>70.7</v>
      </c>
      <c r="S217" s="902">
        <v>105.5</v>
      </c>
      <c r="T217" s="902">
        <v>102.8</v>
      </c>
      <c r="U217" s="902">
        <v>95</v>
      </c>
      <c r="V217" s="902">
        <v>80.599999999999994</v>
      </c>
      <c r="W217" s="902" t="s">
        <v>357</v>
      </c>
      <c r="X217" s="902">
        <v>110.6</v>
      </c>
      <c r="Y217" s="902">
        <v>109.1</v>
      </c>
      <c r="Z217" s="902">
        <v>89.9</v>
      </c>
      <c r="AA217" s="902">
        <v>113.3</v>
      </c>
      <c r="AB217" s="902">
        <v>99.8</v>
      </c>
      <c r="AC217" s="902">
        <v>101.9</v>
      </c>
      <c r="AD217" s="274"/>
      <c r="AE217" s="203"/>
      <c r="AF217" s="208"/>
      <c r="AG217" s="203" t="s">
        <v>105</v>
      </c>
      <c r="AH217" s="898">
        <v>105.2</v>
      </c>
      <c r="AI217" s="902">
        <v>104.2</v>
      </c>
      <c r="AJ217" s="902">
        <v>101.2</v>
      </c>
      <c r="AK217" s="902">
        <v>93.6</v>
      </c>
      <c r="AL217" s="902">
        <v>111.4</v>
      </c>
      <c r="AM217" s="902">
        <v>109.5</v>
      </c>
      <c r="AN217" s="902">
        <v>117.5</v>
      </c>
      <c r="AO217" s="902">
        <v>104.1</v>
      </c>
      <c r="AP217" s="902">
        <v>105.7</v>
      </c>
      <c r="AQ217" s="902">
        <v>105.4</v>
      </c>
      <c r="AR217" s="902">
        <v>115.8</v>
      </c>
    </row>
    <row r="218" spans="1:44" x14ac:dyDescent="0.15">
      <c r="A218" s="203"/>
      <c r="B218" s="208"/>
      <c r="C218" s="203" t="s">
        <v>106</v>
      </c>
      <c r="D218" s="902">
        <v>102.8</v>
      </c>
      <c r="E218" s="902">
        <v>102.8</v>
      </c>
      <c r="F218" s="902">
        <v>103.7</v>
      </c>
      <c r="G218" s="902">
        <v>111.1</v>
      </c>
      <c r="H218" s="902">
        <v>111.2</v>
      </c>
      <c r="I218" s="902">
        <v>94.2</v>
      </c>
      <c r="J218" s="902">
        <v>101.9</v>
      </c>
      <c r="K218" s="902">
        <v>105.2</v>
      </c>
      <c r="L218" s="902">
        <v>87.4</v>
      </c>
      <c r="M218" s="902">
        <v>132.19999999999999</v>
      </c>
      <c r="N218" s="902">
        <v>141.30000000000001</v>
      </c>
      <c r="O218" s="902">
        <v>110.4</v>
      </c>
      <c r="P218" s="902">
        <v>93</v>
      </c>
      <c r="Q218" s="902">
        <v>101.2</v>
      </c>
      <c r="R218" s="902">
        <v>70.099999999999994</v>
      </c>
      <c r="S218" s="902">
        <v>102.8</v>
      </c>
      <c r="T218" s="902">
        <v>101.3</v>
      </c>
      <c r="U218" s="902">
        <v>95.7</v>
      </c>
      <c r="V218" s="902">
        <v>75.8</v>
      </c>
      <c r="W218" s="902" t="s">
        <v>357</v>
      </c>
      <c r="X218" s="902">
        <v>116.2</v>
      </c>
      <c r="Y218" s="902">
        <v>116.3</v>
      </c>
      <c r="Z218" s="902">
        <v>87.9</v>
      </c>
      <c r="AA218" s="902">
        <v>115.7</v>
      </c>
      <c r="AB218" s="902">
        <v>100.2</v>
      </c>
      <c r="AC218" s="902">
        <v>100.7</v>
      </c>
      <c r="AD218" s="274"/>
      <c r="AE218" s="203"/>
      <c r="AF218" s="208"/>
      <c r="AG218" s="203" t="s">
        <v>106</v>
      </c>
      <c r="AH218" s="898">
        <v>102.8</v>
      </c>
      <c r="AI218" s="902">
        <v>103.8</v>
      </c>
      <c r="AJ218" s="902">
        <v>102.5</v>
      </c>
      <c r="AK218" s="902">
        <v>95.6</v>
      </c>
      <c r="AL218" s="902">
        <v>111.1</v>
      </c>
      <c r="AM218" s="902">
        <v>106.3</v>
      </c>
      <c r="AN218" s="902">
        <v>109</v>
      </c>
      <c r="AO218" s="902">
        <v>104.9</v>
      </c>
      <c r="AP218" s="902">
        <v>102.5</v>
      </c>
      <c r="AQ218" s="902">
        <v>102.4</v>
      </c>
      <c r="AR218" s="902">
        <v>112.8</v>
      </c>
    </row>
    <row r="219" spans="1:44" x14ac:dyDescent="0.15">
      <c r="A219" s="203"/>
      <c r="B219" s="208"/>
      <c r="C219" s="203" t="s">
        <v>107</v>
      </c>
      <c r="D219" s="902">
        <v>101.6</v>
      </c>
      <c r="E219" s="902">
        <v>101.6</v>
      </c>
      <c r="F219" s="902">
        <v>106.2</v>
      </c>
      <c r="G219" s="902">
        <v>110.5</v>
      </c>
      <c r="H219" s="902">
        <v>108</v>
      </c>
      <c r="I219" s="902">
        <v>75.2</v>
      </c>
      <c r="J219" s="902">
        <v>101.1</v>
      </c>
      <c r="K219" s="902">
        <v>110.3</v>
      </c>
      <c r="L219" s="902">
        <v>89.8</v>
      </c>
      <c r="M219" s="902">
        <v>134.1</v>
      </c>
      <c r="N219" s="902">
        <v>130.80000000000001</v>
      </c>
      <c r="O219" s="902">
        <v>102.9</v>
      </c>
      <c r="P219" s="902">
        <v>93</v>
      </c>
      <c r="Q219" s="902">
        <v>99.3</v>
      </c>
      <c r="R219" s="902">
        <v>69.900000000000006</v>
      </c>
      <c r="S219" s="902">
        <v>94.5</v>
      </c>
      <c r="T219" s="902">
        <v>102.8</v>
      </c>
      <c r="U219" s="902">
        <v>97</v>
      </c>
      <c r="V219" s="902">
        <v>76.8</v>
      </c>
      <c r="W219" s="902" t="s">
        <v>357</v>
      </c>
      <c r="X219" s="902">
        <v>115.1</v>
      </c>
      <c r="Y219" s="902">
        <v>121.3</v>
      </c>
      <c r="Z219" s="902">
        <v>88</v>
      </c>
      <c r="AA219" s="902">
        <v>114.4</v>
      </c>
      <c r="AB219" s="902">
        <v>100.3</v>
      </c>
      <c r="AC219" s="902">
        <v>96</v>
      </c>
      <c r="AD219" s="274"/>
      <c r="AE219" s="203"/>
      <c r="AF219" s="208"/>
      <c r="AG219" s="203" t="s">
        <v>107</v>
      </c>
      <c r="AH219" s="898">
        <v>101.6</v>
      </c>
      <c r="AI219" s="902">
        <v>102.5</v>
      </c>
      <c r="AJ219" s="902">
        <v>102.4</v>
      </c>
      <c r="AK219" s="902">
        <v>95.7</v>
      </c>
      <c r="AL219" s="902">
        <v>108.6</v>
      </c>
      <c r="AM219" s="902">
        <v>102.6</v>
      </c>
      <c r="AN219" s="902">
        <v>99.4</v>
      </c>
      <c r="AO219" s="902">
        <v>106.9</v>
      </c>
      <c r="AP219" s="902">
        <v>101.3</v>
      </c>
      <c r="AQ219" s="902">
        <v>101.2</v>
      </c>
      <c r="AR219" s="902">
        <v>106.1</v>
      </c>
    </row>
    <row r="220" spans="1:44" x14ac:dyDescent="0.15">
      <c r="A220" s="203"/>
      <c r="B220" s="208"/>
      <c r="C220" s="203" t="s">
        <v>108</v>
      </c>
      <c r="D220" s="902">
        <v>98</v>
      </c>
      <c r="E220" s="902">
        <v>98</v>
      </c>
      <c r="F220" s="902">
        <v>104.9</v>
      </c>
      <c r="G220" s="902">
        <v>104.9</v>
      </c>
      <c r="H220" s="902">
        <v>100.7</v>
      </c>
      <c r="I220" s="902">
        <v>64.2</v>
      </c>
      <c r="J220" s="902">
        <v>103.9</v>
      </c>
      <c r="K220" s="902">
        <v>109.9</v>
      </c>
      <c r="L220" s="902">
        <v>97.9</v>
      </c>
      <c r="M220" s="902">
        <v>92.8</v>
      </c>
      <c r="N220" s="902">
        <v>140.6</v>
      </c>
      <c r="O220" s="902">
        <v>112.1</v>
      </c>
      <c r="P220" s="902">
        <v>91.5</v>
      </c>
      <c r="Q220" s="902">
        <v>101.9</v>
      </c>
      <c r="R220" s="902">
        <v>70.7</v>
      </c>
      <c r="S220" s="902">
        <v>91.5</v>
      </c>
      <c r="T220" s="902">
        <v>101.2</v>
      </c>
      <c r="U220" s="902">
        <v>94.6</v>
      </c>
      <c r="V220" s="902">
        <v>73</v>
      </c>
      <c r="W220" s="902" t="s">
        <v>357</v>
      </c>
      <c r="X220" s="902">
        <v>122.1</v>
      </c>
      <c r="Y220" s="902">
        <v>120.4</v>
      </c>
      <c r="Z220" s="902">
        <v>87.3</v>
      </c>
      <c r="AA220" s="902">
        <v>108.9</v>
      </c>
      <c r="AB220" s="902">
        <v>100.2</v>
      </c>
      <c r="AC220" s="902">
        <v>90.4</v>
      </c>
      <c r="AD220" s="274"/>
      <c r="AE220" s="203"/>
      <c r="AF220" s="208"/>
      <c r="AG220" s="203" t="s">
        <v>108</v>
      </c>
      <c r="AH220" s="898">
        <v>98</v>
      </c>
      <c r="AI220" s="902">
        <v>102</v>
      </c>
      <c r="AJ220" s="902">
        <v>100.9</v>
      </c>
      <c r="AK220" s="902">
        <v>97.8</v>
      </c>
      <c r="AL220" s="902">
        <v>103.9</v>
      </c>
      <c r="AM220" s="902">
        <v>105.1</v>
      </c>
      <c r="AN220" s="902">
        <v>106.1</v>
      </c>
      <c r="AO220" s="902">
        <v>102.3</v>
      </c>
      <c r="AP220" s="902">
        <v>95.3</v>
      </c>
      <c r="AQ220" s="902">
        <v>95.2</v>
      </c>
      <c r="AR220" s="902">
        <v>100.5</v>
      </c>
    </row>
    <row r="221" spans="1:44" x14ac:dyDescent="0.15">
      <c r="A221" s="203"/>
      <c r="B221" s="208"/>
      <c r="C221" s="203" t="s">
        <v>109</v>
      </c>
      <c r="D221" s="902">
        <v>101.6</v>
      </c>
      <c r="E221" s="902">
        <v>101.6</v>
      </c>
      <c r="F221" s="902">
        <v>103.8</v>
      </c>
      <c r="G221" s="902">
        <v>112.1</v>
      </c>
      <c r="H221" s="902">
        <v>99.9</v>
      </c>
      <c r="I221" s="902">
        <v>104.4</v>
      </c>
      <c r="J221" s="902">
        <v>104.1</v>
      </c>
      <c r="K221" s="902">
        <v>114.3</v>
      </c>
      <c r="L221" s="902">
        <v>98.1</v>
      </c>
      <c r="M221" s="902">
        <v>116.3</v>
      </c>
      <c r="N221" s="902">
        <v>137.1</v>
      </c>
      <c r="O221" s="902">
        <v>109.2</v>
      </c>
      <c r="P221" s="902">
        <v>96.2</v>
      </c>
      <c r="Q221" s="902">
        <v>98.2</v>
      </c>
      <c r="R221" s="902">
        <v>70.5</v>
      </c>
      <c r="S221" s="902">
        <v>90.9</v>
      </c>
      <c r="T221" s="902">
        <v>101.4</v>
      </c>
      <c r="U221" s="902">
        <v>95.3</v>
      </c>
      <c r="V221" s="902">
        <v>80.7</v>
      </c>
      <c r="W221" s="902" t="s">
        <v>357</v>
      </c>
      <c r="X221" s="902">
        <v>94.8</v>
      </c>
      <c r="Y221" s="902">
        <v>123.2</v>
      </c>
      <c r="Z221" s="902">
        <v>91.6</v>
      </c>
      <c r="AA221" s="902">
        <v>108.8</v>
      </c>
      <c r="AB221" s="902">
        <v>99.8</v>
      </c>
      <c r="AC221" s="902">
        <v>105.1</v>
      </c>
      <c r="AD221" s="274"/>
      <c r="AE221" s="203"/>
      <c r="AF221" s="208"/>
      <c r="AG221" s="203" t="s">
        <v>109</v>
      </c>
      <c r="AH221" s="898">
        <v>101.6</v>
      </c>
      <c r="AI221" s="902">
        <v>101.6</v>
      </c>
      <c r="AJ221" s="902">
        <v>101.6</v>
      </c>
      <c r="AK221" s="902">
        <v>101</v>
      </c>
      <c r="AL221" s="902">
        <v>103</v>
      </c>
      <c r="AM221" s="902">
        <v>102.8</v>
      </c>
      <c r="AN221" s="902">
        <v>103.2</v>
      </c>
      <c r="AO221" s="902">
        <v>104.1</v>
      </c>
      <c r="AP221" s="902">
        <v>101</v>
      </c>
      <c r="AQ221" s="902">
        <v>101.1</v>
      </c>
      <c r="AR221" s="902">
        <v>97.2</v>
      </c>
    </row>
    <row r="222" spans="1:44" x14ac:dyDescent="0.15">
      <c r="A222" s="203"/>
      <c r="B222" s="208"/>
      <c r="C222" s="203" t="s">
        <v>110</v>
      </c>
      <c r="D222" s="902">
        <v>101.4</v>
      </c>
      <c r="E222" s="902">
        <v>101.4</v>
      </c>
      <c r="F222" s="902">
        <v>103.7</v>
      </c>
      <c r="G222" s="902">
        <v>107.4</v>
      </c>
      <c r="H222" s="902">
        <v>102.2</v>
      </c>
      <c r="I222" s="902">
        <v>101.6</v>
      </c>
      <c r="J222" s="902">
        <v>104</v>
      </c>
      <c r="K222" s="902">
        <v>109</v>
      </c>
      <c r="L222" s="902">
        <v>86.1</v>
      </c>
      <c r="M222" s="902">
        <v>107.3</v>
      </c>
      <c r="N222" s="902">
        <v>132.19999999999999</v>
      </c>
      <c r="O222" s="902">
        <v>113.6</v>
      </c>
      <c r="P222" s="902">
        <v>97.1</v>
      </c>
      <c r="Q222" s="902">
        <v>100.4</v>
      </c>
      <c r="R222" s="902">
        <v>70.400000000000006</v>
      </c>
      <c r="S222" s="902">
        <v>94.3</v>
      </c>
      <c r="T222" s="902">
        <v>100.5</v>
      </c>
      <c r="U222" s="902">
        <v>97.3</v>
      </c>
      <c r="V222" s="902">
        <v>86</v>
      </c>
      <c r="W222" s="902" t="s">
        <v>357</v>
      </c>
      <c r="X222" s="902">
        <v>97.1</v>
      </c>
      <c r="Y222" s="902">
        <v>126.6</v>
      </c>
      <c r="Z222" s="902">
        <v>91.8</v>
      </c>
      <c r="AA222" s="902">
        <v>98.2</v>
      </c>
      <c r="AB222" s="902">
        <v>99.8</v>
      </c>
      <c r="AC222" s="902">
        <v>103.9</v>
      </c>
      <c r="AD222" s="274"/>
      <c r="AE222" s="203"/>
      <c r="AF222" s="208"/>
      <c r="AG222" s="203" t="s">
        <v>110</v>
      </c>
      <c r="AH222" s="898">
        <v>101.4</v>
      </c>
      <c r="AI222" s="902">
        <v>102.8</v>
      </c>
      <c r="AJ222" s="902">
        <v>102.6</v>
      </c>
      <c r="AK222" s="902">
        <v>101.2</v>
      </c>
      <c r="AL222" s="902">
        <v>104.1</v>
      </c>
      <c r="AM222" s="902">
        <v>105.1</v>
      </c>
      <c r="AN222" s="902">
        <v>108.7</v>
      </c>
      <c r="AO222" s="902">
        <v>102</v>
      </c>
      <c r="AP222" s="902">
        <v>100.9</v>
      </c>
      <c r="AQ222" s="902">
        <v>100.9</v>
      </c>
      <c r="AR222" s="902">
        <v>96.7</v>
      </c>
    </row>
    <row r="223" spans="1:44" x14ac:dyDescent="0.15">
      <c r="A223" s="203"/>
      <c r="B223" s="214"/>
      <c r="C223" s="213" t="s">
        <v>97</v>
      </c>
      <c r="D223" s="905">
        <v>101.5</v>
      </c>
      <c r="E223" s="905">
        <v>101.6</v>
      </c>
      <c r="F223" s="905">
        <v>106.3</v>
      </c>
      <c r="G223" s="905">
        <v>106.6</v>
      </c>
      <c r="H223" s="905">
        <v>104.5</v>
      </c>
      <c r="I223" s="905">
        <v>114.8</v>
      </c>
      <c r="J223" s="905">
        <v>102.8</v>
      </c>
      <c r="K223" s="905">
        <v>107.9</v>
      </c>
      <c r="L223" s="905">
        <v>78.900000000000006</v>
      </c>
      <c r="M223" s="905">
        <v>90.7</v>
      </c>
      <c r="N223" s="905">
        <v>125.9</v>
      </c>
      <c r="O223" s="905">
        <v>97.2</v>
      </c>
      <c r="P223" s="905">
        <v>98.2</v>
      </c>
      <c r="Q223" s="905">
        <v>100.7</v>
      </c>
      <c r="R223" s="905">
        <v>72.900000000000006</v>
      </c>
      <c r="S223" s="905">
        <v>91.9</v>
      </c>
      <c r="T223" s="905">
        <v>98.7</v>
      </c>
      <c r="U223" s="905">
        <v>97.4</v>
      </c>
      <c r="V223" s="905">
        <v>89.4</v>
      </c>
      <c r="W223" s="905" t="s">
        <v>357</v>
      </c>
      <c r="X223" s="905">
        <v>85.3</v>
      </c>
      <c r="Y223" s="905">
        <v>127.4</v>
      </c>
      <c r="Z223" s="905">
        <v>92.2</v>
      </c>
      <c r="AA223" s="905">
        <v>98.6</v>
      </c>
      <c r="AB223" s="905">
        <v>100.1</v>
      </c>
      <c r="AC223" s="905">
        <v>108</v>
      </c>
      <c r="AD223" s="274"/>
      <c r="AE223" s="203"/>
      <c r="AF223" s="214"/>
      <c r="AG223" s="213" t="s">
        <v>97</v>
      </c>
      <c r="AH223" s="898">
        <v>101.5</v>
      </c>
      <c r="AI223" s="905">
        <v>100.8</v>
      </c>
      <c r="AJ223" s="905">
        <v>101.6</v>
      </c>
      <c r="AK223" s="905">
        <v>98.2</v>
      </c>
      <c r="AL223" s="905">
        <v>105.5</v>
      </c>
      <c r="AM223" s="905">
        <v>100.1</v>
      </c>
      <c r="AN223" s="905">
        <v>97.9</v>
      </c>
      <c r="AO223" s="905">
        <v>101.9</v>
      </c>
      <c r="AP223" s="905">
        <v>101.5</v>
      </c>
      <c r="AQ223" s="905">
        <v>101.7</v>
      </c>
      <c r="AR223" s="905">
        <v>92.8</v>
      </c>
    </row>
    <row r="224" spans="1:44" x14ac:dyDescent="0.15">
      <c r="A224" s="203"/>
      <c r="B224" s="208" t="s">
        <v>407</v>
      </c>
      <c r="C224" s="203" t="s">
        <v>99</v>
      </c>
      <c r="D224" s="902">
        <v>104</v>
      </c>
      <c r="E224" s="902">
        <v>104</v>
      </c>
      <c r="F224" s="902">
        <v>107.7</v>
      </c>
      <c r="G224" s="902">
        <v>102.1</v>
      </c>
      <c r="H224" s="902">
        <v>109.8</v>
      </c>
      <c r="I224" s="902">
        <v>106.6</v>
      </c>
      <c r="J224" s="902">
        <v>103.9</v>
      </c>
      <c r="K224" s="902">
        <v>103.6</v>
      </c>
      <c r="L224" s="902">
        <v>86.8</v>
      </c>
      <c r="M224" s="902">
        <v>112.7</v>
      </c>
      <c r="N224" s="902">
        <v>113.4</v>
      </c>
      <c r="O224" s="902">
        <v>103.4</v>
      </c>
      <c r="P224" s="902">
        <v>99.1</v>
      </c>
      <c r="Q224" s="902">
        <v>102.2</v>
      </c>
      <c r="R224" s="902">
        <v>100.6</v>
      </c>
      <c r="S224" s="902">
        <v>97.2</v>
      </c>
      <c r="T224" s="902">
        <v>106.4</v>
      </c>
      <c r="U224" s="902">
        <v>96.2</v>
      </c>
      <c r="V224" s="902">
        <v>95.7</v>
      </c>
      <c r="W224" s="902" t="s">
        <v>357</v>
      </c>
      <c r="X224" s="902">
        <v>89.9</v>
      </c>
      <c r="Y224" s="902">
        <v>101.1</v>
      </c>
      <c r="Z224" s="902">
        <v>94</v>
      </c>
      <c r="AA224" s="902">
        <v>88.5</v>
      </c>
      <c r="AB224" s="902">
        <v>100.2</v>
      </c>
      <c r="AC224" s="902">
        <v>104.3</v>
      </c>
      <c r="AD224" s="274"/>
      <c r="AE224" s="203"/>
      <c r="AF224" s="208" t="s">
        <v>407</v>
      </c>
      <c r="AG224" s="203" t="s">
        <v>99</v>
      </c>
      <c r="AH224" s="899">
        <v>104</v>
      </c>
      <c r="AI224" s="924">
        <v>101.8</v>
      </c>
      <c r="AJ224" s="924">
        <v>103.3</v>
      </c>
      <c r="AK224" s="924">
        <v>98.9</v>
      </c>
      <c r="AL224" s="924">
        <v>110.1</v>
      </c>
      <c r="AM224" s="924">
        <v>98.4</v>
      </c>
      <c r="AN224" s="924">
        <v>100.3</v>
      </c>
      <c r="AO224" s="924">
        <v>98.4</v>
      </c>
      <c r="AP224" s="924">
        <v>105.2</v>
      </c>
      <c r="AQ224" s="924">
        <v>105.4</v>
      </c>
      <c r="AR224" s="924">
        <v>94.1</v>
      </c>
    </row>
    <row r="225" spans="1:44" x14ac:dyDescent="0.15">
      <c r="A225" s="203"/>
      <c r="B225" s="208"/>
      <c r="C225" s="203" t="s">
        <v>101</v>
      </c>
      <c r="D225" s="902">
        <v>103</v>
      </c>
      <c r="E225" s="902">
        <v>103</v>
      </c>
      <c r="F225" s="902">
        <v>107.2</v>
      </c>
      <c r="G225" s="902">
        <v>94.9</v>
      </c>
      <c r="H225" s="902">
        <v>106.7</v>
      </c>
      <c r="I225" s="902">
        <v>103.5</v>
      </c>
      <c r="J225" s="902">
        <v>101.4</v>
      </c>
      <c r="K225" s="902">
        <v>97.8</v>
      </c>
      <c r="L225" s="902">
        <v>97.3</v>
      </c>
      <c r="M225" s="902">
        <v>123.7</v>
      </c>
      <c r="N225" s="902">
        <v>109.1</v>
      </c>
      <c r="O225" s="902">
        <v>92.1</v>
      </c>
      <c r="P225" s="902">
        <v>100.3</v>
      </c>
      <c r="Q225" s="902">
        <v>103.1</v>
      </c>
      <c r="R225" s="902">
        <v>102</v>
      </c>
      <c r="S225" s="902">
        <v>97.6</v>
      </c>
      <c r="T225" s="902">
        <v>91</v>
      </c>
      <c r="U225" s="902">
        <v>96.6</v>
      </c>
      <c r="V225" s="902">
        <v>94.3</v>
      </c>
      <c r="W225" s="902" t="s">
        <v>357</v>
      </c>
      <c r="X225" s="902">
        <v>82.7</v>
      </c>
      <c r="Y225" s="902">
        <v>100.4</v>
      </c>
      <c r="Z225" s="902">
        <v>95.8</v>
      </c>
      <c r="AA225" s="902">
        <v>101.5</v>
      </c>
      <c r="AB225" s="902">
        <v>100</v>
      </c>
      <c r="AC225" s="902">
        <v>102.1</v>
      </c>
      <c r="AD225" s="274"/>
      <c r="AE225" s="203"/>
      <c r="AF225" s="208"/>
      <c r="AG225" s="203" t="s">
        <v>101</v>
      </c>
      <c r="AH225" s="898">
        <v>103</v>
      </c>
      <c r="AI225" s="924">
        <v>100.5</v>
      </c>
      <c r="AJ225" s="924">
        <v>103</v>
      </c>
      <c r="AK225" s="924">
        <v>98.4</v>
      </c>
      <c r="AL225" s="924">
        <v>108</v>
      </c>
      <c r="AM225" s="924">
        <v>94.2</v>
      </c>
      <c r="AN225" s="924">
        <v>95.2</v>
      </c>
      <c r="AO225" s="924">
        <v>93.2</v>
      </c>
      <c r="AP225" s="924">
        <v>104.5</v>
      </c>
      <c r="AQ225" s="924">
        <v>104.7</v>
      </c>
      <c r="AR225" s="924">
        <v>94.1</v>
      </c>
    </row>
    <row r="226" spans="1:44" x14ac:dyDescent="0.15">
      <c r="A226" s="203"/>
      <c r="B226" s="208"/>
      <c r="C226" s="203" t="s">
        <v>102</v>
      </c>
      <c r="D226" s="902">
        <v>103.7</v>
      </c>
      <c r="E226" s="902">
        <v>103.7</v>
      </c>
      <c r="F226" s="902">
        <v>110.5</v>
      </c>
      <c r="G226" s="902">
        <v>91.4</v>
      </c>
      <c r="H226" s="902">
        <v>100.7</v>
      </c>
      <c r="I226" s="902">
        <v>95.6</v>
      </c>
      <c r="J226" s="902">
        <v>106.8</v>
      </c>
      <c r="K226" s="902">
        <v>89.6</v>
      </c>
      <c r="L226" s="902">
        <v>115.6</v>
      </c>
      <c r="M226" s="902">
        <v>92.2</v>
      </c>
      <c r="N226" s="902">
        <v>105.2</v>
      </c>
      <c r="O226" s="902">
        <v>100.3</v>
      </c>
      <c r="P226" s="902">
        <v>100.4</v>
      </c>
      <c r="Q226" s="902">
        <v>105.9</v>
      </c>
      <c r="R226" s="902">
        <v>103.9</v>
      </c>
      <c r="S226" s="902">
        <v>97.7</v>
      </c>
      <c r="T226" s="902">
        <v>95.8</v>
      </c>
      <c r="U226" s="902">
        <v>100.7</v>
      </c>
      <c r="V226" s="902">
        <v>88.6</v>
      </c>
      <c r="W226" s="902" t="s">
        <v>357</v>
      </c>
      <c r="X226" s="902">
        <v>128.69999999999999</v>
      </c>
      <c r="Y226" s="902">
        <v>106.7</v>
      </c>
      <c r="Z226" s="902">
        <v>100.6</v>
      </c>
      <c r="AA226" s="902">
        <v>102.3</v>
      </c>
      <c r="AB226" s="902">
        <v>100.1</v>
      </c>
      <c r="AC226" s="902">
        <v>101.5</v>
      </c>
      <c r="AD226" s="274"/>
      <c r="AE226" s="203"/>
      <c r="AF226" s="208"/>
      <c r="AG226" s="203" t="s">
        <v>102</v>
      </c>
      <c r="AH226" s="898">
        <v>103.7</v>
      </c>
      <c r="AI226" s="924">
        <v>100.7</v>
      </c>
      <c r="AJ226" s="924">
        <v>102.6</v>
      </c>
      <c r="AK226" s="924">
        <v>103.7</v>
      </c>
      <c r="AL226" s="924">
        <v>102.1</v>
      </c>
      <c r="AM226" s="924">
        <v>95.9</v>
      </c>
      <c r="AN226" s="924">
        <v>89.5</v>
      </c>
      <c r="AO226" s="924">
        <v>94.9</v>
      </c>
      <c r="AP226" s="924">
        <v>105.4</v>
      </c>
      <c r="AQ226" s="924">
        <v>105.6</v>
      </c>
      <c r="AR226" s="924">
        <v>99.1</v>
      </c>
    </row>
    <row r="227" spans="1:44" x14ac:dyDescent="0.15">
      <c r="A227" s="203"/>
      <c r="B227" s="208"/>
      <c r="C227" s="203" t="s">
        <v>103</v>
      </c>
      <c r="D227" s="902">
        <v>101.7</v>
      </c>
      <c r="E227" s="902">
        <v>101.7</v>
      </c>
      <c r="F227" s="902">
        <v>103.4</v>
      </c>
      <c r="G227" s="902">
        <v>100.5</v>
      </c>
      <c r="H227" s="902">
        <v>97.9</v>
      </c>
      <c r="I227" s="902">
        <v>105.3</v>
      </c>
      <c r="J227" s="902">
        <v>109</v>
      </c>
      <c r="K227" s="902">
        <v>92.6</v>
      </c>
      <c r="L227" s="902">
        <v>102.3</v>
      </c>
      <c r="M227" s="902">
        <v>84.9</v>
      </c>
      <c r="N227" s="902">
        <v>110.8</v>
      </c>
      <c r="O227" s="902">
        <v>64.599999999999994</v>
      </c>
      <c r="P227" s="902">
        <v>102.1</v>
      </c>
      <c r="Q227" s="902">
        <v>102.1</v>
      </c>
      <c r="R227" s="902">
        <v>105.3</v>
      </c>
      <c r="S227" s="902">
        <v>99</v>
      </c>
      <c r="T227" s="902">
        <v>99</v>
      </c>
      <c r="U227" s="902">
        <v>101.4</v>
      </c>
      <c r="V227" s="902">
        <v>97</v>
      </c>
      <c r="W227" s="902" t="s">
        <v>357</v>
      </c>
      <c r="X227" s="902">
        <v>95.3</v>
      </c>
      <c r="Y227" s="902">
        <v>100.5</v>
      </c>
      <c r="Z227" s="902">
        <v>108.4</v>
      </c>
      <c r="AA227" s="902">
        <v>109.5</v>
      </c>
      <c r="AB227" s="902">
        <v>99.8</v>
      </c>
      <c r="AC227" s="902">
        <v>104.4</v>
      </c>
      <c r="AD227" s="274"/>
      <c r="AE227" s="203"/>
      <c r="AF227" s="208"/>
      <c r="AG227" s="203" t="s">
        <v>103</v>
      </c>
      <c r="AH227" s="898">
        <v>101.7</v>
      </c>
      <c r="AI227" s="924">
        <v>99.8</v>
      </c>
      <c r="AJ227" s="924">
        <v>101.6</v>
      </c>
      <c r="AK227" s="924">
        <v>105.3</v>
      </c>
      <c r="AL227" s="924">
        <v>98.4</v>
      </c>
      <c r="AM227" s="924">
        <v>93.3</v>
      </c>
      <c r="AN227" s="924">
        <v>82.3</v>
      </c>
      <c r="AO227" s="924">
        <v>99.7</v>
      </c>
      <c r="AP227" s="924">
        <v>103.3</v>
      </c>
      <c r="AQ227" s="924">
        <v>103.4</v>
      </c>
      <c r="AR227" s="924">
        <v>97.9</v>
      </c>
    </row>
    <row r="228" spans="1:44" x14ac:dyDescent="0.15">
      <c r="A228" s="203"/>
      <c r="B228" s="208"/>
      <c r="C228" s="203" t="s">
        <v>104</v>
      </c>
      <c r="D228" s="902">
        <v>101.3</v>
      </c>
      <c r="E228" s="902">
        <v>101.3</v>
      </c>
      <c r="F228" s="902">
        <v>101.2</v>
      </c>
      <c r="G228" s="902">
        <v>101.7</v>
      </c>
      <c r="H228" s="902">
        <v>99.4</v>
      </c>
      <c r="I228" s="902">
        <v>95.9</v>
      </c>
      <c r="J228" s="902">
        <v>105.6</v>
      </c>
      <c r="K228" s="902">
        <v>94.4</v>
      </c>
      <c r="L228" s="902">
        <v>96.3</v>
      </c>
      <c r="M228" s="902">
        <v>94</v>
      </c>
      <c r="N228" s="902">
        <v>101.1</v>
      </c>
      <c r="O228" s="902">
        <v>65.900000000000006</v>
      </c>
      <c r="P228" s="902">
        <v>105.2</v>
      </c>
      <c r="Q228" s="902">
        <v>103.6</v>
      </c>
      <c r="R228" s="902">
        <v>107.4</v>
      </c>
      <c r="S228" s="902">
        <v>101.8</v>
      </c>
      <c r="T228" s="902">
        <v>101.4</v>
      </c>
      <c r="U228" s="902">
        <v>105.6</v>
      </c>
      <c r="V228" s="902">
        <v>103.6</v>
      </c>
      <c r="W228" s="902" t="s">
        <v>357</v>
      </c>
      <c r="X228" s="902">
        <v>105.8</v>
      </c>
      <c r="Y228" s="902">
        <v>98.8</v>
      </c>
      <c r="Z228" s="902">
        <v>103.4</v>
      </c>
      <c r="AA228" s="902">
        <v>116.6</v>
      </c>
      <c r="AB228" s="902">
        <v>100.1</v>
      </c>
      <c r="AC228" s="902">
        <v>100.6</v>
      </c>
      <c r="AD228" s="274"/>
      <c r="AE228" s="203"/>
      <c r="AF228" s="208"/>
      <c r="AG228" s="203" t="s">
        <v>104</v>
      </c>
      <c r="AH228" s="898">
        <v>101.3</v>
      </c>
      <c r="AI228" s="924">
        <v>99.4</v>
      </c>
      <c r="AJ228" s="924">
        <v>99.6</v>
      </c>
      <c r="AK228" s="924">
        <v>99.3</v>
      </c>
      <c r="AL228" s="924">
        <v>99.3</v>
      </c>
      <c r="AM228" s="924">
        <v>97.3</v>
      </c>
      <c r="AN228" s="924">
        <v>90.7</v>
      </c>
      <c r="AO228" s="924">
        <v>104.8</v>
      </c>
      <c r="AP228" s="924">
        <v>102.7</v>
      </c>
      <c r="AQ228" s="924">
        <v>102.6</v>
      </c>
      <c r="AR228" s="924">
        <v>103.8</v>
      </c>
    </row>
    <row r="229" spans="1:44" x14ac:dyDescent="0.15">
      <c r="A229" s="203"/>
      <c r="B229" s="208"/>
      <c r="C229" s="203" t="s">
        <v>105</v>
      </c>
      <c r="D229" s="902">
        <v>101.8</v>
      </c>
      <c r="E229" s="902">
        <v>101.7</v>
      </c>
      <c r="F229" s="902">
        <v>100.9</v>
      </c>
      <c r="G229" s="902">
        <v>99</v>
      </c>
      <c r="H229" s="902">
        <v>97</v>
      </c>
      <c r="I229" s="902">
        <v>104</v>
      </c>
      <c r="J229" s="902">
        <v>107.2</v>
      </c>
      <c r="K229" s="902">
        <v>98.6</v>
      </c>
      <c r="L229" s="902">
        <v>99</v>
      </c>
      <c r="M229" s="902">
        <v>93.7</v>
      </c>
      <c r="N229" s="902">
        <v>99.8</v>
      </c>
      <c r="O229" s="902">
        <v>70.599999999999994</v>
      </c>
      <c r="P229" s="902">
        <v>105.7</v>
      </c>
      <c r="Q229" s="902">
        <v>102.2</v>
      </c>
      <c r="R229" s="902">
        <v>104.5</v>
      </c>
      <c r="S229" s="902">
        <v>103.3</v>
      </c>
      <c r="T229" s="902">
        <v>99.6</v>
      </c>
      <c r="U229" s="902">
        <v>98.5</v>
      </c>
      <c r="V229" s="902">
        <v>102.5</v>
      </c>
      <c r="W229" s="902" t="s">
        <v>357</v>
      </c>
      <c r="X229" s="902">
        <v>88.2</v>
      </c>
      <c r="Y229" s="902">
        <v>95.1</v>
      </c>
      <c r="Z229" s="902">
        <v>99.8</v>
      </c>
      <c r="AA229" s="902">
        <v>101.5</v>
      </c>
      <c r="AB229" s="902">
        <v>99.9</v>
      </c>
      <c r="AC229" s="902">
        <v>104.4</v>
      </c>
      <c r="AD229" s="274"/>
      <c r="AE229" s="203"/>
      <c r="AF229" s="208"/>
      <c r="AG229" s="203" t="s">
        <v>105</v>
      </c>
      <c r="AH229" s="898">
        <v>101.8</v>
      </c>
      <c r="AI229" s="924">
        <v>99.1</v>
      </c>
      <c r="AJ229" s="924">
        <v>99.1</v>
      </c>
      <c r="AK229" s="924">
        <v>101.7</v>
      </c>
      <c r="AL229" s="924">
        <v>97.2</v>
      </c>
      <c r="AM229" s="924">
        <v>96.8</v>
      </c>
      <c r="AN229" s="924">
        <v>90</v>
      </c>
      <c r="AO229" s="924">
        <v>100.3</v>
      </c>
      <c r="AP229" s="924">
        <v>103.5</v>
      </c>
      <c r="AQ229" s="924">
        <v>103.5</v>
      </c>
      <c r="AR229" s="924">
        <v>102</v>
      </c>
    </row>
    <row r="230" spans="1:44" x14ac:dyDescent="0.15">
      <c r="A230" s="203"/>
      <c r="B230" s="208"/>
      <c r="C230" s="203" t="s">
        <v>106</v>
      </c>
      <c r="D230" s="902">
        <v>100.9</v>
      </c>
      <c r="E230" s="902">
        <v>100.9</v>
      </c>
      <c r="F230" s="902">
        <v>100.1</v>
      </c>
      <c r="G230" s="902">
        <v>104</v>
      </c>
      <c r="H230" s="902">
        <v>94.7</v>
      </c>
      <c r="I230" s="902">
        <v>112.3</v>
      </c>
      <c r="J230" s="902">
        <v>101.3</v>
      </c>
      <c r="K230" s="902">
        <v>102.2</v>
      </c>
      <c r="L230" s="902">
        <v>98.3</v>
      </c>
      <c r="M230" s="902">
        <v>96.3</v>
      </c>
      <c r="N230" s="902">
        <v>104.1</v>
      </c>
      <c r="O230" s="902">
        <v>88.7</v>
      </c>
      <c r="P230" s="902">
        <v>102</v>
      </c>
      <c r="Q230" s="902">
        <v>101.2</v>
      </c>
      <c r="R230" s="902">
        <v>101.2</v>
      </c>
      <c r="S230" s="902">
        <v>100.3</v>
      </c>
      <c r="T230" s="902">
        <v>100.3</v>
      </c>
      <c r="U230" s="902">
        <v>103.4</v>
      </c>
      <c r="V230" s="902">
        <v>109.4</v>
      </c>
      <c r="W230" s="902" t="s">
        <v>357</v>
      </c>
      <c r="X230" s="902">
        <v>101.4</v>
      </c>
      <c r="Y230" s="902">
        <v>98.7</v>
      </c>
      <c r="Z230" s="902">
        <v>100.5</v>
      </c>
      <c r="AA230" s="902">
        <v>100.1</v>
      </c>
      <c r="AB230" s="902">
        <v>99.9</v>
      </c>
      <c r="AC230" s="902">
        <v>105.1</v>
      </c>
      <c r="AD230" s="274"/>
      <c r="AE230" s="203"/>
      <c r="AF230" s="208"/>
      <c r="AG230" s="203" t="s">
        <v>106</v>
      </c>
      <c r="AH230" s="898">
        <v>100.9</v>
      </c>
      <c r="AI230" s="924">
        <v>98.7</v>
      </c>
      <c r="AJ230" s="924">
        <v>98</v>
      </c>
      <c r="AK230" s="924">
        <v>100.3</v>
      </c>
      <c r="AL230" s="924">
        <v>95.4</v>
      </c>
      <c r="AM230" s="924">
        <v>100</v>
      </c>
      <c r="AN230" s="924">
        <v>99.8</v>
      </c>
      <c r="AO230" s="924">
        <v>100.3</v>
      </c>
      <c r="AP230" s="924">
        <v>102.3</v>
      </c>
      <c r="AQ230" s="924">
        <v>102.4</v>
      </c>
      <c r="AR230" s="924">
        <v>103.6</v>
      </c>
    </row>
    <row r="231" spans="1:44" x14ac:dyDescent="0.15">
      <c r="A231" s="203"/>
      <c r="B231" s="208"/>
      <c r="C231" s="203" t="s">
        <v>107</v>
      </c>
      <c r="D231" s="902">
        <v>99.1</v>
      </c>
      <c r="E231" s="902">
        <v>99.1</v>
      </c>
      <c r="F231" s="902">
        <v>92.8</v>
      </c>
      <c r="G231" s="902">
        <v>100.6</v>
      </c>
      <c r="H231" s="902">
        <v>93.3</v>
      </c>
      <c r="I231" s="902">
        <v>104.4</v>
      </c>
      <c r="J231" s="902">
        <v>99.9</v>
      </c>
      <c r="K231" s="902">
        <v>105.9</v>
      </c>
      <c r="L231" s="902">
        <v>95.4</v>
      </c>
      <c r="M231" s="902">
        <v>100.9</v>
      </c>
      <c r="N231" s="902">
        <v>101.2</v>
      </c>
      <c r="O231" s="902">
        <v>116.6</v>
      </c>
      <c r="P231" s="902">
        <v>101</v>
      </c>
      <c r="Q231" s="902">
        <v>99.6</v>
      </c>
      <c r="R231" s="902">
        <v>101.1</v>
      </c>
      <c r="S231" s="902">
        <v>102.6</v>
      </c>
      <c r="T231" s="902">
        <v>100.6</v>
      </c>
      <c r="U231" s="902">
        <v>105.6</v>
      </c>
      <c r="V231" s="902">
        <v>109</v>
      </c>
      <c r="W231" s="902" t="s">
        <v>357</v>
      </c>
      <c r="X231" s="902">
        <v>107.7</v>
      </c>
      <c r="Y231" s="902">
        <v>100.4</v>
      </c>
      <c r="Z231" s="902">
        <v>102.3</v>
      </c>
      <c r="AA231" s="902">
        <v>103.5</v>
      </c>
      <c r="AB231" s="902">
        <v>99.8</v>
      </c>
      <c r="AC231" s="902">
        <v>103.2</v>
      </c>
      <c r="AD231" s="274"/>
      <c r="AE231" s="203"/>
      <c r="AF231" s="208"/>
      <c r="AG231" s="203" t="s">
        <v>107</v>
      </c>
      <c r="AH231" s="898">
        <v>99.1</v>
      </c>
      <c r="AI231" s="924">
        <v>100.1</v>
      </c>
      <c r="AJ231" s="924">
        <v>98.4</v>
      </c>
      <c r="AK231" s="924">
        <v>102.2</v>
      </c>
      <c r="AL231" s="924">
        <v>92.7</v>
      </c>
      <c r="AM231" s="924">
        <v>104</v>
      </c>
      <c r="AN231" s="924">
        <v>108.8</v>
      </c>
      <c r="AO231" s="924">
        <v>101.9</v>
      </c>
      <c r="AP231" s="924">
        <v>98.5</v>
      </c>
      <c r="AQ231" s="924">
        <v>98.4</v>
      </c>
      <c r="AR231" s="924">
        <v>103.3</v>
      </c>
    </row>
    <row r="232" spans="1:44" x14ac:dyDescent="0.15">
      <c r="A232" s="203"/>
      <c r="B232" s="208"/>
      <c r="C232" s="203" t="s">
        <v>108</v>
      </c>
      <c r="D232" s="902">
        <v>94.9</v>
      </c>
      <c r="E232" s="902">
        <v>94.9</v>
      </c>
      <c r="F232" s="902">
        <v>93.3</v>
      </c>
      <c r="G232" s="902">
        <v>101</v>
      </c>
      <c r="H232" s="902">
        <v>101.9</v>
      </c>
      <c r="I232" s="902">
        <v>85.6</v>
      </c>
      <c r="J232" s="902">
        <v>93</v>
      </c>
      <c r="K232" s="902">
        <v>103.1</v>
      </c>
      <c r="L232" s="902">
        <v>97.8</v>
      </c>
      <c r="M232" s="902">
        <v>94.2</v>
      </c>
      <c r="N232" s="902">
        <v>98.3</v>
      </c>
      <c r="O232" s="902">
        <v>70.900000000000006</v>
      </c>
      <c r="P232" s="902">
        <v>96.6</v>
      </c>
      <c r="Q232" s="902">
        <v>96.4</v>
      </c>
      <c r="R232" s="902">
        <v>97.8</v>
      </c>
      <c r="S232" s="902">
        <v>100.8</v>
      </c>
      <c r="T232" s="902">
        <v>102.3</v>
      </c>
      <c r="U232" s="902">
        <v>100.9</v>
      </c>
      <c r="V232" s="902">
        <v>103</v>
      </c>
      <c r="W232" s="902" t="s">
        <v>357</v>
      </c>
      <c r="X232" s="902">
        <v>96.6</v>
      </c>
      <c r="Y232" s="902">
        <v>101.4</v>
      </c>
      <c r="Z232" s="902">
        <v>102</v>
      </c>
      <c r="AA232" s="902">
        <v>98</v>
      </c>
      <c r="AB232" s="902">
        <v>100.6</v>
      </c>
      <c r="AC232" s="902">
        <v>91.2</v>
      </c>
      <c r="AD232" s="274"/>
      <c r="AE232" s="203"/>
      <c r="AF232" s="208"/>
      <c r="AG232" s="203" t="s">
        <v>108</v>
      </c>
      <c r="AH232" s="898">
        <v>94.9</v>
      </c>
      <c r="AI232" s="924">
        <v>98.2</v>
      </c>
      <c r="AJ232" s="924">
        <v>99.5</v>
      </c>
      <c r="AK232" s="924">
        <v>98.6</v>
      </c>
      <c r="AL232" s="924">
        <v>99.5</v>
      </c>
      <c r="AM232" s="924">
        <v>97.2</v>
      </c>
      <c r="AN232" s="924">
        <v>85.6</v>
      </c>
      <c r="AO232" s="924">
        <v>103</v>
      </c>
      <c r="AP232" s="924">
        <v>92.4</v>
      </c>
      <c r="AQ232" s="924">
        <v>92.2</v>
      </c>
      <c r="AR232" s="924">
        <v>101.5</v>
      </c>
    </row>
    <row r="233" spans="1:44" x14ac:dyDescent="0.15">
      <c r="A233" s="203"/>
      <c r="B233" s="208"/>
      <c r="C233" s="203" t="s">
        <v>109</v>
      </c>
      <c r="D233" s="902">
        <v>95.8</v>
      </c>
      <c r="E233" s="902">
        <v>95.8</v>
      </c>
      <c r="F233" s="902">
        <v>92.8</v>
      </c>
      <c r="G233" s="902">
        <v>102.5</v>
      </c>
      <c r="H233" s="902">
        <v>104.7</v>
      </c>
      <c r="I233" s="902">
        <v>91.3</v>
      </c>
      <c r="J233" s="902">
        <v>91.5</v>
      </c>
      <c r="K233" s="902">
        <v>103.3</v>
      </c>
      <c r="L233" s="902">
        <v>94.8</v>
      </c>
      <c r="M233" s="902">
        <v>97.6</v>
      </c>
      <c r="N233" s="902">
        <v>88.3</v>
      </c>
      <c r="O233" s="902">
        <v>115.7</v>
      </c>
      <c r="P233" s="902">
        <v>96.3</v>
      </c>
      <c r="Q233" s="902">
        <v>94.5</v>
      </c>
      <c r="R233" s="902">
        <v>93.2</v>
      </c>
      <c r="S233" s="902">
        <v>99</v>
      </c>
      <c r="T233" s="902">
        <v>101.2</v>
      </c>
      <c r="U233" s="902">
        <v>98.8</v>
      </c>
      <c r="V233" s="902">
        <v>101.4</v>
      </c>
      <c r="W233" s="902" t="s">
        <v>357</v>
      </c>
      <c r="X233" s="902">
        <v>107.3</v>
      </c>
      <c r="Y233" s="902">
        <v>100.5</v>
      </c>
      <c r="Z233" s="902">
        <v>98.6</v>
      </c>
      <c r="AA233" s="902">
        <v>93.6</v>
      </c>
      <c r="AB233" s="902">
        <v>99.9</v>
      </c>
      <c r="AC233" s="902">
        <v>92.7</v>
      </c>
      <c r="AD233" s="274"/>
      <c r="AE233" s="203"/>
      <c r="AF233" s="208"/>
      <c r="AG233" s="203" t="s">
        <v>109</v>
      </c>
      <c r="AH233" s="898">
        <v>95.8</v>
      </c>
      <c r="AI233" s="924">
        <v>100.8</v>
      </c>
      <c r="AJ233" s="924">
        <v>100.5</v>
      </c>
      <c r="AK233" s="924">
        <v>98.6</v>
      </c>
      <c r="AL233" s="924">
        <v>103.1</v>
      </c>
      <c r="AM233" s="924">
        <v>103</v>
      </c>
      <c r="AN233" s="924">
        <v>106.5</v>
      </c>
      <c r="AO233" s="924">
        <v>101.7</v>
      </c>
      <c r="AP233" s="924">
        <v>92.3</v>
      </c>
      <c r="AQ233" s="924">
        <v>92.1</v>
      </c>
      <c r="AR233" s="924">
        <v>101.7</v>
      </c>
    </row>
    <row r="234" spans="1:44" x14ac:dyDescent="0.15">
      <c r="A234" s="203"/>
      <c r="B234" s="208"/>
      <c r="C234" s="203" t="s">
        <v>110</v>
      </c>
      <c r="D234" s="902">
        <v>96.6</v>
      </c>
      <c r="E234" s="902">
        <v>96.6</v>
      </c>
      <c r="F234" s="902">
        <v>93.9</v>
      </c>
      <c r="G234" s="902">
        <v>102.1</v>
      </c>
      <c r="H234" s="902">
        <v>101.7</v>
      </c>
      <c r="I234" s="902">
        <v>103</v>
      </c>
      <c r="J234" s="902">
        <v>89.6</v>
      </c>
      <c r="K234" s="902">
        <v>107.6</v>
      </c>
      <c r="L234" s="902">
        <v>100</v>
      </c>
      <c r="M234" s="902">
        <v>104</v>
      </c>
      <c r="N234" s="902">
        <v>82.1</v>
      </c>
      <c r="O234" s="902">
        <v>112.1</v>
      </c>
      <c r="P234" s="902">
        <v>96.2</v>
      </c>
      <c r="Q234" s="902">
        <v>93.7</v>
      </c>
      <c r="R234" s="902">
        <v>92.8</v>
      </c>
      <c r="S234" s="902">
        <v>98.7</v>
      </c>
      <c r="T234" s="902">
        <v>100.5</v>
      </c>
      <c r="U234" s="902">
        <v>96.8</v>
      </c>
      <c r="V234" s="902">
        <v>97.3</v>
      </c>
      <c r="W234" s="902" t="s">
        <v>357</v>
      </c>
      <c r="X234" s="902">
        <v>99.5</v>
      </c>
      <c r="Y234" s="902">
        <v>98.5</v>
      </c>
      <c r="Z234" s="902">
        <v>96.9</v>
      </c>
      <c r="AA234" s="902">
        <v>97</v>
      </c>
      <c r="AB234" s="902">
        <v>99.9</v>
      </c>
      <c r="AC234" s="902">
        <v>97</v>
      </c>
      <c r="AD234" s="274"/>
      <c r="AE234" s="203"/>
      <c r="AF234" s="208"/>
      <c r="AG234" s="203" t="s">
        <v>110</v>
      </c>
      <c r="AH234" s="898">
        <v>96.6</v>
      </c>
      <c r="AI234" s="902">
        <v>100</v>
      </c>
      <c r="AJ234" s="902">
        <v>98.7</v>
      </c>
      <c r="AK234" s="902">
        <v>96.8</v>
      </c>
      <c r="AL234" s="902">
        <v>100.7</v>
      </c>
      <c r="AM234" s="902">
        <v>105.2</v>
      </c>
      <c r="AN234" s="902">
        <v>109.5</v>
      </c>
      <c r="AO234" s="902">
        <v>100.7</v>
      </c>
      <c r="AP234" s="902">
        <v>94.9</v>
      </c>
      <c r="AQ234" s="902">
        <v>94.8</v>
      </c>
      <c r="AR234" s="902">
        <v>99</v>
      </c>
    </row>
    <row r="235" spans="1:44" x14ac:dyDescent="0.15">
      <c r="A235" s="203"/>
      <c r="B235" s="217" t="s">
        <v>4</v>
      </c>
      <c r="C235" s="203" t="s">
        <v>97</v>
      </c>
      <c r="D235" s="928">
        <v>97.4</v>
      </c>
      <c r="E235" s="928">
        <v>97.3</v>
      </c>
      <c r="F235" s="928">
        <v>97.2</v>
      </c>
      <c r="G235" s="928">
        <v>98.9</v>
      </c>
      <c r="H235" s="928">
        <v>96.5</v>
      </c>
      <c r="I235" s="928">
        <v>91.9</v>
      </c>
      <c r="J235" s="928">
        <v>90.2</v>
      </c>
      <c r="K235" s="928">
        <v>102.5</v>
      </c>
      <c r="L235" s="928">
        <v>117</v>
      </c>
      <c r="M235" s="928">
        <v>107.2</v>
      </c>
      <c r="N235" s="928">
        <v>84.3</v>
      </c>
      <c r="O235" s="928">
        <v>153.9</v>
      </c>
      <c r="P235" s="928">
        <v>95.1</v>
      </c>
      <c r="Q235" s="928">
        <v>94.8</v>
      </c>
      <c r="R235" s="928">
        <v>88.9</v>
      </c>
      <c r="S235" s="928">
        <v>101.2</v>
      </c>
      <c r="T235" s="928">
        <v>102.6</v>
      </c>
      <c r="U235" s="928">
        <v>95.4</v>
      </c>
      <c r="V235" s="928">
        <v>96.5</v>
      </c>
      <c r="W235" s="928" t="s">
        <v>357</v>
      </c>
      <c r="X235" s="928">
        <v>99</v>
      </c>
      <c r="Y235" s="928">
        <v>98.1</v>
      </c>
      <c r="Z235" s="928">
        <v>97.4</v>
      </c>
      <c r="AA235" s="928">
        <v>90.2</v>
      </c>
      <c r="AB235" s="928">
        <v>99.9</v>
      </c>
      <c r="AC235" s="929">
        <v>93.2</v>
      </c>
      <c r="AD235" s="503"/>
      <c r="AE235" s="203"/>
      <c r="AF235" s="217" t="s">
        <v>4</v>
      </c>
      <c r="AG235" s="203" t="s">
        <v>97</v>
      </c>
      <c r="AH235" s="900">
        <v>97.4</v>
      </c>
      <c r="AI235" s="898">
        <v>100.9</v>
      </c>
      <c r="AJ235" s="898">
        <v>96.3</v>
      </c>
      <c r="AK235" s="898">
        <v>95.5</v>
      </c>
      <c r="AL235" s="898">
        <v>96.5</v>
      </c>
      <c r="AM235" s="898">
        <v>112.5</v>
      </c>
      <c r="AN235" s="898">
        <v>126.7</v>
      </c>
      <c r="AO235" s="898">
        <v>100.3</v>
      </c>
      <c r="AP235" s="898">
        <v>95.3</v>
      </c>
      <c r="AQ235" s="898">
        <v>95.2</v>
      </c>
      <c r="AR235" s="898">
        <v>100</v>
      </c>
    </row>
    <row r="236" spans="1:44" x14ac:dyDescent="0.15">
      <c r="A236" s="203"/>
      <c r="B236" s="219" t="s">
        <v>467</v>
      </c>
      <c r="C236" s="216" t="s">
        <v>99</v>
      </c>
      <c r="D236" s="930">
        <v>97.1</v>
      </c>
      <c r="E236" s="930">
        <v>97.1</v>
      </c>
      <c r="F236" s="930">
        <v>98.4</v>
      </c>
      <c r="G236" s="930">
        <v>96.4</v>
      </c>
      <c r="H236" s="930">
        <v>83.5</v>
      </c>
      <c r="I236" s="930">
        <v>111.7</v>
      </c>
      <c r="J236" s="930">
        <v>85.9</v>
      </c>
      <c r="K236" s="930">
        <v>100.9</v>
      </c>
      <c r="L236" s="930">
        <v>108.8</v>
      </c>
      <c r="M236" s="930">
        <v>98.3</v>
      </c>
      <c r="N236" s="930">
        <v>73.3</v>
      </c>
      <c r="O236" s="930">
        <v>169</v>
      </c>
      <c r="P236" s="930">
        <v>93.9</v>
      </c>
      <c r="Q236" s="930">
        <v>92</v>
      </c>
      <c r="R236" s="930">
        <v>89.7</v>
      </c>
      <c r="S236" s="930">
        <v>101.8</v>
      </c>
      <c r="T236" s="930">
        <v>100.8</v>
      </c>
      <c r="U236" s="930">
        <v>96.9</v>
      </c>
      <c r="V236" s="930">
        <v>91.7</v>
      </c>
      <c r="W236" s="930" t="s">
        <v>357</v>
      </c>
      <c r="X236" s="930">
        <v>111</v>
      </c>
      <c r="Y236" s="930">
        <v>101</v>
      </c>
      <c r="Z236" s="930">
        <v>91.5</v>
      </c>
      <c r="AA236" s="930">
        <v>91.3</v>
      </c>
      <c r="AB236" s="930">
        <v>99.9</v>
      </c>
      <c r="AC236" s="931">
        <v>96.7</v>
      </c>
      <c r="AD236" s="503"/>
      <c r="AE236" s="203"/>
      <c r="AF236" s="219" t="s">
        <v>467</v>
      </c>
      <c r="AG236" s="216" t="s">
        <v>99</v>
      </c>
      <c r="AH236" s="898">
        <v>97.1</v>
      </c>
      <c r="AI236" s="899">
        <v>99.8</v>
      </c>
      <c r="AJ236" s="899">
        <v>91.7</v>
      </c>
      <c r="AK236" s="899">
        <v>91.6</v>
      </c>
      <c r="AL236" s="899">
        <v>92.6</v>
      </c>
      <c r="AM236" s="899">
        <v>116.5</v>
      </c>
      <c r="AN236" s="899">
        <v>137.5</v>
      </c>
      <c r="AO236" s="899">
        <v>101.4</v>
      </c>
      <c r="AP236" s="899">
        <v>95.7</v>
      </c>
      <c r="AQ236" s="899">
        <v>95.6</v>
      </c>
      <c r="AR236" s="899">
        <v>101.5</v>
      </c>
    </row>
    <row r="237" spans="1:44" x14ac:dyDescent="0.15">
      <c r="A237" s="203"/>
      <c r="B237" s="222" t="s">
        <v>100</v>
      </c>
      <c r="C237" s="203" t="s">
        <v>101</v>
      </c>
      <c r="D237" s="928">
        <v>97.6</v>
      </c>
      <c r="E237" s="928">
        <v>97.6</v>
      </c>
      <c r="F237" s="928">
        <v>98.6</v>
      </c>
      <c r="G237" s="928">
        <v>106.1</v>
      </c>
      <c r="H237" s="928">
        <v>87.4</v>
      </c>
      <c r="I237" s="928">
        <v>121</v>
      </c>
      <c r="J237" s="928">
        <v>88.2</v>
      </c>
      <c r="K237" s="928">
        <v>100.3</v>
      </c>
      <c r="L237" s="928">
        <v>105.9</v>
      </c>
      <c r="M237" s="928">
        <v>100.6</v>
      </c>
      <c r="N237" s="928">
        <v>71.7</v>
      </c>
      <c r="O237" s="928">
        <v>176.9</v>
      </c>
      <c r="P237" s="928">
        <v>90.6</v>
      </c>
      <c r="Q237" s="928">
        <v>88.4</v>
      </c>
      <c r="R237" s="928">
        <v>89.3</v>
      </c>
      <c r="S237" s="928">
        <v>107.9</v>
      </c>
      <c r="T237" s="928">
        <v>96.8</v>
      </c>
      <c r="U237" s="928">
        <v>94.3</v>
      </c>
      <c r="V237" s="928">
        <v>89.7</v>
      </c>
      <c r="W237" s="928" t="s">
        <v>357</v>
      </c>
      <c r="X237" s="928">
        <v>98.5</v>
      </c>
      <c r="Y237" s="928">
        <v>102.6</v>
      </c>
      <c r="Z237" s="928">
        <v>95.3</v>
      </c>
      <c r="AA237" s="928">
        <v>89.1</v>
      </c>
      <c r="AB237" s="928">
        <v>99.8</v>
      </c>
      <c r="AC237" s="929">
        <v>101.6</v>
      </c>
      <c r="AD237" s="503"/>
      <c r="AE237" s="203"/>
      <c r="AF237" s="222" t="s">
        <v>100</v>
      </c>
      <c r="AG237" s="203" t="s">
        <v>101</v>
      </c>
      <c r="AH237" s="898">
        <v>97.6</v>
      </c>
      <c r="AI237" s="898">
        <v>100.3</v>
      </c>
      <c r="AJ237" s="898">
        <v>93.4</v>
      </c>
      <c r="AK237" s="898">
        <v>93.3</v>
      </c>
      <c r="AL237" s="898">
        <v>92.6</v>
      </c>
      <c r="AM237" s="898">
        <v>115.9</v>
      </c>
      <c r="AN237" s="898">
        <v>139.6</v>
      </c>
      <c r="AO237" s="898">
        <v>99.6</v>
      </c>
      <c r="AP237" s="898">
        <v>96.2</v>
      </c>
      <c r="AQ237" s="898">
        <v>96.1</v>
      </c>
      <c r="AR237" s="898">
        <v>102.4</v>
      </c>
    </row>
    <row r="238" spans="1:44" x14ac:dyDescent="0.15">
      <c r="A238" s="203"/>
      <c r="B238" s="222" t="s">
        <v>100</v>
      </c>
      <c r="C238" s="203" t="s">
        <v>102</v>
      </c>
      <c r="D238" s="928">
        <v>98.2</v>
      </c>
      <c r="E238" s="928">
        <v>98.2</v>
      </c>
      <c r="F238" s="928">
        <v>99.6</v>
      </c>
      <c r="G238" s="928">
        <v>94.5</v>
      </c>
      <c r="H238" s="928">
        <v>91.3</v>
      </c>
      <c r="I238" s="928">
        <v>125.3</v>
      </c>
      <c r="J238" s="928">
        <v>86</v>
      </c>
      <c r="K238" s="928">
        <v>101</v>
      </c>
      <c r="L238" s="928">
        <v>107.9</v>
      </c>
      <c r="M238" s="928">
        <v>108.7</v>
      </c>
      <c r="N238" s="928">
        <v>75.7</v>
      </c>
      <c r="O238" s="928">
        <v>192</v>
      </c>
      <c r="P238" s="928">
        <v>91.9</v>
      </c>
      <c r="Q238" s="928">
        <v>90.3</v>
      </c>
      <c r="R238" s="928">
        <v>89.2</v>
      </c>
      <c r="S238" s="928">
        <v>105.7</v>
      </c>
      <c r="T238" s="928">
        <v>100.3</v>
      </c>
      <c r="U238" s="928">
        <v>92.8</v>
      </c>
      <c r="V238" s="928">
        <v>90.3</v>
      </c>
      <c r="W238" s="928" t="s">
        <v>357</v>
      </c>
      <c r="X238" s="928">
        <v>82.1</v>
      </c>
      <c r="Y238" s="928">
        <v>102</v>
      </c>
      <c r="Z238" s="928">
        <v>96</v>
      </c>
      <c r="AA238" s="928">
        <v>87.6</v>
      </c>
      <c r="AB238" s="928">
        <v>99.8</v>
      </c>
      <c r="AC238" s="929">
        <v>101.2</v>
      </c>
      <c r="AD238" s="503"/>
      <c r="AE238" s="203"/>
      <c r="AF238" s="222" t="s">
        <v>100</v>
      </c>
      <c r="AG238" s="203" t="s">
        <v>102</v>
      </c>
      <c r="AH238" s="898">
        <v>98.2</v>
      </c>
      <c r="AI238" s="898">
        <v>101.3</v>
      </c>
      <c r="AJ238" s="898">
        <v>93.1</v>
      </c>
      <c r="AK238" s="898">
        <v>90.7</v>
      </c>
      <c r="AL238" s="898">
        <v>96.4</v>
      </c>
      <c r="AM238" s="898">
        <v>120</v>
      </c>
      <c r="AN238" s="898">
        <v>147</v>
      </c>
      <c r="AO238" s="898">
        <v>101.3</v>
      </c>
      <c r="AP238" s="898">
        <v>96.8</v>
      </c>
      <c r="AQ238" s="898">
        <v>96.8</v>
      </c>
      <c r="AR238" s="898">
        <v>98.2</v>
      </c>
    </row>
    <row r="239" spans="1:44" x14ac:dyDescent="0.15">
      <c r="A239" s="203"/>
      <c r="B239" s="222" t="s">
        <v>100</v>
      </c>
      <c r="C239" s="203" t="s">
        <v>103</v>
      </c>
      <c r="D239" s="928">
        <v>97.1</v>
      </c>
      <c r="E239" s="928">
        <v>97.1</v>
      </c>
      <c r="F239" s="928">
        <v>97.8</v>
      </c>
      <c r="G239" s="928">
        <v>85.2</v>
      </c>
      <c r="H239" s="928">
        <v>88.6</v>
      </c>
      <c r="I239" s="928">
        <v>108</v>
      </c>
      <c r="J239" s="928">
        <v>85.3</v>
      </c>
      <c r="K239" s="928">
        <v>102.9</v>
      </c>
      <c r="L239" s="928">
        <v>114.3</v>
      </c>
      <c r="M239" s="928">
        <v>99.3</v>
      </c>
      <c r="N239" s="928">
        <v>76.5</v>
      </c>
      <c r="O239" s="928">
        <v>214.9</v>
      </c>
      <c r="P239" s="928">
        <v>89.9</v>
      </c>
      <c r="Q239" s="928">
        <v>93.2</v>
      </c>
      <c r="R239" s="928">
        <v>88.4</v>
      </c>
      <c r="S239" s="928">
        <v>104.6</v>
      </c>
      <c r="T239" s="928">
        <v>100.4</v>
      </c>
      <c r="U239" s="928">
        <v>92.9</v>
      </c>
      <c r="V239" s="928">
        <v>91.4</v>
      </c>
      <c r="W239" s="928" t="s">
        <v>357</v>
      </c>
      <c r="X239" s="928">
        <v>85.6</v>
      </c>
      <c r="Y239" s="928">
        <v>103.6</v>
      </c>
      <c r="Z239" s="928">
        <v>97.3</v>
      </c>
      <c r="AA239" s="928">
        <v>83.7</v>
      </c>
      <c r="AB239" s="928">
        <v>99.9</v>
      </c>
      <c r="AC239" s="929">
        <v>95.4</v>
      </c>
      <c r="AD239" s="503"/>
      <c r="AE239" s="203"/>
      <c r="AF239" s="222" t="s">
        <v>100</v>
      </c>
      <c r="AG239" s="203" t="s">
        <v>103</v>
      </c>
      <c r="AH239" s="898">
        <v>97.1</v>
      </c>
      <c r="AI239" s="898">
        <v>100.4</v>
      </c>
      <c r="AJ239" s="898">
        <v>91.2</v>
      </c>
      <c r="AK239" s="898">
        <v>89.6</v>
      </c>
      <c r="AL239" s="898">
        <v>94.4</v>
      </c>
      <c r="AM239" s="898">
        <v>119.3</v>
      </c>
      <c r="AN239" s="898">
        <v>152.5</v>
      </c>
      <c r="AO239" s="898">
        <v>101.5</v>
      </c>
      <c r="AP239" s="898">
        <v>95.8</v>
      </c>
      <c r="AQ239" s="898">
        <v>95.7</v>
      </c>
      <c r="AR239" s="898">
        <v>97</v>
      </c>
    </row>
    <row r="240" spans="1:44" x14ac:dyDescent="0.15">
      <c r="A240" s="203"/>
      <c r="B240" s="222" t="s">
        <v>100</v>
      </c>
      <c r="C240" s="203" t="s">
        <v>104</v>
      </c>
      <c r="D240" s="928">
        <v>95.2</v>
      </c>
      <c r="E240" s="928">
        <v>95.2</v>
      </c>
      <c r="F240" s="928">
        <v>99.9</v>
      </c>
      <c r="G240" s="928">
        <v>84.7</v>
      </c>
      <c r="H240" s="928">
        <v>91.4</v>
      </c>
      <c r="I240" s="928">
        <v>94.1</v>
      </c>
      <c r="J240" s="928">
        <v>83.2</v>
      </c>
      <c r="K240" s="928">
        <v>96.7</v>
      </c>
      <c r="L240" s="928">
        <v>117.9</v>
      </c>
      <c r="M240" s="928">
        <v>99.7</v>
      </c>
      <c r="N240" s="928">
        <v>78.2</v>
      </c>
      <c r="O240" s="928">
        <v>133.6</v>
      </c>
      <c r="P240" s="928">
        <v>89.1</v>
      </c>
      <c r="Q240" s="928">
        <v>93.4</v>
      </c>
      <c r="R240" s="928">
        <v>88.9</v>
      </c>
      <c r="S240" s="928">
        <v>102.9</v>
      </c>
      <c r="T240" s="928">
        <v>101.8</v>
      </c>
      <c r="U240" s="928">
        <v>92.6</v>
      </c>
      <c r="V240" s="928">
        <v>90.2</v>
      </c>
      <c r="W240" s="928" t="s">
        <v>357</v>
      </c>
      <c r="X240" s="928">
        <v>91.2</v>
      </c>
      <c r="Y240" s="928">
        <v>105.5</v>
      </c>
      <c r="Z240" s="928">
        <v>93</v>
      </c>
      <c r="AA240" s="928">
        <v>80.3</v>
      </c>
      <c r="AB240" s="928">
        <v>99.5</v>
      </c>
      <c r="AC240" s="929">
        <v>88.2</v>
      </c>
      <c r="AD240" s="503"/>
      <c r="AE240" s="203"/>
      <c r="AF240" s="222" t="s">
        <v>100</v>
      </c>
      <c r="AG240" s="203" t="s">
        <v>104</v>
      </c>
      <c r="AH240" s="898">
        <v>95.2</v>
      </c>
      <c r="AI240" s="898">
        <v>97</v>
      </c>
      <c r="AJ240" s="898">
        <v>92.8</v>
      </c>
      <c r="AK240" s="898">
        <v>89.5</v>
      </c>
      <c r="AL240" s="898">
        <v>96.9</v>
      </c>
      <c r="AM240" s="898">
        <v>104</v>
      </c>
      <c r="AN240" s="898">
        <v>113.1</v>
      </c>
      <c r="AO240" s="898">
        <v>101.3</v>
      </c>
      <c r="AP240" s="898">
        <v>94.6</v>
      </c>
      <c r="AQ240" s="898">
        <v>94.7</v>
      </c>
      <c r="AR240" s="898">
        <v>85.3</v>
      </c>
    </row>
    <row r="241" spans="1:44" x14ac:dyDescent="0.15">
      <c r="A241" s="203"/>
      <c r="B241" s="222" t="s">
        <v>100</v>
      </c>
      <c r="C241" s="203" t="s">
        <v>105</v>
      </c>
      <c r="D241" s="928">
        <v>97.3</v>
      </c>
      <c r="E241" s="928">
        <v>97.3</v>
      </c>
      <c r="F241" s="928">
        <v>100.1</v>
      </c>
      <c r="G241" s="928">
        <v>82.5</v>
      </c>
      <c r="H241" s="928">
        <v>92.4</v>
      </c>
      <c r="I241" s="928">
        <v>120.5</v>
      </c>
      <c r="J241" s="928">
        <v>81.400000000000006</v>
      </c>
      <c r="K241" s="928">
        <v>96.7</v>
      </c>
      <c r="L241" s="928">
        <v>118</v>
      </c>
      <c r="M241" s="928">
        <v>98.3</v>
      </c>
      <c r="N241" s="928">
        <v>73</v>
      </c>
      <c r="O241" s="928">
        <v>173.3</v>
      </c>
      <c r="P241" s="928">
        <v>90.7</v>
      </c>
      <c r="Q241" s="928">
        <v>89.7</v>
      </c>
      <c r="R241" s="928">
        <v>87.1</v>
      </c>
      <c r="S241" s="928">
        <v>100.9</v>
      </c>
      <c r="T241" s="928">
        <v>103.6</v>
      </c>
      <c r="U241" s="928">
        <v>92.5</v>
      </c>
      <c r="V241" s="928">
        <v>87.6</v>
      </c>
      <c r="W241" s="928" t="s">
        <v>357</v>
      </c>
      <c r="X241" s="928">
        <v>99.5</v>
      </c>
      <c r="Y241" s="928">
        <v>108.5</v>
      </c>
      <c r="Z241" s="928">
        <v>94.9</v>
      </c>
      <c r="AA241" s="928">
        <v>82.7</v>
      </c>
      <c r="AB241" s="928">
        <v>99.7</v>
      </c>
      <c r="AC241" s="929">
        <v>94.4</v>
      </c>
      <c r="AD241" s="503"/>
      <c r="AE241" s="203"/>
      <c r="AF241" s="222" t="s">
        <v>100</v>
      </c>
      <c r="AG241" s="203" t="s">
        <v>105</v>
      </c>
      <c r="AH241" s="898">
        <v>97.3</v>
      </c>
      <c r="AI241" s="898">
        <v>98.5</v>
      </c>
      <c r="AJ241" s="898">
        <v>90.7</v>
      </c>
      <c r="AK241" s="898">
        <v>86.3</v>
      </c>
      <c r="AL241" s="898">
        <v>97.7</v>
      </c>
      <c r="AM241" s="898">
        <v>114.3</v>
      </c>
      <c r="AN241" s="898">
        <v>134</v>
      </c>
      <c r="AO241" s="898">
        <v>102.8</v>
      </c>
      <c r="AP241" s="898">
        <v>96.9</v>
      </c>
      <c r="AQ241" s="898">
        <v>97</v>
      </c>
      <c r="AR241" s="898">
        <v>90.8</v>
      </c>
    </row>
    <row r="242" spans="1:44" x14ac:dyDescent="0.15">
      <c r="A242" s="203"/>
      <c r="B242" s="222" t="s">
        <v>100</v>
      </c>
      <c r="C242" s="203" t="s">
        <v>106</v>
      </c>
      <c r="D242" s="928">
        <v>96.3</v>
      </c>
      <c r="E242" s="928">
        <v>96.3</v>
      </c>
      <c r="F242" s="928">
        <v>101.8</v>
      </c>
      <c r="G242" s="928">
        <v>75.5</v>
      </c>
      <c r="H242" s="928">
        <v>92.1</v>
      </c>
      <c r="I242" s="928">
        <v>111.2</v>
      </c>
      <c r="J242" s="928">
        <v>79.900000000000006</v>
      </c>
      <c r="K242" s="928">
        <v>91</v>
      </c>
      <c r="L242" s="928">
        <v>115.8</v>
      </c>
      <c r="M242" s="928">
        <v>92.5</v>
      </c>
      <c r="N242" s="928">
        <v>69.5</v>
      </c>
      <c r="O242" s="928">
        <v>174.4</v>
      </c>
      <c r="P242" s="928">
        <v>92</v>
      </c>
      <c r="Q242" s="928">
        <v>93.8</v>
      </c>
      <c r="R242" s="928">
        <v>87.6</v>
      </c>
      <c r="S242" s="928">
        <v>97.8</v>
      </c>
      <c r="T242" s="928">
        <v>99.6</v>
      </c>
      <c r="U242" s="928">
        <v>91.8</v>
      </c>
      <c r="V242" s="928">
        <v>85</v>
      </c>
      <c r="W242" s="928" t="s">
        <v>357</v>
      </c>
      <c r="X242" s="928">
        <v>95.3</v>
      </c>
      <c r="Y242" s="928">
        <v>110.9</v>
      </c>
      <c r="Z242" s="928">
        <v>95.2</v>
      </c>
      <c r="AA242" s="928">
        <v>83.7</v>
      </c>
      <c r="AB242" s="928">
        <v>99.7</v>
      </c>
      <c r="AC242" s="929">
        <v>91.7</v>
      </c>
      <c r="AD242" s="503"/>
      <c r="AE242" s="203"/>
      <c r="AF242" s="222" t="s">
        <v>100</v>
      </c>
      <c r="AG242" s="203" t="s">
        <v>106</v>
      </c>
      <c r="AH242" s="898">
        <v>96.3</v>
      </c>
      <c r="AI242" s="898">
        <v>96.3</v>
      </c>
      <c r="AJ242" s="898">
        <v>89.6</v>
      </c>
      <c r="AK242" s="898">
        <v>83.8</v>
      </c>
      <c r="AL242" s="898">
        <v>97</v>
      </c>
      <c r="AM242" s="898">
        <v>110.6</v>
      </c>
      <c r="AN242" s="898">
        <v>128</v>
      </c>
      <c r="AO242" s="898">
        <v>99.4</v>
      </c>
      <c r="AP242" s="898">
        <v>96.7</v>
      </c>
      <c r="AQ242" s="898">
        <v>96.9</v>
      </c>
      <c r="AR242" s="898">
        <v>88.3</v>
      </c>
    </row>
    <row r="243" spans="1:44" x14ac:dyDescent="0.15">
      <c r="A243" s="203"/>
      <c r="B243" s="222" t="s">
        <v>100</v>
      </c>
      <c r="C243" s="203" t="s">
        <v>107</v>
      </c>
      <c r="D243" s="928">
        <v>98</v>
      </c>
      <c r="E243" s="928">
        <v>98</v>
      </c>
      <c r="F243" s="928">
        <v>106.2</v>
      </c>
      <c r="G243" s="928">
        <v>78.099999999999994</v>
      </c>
      <c r="H243" s="928">
        <v>88.2</v>
      </c>
      <c r="I243" s="928">
        <v>117.6</v>
      </c>
      <c r="J243" s="928">
        <v>80.099999999999994</v>
      </c>
      <c r="K243" s="928">
        <v>88.9</v>
      </c>
      <c r="L243" s="928">
        <v>121.4</v>
      </c>
      <c r="M243" s="928">
        <v>91.2</v>
      </c>
      <c r="N243" s="928">
        <v>69.2</v>
      </c>
      <c r="O243" s="928">
        <v>152.6</v>
      </c>
      <c r="P243" s="928">
        <v>94.7</v>
      </c>
      <c r="Q243" s="928">
        <v>97.3</v>
      </c>
      <c r="R243" s="928">
        <v>86</v>
      </c>
      <c r="S243" s="928">
        <v>105.5</v>
      </c>
      <c r="T243" s="928">
        <v>103</v>
      </c>
      <c r="U243" s="928">
        <v>90.3</v>
      </c>
      <c r="V243" s="928">
        <v>84.3</v>
      </c>
      <c r="W243" s="928" t="s">
        <v>357</v>
      </c>
      <c r="X243" s="928">
        <v>81.099999999999994</v>
      </c>
      <c r="Y243" s="928">
        <v>110.8</v>
      </c>
      <c r="Z243" s="928">
        <v>93.3</v>
      </c>
      <c r="AA243" s="928">
        <v>82.4</v>
      </c>
      <c r="AB243" s="928">
        <v>100.1</v>
      </c>
      <c r="AC243" s="929">
        <v>93.6</v>
      </c>
      <c r="AD243" s="503"/>
      <c r="AE243" s="203"/>
      <c r="AF243" s="222" t="s">
        <v>100</v>
      </c>
      <c r="AG243" s="203" t="s">
        <v>107</v>
      </c>
      <c r="AH243" s="898">
        <v>98</v>
      </c>
      <c r="AI243" s="898">
        <v>93.4</v>
      </c>
      <c r="AJ243" s="898">
        <v>86.9</v>
      </c>
      <c r="AK243" s="898">
        <v>78.400000000000006</v>
      </c>
      <c r="AL243" s="898">
        <v>95.3</v>
      </c>
      <c r="AM243" s="898">
        <v>109.1</v>
      </c>
      <c r="AN243" s="898">
        <v>121.3</v>
      </c>
      <c r="AO243" s="898">
        <v>101.3</v>
      </c>
      <c r="AP243" s="898">
        <v>100.5</v>
      </c>
      <c r="AQ243" s="898">
        <v>100.6</v>
      </c>
      <c r="AR243" s="898">
        <v>91.2</v>
      </c>
    </row>
    <row r="244" spans="1:44" x14ac:dyDescent="0.15">
      <c r="A244" s="203"/>
      <c r="B244" s="222" t="s">
        <v>100</v>
      </c>
      <c r="C244" s="203" t="s">
        <v>108</v>
      </c>
      <c r="D244" s="928">
        <v>97.4</v>
      </c>
      <c r="E244" s="928">
        <v>97.5</v>
      </c>
      <c r="F244" s="928">
        <v>105.7</v>
      </c>
      <c r="G244" s="928">
        <v>82.3</v>
      </c>
      <c r="H244" s="928">
        <v>69.2</v>
      </c>
      <c r="I244" s="928">
        <v>117.2</v>
      </c>
      <c r="J244" s="928">
        <v>81.599999999999994</v>
      </c>
      <c r="K244" s="928">
        <v>89</v>
      </c>
      <c r="L244" s="928">
        <v>115</v>
      </c>
      <c r="M244" s="928">
        <v>96.2</v>
      </c>
      <c r="N244" s="928">
        <v>63.6</v>
      </c>
      <c r="O244" s="928">
        <v>147.69999999999999</v>
      </c>
      <c r="P244" s="928">
        <v>96.6</v>
      </c>
      <c r="Q244" s="928">
        <v>102.5</v>
      </c>
      <c r="R244" s="928">
        <v>87.3</v>
      </c>
      <c r="S244" s="928">
        <v>113.3</v>
      </c>
      <c r="T244" s="928">
        <v>105.5</v>
      </c>
      <c r="U244" s="928">
        <v>95.2</v>
      </c>
      <c r="V244" s="928">
        <v>91.6</v>
      </c>
      <c r="W244" s="928" t="s">
        <v>357</v>
      </c>
      <c r="X244" s="928">
        <v>93.2</v>
      </c>
      <c r="Y244" s="928">
        <v>115.4</v>
      </c>
      <c r="Z244" s="928">
        <v>93.3</v>
      </c>
      <c r="AA244" s="928">
        <v>85.6</v>
      </c>
      <c r="AB244" s="928">
        <v>99.7</v>
      </c>
      <c r="AC244" s="929">
        <v>94</v>
      </c>
      <c r="AD244" s="503"/>
      <c r="AE244" s="203"/>
      <c r="AF244" s="222" t="s">
        <v>100</v>
      </c>
      <c r="AG244" s="203" t="s">
        <v>108</v>
      </c>
      <c r="AH244" s="898">
        <v>97.4</v>
      </c>
      <c r="AI244" s="898">
        <v>90.4</v>
      </c>
      <c r="AJ244" s="898">
        <v>83.8</v>
      </c>
      <c r="AK244" s="898">
        <v>80</v>
      </c>
      <c r="AL244" s="898">
        <v>87.1</v>
      </c>
      <c r="AM244" s="898">
        <v>107.9</v>
      </c>
      <c r="AN244" s="898">
        <v>106.9</v>
      </c>
      <c r="AO244" s="898">
        <v>104.6</v>
      </c>
      <c r="AP244" s="898">
        <v>100.5</v>
      </c>
      <c r="AQ244" s="898">
        <v>100.7</v>
      </c>
      <c r="AR244" s="898">
        <v>93.8</v>
      </c>
    </row>
    <row r="245" spans="1:44" x14ac:dyDescent="0.15">
      <c r="A245" s="203"/>
      <c r="B245" s="222" t="s">
        <v>100</v>
      </c>
      <c r="C245" s="203" t="s">
        <v>109</v>
      </c>
      <c r="D245" s="928">
        <v>98.9</v>
      </c>
      <c r="E245" s="928">
        <v>98.9</v>
      </c>
      <c r="F245" s="928">
        <v>106.3</v>
      </c>
      <c r="G245" s="928">
        <v>80.7</v>
      </c>
      <c r="H245" s="928">
        <v>73.8</v>
      </c>
      <c r="I245" s="928">
        <v>98.4</v>
      </c>
      <c r="J245" s="928">
        <v>83</v>
      </c>
      <c r="K245" s="928">
        <v>88.8</v>
      </c>
      <c r="L245" s="928">
        <v>127</v>
      </c>
      <c r="M245" s="928">
        <v>96.4</v>
      </c>
      <c r="N245" s="928">
        <v>76.2</v>
      </c>
      <c r="O245" s="928">
        <v>189.2</v>
      </c>
      <c r="P245" s="928">
        <v>97.4</v>
      </c>
      <c r="Q245" s="928">
        <v>101.5</v>
      </c>
      <c r="R245" s="928">
        <v>88.3</v>
      </c>
      <c r="S245" s="928">
        <v>117.8</v>
      </c>
      <c r="T245" s="928">
        <v>103.8</v>
      </c>
      <c r="U245" s="928">
        <v>95.2</v>
      </c>
      <c r="V245" s="928">
        <v>88.4</v>
      </c>
      <c r="W245" s="928" t="s">
        <v>357</v>
      </c>
      <c r="X245" s="928">
        <v>101.2</v>
      </c>
      <c r="Y245" s="928">
        <v>119.7</v>
      </c>
      <c r="Z245" s="928">
        <v>94.1</v>
      </c>
      <c r="AA245" s="928">
        <v>87.5</v>
      </c>
      <c r="AB245" s="928">
        <v>99.9</v>
      </c>
      <c r="AC245" s="929">
        <v>88.7</v>
      </c>
      <c r="AD245" s="503"/>
      <c r="AE245" s="203"/>
      <c r="AF245" s="222" t="s">
        <v>100</v>
      </c>
      <c r="AG245" s="203" t="s">
        <v>109</v>
      </c>
      <c r="AH245" s="898">
        <v>98.9</v>
      </c>
      <c r="AI245" s="898">
        <v>93.8</v>
      </c>
      <c r="AJ245" s="898">
        <v>82.6</v>
      </c>
      <c r="AK245" s="898">
        <v>78.099999999999994</v>
      </c>
      <c r="AL245" s="898">
        <v>87.9</v>
      </c>
      <c r="AM245" s="898">
        <v>118.3</v>
      </c>
      <c r="AN245" s="898">
        <v>138.19999999999999</v>
      </c>
      <c r="AO245" s="898">
        <v>103.2</v>
      </c>
      <c r="AP245" s="898">
        <v>100.5</v>
      </c>
      <c r="AQ245" s="898">
        <v>100.7</v>
      </c>
      <c r="AR245" s="898">
        <v>91.2</v>
      </c>
    </row>
    <row r="246" spans="1:44" x14ac:dyDescent="0.15">
      <c r="A246" s="203"/>
      <c r="B246" s="222" t="s">
        <v>100</v>
      </c>
      <c r="C246" s="203" t="s">
        <v>110</v>
      </c>
      <c r="D246" s="928">
        <v>101</v>
      </c>
      <c r="E246" s="928">
        <v>101</v>
      </c>
      <c r="F246" s="928">
        <v>112.2</v>
      </c>
      <c r="G246" s="928">
        <v>81</v>
      </c>
      <c r="H246" s="928">
        <v>74</v>
      </c>
      <c r="I246" s="928">
        <v>108</v>
      </c>
      <c r="J246" s="928">
        <v>83.1</v>
      </c>
      <c r="K246" s="928">
        <v>88.2</v>
      </c>
      <c r="L246" s="928">
        <v>112.9</v>
      </c>
      <c r="M246" s="928">
        <v>97.6</v>
      </c>
      <c r="N246" s="928">
        <v>67.099999999999994</v>
      </c>
      <c r="O246" s="928">
        <v>220.9</v>
      </c>
      <c r="P246" s="928">
        <v>95.9</v>
      </c>
      <c r="Q246" s="928">
        <v>93.2</v>
      </c>
      <c r="R246" s="928">
        <v>90</v>
      </c>
      <c r="S246" s="928">
        <v>111.6</v>
      </c>
      <c r="T246" s="928">
        <v>110.5</v>
      </c>
      <c r="U246" s="928">
        <v>95.8</v>
      </c>
      <c r="V246" s="928">
        <v>91.7</v>
      </c>
      <c r="W246" s="928" t="s">
        <v>357</v>
      </c>
      <c r="X246" s="928">
        <v>96</v>
      </c>
      <c r="Y246" s="928">
        <v>116.4</v>
      </c>
      <c r="Z246" s="928">
        <v>96.5</v>
      </c>
      <c r="AA246" s="928">
        <v>87.6</v>
      </c>
      <c r="AB246" s="928">
        <v>100</v>
      </c>
      <c r="AC246" s="929">
        <v>92.5</v>
      </c>
      <c r="AD246" s="503"/>
      <c r="AE246" s="203"/>
      <c r="AF246" s="222" t="s">
        <v>100</v>
      </c>
      <c r="AG246" s="203" t="s">
        <v>110</v>
      </c>
      <c r="AH246" s="898">
        <v>101</v>
      </c>
      <c r="AI246" s="898">
        <v>98.6</v>
      </c>
      <c r="AJ246" s="898">
        <v>82.4</v>
      </c>
      <c r="AK246" s="898">
        <v>78</v>
      </c>
      <c r="AL246" s="898">
        <v>87.4</v>
      </c>
      <c r="AM246" s="898">
        <v>133.5</v>
      </c>
      <c r="AN246" s="898">
        <v>163.5</v>
      </c>
      <c r="AO246" s="898">
        <v>107.1</v>
      </c>
      <c r="AP246" s="898">
        <v>102.5</v>
      </c>
      <c r="AQ246" s="898">
        <v>102.8</v>
      </c>
      <c r="AR246" s="898">
        <v>90.4</v>
      </c>
    </row>
    <row r="247" spans="1:44" x14ac:dyDescent="0.15">
      <c r="A247" s="200"/>
      <c r="B247" s="223" t="s">
        <v>100</v>
      </c>
      <c r="C247" s="213" t="s">
        <v>97</v>
      </c>
      <c r="D247" s="928">
        <v>100.7</v>
      </c>
      <c r="E247" s="928">
        <v>100.7</v>
      </c>
      <c r="F247" s="928">
        <v>107.8</v>
      </c>
      <c r="G247" s="928">
        <v>79.7</v>
      </c>
      <c r="H247" s="928">
        <v>78</v>
      </c>
      <c r="I247" s="928">
        <v>109.9</v>
      </c>
      <c r="J247" s="928">
        <v>87.8</v>
      </c>
      <c r="K247" s="928">
        <v>87.6</v>
      </c>
      <c r="L247" s="928">
        <v>103.5</v>
      </c>
      <c r="M247" s="928">
        <v>96</v>
      </c>
      <c r="N247" s="928">
        <v>81.099999999999994</v>
      </c>
      <c r="O247" s="928">
        <v>222.5</v>
      </c>
      <c r="P247" s="928">
        <v>94.6</v>
      </c>
      <c r="Q247" s="928">
        <v>97</v>
      </c>
      <c r="R247" s="928">
        <v>86.4</v>
      </c>
      <c r="S247" s="928">
        <v>110.5</v>
      </c>
      <c r="T247" s="928">
        <v>106.2</v>
      </c>
      <c r="U247" s="928">
        <v>101.4</v>
      </c>
      <c r="V247" s="928">
        <v>99.2</v>
      </c>
      <c r="W247" s="928" t="s">
        <v>357</v>
      </c>
      <c r="X247" s="928">
        <v>122.3</v>
      </c>
      <c r="Y247" s="928">
        <v>110.8</v>
      </c>
      <c r="Z247" s="928">
        <v>93.3</v>
      </c>
      <c r="AA247" s="928">
        <v>95.1</v>
      </c>
      <c r="AB247" s="928">
        <v>99.8</v>
      </c>
      <c r="AC247" s="929">
        <v>95.9</v>
      </c>
      <c r="AD247" s="503"/>
      <c r="AE247" s="200"/>
      <c r="AF247" s="223" t="s">
        <v>100</v>
      </c>
      <c r="AG247" s="213" t="s">
        <v>97</v>
      </c>
      <c r="AH247" s="898">
        <v>100.7</v>
      </c>
      <c r="AI247" s="898">
        <v>97.2</v>
      </c>
      <c r="AJ247" s="898">
        <v>83.3</v>
      </c>
      <c r="AK247" s="898">
        <v>79.3</v>
      </c>
      <c r="AL247" s="898">
        <v>87.5</v>
      </c>
      <c r="AM247" s="898">
        <v>129.1</v>
      </c>
      <c r="AN247" s="898">
        <v>156.9</v>
      </c>
      <c r="AO247" s="898">
        <v>105.5</v>
      </c>
      <c r="AP247" s="898">
        <v>102.4</v>
      </c>
      <c r="AQ247" s="898">
        <v>102.8</v>
      </c>
      <c r="AR247" s="898">
        <v>86.9</v>
      </c>
    </row>
    <row r="248" spans="1:44" x14ac:dyDescent="0.15">
      <c r="A248" s="224"/>
      <c r="B248" s="222" t="s">
        <v>425</v>
      </c>
      <c r="C248" s="216" t="s">
        <v>99</v>
      </c>
      <c r="D248" s="930">
        <v>97.9</v>
      </c>
      <c r="E248" s="930">
        <v>97.9</v>
      </c>
      <c r="F248" s="930">
        <v>105.6</v>
      </c>
      <c r="G248" s="930">
        <v>75.599999999999994</v>
      </c>
      <c r="H248" s="930">
        <v>81.8</v>
      </c>
      <c r="I248" s="930">
        <v>86.6</v>
      </c>
      <c r="J248" s="930">
        <v>84.8</v>
      </c>
      <c r="K248" s="930">
        <v>88.1</v>
      </c>
      <c r="L248" s="930">
        <v>101.1</v>
      </c>
      <c r="M248" s="930">
        <v>97.9</v>
      </c>
      <c r="N248" s="930">
        <v>87.3</v>
      </c>
      <c r="O248" s="930">
        <v>163.19999999999999</v>
      </c>
      <c r="P248" s="930">
        <v>97.4</v>
      </c>
      <c r="Q248" s="930">
        <v>100.2</v>
      </c>
      <c r="R248" s="930">
        <v>85.5</v>
      </c>
      <c r="S248" s="930">
        <v>108.8</v>
      </c>
      <c r="T248" s="930">
        <v>106.1</v>
      </c>
      <c r="U248" s="930">
        <v>98.4</v>
      </c>
      <c r="V248" s="930">
        <v>93.9</v>
      </c>
      <c r="W248" s="930" t="s">
        <v>357</v>
      </c>
      <c r="X248" s="930">
        <v>105.7</v>
      </c>
      <c r="Y248" s="930">
        <v>105.3</v>
      </c>
      <c r="Z248" s="930">
        <v>95</v>
      </c>
      <c r="AA248" s="930">
        <v>91.8</v>
      </c>
      <c r="AB248" s="930">
        <v>99.8</v>
      </c>
      <c r="AC248" s="931">
        <v>86</v>
      </c>
      <c r="AD248" s="503"/>
      <c r="AE248" s="224"/>
      <c r="AF248" s="222" t="s">
        <v>425</v>
      </c>
      <c r="AG248" s="216" t="s">
        <v>99</v>
      </c>
      <c r="AH248" s="899">
        <v>97.9</v>
      </c>
      <c r="AI248" s="899">
        <v>94</v>
      </c>
      <c r="AJ248" s="899">
        <v>83.6</v>
      </c>
      <c r="AK248" s="899">
        <v>78.400000000000006</v>
      </c>
      <c r="AL248" s="899">
        <v>90.8</v>
      </c>
      <c r="AM248" s="899">
        <v>115.3</v>
      </c>
      <c r="AN248" s="899">
        <v>129.69999999999999</v>
      </c>
      <c r="AO248" s="899">
        <v>106.1</v>
      </c>
      <c r="AP248" s="899">
        <v>100</v>
      </c>
      <c r="AQ248" s="899">
        <v>100.5</v>
      </c>
      <c r="AR248" s="899">
        <v>73.599999999999994</v>
      </c>
    </row>
    <row r="249" spans="1:44" x14ac:dyDescent="0.15">
      <c r="A249" s="224"/>
      <c r="B249" s="222"/>
      <c r="C249" s="203" t="s">
        <v>101</v>
      </c>
      <c r="D249" s="928">
        <v>97.3</v>
      </c>
      <c r="E249" s="928">
        <v>97.3</v>
      </c>
      <c r="F249" s="928">
        <v>106.5</v>
      </c>
      <c r="G249" s="928">
        <v>76.7</v>
      </c>
      <c r="H249" s="928">
        <v>86.1</v>
      </c>
      <c r="I249" s="928">
        <v>77.400000000000006</v>
      </c>
      <c r="J249" s="928">
        <v>81.400000000000006</v>
      </c>
      <c r="K249" s="928">
        <v>88.6</v>
      </c>
      <c r="L249" s="928">
        <v>98</v>
      </c>
      <c r="M249" s="928">
        <v>104.7</v>
      </c>
      <c r="N249" s="928">
        <v>98.5</v>
      </c>
      <c r="O249" s="928">
        <v>151</v>
      </c>
      <c r="P249" s="928">
        <v>100.3</v>
      </c>
      <c r="Q249" s="928">
        <v>98.2</v>
      </c>
      <c r="R249" s="928">
        <v>84.1</v>
      </c>
      <c r="S249" s="928">
        <v>106.4</v>
      </c>
      <c r="T249" s="928">
        <v>105.3</v>
      </c>
      <c r="U249" s="928">
        <v>101</v>
      </c>
      <c r="V249" s="928">
        <v>97.3</v>
      </c>
      <c r="W249" s="928" t="s">
        <v>357</v>
      </c>
      <c r="X249" s="928">
        <v>111.5</v>
      </c>
      <c r="Y249" s="928">
        <v>111</v>
      </c>
      <c r="Z249" s="928">
        <v>93.3</v>
      </c>
      <c r="AA249" s="928">
        <v>94.9</v>
      </c>
      <c r="AB249" s="928">
        <v>99.9</v>
      </c>
      <c r="AC249" s="929">
        <v>82.1</v>
      </c>
      <c r="AD249" s="503"/>
      <c r="AE249" s="224"/>
      <c r="AF249" s="222"/>
      <c r="AG249" s="203" t="s">
        <v>101</v>
      </c>
      <c r="AH249" s="898">
        <v>97.3</v>
      </c>
      <c r="AI249" s="898">
        <v>92</v>
      </c>
      <c r="AJ249" s="898">
        <v>83.3</v>
      </c>
      <c r="AK249" s="898">
        <v>77.7</v>
      </c>
      <c r="AL249" s="898">
        <v>89.8</v>
      </c>
      <c r="AM249" s="898">
        <v>111.6</v>
      </c>
      <c r="AN249" s="898">
        <v>119.9</v>
      </c>
      <c r="AO249" s="898">
        <v>106.3</v>
      </c>
      <c r="AP249" s="898">
        <v>100.2</v>
      </c>
      <c r="AQ249" s="898">
        <v>100.6</v>
      </c>
      <c r="AR249" s="898">
        <v>79.3</v>
      </c>
    </row>
    <row r="250" spans="1:44" x14ac:dyDescent="0.15">
      <c r="A250" s="224"/>
      <c r="B250" s="222"/>
      <c r="C250" s="203" t="s">
        <v>102</v>
      </c>
      <c r="D250" s="928">
        <v>96.7</v>
      </c>
      <c r="E250" s="928">
        <v>96.7</v>
      </c>
      <c r="F250" s="928">
        <v>105.6</v>
      </c>
      <c r="G250" s="928">
        <v>83.9</v>
      </c>
      <c r="H250" s="928">
        <v>77.900000000000006</v>
      </c>
      <c r="I250" s="928">
        <v>88.5</v>
      </c>
      <c r="J250" s="928">
        <v>74.7</v>
      </c>
      <c r="K250" s="928">
        <v>91.9</v>
      </c>
      <c r="L250" s="928">
        <v>89.2</v>
      </c>
      <c r="M250" s="928">
        <v>124.6</v>
      </c>
      <c r="N250" s="928">
        <v>71.2</v>
      </c>
      <c r="O250" s="928">
        <v>203.1</v>
      </c>
      <c r="P250" s="928">
        <v>89.4</v>
      </c>
      <c r="Q250" s="928">
        <v>96.9</v>
      </c>
      <c r="R250" s="928">
        <v>82.9</v>
      </c>
      <c r="S250" s="928">
        <v>103.2</v>
      </c>
      <c r="T250" s="928">
        <v>103.7</v>
      </c>
      <c r="U250" s="928">
        <v>100.7</v>
      </c>
      <c r="V250" s="928">
        <v>98</v>
      </c>
      <c r="W250" s="928" t="s">
        <v>357</v>
      </c>
      <c r="X250" s="928">
        <v>101.9</v>
      </c>
      <c r="Y250" s="928">
        <v>111.3</v>
      </c>
      <c r="Z250" s="928">
        <v>91.5</v>
      </c>
      <c r="AA250" s="928">
        <v>97.7</v>
      </c>
      <c r="AB250" s="928">
        <v>99.8</v>
      </c>
      <c r="AC250" s="929">
        <v>83.5</v>
      </c>
      <c r="AD250" s="503"/>
      <c r="AE250" s="224"/>
      <c r="AF250" s="222"/>
      <c r="AG250" s="203" t="s">
        <v>102</v>
      </c>
      <c r="AH250" s="898">
        <v>96.7</v>
      </c>
      <c r="AI250" s="898">
        <v>93</v>
      </c>
      <c r="AJ250" s="898">
        <v>82.8</v>
      </c>
      <c r="AK250" s="898">
        <v>76.8</v>
      </c>
      <c r="AL250" s="898">
        <v>90.3</v>
      </c>
      <c r="AM250" s="898">
        <v>116.1</v>
      </c>
      <c r="AN250" s="898">
        <v>134.69999999999999</v>
      </c>
      <c r="AO250" s="898">
        <v>103.8</v>
      </c>
      <c r="AP250" s="898">
        <v>99.1</v>
      </c>
      <c r="AQ250" s="898">
        <v>99.5</v>
      </c>
      <c r="AR250" s="898">
        <v>79.7</v>
      </c>
    </row>
    <row r="251" spans="1:44" x14ac:dyDescent="0.15">
      <c r="A251" s="224"/>
      <c r="B251" s="222"/>
      <c r="C251" s="203" t="s">
        <v>103</v>
      </c>
      <c r="D251" s="928">
        <v>96.8</v>
      </c>
      <c r="E251" s="928">
        <v>96.8</v>
      </c>
      <c r="F251" s="928">
        <v>108</v>
      </c>
      <c r="G251" s="928">
        <v>78.3</v>
      </c>
      <c r="H251" s="928">
        <v>76.2</v>
      </c>
      <c r="I251" s="928">
        <v>94.9</v>
      </c>
      <c r="J251" s="928">
        <v>77.900000000000006</v>
      </c>
      <c r="K251" s="928">
        <v>90.6</v>
      </c>
      <c r="L251" s="928">
        <v>83.2</v>
      </c>
      <c r="M251" s="928">
        <v>119</v>
      </c>
      <c r="N251" s="928">
        <v>63.7</v>
      </c>
      <c r="O251" s="928">
        <v>152.9</v>
      </c>
      <c r="P251" s="928">
        <v>92.8</v>
      </c>
      <c r="Q251" s="928">
        <v>97.1</v>
      </c>
      <c r="R251" s="928">
        <v>80.3</v>
      </c>
      <c r="S251" s="928">
        <v>102.8</v>
      </c>
      <c r="T251" s="928">
        <v>104.4</v>
      </c>
      <c r="U251" s="928">
        <v>100.5</v>
      </c>
      <c r="V251" s="928">
        <v>96.5</v>
      </c>
      <c r="W251" s="928" t="s">
        <v>357</v>
      </c>
      <c r="X251" s="928">
        <v>112.8</v>
      </c>
      <c r="Y251" s="928">
        <v>110.7</v>
      </c>
      <c r="Z251" s="928">
        <v>92.5</v>
      </c>
      <c r="AA251" s="928">
        <v>97.1</v>
      </c>
      <c r="AB251" s="928">
        <v>99.7</v>
      </c>
      <c r="AC251" s="929">
        <v>86</v>
      </c>
      <c r="AD251" s="503"/>
      <c r="AE251" s="224"/>
      <c r="AF251" s="222"/>
      <c r="AG251" s="203" t="s">
        <v>103</v>
      </c>
      <c r="AH251" s="898">
        <v>96.8</v>
      </c>
      <c r="AI251" s="898">
        <v>89.8</v>
      </c>
      <c r="AJ251" s="898">
        <v>82.4</v>
      </c>
      <c r="AK251" s="898">
        <v>77.8</v>
      </c>
      <c r="AL251" s="898">
        <v>88.9</v>
      </c>
      <c r="AM251" s="898">
        <v>104.3</v>
      </c>
      <c r="AN251" s="898">
        <v>108.2</v>
      </c>
      <c r="AO251" s="898">
        <v>102.8</v>
      </c>
      <c r="AP251" s="898">
        <v>100.8</v>
      </c>
      <c r="AQ251" s="898">
        <v>101.4</v>
      </c>
      <c r="AR251" s="898">
        <v>76.7</v>
      </c>
    </row>
    <row r="252" spans="1:44" x14ac:dyDescent="0.15">
      <c r="A252" s="224"/>
      <c r="B252" s="222"/>
      <c r="C252" s="203" t="s">
        <v>104</v>
      </c>
      <c r="D252" s="928">
        <v>98.5</v>
      </c>
      <c r="E252" s="928">
        <v>98.5</v>
      </c>
      <c r="F252" s="928">
        <v>109.1</v>
      </c>
      <c r="G252" s="928">
        <v>78</v>
      </c>
      <c r="H252" s="928">
        <v>71.599999999999994</v>
      </c>
      <c r="I252" s="928">
        <v>119.3</v>
      </c>
      <c r="J252" s="928">
        <v>80.099999999999994</v>
      </c>
      <c r="K252" s="928">
        <v>87.3</v>
      </c>
      <c r="L252" s="928">
        <v>81.2</v>
      </c>
      <c r="M252" s="928">
        <v>118</v>
      </c>
      <c r="N252" s="928">
        <v>53.2</v>
      </c>
      <c r="O252" s="928">
        <v>229.8</v>
      </c>
      <c r="P252" s="928">
        <v>93.6</v>
      </c>
      <c r="Q252" s="928">
        <v>95.9</v>
      </c>
      <c r="R252" s="928">
        <v>83.7</v>
      </c>
      <c r="S252" s="928">
        <v>106.6</v>
      </c>
      <c r="T252" s="928">
        <v>101.2</v>
      </c>
      <c r="U252" s="928">
        <v>101.1</v>
      </c>
      <c r="V252" s="928">
        <v>100.8</v>
      </c>
      <c r="W252" s="928" t="s">
        <v>357</v>
      </c>
      <c r="X252" s="928">
        <v>85.2</v>
      </c>
      <c r="Y252" s="928">
        <v>112</v>
      </c>
      <c r="Z252" s="928">
        <v>95</v>
      </c>
      <c r="AA252" s="928">
        <v>98.7</v>
      </c>
      <c r="AB252" s="928">
        <v>99.7</v>
      </c>
      <c r="AC252" s="929">
        <v>90.9</v>
      </c>
      <c r="AD252" s="503"/>
      <c r="AE252" s="224"/>
      <c r="AF252" s="222"/>
      <c r="AG252" s="203" t="s">
        <v>104</v>
      </c>
      <c r="AH252" s="898">
        <v>98.5</v>
      </c>
      <c r="AI252" s="898">
        <v>91.6</v>
      </c>
      <c r="AJ252" s="898">
        <v>80.2</v>
      </c>
      <c r="AK252" s="898">
        <v>76.8</v>
      </c>
      <c r="AL252" s="898">
        <v>85</v>
      </c>
      <c r="AM252" s="898">
        <v>114.1</v>
      </c>
      <c r="AN252" s="898">
        <v>139.69999999999999</v>
      </c>
      <c r="AO252" s="898">
        <v>100.8</v>
      </c>
      <c r="AP252" s="898">
        <v>102.5</v>
      </c>
      <c r="AQ252" s="898">
        <v>103.1</v>
      </c>
      <c r="AR252" s="898">
        <v>73.400000000000006</v>
      </c>
    </row>
    <row r="253" spans="1:44" x14ac:dyDescent="0.15">
      <c r="A253" s="224"/>
      <c r="B253" s="222"/>
      <c r="C253" s="203" t="s">
        <v>105</v>
      </c>
      <c r="D253" s="928">
        <v>96.1</v>
      </c>
      <c r="E253" s="928">
        <v>96</v>
      </c>
      <c r="F253" s="928">
        <v>103.7</v>
      </c>
      <c r="G253" s="928">
        <v>80.5</v>
      </c>
      <c r="H253" s="928">
        <v>69.099999999999994</v>
      </c>
      <c r="I253" s="928">
        <v>89.2</v>
      </c>
      <c r="J253" s="928">
        <v>80.8</v>
      </c>
      <c r="K253" s="928">
        <v>83.7</v>
      </c>
      <c r="L253" s="928">
        <v>77.2</v>
      </c>
      <c r="M253" s="928">
        <v>114</v>
      </c>
      <c r="N253" s="928">
        <v>71.400000000000006</v>
      </c>
      <c r="O253" s="928">
        <v>205.7</v>
      </c>
      <c r="P253" s="928">
        <v>93.9</v>
      </c>
      <c r="Q253" s="928">
        <v>97.1</v>
      </c>
      <c r="R253" s="928">
        <v>84.9</v>
      </c>
      <c r="S253" s="928">
        <v>108.5</v>
      </c>
      <c r="T253" s="928">
        <v>101.1</v>
      </c>
      <c r="U253" s="928">
        <v>102</v>
      </c>
      <c r="V253" s="928">
        <v>106.1</v>
      </c>
      <c r="W253" s="928" t="s">
        <v>357</v>
      </c>
      <c r="X253" s="928">
        <v>65</v>
      </c>
      <c r="Y253" s="928">
        <v>115.1</v>
      </c>
      <c r="Z253" s="928">
        <v>99.3</v>
      </c>
      <c r="AA253" s="928">
        <v>101.2</v>
      </c>
      <c r="AB253" s="928">
        <v>99.7</v>
      </c>
      <c r="AC253" s="929">
        <v>83.1</v>
      </c>
      <c r="AD253" s="503"/>
      <c r="AE253" s="224"/>
      <c r="AF253" s="222"/>
      <c r="AG253" s="203" t="s">
        <v>105</v>
      </c>
      <c r="AH253" s="898">
        <v>96.1</v>
      </c>
      <c r="AI253" s="898">
        <v>89.9</v>
      </c>
      <c r="AJ253" s="898">
        <v>78.900000000000006</v>
      </c>
      <c r="AK253" s="898">
        <v>77.400000000000006</v>
      </c>
      <c r="AL253" s="898">
        <v>82.3</v>
      </c>
      <c r="AM253" s="898">
        <v>113.1</v>
      </c>
      <c r="AN253" s="898">
        <v>135.1</v>
      </c>
      <c r="AO253" s="898">
        <v>100.2</v>
      </c>
      <c r="AP253" s="898">
        <v>100.1</v>
      </c>
      <c r="AQ253" s="898">
        <v>100.6</v>
      </c>
      <c r="AR253" s="898">
        <v>73.599999999999994</v>
      </c>
    </row>
    <row r="254" spans="1:44" x14ac:dyDescent="0.15">
      <c r="A254" s="224"/>
      <c r="B254" s="222"/>
      <c r="C254" s="203" t="s">
        <v>106</v>
      </c>
      <c r="D254" s="928">
        <v>97.8</v>
      </c>
      <c r="E254" s="928">
        <v>97.8</v>
      </c>
      <c r="F254" s="928">
        <v>104.1</v>
      </c>
      <c r="G254" s="928">
        <v>81.8</v>
      </c>
      <c r="H254" s="928">
        <v>67</v>
      </c>
      <c r="I254" s="928">
        <v>105.6</v>
      </c>
      <c r="J254" s="928">
        <v>85.2</v>
      </c>
      <c r="K254" s="928">
        <v>85.2</v>
      </c>
      <c r="L254" s="928">
        <v>84.4</v>
      </c>
      <c r="M254" s="928">
        <v>117.3</v>
      </c>
      <c r="N254" s="928">
        <v>61.9</v>
      </c>
      <c r="O254" s="928">
        <v>199.9</v>
      </c>
      <c r="P254" s="928">
        <v>95.6</v>
      </c>
      <c r="Q254" s="928">
        <v>97.7</v>
      </c>
      <c r="R254" s="928">
        <v>90</v>
      </c>
      <c r="S254" s="928">
        <v>110.1</v>
      </c>
      <c r="T254" s="928">
        <v>103.5</v>
      </c>
      <c r="U254" s="928">
        <v>101.3</v>
      </c>
      <c r="V254" s="928">
        <v>105.8</v>
      </c>
      <c r="W254" s="928" t="s">
        <v>357</v>
      </c>
      <c r="X254" s="928">
        <v>88.6</v>
      </c>
      <c r="Y254" s="928">
        <v>105.4</v>
      </c>
      <c r="Z254" s="928">
        <v>94.5</v>
      </c>
      <c r="AA254" s="928">
        <v>99</v>
      </c>
      <c r="AB254" s="928">
        <v>99.6</v>
      </c>
      <c r="AC254" s="929">
        <v>91.6</v>
      </c>
      <c r="AD254" s="503"/>
      <c r="AE254" s="224"/>
      <c r="AF254" s="222"/>
      <c r="AG254" s="203" t="s">
        <v>106</v>
      </c>
      <c r="AH254" s="898">
        <v>97.8</v>
      </c>
      <c r="AI254" s="898">
        <v>91.8</v>
      </c>
      <c r="AJ254" s="898">
        <v>81.099999999999994</v>
      </c>
      <c r="AK254" s="898">
        <v>80.599999999999994</v>
      </c>
      <c r="AL254" s="898">
        <v>81.900000000000006</v>
      </c>
      <c r="AM254" s="898">
        <v>115.6</v>
      </c>
      <c r="AN254" s="898">
        <v>138.1</v>
      </c>
      <c r="AO254" s="898">
        <v>100.6</v>
      </c>
      <c r="AP254" s="898">
        <v>101.4</v>
      </c>
      <c r="AQ254" s="898">
        <v>102.2</v>
      </c>
      <c r="AR254" s="898">
        <v>67.400000000000006</v>
      </c>
    </row>
    <row r="255" spans="1:44" x14ac:dyDescent="0.15">
      <c r="A255" s="224"/>
      <c r="B255" s="222"/>
      <c r="C255" s="203" t="s">
        <v>107</v>
      </c>
      <c r="D255" s="928">
        <v>98.4</v>
      </c>
      <c r="E255" s="928">
        <v>98.4</v>
      </c>
      <c r="F255" s="928">
        <v>102.1</v>
      </c>
      <c r="G255" s="928">
        <v>81.400000000000006</v>
      </c>
      <c r="H255" s="928">
        <v>67.5</v>
      </c>
      <c r="I255" s="928">
        <v>118.7</v>
      </c>
      <c r="J255" s="928">
        <v>85.7</v>
      </c>
      <c r="K255" s="928">
        <v>81</v>
      </c>
      <c r="L255" s="928">
        <v>94.2</v>
      </c>
      <c r="M255" s="928">
        <v>118.6</v>
      </c>
      <c r="N255" s="928">
        <v>67.400000000000006</v>
      </c>
      <c r="O255" s="928">
        <v>192.3</v>
      </c>
      <c r="P255" s="928">
        <v>95.9</v>
      </c>
      <c r="Q255" s="928">
        <v>97.6</v>
      </c>
      <c r="R255" s="928">
        <v>97.1</v>
      </c>
      <c r="S255" s="928">
        <v>106.7</v>
      </c>
      <c r="T255" s="928">
        <v>102.4</v>
      </c>
      <c r="U255" s="928">
        <v>102.6</v>
      </c>
      <c r="V255" s="928">
        <v>107.7</v>
      </c>
      <c r="W255" s="928" t="s">
        <v>357</v>
      </c>
      <c r="X255" s="928">
        <v>99.1</v>
      </c>
      <c r="Y255" s="928">
        <v>104.3</v>
      </c>
      <c r="Z255" s="928">
        <v>97.8</v>
      </c>
      <c r="AA255" s="928">
        <v>92.6</v>
      </c>
      <c r="AB255" s="928">
        <v>98.9</v>
      </c>
      <c r="AC255" s="929">
        <v>95.2</v>
      </c>
      <c r="AD255" s="503"/>
      <c r="AE255" s="224"/>
      <c r="AF255" s="222"/>
      <c r="AG255" s="203" t="s">
        <v>107</v>
      </c>
      <c r="AH255" s="898">
        <v>98.4</v>
      </c>
      <c r="AI255" s="898">
        <v>91.1</v>
      </c>
      <c r="AJ255" s="898">
        <v>83.1</v>
      </c>
      <c r="AK255" s="898">
        <v>82.6</v>
      </c>
      <c r="AL255" s="898">
        <v>82.3</v>
      </c>
      <c r="AM255" s="898">
        <v>110.2</v>
      </c>
      <c r="AN255" s="898">
        <v>127.3</v>
      </c>
      <c r="AO255" s="898">
        <v>98.7</v>
      </c>
      <c r="AP255" s="898">
        <v>102.3</v>
      </c>
      <c r="AQ255" s="898">
        <v>103.2</v>
      </c>
      <c r="AR255" s="898">
        <v>63.1</v>
      </c>
    </row>
    <row r="256" spans="1:44" x14ac:dyDescent="0.15">
      <c r="A256" s="224"/>
      <c r="B256" s="222"/>
      <c r="C256" s="203" t="s">
        <v>108</v>
      </c>
      <c r="D256" s="928">
        <v>99.2</v>
      </c>
      <c r="E256" s="928">
        <v>99.2</v>
      </c>
      <c r="F256" s="928">
        <v>106.1</v>
      </c>
      <c r="G256" s="928">
        <v>83</v>
      </c>
      <c r="H256" s="928">
        <v>69.5</v>
      </c>
      <c r="I256" s="928">
        <v>114.7</v>
      </c>
      <c r="J256" s="928">
        <v>86.2</v>
      </c>
      <c r="K256" s="928">
        <v>82.9</v>
      </c>
      <c r="L256" s="928">
        <v>105.6</v>
      </c>
      <c r="M256" s="928">
        <v>121.6</v>
      </c>
      <c r="N256" s="928">
        <v>52.5</v>
      </c>
      <c r="O256" s="928">
        <v>207.5</v>
      </c>
      <c r="P256" s="928">
        <v>96.6</v>
      </c>
      <c r="Q256" s="928">
        <v>97</v>
      </c>
      <c r="R256" s="928">
        <v>98.3</v>
      </c>
      <c r="S256" s="928">
        <v>108.1</v>
      </c>
      <c r="T256" s="928">
        <v>98.5</v>
      </c>
      <c r="U256" s="928">
        <v>103.8</v>
      </c>
      <c r="V256" s="928">
        <v>110.4</v>
      </c>
      <c r="W256" s="928" t="s">
        <v>357</v>
      </c>
      <c r="X256" s="928">
        <v>102.2</v>
      </c>
      <c r="Y256" s="928">
        <v>101.8</v>
      </c>
      <c r="Z256" s="928">
        <v>97.9</v>
      </c>
      <c r="AA256" s="928">
        <v>98.5</v>
      </c>
      <c r="AB256" s="928">
        <v>99.8</v>
      </c>
      <c r="AC256" s="929">
        <v>94.2</v>
      </c>
      <c r="AD256" s="503"/>
      <c r="AE256" s="224"/>
      <c r="AF256" s="222"/>
      <c r="AG256" s="203" t="s">
        <v>108</v>
      </c>
      <c r="AH256" s="898">
        <v>99.2</v>
      </c>
      <c r="AI256" s="898">
        <v>91.1</v>
      </c>
      <c r="AJ256" s="898">
        <v>81.900000000000006</v>
      </c>
      <c r="AK256" s="898">
        <v>78.7</v>
      </c>
      <c r="AL256" s="898">
        <v>84.2</v>
      </c>
      <c r="AM256" s="898">
        <v>115.1</v>
      </c>
      <c r="AN256" s="898">
        <v>134.1</v>
      </c>
      <c r="AO256" s="898">
        <v>96.1</v>
      </c>
      <c r="AP256" s="898">
        <v>102.9</v>
      </c>
      <c r="AQ256" s="898">
        <v>103.6</v>
      </c>
      <c r="AR256" s="898">
        <v>70.3</v>
      </c>
    </row>
    <row r="257" spans="1:44" x14ac:dyDescent="0.15">
      <c r="A257" s="224"/>
      <c r="B257" s="222"/>
      <c r="C257" s="203" t="s">
        <v>109</v>
      </c>
      <c r="D257" s="928">
        <v>98.5</v>
      </c>
      <c r="E257" s="928">
        <v>98.5</v>
      </c>
      <c r="F257" s="928">
        <v>104.4</v>
      </c>
      <c r="G257" s="928">
        <v>78.900000000000006</v>
      </c>
      <c r="H257" s="928">
        <v>69.8</v>
      </c>
      <c r="I257" s="928">
        <v>122</v>
      </c>
      <c r="J257" s="928">
        <v>84.5</v>
      </c>
      <c r="K257" s="928">
        <v>81.2</v>
      </c>
      <c r="L257" s="928">
        <v>97.6</v>
      </c>
      <c r="M257" s="928">
        <v>123</v>
      </c>
      <c r="N257" s="928">
        <v>52.2</v>
      </c>
      <c r="O257" s="928">
        <v>120.2</v>
      </c>
      <c r="P257" s="928">
        <v>97.9</v>
      </c>
      <c r="Q257" s="928">
        <v>101</v>
      </c>
      <c r="R257" s="928">
        <v>100</v>
      </c>
      <c r="S257" s="928">
        <v>113.6</v>
      </c>
      <c r="T257" s="928">
        <v>101.7</v>
      </c>
      <c r="U257" s="928">
        <v>106.5</v>
      </c>
      <c r="V257" s="928">
        <v>119</v>
      </c>
      <c r="W257" s="928" t="s">
        <v>357</v>
      </c>
      <c r="X257" s="928">
        <v>95.6</v>
      </c>
      <c r="Y257" s="928">
        <v>99.3</v>
      </c>
      <c r="Z257" s="928">
        <v>99.2</v>
      </c>
      <c r="AA257" s="928">
        <v>101.6</v>
      </c>
      <c r="AB257" s="928">
        <v>99.4</v>
      </c>
      <c r="AC257" s="929">
        <v>96.5</v>
      </c>
      <c r="AD257" s="503"/>
      <c r="AE257" s="224"/>
      <c r="AF257" s="222"/>
      <c r="AG257" s="203" t="s">
        <v>109</v>
      </c>
      <c r="AH257" s="898">
        <v>98.5</v>
      </c>
      <c r="AI257" s="898">
        <v>85.4</v>
      </c>
      <c r="AJ257" s="898">
        <v>82.6</v>
      </c>
      <c r="AK257" s="898">
        <v>79.599999999999994</v>
      </c>
      <c r="AL257" s="898">
        <v>86.2</v>
      </c>
      <c r="AM257" s="898">
        <v>92.9</v>
      </c>
      <c r="AN257" s="898">
        <v>89.6</v>
      </c>
      <c r="AO257" s="898">
        <v>97</v>
      </c>
      <c r="AP257" s="898">
        <v>104.3</v>
      </c>
      <c r="AQ257" s="898">
        <v>105.1</v>
      </c>
      <c r="AR257" s="898">
        <v>72.900000000000006</v>
      </c>
    </row>
    <row r="258" spans="1:44" x14ac:dyDescent="0.15">
      <c r="A258" s="224"/>
      <c r="B258" s="222"/>
      <c r="C258" s="203" t="s">
        <v>110</v>
      </c>
      <c r="D258" s="928">
        <v>97.9</v>
      </c>
      <c r="E258" s="928">
        <v>97.9</v>
      </c>
      <c r="F258" s="928">
        <v>102.5</v>
      </c>
      <c r="G258" s="928">
        <v>76.400000000000006</v>
      </c>
      <c r="H258" s="928">
        <v>75.7</v>
      </c>
      <c r="I258" s="928">
        <v>109.2</v>
      </c>
      <c r="J258" s="928">
        <v>85</v>
      </c>
      <c r="K258" s="928">
        <v>80.5</v>
      </c>
      <c r="L258" s="928">
        <v>94.8</v>
      </c>
      <c r="M258" s="928">
        <v>112</v>
      </c>
      <c r="N258" s="928">
        <v>56.8</v>
      </c>
      <c r="O258" s="928">
        <v>136.80000000000001</v>
      </c>
      <c r="P258" s="928">
        <v>99.8</v>
      </c>
      <c r="Q258" s="928">
        <v>102.2</v>
      </c>
      <c r="R258" s="928">
        <v>98.1</v>
      </c>
      <c r="S258" s="928">
        <v>113.1</v>
      </c>
      <c r="T258" s="928">
        <v>101</v>
      </c>
      <c r="U258" s="928">
        <v>107.8</v>
      </c>
      <c r="V258" s="928">
        <v>121.5</v>
      </c>
      <c r="W258" s="928" t="s">
        <v>357</v>
      </c>
      <c r="X258" s="928">
        <v>92.7</v>
      </c>
      <c r="Y258" s="928">
        <v>102.6</v>
      </c>
      <c r="Z258" s="928">
        <v>98.1</v>
      </c>
      <c r="AA258" s="928">
        <v>103.9</v>
      </c>
      <c r="AB258" s="928">
        <v>99.3</v>
      </c>
      <c r="AC258" s="929">
        <v>92.5</v>
      </c>
      <c r="AD258" s="503"/>
      <c r="AE258" s="224"/>
      <c r="AF258" s="222"/>
      <c r="AG258" s="203" t="s">
        <v>110</v>
      </c>
      <c r="AH258" s="898">
        <v>97.9</v>
      </c>
      <c r="AI258" s="898">
        <v>88.6</v>
      </c>
      <c r="AJ258" s="898">
        <v>83.5</v>
      </c>
      <c r="AK258" s="898">
        <v>79.599999999999994</v>
      </c>
      <c r="AL258" s="898">
        <v>87.7</v>
      </c>
      <c r="AM258" s="898">
        <v>102.2</v>
      </c>
      <c r="AN258" s="898">
        <v>107.9</v>
      </c>
      <c r="AO258" s="898">
        <v>95.7</v>
      </c>
      <c r="AP258" s="898">
        <v>103.2</v>
      </c>
      <c r="AQ258" s="898">
        <v>103.8</v>
      </c>
      <c r="AR258" s="898">
        <v>75.7</v>
      </c>
    </row>
    <row r="259" spans="1:44" x14ac:dyDescent="0.15">
      <c r="A259" s="224"/>
      <c r="B259" s="223"/>
      <c r="C259" s="213" t="s">
        <v>97</v>
      </c>
      <c r="D259" s="932">
        <v>97.4</v>
      </c>
      <c r="E259" s="932">
        <v>97.4</v>
      </c>
      <c r="F259" s="932">
        <v>100.3</v>
      </c>
      <c r="G259" s="932">
        <v>79.900000000000006</v>
      </c>
      <c r="H259" s="932">
        <v>84.1</v>
      </c>
      <c r="I259" s="932">
        <v>116</v>
      </c>
      <c r="J259" s="932">
        <v>81.2</v>
      </c>
      <c r="K259" s="932">
        <v>87.2</v>
      </c>
      <c r="L259" s="932">
        <v>99.2</v>
      </c>
      <c r="M259" s="932">
        <v>116.6</v>
      </c>
      <c r="N259" s="932">
        <v>50.1</v>
      </c>
      <c r="O259" s="932">
        <v>108.9</v>
      </c>
      <c r="P259" s="932">
        <v>99.8</v>
      </c>
      <c r="Q259" s="932">
        <v>100.6</v>
      </c>
      <c r="R259" s="932">
        <v>99.4</v>
      </c>
      <c r="S259" s="932">
        <v>113.3</v>
      </c>
      <c r="T259" s="932">
        <v>101.6</v>
      </c>
      <c r="U259" s="932">
        <v>107.3</v>
      </c>
      <c r="V259" s="932">
        <v>113.8</v>
      </c>
      <c r="W259" s="932" t="s">
        <v>357</v>
      </c>
      <c r="X259" s="932">
        <v>101.5</v>
      </c>
      <c r="Y259" s="932">
        <v>107.8</v>
      </c>
      <c r="Z259" s="932">
        <v>98.8</v>
      </c>
      <c r="AA259" s="932">
        <v>104.2</v>
      </c>
      <c r="AB259" s="932">
        <v>99.4</v>
      </c>
      <c r="AC259" s="933">
        <v>95.1</v>
      </c>
      <c r="AD259" s="503"/>
      <c r="AE259" s="224"/>
      <c r="AF259" s="223"/>
      <c r="AG259" s="213" t="s">
        <v>97</v>
      </c>
      <c r="AH259" s="900">
        <v>97.4</v>
      </c>
      <c r="AI259" s="900">
        <v>87</v>
      </c>
      <c r="AJ259" s="900">
        <v>83</v>
      </c>
      <c r="AK259" s="900">
        <v>77.2</v>
      </c>
      <c r="AL259" s="900">
        <v>89.8</v>
      </c>
      <c r="AM259" s="900">
        <v>97.4</v>
      </c>
      <c r="AN259" s="900">
        <v>93.2</v>
      </c>
      <c r="AO259" s="900">
        <v>98.3</v>
      </c>
      <c r="AP259" s="900">
        <v>103</v>
      </c>
      <c r="AQ259" s="900">
        <v>103.4</v>
      </c>
      <c r="AR259" s="900">
        <v>82.4</v>
      </c>
    </row>
    <row r="260" spans="1:44" x14ac:dyDescent="0.15">
      <c r="A260" s="203"/>
      <c r="B260" s="222" t="s">
        <v>468</v>
      </c>
      <c r="C260" s="216" t="s">
        <v>99</v>
      </c>
      <c r="D260" s="928">
        <v>99.8</v>
      </c>
      <c r="E260" s="928">
        <v>99.8</v>
      </c>
      <c r="F260" s="928">
        <v>100.6</v>
      </c>
      <c r="G260" s="928">
        <v>84.4</v>
      </c>
      <c r="H260" s="928">
        <v>85.8</v>
      </c>
      <c r="I260" s="928">
        <v>143.19999999999999</v>
      </c>
      <c r="J260" s="928">
        <v>87.5</v>
      </c>
      <c r="K260" s="928">
        <v>85.6</v>
      </c>
      <c r="L260" s="928">
        <v>102.7</v>
      </c>
      <c r="M260" s="928">
        <v>109.6</v>
      </c>
      <c r="N260" s="928">
        <v>49.4</v>
      </c>
      <c r="O260" s="928">
        <v>129.19999999999999</v>
      </c>
      <c r="P260" s="928">
        <v>97.4</v>
      </c>
      <c r="Q260" s="928">
        <v>99.5</v>
      </c>
      <c r="R260" s="928">
        <v>98.1</v>
      </c>
      <c r="S260" s="928">
        <v>101.8</v>
      </c>
      <c r="T260" s="928">
        <v>105.8</v>
      </c>
      <c r="U260" s="928">
        <v>108</v>
      </c>
      <c r="V260" s="928">
        <v>124.8</v>
      </c>
      <c r="W260" s="928" t="s">
        <v>357</v>
      </c>
      <c r="X260" s="928">
        <v>94.3</v>
      </c>
      <c r="Y260" s="928">
        <v>102.2</v>
      </c>
      <c r="Z260" s="928">
        <v>79.599999999999994</v>
      </c>
      <c r="AA260" s="928">
        <v>97</v>
      </c>
      <c r="AB260" s="928">
        <v>100</v>
      </c>
      <c r="AC260" s="931">
        <v>104.4</v>
      </c>
      <c r="AD260" s="503"/>
      <c r="AE260" s="203"/>
      <c r="AF260" s="222" t="s">
        <v>468</v>
      </c>
      <c r="AG260" s="216" t="s">
        <v>99</v>
      </c>
      <c r="AH260" s="898">
        <v>99.8</v>
      </c>
      <c r="AI260" s="898">
        <v>90.7</v>
      </c>
      <c r="AJ260" s="898">
        <v>85.3</v>
      </c>
      <c r="AK260" s="898">
        <v>82.3</v>
      </c>
      <c r="AL260" s="898">
        <v>90</v>
      </c>
      <c r="AM260" s="898">
        <v>101.3</v>
      </c>
      <c r="AN260" s="898">
        <v>108.2</v>
      </c>
      <c r="AO260" s="898">
        <v>100</v>
      </c>
      <c r="AP260" s="898">
        <v>104.9</v>
      </c>
      <c r="AQ260" s="898">
        <v>105.4</v>
      </c>
      <c r="AR260" s="898">
        <v>80.400000000000006</v>
      </c>
    </row>
    <row r="261" spans="1:44" x14ac:dyDescent="0.15">
      <c r="A261" s="203"/>
      <c r="B261" s="222"/>
      <c r="C261" s="203" t="s">
        <v>101</v>
      </c>
      <c r="D261" s="928">
        <v>100.2</v>
      </c>
      <c r="E261" s="928">
        <v>100.2</v>
      </c>
      <c r="F261" s="928">
        <v>100.1</v>
      </c>
      <c r="G261" s="928">
        <v>83.6</v>
      </c>
      <c r="H261" s="928">
        <v>90.2</v>
      </c>
      <c r="I261" s="928">
        <v>138.80000000000001</v>
      </c>
      <c r="J261" s="928">
        <v>88.9</v>
      </c>
      <c r="K261" s="928">
        <v>88</v>
      </c>
      <c r="L261" s="928">
        <v>95.5</v>
      </c>
      <c r="M261" s="928">
        <v>100.3</v>
      </c>
      <c r="N261" s="928">
        <v>80.900000000000006</v>
      </c>
      <c r="O261" s="928">
        <v>117.7</v>
      </c>
      <c r="P261" s="928">
        <v>95.5</v>
      </c>
      <c r="Q261" s="928">
        <v>100.6</v>
      </c>
      <c r="R261" s="928">
        <v>99.2</v>
      </c>
      <c r="S261" s="928">
        <v>101.6</v>
      </c>
      <c r="T261" s="928">
        <v>100.2</v>
      </c>
      <c r="U261" s="928">
        <v>107.7</v>
      </c>
      <c r="V261" s="928">
        <v>127.5</v>
      </c>
      <c r="W261" s="928" t="s">
        <v>357</v>
      </c>
      <c r="X261" s="928">
        <v>96.3</v>
      </c>
      <c r="Y261" s="928">
        <v>102.5</v>
      </c>
      <c r="Z261" s="928">
        <v>81.2</v>
      </c>
      <c r="AA261" s="928">
        <v>92.6</v>
      </c>
      <c r="AB261" s="928">
        <v>99.2</v>
      </c>
      <c r="AC261" s="929">
        <v>105.4</v>
      </c>
      <c r="AD261" s="503"/>
      <c r="AE261" s="203"/>
      <c r="AF261" s="222"/>
      <c r="AG261" s="203" t="s">
        <v>101</v>
      </c>
      <c r="AH261" s="898">
        <v>100.2</v>
      </c>
      <c r="AI261" s="898">
        <v>92.3</v>
      </c>
      <c r="AJ261" s="898">
        <v>88.5</v>
      </c>
      <c r="AK261" s="898">
        <v>87</v>
      </c>
      <c r="AL261" s="898">
        <v>89.9</v>
      </c>
      <c r="AM261" s="898">
        <v>100.4</v>
      </c>
      <c r="AN261" s="898">
        <v>109.7</v>
      </c>
      <c r="AO261" s="898">
        <v>95.1</v>
      </c>
      <c r="AP261" s="898">
        <v>104.6</v>
      </c>
      <c r="AQ261" s="898">
        <v>105.1</v>
      </c>
      <c r="AR261" s="898">
        <v>84.3</v>
      </c>
    </row>
    <row r="262" spans="1:44" x14ac:dyDescent="0.15">
      <c r="A262" s="203"/>
      <c r="B262" s="222"/>
      <c r="C262" s="203" t="s">
        <v>102</v>
      </c>
      <c r="D262" s="928">
        <v>101.2</v>
      </c>
      <c r="E262" s="928">
        <v>101.2</v>
      </c>
      <c r="F262" s="928">
        <v>104.1</v>
      </c>
      <c r="G262" s="928">
        <v>84.6</v>
      </c>
      <c r="H262" s="928">
        <v>98.3</v>
      </c>
      <c r="I262" s="928">
        <v>131.1</v>
      </c>
      <c r="J262" s="928">
        <v>96.5</v>
      </c>
      <c r="K262" s="928">
        <v>89.6</v>
      </c>
      <c r="L262" s="928">
        <v>103.3</v>
      </c>
      <c r="M262" s="928">
        <v>97.9</v>
      </c>
      <c r="N262" s="928">
        <v>50.2</v>
      </c>
      <c r="O262" s="928">
        <v>137</v>
      </c>
      <c r="P262" s="928">
        <v>93.2</v>
      </c>
      <c r="Q262" s="928">
        <v>100.8</v>
      </c>
      <c r="R262" s="928">
        <v>99.4</v>
      </c>
      <c r="S262" s="928">
        <v>100.6</v>
      </c>
      <c r="T262" s="928">
        <v>99.7</v>
      </c>
      <c r="U262" s="928">
        <v>109.4</v>
      </c>
      <c r="V262" s="928">
        <v>126.8</v>
      </c>
      <c r="W262" s="928" t="s">
        <v>357</v>
      </c>
      <c r="X262" s="928">
        <v>125.4</v>
      </c>
      <c r="Y262" s="928">
        <v>102</v>
      </c>
      <c r="Z262" s="928">
        <v>80.5</v>
      </c>
      <c r="AA262" s="928">
        <v>90.4</v>
      </c>
      <c r="AB262" s="928">
        <v>99.3</v>
      </c>
      <c r="AC262" s="929">
        <v>105.8</v>
      </c>
      <c r="AD262" s="503"/>
      <c r="AE262" s="203"/>
      <c r="AF262" s="222"/>
      <c r="AG262" s="203" t="s">
        <v>102</v>
      </c>
      <c r="AH262" s="898">
        <v>101.2</v>
      </c>
      <c r="AI262" s="898">
        <v>94.2</v>
      </c>
      <c r="AJ262" s="898">
        <v>91.5</v>
      </c>
      <c r="AK262" s="898">
        <v>91.1</v>
      </c>
      <c r="AL262" s="898">
        <v>91.8</v>
      </c>
      <c r="AM262" s="898">
        <v>101.6</v>
      </c>
      <c r="AN262" s="898">
        <v>115</v>
      </c>
      <c r="AO262" s="898">
        <v>93.2</v>
      </c>
      <c r="AP262" s="898">
        <v>105.1</v>
      </c>
      <c r="AQ262" s="898">
        <v>105.4</v>
      </c>
      <c r="AR262" s="898">
        <v>87.2</v>
      </c>
    </row>
    <row r="263" spans="1:44" x14ac:dyDescent="0.15">
      <c r="A263" s="203"/>
      <c r="B263" s="222"/>
      <c r="C263" s="203" t="s">
        <v>103</v>
      </c>
      <c r="D263" s="928">
        <v>100.7</v>
      </c>
      <c r="E263" s="928">
        <v>100.7</v>
      </c>
      <c r="F263" s="928">
        <v>99.8</v>
      </c>
      <c r="G263" s="928">
        <v>82.2</v>
      </c>
      <c r="H263" s="928">
        <v>98.1</v>
      </c>
      <c r="I263" s="928">
        <v>129.4</v>
      </c>
      <c r="J263" s="928">
        <v>94.2</v>
      </c>
      <c r="K263" s="928">
        <v>90.5</v>
      </c>
      <c r="L263" s="928">
        <v>95.4</v>
      </c>
      <c r="M263" s="928">
        <v>101.4</v>
      </c>
      <c r="N263" s="928">
        <v>49.9</v>
      </c>
      <c r="O263" s="928">
        <v>138.1</v>
      </c>
      <c r="P263" s="928">
        <v>91.6</v>
      </c>
      <c r="Q263" s="928">
        <v>103.3</v>
      </c>
      <c r="R263" s="928">
        <v>99.1</v>
      </c>
      <c r="S263" s="928">
        <v>99.1</v>
      </c>
      <c r="T263" s="928">
        <v>96.9</v>
      </c>
      <c r="U263" s="928">
        <v>111.5</v>
      </c>
      <c r="V263" s="928">
        <v>131.4</v>
      </c>
      <c r="W263" s="928" t="s">
        <v>357</v>
      </c>
      <c r="X263" s="928">
        <v>106.6</v>
      </c>
      <c r="Y263" s="928">
        <v>105.6</v>
      </c>
      <c r="Z263" s="928">
        <v>81.900000000000006</v>
      </c>
      <c r="AA263" s="928">
        <v>94.4</v>
      </c>
      <c r="AB263" s="928">
        <v>99.6</v>
      </c>
      <c r="AC263" s="929">
        <v>104.1</v>
      </c>
      <c r="AD263" s="503"/>
      <c r="AE263" s="203"/>
      <c r="AF263" s="222"/>
      <c r="AG263" s="203" t="s">
        <v>103</v>
      </c>
      <c r="AH263" s="898">
        <v>100.7</v>
      </c>
      <c r="AI263" s="898">
        <v>94</v>
      </c>
      <c r="AJ263" s="898">
        <v>89.7</v>
      </c>
      <c r="AK263" s="898">
        <v>87.6</v>
      </c>
      <c r="AL263" s="898">
        <v>92.6</v>
      </c>
      <c r="AM263" s="898">
        <v>100.9</v>
      </c>
      <c r="AN263" s="898">
        <v>116</v>
      </c>
      <c r="AO263" s="898">
        <v>91.2</v>
      </c>
      <c r="AP263" s="898">
        <v>104.4</v>
      </c>
      <c r="AQ263" s="898">
        <v>104.6</v>
      </c>
      <c r="AR263" s="898">
        <v>93.6</v>
      </c>
    </row>
    <row r="264" spans="1:44" x14ac:dyDescent="0.15">
      <c r="A264" s="203"/>
      <c r="B264" s="222"/>
      <c r="C264" s="203" t="s">
        <v>104</v>
      </c>
      <c r="D264" s="928">
        <v>100.8</v>
      </c>
      <c r="E264" s="928">
        <v>100.8</v>
      </c>
      <c r="F264" s="928">
        <v>99.6</v>
      </c>
      <c r="G264" s="928">
        <v>83</v>
      </c>
      <c r="H264" s="928">
        <v>102.1</v>
      </c>
      <c r="I264" s="928">
        <v>137.69999999999999</v>
      </c>
      <c r="J264" s="928">
        <v>92.4</v>
      </c>
      <c r="K264" s="928">
        <v>95.6</v>
      </c>
      <c r="L264" s="928">
        <v>93.1</v>
      </c>
      <c r="M264" s="928">
        <v>99.9</v>
      </c>
      <c r="N264" s="928">
        <v>48</v>
      </c>
      <c r="O264" s="928">
        <v>117.4</v>
      </c>
      <c r="P264" s="928">
        <v>90.8</v>
      </c>
      <c r="Q264" s="928">
        <v>104.6</v>
      </c>
      <c r="R264" s="928">
        <v>99.8</v>
      </c>
      <c r="S264" s="928">
        <v>95</v>
      </c>
      <c r="T264" s="928">
        <v>99.3</v>
      </c>
      <c r="U264" s="928">
        <v>113.4</v>
      </c>
      <c r="V264" s="928">
        <v>134.9</v>
      </c>
      <c r="W264" s="928" t="s">
        <v>357</v>
      </c>
      <c r="X264" s="928">
        <v>103</v>
      </c>
      <c r="Y264" s="928">
        <v>105.1</v>
      </c>
      <c r="Z264" s="928">
        <v>81.3</v>
      </c>
      <c r="AA264" s="928">
        <v>96.9</v>
      </c>
      <c r="AB264" s="928">
        <v>99.6</v>
      </c>
      <c r="AC264" s="929">
        <v>105.6</v>
      </c>
      <c r="AD264" s="503"/>
      <c r="AE264" s="203"/>
      <c r="AF264" s="222"/>
      <c r="AG264" s="203" t="s">
        <v>104</v>
      </c>
      <c r="AH264" s="898">
        <v>100.8</v>
      </c>
      <c r="AI264" s="898">
        <v>94.1</v>
      </c>
      <c r="AJ264" s="898">
        <v>90.9</v>
      </c>
      <c r="AK264" s="898">
        <v>87.5</v>
      </c>
      <c r="AL264" s="898">
        <v>95.4</v>
      </c>
      <c r="AM264" s="898">
        <v>98.5</v>
      </c>
      <c r="AN264" s="898">
        <v>110.3</v>
      </c>
      <c r="AO264" s="898">
        <v>94</v>
      </c>
      <c r="AP264" s="898">
        <v>104.4</v>
      </c>
      <c r="AQ264" s="898">
        <v>104.5</v>
      </c>
      <c r="AR264" s="898">
        <v>96.8</v>
      </c>
    </row>
    <row r="265" spans="1:44" x14ac:dyDescent="0.15">
      <c r="A265" s="203"/>
      <c r="B265" s="222"/>
      <c r="C265" s="203" t="s">
        <v>105</v>
      </c>
      <c r="D265" s="928">
        <v>102.1</v>
      </c>
      <c r="E265" s="928">
        <v>102.1</v>
      </c>
      <c r="F265" s="928">
        <v>103</v>
      </c>
      <c r="G265" s="928">
        <v>80.099999999999994</v>
      </c>
      <c r="H265" s="928">
        <v>106.7</v>
      </c>
      <c r="I265" s="928">
        <v>134.6</v>
      </c>
      <c r="J265" s="928">
        <v>95.2</v>
      </c>
      <c r="K265" s="928">
        <v>95.4</v>
      </c>
      <c r="L265" s="928">
        <v>75.400000000000006</v>
      </c>
      <c r="M265" s="928">
        <v>96.1</v>
      </c>
      <c r="N265" s="928">
        <v>53.3</v>
      </c>
      <c r="O265" s="928">
        <v>154.30000000000001</v>
      </c>
      <c r="P265" s="928">
        <v>89.5</v>
      </c>
      <c r="Q265" s="928">
        <v>103.5</v>
      </c>
      <c r="R265" s="928">
        <v>99.3</v>
      </c>
      <c r="S265" s="928">
        <v>93.6</v>
      </c>
      <c r="T265" s="928">
        <v>101.3</v>
      </c>
      <c r="U265" s="928">
        <v>111.6</v>
      </c>
      <c r="V265" s="928">
        <v>134.5</v>
      </c>
      <c r="W265" s="928" t="s">
        <v>357</v>
      </c>
      <c r="X265" s="928">
        <v>89.5</v>
      </c>
      <c r="Y265" s="928">
        <v>105.5</v>
      </c>
      <c r="Z265" s="928">
        <v>82.7</v>
      </c>
      <c r="AA265" s="928">
        <v>97.6</v>
      </c>
      <c r="AB265" s="928">
        <v>99.5</v>
      </c>
      <c r="AC265" s="929">
        <v>106.4</v>
      </c>
      <c r="AD265" s="503"/>
      <c r="AE265" s="203"/>
      <c r="AF265" s="222"/>
      <c r="AG265" s="203" t="s">
        <v>105</v>
      </c>
      <c r="AH265" s="898">
        <v>102.1</v>
      </c>
      <c r="AI265" s="898">
        <v>97.2</v>
      </c>
      <c r="AJ265" s="898">
        <v>92.9</v>
      </c>
      <c r="AK265" s="898">
        <v>90.3</v>
      </c>
      <c r="AL265" s="898">
        <v>97.3</v>
      </c>
      <c r="AM265" s="898">
        <v>107</v>
      </c>
      <c r="AN265" s="898">
        <v>124.8</v>
      </c>
      <c r="AO265" s="898">
        <v>94.8</v>
      </c>
      <c r="AP265" s="898">
        <v>105</v>
      </c>
      <c r="AQ265" s="898">
        <v>104.9</v>
      </c>
      <c r="AR265" s="898">
        <v>101.5</v>
      </c>
    </row>
    <row r="266" spans="1:44" x14ac:dyDescent="0.15">
      <c r="A266" s="203"/>
      <c r="B266" s="222"/>
      <c r="C266" s="203" t="s">
        <v>106</v>
      </c>
      <c r="D266" s="928">
        <v>100.4</v>
      </c>
      <c r="E266" s="928">
        <v>100.4</v>
      </c>
      <c r="F266" s="928">
        <v>101.7</v>
      </c>
      <c r="G266" s="928">
        <v>77.599999999999994</v>
      </c>
      <c r="H266" s="928">
        <v>110.5</v>
      </c>
      <c r="I266" s="928">
        <v>110.9</v>
      </c>
      <c r="J266" s="928">
        <v>95.6</v>
      </c>
      <c r="K266" s="928">
        <v>95.5</v>
      </c>
      <c r="L266" s="928">
        <v>72.400000000000006</v>
      </c>
      <c r="M266" s="928">
        <v>92.4</v>
      </c>
      <c r="N266" s="928">
        <v>56.9</v>
      </c>
      <c r="O266" s="928">
        <v>116.8</v>
      </c>
      <c r="P266" s="928">
        <v>88</v>
      </c>
      <c r="Q266" s="928">
        <v>105.4</v>
      </c>
      <c r="R266" s="928">
        <v>97.6</v>
      </c>
      <c r="S266" s="928">
        <v>93.6</v>
      </c>
      <c r="T266" s="928">
        <v>101.7</v>
      </c>
      <c r="U266" s="928">
        <v>112.7</v>
      </c>
      <c r="V266" s="928">
        <v>138.1</v>
      </c>
      <c r="W266" s="928" t="s">
        <v>357</v>
      </c>
      <c r="X266" s="928">
        <v>92.9</v>
      </c>
      <c r="Y266" s="928">
        <v>105.3</v>
      </c>
      <c r="Z266" s="928">
        <v>83</v>
      </c>
      <c r="AA266" s="928">
        <v>95.1</v>
      </c>
      <c r="AB266" s="928">
        <v>99.2</v>
      </c>
      <c r="AC266" s="929">
        <v>100.8</v>
      </c>
      <c r="AD266" s="503"/>
      <c r="AE266" s="203"/>
      <c r="AF266" s="222"/>
      <c r="AG266" s="203" t="s">
        <v>106</v>
      </c>
      <c r="AH266" s="898">
        <v>100.4</v>
      </c>
      <c r="AI266" s="898">
        <v>96.9</v>
      </c>
      <c r="AJ266" s="898">
        <v>94.5</v>
      </c>
      <c r="AK266" s="898">
        <v>91.5</v>
      </c>
      <c r="AL266" s="898">
        <v>98.4</v>
      </c>
      <c r="AM266" s="898">
        <v>101.9</v>
      </c>
      <c r="AN266" s="898">
        <v>111.1</v>
      </c>
      <c r="AO266" s="898">
        <v>94.6</v>
      </c>
      <c r="AP266" s="898">
        <v>102.6</v>
      </c>
      <c r="AQ266" s="898">
        <v>102.6</v>
      </c>
      <c r="AR266" s="898">
        <v>102.6</v>
      </c>
    </row>
    <row r="267" spans="1:44" x14ac:dyDescent="0.15">
      <c r="A267" s="203"/>
      <c r="B267" s="222"/>
      <c r="C267" s="203" t="s">
        <v>107</v>
      </c>
      <c r="D267" s="928">
        <v>100.1</v>
      </c>
      <c r="E267" s="928">
        <v>100.1</v>
      </c>
      <c r="F267" s="928">
        <v>100.8</v>
      </c>
      <c r="G267" s="928">
        <v>84.6</v>
      </c>
      <c r="H267" s="928">
        <v>109.8</v>
      </c>
      <c r="I267" s="928">
        <v>116</v>
      </c>
      <c r="J267" s="928">
        <v>94.8</v>
      </c>
      <c r="K267" s="928">
        <v>91.9</v>
      </c>
      <c r="L267" s="928">
        <v>76.900000000000006</v>
      </c>
      <c r="M267" s="928">
        <v>89.6</v>
      </c>
      <c r="N267" s="928">
        <v>58</v>
      </c>
      <c r="O267" s="928">
        <v>128.19999999999999</v>
      </c>
      <c r="P267" s="928">
        <v>85.9</v>
      </c>
      <c r="Q267" s="928">
        <v>102.7</v>
      </c>
      <c r="R267" s="928">
        <v>98.4</v>
      </c>
      <c r="S267" s="928">
        <v>96.5</v>
      </c>
      <c r="T267" s="928">
        <v>100.3</v>
      </c>
      <c r="U267" s="928">
        <v>115.1</v>
      </c>
      <c r="V267" s="928">
        <v>145</v>
      </c>
      <c r="W267" s="928" t="s">
        <v>357</v>
      </c>
      <c r="X267" s="928">
        <v>91.4</v>
      </c>
      <c r="Y267" s="928">
        <v>105.1</v>
      </c>
      <c r="Z267" s="928">
        <v>81.5</v>
      </c>
      <c r="AA267" s="928">
        <v>94.2</v>
      </c>
      <c r="AB267" s="928">
        <v>99.3</v>
      </c>
      <c r="AC267" s="929">
        <v>101.1</v>
      </c>
      <c r="AD267" s="503"/>
      <c r="AE267" s="203"/>
      <c r="AF267" s="222"/>
      <c r="AG267" s="203" t="s">
        <v>107</v>
      </c>
      <c r="AH267" s="898">
        <v>100.1</v>
      </c>
      <c r="AI267" s="898">
        <v>97.1</v>
      </c>
      <c r="AJ267" s="898">
        <v>93.9</v>
      </c>
      <c r="AK267" s="898">
        <v>93.3</v>
      </c>
      <c r="AL267" s="898">
        <v>97.2</v>
      </c>
      <c r="AM267" s="898">
        <v>102.8</v>
      </c>
      <c r="AN267" s="898">
        <v>114.8</v>
      </c>
      <c r="AO267" s="898">
        <v>93.7</v>
      </c>
      <c r="AP267" s="898">
        <v>101.8</v>
      </c>
      <c r="AQ267" s="898">
        <v>101.8</v>
      </c>
      <c r="AR267" s="898">
        <v>100.6</v>
      </c>
    </row>
    <row r="268" spans="1:44" x14ac:dyDescent="0.15">
      <c r="A268" s="203"/>
      <c r="B268" s="222"/>
      <c r="C268" s="203" t="s">
        <v>108</v>
      </c>
      <c r="D268" s="928">
        <v>100.6</v>
      </c>
      <c r="E268" s="928">
        <v>100.6</v>
      </c>
      <c r="F268" s="928">
        <v>98.7</v>
      </c>
      <c r="G268" s="928">
        <v>77.099999999999994</v>
      </c>
      <c r="H268" s="928">
        <v>110.8</v>
      </c>
      <c r="I268" s="928">
        <v>111</v>
      </c>
      <c r="J268" s="928">
        <v>99.3</v>
      </c>
      <c r="K268" s="928">
        <v>96.7</v>
      </c>
      <c r="L268" s="928">
        <v>99.3</v>
      </c>
      <c r="M268" s="928">
        <v>84.7</v>
      </c>
      <c r="N268" s="928">
        <v>63.7</v>
      </c>
      <c r="O268" s="928">
        <v>141</v>
      </c>
      <c r="P268" s="928">
        <v>83.8</v>
      </c>
      <c r="Q268" s="928">
        <v>103.8</v>
      </c>
      <c r="R268" s="928">
        <v>99.3</v>
      </c>
      <c r="S268" s="928">
        <v>91.7</v>
      </c>
      <c r="T268" s="928">
        <v>101.1</v>
      </c>
      <c r="U268" s="928">
        <v>113.9</v>
      </c>
      <c r="V268" s="928">
        <v>142.4</v>
      </c>
      <c r="W268" s="928" t="s">
        <v>357</v>
      </c>
      <c r="X268" s="928">
        <v>93.2</v>
      </c>
      <c r="Y268" s="928">
        <v>101.9</v>
      </c>
      <c r="Z268" s="928">
        <v>84.9</v>
      </c>
      <c r="AA268" s="928">
        <v>96.5</v>
      </c>
      <c r="AB268" s="928">
        <v>99.3</v>
      </c>
      <c r="AC268" s="929">
        <v>101.8</v>
      </c>
      <c r="AD268" s="503"/>
      <c r="AE268" s="203"/>
      <c r="AF268" s="222"/>
      <c r="AG268" s="203" t="s">
        <v>108</v>
      </c>
      <c r="AH268" s="898">
        <v>100.6</v>
      </c>
      <c r="AI268" s="898">
        <v>100.1</v>
      </c>
      <c r="AJ268" s="898">
        <v>100</v>
      </c>
      <c r="AK268" s="898">
        <v>97.3</v>
      </c>
      <c r="AL268" s="898">
        <v>99.8</v>
      </c>
      <c r="AM268" s="898">
        <v>107.1</v>
      </c>
      <c r="AN268" s="898">
        <v>116</v>
      </c>
      <c r="AO268" s="898">
        <v>93.4</v>
      </c>
      <c r="AP268" s="898">
        <v>100.5</v>
      </c>
      <c r="AQ268" s="898">
        <v>100.5</v>
      </c>
      <c r="AR268" s="898">
        <v>99.6</v>
      </c>
    </row>
    <row r="269" spans="1:44" x14ac:dyDescent="0.15">
      <c r="A269" s="203"/>
      <c r="B269" s="222"/>
      <c r="C269" s="203" t="s">
        <v>109</v>
      </c>
      <c r="D269" s="928">
        <v>100.4</v>
      </c>
      <c r="E269" s="928">
        <v>100.4</v>
      </c>
      <c r="F269" s="928">
        <v>98.4</v>
      </c>
      <c r="G269" s="928">
        <v>76.099999999999994</v>
      </c>
      <c r="H269" s="928">
        <v>108.2</v>
      </c>
      <c r="I269" s="928">
        <v>107.4</v>
      </c>
      <c r="J269" s="928">
        <v>99.3</v>
      </c>
      <c r="K269" s="928">
        <v>100.4</v>
      </c>
      <c r="L269" s="928">
        <v>97.9</v>
      </c>
      <c r="M269" s="928">
        <v>85</v>
      </c>
      <c r="N269" s="928">
        <v>74.3</v>
      </c>
      <c r="O269" s="928">
        <v>147.5</v>
      </c>
      <c r="P269" s="928">
        <v>81.5</v>
      </c>
      <c r="Q269" s="928">
        <v>100</v>
      </c>
      <c r="R269" s="928">
        <v>102.6</v>
      </c>
      <c r="S269" s="928">
        <v>91.1</v>
      </c>
      <c r="T269" s="928">
        <v>101.7</v>
      </c>
      <c r="U269" s="928">
        <v>115.4</v>
      </c>
      <c r="V269" s="928">
        <v>148.5</v>
      </c>
      <c r="W269" s="928" t="s">
        <v>357</v>
      </c>
      <c r="X269" s="928">
        <v>81.7</v>
      </c>
      <c r="Y269" s="928">
        <v>105.3</v>
      </c>
      <c r="Z269" s="928">
        <v>84</v>
      </c>
      <c r="AA269" s="928">
        <v>92.2</v>
      </c>
      <c r="AB269" s="928">
        <v>99.4</v>
      </c>
      <c r="AC269" s="929">
        <v>101.4</v>
      </c>
      <c r="AD269" s="503"/>
      <c r="AE269" s="203"/>
      <c r="AF269" s="222"/>
      <c r="AG269" s="203" t="s">
        <v>109</v>
      </c>
      <c r="AH269" s="898">
        <v>100.4</v>
      </c>
      <c r="AI269" s="898">
        <v>100.4</v>
      </c>
      <c r="AJ269" s="898">
        <v>98.2</v>
      </c>
      <c r="AK269" s="898">
        <v>98.3</v>
      </c>
      <c r="AL269" s="898">
        <v>97.8</v>
      </c>
      <c r="AM269" s="898">
        <v>105.8</v>
      </c>
      <c r="AN269" s="898">
        <v>121.5</v>
      </c>
      <c r="AO269" s="898">
        <v>92.9</v>
      </c>
      <c r="AP269" s="898">
        <v>100.4</v>
      </c>
      <c r="AQ269" s="898">
        <v>100.3</v>
      </c>
      <c r="AR269" s="898">
        <v>97.6</v>
      </c>
    </row>
    <row r="270" spans="1:44" x14ac:dyDescent="0.15">
      <c r="A270" s="203"/>
      <c r="B270" s="222"/>
      <c r="C270" s="203" t="s">
        <v>110</v>
      </c>
      <c r="D270" s="928">
        <v>101.3</v>
      </c>
      <c r="E270" s="928">
        <v>101.3</v>
      </c>
      <c r="F270" s="928">
        <v>97.7</v>
      </c>
      <c r="G270" s="928">
        <v>73.599999999999994</v>
      </c>
      <c r="H270" s="928">
        <v>105.7</v>
      </c>
      <c r="I270" s="928">
        <v>123.4</v>
      </c>
      <c r="J270" s="928">
        <v>100.4</v>
      </c>
      <c r="K270" s="928">
        <v>99.5</v>
      </c>
      <c r="L270" s="928">
        <v>89.9</v>
      </c>
      <c r="M270" s="928">
        <v>86.4</v>
      </c>
      <c r="N270" s="928">
        <v>59.7</v>
      </c>
      <c r="O270" s="928">
        <v>145.9</v>
      </c>
      <c r="P270" s="928">
        <v>80.8</v>
      </c>
      <c r="Q270" s="928">
        <v>101</v>
      </c>
      <c r="R270" s="928">
        <v>104.1</v>
      </c>
      <c r="S270" s="928">
        <v>88</v>
      </c>
      <c r="T270" s="928">
        <v>102.2</v>
      </c>
      <c r="U270" s="928">
        <v>115.6</v>
      </c>
      <c r="V270" s="928">
        <v>152.4</v>
      </c>
      <c r="W270" s="928" t="s">
        <v>357</v>
      </c>
      <c r="X270" s="928">
        <v>85</v>
      </c>
      <c r="Y270" s="928">
        <v>104.6</v>
      </c>
      <c r="Z270" s="928">
        <v>82.8</v>
      </c>
      <c r="AA270" s="928">
        <v>89.1</v>
      </c>
      <c r="AB270" s="928">
        <v>99.2</v>
      </c>
      <c r="AC270" s="929">
        <v>107.9</v>
      </c>
      <c r="AD270" s="503"/>
      <c r="AE270" s="203"/>
      <c r="AF270" s="222"/>
      <c r="AG270" s="203" t="s">
        <v>110</v>
      </c>
      <c r="AH270" s="898">
        <v>101.3</v>
      </c>
      <c r="AI270" s="898">
        <v>100.7</v>
      </c>
      <c r="AJ270" s="898">
        <v>97.7</v>
      </c>
      <c r="AK270" s="898">
        <v>98.9</v>
      </c>
      <c r="AL270" s="898">
        <v>96.4</v>
      </c>
      <c r="AM270" s="898">
        <v>107.8</v>
      </c>
      <c r="AN270" s="898">
        <v>123.4</v>
      </c>
      <c r="AO270" s="898">
        <v>91.4</v>
      </c>
      <c r="AP270" s="898">
        <v>101.7</v>
      </c>
      <c r="AQ270" s="898">
        <v>101.7</v>
      </c>
      <c r="AR270" s="898">
        <v>102.3</v>
      </c>
    </row>
    <row r="271" spans="1:44" x14ac:dyDescent="0.15">
      <c r="A271" s="203"/>
      <c r="B271" s="222"/>
      <c r="C271" s="213" t="s">
        <v>97</v>
      </c>
      <c r="D271" s="932">
        <v>101.1</v>
      </c>
      <c r="E271" s="932">
        <v>101.1</v>
      </c>
      <c r="F271" s="932">
        <v>97.2</v>
      </c>
      <c r="G271" s="932">
        <v>72.400000000000006</v>
      </c>
      <c r="H271" s="932">
        <v>101.5</v>
      </c>
      <c r="I271" s="932">
        <v>115.6</v>
      </c>
      <c r="J271" s="932">
        <v>104.4</v>
      </c>
      <c r="K271" s="932">
        <v>96</v>
      </c>
      <c r="L271" s="932">
        <v>82.8</v>
      </c>
      <c r="M271" s="932">
        <v>91</v>
      </c>
      <c r="N271" s="932">
        <v>53.5</v>
      </c>
      <c r="O271" s="932">
        <v>134.6</v>
      </c>
      <c r="P271" s="932">
        <v>82</v>
      </c>
      <c r="Q271" s="932">
        <v>100.5</v>
      </c>
      <c r="R271" s="932">
        <v>104.8</v>
      </c>
      <c r="S271" s="932">
        <v>86.4</v>
      </c>
      <c r="T271" s="932">
        <v>124.5</v>
      </c>
      <c r="U271" s="932">
        <v>117.3</v>
      </c>
      <c r="V271" s="932">
        <v>144</v>
      </c>
      <c r="W271" s="932" t="s">
        <v>357</v>
      </c>
      <c r="X271" s="932">
        <v>116.2</v>
      </c>
      <c r="Y271" s="932">
        <v>109.7</v>
      </c>
      <c r="Z271" s="932">
        <v>83.3</v>
      </c>
      <c r="AA271" s="932">
        <v>90.9</v>
      </c>
      <c r="AB271" s="932">
        <v>99.1</v>
      </c>
      <c r="AC271" s="933">
        <v>107.2</v>
      </c>
      <c r="AD271" s="503"/>
      <c r="AE271" s="203"/>
      <c r="AF271" s="222"/>
      <c r="AG271" s="213" t="s">
        <v>97</v>
      </c>
      <c r="AH271" s="900">
        <v>101.1</v>
      </c>
      <c r="AI271" s="898">
        <v>101.1</v>
      </c>
      <c r="AJ271" s="898">
        <v>96.7</v>
      </c>
      <c r="AK271" s="898">
        <v>98.7</v>
      </c>
      <c r="AL271" s="898">
        <v>93.1</v>
      </c>
      <c r="AM271" s="898">
        <v>110.8</v>
      </c>
      <c r="AN271" s="898">
        <v>115</v>
      </c>
      <c r="AO271" s="898">
        <v>113.4</v>
      </c>
      <c r="AP271" s="898">
        <v>100.5</v>
      </c>
      <c r="AQ271" s="898">
        <v>100.4</v>
      </c>
      <c r="AR271" s="934">
        <v>108.1</v>
      </c>
    </row>
    <row r="272" spans="1:44" x14ac:dyDescent="0.15">
      <c r="A272" s="224"/>
      <c r="B272" s="219" t="s">
        <v>469</v>
      </c>
      <c r="C272" s="216" t="s">
        <v>99</v>
      </c>
      <c r="D272" s="903">
        <v>98.6</v>
      </c>
      <c r="E272" s="903">
        <v>98.6</v>
      </c>
      <c r="F272" s="903">
        <v>98.4</v>
      </c>
      <c r="G272" s="903">
        <v>74.900000000000006</v>
      </c>
      <c r="H272" s="903">
        <v>100.2</v>
      </c>
      <c r="I272" s="903">
        <v>107.2</v>
      </c>
      <c r="J272" s="903">
        <v>100.8</v>
      </c>
      <c r="K272" s="903">
        <v>99.7</v>
      </c>
      <c r="L272" s="903">
        <v>45.8</v>
      </c>
      <c r="M272" s="903">
        <v>89.5</v>
      </c>
      <c r="N272" s="903">
        <v>52.3</v>
      </c>
      <c r="O272" s="903">
        <v>134.30000000000001</v>
      </c>
      <c r="P272" s="903">
        <v>82.2</v>
      </c>
      <c r="Q272" s="903">
        <v>100.1</v>
      </c>
      <c r="R272" s="903">
        <v>111.3</v>
      </c>
      <c r="S272" s="903">
        <v>88.2</v>
      </c>
      <c r="T272" s="903">
        <v>126.7</v>
      </c>
      <c r="U272" s="903">
        <v>115.4</v>
      </c>
      <c r="V272" s="903">
        <v>143.4</v>
      </c>
      <c r="W272" s="903" t="s">
        <v>357</v>
      </c>
      <c r="X272" s="903">
        <v>105.3</v>
      </c>
      <c r="Y272" s="903">
        <v>99.7</v>
      </c>
      <c r="Z272" s="903">
        <v>83.3</v>
      </c>
      <c r="AA272" s="903">
        <v>93.3</v>
      </c>
      <c r="AB272" s="903">
        <v>99.4</v>
      </c>
      <c r="AC272" s="1005">
        <v>102.7</v>
      </c>
      <c r="AD272" s="503"/>
      <c r="AE272" s="224"/>
      <c r="AF272" s="219" t="s">
        <v>469</v>
      </c>
      <c r="AG272" s="216" t="s">
        <v>99</v>
      </c>
      <c r="AH272" s="996">
        <v>98.6</v>
      </c>
      <c r="AI272" s="995">
        <v>99.6</v>
      </c>
      <c r="AJ272" s="995">
        <v>93.9</v>
      </c>
      <c r="AK272" s="995">
        <v>95.7</v>
      </c>
      <c r="AL272" s="995">
        <v>91.8</v>
      </c>
      <c r="AM272" s="995">
        <v>112.1</v>
      </c>
      <c r="AN272" s="995">
        <v>112.6</v>
      </c>
      <c r="AO272" s="995">
        <v>116.8</v>
      </c>
      <c r="AP272" s="995">
        <v>98.6</v>
      </c>
      <c r="AQ272" s="995">
        <v>98.5</v>
      </c>
      <c r="AR272" s="995">
        <v>104.4</v>
      </c>
    </row>
    <row r="273" spans="1:44" x14ac:dyDescent="0.15">
      <c r="A273" s="224"/>
      <c r="B273" s="222"/>
      <c r="C273" s="203" t="s">
        <v>101</v>
      </c>
      <c r="D273" s="924">
        <v>102</v>
      </c>
      <c r="E273" s="924">
        <v>102</v>
      </c>
      <c r="F273" s="924">
        <v>101.6</v>
      </c>
      <c r="G273" s="924">
        <v>75.7</v>
      </c>
      <c r="H273" s="924">
        <v>100.1</v>
      </c>
      <c r="I273" s="924">
        <v>114.2</v>
      </c>
      <c r="J273" s="924">
        <v>102.1</v>
      </c>
      <c r="K273" s="924">
        <v>100.2</v>
      </c>
      <c r="L273" s="924">
        <v>65.900000000000006</v>
      </c>
      <c r="M273" s="924">
        <v>95.7</v>
      </c>
      <c r="N273" s="924">
        <v>55.1</v>
      </c>
      <c r="O273" s="924">
        <v>148</v>
      </c>
      <c r="P273" s="924">
        <v>81.599999999999994</v>
      </c>
      <c r="Q273" s="924">
        <v>99.8</v>
      </c>
      <c r="R273" s="924">
        <v>108.4</v>
      </c>
      <c r="S273" s="924">
        <v>93</v>
      </c>
      <c r="T273" s="924">
        <v>127.6</v>
      </c>
      <c r="U273" s="924">
        <v>118</v>
      </c>
      <c r="V273" s="924">
        <v>144</v>
      </c>
      <c r="W273" s="924" t="s">
        <v>357</v>
      </c>
      <c r="X273" s="924">
        <v>117.7</v>
      </c>
      <c r="Y273" s="924">
        <v>98.1</v>
      </c>
      <c r="Z273" s="924">
        <v>86.1</v>
      </c>
      <c r="AA273" s="924">
        <v>98.6</v>
      </c>
      <c r="AB273" s="924">
        <v>99.2</v>
      </c>
      <c r="AC273" s="1006">
        <v>105.4</v>
      </c>
      <c r="AD273" s="503"/>
      <c r="AE273" s="224"/>
      <c r="AF273" s="222"/>
      <c r="AG273" s="203" t="s">
        <v>101</v>
      </c>
      <c r="AH273" s="996">
        <v>102</v>
      </c>
      <c r="AI273" s="996">
        <v>101.3</v>
      </c>
      <c r="AJ273" s="996">
        <v>93.8</v>
      </c>
      <c r="AK273" s="996">
        <v>95.5</v>
      </c>
      <c r="AL273" s="996">
        <v>92.1</v>
      </c>
      <c r="AM273" s="996">
        <v>117.8</v>
      </c>
      <c r="AN273" s="996">
        <v>119.3</v>
      </c>
      <c r="AO273" s="996">
        <v>119.7</v>
      </c>
      <c r="AP273" s="996">
        <v>102.5</v>
      </c>
      <c r="AQ273" s="996">
        <v>102.7</v>
      </c>
      <c r="AR273" s="996">
        <v>99.1</v>
      </c>
    </row>
    <row r="274" spans="1:44" x14ac:dyDescent="0.15">
      <c r="A274" s="224"/>
      <c r="B274" s="222"/>
      <c r="C274" s="203" t="s">
        <v>102</v>
      </c>
      <c r="D274" s="924">
        <v>102.4</v>
      </c>
      <c r="E274" s="924">
        <v>102.4</v>
      </c>
      <c r="F274" s="924">
        <v>101.7</v>
      </c>
      <c r="G274" s="924">
        <v>75.900000000000006</v>
      </c>
      <c r="H274" s="924">
        <v>97.9</v>
      </c>
      <c r="I274" s="924">
        <v>125.9</v>
      </c>
      <c r="J274" s="924">
        <v>102.8</v>
      </c>
      <c r="K274" s="924">
        <v>94.6</v>
      </c>
      <c r="L274" s="924">
        <v>64.599999999999994</v>
      </c>
      <c r="M274" s="924">
        <v>114.9</v>
      </c>
      <c r="N274" s="924">
        <v>54.6</v>
      </c>
      <c r="O274" s="924">
        <v>135.1</v>
      </c>
      <c r="P274" s="924">
        <v>83.6</v>
      </c>
      <c r="Q274" s="924">
        <v>98.4</v>
      </c>
      <c r="R274" s="924">
        <v>105</v>
      </c>
      <c r="S274" s="924">
        <v>99.2</v>
      </c>
      <c r="T274" s="924">
        <v>126.9</v>
      </c>
      <c r="U274" s="924">
        <v>113.1</v>
      </c>
      <c r="V274" s="924">
        <v>134.19999999999999</v>
      </c>
      <c r="W274" s="924" t="s">
        <v>357</v>
      </c>
      <c r="X274" s="924">
        <v>110.9</v>
      </c>
      <c r="Y274" s="924">
        <v>98.1</v>
      </c>
      <c r="Z274" s="924">
        <v>86.8</v>
      </c>
      <c r="AA274" s="924">
        <v>101.7</v>
      </c>
      <c r="AB274" s="924">
        <v>99.2</v>
      </c>
      <c r="AC274" s="1006">
        <v>108.7</v>
      </c>
      <c r="AD274" s="503"/>
      <c r="AE274" s="224"/>
      <c r="AF274" s="222"/>
      <c r="AG274" s="203" t="s">
        <v>102</v>
      </c>
      <c r="AH274" s="996">
        <v>102.4</v>
      </c>
      <c r="AI274" s="996">
        <v>99.4</v>
      </c>
      <c r="AJ274" s="996">
        <v>92.3</v>
      </c>
      <c r="AK274" s="996">
        <v>96.5</v>
      </c>
      <c r="AL274" s="996">
        <v>89.3</v>
      </c>
      <c r="AM274" s="996">
        <v>114.5</v>
      </c>
      <c r="AN274" s="996">
        <v>109.3</v>
      </c>
      <c r="AO274" s="996">
        <v>117.8</v>
      </c>
      <c r="AP274" s="996">
        <v>104.4</v>
      </c>
      <c r="AQ274" s="996">
        <v>104.4</v>
      </c>
      <c r="AR274" s="996">
        <v>101.7</v>
      </c>
    </row>
    <row r="275" spans="1:44" x14ac:dyDescent="0.15">
      <c r="A275" s="224"/>
      <c r="B275" s="222"/>
      <c r="C275" s="203" t="s">
        <v>103</v>
      </c>
      <c r="D275" s="924">
        <v>102.2</v>
      </c>
      <c r="E275" s="924">
        <v>102.2</v>
      </c>
      <c r="F275" s="924">
        <v>102.3</v>
      </c>
      <c r="G275" s="924">
        <v>76.599999999999994</v>
      </c>
      <c r="H275" s="924">
        <v>96.8</v>
      </c>
      <c r="I275" s="924">
        <v>116</v>
      </c>
      <c r="J275" s="924">
        <v>103.6</v>
      </c>
      <c r="K275" s="924">
        <v>93.3</v>
      </c>
      <c r="L275" s="924">
        <v>56.2</v>
      </c>
      <c r="M275" s="924">
        <v>123.3</v>
      </c>
      <c r="N275" s="924">
        <v>64.2</v>
      </c>
      <c r="O275" s="924">
        <v>158.30000000000001</v>
      </c>
      <c r="P275" s="924">
        <v>82.2</v>
      </c>
      <c r="Q275" s="924">
        <v>89.5</v>
      </c>
      <c r="R275" s="924">
        <v>122.5</v>
      </c>
      <c r="S275" s="924">
        <v>92.2</v>
      </c>
      <c r="T275" s="924">
        <v>124.3</v>
      </c>
      <c r="U275" s="924">
        <v>110.3</v>
      </c>
      <c r="V275" s="924">
        <v>124.8</v>
      </c>
      <c r="W275" s="924" t="s">
        <v>357</v>
      </c>
      <c r="X275" s="924">
        <v>109.2</v>
      </c>
      <c r="Y275" s="924">
        <v>94.8</v>
      </c>
      <c r="Z275" s="924">
        <v>85.3</v>
      </c>
      <c r="AA275" s="924">
        <v>108.7</v>
      </c>
      <c r="AB275" s="924">
        <v>99.3</v>
      </c>
      <c r="AC275" s="1006">
        <v>106.3</v>
      </c>
      <c r="AD275" s="503"/>
      <c r="AE275" s="224"/>
      <c r="AF275" s="222"/>
      <c r="AG275" s="203" t="s">
        <v>103</v>
      </c>
      <c r="AH275" s="996">
        <v>102.2</v>
      </c>
      <c r="AI275" s="996">
        <v>101.6</v>
      </c>
      <c r="AJ275" s="996">
        <v>92</v>
      </c>
      <c r="AK275" s="996">
        <v>95.5</v>
      </c>
      <c r="AL275" s="996">
        <v>87.7</v>
      </c>
      <c r="AM275" s="996">
        <v>118.9</v>
      </c>
      <c r="AN275" s="996">
        <v>126.1</v>
      </c>
      <c r="AO275" s="996">
        <v>114.9</v>
      </c>
      <c r="AP275" s="996">
        <v>103.2</v>
      </c>
      <c r="AQ275" s="996">
        <v>103.4</v>
      </c>
      <c r="AR275" s="996">
        <v>98</v>
      </c>
    </row>
    <row r="276" spans="1:44" x14ac:dyDescent="0.15">
      <c r="A276" s="224"/>
      <c r="B276" s="222" t="s">
        <v>1</v>
      </c>
      <c r="C276" s="203" t="s">
        <v>104</v>
      </c>
      <c r="D276" s="924">
        <v>99.8</v>
      </c>
      <c r="E276" s="924">
        <v>99.8</v>
      </c>
      <c r="F276" s="924">
        <v>99.8</v>
      </c>
      <c r="G276" s="924">
        <v>82.9</v>
      </c>
      <c r="H276" s="924">
        <v>94.9</v>
      </c>
      <c r="I276" s="924">
        <v>112.8</v>
      </c>
      <c r="J276" s="924">
        <v>99.4</v>
      </c>
      <c r="K276" s="924">
        <v>89.7</v>
      </c>
      <c r="L276" s="924">
        <v>48.8</v>
      </c>
      <c r="M276" s="924">
        <v>132.5</v>
      </c>
      <c r="N276" s="924">
        <v>55.9</v>
      </c>
      <c r="O276" s="924">
        <v>164.7</v>
      </c>
      <c r="P276" s="924">
        <v>82</v>
      </c>
      <c r="Q276" s="924">
        <v>92.4</v>
      </c>
      <c r="R276" s="924">
        <v>118.4</v>
      </c>
      <c r="S276" s="924">
        <v>88.6</v>
      </c>
      <c r="T276" s="924">
        <v>119.3</v>
      </c>
      <c r="U276" s="924">
        <v>105.8</v>
      </c>
      <c r="V276" s="924">
        <v>122.9</v>
      </c>
      <c r="W276" s="924" t="s">
        <v>357</v>
      </c>
      <c r="X276" s="924">
        <v>84.4</v>
      </c>
      <c r="Y276" s="924">
        <v>95.1</v>
      </c>
      <c r="Z276" s="924">
        <v>85.7</v>
      </c>
      <c r="AA276" s="924">
        <v>104.2</v>
      </c>
      <c r="AB276" s="924">
        <v>99.4</v>
      </c>
      <c r="AC276" s="1006">
        <v>101.9</v>
      </c>
      <c r="AD276" s="503"/>
      <c r="AE276" s="224"/>
      <c r="AF276" s="222" t="s">
        <v>1</v>
      </c>
      <c r="AG276" s="203" t="s">
        <v>104</v>
      </c>
      <c r="AH276" s="996">
        <v>99.8</v>
      </c>
      <c r="AI276" s="996">
        <v>96.3</v>
      </c>
      <c r="AJ276" s="996">
        <v>88.4</v>
      </c>
      <c r="AK276" s="996">
        <v>89.7</v>
      </c>
      <c r="AL276" s="996">
        <v>86.1</v>
      </c>
      <c r="AM276" s="996">
        <v>113.1</v>
      </c>
      <c r="AN276" s="996">
        <v>122.5</v>
      </c>
      <c r="AO276" s="996">
        <v>108.8</v>
      </c>
      <c r="AP276" s="996">
        <v>102.4</v>
      </c>
      <c r="AQ276" s="996">
        <v>102.6</v>
      </c>
      <c r="AR276" s="996">
        <v>97.8</v>
      </c>
    </row>
    <row r="277" spans="1:44" x14ac:dyDescent="0.15">
      <c r="A277" s="224"/>
      <c r="B277" s="222"/>
      <c r="C277" s="203" t="s">
        <v>105</v>
      </c>
      <c r="D277" s="924">
        <v>101.3</v>
      </c>
      <c r="E277" s="924">
        <v>101.3</v>
      </c>
      <c r="F277" s="924">
        <v>100.2</v>
      </c>
      <c r="G277" s="924">
        <v>83</v>
      </c>
      <c r="H277" s="924">
        <v>93</v>
      </c>
      <c r="I277" s="924">
        <v>116.5</v>
      </c>
      <c r="J277" s="924">
        <v>95.4</v>
      </c>
      <c r="K277" s="924">
        <v>89</v>
      </c>
      <c r="L277" s="924">
        <v>48.8</v>
      </c>
      <c r="M277" s="924">
        <v>151.19999999999999</v>
      </c>
      <c r="N277" s="924">
        <v>61.4</v>
      </c>
      <c r="O277" s="924">
        <v>142</v>
      </c>
      <c r="P277" s="924">
        <v>82.4</v>
      </c>
      <c r="Q277" s="924">
        <v>93.8</v>
      </c>
      <c r="R277" s="924">
        <v>117.1</v>
      </c>
      <c r="S277" s="924">
        <v>94.3</v>
      </c>
      <c r="T277" s="924">
        <v>122.5</v>
      </c>
      <c r="U277" s="924">
        <v>109.9</v>
      </c>
      <c r="V277" s="924">
        <v>131.1</v>
      </c>
      <c r="W277" s="924" t="s">
        <v>357</v>
      </c>
      <c r="X277" s="924">
        <v>97.6</v>
      </c>
      <c r="Y277" s="924">
        <v>97.4</v>
      </c>
      <c r="Z277" s="924">
        <v>83.5</v>
      </c>
      <c r="AA277" s="924">
        <v>100.1</v>
      </c>
      <c r="AB277" s="924">
        <v>99.2</v>
      </c>
      <c r="AC277" s="1006">
        <v>101.3</v>
      </c>
      <c r="AD277" s="503"/>
      <c r="AE277" s="224"/>
      <c r="AF277" s="222"/>
      <c r="AG277" s="203" t="s">
        <v>105</v>
      </c>
      <c r="AH277" s="996">
        <v>101.3</v>
      </c>
      <c r="AI277" s="996">
        <v>93.5</v>
      </c>
      <c r="AJ277" s="996">
        <v>86.3</v>
      </c>
      <c r="AK277" s="996">
        <v>89.5</v>
      </c>
      <c r="AL277" s="996">
        <v>83.5</v>
      </c>
      <c r="AM277" s="996">
        <v>110.7</v>
      </c>
      <c r="AN277" s="996">
        <v>111.2</v>
      </c>
      <c r="AO277" s="996">
        <v>109.9</v>
      </c>
      <c r="AP277" s="996">
        <v>104.7</v>
      </c>
      <c r="AQ277" s="996">
        <v>104.7</v>
      </c>
      <c r="AR277" s="996">
        <v>100</v>
      </c>
    </row>
    <row r="278" spans="1:44" x14ac:dyDescent="0.15">
      <c r="A278" s="224"/>
      <c r="B278" s="222"/>
      <c r="C278" s="203" t="s">
        <v>106</v>
      </c>
      <c r="D278" s="924">
        <v>101.2</v>
      </c>
      <c r="E278" s="924">
        <v>101.2</v>
      </c>
      <c r="F278" s="924">
        <v>99</v>
      </c>
      <c r="G278" s="924">
        <v>84.8</v>
      </c>
      <c r="H278" s="924">
        <v>90</v>
      </c>
      <c r="I278" s="924">
        <v>106.1</v>
      </c>
      <c r="J278" s="924">
        <v>99.1</v>
      </c>
      <c r="K278" s="924">
        <v>87.5</v>
      </c>
      <c r="L278" s="924">
        <v>47.3</v>
      </c>
      <c r="M278" s="924">
        <v>166.1</v>
      </c>
      <c r="N278" s="924">
        <v>58.4</v>
      </c>
      <c r="O278" s="924">
        <v>144.19999999999999</v>
      </c>
      <c r="P278" s="924">
        <v>82.5</v>
      </c>
      <c r="Q278" s="924">
        <v>93.9</v>
      </c>
      <c r="R278" s="924">
        <v>117.7</v>
      </c>
      <c r="S278" s="924">
        <v>94.6</v>
      </c>
      <c r="T278" s="924">
        <v>122.8</v>
      </c>
      <c r="U278" s="924">
        <v>111.9</v>
      </c>
      <c r="V278" s="924">
        <v>134.4</v>
      </c>
      <c r="W278" s="924" t="s">
        <v>357</v>
      </c>
      <c r="X278" s="924">
        <v>91.1</v>
      </c>
      <c r="Y278" s="924">
        <v>99.5</v>
      </c>
      <c r="Z278" s="924">
        <v>85.1</v>
      </c>
      <c r="AA278" s="924">
        <v>105.5</v>
      </c>
      <c r="AB278" s="924">
        <v>99.3</v>
      </c>
      <c r="AC278" s="1006">
        <v>99.7</v>
      </c>
      <c r="AD278" s="503"/>
      <c r="AE278" s="224"/>
      <c r="AF278" s="222"/>
      <c r="AG278" s="203" t="s">
        <v>106</v>
      </c>
      <c r="AH278" s="996">
        <v>101.2</v>
      </c>
      <c r="AI278" s="996">
        <v>96.1</v>
      </c>
      <c r="AJ278" s="996">
        <v>88.7</v>
      </c>
      <c r="AK278" s="996">
        <v>91.6</v>
      </c>
      <c r="AL278" s="996">
        <v>85.4</v>
      </c>
      <c r="AM278" s="996">
        <v>112.6</v>
      </c>
      <c r="AN278" s="996">
        <v>113.6</v>
      </c>
      <c r="AO278" s="996">
        <v>113</v>
      </c>
      <c r="AP278" s="996">
        <v>104.3</v>
      </c>
      <c r="AQ278" s="996">
        <v>104.2</v>
      </c>
      <c r="AR278" s="996">
        <v>106.7</v>
      </c>
    </row>
    <row r="279" spans="1:44" x14ac:dyDescent="0.15">
      <c r="A279" s="224"/>
      <c r="B279" s="222"/>
      <c r="C279" s="203" t="s">
        <v>107</v>
      </c>
      <c r="D279" s="924">
        <v>106.4</v>
      </c>
      <c r="E279" s="924">
        <v>106.4</v>
      </c>
      <c r="F279" s="924">
        <v>106.1</v>
      </c>
      <c r="G279" s="924">
        <v>91.8</v>
      </c>
      <c r="H279" s="924">
        <v>90.2</v>
      </c>
      <c r="I279" s="924">
        <v>116.2</v>
      </c>
      <c r="J279" s="924">
        <v>103</v>
      </c>
      <c r="K279" s="924">
        <v>83.4</v>
      </c>
      <c r="L279" s="924">
        <v>55.9</v>
      </c>
      <c r="M279" s="924">
        <v>189.4</v>
      </c>
      <c r="N279" s="924">
        <v>53.1</v>
      </c>
      <c r="O279" s="924">
        <v>158.19999999999999</v>
      </c>
      <c r="P279" s="924">
        <v>83</v>
      </c>
      <c r="Q279" s="924">
        <v>97.7</v>
      </c>
      <c r="R279" s="924">
        <v>116.6</v>
      </c>
      <c r="S279" s="924">
        <v>95.4</v>
      </c>
      <c r="T279" s="924">
        <v>126.6</v>
      </c>
      <c r="U279" s="924">
        <v>113.9</v>
      </c>
      <c r="V279" s="924">
        <v>134.6</v>
      </c>
      <c r="W279" s="924" t="s">
        <v>357</v>
      </c>
      <c r="X279" s="924">
        <v>90.5</v>
      </c>
      <c r="Y279" s="924">
        <v>101.4</v>
      </c>
      <c r="Z279" s="924">
        <v>85.3</v>
      </c>
      <c r="AA279" s="924">
        <v>114.1</v>
      </c>
      <c r="AB279" s="924">
        <v>99.2</v>
      </c>
      <c r="AC279" s="1006">
        <v>103.6</v>
      </c>
      <c r="AD279" s="503"/>
      <c r="AE279" s="224"/>
      <c r="AF279" s="222"/>
      <c r="AG279" s="203" t="s">
        <v>107</v>
      </c>
      <c r="AH279" s="996">
        <v>106.4</v>
      </c>
      <c r="AI279" s="996">
        <v>99.4</v>
      </c>
      <c r="AJ279" s="996">
        <v>89.8</v>
      </c>
      <c r="AK279" s="996">
        <v>93.7</v>
      </c>
      <c r="AL279" s="996">
        <v>85.4</v>
      </c>
      <c r="AM279" s="996">
        <v>120</v>
      </c>
      <c r="AN279" s="996">
        <v>120.7</v>
      </c>
      <c r="AO279" s="996">
        <v>116.5</v>
      </c>
      <c r="AP279" s="996">
        <v>109.7</v>
      </c>
      <c r="AQ279" s="996">
        <v>109.7</v>
      </c>
      <c r="AR279" s="996">
        <v>109</v>
      </c>
    </row>
    <row r="280" spans="1:44" x14ac:dyDescent="0.15">
      <c r="A280" s="224"/>
      <c r="B280" s="222"/>
      <c r="C280" s="203" t="s">
        <v>108</v>
      </c>
      <c r="D280" s="924">
        <v>102.8</v>
      </c>
      <c r="E280" s="924">
        <v>102.8</v>
      </c>
      <c r="F280" s="924">
        <v>101.9</v>
      </c>
      <c r="G280" s="924">
        <v>89.4</v>
      </c>
      <c r="H280" s="924">
        <v>88.4</v>
      </c>
      <c r="I280" s="924">
        <v>106.7</v>
      </c>
      <c r="J280" s="924">
        <v>102.4</v>
      </c>
      <c r="K280" s="924">
        <v>82.3</v>
      </c>
      <c r="L280" s="924">
        <v>45</v>
      </c>
      <c r="M280" s="924">
        <v>198.6</v>
      </c>
      <c r="N280" s="924">
        <v>64.400000000000006</v>
      </c>
      <c r="O280" s="924">
        <v>114.7</v>
      </c>
      <c r="P280" s="924">
        <v>86.4</v>
      </c>
      <c r="Q280" s="924">
        <v>94.5</v>
      </c>
      <c r="R280" s="924">
        <v>114.9</v>
      </c>
      <c r="S280" s="924">
        <v>98.6</v>
      </c>
      <c r="T280" s="924">
        <v>126.3</v>
      </c>
      <c r="U280" s="924">
        <v>115.3</v>
      </c>
      <c r="V280" s="924">
        <v>136</v>
      </c>
      <c r="W280" s="924" t="s">
        <v>357</v>
      </c>
      <c r="X280" s="924">
        <v>91</v>
      </c>
      <c r="Y280" s="924">
        <v>100.5</v>
      </c>
      <c r="Z280" s="924">
        <v>84.8</v>
      </c>
      <c r="AA280" s="924">
        <v>118.7</v>
      </c>
      <c r="AB280" s="924">
        <v>99.4</v>
      </c>
      <c r="AC280" s="1006">
        <v>99.8</v>
      </c>
      <c r="AD280" s="503"/>
      <c r="AE280" s="224"/>
      <c r="AF280" s="222"/>
      <c r="AG280" s="203" t="s">
        <v>108</v>
      </c>
      <c r="AH280" s="996">
        <v>102.8</v>
      </c>
      <c r="AI280" s="996">
        <v>96</v>
      </c>
      <c r="AJ280" s="996">
        <v>90.6</v>
      </c>
      <c r="AK280" s="996">
        <v>95.3</v>
      </c>
      <c r="AL280" s="996">
        <v>84.6</v>
      </c>
      <c r="AM280" s="996">
        <v>109.4</v>
      </c>
      <c r="AN280" s="996">
        <v>103.3</v>
      </c>
      <c r="AO280" s="996">
        <v>115.7</v>
      </c>
      <c r="AP280" s="996">
        <v>106.4</v>
      </c>
      <c r="AQ280" s="996">
        <v>106.3</v>
      </c>
      <c r="AR280" s="996">
        <v>112.9</v>
      </c>
    </row>
    <row r="281" spans="1:44" x14ac:dyDescent="0.15">
      <c r="A281" s="224"/>
      <c r="B281" s="222"/>
      <c r="C281" s="203" t="s">
        <v>109</v>
      </c>
      <c r="D281" s="924">
        <v>102.6</v>
      </c>
      <c r="E281" s="924">
        <v>102.6</v>
      </c>
      <c r="F281" s="924">
        <v>100.8</v>
      </c>
      <c r="G281" s="924">
        <v>91.3</v>
      </c>
      <c r="H281" s="924">
        <v>92.5</v>
      </c>
      <c r="I281" s="924">
        <v>116.6</v>
      </c>
      <c r="J281" s="924">
        <v>99.3</v>
      </c>
      <c r="K281" s="924">
        <v>85</v>
      </c>
      <c r="L281" s="924">
        <v>46.5</v>
      </c>
      <c r="M281" s="924">
        <v>210.2</v>
      </c>
      <c r="N281" s="924">
        <v>57.8</v>
      </c>
      <c r="O281" s="924">
        <v>132.9</v>
      </c>
      <c r="P281" s="924">
        <v>89.1</v>
      </c>
      <c r="Q281" s="924">
        <v>93.3</v>
      </c>
      <c r="R281" s="924">
        <v>113.4</v>
      </c>
      <c r="S281" s="924">
        <v>95.9</v>
      </c>
      <c r="T281" s="924">
        <v>99.5</v>
      </c>
      <c r="U281" s="924">
        <v>111.6</v>
      </c>
      <c r="V281" s="924">
        <v>131.1</v>
      </c>
      <c r="W281" s="924" t="s">
        <v>357</v>
      </c>
      <c r="X281" s="924">
        <v>92.9</v>
      </c>
      <c r="Y281" s="924">
        <v>98.8</v>
      </c>
      <c r="Z281" s="924">
        <v>86.4</v>
      </c>
      <c r="AA281" s="924">
        <v>111.5</v>
      </c>
      <c r="AB281" s="924">
        <v>99.3</v>
      </c>
      <c r="AC281" s="1006">
        <v>102</v>
      </c>
      <c r="AD281" s="503"/>
      <c r="AE281" s="224"/>
      <c r="AF281" s="222"/>
      <c r="AG281" s="203" t="s">
        <v>109</v>
      </c>
      <c r="AH281" s="996">
        <v>102.6</v>
      </c>
      <c r="AI281" s="996">
        <v>93.6</v>
      </c>
      <c r="AJ281" s="996">
        <v>90.4</v>
      </c>
      <c r="AK281" s="996">
        <v>93.6</v>
      </c>
      <c r="AL281" s="996">
        <v>86.3</v>
      </c>
      <c r="AM281" s="996">
        <v>101.4</v>
      </c>
      <c r="AN281" s="996">
        <v>105.9</v>
      </c>
      <c r="AO281" s="996">
        <v>93.4</v>
      </c>
      <c r="AP281" s="996">
        <v>107.1</v>
      </c>
      <c r="AQ281" s="996">
        <v>107.1</v>
      </c>
      <c r="AR281" s="996">
        <v>109.2</v>
      </c>
    </row>
    <row r="282" spans="1:44" x14ac:dyDescent="0.15">
      <c r="A282" s="224"/>
      <c r="B282" s="222"/>
      <c r="C282" s="203" t="s">
        <v>110</v>
      </c>
      <c r="D282" s="924">
        <v>102.7</v>
      </c>
      <c r="E282" s="924">
        <v>102.7</v>
      </c>
      <c r="F282" s="924">
        <v>99.8</v>
      </c>
      <c r="G282" s="924">
        <v>89.5</v>
      </c>
      <c r="H282" s="924">
        <v>96.3</v>
      </c>
      <c r="I282" s="924">
        <v>109</v>
      </c>
      <c r="J282" s="924">
        <v>98</v>
      </c>
      <c r="K282" s="924">
        <v>90.1</v>
      </c>
      <c r="L282" s="924">
        <v>44.1</v>
      </c>
      <c r="M282" s="924">
        <v>233.1</v>
      </c>
      <c r="N282" s="924">
        <v>51.6</v>
      </c>
      <c r="O282" s="924">
        <v>123</v>
      </c>
      <c r="P282" s="924">
        <v>92</v>
      </c>
      <c r="Q282" s="924">
        <v>93.1</v>
      </c>
      <c r="R282" s="924">
        <v>111.2</v>
      </c>
      <c r="S282" s="924">
        <v>101</v>
      </c>
      <c r="T282" s="924">
        <v>99.9</v>
      </c>
      <c r="U282" s="924">
        <v>112</v>
      </c>
      <c r="V282" s="924">
        <v>131.1</v>
      </c>
      <c r="W282" s="924" t="s">
        <v>357</v>
      </c>
      <c r="X282" s="924">
        <v>98.4</v>
      </c>
      <c r="Y282" s="924">
        <v>99.3</v>
      </c>
      <c r="Z282" s="924">
        <v>86.2</v>
      </c>
      <c r="AA282" s="924">
        <v>111.1</v>
      </c>
      <c r="AB282" s="924">
        <v>99.2</v>
      </c>
      <c r="AC282" s="1006">
        <v>99.3</v>
      </c>
      <c r="AD282" s="503"/>
      <c r="AE282" s="224"/>
      <c r="AF282" s="222"/>
      <c r="AG282" s="203" t="s">
        <v>110</v>
      </c>
      <c r="AH282" s="996">
        <v>102.7</v>
      </c>
      <c r="AI282" s="996">
        <v>93.2</v>
      </c>
      <c r="AJ282" s="996">
        <v>90.3</v>
      </c>
      <c r="AK282" s="996">
        <v>93</v>
      </c>
      <c r="AL282" s="996">
        <v>86.6</v>
      </c>
      <c r="AM282" s="996">
        <v>101.3</v>
      </c>
      <c r="AN282" s="996">
        <v>104.4</v>
      </c>
      <c r="AO282" s="996">
        <v>93.3</v>
      </c>
      <c r="AP282" s="996">
        <v>107.5</v>
      </c>
      <c r="AQ282" s="996">
        <v>107.5</v>
      </c>
      <c r="AR282" s="996">
        <v>108.8</v>
      </c>
    </row>
    <row r="283" spans="1:44" x14ac:dyDescent="0.15">
      <c r="A283" s="224"/>
      <c r="B283" s="223"/>
      <c r="C283" s="213" t="s">
        <v>97</v>
      </c>
      <c r="D283" s="905">
        <v>103.8</v>
      </c>
      <c r="E283" s="905">
        <v>103.7</v>
      </c>
      <c r="F283" s="905">
        <v>101.2</v>
      </c>
      <c r="G283" s="905">
        <v>85.6</v>
      </c>
      <c r="H283" s="905">
        <v>93.9</v>
      </c>
      <c r="I283" s="905">
        <v>102.8</v>
      </c>
      <c r="J283" s="905">
        <v>96.5</v>
      </c>
      <c r="K283" s="905">
        <v>95.6</v>
      </c>
      <c r="L283" s="905">
        <v>40.6</v>
      </c>
      <c r="M283" s="905">
        <v>245.7</v>
      </c>
      <c r="N283" s="905">
        <v>64.5</v>
      </c>
      <c r="O283" s="905">
        <v>174.6</v>
      </c>
      <c r="P283" s="905">
        <v>95.4</v>
      </c>
      <c r="Q283" s="905">
        <v>91.8</v>
      </c>
      <c r="R283" s="905">
        <v>110.7</v>
      </c>
      <c r="S283" s="905">
        <v>104.3</v>
      </c>
      <c r="T283" s="905">
        <v>98</v>
      </c>
      <c r="U283" s="905">
        <v>110.7</v>
      </c>
      <c r="V283" s="905">
        <v>128.80000000000001</v>
      </c>
      <c r="W283" s="905" t="s">
        <v>357</v>
      </c>
      <c r="X283" s="905">
        <v>96.1</v>
      </c>
      <c r="Y283" s="905">
        <v>100.1</v>
      </c>
      <c r="Z283" s="905">
        <v>88.1</v>
      </c>
      <c r="AA283" s="905">
        <v>108.8</v>
      </c>
      <c r="AB283" s="905">
        <v>99.3</v>
      </c>
      <c r="AC283" s="1007">
        <v>97.6</v>
      </c>
      <c r="AD283" s="503"/>
      <c r="AE283" s="224"/>
      <c r="AF283" s="223"/>
      <c r="AG283" s="213" t="s">
        <v>97</v>
      </c>
      <c r="AH283" s="997">
        <v>103.8</v>
      </c>
      <c r="AI283" s="997">
        <v>95.8</v>
      </c>
      <c r="AJ283" s="997">
        <v>91.8</v>
      </c>
      <c r="AK283" s="997">
        <v>94.8</v>
      </c>
      <c r="AL283" s="997">
        <v>86.2</v>
      </c>
      <c r="AM283" s="997">
        <v>106.6</v>
      </c>
      <c r="AN283" s="997">
        <v>128.80000000000001</v>
      </c>
      <c r="AO283" s="997">
        <v>90.9</v>
      </c>
      <c r="AP283" s="997">
        <v>107.3</v>
      </c>
      <c r="AQ283" s="997">
        <v>107.3</v>
      </c>
      <c r="AR283" s="997">
        <v>111</v>
      </c>
    </row>
    <row r="284" spans="1:44" x14ac:dyDescent="0.15">
      <c r="A284" s="203"/>
      <c r="B284" s="219" t="s">
        <v>470</v>
      </c>
      <c r="C284" s="216" t="s">
        <v>99</v>
      </c>
      <c r="D284" s="1039">
        <v>103.2</v>
      </c>
      <c r="E284" s="1039">
        <v>103.2</v>
      </c>
      <c r="F284" s="1039">
        <v>99.8</v>
      </c>
      <c r="G284" s="1039">
        <v>95.6</v>
      </c>
      <c r="H284" s="1039">
        <v>93.2</v>
      </c>
      <c r="I284" s="1039">
        <v>110.5</v>
      </c>
      <c r="J284" s="1039">
        <v>97.3</v>
      </c>
      <c r="K284" s="1039">
        <v>83.6</v>
      </c>
      <c r="L284" s="1039">
        <v>42.7</v>
      </c>
      <c r="M284" s="1039">
        <v>241.5</v>
      </c>
      <c r="N284" s="1039">
        <v>62.8</v>
      </c>
      <c r="O284" s="1039">
        <v>173.6</v>
      </c>
      <c r="P284" s="1039">
        <v>96.9</v>
      </c>
      <c r="Q284" s="1039">
        <v>94.4</v>
      </c>
      <c r="R284" s="1039">
        <v>113.7</v>
      </c>
      <c r="S284" s="1039">
        <v>102.7</v>
      </c>
      <c r="T284" s="1039">
        <v>96.7</v>
      </c>
      <c r="U284" s="1039">
        <v>108.6</v>
      </c>
      <c r="V284" s="1039">
        <v>116.5</v>
      </c>
      <c r="W284" s="1039" t="s">
        <v>357</v>
      </c>
      <c r="X284" s="1039">
        <v>122.5</v>
      </c>
      <c r="Y284" s="1039">
        <v>104.1</v>
      </c>
      <c r="Z284" s="1039">
        <v>88.7</v>
      </c>
      <c r="AA284" s="1039">
        <v>103.3</v>
      </c>
      <c r="AB284" s="1039">
        <v>99.4</v>
      </c>
      <c r="AC284" s="1040">
        <v>98.3</v>
      </c>
      <c r="AD284" s="503"/>
      <c r="AE284" s="203"/>
      <c r="AF284" s="219" t="s">
        <v>470</v>
      </c>
      <c r="AG284" s="216" t="s">
        <v>99</v>
      </c>
      <c r="AH284" s="1028">
        <v>103.2</v>
      </c>
      <c r="AI284" s="1028">
        <v>92.6</v>
      </c>
      <c r="AJ284" s="1028">
        <v>88.3</v>
      </c>
      <c r="AK284" s="1028">
        <v>90.8</v>
      </c>
      <c r="AL284" s="1028">
        <v>84.6</v>
      </c>
      <c r="AM284" s="1028">
        <v>103.7</v>
      </c>
      <c r="AN284" s="1028">
        <v>126.5</v>
      </c>
      <c r="AO284" s="1028">
        <v>86.2</v>
      </c>
      <c r="AP284" s="1028">
        <v>109.4</v>
      </c>
      <c r="AQ284" s="1028">
        <v>109.2</v>
      </c>
      <c r="AR284" s="1028">
        <v>116.5</v>
      </c>
    </row>
    <row r="285" spans="1:44" x14ac:dyDescent="0.15">
      <c r="A285" s="203"/>
      <c r="B285" s="222"/>
      <c r="C285" s="203" t="s">
        <v>101</v>
      </c>
      <c r="D285" s="1039">
        <v>101.7</v>
      </c>
      <c r="E285" s="1039">
        <v>101.7</v>
      </c>
      <c r="F285" s="1039">
        <v>95.3</v>
      </c>
      <c r="G285" s="1039">
        <v>96.8</v>
      </c>
      <c r="H285" s="1039">
        <v>88.3</v>
      </c>
      <c r="I285" s="1039">
        <v>117.9</v>
      </c>
      <c r="J285" s="1039">
        <v>94.8</v>
      </c>
      <c r="K285" s="1039">
        <v>80.2</v>
      </c>
      <c r="L285" s="1039">
        <v>44.7</v>
      </c>
      <c r="M285" s="1039">
        <v>238</v>
      </c>
      <c r="N285" s="1039">
        <v>50.7</v>
      </c>
      <c r="O285" s="1039">
        <v>146.9</v>
      </c>
      <c r="P285" s="1039">
        <v>95.6</v>
      </c>
      <c r="Q285" s="1039">
        <v>95.6</v>
      </c>
      <c r="R285" s="1039">
        <v>115.5</v>
      </c>
      <c r="S285" s="1039">
        <v>100.4</v>
      </c>
      <c r="T285" s="1039">
        <v>100</v>
      </c>
      <c r="U285" s="1039">
        <v>107.3</v>
      </c>
      <c r="V285" s="1039">
        <v>115.1</v>
      </c>
      <c r="W285" s="1039" t="s">
        <v>357</v>
      </c>
      <c r="X285" s="1039">
        <v>103.5</v>
      </c>
      <c r="Y285" s="1039">
        <v>105.7</v>
      </c>
      <c r="Z285" s="1039">
        <v>88.9</v>
      </c>
      <c r="AA285" s="1039">
        <v>100.4</v>
      </c>
      <c r="AB285" s="1039">
        <v>99.6</v>
      </c>
      <c r="AC285" s="1040">
        <v>99.7</v>
      </c>
      <c r="AD285" s="503"/>
      <c r="AE285" s="203"/>
      <c r="AF285" s="222"/>
      <c r="AG285" s="203" t="s">
        <v>101</v>
      </c>
      <c r="AH285" s="1028">
        <v>101.7</v>
      </c>
      <c r="AI285" s="1028">
        <v>85.7</v>
      </c>
      <c r="AJ285" s="1028">
        <v>81.8</v>
      </c>
      <c r="AK285" s="1028">
        <v>83.7</v>
      </c>
      <c r="AL285" s="1028">
        <v>81.7</v>
      </c>
      <c r="AM285" s="1028">
        <v>95.3</v>
      </c>
      <c r="AN285" s="1028">
        <v>105.1</v>
      </c>
      <c r="AO285" s="1028">
        <v>90.3</v>
      </c>
      <c r="AP285" s="1028">
        <v>109.6</v>
      </c>
      <c r="AQ285" s="1028">
        <v>109.6</v>
      </c>
      <c r="AR285" s="1028">
        <v>111.7</v>
      </c>
    </row>
    <row r="286" spans="1:44" x14ac:dyDescent="0.15">
      <c r="A286" s="203"/>
      <c r="B286" s="222"/>
      <c r="C286" s="203" t="s">
        <v>102</v>
      </c>
      <c r="D286" s="1039">
        <v>101.1</v>
      </c>
      <c r="E286" s="1039">
        <v>101.1</v>
      </c>
      <c r="F286" s="1039">
        <v>97.6</v>
      </c>
      <c r="G286" s="1039">
        <v>96.8</v>
      </c>
      <c r="H286" s="1039">
        <v>88.9</v>
      </c>
      <c r="I286" s="1039">
        <v>103.4</v>
      </c>
      <c r="J286" s="1039">
        <v>93</v>
      </c>
      <c r="K286" s="1039">
        <v>79.099999999999994</v>
      </c>
      <c r="L286" s="1039">
        <v>48.4</v>
      </c>
      <c r="M286" s="1039">
        <v>211.5</v>
      </c>
      <c r="N286" s="1039">
        <v>48.3</v>
      </c>
      <c r="O286" s="1039">
        <v>169</v>
      </c>
      <c r="P286" s="1039">
        <v>93.7</v>
      </c>
      <c r="Q286" s="1039">
        <v>99.3</v>
      </c>
      <c r="R286" s="1039">
        <v>120.1</v>
      </c>
      <c r="S286" s="1039">
        <v>103.5</v>
      </c>
      <c r="T286" s="1039">
        <v>98.7</v>
      </c>
      <c r="U286" s="1039">
        <v>104.1</v>
      </c>
      <c r="V286" s="1039">
        <v>107.2</v>
      </c>
      <c r="W286" s="1039" t="s">
        <v>357</v>
      </c>
      <c r="X286" s="1039">
        <v>103.4</v>
      </c>
      <c r="Y286" s="1039">
        <v>106</v>
      </c>
      <c r="Z286" s="1039">
        <v>90</v>
      </c>
      <c r="AA286" s="1039">
        <v>103.1</v>
      </c>
      <c r="AB286" s="1039">
        <v>99.6</v>
      </c>
      <c r="AC286" s="1040">
        <v>94</v>
      </c>
      <c r="AD286" s="503"/>
      <c r="AE286" s="203"/>
      <c r="AF286" s="222"/>
      <c r="AG286" s="203" t="s">
        <v>102</v>
      </c>
      <c r="AH286" s="1028">
        <v>101.1</v>
      </c>
      <c r="AI286" s="1028">
        <v>85.2</v>
      </c>
      <c r="AJ286" s="1028">
        <v>78.7</v>
      </c>
      <c r="AK286" s="1028">
        <v>78.3</v>
      </c>
      <c r="AL286" s="1028">
        <v>81.099999999999994</v>
      </c>
      <c r="AM286" s="1028">
        <v>99.3</v>
      </c>
      <c r="AN286" s="1028">
        <v>117.5</v>
      </c>
      <c r="AO286" s="1028">
        <v>90.4</v>
      </c>
      <c r="AP286" s="1028">
        <v>109.1</v>
      </c>
      <c r="AQ286" s="1028">
        <v>109.2</v>
      </c>
      <c r="AR286" s="1028">
        <v>105.2</v>
      </c>
    </row>
    <row r="287" spans="1:44" x14ac:dyDescent="0.15">
      <c r="A287" s="203"/>
      <c r="B287" s="222"/>
      <c r="C287" s="203" t="s">
        <v>103</v>
      </c>
      <c r="D287" s="1039">
        <v>101.5</v>
      </c>
      <c r="E287" s="1039">
        <v>101.5</v>
      </c>
      <c r="F287" s="1039">
        <v>98.5</v>
      </c>
      <c r="G287" s="1039">
        <v>93.1</v>
      </c>
      <c r="H287" s="1039">
        <v>87.7</v>
      </c>
      <c r="I287" s="1039">
        <v>85.2</v>
      </c>
      <c r="J287" s="1039">
        <v>92.9</v>
      </c>
      <c r="K287" s="1039">
        <v>79.400000000000006</v>
      </c>
      <c r="L287" s="1039">
        <v>55.7</v>
      </c>
      <c r="M287" s="1039">
        <v>156.80000000000001</v>
      </c>
      <c r="N287" s="1039">
        <v>50.4</v>
      </c>
      <c r="O287" s="1039">
        <v>254.7</v>
      </c>
      <c r="P287" s="1039">
        <v>96.6</v>
      </c>
      <c r="Q287" s="1039">
        <v>98.7</v>
      </c>
      <c r="R287" s="1039">
        <v>144.30000000000001</v>
      </c>
      <c r="S287" s="1039">
        <v>100.9</v>
      </c>
      <c r="T287" s="1039">
        <v>100.1</v>
      </c>
      <c r="U287" s="1039">
        <v>102.7</v>
      </c>
      <c r="V287" s="1039">
        <v>106.1</v>
      </c>
      <c r="W287" s="1039" t="s">
        <v>357</v>
      </c>
      <c r="X287" s="1039">
        <v>86.8</v>
      </c>
      <c r="Y287" s="1039">
        <v>105.4</v>
      </c>
      <c r="Z287" s="1039">
        <v>88.9</v>
      </c>
      <c r="AA287" s="1039">
        <v>103.6</v>
      </c>
      <c r="AB287" s="1039">
        <v>99.2</v>
      </c>
      <c r="AC287" s="1040">
        <v>89.5</v>
      </c>
      <c r="AD287" s="503"/>
      <c r="AE287" s="203"/>
      <c r="AF287" s="222"/>
      <c r="AG287" s="203" t="s">
        <v>103</v>
      </c>
      <c r="AH287" s="1028">
        <v>101.5</v>
      </c>
      <c r="AI287" s="1028">
        <v>93.9</v>
      </c>
      <c r="AJ287" s="1028">
        <v>84.7</v>
      </c>
      <c r="AK287" s="1028">
        <v>80.7</v>
      </c>
      <c r="AL287" s="1028">
        <v>90.5</v>
      </c>
      <c r="AM287" s="1028">
        <v>113.6</v>
      </c>
      <c r="AN287" s="1028">
        <v>149.5</v>
      </c>
      <c r="AO287" s="1028">
        <v>90.9</v>
      </c>
      <c r="AP287" s="1028">
        <v>106.4</v>
      </c>
      <c r="AQ287" s="1028">
        <v>106.3</v>
      </c>
      <c r="AR287" s="1028">
        <v>110.4</v>
      </c>
    </row>
    <row r="288" spans="1:44" x14ac:dyDescent="0.15">
      <c r="A288" s="203"/>
      <c r="B288" s="222"/>
      <c r="C288" s="203" t="s">
        <v>104</v>
      </c>
      <c r="D288" s="1039">
        <v>100.1</v>
      </c>
      <c r="E288" s="1039">
        <v>100.1</v>
      </c>
      <c r="F288" s="1039">
        <v>98.9</v>
      </c>
      <c r="G288" s="1039">
        <v>94.4</v>
      </c>
      <c r="H288" s="1039">
        <v>86.2</v>
      </c>
      <c r="I288" s="1039">
        <v>106.2</v>
      </c>
      <c r="J288" s="1039">
        <v>93.6</v>
      </c>
      <c r="K288" s="1039">
        <v>77.5</v>
      </c>
      <c r="L288" s="1039">
        <v>51.7</v>
      </c>
      <c r="M288" s="1039">
        <v>122.8</v>
      </c>
      <c r="N288" s="1039">
        <v>57.6</v>
      </c>
      <c r="O288" s="1039">
        <v>161.6</v>
      </c>
      <c r="P288" s="1039">
        <v>98.1</v>
      </c>
      <c r="Q288" s="1039">
        <v>98</v>
      </c>
      <c r="R288" s="1039">
        <v>144.1</v>
      </c>
      <c r="S288" s="1039">
        <v>97.6</v>
      </c>
      <c r="T288" s="1039">
        <v>101.8</v>
      </c>
      <c r="U288" s="1039">
        <v>100.5</v>
      </c>
      <c r="V288" s="1039">
        <v>103.7</v>
      </c>
      <c r="W288" s="1039" t="s">
        <v>357</v>
      </c>
      <c r="X288" s="1039">
        <v>104.9</v>
      </c>
      <c r="Y288" s="1039">
        <v>104.2</v>
      </c>
      <c r="Z288" s="1039">
        <v>89.9</v>
      </c>
      <c r="AA288" s="1039">
        <v>96.7</v>
      </c>
      <c r="AB288" s="1039">
        <v>99.4</v>
      </c>
      <c r="AC288" s="1040">
        <v>94.9</v>
      </c>
      <c r="AD288" s="503"/>
      <c r="AE288" s="203"/>
      <c r="AF288" s="222"/>
      <c r="AG288" s="203" t="s">
        <v>104</v>
      </c>
      <c r="AH288" s="1028">
        <v>100.1</v>
      </c>
      <c r="AI288" s="1028">
        <v>89.7</v>
      </c>
      <c r="AJ288" s="1028">
        <v>85.4</v>
      </c>
      <c r="AK288" s="1028">
        <v>82.7</v>
      </c>
      <c r="AL288" s="1028">
        <v>88.5</v>
      </c>
      <c r="AM288" s="1028">
        <v>98.4</v>
      </c>
      <c r="AN288" s="1028">
        <v>108.8</v>
      </c>
      <c r="AO288" s="1028">
        <v>91.3</v>
      </c>
      <c r="AP288" s="1028">
        <v>105.7</v>
      </c>
      <c r="AQ288" s="1028">
        <v>105.4</v>
      </c>
      <c r="AR288" s="1028">
        <v>112.9</v>
      </c>
    </row>
    <row r="289" spans="1:44" x14ac:dyDescent="0.15">
      <c r="A289" s="203"/>
      <c r="B289" s="222"/>
      <c r="C289" s="203" t="s">
        <v>105</v>
      </c>
      <c r="D289" s="1039">
        <v>101</v>
      </c>
      <c r="E289" s="1039">
        <v>101</v>
      </c>
      <c r="F289" s="1039">
        <v>98.4</v>
      </c>
      <c r="G289" s="1039">
        <v>97.8</v>
      </c>
      <c r="H289" s="1039">
        <v>86.5</v>
      </c>
      <c r="I289" s="1039">
        <v>98.8</v>
      </c>
      <c r="J289" s="1039">
        <v>92.2</v>
      </c>
      <c r="K289" s="1039">
        <v>81.7</v>
      </c>
      <c r="L289" s="1039">
        <v>47.1</v>
      </c>
      <c r="M289" s="1039">
        <v>156</v>
      </c>
      <c r="N289" s="1039">
        <v>62.1</v>
      </c>
      <c r="O289" s="1039">
        <v>160</v>
      </c>
      <c r="P289" s="1039">
        <v>99.1</v>
      </c>
      <c r="Q289" s="1039">
        <v>98.5</v>
      </c>
      <c r="R289" s="1039">
        <v>145.5</v>
      </c>
      <c r="S289" s="1039">
        <v>98.1</v>
      </c>
      <c r="T289" s="1039">
        <v>102</v>
      </c>
      <c r="U289" s="1039">
        <v>101.6</v>
      </c>
      <c r="V289" s="1039">
        <v>103</v>
      </c>
      <c r="W289" s="1039" t="s">
        <v>357</v>
      </c>
      <c r="X289" s="1039">
        <v>123.6</v>
      </c>
      <c r="Y289" s="1039">
        <v>102.9</v>
      </c>
      <c r="Z289" s="1039">
        <v>87.3</v>
      </c>
      <c r="AA289" s="1039">
        <v>97.2</v>
      </c>
      <c r="AB289" s="1039">
        <v>99.4</v>
      </c>
      <c r="AC289" s="1040">
        <v>93.3</v>
      </c>
      <c r="AD289" s="503"/>
      <c r="AE289" s="203"/>
      <c r="AF289" s="222"/>
      <c r="AG289" s="203" t="s">
        <v>105</v>
      </c>
      <c r="AH289" s="1028">
        <v>101</v>
      </c>
      <c r="AI289" s="1028">
        <v>89.8</v>
      </c>
      <c r="AJ289" s="1028">
        <v>85.6</v>
      </c>
      <c r="AK289" s="1028">
        <v>82.9</v>
      </c>
      <c r="AL289" s="1028">
        <v>89.6</v>
      </c>
      <c r="AM289" s="1028">
        <v>99.9</v>
      </c>
      <c r="AN289" s="1028">
        <v>114.7</v>
      </c>
      <c r="AO289" s="1028">
        <v>90.1</v>
      </c>
      <c r="AP289" s="1028">
        <v>106.2</v>
      </c>
      <c r="AQ289" s="1028">
        <v>106.1</v>
      </c>
      <c r="AR289" s="1028">
        <v>110.2</v>
      </c>
    </row>
    <row r="290" spans="1:44" x14ac:dyDescent="0.15">
      <c r="A290" s="203"/>
      <c r="B290" s="222"/>
      <c r="C290" s="203" t="s">
        <v>106</v>
      </c>
      <c r="D290" s="1039">
        <v>103.1</v>
      </c>
      <c r="E290" s="1039">
        <v>103.1</v>
      </c>
      <c r="F290" s="1039">
        <v>99.1</v>
      </c>
      <c r="G290" s="1039">
        <v>101.5</v>
      </c>
      <c r="H290" s="1039">
        <v>89.1</v>
      </c>
      <c r="I290" s="1039">
        <v>133.19999999999999</v>
      </c>
      <c r="J290" s="1039">
        <v>91.1</v>
      </c>
      <c r="K290" s="1039">
        <v>88.5</v>
      </c>
      <c r="L290" s="1039">
        <v>48.8</v>
      </c>
      <c r="M290" s="1039">
        <v>194.3</v>
      </c>
      <c r="N290" s="1039">
        <v>65.2</v>
      </c>
      <c r="O290" s="1039">
        <v>148.69999999999999</v>
      </c>
      <c r="P290" s="1039">
        <v>98.5</v>
      </c>
      <c r="Q290" s="1039">
        <v>95.7</v>
      </c>
      <c r="R290" s="1039">
        <v>149.5</v>
      </c>
      <c r="S290" s="1039">
        <v>95.6</v>
      </c>
      <c r="T290" s="1039">
        <v>99.7</v>
      </c>
      <c r="U290" s="1039">
        <v>99.5</v>
      </c>
      <c r="V290" s="1039">
        <v>100.5</v>
      </c>
      <c r="W290" s="1039" t="s">
        <v>357</v>
      </c>
      <c r="X290" s="1039">
        <v>132.19999999999999</v>
      </c>
      <c r="Y290" s="1039">
        <v>100.7</v>
      </c>
      <c r="Z290" s="1039">
        <v>87.5</v>
      </c>
      <c r="AA290" s="1039">
        <v>90.8</v>
      </c>
      <c r="AB290" s="1039">
        <v>99.2</v>
      </c>
      <c r="AC290" s="1040">
        <v>103.3</v>
      </c>
      <c r="AD290" s="503"/>
      <c r="AE290" s="203"/>
      <c r="AF290" s="222"/>
      <c r="AG290" s="203" t="s">
        <v>106</v>
      </c>
      <c r="AH290" s="1028">
        <v>103.1</v>
      </c>
      <c r="AI290" s="1028">
        <v>90.1</v>
      </c>
      <c r="AJ290" s="1028">
        <v>87.2</v>
      </c>
      <c r="AK290" s="1028">
        <v>84.1</v>
      </c>
      <c r="AL290" s="1028">
        <v>90.5</v>
      </c>
      <c r="AM290" s="1028">
        <v>97</v>
      </c>
      <c r="AN290" s="1028">
        <v>111.7</v>
      </c>
      <c r="AO290" s="1028">
        <v>88.2</v>
      </c>
      <c r="AP290" s="1028">
        <v>110.7</v>
      </c>
      <c r="AQ290" s="1028">
        <v>110.8</v>
      </c>
      <c r="AR290" s="1028">
        <v>104</v>
      </c>
    </row>
    <row r="291" spans="1:44" x14ac:dyDescent="0.15">
      <c r="A291" s="203"/>
      <c r="B291" s="222"/>
      <c r="C291" s="203" t="s">
        <v>107</v>
      </c>
      <c r="D291" s="1039">
        <v>102.6</v>
      </c>
      <c r="E291" s="1039">
        <v>102.6</v>
      </c>
      <c r="F291" s="1039">
        <v>98.1</v>
      </c>
      <c r="G291" s="1039">
        <v>98.6</v>
      </c>
      <c r="H291" s="1039">
        <v>92</v>
      </c>
      <c r="I291" s="1039">
        <v>104.8</v>
      </c>
      <c r="J291" s="1039">
        <v>91.1</v>
      </c>
      <c r="K291" s="1039">
        <v>97.5</v>
      </c>
      <c r="L291" s="1039">
        <v>48.3</v>
      </c>
      <c r="M291" s="1039">
        <v>214.8</v>
      </c>
      <c r="N291" s="1039">
        <v>71.3</v>
      </c>
      <c r="O291" s="1039">
        <v>95.1</v>
      </c>
      <c r="P291" s="1039">
        <v>97.7</v>
      </c>
      <c r="Q291" s="1039">
        <v>100.2</v>
      </c>
      <c r="R291" s="1039">
        <v>147.80000000000001</v>
      </c>
      <c r="S291" s="1039">
        <v>98.3</v>
      </c>
      <c r="T291" s="1039">
        <v>98.3</v>
      </c>
      <c r="U291" s="1039">
        <v>100.3</v>
      </c>
      <c r="V291" s="1039">
        <v>103.9</v>
      </c>
      <c r="W291" s="1039" t="s">
        <v>357</v>
      </c>
      <c r="X291" s="1039">
        <v>117.5</v>
      </c>
      <c r="Y291" s="1039">
        <v>98.2</v>
      </c>
      <c r="Z291" s="1039">
        <v>87.2</v>
      </c>
      <c r="AA291" s="1039">
        <v>97.2</v>
      </c>
      <c r="AB291" s="1039">
        <v>99.2</v>
      </c>
      <c r="AC291" s="1040">
        <v>96.3</v>
      </c>
      <c r="AD291" s="503"/>
      <c r="AE291" s="203"/>
      <c r="AF291" s="222"/>
      <c r="AG291" s="203" t="s">
        <v>107</v>
      </c>
      <c r="AH291" s="1028">
        <v>102.6</v>
      </c>
      <c r="AI291" s="1028">
        <v>89.5</v>
      </c>
      <c r="AJ291" s="1028">
        <v>88.6</v>
      </c>
      <c r="AK291" s="1028">
        <v>85.2</v>
      </c>
      <c r="AL291" s="1028">
        <v>92.3</v>
      </c>
      <c r="AM291" s="1028">
        <v>87.8</v>
      </c>
      <c r="AN291" s="1028">
        <v>86.2</v>
      </c>
      <c r="AO291" s="1028">
        <v>88</v>
      </c>
      <c r="AP291" s="1028">
        <v>109.9</v>
      </c>
      <c r="AQ291" s="1028">
        <v>110</v>
      </c>
      <c r="AR291" s="1028">
        <v>102.6</v>
      </c>
    </row>
    <row r="292" spans="1:44" x14ac:dyDescent="0.15">
      <c r="A292" s="203"/>
      <c r="B292" s="222"/>
      <c r="C292" s="203" t="s">
        <v>108</v>
      </c>
      <c r="D292" s="1039">
        <v>103.3</v>
      </c>
      <c r="E292" s="1039">
        <v>103.3</v>
      </c>
      <c r="F292" s="1039">
        <v>99.2</v>
      </c>
      <c r="G292" s="1039">
        <v>105</v>
      </c>
      <c r="H292" s="1039">
        <v>94.9</v>
      </c>
      <c r="I292" s="1039">
        <v>97.4</v>
      </c>
      <c r="J292" s="1039">
        <v>89.2</v>
      </c>
      <c r="K292" s="1039">
        <v>92</v>
      </c>
      <c r="L292" s="1039">
        <v>53.8</v>
      </c>
      <c r="M292" s="1039">
        <v>249.8</v>
      </c>
      <c r="N292" s="1039">
        <v>75.900000000000006</v>
      </c>
      <c r="O292" s="1039">
        <v>124</v>
      </c>
      <c r="P292" s="1039">
        <v>97.1</v>
      </c>
      <c r="Q292" s="1039">
        <v>101.9</v>
      </c>
      <c r="R292" s="1039">
        <v>143.4</v>
      </c>
      <c r="S292" s="1039">
        <v>97.7</v>
      </c>
      <c r="T292" s="1039">
        <v>98.8</v>
      </c>
      <c r="U292" s="1039">
        <v>99.9</v>
      </c>
      <c r="V292" s="1039">
        <v>105.7</v>
      </c>
      <c r="W292" s="1039" t="s">
        <v>357</v>
      </c>
      <c r="X292" s="1039">
        <v>89.7</v>
      </c>
      <c r="Y292" s="1039">
        <v>97</v>
      </c>
      <c r="Z292" s="1039">
        <v>87.8</v>
      </c>
      <c r="AA292" s="1039">
        <v>100</v>
      </c>
      <c r="AB292" s="1039">
        <v>99.5</v>
      </c>
      <c r="AC292" s="1040">
        <v>91.6</v>
      </c>
      <c r="AD292" s="503"/>
      <c r="AE292" s="203"/>
      <c r="AF292" s="222"/>
      <c r="AG292" s="203" t="s">
        <v>108</v>
      </c>
      <c r="AH292" s="1028">
        <v>103.3</v>
      </c>
      <c r="AI292" s="1028">
        <v>89.9</v>
      </c>
      <c r="AJ292" s="1028">
        <v>89.3</v>
      </c>
      <c r="AK292" s="1028">
        <v>83.9</v>
      </c>
      <c r="AL292" s="1028">
        <v>94.9</v>
      </c>
      <c r="AM292" s="1028">
        <v>91.9</v>
      </c>
      <c r="AN292" s="1028">
        <v>100.1</v>
      </c>
      <c r="AO292" s="1028">
        <v>88</v>
      </c>
      <c r="AP292" s="1028">
        <v>110.9</v>
      </c>
      <c r="AQ292" s="1028">
        <v>111</v>
      </c>
      <c r="AR292" s="1028">
        <v>101.6</v>
      </c>
    </row>
    <row r="293" spans="1:44" x14ac:dyDescent="0.15">
      <c r="A293" s="203"/>
      <c r="B293" s="222"/>
      <c r="C293" s="203" t="s">
        <v>109</v>
      </c>
      <c r="D293" s="1039">
        <v>104.6</v>
      </c>
      <c r="E293" s="1039">
        <v>104.6</v>
      </c>
      <c r="F293" s="1039">
        <v>99.5</v>
      </c>
      <c r="G293" s="1039">
        <v>99.7</v>
      </c>
      <c r="H293" s="1039">
        <v>97.2</v>
      </c>
      <c r="I293" s="1039">
        <v>81.3</v>
      </c>
      <c r="J293" s="1039">
        <v>88.9</v>
      </c>
      <c r="K293" s="1039">
        <v>89.6</v>
      </c>
      <c r="L293" s="1039">
        <v>52</v>
      </c>
      <c r="M293" s="1039">
        <v>232.6</v>
      </c>
      <c r="N293" s="1039">
        <v>83.5</v>
      </c>
      <c r="O293" s="1039">
        <v>174.9</v>
      </c>
      <c r="P293" s="1039">
        <v>93.8</v>
      </c>
      <c r="Q293" s="1039">
        <v>104.4</v>
      </c>
      <c r="R293" s="1039">
        <v>142.1</v>
      </c>
      <c r="S293" s="1039">
        <v>95.8</v>
      </c>
      <c r="T293" s="1039">
        <v>101.8</v>
      </c>
      <c r="U293" s="1039">
        <v>103.2</v>
      </c>
      <c r="V293" s="1039">
        <v>108.1</v>
      </c>
      <c r="W293" s="1039" t="s">
        <v>357</v>
      </c>
      <c r="X293" s="1039">
        <v>125.7</v>
      </c>
      <c r="Y293" s="1039">
        <v>98.6</v>
      </c>
      <c r="Z293" s="1039">
        <v>84.9</v>
      </c>
      <c r="AA293" s="1039">
        <v>99.7</v>
      </c>
      <c r="AB293" s="1039">
        <v>99.3</v>
      </c>
      <c r="AC293" s="1040">
        <v>85.9</v>
      </c>
      <c r="AD293" s="503"/>
      <c r="AE293" s="203"/>
      <c r="AF293" s="222"/>
      <c r="AG293" s="203" t="s">
        <v>109</v>
      </c>
      <c r="AH293" s="1028">
        <v>104.6</v>
      </c>
      <c r="AI293" s="1028">
        <v>96.4</v>
      </c>
      <c r="AJ293" s="1028">
        <v>90.9</v>
      </c>
      <c r="AK293" s="1028">
        <v>86.3</v>
      </c>
      <c r="AL293" s="1028">
        <v>95.4</v>
      </c>
      <c r="AM293" s="1028">
        <v>108.3</v>
      </c>
      <c r="AN293" s="1028">
        <v>127.7</v>
      </c>
      <c r="AO293" s="1028">
        <v>89.7</v>
      </c>
      <c r="AP293" s="1028">
        <v>108.7</v>
      </c>
      <c r="AQ293" s="1028">
        <v>108.9</v>
      </c>
      <c r="AR293" s="1028">
        <v>101.2</v>
      </c>
    </row>
    <row r="294" spans="1:44" x14ac:dyDescent="0.15">
      <c r="A294" s="203"/>
      <c r="B294" s="222"/>
      <c r="C294" s="203" t="s">
        <v>110</v>
      </c>
      <c r="D294" s="1039">
        <v>100.2</v>
      </c>
      <c r="E294" s="1039">
        <v>100.2</v>
      </c>
      <c r="F294" s="1039">
        <v>97.1</v>
      </c>
      <c r="G294" s="1039">
        <v>92.9</v>
      </c>
      <c r="H294" s="1039">
        <v>98.4</v>
      </c>
      <c r="I294" s="1039">
        <v>63.5</v>
      </c>
      <c r="J294" s="1039">
        <v>84.9</v>
      </c>
      <c r="K294" s="1039">
        <v>85.9</v>
      </c>
      <c r="L294" s="1039">
        <v>50</v>
      </c>
      <c r="M294" s="1039">
        <v>212.9</v>
      </c>
      <c r="N294" s="1039">
        <v>86.7</v>
      </c>
      <c r="O294" s="1039">
        <v>133.5</v>
      </c>
      <c r="P294" s="1039">
        <v>91.5</v>
      </c>
      <c r="Q294" s="1039">
        <v>105.5</v>
      </c>
      <c r="R294" s="1039">
        <v>141.9</v>
      </c>
      <c r="S294" s="1039">
        <v>100.3</v>
      </c>
      <c r="T294" s="1039">
        <v>104.6</v>
      </c>
      <c r="U294" s="1039">
        <v>99.8</v>
      </c>
      <c r="V294" s="1039">
        <v>107.6</v>
      </c>
      <c r="W294" s="1039" t="s">
        <v>357</v>
      </c>
      <c r="X294" s="1039">
        <v>138.1</v>
      </c>
      <c r="Y294" s="1039">
        <v>96.7</v>
      </c>
      <c r="Z294" s="1039">
        <v>86.4</v>
      </c>
      <c r="AA294" s="1039">
        <v>85.1</v>
      </c>
      <c r="AB294" s="1039">
        <v>99.5</v>
      </c>
      <c r="AC294" s="1040">
        <v>76.8</v>
      </c>
      <c r="AD294" s="503"/>
      <c r="AE294" s="203"/>
      <c r="AF294" s="222"/>
      <c r="AG294" s="203" t="s">
        <v>110</v>
      </c>
      <c r="AH294" s="1028">
        <v>100.2</v>
      </c>
      <c r="AI294" s="1028">
        <v>92.1</v>
      </c>
      <c r="AJ294" s="1028">
        <v>88.6</v>
      </c>
      <c r="AK294" s="1028">
        <v>79.900000000000006</v>
      </c>
      <c r="AL294" s="1028">
        <v>98</v>
      </c>
      <c r="AM294" s="1028">
        <v>100.8</v>
      </c>
      <c r="AN294" s="1028">
        <v>110.3</v>
      </c>
      <c r="AO294" s="1028">
        <v>89.5</v>
      </c>
      <c r="AP294" s="1028">
        <v>104.4</v>
      </c>
      <c r="AQ294" s="1028">
        <v>104.5</v>
      </c>
      <c r="AR294" s="1028">
        <v>101</v>
      </c>
    </row>
    <row r="295" spans="1:44" x14ac:dyDescent="0.15">
      <c r="A295" s="203"/>
      <c r="B295" s="223"/>
      <c r="C295" s="213" t="s">
        <v>97</v>
      </c>
      <c r="D295" s="1041">
        <v>99.9</v>
      </c>
      <c r="E295" s="1041">
        <v>99.9</v>
      </c>
      <c r="F295" s="1041">
        <v>98.4</v>
      </c>
      <c r="G295" s="1041">
        <v>90</v>
      </c>
      <c r="H295" s="1041">
        <v>100.7</v>
      </c>
      <c r="I295" s="1041">
        <v>86.2</v>
      </c>
      <c r="J295" s="1041">
        <v>84.4</v>
      </c>
      <c r="K295" s="1041">
        <v>82.4</v>
      </c>
      <c r="L295" s="1041">
        <v>56</v>
      </c>
      <c r="M295" s="1041">
        <v>183.2</v>
      </c>
      <c r="N295" s="1041">
        <v>78.7</v>
      </c>
      <c r="O295" s="1041">
        <v>103.9</v>
      </c>
      <c r="P295" s="1041">
        <v>90.9</v>
      </c>
      <c r="Q295" s="1041">
        <v>105.7</v>
      </c>
      <c r="R295" s="1041">
        <v>142.5</v>
      </c>
      <c r="S295" s="1041">
        <v>99</v>
      </c>
      <c r="T295" s="1041">
        <v>104.9</v>
      </c>
      <c r="U295" s="1041">
        <v>100.1</v>
      </c>
      <c r="V295" s="1041">
        <v>114</v>
      </c>
      <c r="W295" s="1041" t="s">
        <v>357</v>
      </c>
      <c r="X295" s="1041">
        <v>88.3</v>
      </c>
      <c r="Y295" s="1041">
        <v>99.6</v>
      </c>
      <c r="Z295" s="1041">
        <v>86.6</v>
      </c>
      <c r="AA295" s="1041">
        <v>85.7</v>
      </c>
      <c r="AB295" s="1041">
        <v>99.4</v>
      </c>
      <c r="AC295" s="1042">
        <v>83.9</v>
      </c>
      <c r="AD295" s="503"/>
      <c r="AE295" s="203"/>
      <c r="AF295" s="223"/>
      <c r="AG295" s="213" t="s">
        <v>97</v>
      </c>
      <c r="AH295" s="1029">
        <v>99.9</v>
      </c>
      <c r="AI295" s="1029">
        <v>89.7</v>
      </c>
      <c r="AJ295" s="1029">
        <v>88.6</v>
      </c>
      <c r="AK295" s="1029">
        <v>77.3</v>
      </c>
      <c r="AL295" s="1029">
        <v>100.4</v>
      </c>
      <c r="AM295" s="1029">
        <v>92.8</v>
      </c>
      <c r="AN295" s="1029">
        <v>97.9</v>
      </c>
      <c r="AO295" s="1029">
        <v>90.6</v>
      </c>
      <c r="AP295" s="1029">
        <v>106.1</v>
      </c>
      <c r="AQ295" s="1029">
        <v>106.3</v>
      </c>
      <c r="AR295" s="1029">
        <v>102</v>
      </c>
    </row>
    <row r="296" spans="1:44" x14ac:dyDescent="0.15">
      <c r="A296" s="203"/>
      <c r="B296" s="219" t="s">
        <v>471</v>
      </c>
      <c r="C296" s="216" t="s">
        <v>99</v>
      </c>
      <c r="D296" s="1030">
        <v>100.8</v>
      </c>
      <c r="E296" s="1030">
        <v>100.8</v>
      </c>
      <c r="F296" s="1030">
        <v>99.3</v>
      </c>
      <c r="G296" s="1030">
        <v>97.6</v>
      </c>
      <c r="H296" s="1030">
        <v>107.7</v>
      </c>
      <c r="I296" s="1030">
        <v>86.8</v>
      </c>
      <c r="J296" s="1030">
        <v>83.2</v>
      </c>
      <c r="K296" s="1030">
        <v>81.900000000000006</v>
      </c>
      <c r="L296" s="1030">
        <v>56.3</v>
      </c>
      <c r="M296" s="1030">
        <v>144.9</v>
      </c>
      <c r="N296" s="1030">
        <v>81.8</v>
      </c>
      <c r="O296" s="1030">
        <v>171.3</v>
      </c>
      <c r="P296" s="1030">
        <v>89.3</v>
      </c>
      <c r="Q296" s="1030">
        <v>109</v>
      </c>
      <c r="R296" s="1030">
        <v>138.6</v>
      </c>
      <c r="S296" s="1030">
        <v>101</v>
      </c>
      <c r="T296" s="1030">
        <v>102.2</v>
      </c>
      <c r="U296" s="1030">
        <v>104.9</v>
      </c>
      <c r="V296" s="1030">
        <v>110.6</v>
      </c>
      <c r="W296" s="1035" t="s">
        <v>357</v>
      </c>
      <c r="X296" s="1030">
        <v>100</v>
      </c>
      <c r="Y296" s="1030">
        <v>106.8</v>
      </c>
      <c r="Z296" s="1030">
        <v>88.6</v>
      </c>
      <c r="AA296" s="1030">
        <v>105.7</v>
      </c>
      <c r="AB296" s="1030">
        <v>98.7</v>
      </c>
      <c r="AC296" s="1030">
        <v>83.3</v>
      </c>
      <c r="AD296" s="503"/>
      <c r="AE296" s="203"/>
      <c r="AF296" s="219" t="s">
        <v>471</v>
      </c>
      <c r="AG296" s="216" t="s">
        <v>99</v>
      </c>
      <c r="AH296" s="1030">
        <v>100.8</v>
      </c>
      <c r="AI296" s="1030">
        <v>96.4</v>
      </c>
      <c r="AJ296" s="1030">
        <v>90.7</v>
      </c>
      <c r="AK296" s="1030">
        <v>79.8</v>
      </c>
      <c r="AL296" s="1030">
        <v>104.4</v>
      </c>
      <c r="AM296" s="1030">
        <v>110.3</v>
      </c>
      <c r="AN296" s="1030">
        <v>136.1</v>
      </c>
      <c r="AO296" s="1030">
        <v>90.4</v>
      </c>
      <c r="AP296" s="1030">
        <v>103.7</v>
      </c>
      <c r="AQ296" s="1030">
        <v>103.8</v>
      </c>
      <c r="AR296" s="1030">
        <v>104.9</v>
      </c>
    </row>
    <row r="297" spans="1:44" x14ac:dyDescent="0.15">
      <c r="A297" s="203"/>
      <c r="B297" s="222"/>
      <c r="C297" s="203" t="s">
        <v>101</v>
      </c>
      <c r="D297" s="1030">
        <v>97.6</v>
      </c>
      <c r="E297" s="1030">
        <v>97.6</v>
      </c>
      <c r="F297" s="1030">
        <v>97.6</v>
      </c>
      <c r="G297" s="1030">
        <v>97.9</v>
      </c>
      <c r="H297" s="1030">
        <v>100.2</v>
      </c>
      <c r="I297" s="1030">
        <v>76.599999999999994</v>
      </c>
      <c r="J297" s="1030">
        <v>83.3</v>
      </c>
      <c r="K297" s="1030">
        <v>80.099999999999994</v>
      </c>
      <c r="L297" s="1030">
        <v>66.400000000000006</v>
      </c>
      <c r="M297" s="1030">
        <v>121.9</v>
      </c>
      <c r="N297" s="1030">
        <v>93.4</v>
      </c>
      <c r="O297" s="1030">
        <v>153.1</v>
      </c>
      <c r="P297" s="1030">
        <v>86.3</v>
      </c>
      <c r="Q297" s="1030">
        <v>100.9</v>
      </c>
      <c r="R297" s="1030">
        <v>138</v>
      </c>
      <c r="S297" s="1030">
        <v>100.6</v>
      </c>
      <c r="T297" s="1030">
        <v>101.9</v>
      </c>
      <c r="U297" s="1030">
        <v>105.2</v>
      </c>
      <c r="V297" s="1030">
        <v>107.2</v>
      </c>
      <c r="W297" s="1035" t="s">
        <v>357</v>
      </c>
      <c r="X297" s="1030">
        <v>110.1</v>
      </c>
      <c r="Y297" s="1030">
        <v>106.4</v>
      </c>
      <c r="Z297" s="1030">
        <v>88.3</v>
      </c>
      <c r="AA297" s="1030">
        <v>102.1</v>
      </c>
      <c r="AB297" s="1030">
        <v>99.2</v>
      </c>
      <c r="AC297" s="1030">
        <v>80.2</v>
      </c>
      <c r="AD297" s="503"/>
      <c r="AE297" s="203"/>
      <c r="AF297" s="222"/>
      <c r="AG297" s="203" t="s">
        <v>101</v>
      </c>
      <c r="AH297" s="1030">
        <v>97.6</v>
      </c>
      <c r="AI297" s="1030">
        <v>91.8</v>
      </c>
      <c r="AJ297" s="1030">
        <v>88.4</v>
      </c>
      <c r="AK297" s="1030">
        <v>82.8</v>
      </c>
      <c r="AL297" s="1030">
        <v>97.9</v>
      </c>
      <c r="AM297" s="1030">
        <v>99.8</v>
      </c>
      <c r="AN297" s="1030">
        <v>114.9</v>
      </c>
      <c r="AO297" s="1030">
        <v>91.5</v>
      </c>
      <c r="AP297" s="1030">
        <v>100.3</v>
      </c>
      <c r="AQ297" s="1030">
        <v>100.1</v>
      </c>
      <c r="AR297" s="1030">
        <v>109.7</v>
      </c>
    </row>
    <row r="298" spans="1:44" x14ac:dyDescent="0.15">
      <c r="A298" s="203"/>
      <c r="B298" s="222"/>
      <c r="C298" s="203" t="s">
        <v>102</v>
      </c>
      <c r="D298" s="1039">
        <v>96</v>
      </c>
      <c r="E298" s="1039">
        <v>96</v>
      </c>
      <c r="F298" s="1039">
        <v>95.2</v>
      </c>
      <c r="G298" s="1039">
        <v>100.8</v>
      </c>
      <c r="H298" s="1039">
        <v>93.3</v>
      </c>
      <c r="I298" s="1039">
        <v>111.8</v>
      </c>
      <c r="J298" s="1039">
        <v>83.1</v>
      </c>
      <c r="K298" s="1039">
        <v>77.8</v>
      </c>
      <c r="L298" s="1039">
        <v>64.5</v>
      </c>
      <c r="M298" s="1039">
        <v>129</v>
      </c>
      <c r="N298" s="1039">
        <v>78.400000000000006</v>
      </c>
      <c r="O298" s="1039">
        <v>93.7</v>
      </c>
      <c r="P298" s="1039">
        <v>81.8</v>
      </c>
      <c r="Q298" s="1039">
        <v>91.7</v>
      </c>
      <c r="R298" s="1039">
        <v>139.80000000000001</v>
      </c>
      <c r="S298" s="1039">
        <v>93.4</v>
      </c>
      <c r="T298" s="1039">
        <v>103.4</v>
      </c>
      <c r="U298" s="1039">
        <v>100</v>
      </c>
      <c r="V298" s="1039">
        <v>97.6</v>
      </c>
      <c r="W298" s="1039" t="s">
        <v>357</v>
      </c>
      <c r="X298" s="1039">
        <v>97.3</v>
      </c>
      <c r="Y298" s="1039">
        <v>108.5</v>
      </c>
      <c r="Z298" s="1039">
        <v>89.4</v>
      </c>
      <c r="AA298" s="1039">
        <v>102.5</v>
      </c>
      <c r="AB298" s="1039">
        <v>99</v>
      </c>
      <c r="AC298" s="1040">
        <v>90.9</v>
      </c>
      <c r="AD298" s="503"/>
      <c r="AE298" s="203"/>
      <c r="AF298" s="222"/>
      <c r="AG298" s="203" t="s">
        <v>102</v>
      </c>
      <c r="AH298" s="1028">
        <v>96</v>
      </c>
      <c r="AI298" s="1028">
        <v>87.4</v>
      </c>
      <c r="AJ298" s="1028">
        <v>87.2</v>
      </c>
      <c r="AK298" s="1028">
        <v>80.8</v>
      </c>
      <c r="AL298" s="1028">
        <v>96.7</v>
      </c>
      <c r="AM298" s="1028">
        <v>87.1</v>
      </c>
      <c r="AN298" s="1028">
        <v>80</v>
      </c>
      <c r="AO298" s="1028">
        <v>92.1</v>
      </c>
      <c r="AP298" s="1028">
        <v>100.2</v>
      </c>
      <c r="AQ298" s="1028">
        <v>100</v>
      </c>
      <c r="AR298" s="1028">
        <v>108.2</v>
      </c>
    </row>
    <row r="299" spans="1:44" x14ac:dyDescent="0.15">
      <c r="A299" s="203"/>
      <c r="B299" s="222"/>
      <c r="C299" s="203" t="s">
        <v>103</v>
      </c>
      <c r="D299" s="1039">
        <v>97.7</v>
      </c>
      <c r="E299" s="1039">
        <v>97.7</v>
      </c>
      <c r="F299" s="1039">
        <v>98.1</v>
      </c>
      <c r="G299" s="1039">
        <v>136.19999999999999</v>
      </c>
      <c r="H299" s="1039">
        <v>84.4</v>
      </c>
      <c r="I299" s="1039">
        <v>129.6</v>
      </c>
      <c r="J299" s="1039">
        <v>83.7</v>
      </c>
      <c r="K299" s="1039">
        <v>77</v>
      </c>
      <c r="L299" s="1039">
        <v>72.099999999999994</v>
      </c>
      <c r="M299" s="1039">
        <v>115.5</v>
      </c>
      <c r="N299" s="1039">
        <v>75.400000000000006</v>
      </c>
      <c r="O299" s="1039">
        <v>92.9</v>
      </c>
      <c r="P299" s="1039">
        <v>81.099999999999994</v>
      </c>
      <c r="Q299" s="1039">
        <v>94.1</v>
      </c>
      <c r="R299" s="1039">
        <v>142.19999999999999</v>
      </c>
      <c r="S299" s="1039">
        <v>84.2</v>
      </c>
      <c r="T299" s="1039">
        <v>105.5</v>
      </c>
      <c r="U299" s="1039">
        <v>96.1</v>
      </c>
      <c r="V299" s="1039">
        <v>92.1</v>
      </c>
      <c r="W299" s="1039" t="s">
        <v>357</v>
      </c>
      <c r="X299" s="1039">
        <v>90.4</v>
      </c>
      <c r="Y299" s="1039">
        <v>104.9</v>
      </c>
      <c r="Z299" s="1039">
        <v>91.8</v>
      </c>
      <c r="AA299" s="1039">
        <v>93.1</v>
      </c>
      <c r="AB299" s="1039">
        <v>99.3</v>
      </c>
      <c r="AC299" s="1040">
        <v>96.5</v>
      </c>
      <c r="AD299" s="503"/>
      <c r="AE299" s="203"/>
      <c r="AF299" s="222"/>
      <c r="AG299" s="203" t="s">
        <v>103</v>
      </c>
      <c r="AH299" s="1028">
        <v>97.7</v>
      </c>
      <c r="AI299" s="1028">
        <v>88.2</v>
      </c>
      <c r="AJ299" s="1028">
        <v>90.2</v>
      </c>
      <c r="AK299" s="1028">
        <v>87.9</v>
      </c>
      <c r="AL299" s="1028">
        <v>94.1</v>
      </c>
      <c r="AM299" s="1028">
        <v>82.7</v>
      </c>
      <c r="AN299" s="1028">
        <v>67.7</v>
      </c>
      <c r="AO299" s="1028">
        <v>92.2</v>
      </c>
      <c r="AP299" s="1028">
        <v>103.5</v>
      </c>
      <c r="AQ299" s="1028">
        <v>103.6</v>
      </c>
      <c r="AR299" s="1028">
        <v>105.7</v>
      </c>
    </row>
    <row r="300" spans="1:44" x14ac:dyDescent="0.15">
      <c r="A300" s="203"/>
      <c r="B300" s="222"/>
      <c r="C300" s="203" t="s">
        <v>104</v>
      </c>
      <c r="D300" s="1039">
        <v>94.9</v>
      </c>
      <c r="E300" s="1039">
        <v>94.9</v>
      </c>
      <c r="F300" s="1039">
        <v>92.5</v>
      </c>
      <c r="G300" s="1039">
        <v>138.69999999999999</v>
      </c>
      <c r="H300" s="1039">
        <v>83.1</v>
      </c>
      <c r="I300" s="1039">
        <v>95.7</v>
      </c>
      <c r="J300" s="1039">
        <v>81.099999999999994</v>
      </c>
      <c r="K300" s="1039">
        <v>72.400000000000006</v>
      </c>
      <c r="L300" s="1039">
        <v>70.2</v>
      </c>
      <c r="M300" s="1039">
        <v>138.6</v>
      </c>
      <c r="N300" s="1039">
        <v>58.9</v>
      </c>
      <c r="O300" s="1039">
        <v>97</v>
      </c>
      <c r="P300" s="1039">
        <v>80.099999999999994</v>
      </c>
      <c r="Q300" s="1039">
        <v>93</v>
      </c>
      <c r="R300" s="1039">
        <v>141.1</v>
      </c>
      <c r="S300" s="1039">
        <v>89.6</v>
      </c>
      <c r="T300" s="1039">
        <v>107.5</v>
      </c>
      <c r="U300" s="1039">
        <v>99.6</v>
      </c>
      <c r="V300" s="1039">
        <v>93.9</v>
      </c>
      <c r="W300" s="1039" t="s">
        <v>357</v>
      </c>
      <c r="X300" s="1039">
        <v>131.80000000000001</v>
      </c>
      <c r="Y300" s="1039">
        <v>103.9</v>
      </c>
      <c r="Z300" s="1039">
        <v>88.8</v>
      </c>
      <c r="AA300" s="1039">
        <v>103.1</v>
      </c>
      <c r="AB300" s="1039">
        <v>99.3</v>
      </c>
      <c r="AC300" s="1040">
        <v>84.4</v>
      </c>
      <c r="AD300" s="503"/>
      <c r="AE300" s="203"/>
      <c r="AF300" s="222"/>
      <c r="AG300" s="203" t="s">
        <v>104</v>
      </c>
      <c r="AH300" s="1028">
        <v>94.9</v>
      </c>
      <c r="AI300" s="1028">
        <v>83.8</v>
      </c>
      <c r="AJ300" s="1028">
        <v>82.5</v>
      </c>
      <c r="AK300" s="1028">
        <v>78.7</v>
      </c>
      <c r="AL300" s="1028">
        <v>87.2</v>
      </c>
      <c r="AM300" s="1028">
        <v>85.7</v>
      </c>
      <c r="AN300" s="1028">
        <v>75.2</v>
      </c>
      <c r="AO300" s="1028">
        <v>92.5</v>
      </c>
      <c r="AP300" s="1028">
        <v>101.1</v>
      </c>
      <c r="AQ300" s="1028">
        <v>101</v>
      </c>
      <c r="AR300" s="1028">
        <v>98.3</v>
      </c>
    </row>
    <row r="301" spans="1:44" x14ac:dyDescent="0.15">
      <c r="A301" s="203"/>
      <c r="B301" s="222"/>
      <c r="C301" s="203" t="s">
        <v>105</v>
      </c>
      <c r="D301" s="928">
        <v>99.6</v>
      </c>
      <c r="E301" s="928">
        <v>99.6</v>
      </c>
      <c r="F301" s="928">
        <v>95.5</v>
      </c>
      <c r="G301" s="928">
        <v>137.5</v>
      </c>
      <c r="H301" s="928">
        <v>84.5</v>
      </c>
      <c r="I301" s="928">
        <v>110</v>
      </c>
      <c r="J301" s="928">
        <v>83</v>
      </c>
      <c r="K301" s="928">
        <v>71</v>
      </c>
      <c r="L301" s="928">
        <v>96.7</v>
      </c>
      <c r="M301" s="928">
        <v>164.9</v>
      </c>
      <c r="N301" s="928">
        <v>43.6</v>
      </c>
      <c r="O301" s="928">
        <v>170.4</v>
      </c>
      <c r="P301" s="928">
        <v>78.599999999999994</v>
      </c>
      <c r="Q301" s="928">
        <v>96.8</v>
      </c>
      <c r="R301" s="928">
        <v>139.6</v>
      </c>
      <c r="S301" s="928">
        <v>89.6</v>
      </c>
      <c r="T301" s="928">
        <v>104.5</v>
      </c>
      <c r="U301" s="928">
        <v>102.4</v>
      </c>
      <c r="V301" s="928">
        <v>104.7</v>
      </c>
      <c r="W301" s="928" t="s">
        <v>357</v>
      </c>
      <c r="X301" s="928">
        <v>122.8</v>
      </c>
      <c r="Y301" s="928">
        <v>101.5</v>
      </c>
      <c r="Z301" s="928">
        <v>86.2</v>
      </c>
      <c r="AA301" s="928">
        <v>101.2</v>
      </c>
      <c r="AB301" s="928">
        <v>99.3</v>
      </c>
      <c r="AC301" s="929">
        <v>89.7</v>
      </c>
      <c r="AD301" s="503"/>
      <c r="AE301" s="203"/>
      <c r="AF301" s="222"/>
      <c r="AG301" s="203" t="s">
        <v>105</v>
      </c>
      <c r="AH301" s="898">
        <v>99.6</v>
      </c>
      <c r="AI301" s="898">
        <v>87.3</v>
      </c>
      <c r="AJ301" s="898">
        <v>82.7</v>
      </c>
      <c r="AK301" s="898">
        <v>78.7</v>
      </c>
      <c r="AL301" s="898">
        <v>88.4</v>
      </c>
      <c r="AM301" s="898">
        <v>98.1</v>
      </c>
      <c r="AN301" s="898">
        <v>110</v>
      </c>
      <c r="AO301" s="898">
        <v>90</v>
      </c>
      <c r="AP301" s="898">
        <v>105.5</v>
      </c>
      <c r="AQ301" s="898">
        <v>105.7</v>
      </c>
      <c r="AR301" s="898">
        <v>95.3</v>
      </c>
    </row>
    <row r="302" spans="1:44" x14ac:dyDescent="0.15">
      <c r="A302" s="203"/>
      <c r="B302" s="222"/>
      <c r="C302" s="203" t="s">
        <v>106</v>
      </c>
      <c r="D302" s="928"/>
      <c r="E302" s="928"/>
      <c r="F302" s="928"/>
      <c r="G302" s="928"/>
      <c r="H302" s="928"/>
      <c r="I302" s="928"/>
      <c r="J302" s="928"/>
      <c r="K302" s="928"/>
      <c r="L302" s="928"/>
      <c r="M302" s="928"/>
      <c r="N302" s="928"/>
      <c r="O302" s="928"/>
      <c r="P302" s="928"/>
      <c r="Q302" s="928"/>
      <c r="R302" s="928"/>
      <c r="S302" s="928"/>
      <c r="T302" s="928"/>
      <c r="U302" s="928"/>
      <c r="V302" s="928"/>
      <c r="W302" s="928"/>
      <c r="X302" s="928"/>
      <c r="Y302" s="928"/>
      <c r="Z302" s="928"/>
      <c r="AA302" s="928"/>
      <c r="AB302" s="928"/>
      <c r="AC302" s="929"/>
      <c r="AD302" s="503"/>
      <c r="AE302" s="203"/>
      <c r="AF302" s="222"/>
      <c r="AG302" s="203" t="s">
        <v>106</v>
      </c>
      <c r="AH302" s="898"/>
      <c r="AI302" s="898"/>
      <c r="AJ302" s="898"/>
      <c r="AK302" s="898"/>
      <c r="AL302" s="898"/>
      <c r="AM302" s="898"/>
      <c r="AN302" s="898"/>
      <c r="AO302" s="898"/>
      <c r="AP302" s="898"/>
      <c r="AQ302" s="898"/>
      <c r="AR302" s="898"/>
    </row>
    <row r="303" spans="1:44" x14ac:dyDescent="0.15">
      <c r="A303" s="203"/>
      <c r="B303" s="222"/>
      <c r="C303" s="203" t="s">
        <v>107</v>
      </c>
      <c r="D303" s="928"/>
      <c r="E303" s="928"/>
      <c r="F303" s="928"/>
      <c r="G303" s="928"/>
      <c r="H303" s="928"/>
      <c r="I303" s="928"/>
      <c r="J303" s="928"/>
      <c r="K303" s="928"/>
      <c r="L303" s="928"/>
      <c r="M303" s="928"/>
      <c r="N303" s="928"/>
      <c r="O303" s="928"/>
      <c r="P303" s="928"/>
      <c r="Q303" s="928"/>
      <c r="R303" s="928"/>
      <c r="S303" s="928"/>
      <c r="T303" s="928"/>
      <c r="U303" s="928"/>
      <c r="V303" s="928"/>
      <c r="W303" s="928"/>
      <c r="X303" s="928"/>
      <c r="Y303" s="928"/>
      <c r="Z303" s="928"/>
      <c r="AA303" s="928"/>
      <c r="AB303" s="928"/>
      <c r="AC303" s="929"/>
      <c r="AD303" s="503"/>
      <c r="AE303" s="203"/>
      <c r="AF303" s="222"/>
      <c r="AG303" s="203" t="s">
        <v>107</v>
      </c>
      <c r="AH303" s="898"/>
      <c r="AI303" s="898"/>
      <c r="AJ303" s="898"/>
      <c r="AK303" s="898"/>
      <c r="AL303" s="898"/>
      <c r="AM303" s="898"/>
      <c r="AN303" s="898"/>
      <c r="AO303" s="898"/>
      <c r="AP303" s="898"/>
      <c r="AQ303" s="898"/>
      <c r="AR303" s="898"/>
    </row>
    <row r="304" spans="1:44" x14ac:dyDescent="0.15">
      <c r="A304" s="203"/>
      <c r="B304" s="222"/>
      <c r="C304" s="203" t="s">
        <v>108</v>
      </c>
      <c r="D304" s="928"/>
      <c r="E304" s="928"/>
      <c r="F304" s="928"/>
      <c r="G304" s="928"/>
      <c r="H304" s="928"/>
      <c r="I304" s="928"/>
      <c r="J304" s="928"/>
      <c r="K304" s="928"/>
      <c r="L304" s="928"/>
      <c r="M304" s="928"/>
      <c r="N304" s="928"/>
      <c r="O304" s="928"/>
      <c r="P304" s="928"/>
      <c r="Q304" s="928"/>
      <c r="R304" s="928"/>
      <c r="S304" s="928"/>
      <c r="T304" s="928"/>
      <c r="U304" s="928"/>
      <c r="V304" s="928"/>
      <c r="W304" s="928"/>
      <c r="X304" s="928"/>
      <c r="Y304" s="928"/>
      <c r="Z304" s="928"/>
      <c r="AA304" s="928"/>
      <c r="AB304" s="928"/>
      <c r="AC304" s="929"/>
      <c r="AD304" s="503"/>
      <c r="AE304" s="203"/>
      <c r="AF304" s="222"/>
      <c r="AG304" s="203" t="s">
        <v>108</v>
      </c>
      <c r="AH304" s="898"/>
      <c r="AI304" s="898"/>
      <c r="AJ304" s="898"/>
      <c r="AK304" s="898"/>
      <c r="AL304" s="898"/>
      <c r="AM304" s="898"/>
      <c r="AN304" s="898"/>
      <c r="AO304" s="898"/>
      <c r="AP304" s="898"/>
      <c r="AQ304" s="898"/>
      <c r="AR304" s="898"/>
    </row>
    <row r="305" spans="1:44" x14ac:dyDescent="0.15">
      <c r="A305" s="203"/>
      <c r="B305" s="222"/>
      <c r="C305" s="203" t="s">
        <v>109</v>
      </c>
      <c r="D305" s="928"/>
      <c r="E305" s="928"/>
      <c r="F305" s="928"/>
      <c r="G305" s="928"/>
      <c r="H305" s="928"/>
      <c r="I305" s="928"/>
      <c r="J305" s="928"/>
      <c r="K305" s="928"/>
      <c r="L305" s="928"/>
      <c r="M305" s="928"/>
      <c r="N305" s="928"/>
      <c r="O305" s="928"/>
      <c r="P305" s="928"/>
      <c r="Q305" s="928"/>
      <c r="R305" s="928"/>
      <c r="S305" s="928"/>
      <c r="T305" s="928"/>
      <c r="U305" s="928"/>
      <c r="V305" s="928"/>
      <c r="W305" s="928"/>
      <c r="X305" s="928"/>
      <c r="Y305" s="928"/>
      <c r="Z305" s="928"/>
      <c r="AA305" s="928"/>
      <c r="AB305" s="928"/>
      <c r="AC305" s="929"/>
      <c r="AD305" s="503"/>
      <c r="AE305" s="203"/>
      <c r="AF305" s="222"/>
      <c r="AG305" s="203" t="s">
        <v>109</v>
      </c>
      <c r="AH305" s="898"/>
      <c r="AI305" s="898"/>
      <c r="AJ305" s="898"/>
      <c r="AK305" s="898"/>
      <c r="AL305" s="898"/>
      <c r="AM305" s="898"/>
      <c r="AN305" s="898"/>
      <c r="AO305" s="898"/>
      <c r="AP305" s="898"/>
      <c r="AQ305" s="898"/>
      <c r="AR305" s="898"/>
    </row>
    <row r="306" spans="1:44" x14ac:dyDescent="0.15">
      <c r="A306" s="203"/>
      <c r="B306" s="222"/>
      <c r="C306" s="203" t="s">
        <v>110</v>
      </c>
      <c r="D306" s="928"/>
      <c r="E306" s="928"/>
      <c r="F306" s="928"/>
      <c r="G306" s="928"/>
      <c r="H306" s="928"/>
      <c r="I306" s="928"/>
      <c r="J306" s="928"/>
      <c r="K306" s="928"/>
      <c r="L306" s="928"/>
      <c r="M306" s="928"/>
      <c r="N306" s="928"/>
      <c r="O306" s="928"/>
      <c r="P306" s="928"/>
      <c r="Q306" s="928"/>
      <c r="R306" s="928"/>
      <c r="S306" s="928"/>
      <c r="T306" s="928"/>
      <c r="U306" s="928"/>
      <c r="V306" s="928"/>
      <c r="W306" s="928"/>
      <c r="X306" s="928"/>
      <c r="Y306" s="928"/>
      <c r="Z306" s="928"/>
      <c r="AA306" s="928"/>
      <c r="AB306" s="928"/>
      <c r="AC306" s="929"/>
      <c r="AD306" s="503"/>
      <c r="AE306" s="203"/>
      <c r="AF306" s="222"/>
      <c r="AG306" s="203" t="s">
        <v>110</v>
      </c>
      <c r="AH306" s="898"/>
      <c r="AI306" s="898"/>
      <c r="AJ306" s="898"/>
      <c r="AK306" s="898"/>
      <c r="AL306" s="898"/>
      <c r="AM306" s="898"/>
      <c r="AN306" s="898"/>
      <c r="AO306" s="898"/>
      <c r="AP306" s="898"/>
      <c r="AQ306" s="898"/>
      <c r="AR306" s="898"/>
    </row>
    <row r="307" spans="1:44" x14ac:dyDescent="0.15">
      <c r="A307" s="203"/>
      <c r="B307" s="223"/>
      <c r="C307" s="213" t="s">
        <v>97</v>
      </c>
      <c r="D307" s="932"/>
      <c r="E307" s="932"/>
      <c r="F307" s="932"/>
      <c r="G307" s="932"/>
      <c r="H307" s="932"/>
      <c r="I307" s="932"/>
      <c r="J307" s="932"/>
      <c r="K307" s="932"/>
      <c r="L307" s="932"/>
      <c r="M307" s="932"/>
      <c r="N307" s="932"/>
      <c r="O307" s="932"/>
      <c r="P307" s="932"/>
      <c r="Q307" s="932"/>
      <c r="R307" s="932"/>
      <c r="S307" s="932"/>
      <c r="T307" s="932"/>
      <c r="U307" s="932"/>
      <c r="V307" s="932"/>
      <c r="W307" s="932"/>
      <c r="X307" s="932"/>
      <c r="Y307" s="932"/>
      <c r="Z307" s="932"/>
      <c r="AA307" s="932"/>
      <c r="AB307" s="932"/>
      <c r="AC307" s="933"/>
      <c r="AD307" s="503"/>
      <c r="AE307" s="203"/>
      <c r="AF307" s="223"/>
      <c r="AG307" s="213" t="s">
        <v>97</v>
      </c>
      <c r="AH307" s="900"/>
      <c r="AI307" s="900"/>
      <c r="AJ307" s="900"/>
      <c r="AK307" s="900"/>
      <c r="AL307" s="900"/>
      <c r="AM307" s="900"/>
      <c r="AN307" s="900"/>
      <c r="AO307" s="900"/>
      <c r="AP307" s="900"/>
      <c r="AQ307" s="900"/>
      <c r="AR307" s="900"/>
    </row>
    <row r="308" spans="1:44" hidden="1" x14ac:dyDescent="0.15">
      <c r="A308" s="203"/>
      <c r="B308" s="222" t="s">
        <v>472</v>
      </c>
      <c r="C308" s="203" t="s">
        <v>99</v>
      </c>
      <c r="D308" s="928"/>
      <c r="E308" s="928"/>
      <c r="F308" s="928"/>
      <c r="G308" s="928"/>
      <c r="H308" s="928"/>
      <c r="I308" s="928"/>
      <c r="J308" s="928"/>
      <c r="K308" s="928"/>
      <c r="L308" s="928"/>
      <c r="M308" s="928"/>
      <c r="N308" s="928"/>
      <c r="O308" s="928"/>
      <c r="P308" s="928"/>
      <c r="Q308" s="928"/>
      <c r="R308" s="928"/>
      <c r="S308" s="928"/>
      <c r="T308" s="928"/>
      <c r="U308" s="928"/>
      <c r="V308" s="928"/>
      <c r="W308" s="928"/>
      <c r="X308" s="928"/>
      <c r="Y308" s="928"/>
      <c r="Z308" s="928"/>
      <c r="AA308" s="928"/>
      <c r="AB308" s="928"/>
      <c r="AC308" s="929"/>
      <c r="AD308" s="503"/>
      <c r="AE308" s="203"/>
      <c r="AF308" s="222" t="s">
        <v>472</v>
      </c>
      <c r="AG308" s="203" t="s">
        <v>99</v>
      </c>
      <c r="AH308" s="209"/>
      <c r="AI308" s="209"/>
      <c r="AJ308" s="226"/>
      <c r="AK308" s="226"/>
      <c r="AL308" s="226"/>
      <c r="AM308" s="226"/>
      <c r="AN308" s="226"/>
      <c r="AO308" s="226"/>
      <c r="AP308" s="226"/>
      <c r="AQ308" s="226"/>
      <c r="AR308" s="226"/>
    </row>
    <row r="309" spans="1:44" hidden="1" x14ac:dyDescent="0.15">
      <c r="A309" s="203"/>
      <c r="B309" s="222"/>
      <c r="C309" s="203" t="s">
        <v>101</v>
      </c>
      <c r="D309" s="928"/>
      <c r="E309" s="928"/>
      <c r="F309" s="928"/>
      <c r="G309" s="928"/>
      <c r="H309" s="928"/>
      <c r="I309" s="928"/>
      <c r="J309" s="928"/>
      <c r="K309" s="928"/>
      <c r="L309" s="928"/>
      <c r="M309" s="928"/>
      <c r="N309" s="928"/>
      <c r="O309" s="928"/>
      <c r="P309" s="928"/>
      <c r="Q309" s="928"/>
      <c r="R309" s="928"/>
      <c r="S309" s="928"/>
      <c r="T309" s="928"/>
      <c r="U309" s="928"/>
      <c r="V309" s="928"/>
      <c r="W309" s="928"/>
      <c r="X309" s="928"/>
      <c r="Y309" s="928"/>
      <c r="Z309" s="928"/>
      <c r="AA309" s="928"/>
      <c r="AB309" s="928"/>
      <c r="AC309" s="929"/>
      <c r="AD309" s="503"/>
      <c r="AE309" s="203"/>
      <c r="AF309" s="222"/>
      <c r="AG309" s="203" t="s">
        <v>101</v>
      </c>
      <c r="AH309" s="209"/>
      <c r="AI309" s="209"/>
      <c r="AJ309" s="226"/>
      <c r="AK309" s="226"/>
      <c r="AL309" s="226"/>
      <c r="AM309" s="226"/>
      <c r="AN309" s="226"/>
      <c r="AO309" s="226"/>
      <c r="AP309" s="226"/>
      <c r="AQ309" s="226"/>
      <c r="AR309" s="226"/>
    </row>
    <row r="310" spans="1:44" hidden="1" x14ac:dyDescent="0.15">
      <c r="A310" s="203"/>
      <c r="B310" s="222"/>
      <c r="C310" s="203" t="s">
        <v>102</v>
      </c>
      <c r="D310" s="928"/>
      <c r="E310" s="928"/>
      <c r="F310" s="928"/>
      <c r="G310" s="928"/>
      <c r="H310" s="928"/>
      <c r="I310" s="928"/>
      <c r="J310" s="928"/>
      <c r="K310" s="928"/>
      <c r="L310" s="928"/>
      <c r="M310" s="928"/>
      <c r="N310" s="928"/>
      <c r="O310" s="928"/>
      <c r="P310" s="928"/>
      <c r="Q310" s="928"/>
      <c r="R310" s="928"/>
      <c r="S310" s="928"/>
      <c r="T310" s="928"/>
      <c r="U310" s="928"/>
      <c r="V310" s="928"/>
      <c r="W310" s="928"/>
      <c r="X310" s="928"/>
      <c r="Y310" s="928"/>
      <c r="Z310" s="928"/>
      <c r="AA310" s="928"/>
      <c r="AB310" s="928"/>
      <c r="AC310" s="929"/>
      <c r="AD310" s="503"/>
      <c r="AE310" s="203"/>
      <c r="AF310" s="222"/>
      <c r="AG310" s="203" t="s">
        <v>102</v>
      </c>
      <c r="AH310" s="209"/>
      <c r="AI310" s="209"/>
      <c r="AJ310" s="226"/>
      <c r="AK310" s="226"/>
      <c r="AL310" s="226"/>
      <c r="AM310" s="226"/>
      <c r="AN310" s="226"/>
      <c r="AO310" s="226"/>
      <c r="AP310" s="226"/>
      <c r="AQ310" s="226"/>
      <c r="AR310" s="226"/>
    </row>
    <row r="311" spans="1:44" hidden="1" x14ac:dyDescent="0.15">
      <c r="A311" s="203"/>
      <c r="B311" s="222"/>
      <c r="C311" s="203" t="s">
        <v>103</v>
      </c>
      <c r="D311" s="928"/>
      <c r="E311" s="928"/>
      <c r="F311" s="928"/>
      <c r="G311" s="928"/>
      <c r="H311" s="928"/>
      <c r="I311" s="928"/>
      <c r="J311" s="928"/>
      <c r="K311" s="928"/>
      <c r="L311" s="928"/>
      <c r="M311" s="928"/>
      <c r="N311" s="928"/>
      <c r="O311" s="928"/>
      <c r="P311" s="928"/>
      <c r="Q311" s="928"/>
      <c r="R311" s="928"/>
      <c r="S311" s="928"/>
      <c r="T311" s="928"/>
      <c r="U311" s="928"/>
      <c r="V311" s="928"/>
      <c r="W311" s="928"/>
      <c r="X311" s="928"/>
      <c r="Y311" s="928"/>
      <c r="Z311" s="928"/>
      <c r="AA311" s="928"/>
      <c r="AB311" s="928"/>
      <c r="AC311" s="929"/>
      <c r="AD311" s="503"/>
      <c r="AE311" s="203"/>
      <c r="AF311" s="222"/>
      <c r="AG311" s="203" t="s">
        <v>103</v>
      </c>
      <c r="AH311" s="209"/>
      <c r="AI311" s="209"/>
      <c r="AJ311" s="226"/>
      <c r="AK311" s="226"/>
      <c r="AL311" s="226"/>
      <c r="AM311" s="226"/>
      <c r="AN311" s="226"/>
      <c r="AO311" s="226"/>
      <c r="AP311" s="226"/>
      <c r="AQ311" s="226"/>
      <c r="AR311" s="226"/>
    </row>
    <row r="312" spans="1:44" hidden="1" x14ac:dyDescent="0.15">
      <c r="A312" s="203"/>
      <c r="B312" s="222"/>
      <c r="C312" s="203" t="s">
        <v>104</v>
      </c>
      <c r="D312" s="928"/>
      <c r="E312" s="928"/>
      <c r="F312" s="928"/>
      <c r="G312" s="928"/>
      <c r="H312" s="928"/>
      <c r="I312" s="928"/>
      <c r="J312" s="928"/>
      <c r="K312" s="928"/>
      <c r="L312" s="928"/>
      <c r="M312" s="928"/>
      <c r="N312" s="928"/>
      <c r="O312" s="928"/>
      <c r="P312" s="928"/>
      <c r="Q312" s="928"/>
      <c r="R312" s="928"/>
      <c r="S312" s="928"/>
      <c r="T312" s="928"/>
      <c r="U312" s="928"/>
      <c r="V312" s="928"/>
      <c r="W312" s="928"/>
      <c r="X312" s="928"/>
      <c r="Y312" s="928"/>
      <c r="Z312" s="928"/>
      <c r="AA312" s="928"/>
      <c r="AB312" s="928"/>
      <c r="AC312" s="929"/>
      <c r="AD312" s="503"/>
      <c r="AE312" s="203"/>
      <c r="AF312" s="222"/>
      <c r="AG312" s="203" t="s">
        <v>104</v>
      </c>
      <c r="AH312" s="209"/>
      <c r="AI312" s="209"/>
      <c r="AJ312" s="226"/>
      <c r="AK312" s="226"/>
      <c r="AL312" s="226"/>
      <c r="AM312" s="226"/>
      <c r="AN312" s="226"/>
      <c r="AO312" s="226"/>
      <c r="AP312" s="226"/>
      <c r="AQ312" s="226"/>
      <c r="AR312" s="226"/>
    </row>
    <row r="313" spans="1:44" hidden="1" x14ac:dyDescent="0.15">
      <c r="A313" s="203"/>
      <c r="B313" s="222"/>
      <c r="C313" s="203" t="s">
        <v>105</v>
      </c>
      <c r="D313" s="928"/>
      <c r="E313" s="928"/>
      <c r="F313" s="928"/>
      <c r="G313" s="928"/>
      <c r="H313" s="928"/>
      <c r="I313" s="928"/>
      <c r="J313" s="928"/>
      <c r="K313" s="928"/>
      <c r="L313" s="928"/>
      <c r="M313" s="928"/>
      <c r="N313" s="928"/>
      <c r="O313" s="928"/>
      <c r="P313" s="928"/>
      <c r="Q313" s="928"/>
      <c r="R313" s="928"/>
      <c r="S313" s="928"/>
      <c r="T313" s="928"/>
      <c r="U313" s="928"/>
      <c r="V313" s="928"/>
      <c r="W313" s="928"/>
      <c r="X313" s="928"/>
      <c r="Y313" s="928"/>
      <c r="Z313" s="928"/>
      <c r="AA313" s="928"/>
      <c r="AB313" s="928"/>
      <c r="AC313" s="929"/>
      <c r="AD313" s="503"/>
      <c r="AE313" s="203"/>
      <c r="AF313" s="222"/>
      <c r="AG313" s="203" t="s">
        <v>105</v>
      </c>
      <c r="AH313" s="209"/>
      <c r="AI313" s="209"/>
      <c r="AJ313" s="226"/>
      <c r="AK313" s="226"/>
      <c r="AL313" s="226"/>
      <c r="AM313" s="226"/>
      <c r="AN313" s="226"/>
      <c r="AO313" s="226"/>
      <c r="AP313" s="226"/>
      <c r="AQ313" s="226"/>
      <c r="AR313" s="226"/>
    </row>
    <row r="314" spans="1:44" hidden="1" x14ac:dyDescent="0.15">
      <c r="A314" s="203"/>
      <c r="B314" s="222"/>
      <c r="C314" s="203" t="s">
        <v>106</v>
      </c>
      <c r="D314" s="928"/>
      <c r="E314" s="928"/>
      <c r="F314" s="928"/>
      <c r="G314" s="928"/>
      <c r="H314" s="928"/>
      <c r="I314" s="928"/>
      <c r="J314" s="928"/>
      <c r="K314" s="928"/>
      <c r="L314" s="928"/>
      <c r="M314" s="928"/>
      <c r="N314" s="928"/>
      <c r="O314" s="928"/>
      <c r="P314" s="928"/>
      <c r="Q314" s="928"/>
      <c r="R314" s="928"/>
      <c r="S314" s="928"/>
      <c r="T314" s="928"/>
      <c r="U314" s="928"/>
      <c r="V314" s="928"/>
      <c r="W314" s="928"/>
      <c r="X314" s="928"/>
      <c r="Y314" s="928"/>
      <c r="Z314" s="928"/>
      <c r="AA314" s="928"/>
      <c r="AB314" s="928"/>
      <c r="AC314" s="929"/>
      <c r="AD314" s="503"/>
      <c r="AE314" s="203"/>
      <c r="AF314" s="222"/>
      <c r="AG314" s="203" t="s">
        <v>106</v>
      </c>
      <c r="AH314" s="209"/>
      <c r="AI314" s="209"/>
      <c r="AJ314" s="226"/>
      <c r="AK314" s="226"/>
      <c r="AL314" s="226"/>
      <c r="AM314" s="226"/>
      <c r="AN314" s="226"/>
      <c r="AO314" s="226"/>
      <c r="AP314" s="226"/>
      <c r="AQ314" s="226"/>
      <c r="AR314" s="226"/>
    </row>
    <row r="315" spans="1:44" hidden="1" x14ac:dyDescent="0.15">
      <c r="A315" s="203"/>
      <c r="B315" s="222"/>
      <c r="C315" s="203" t="s">
        <v>107</v>
      </c>
      <c r="D315" s="928"/>
      <c r="E315" s="928"/>
      <c r="F315" s="928"/>
      <c r="G315" s="928"/>
      <c r="H315" s="928"/>
      <c r="I315" s="928"/>
      <c r="J315" s="928"/>
      <c r="K315" s="928"/>
      <c r="L315" s="928"/>
      <c r="M315" s="928"/>
      <c r="N315" s="928"/>
      <c r="O315" s="928"/>
      <c r="P315" s="928"/>
      <c r="Q315" s="928"/>
      <c r="R315" s="928"/>
      <c r="S315" s="928"/>
      <c r="T315" s="928"/>
      <c r="U315" s="928"/>
      <c r="V315" s="928"/>
      <c r="W315" s="928"/>
      <c r="X315" s="928"/>
      <c r="Y315" s="928"/>
      <c r="Z315" s="928"/>
      <c r="AA315" s="928"/>
      <c r="AB315" s="928"/>
      <c r="AC315" s="929"/>
      <c r="AD315" s="503"/>
      <c r="AE315" s="203"/>
      <c r="AF315" s="222"/>
      <c r="AG315" s="203" t="s">
        <v>107</v>
      </c>
      <c r="AH315" s="209"/>
      <c r="AI315" s="209"/>
      <c r="AJ315" s="226"/>
      <c r="AK315" s="226"/>
      <c r="AL315" s="226"/>
      <c r="AM315" s="226"/>
      <c r="AN315" s="226"/>
      <c r="AO315" s="226"/>
      <c r="AP315" s="226"/>
      <c r="AQ315" s="226"/>
      <c r="AR315" s="226"/>
    </row>
    <row r="316" spans="1:44" hidden="1" x14ac:dyDescent="0.15">
      <c r="A316" s="203"/>
      <c r="B316" s="222"/>
      <c r="C316" s="203" t="s">
        <v>108</v>
      </c>
      <c r="D316" s="928"/>
      <c r="E316" s="928"/>
      <c r="F316" s="928"/>
      <c r="G316" s="928"/>
      <c r="H316" s="928"/>
      <c r="I316" s="928"/>
      <c r="J316" s="928"/>
      <c r="K316" s="928"/>
      <c r="L316" s="928"/>
      <c r="M316" s="928"/>
      <c r="N316" s="928"/>
      <c r="O316" s="928"/>
      <c r="P316" s="928"/>
      <c r="Q316" s="928"/>
      <c r="R316" s="928"/>
      <c r="S316" s="928"/>
      <c r="T316" s="928"/>
      <c r="U316" s="928"/>
      <c r="V316" s="928"/>
      <c r="W316" s="928"/>
      <c r="X316" s="928"/>
      <c r="Y316" s="928"/>
      <c r="Z316" s="928"/>
      <c r="AA316" s="928"/>
      <c r="AB316" s="928"/>
      <c r="AC316" s="929"/>
      <c r="AD316" s="503"/>
      <c r="AE316" s="203"/>
      <c r="AF316" s="222"/>
      <c r="AG316" s="203" t="s">
        <v>108</v>
      </c>
      <c r="AH316" s="209"/>
      <c r="AI316" s="209"/>
      <c r="AJ316" s="226"/>
      <c r="AK316" s="226"/>
      <c r="AL316" s="226"/>
      <c r="AM316" s="226"/>
      <c r="AN316" s="226"/>
      <c r="AO316" s="226"/>
      <c r="AP316" s="226"/>
      <c r="AQ316" s="226"/>
      <c r="AR316" s="226"/>
    </row>
    <row r="317" spans="1:44" hidden="1" x14ac:dyDescent="0.15">
      <c r="A317" s="203"/>
      <c r="B317" s="222"/>
      <c r="C317" s="203" t="s">
        <v>109</v>
      </c>
      <c r="D317" s="928"/>
      <c r="E317" s="928"/>
      <c r="F317" s="928"/>
      <c r="G317" s="928"/>
      <c r="H317" s="928"/>
      <c r="I317" s="928"/>
      <c r="J317" s="928"/>
      <c r="K317" s="928"/>
      <c r="L317" s="928"/>
      <c r="M317" s="928"/>
      <c r="N317" s="928"/>
      <c r="O317" s="928"/>
      <c r="P317" s="928"/>
      <c r="Q317" s="928"/>
      <c r="R317" s="928"/>
      <c r="S317" s="928"/>
      <c r="T317" s="928"/>
      <c r="U317" s="928"/>
      <c r="V317" s="928"/>
      <c r="W317" s="928"/>
      <c r="X317" s="928"/>
      <c r="Y317" s="928"/>
      <c r="Z317" s="928"/>
      <c r="AA317" s="928"/>
      <c r="AB317" s="928"/>
      <c r="AC317" s="929"/>
      <c r="AD317" s="503"/>
      <c r="AE317" s="203"/>
      <c r="AF317" s="222"/>
      <c r="AG317" s="203" t="s">
        <v>109</v>
      </c>
      <c r="AH317" s="209"/>
      <c r="AI317" s="209"/>
      <c r="AJ317" s="226"/>
      <c r="AK317" s="226"/>
      <c r="AL317" s="226"/>
      <c r="AM317" s="226"/>
      <c r="AN317" s="226"/>
      <c r="AO317" s="226"/>
      <c r="AP317" s="226"/>
      <c r="AQ317" s="226"/>
      <c r="AR317" s="226"/>
    </row>
    <row r="318" spans="1:44" hidden="1" x14ac:dyDescent="0.15">
      <c r="A318" s="203"/>
      <c r="B318" s="222"/>
      <c r="C318" s="203" t="s">
        <v>110</v>
      </c>
      <c r="D318" s="928"/>
      <c r="E318" s="928"/>
      <c r="F318" s="928"/>
      <c r="G318" s="928"/>
      <c r="H318" s="928"/>
      <c r="I318" s="928"/>
      <c r="J318" s="928"/>
      <c r="K318" s="928"/>
      <c r="L318" s="928"/>
      <c r="M318" s="928"/>
      <c r="N318" s="928"/>
      <c r="O318" s="928"/>
      <c r="P318" s="928"/>
      <c r="Q318" s="928"/>
      <c r="R318" s="928"/>
      <c r="S318" s="928"/>
      <c r="T318" s="928"/>
      <c r="U318" s="928"/>
      <c r="V318" s="928"/>
      <c r="W318" s="928"/>
      <c r="X318" s="928"/>
      <c r="Y318" s="928"/>
      <c r="Z318" s="928"/>
      <c r="AA318" s="928"/>
      <c r="AB318" s="928"/>
      <c r="AC318" s="929"/>
      <c r="AD318" s="503"/>
      <c r="AE318" s="203"/>
      <c r="AF318" s="222"/>
      <c r="AG318" s="203" t="s">
        <v>110</v>
      </c>
      <c r="AH318" s="209"/>
      <c r="AI318" s="209"/>
      <c r="AJ318" s="226"/>
      <c r="AK318" s="226"/>
      <c r="AL318" s="226"/>
      <c r="AM318" s="226"/>
      <c r="AN318" s="226"/>
      <c r="AO318" s="226"/>
      <c r="AP318" s="226"/>
      <c r="AQ318" s="226"/>
      <c r="AR318" s="226"/>
    </row>
    <row r="319" spans="1:44" hidden="1" x14ac:dyDescent="0.15">
      <c r="A319" s="203"/>
      <c r="B319" s="223"/>
      <c r="C319" s="213" t="s">
        <v>97</v>
      </c>
      <c r="D319" s="932"/>
      <c r="E319" s="932"/>
      <c r="F319" s="932"/>
      <c r="G319" s="932"/>
      <c r="H319" s="932"/>
      <c r="I319" s="932"/>
      <c r="J319" s="932"/>
      <c r="K319" s="932"/>
      <c r="L319" s="932"/>
      <c r="M319" s="932"/>
      <c r="N319" s="932"/>
      <c r="O319" s="932"/>
      <c r="P319" s="932"/>
      <c r="Q319" s="932"/>
      <c r="R319" s="932"/>
      <c r="S319" s="932"/>
      <c r="T319" s="932"/>
      <c r="U319" s="932"/>
      <c r="V319" s="932"/>
      <c r="W319" s="932"/>
      <c r="X319" s="932"/>
      <c r="Y319" s="932"/>
      <c r="Z319" s="932"/>
      <c r="AA319" s="932"/>
      <c r="AB319" s="932"/>
      <c r="AC319" s="933"/>
      <c r="AD319" s="503"/>
      <c r="AE319" s="203"/>
      <c r="AF319" s="223"/>
      <c r="AG319" s="213" t="s">
        <v>97</v>
      </c>
      <c r="AH319" s="212"/>
      <c r="AI319" s="212"/>
      <c r="AJ319" s="227"/>
      <c r="AK319" s="227"/>
      <c r="AL319" s="227"/>
      <c r="AM319" s="227"/>
      <c r="AN319" s="227"/>
      <c r="AO319" s="227"/>
      <c r="AP319" s="227"/>
      <c r="AQ319" s="227"/>
      <c r="AR319" s="227"/>
    </row>
    <row r="320" spans="1:44" hidden="1" x14ac:dyDescent="0.15">
      <c r="A320" s="203"/>
      <c r="B320" s="222" t="s">
        <v>473</v>
      </c>
      <c r="C320" s="203" t="s">
        <v>99</v>
      </c>
      <c r="D320" s="898"/>
      <c r="E320" s="898"/>
      <c r="F320" s="898"/>
      <c r="G320" s="898"/>
      <c r="H320" s="898"/>
      <c r="I320" s="898"/>
      <c r="J320" s="898"/>
      <c r="K320" s="898"/>
      <c r="L320" s="898"/>
      <c r="M320" s="898"/>
      <c r="N320" s="898"/>
      <c r="O320" s="898"/>
      <c r="P320" s="898"/>
      <c r="Q320" s="898"/>
      <c r="R320" s="898"/>
      <c r="S320" s="898"/>
      <c r="T320" s="898"/>
      <c r="U320" s="898"/>
      <c r="V320" s="898"/>
      <c r="W320" s="898"/>
      <c r="X320" s="898"/>
      <c r="Y320" s="898"/>
      <c r="Z320" s="898"/>
      <c r="AA320" s="898"/>
      <c r="AB320" s="898"/>
      <c r="AC320" s="898"/>
      <c r="AD320" s="229"/>
      <c r="AE320" s="203"/>
      <c r="AF320" s="222" t="s">
        <v>473</v>
      </c>
      <c r="AG320" s="203" t="s">
        <v>99</v>
      </c>
      <c r="AH320" s="209"/>
      <c r="AI320" s="209"/>
      <c r="AJ320" s="226"/>
      <c r="AK320" s="226"/>
      <c r="AL320" s="226"/>
      <c r="AM320" s="226"/>
      <c r="AN320" s="226"/>
      <c r="AO320" s="226"/>
      <c r="AP320" s="226"/>
      <c r="AQ320" s="226"/>
      <c r="AR320" s="226"/>
    </row>
    <row r="321" spans="1:44" hidden="1" x14ac:dyDescent="0.15">
      <c r="A321" s="203"/>
      <c r="B321" s="222"/>
      <c r="C321" s="203" t="s">
        <v>101</v>
      </c>
      <c r="D321" s="898"/>
      <c r="E321" s="898"/>
      <c r="F321" s="898"/>
      <c r="G321" s="898"/>
      <c r="H321" s="898"/>
      <c r="I321" s="898"/>
      <c r="J321" s="898"/>
      <c r="K321" s="898"/>
      <c r="L321" s="898"/>
      <c r="M321" s="898"/>
      <c r="N321" s="898"/>
      <c r="O321" s="898"/>
      <c r="P321" s="898"/>
      <c r="Q321" s="898"/>
      <c r="R321" s="898"/>
      <c r="S321" s="898"/>
      <c r="T321" s="898"/>
      <c r="U321" s="898"/>
      <c r="V321" s="898"/>
      <c r="W321" s="898"/>
      <c r="X321" s="898"/>
      <c r="Y321" s="898"/>
      <c r="Z321" s="898"/>
      <c r="AA321" s="898"/>
      <c r="AB321" s="898"/>
      <c r="AC321" s="898"/>
      <c r="AD321" s="229"/>
      <c r="AE321" s="203"/>
      <c r="AF321" s="222"/>
      <c r="AG321" s="203" t="s">
        <v>101</v>
      </c>
      <c r="AH321" s="209"/>
      <c r="AI321" s="209"/>
      <c r="AJ321" s="226"/>
      <c r="AK321" s="226"/>
      <c r="AL321" s="226"/>
      <c r="AM321" s="226"/>
      <c r="AN321" s="226"/>
      <c r="AO321" s="226"/>
      <c r="AP321" s="226"/>
      <c r="AQ321" s="226"/>
      <c r="AR321" s="226"/>
    </row>
    <row r="322" spans="1:44" hidden="1" x14ac:dyDescent="0.15">
      <c r="A322" s="203"/>
      <c r="B322" s="222"/>
      <c r="C322" s="203" t="s">
        <v>102</v>
      </c>
      <c r="D322" s="898"/>
      <c r="E322" s="898"/>
      <c r="F322" s="898"/>
      <c r="G322" s="898"/>
      <c r="H322" s="898"/>
      <c r="I322" s="898"/>
      <c r="J322" s="898"/>
      <c r="K322" s="898"/>
      <c r="L322" s="898"/>
      <c r="M322" s="898"/>
      <c r="N322" s="898"/>
      <c r="O322" s="898"/>
      <c r="P322" s="898"/>
      <c r="Q322" s="898"/>
      <c r="R322" s="898"/>
      <c r="S322" s="898"/>
      <c r="T322" s="898"/>
      <c r="U322" s="898"/>
      <c r="V322" s="898"/>
      <c r="W322" s="898"/>
      <c r="X322" s="898"/>
      <c r="Y322" s="898"/>
      <c r="Z322" s="898"/>
      <c r="AA322" s="898"/>
      <c r="AB322" s="898"/>
      <c r="AC322" s="898"/>
      <c r="AD322" s="229"/>
      <c r="AE322" s="203"/>
      <c r="AF322" s="222"/>
      <c r="AG322" s="203" t="s">
        <v>102</v>
      </c>
      <c r="AH322" s="209"/>
      <c r="AI322" s="209"/>
      <c r="AJ322" s="226"/>
      <c r="AK322" s="226"/>
      <c r="AL322" s="226"/>
      <c r="AM322" s="226"/>
      <c r="AN322" s="226"/>
      <c r="AO322" s="226"/>
      <c r="AP322" s="226"/>
      <c r="AQ322" s="226"/>
      <c r="AR322" s="226"/>
    </row>
    <row r="323" spans="1:44" hidden="1" x14ac:dyDescent="0.15">
      <c r="A323" s="203"/>
      <c r="B323" s="222"/>
      <c r="C323" s="203" t="s">
        <v>103</v>
      </c>
      <c r="D323" s="898"/>
      <c r="E323" s="898"/>
      <c r="F323" s="898"/>
      <c r="G323" s="898"/>
      <c r="H323" s="898"/>
      <c r="I323" s="898"/>
      <c r="J323" s="898"/>
      <c r="K323" s="898"/>
      <c r="L323" s="898"/>
      <c r="M323" s="898"/>
      <c r="N323" s="898"/>
      <c r="O323" s="898"/>
      <c r="P323" s="898"/>
      <c r="Q323" s="898"/>
      <c r="R323" s="898"/>
      <c r="S323" s="898"/>
      <c r="T323" s="898"/>
      <c r="U323" s="898"/>
      <c r="V323" s="898"/>
      <c r="W323" s="898"/>
      <c r="X323" s="898"/>
      <c r="Y323" s="898"/>
      <c r="Z323" s="898"/>
      <c r="AA323" s="898"/>
      <c r="AB323" s="898"/>
      <c r="AC323" s="898"/>
      <c r="AD323" s="229"/>
      <c r="AE323" s="203"/>
      <c r="AF323" s="222"/>
      <c r="AG323" s="203" t="s">
        <v>103</v>
      </c>
      <c r="AH323" s="209"/>
      <c r="AI323" s="209"/>
      <c r="AJ323" s="226"/>
      <c r="AK323" s="226"/>
      <c r="AL323" s="226"/>
      <c r="AM323" s="226"/>
      <c r="AN323" s="226"/>
      <c r="AO323" s="226"/>
      <c r="AP323" s="226"/>
      <c r="AQ323" s="226"/>
      <c r="AR323" s="226"/>
    </row>
    <row r="324" spans="1:44" hidden="1" x14ac:dyDescent="0.15">
      <c r="A324" s="203"/>
      <c r="B324" s="222"/>
      <c r="C324" s="203" t="s">
        <v>104</v>
      </c>
      <c r="D324" s="898"/>
      <c r="E324" s="898"/>
      <c r="F324" s="898"/>
      <c r="G324" s="898"/>
      <c r="H324" s="898"/>
      <c r="I324" s="898"/>
      <c r="J324" s="898"/>
      <c r="K324" s="898"/>
      <c r="L324" s="898"/>
      <c r="M324" s="898"/>
      <c r="N324" s="898"/>
      <c r="O324" s="898"/>
      <c r="P324" s="898"/>
      <c r="Q324" s="898"/>
      <c r="R324" s="898"/>
      <c r="S324" s="898"/>
      <c r="T324" s="898"/>
      <c r="U324" s="898"/>
      <c r="V324" s="898"/>
      <c r="W324" s="898"/>
      <c r="X324" s="898"/>
      <c r="Y324" s="898"/>
      <c r="Z324" s="898"/>
      <c r="AA324" s="898"/>
      <c r="AB324" s="898"/>
      <c r="AC324" s="898"/>
      <c r="AD324" s="229"/>
      <c r="AE324" s="203"/>
      <c r="AF324" s="222"/>
      <c r="AG324" s="203" t="s">
        <v>104</v>
      </c>
      <c r="AH324" s="209"/>
      <c r="AI324" s="209"/>
      <c r="AJ324" s="226"/>
      <c r="AK324" s="226"/>
      <c r="AL324" s="226"/>
      <c r="AM324" s="226"/>
      <c r="AN324" s="226"/>
      <c r="AO324" s="226"/>
      <c r="AP324" s="226"/>
      <c r="AQ324" s="226"/>
      <c r="AR324" s="226"/>
    </row>
    <row r="325" spans="1:44" hidden="1" x14ac:dyDescent="0.15">
      <c r="A325" s="203"/>
      <c r="B325" s="222"/>
      <c r="C325" s="203" t="s">
        <v>105</v>
      </c>
      <c r="D325" s="898"/>
      <c r="E325" s="898"/>
      <c r="F325" s="898"/>
      <c r="G325" s="898"/>
      <c r="H325" s="898"/>
      <c r="I325" s="898"/>
      <c r="J325" s="898"/>
      <c r="K325" s="898"/>
      <c r="L325" s="898"/>
      <c r="M325" s="898"/>
      <c r="N325" s="898"/>
      <c r="O325" s="898"/>
      <c r="P325" s="898"/>
      <c r="Q325" s="898"/>
      <c r="R325" s="898"/>
      <c r="S325" s="898"/>
      <c r="T325" s="898"/>
      <c r="U325" s="898"/>
      <c r="V325" s="898"/>
      <c r="W325" s="898"/>
      <c r="X325" s="898"/>
      <c r="Y325" s="898"/>
      <c r="Z325" s="898"/>
      <c r="AA325" s="898"/>
      <c r="AB325" s="898"/>
      <c r="AC325" s="898"/>
      <c r="AD325" s="229"/>
      <c r="AE325" s="203"/>
      <c r="AF325" s="222"/>
      <c r="AG325" s="203" t="s">
        <v>105</v>
      </c>
      <c r="AH325" s="209"/>
      <c r="AI325" s="209"/>
      <c r="AJ325" s="226"/>
      <c r="AK325" s="226"/>
      <c r="AL325" s="226"/>
      <c r="AM325" s="226"/>
      <c r="AN325" s="226"/>
      <c r="AO325" s="226"/>
      <c r="AP325" s="226"/>
      <c r="AQ325" s="226"/>
      <c r="AR325" s="226"/>
    </row>
    <row r="326" spans="1:44" hidden="1" x14ac:dyDescent="0.15">
      <c r="A326" s="203"/>
      <c r="B326" s="222"/>
      <c r="C326" s="203" t="s">
        <v>106</v>
      </c>
      <c r="D326" s="898"/>
      <c r="E326" s="898"/>
      <c r="F326" s="898"/>
      <c r="G326" s="898"/>
      <c r="H326" s="898"/>
      <c r="I326" s="898"/>
      <c r="J326" s="898"/>
      <c r="K326" s="898"/>
      <c r="L326" s="898"/>
      <c r="M326" s="898"/>
      <c r="N326" s="898"/>
      <c r="O326" s="898"/>
      <c r="P326" s="898"/>
      <c r="Q326" s="898"/>
      <c r="R326" s="898"/>
      <c r="S326" s="898"/>
      <c r="T326" s="898"/>
      <c r="U326" s="898"/>
      <c r="V326" s="898"/>
      <c r="W326" s="898"/>
      <c r="X326" s="898"/>
      <c r="Y326" s="898"/>
      <c r="Z326" s="898"/>
      <c r="AA326" s="898"/>
      <c r="AB326" s="898"/>
      <c r="AC326" s="898"/>
      <c r="AD326" s="229"/>
      <c r="AE326" s="203"/>
      <c r="AF326" s="222"/>
      <c r="AG326" s="203" t="s">
        <v>106</v>
      </c>
      <c r="AH326" s="209"/>
      <c r="AI326" s="209"/>
      <c r="AJ326" s="226"/>
      <c r="AK326" s="226"/>
      <c r="AL326" s="226"/>
      <c r="AM326" s="226"/>
      <c r="AN326" s="226"/>
      <c r="AO326" s="226"/>
      <c r="AP326" s="226"/>
      <c r="AQ326" s="226"/>
      <c r="AR326" s="226"/>
    </row>
    <row r="327" spans="1:44" hidden="1" x14ac:dyDescent="0.15">
      <c r="A327" s="203"/>
      <c r="B327" s="222"/>
      <c r="C327" s="203" t="s">
        <v>107</v>
      </c>
      <c r="D327" s="898"/>
      <c r="E327" s="898"/>
      <c r="F327" s="898"/>
      <c r="G327" s="898"/>
      <c r="H327" s="898"/>
      <c r="I327" s="898"/>
      <c r="J327" s="898"/>
      <c r="K327" s="898"/>
      <c r="L327" s="898"/>
      <c r="M327" s="898"/>
      <c r="N327" s="898"/>
      <c r="O327" s="898"/>
      <c r="P327" s="898"/>
      <c r="Q327" s="898"/>
      <c r="R327" s="898"/>
      <c r="S327" s="898"/>
      <c r="T327" s="898"/>
      <c r="U327" s="898"/>
      <c r="V327" s="898"/>
      <c r="W327" s="898"/>
      <c r="X327" s="898"/>
      <c r="Y327" s="898"/>
      <c r="Z327" s="898"/>
      <c r="AA327" s="898"/>
      <c r="AB327" s="898"/>
      <c r="AC327" s="898"/>
      <c r="AD327" s="229"/>
      <c r="AE327" s="203"/>
      <c r="AF327" s="222"/>
      <c r="AG327" s="203" t="s">
        <v>107</v>
      </c>
      <c r="AH327" s="209"/>
      <c r="AI327" s="209"/>
      <c r="AJ327" s="226"/>
      <c r="AK327" s="226"/>
      <c r="AL327" s="226"/>
      <c r="AM327" s="226"/>
      <c r="AN327" s="226"/>
      <c r="AO327" s="226"/>
      <c r="AP327" s="226"/>
      <c r="AQ327" s="226"/>
      <c r="AR327" s="226"/>
    </row>
    <row r="328" spans="1:44" hidden="1" x14ac:dyDescent="0.15">
      <c r="A328" s="203"/>
      <c r="B328" s="222"/>
      <c r="C328" s="203" t="s">
        <v>108</v>
      </c>
      <c r="D328" s="898"/>
      <c r="E328" s="898"/>
      <c r="F328" s="898"/>
      <c r="G328" s="898"/>
      <c r="H328" s="898"/>
      <c r="I328" s="898"/>
      <c r="J328" s="898"/>
      <c r="K328" s="898"/>
      <c r="L328" s="898"/>
      <c r="M328" s="898"/>
      <c r="N328" s="898"/>
      <c r="O328" s="898"/>
      <c r="P328" s="898"/>
      <c r="Q328" s="898"/>
      <c r="R328" s="898"/>
      <c r="S328" s="898"/>
      <c r="T328" s="898"/>
      <c r="U328" s="898"/>
      <c r="V328" s="898"/>
      <c r="W328" s="898"/>
      <c r="X328" s="898"/>
      <c r="Y328" s="898"/>
      <c r="Z328" s="898"/>
      <c r="AA328" s="898"/>
      <c r="AB328" s="898"/>
      <c r="AC328" s="898"/>
      <c r="AD328" s="229"/>
      <c r="AE328" s="203"/>
      <c r="AF328" s="222"/>
      <c r="AG328" s="203" t="s">
        <v>108</v>
      </c>
      <c r="AH328" s="209"/>
      <c r="AI328" s="209"/>
      <c r="AJ328" s="226"/>
      <c r="AK328" s="226"/>
      <c r="AL328" s="226"/>
      <c r="AM328" s="226"/>
      <c r="AN328" s="226"/>
      <c r="AO328" s="226"/>
      <c r="AP328" s="226"/>
      <c r="AQ328" s="226"/>
      <c r="AR328" s="226"/>
    </row>
    <row r="329" spans="1:44" hidden="1" x14ac:dyDescent="0.15">
      <c r="A329" s="203"/>
      <c r="B329" s="222"/>
      <c r="C329" s="203" t="s">
        <v>109</v>
      </c>
      <c r="D329" s="898"/>
      <c r="E329" s="898"/>
      <c r="F329" s="898"/>
      <c r="G329" s="898"/>
      <c r="H329" s="898"/>
      <c r="I329" s="898"/>
      <c r="J329" s="898"/>
      <c r="K329" s="898"/>
      <c r="L329" s="898"/>
      <c r="M329" s="898"/>
      <c r="N329" s="898"/>
      <c r="O329" s="898"/>
      <c r="P329" s="898"/>
      <c r="Q329" s="898"/>
      <c r="R329" s="898"/>
      <c r="S329" s="898"/>
      <c r="T329" s="898"/>
      <c r="U329" s="898"/>
      <c r="V329" s="898"/>
      <c r="W329" s="898"/>
      <c r="X329" s="898"/>
      <c r="Y329" s="898"/>
      <c r="Z329" s="898"/>
      <c r="AA329" s="898"/>
      <c r="AB329" s="898"/>
      <c r="AC329" s="898"/>
      <c r="AD329" s="229"/>
      <c r="AE329" s="203"/>
      <c r="AF329" s="222"/>
      <c r="AG329" s="203" t="s">
        <v>109</v>
      </c>
      <c r="AH329" s="209"/>
      <c r="AI329" s="209"/>
      <c r="AJ329" s="226"/>
      <c r="AK329" s="226"/>
      <c r="AL329" s="226"/>
      <c r="AM329" s="226"/>
      <c r="AN329" s="226"/>
      <c r="AO329" s="226"/>
      <c r="AP329" s="226"/>
      <c r="AQ329" s="226"/>
      <c r="AR329" s="226"/>
    </row>
    <row r="330" spans="1:44" hidden="1" x14ac:dyDescent="0.15">
      <c r="A330" s="203"/>
      <c r="B330" s="222"/>
      <c r="C330" s="203" t="s">
        <v>110</v>
      </c>
      <c r="D330" s="898"/>
      <c r="E330" s="898"/>
      <c r="F330" s="898"/>
      <c r="G330" s="898"/>
      <c r="H330" s="898"/>
      <c r="I330" s="898"/>
      <c r="J330" s="898"/>
      <c r="K330" s="898"/>
      <c r="L330" s="898"/>
      <c r="M330" s="898"/>
      <c r="N330" s="898"/>
      <c r="O330" s="898"/>
      <c r="P330" s="898"/>
      <c r="Q330" s="898"/>
      <c r="R330" s="898"/>
      <c r="S330" s="898"/>
      <c r="T330" s="898"/>
      <c r="U330" s="898"/>
      <c r="V330" s="898"/>
      <c r="W330" s="898"/>
      <c r="X330" s="898"/>
      <c r="Y330" s="898"/>
      <c r="Z330" s="898"/>
      <c r="AA330" s="898"/>
      <c r="AB330" s="898"/>
      <c r="AC330" s="898"/>
      <c r="AD330" s="229"/>
      <c r="AE330" s="203"/>
      <c r="AF330" s="222"/>
      <c r="AG330" s="203" t="s">
        <v>110</v>
      </c>
      <c r="AH330" s="209"/>
      <c r="AI330" s="209"/>
      <c r="AJ330" s="226"/>
      <c r="AK330" s="226"/>
      <c r="AL330" s="226"/>
      <c r="AM330" s="226"/>
      <c r="AN330" s="226"/>
      <c r="AO330" s="226"/>
      <c r="AP330" s="226"/>
      <c r="AQ330" s="226"/>
      <c r="AR330" s="226"/>
    </row>
    <row r="331" spans="1:44" hidden="1" x14ac:dyDescent="0.15">
      <c r="A331" s="203"/>
      <c r="B331" s="223"/>
      <c r="C331" s="213" t="s">
        <v>97</v>
      </c>
      <c r="D331" s="900"/>
      <c r="E331" s="900"/>
      <c r="F331" s="900"/>
      <c r="G331" s="900"/>
      <c r="H331" s="900"/>
      <c r="I331" s="900"/>
      <c r="J331" s="900"/>
      <c r="K331" s="900"/>
      <c r="L331" s="900"/>
      <c r="M331" s="900"/>
      <c r="N331" s="900"/>
      <c r="O331" s="900"/>
      <c r="P331" s="900"/>
      <c r="Q331" s="900"/>
      <c r="R331" s="900"/>
      <c r="S331" s="900"/>
      <c r="T331" s="900"/>
      <c r="U331" s="900"/>
      <c r="V331" s="900"/>
      <c r="W331" s="900"/>
      <c r="X331" s="900"/>
      <c r="Y331" s="900"/>
      <c r="Z331" s="900"/>
      <c r="AA331" s="900"/>
      <c r="AB331" s="900"/>
      <c r="AC331" s="900"/>
      <c r="AD331" s="229"/>
      <c r="AE331" s="213"/>
      <c r="AF331" s="223"/>
      <c r="AG331" s="213" t="s">
        <v>97</v>
      </c>
      <c r="AH331" s="212"/>
      <c r="AI331" s="212"/>
      <c r="AJ331" s="227"/>
      <c r="AK331" s="227"/>
      <c r="AL331" s="227"/>
      <c r="AM331" s="227"/>
      <c r="AN331" s="227"/>
      <c r="AO331" s="227"/>
      <c r="AP331" s="227"/>
      <c r="AQ331" s="227"/>
      <c r="AR331" s="227"/>
    </row>
    <row r="332" spans="1:44" hidden="1" x14ac:dyDescent="0.15">
      <c r="A332" s="203"/>
      <c r="B332" s="222" t="s">
        <v>908</v>
      </c>
      <c r="C332" s="203" t="s">
        <v>99</v>
      </c>
      <c r="D332" s="898"/>
      <c r="E332" s="898"/>
      <c r="F332" s="898"/>
      <c r="G332" s="898"/>
      <c r="H332" s="898"/>
      <c r="I332" s="898"/>
      <c r="J332" s="898"/>
      <c r="K332" s="898"/>
      <c r="L332" s="898"/>
      <c r="M332" s="898"/>
      <c r="N332" s="898"/>
      <c r="O332" s="898"/>
      <c r="P332" s="898"/>
      <c r="Q332" s="898"/>
      <c r="R332" s="898"/>
      <c r="S332" s="898"/>
      <c r="T332" s="898"/>
      <c r="U332" s="898"/>
      <c r="V332" s="898"/>
      <c r="W332" s="898"/>
      <c r="X332" s="898"/>
      <c r="Y332" s="898"/>
      <c r="Z332" s="898"/>
      <c r="AA332" s="898"/>
      <c r="AB332" s="898"/>
      <c r="AC332" s="898"/>
      <c r="AD332" s="229"/>
      <c r="AE332" s="203"/>
      <c r="AF332" s="222" t="s">
        <v>908</v>
      </c>
      <c r="AG332" s="203" t="s">
        <v>99</v>
      </c>
      <c r="AH332" s="209"/>
      <c r="AI332" s="209"/>
      <c r="AJ332" s="226"/>
      <c r="AK332" s="226"/>
      <c r="AL332" s="226"/>
      <c r="AM332" s="226"/>
      <c r="AN332" s="226"/>
      <c r="AO332" s="226"/>
      <c r="AP332" s="226"/>
      <c r="AQ332" s="226"/>
      <c r="AR332" s="226"/>
    </row>
    <row r="333" spans="1:44" hidden="1" x14ac:dyDescent="0.15">
      <c r="A333" s="203"/>
      <c r="B333" s="222"/>
      <c r="C333" s="203" t="s">
        <v>101</v>
      </c>
      <c r="D333" s="898"/>
      <c r="E333" s="898"/>
      <c r="F333" s="898"/>
      <c r="G333" s="898"/>
      <c r="H333" s="898"/>
      <c r="I333" s="898"/>
      <c r="J333" s="898"/>
      <c r="K333" s="898"/>
      <c r="L333" s="898"/>
      <c r="M333" s="898"/>
      <c r="N333" s="898"/>
      <c r="O333" s="898"/>
      <c r="P333" s="898"/>
      <c r="Q333" s="898"/>
      <c r="R333" s="898"/>
      <c r="S333" s="898"/>
      <c r="T333" s="898"/>
      <c r="U333" s="898"/>
      <c r="V333" s="898"/>
      <c r="W333" s="898"/>
      <c r="X333" s="898"/>
      <c r="Y333" s="898"/>
      <c r="Z333" s="898"/>
      <c r="AA333" s="898"/>
      <c r="AB333" s="898"/>
      <c r="AC333" s="898"/>
      <c r="AD333" s="229"/>
      <c r="AE333" s="203"/>
      <c r="AF333" s="222"/>
      <c r="AG333" s="203" t="s">
        <v>101</v>
      </c>
      <c r="AH333" s="209"/>
      <c r="AI333" s="209"/>
      <c r="AJ333" s="226"/>
      <c r="AK333" s="226"/>
      <c r="AL333" s="226"/>
      <c r="AM333" s="226"/>
      <c r="AN333" s="226"/>
      <c r="AO333" s="226"/>
      <c r="AP333" s="226"/>
      <c r="AQ333" s="226"/>
      <c r="AR333" s="226"/>
    </row>
    <row r="334" spans="1:44" hidden="1" x14ac:dyDescent="0.15">
      <c r="A334" s="203"/>
      <c r="B334" s="222"/>
      <c r="C334" s="203" t="s">
        <v>102</v>
      </c>
      <c r="D334" s="898"/>
      <c r="E334" s="898"/>
      <c r="F334" s="898"/>
      <c r="G334" s="898"/>
      <c r="H334" s="898"/>
      <c r="I334" s="898"/>
      <c r="J334" s="898"/>
      <c r="K334" s="898"/>
      <c r="L334" s="898"/>
      <c r="M334" s="898"/>
      <c r="N334" s="898"/>
      <c r="O334" s="898"/>
      <c r="P334" s="898"/>
      <c r="Q334" s="898"/>
      <c r="R334" s="898"/>
      <c r="S334" s="898"/>
      <c r="T334" s="898"/>
      <c r="U334" s="898"/>
      <c r="V334" s="898"/>
      <c r="W334" s="898"/>
      <c r="X334" s="898"/>
      <c r="Y334" s="898"/>
      <c r="Z334" s="898"/>
      <c r="AA334" s="898"/>
      <c r="AB334" s="898"/>
      <c r="AC334" s="898"/>
      <c r="AD334" s="229"/>
      <c r="AE334" s="203"/>
      <c r="AF334" s="222"/>
      <c r="AG334" s="203" t="s">
        <v>102</v>
      </c>
      <c r="AH334" s="209"/>
      <c r="AI334" s="209"/>
      <c r="AJ334" s="226"/>
      <c r="AK334" s="226"/>
      <c r="AL334" s="226"/>
      <c r="AM334" s="226"/>
      <c r="AN334" s="226"/>
      <c r="AO334" s="226"/>
      <c r="AP334" s="226"/>
      <c r="AQ334" s="226"/>
      <c r="AR334" s="226"/>
    </row>
    <row r="335" spans="1:44" hidden="1" x14ac:dyDescent="0.15">
      <c r="A335" s="203"/>
      <c r="B335" s="222"/>
      <c r="C335" s="203" t="s">
        <v>103</v>
      </c>
      <c r="D335" s="898"/>
      <c r="E335" s="898"/>
      <c r="F335" s="898"/>
      <c r="G335" s="898"/>
      <c r="H335" s="898"/>
      <c r="I335" s="898"/>
      <c r="J335" s="898"/>
      <c r="K335" s="898"/>
      <c r="L335" s="898"/>
      <c r="M335" s="898"/>
      <c r="N335" s="898"/>
      <c r="O335" s="898"/>
      <c r="P335" s="898"/>
      <c r="Q335" s="898"/>
      <c r="R335" s="898"/>
      <c r="S335" s="898"/>
      <c r="T335" s="898"/>
      <c r="U335" s="898"/>
      <c r="V335" s="898"/>
      <c r="W335" s="898"/>
      <c r="X335" s="898"/>
      <c r="Y335" s="898"/>
      <c r="Z335" s="898"/>
      <c r="AA335" s="898"/>
      <c r="AB335" s="898"/>
      <c r="AC335" s="898"/>
      <c r="AD335" s="229"/>
      <c r="AE335" s="203"/>
      <c r="AF335" s="222"/>
      <c r="AG335" s="203" t="s">
        <v>103</v>
      </c>
      <c r="AH335" s="209"/>
      <c r="AI335" s="209"/>
      <c r="AJ335" s="226"/>
      <c r="AK335" s="226"/>
      <c r="AL335" s="226"/>
      <c r="AM335" s="226"/>
      <c r="AN335" s="226"/>
      <c r="AO335" s="226"/>
      <c r="AP335" s="226"/>
      <c r="AQ335" s="226"/>
      <c r="AR335" s="226"/>
    </row>
    <row r="336" spans="1:44" hidden="1" x14ac:dyDescent="0.15">
      <c r="A336" s="203"/>
      <c r="B336" s="222"/>
      <c r="C336" s="203" t="s">
        <v>104</v>
      </c>
      <c r="D336" s="898"/>
      <c r="E336" s="898"/>
      <c r="F336" s="898"/>
      <c r="G336" s="898"/>
      <c r="H336" s="898"/>
      <c r="I336" s="898"/>
      <c r="J336" s="898"/>
      <c r="K336" s="898"/>
      <c r="L336" s="898"/>
      <c r="M336" s="898"/>
      <c r="N336" s="898"/>
      <c r="O336" s="898"/>
      <c r="P336" s="898"/>
      <c r="Q336" s="898"/>
      <c r="R336" s="898"/>
      <c r="S336" s="898"/>
      <c r="T336" s="898"/>
      <c r="U336" s="898"/>
      <c r="V336" s="898"/>
      <c r="W336" s="898"/>
      <c r="X336" s="898"/>
      <c r="Y336" s="898"/>
      <c r="Z336" s="898"/>
      <c r="AA336" s="898"/>
      <c r="AB336" s="898"/>
      <c r="AC336" s="898"/>
      <c r="AD336" s="229"/>
      <c r="AE336" s="203"/>
      <c r="AF336" s="222"/>
      <c r="AG336" s="203" t="s">
        <v>104</v>
      </c>
      <c r="AH336" s="209"/>
      <c r="AI336" s="209"/>
      <c r="AJ336" s="226"/>
      <c r="AK336" s="226"/>
      <c r="AL336" s="226"/>
      <c r="AM336" s="226"/>
      <c r="AN336" s="226"/>
      <c r="AO336" s="226"/>
      <c r="AP336" s="226"/>
      <c r="AQ336" s="226"/>
      <c r="AR336" s="226"/>
    </row>
    <row r="337" spans="1:44" hidden="1" x14ac:dyDescent="0.15">
      <c r="A337" s="203"/>
      <c r="B337" s="222"/>
      <c r="C337" s="203" t="s">
        <v>105</v>
      </c>
      <c r="D337" s="898"/>
      <c r="E337" s="898"/>
      <c r="F337" s="898"/>
      <c r="G337" s="898"/>
      <c r="H337" s="898"/>
      <c r="I337" s="898"/>
      <c r="J337" s="898"/>
      <c r="K337" s="898"/>
      <c r="L337" s="898"/>
      <c r="M337" s="898"/>
      <c r="N337" s="898"/>
      <c r="O337" s="898"/>
      <c r="P337" s="898"/>
      <c r="Q337" s="898"/>
      <c r="R337" s="898"/>
      <c r="S337" s="898"/>
      <c r="T337" s="898"/>
      <c r="U337" s="898"/>
      <c r="V337" s="898"/>
      <c r="W337" s="898"/>
      <c r="X337" s="898"/>
      <c r="Y337" s="898"/>
      <c r="Z337" s="898"/>
      <c r="AA337" s="898"/>
      <c r="AB337" s="898"/>
      <c r="AC337" s="898"/>
      <c r="AD337" s="229"/>
      <c r="AE337" s="203"/>
      <c r="AF337" s="222"/>
      <c r="AG337" s="203" t="s">
        <v>105</v>
      </c>
      <c r="AH337" s="209"/>
      <c r="AI337" s="209"/>
      <c r="AJ337" s="226"/>
      <c r="AK337" s="226"/>
      <c r="AL337" s="226"/>
      <c r="AM337" s="226"/>
      <c r="AN337" s="226"/>
      <c r="AO337" s="226"/>
      <c r="AP337" s="226"/>
      <c r="AQ337" s="226"/>
      <c r="AR337" s="226"/>
    </row>
    <row r="338" spans="1:44" hidden="1" x14ac:dyDescent="0.15">
      <c r="A338" s="203"/>
      <c r="B338" s="222"/>
      <c r="C338" s="203" t="s">
        <v>106</v>
      </c>
      <c r="D338" s="898"/>
      <c r="E338" s="898"/>
      <c r="F338" s="898"/>
      <c r="G338" s="898"/>
      <c r="H338" s="898"/>
      <c r="I338" s="898"/>
      <c r="J338" s="898"/>
      <c r="K338" s="898"/>
      <c r="L338" s="898"/>
      <c r="M338" s="898"/>
      <c r="N338" s="898"/>
      <c r="O338" s="898"/>
      <c r="P338" s="898"/>
      <c r="Q338" s="898"/>
      <c r="R338" s="898"/>
      <c r="S338" s="898"/>
      <c r="T338" s="898"/>
      <c r="U338" s="898"/>
      <c r="V338" s="898"/>
      <c r="W338" s="898"/>
      <c r="X338" s="898"/>
      <c r="Y338" s="898"/>
      <c r="Z338" s="898"/>
      <c r="AA338" s="898"/>
      <c r="AB338" s="898"/>
      <c r="AC338" s="898"/>
      <c r="AD338" s="229"/>
      <c r="AE338" s="203"/>
      <c r="AF338" s="222"/>
      <c r="AG338" s="203" t="s">
        <v>106</v>
      </c>
      <c r="AH338" s="209"/>
      <c r="AI338" s="209"/>
      <c r="AJ338" s="226"/>
      <c r="AK338" s="226"/>
      <c r="AL338" s="226"/>
      <c r="AM338" s="226"/>
      <c r="AN338" s="226"/>
      <c r="AO338" s="226"/>
      <c r="AP338" s="226"/>
      <c r="AQ338" s="226"/>
      <c r="AR338" s="226"/>
    </row>
    <row r="339" spans="1:44" hidden="1" x14ac:dyDescent="0.15">
      <c r="A339" s="203"/>
      <c r="B339" s="222"/>
      <c r="C339" s="203" t="s">
        <v>107</v>
      </c>
      <c r="D339" s="898"/>
      <c r="E339" s="898"/>
      <c r="F339" s="898"/>
      <c r="G339" s="898"/>
      <c r="H339" s="898"/>
      <c r="I339" s="898"/>
      <c r="J339" s="898"/>
      <c r="K339" s="898"/>
      <c r="L339" s="898"/>
      <c r="M339" s="898"/>
      <c r="N339" s="898"/>
      <c r="O339" s="898"/>
      <c r="P339" s="898"/>
      <c r="Q339" s="898"/>
      <c r="R339" s="898"/>
      <c r="S339" s="898"/>
      <c r="T339" s="898"/>
      <c r="U339" s="898"/>
      <c r="V339" s="898"/>
      <c r="W339" s="898"/>
      <c r="X339" s="898"/>
      <c r="Y339" s="898"/>
      <c r="Z339" s="898"/>
      <c r="AA339" s="898"/>
      <c r="AB339" s="898"/>
      <c r="AC339" s="898"/>
      <c r="AD339" s="229"/>
      <c r="AE339" s="203"/>
      <c r="AF339" s="222"/>
      <c r="AG339" s="203" t="s">
        <v>107</v>
      </c>
      <c r="AH339" s="209"/>
      <c r="AI339" s="209"/>
      <c r="AJ339" s="226"/>
      <c r="AK339" s="226"/>
      <c r="AL339" s="226"/>
      <c r="AM339" s="226"/>
      <c r="AN339" s="226"/>
      <c r="AO339" s="226"/>
      <c r="AP339" s="226"/>
      <c r="AQ339" s="226"/>
      <c r="AR339" s="226"/>
    </row>
    <row r="340" spans="1:44" hidden="1" x14ac:dyDescent="0.15">
      <c r="A340" s="203"/>
      <c r="B340" s="222"/>
      <c r="C340" s="203" t="s">
        <v>108</v>
      </c>
      <c r="D340" s="898"/>
      <c r="E340" s="898"/>
      <c r="F340" s="898"/>
      <c r="G340" s="898"/>
      <c r="H340" s="898"/>
      <c r="I340" s="898"/>
      <c r="J340" s="898"/>
      <c r="K340" s="898"/>
      <c r="L340" s="898"/>
      <c r="M340" s="898"/>
      <c r="N340" s="898"/>
      <c r="O340" s="898"/>
      <c r="P340" s="898"/>
      <c r="Q340" s="898"/>
      <c r="R340" s="898"/>
      <c r="S340" s="898"/>
      <c r="T340" s="898"/>
      <c r="U340" s="898"/>
      <c r="V340" s="898"/>
      <c r="W340" s="898"/>
      <c r="X340" s="898"/>
      <c r="Y340" s="898"/>
      <c r="Z340" s="898"/>
      <c r="AA340" s="898"/>
      <c r="AB340" s="898"/>
      <c r="AC340" s="898"/>
      <c r="AD340" s="229"/>
      <c r="AE340" s="203"/>
      <c r="AF340" s="222"/>
      <c r="AG340" s="203" t="s">
        <v>108</v>
      </c>
      <c r="AH340" s="209"/>
      <c r="AI340" s="209"/>
      <c r="AJ340" s="226"/>
      <c r="AK340" s="226"/>
      <c r="AL340" s="226"/>
      <c r="AM340" s="226"/>
      <c r="AN340" s="226"/>
      <c r="AO340" s="226"/>
      <c r="AP340" s="226"/>
      <c r="AQ340" s="226"/>
      <c r="AR340" s="226"/>
    </row>
    <row r="341" spans="1:44" hidden="1" x14ac:dyDescent="0.15">
      <c r="A341" s="203"/>
      <c r="B341" s="222"/>
      <c r="C341" s="203" t="s">
        <v>109</v>
      </c>
      <c r="D341" s="898"/>
      <c r="E341" s="898"/>
      <c r="F341" s="898"/>
      <c r="G341" s="898"/>
      <c r="H341" s="898"/>
      <c r="I341" s="898"/>
      <c r="J341" s="898"/>
      <c r="K341" s="898"/>
      <c r="L341" s="898"/>
      <c r="M341" s="898"/>
      <c r="N341" s="898"/>
      <c r="O341" s="898"/>
      <c r="P341" s="898"/>
      <c r="Q341" s="898"/>
      <c r="R341" s="898"/>
      <c r="S341" s="898"/>
      <c r="T341" s="898"/>
      <c r="U341" s="898"/>
      <c r="V341" s="898"/>
      <c r="W341" s="898"/>
      <c r="X341" s="898"/>
      <c r="Y341" s="898"/>
      <c r="Z341" s="898"/>
      <c r="AA341" s="898"/>
      <c r="AB341" s="898"/>
      <c r="AC341" s="898"/>
      <c r="AD341" s="229"/>
      <c r="AE341" s="203"/>
      <c r="AF341" s="222"/>
      <c r="AG341" s="203" t="s">
        <v>109</v>
      </c>
      <c r="AH341" s="209"/>
      <c r="AI341" s="209"/>
      <c r="AJ341" s="226"/>
      <c r="AK341" s="226"/>
      <c r="AL341" s="226"/>
      <c r="AM341" s="226"/>
      <c r="AN341" s="226"/>
      <c r="AO341" s="226"/>
      <c r="AP341" s="226"/>
      <c r="AQ341" s="226"/>
      <c r="AR341" s="226"/>
    </row>
    <row r="342" spans="1:44" hidden="1" x14ac:dyDescent="0.15">
      <c r="A342" s="203"/>
      <c r="B342" s="222"/>
      <c r="C342" s="203" t="s">
        <v>110</v>
      </c>
      <c r="D342" s="898"/>
      <c r="E342" s="898"/>
      <c r="F342" s="898"/>
      <c r="G342" s="898"/>
      <c r="H342" s="898"/>
      <c r="I342" s="898"/>
      <c r="J342" s="898"/>
      <c r="K342" s="898"/>
      <c r="L342" s="898"/>
      <c r="M342" s="898"/>
      <c r="N342" s="898"/>
      <c r="O342" s="898"/>
      <c r="P342" s="898"/>
      <c r="Q342" s="898"/>
      <c r="R342" s="898"/>
      <c r="S342" s="898"/>
      <c r="T342" s="898"/>
      <c r="U342" s="898"/>
      <c r="V342" s="898"/>
      <c r="W342" s="898"/>
      <c r="X342" s="898"/>
      <c r="Y342" s="898"/>
      <c r="Z342" s="898"/>
      <c r="AA342" s="898"/>
      <c r="AB342" s="898"/>
      <c r="AC342" s="898"/>
      <c r="AD342" s="229"/>
      <c r="AE342" s="203"/>
      <c r="AF342" s="222"/>
      <c r="AG342" s="203" t="s">
        <v>110</v>
      </c>
      <c r="AH342" s="209"/>
      <c r="AI342" s="209"/>
      <c r="AJ342" s="226"/>
      <c r="AK342" s="226"/>
      <c r="AL342" s="226"/>
      <c r="AM342" s="226"/>
      <c r="AN342" s="226"/>
      <c r="AO342" s="226"/>
      <c r="AP342" s="226"/>
      <c r="AQ342" s="226"/>
      <c r="AR342" s="226"/>
    </row>
    <row r="343" spans="1:44" hidden="1" x14ac:dyDescent="0.15">
      <c r="A343" s="203"/>
      <c r="B343" s="222"/>
      <c r="C343" s="213" t="s">
        <v>97</v>
      </c>
      <c r="D343" s="900"/>
      <c r="E343" s="900"/>
      <c r="F343" s="900"/>
      <c r="G343" s="900"/>
      <c r="H343" s="900"/>
      <c r="I343" s="900"/>
      <c r="J343" s="900"/>
      <c r="K343" s="900"/>
      <c r="L343" s="900"/>
      <c r="M343" s="900"/>
      <c r="N343" s="900"/>
      <c r="O343" s="900"/>
      <c r="P343" s="900"/>
      <c r="Q343" s="900"/>
      <c r="R343" s="900"/>
      <c r="S343" s="900"/>
      <c r="T343" s="900"/>
      <c r="U343" s="900"/>
      <c r="V343" s="900"/>
      <c r="W343" s="900"/>
      <c r="X343" s="900"/>
      <c r="Y343" s="900"/>
      <c r="Z343" s="900"/>
      <c r="AA343" s="900"/>
      <c r="AB343" s="900"/>
      <c r="AC343" s="900"/>
      <c r="AD343" s="229"/>
      <c r="AE343" s="213"/>
      <c r="AF343" s="223"/>
      <c r="AG343" s="213" t="s">
        <v>97</v>
      </c>
      <c r="AH343" s="212"/>
      <c r="AI343" s="212"/>
      <c r="AJ343" s="227"/>
      <c r="AK343" s="227"/>
      <c r="AL343" s="227"/>
      <c r="AM343" s="227"/>
      <c r="AN343" s="227"/>
      <c r="AO343" s="227"/>
      <c r="AP343" s="227"/>
      <c r="AQ343" s="227"/>
      <c r="AR343" s="227"/>
    </row>
    <row r="344" spans="1:44" hidden="1" x14ac:dyDescent="0.15">
      <c r="A344" s="203"/>
      <c r="B344" s="222" t="s">
        <v>909</v>
      </c>
      <c r="C344" s="203" t="s">
        <v>99</v>
      </c>
      <c r="D344" s="898"/>
      <c r="E344" s="898"/>
      <c r="F344" s="898"/>
      <c r="G344" s="898"/>
      <c r="H344" s="898"/>
      <c r="I344" s="898"/>
      <c r="J344" s="898"/>
      <c r="K344" s="898"/>
      <c r="L344" s="898"/>
      <c r="M344" s="898"/>
      <c r="N344" s="898"/>
      <c r="O344" s="898"/>
      <c r="P344" s="898"/>
      <c r="Q344" s="898"/>
      <c r="R344" s="898"/>
      <c r="S344" s="898"/>
      <c r="T344" s="898"/>
      <c r="U344" s="898"/>
      <c r="V344" s="898"/>
      <c r="W344" s="898"/>
      <c r="X344" s="898"/>
      <c r="Y344" s="898"/>
      <c r="Z344" s="898"/>
      <c r="AA344" s="898"/>
      <c r="AB344" s="898"/>
      <c r="AC344" s="898"/>
      <c r="AD344" s="229"/>
      <c r="AE344" s="203"/>
      <c r="AF344" s="222" t="s">
        <v>909</v>
      </c>
      <c r="AG344" s="203" t="s">
        <v>99</v>
      </c>
      <c r="AH344" s="209"/>
      <c r="AI344" s="209"/>
      <c r="AJ344" s="226"/>
      <c r="AK344" s="226"/>
      <c r="AL344" s="226"/>
      <c r="AM344" s="226"/>
      <c r="AN344" s="226"/>
      <c r="AO344" s="226"/>
      <c r="AP344" s="226"/>
      <c r="AQ344" s="226"/>
      <c r="AR344" s="226"/>
    </row>
    <row r="345" spans="1:44" hidden="1" x14ac:dyDescent="0.15">
      <c r="A345" s="203"/>
      <c r="B345" s="222"/>
      <c r="C345" s="203" t="s">
        <v>101</v>
      </c>
      <c r="D345" s="898"/>
      <c r="E345" s="898"/>
      <c r="F345" s="898"/>
      <c r="G345" s="898"/>
      <c r="H345" s="898"/>
      <c r="I345" s="898"/>
      <c r="J345" s="898"/>
      <c r="K345" s="898"/>
      <c r="L345" s="898"/>
      <c r="M345" s="898"/>
      <c r="N345" s="898"/>
      <c r="O345" s="898"/>
      <c r="P345" s="898"/>
      <c r="Q345" s="898"/>
      <c r="R345" s="898"/>
      <c r="S345" s="898"/>
      <c r="T345" s="898"/>
      <c r="U345" s="898"/>
      <c r="V345" s="898"/>
      <c r="W345" s="898"/>
      <c r="X345" s="898"/>
      <c r="Y345" s="898"/>
      <c r="Z345" s="898"/>
      <c r="AA345" s="898"/>
      <c r="AB345" s="898"/>
      <c r="AC345" s="898"/>
      <c r="AD345" s="229"/>
      <c r="AE345" s="203"/>
      <c r="AF345" s="222"/>
      <c r="AG345" s="203" t="s">
        <v>101</v>
      </c>
      <c r="AH345" s="209"/>
      <c r="AI345" s="209"/>
      <c r="AJ345" s="226"/>
      <c r="AK345" s="226"/>
      <c r="AL345" s="226"/>
      <c r="AM345" s="226"/>
      <c r="AN345" s="226"/>
      <c r="AO345" s="226"/>
      <c r="AP345" s="226"/>
      <c r="AQ345" s="226"/>
      <c r="AR345" s="226"/>
    </row>
    <row r="346" spans="1:44" hidden="1" x14ac:dyDescent="0.15">
      <c r="A346" s="203"/>
      <c r="B346" s="222"/>
      <c r="C346" s="203" t="s">
        <v>102</v>
      </c>
      <c r="D346" s="898"/>
      <c r="E346" s="898"/>
      <c r="F346" s="898"/>
      <c r="G346" s="898"/>
      <c r="H346" s="898"/>
      <c r="I346" s="898"/>
      <c r="J346" s="898"/>
      <c r="K346" s="898"/>
      <c r="L346" s="898"/>
      <c r="M346" s="898"/>
      <c r="N346" s="898"/>
      <c r="O346" s="898"/>
      <c r="P346" s="898"/>
      <c r="Q346" s="898"/>
      <c r="R346" s="898"/>
      <c r="S346" s="898"/>
      <c r="T346" s="898"/>
      <c r="U346" s="898"/>
      <c r="V346" s="898"/>
      <c r="W346" s="898"/>
      <c r="X346" s="898"/>
      <c r="Y346" s="898"/>
      <c r="Z346" s="898"/>
      <c r="AA346" s="898"/>
      <c r="AB346" s="898"/>
      <c r="AC346" s="898"/>
      <c r="AD346" s="229"/>
      <c r="AE346" s="203"/>
      <c r="AF346" s="222"/>
      <c r="AG346" s="203" t="s">
        <v>102</v>
      </c>
      <c r="AH346" s="209"/>
      <c r="AI346" s="209"/>
      <c r="AJ346" s="226"/>
      <c r="AK346" s="226"/>
      <c r="AL346" s="226"/>
      <c r="AM346" s="226"/>
      <c r="AN346" s="226"/>
      <c r="AO346" s="226"/>
      <c r="AP346" s="226"/>
      <c r="AQ346" s="226"/>
      <c r="AR346" s="226"/>
    </row>
    <row r="347" spans="1:44" hidden="1" x14ac:dyDescent="0.15">
      <c r="A347" s="203"/>
      <c r="B347" s="222"/>
      <c r="C347" s="203" t="s">
        <v>103</v>
      </c>
      <c r="D347" s="898"/>
      <c r="E347" s="898"/>
      <c r="F347" s="898"/>
      <c r="G347" s="898"/>
      <c r="H347" s="898"/>
      <c r="I347" s="898"/>
      <c r="J347" s="898"/>
      <c r="K347" s="898"/>
      <c r="L347" s="898"/>
      <c r="M347" s="898"/>
      <c r="N347" s="898"/>
      <c r="O347" s="898"/>
      <c r="P347" s="898"/>
      <c r="Q347" s="898"/>
      <c r="R347" s="898"/>
      <c r="S347" s="898"/>
      <c r="T347" s="898"/>
      <c r="U347" s="898"/>
      <c r="V347" s="898"/>
      <c r="W347" s="898"/>
      <c r="X347" s="898"/>
      <c r="Y347" s="898"/>
      <c r="Z347" s="898"/>
      <c r="AA347" s="898"/>
      <c r="AB347" s="898"/>
      <c r="AC347" s="898"/>
      <c r="AD347" s="229"/>
      <c r="AE347" s="203"/>
      <c r="AF347" s="222"/>
      <c r="AG347" s="203" t="s">
        <v>103</v>
      </c>
      <c r="AH347" s="209"/>
      <c r="AI347" s="209"/>
      <c r="AJ347" s="226"/>
      <c r="AK347" s="226"/>
      <c r="AL347" s="226"/>
      <c r="AM347" s="226"/>
      <c r="AN347" s="226"/>
      <c r="AO347" s="226"/>
      <c r="AP347" s="226"/>
      <c r="AQ347" s="226"/>
      <c r="AR347" s="226"/>
    </row>
    <row r="348" spans="1:44" hidden="1" x14ac:dyDescent="0.15">
      <c r="A348" s="203"/>
      <c r="B348" s="222"/>
      <c r="C348" s="203" t="s">
        <v>104</v>
      </c>
      <c r="D348" s="898"/>
      <c r="E348" s="898"/>
      <c r="F348" s="898"/>
      <c r="G348" s="898"/>
      <c r="H348" s="898"/>
      <c r="I348" s="898"/>
      <c r="J348" s="898"/>
      <c r="K348" s="898"/>
      <c r="L348" s="898"/>
      <c r="M348" s="898"/>
      <c r="N348" s="898"/>
      <c r="O348" s="898"/>
      <c r="P348" s="898"/>
      <c r="Q348" s="898"/>
      <c r="R348" s="898"/>
      <c r="S348" s="898"/>
      <c r="T348" s="898"/>
      <c r="U348" s="898"/>
      <c r="V348" s="898"/>
      <c r="W348" s="898"/>
      <c r="X348" s="898"/>
      <c r="Y348" s="898"/>
      <c r="Z348" s="898"/>
      <c r="AA348" s="898"/>
      <c r="AB348" s="898"/>
      <c r="AC348" s="898"/>
      <c r="AD348" s="229"/>
      <c r="AE348" s="203"/>
      <c r="AF348" s="222"/>
      <c r="AG348" s="203" t="s">
        <v>104</v>
      </c>
      <c r="AH348" s="209"/>
      <c r="AI348" s="209"/>
      <c r="AJ348" s="226"/>
      <c r="AK348" s="226"/>
      <c r="AL348" s="226"/>
      <c r="AM348" s="226"/>
      <c r="AN348" s="226"/>
      <c r="AO348" s="226"/>
      <c r="AP348" s="226"/>
      <c r="AQ348" s="226"/>
      <c r="AR348" s="226"/>
    </row>
    <row r="349" spans="1:44" hidden="1" x14ac:dyDescent="0.15">
      <c r="A349" s="203"/>
      <c r="B349" s="222"/>
      <c r="C349" s="203" t="s">
        <v>105</v>
      </c>
      <c r="D349" s="898"/>
      <c r="E349" s="898"/>
      <c r="F349" s="898"/>
      <c r="G349" s="898"/>
      <c r="H349" s="898"/>
      <c r="I349" s="898"/>
      <c r="J349" s="898"/>
      <c r="K349" s="898"/>
      <c r="L349" s="898"/>
      <c r="M349" s="898"/>
      <c r="N349" s="898"/>
      <c r="O349" s="898"/>
      <c r="P349" s="898"/>
      <c r="Q349" s="898"/>
      <c r="R349" s="898"/>
      <c r="S349" s="898"/>
      <c r="T349" s="898"/>
      <c r="U349" s="898"/>
      <c r="V349" s="898"/>
      <c r="W349" s="898"/>
      <c r="X349" s="898"/>
      <c r="Y349" s="898"/>
      <c r="Z349" s="898"/>
      <c r="AA349" s="898"/>
      <c r="AB349" s="898"/>
      <c r="AC349" s="898"/>
      <c r="AD349" s="229"/>
      <c r="AE349" s="203"/>
      <c r="AF349" s="222"/>
      <c r="AG349" s="203" t="s">
        <v>105</v>
      </c>
      <c r="AH349" s="209"/>
      <c r="AI349" s="209"/>
      <c r="AJ349" s="226"/>
      <c r="AK349" s="226"/>
      <c r="AL349" s="226"/>
      <c r="AM349" s="226"/>
      <c r="AN349" s="226"/>
      <c r="AO349" s="226"/>
      <c r="AP349" s="226"/>
      <c r="AQ349" s="226"/>
      <c r="AR349" s="226"/>
    </row>
    <row r="350" spans="1:44" hidden="1" x14ac:dyDescent="0.15">
      <c r="A350" s="203"/>
      <c r="B350" s="222"/>
      <c r="C350" s="203" t="s">
        <v>106</v>
      </c>
      <c r="D350" s="898"/>
      <c r="E350" s="898"/>
      <c r="F350" s="898"/>
      <c r="G350" s="898"/>
      <c r="H350" s="898"/>
      <c r="I350" s="898"/>
      <c r="J350" s="898"/>
      <c r="K350" s="898"/>
      <c r="L350" s="898"/>
      <c r="M350" s="898"/>
      <c r="N350" s="898"/>
      <c r="O350" s="898"/>
      <c r="P350" s="898"/>
      <c r="Q350" s="898"/>
      <c r="R350" s="898"/>
      <c r="S350" s="898"/>
      <c r="T350" s="898"/>
      <c r="U350" s="898"/>
      <c r="V350" s="898"/>
      <c r="W350" s="898"/>
      <c r="X350" s="898"/>
      <c r="Y350" s="898"/>
      <c r="Z350" s="898"/>
      <c r="AA350" s="898"/>
      <c r="AB350" s="898"/>
      <c r="AC350" s="898"/>
      <c r="AD350" s="229"/>
      <c r="AE350" s="203"/>
      <c r="AF350" s="222"/>
      <c r="AG350" s="203" t="s">
        <v>106</v>
      </c>
      <c r="AH350" s="209"/>
      <c r="AI350" s="209"/>
      <c r="AJ350" s="226"/>
      <c r="AK350" s="226"/>
      <c r="AL350" s="226"/>
      <c r="AM350" s="226"/>
      <c r="AN350" s="226"/>
      <c r="AO350" s="226"/>
      <c r="AP350" s="226"/>
      <c r="AQ350" s="226"/>
      <c r="AR350" s="226"/>
    </row>
    <row r="351" spans="1:44" hidden="1" x14ac:dyDescent="0.15">
      <c r="A351" s="203"/>
      <c r="B351" s="222"/>
      <c r="C351" s="203" t="s">
        <v>107</v>
      </c>
      <c r="D351" s="898"/>
      <c r="E351" s="898"/>
      <c r="F351" s="898"/>
      <c r="G351" s="898"/>
      <c r="H351" s="898"/>
      <c r="I351" s="898"/>
      <c r="J351" s="898"/>
      <c r="K351" s="898"/>
      <c r="L351" s="898"/>
      <c r="M351" s="898"/>
      <c r="N351" s="898"/>
      <c r="O351" s="898"/>
      <c r="P351" s="898"/>
      <c r="Q351" s="898"/>
      <c r="R351" s="898"/>
      <c r="S351" s="898"/>
      <c r="T351" s="898"/>
      <c r="U351" s="898"/>
      <c r="V351" s="898"/>
      <c r="W351" s="898"/>
      <c r="X351" s="898"/>
      <c r="Y351" s="898"/>
      <c r="Z351" s="898"/>
      <c r="AA351" s="898"/>
      <c r="AB351" s="898"/>
      <c r="AC351" s="898"/>
      <c r="AD351" s="229"/>
      <c r="AE351" s="203"/>
      <c r="AF351" s="222"/>
      <c r="AG351" s="203" t="s">
        <v>107</v>
      </c>
      <c r="AH351" s="209"/>
      <c r="AI351" s="209"/>
      <c r="AJ351" s="226"/>
      <c r="AK351" s="226"/>
      <c r="AL351" s="226"/>
      <c r="AM351" s="226"/>
      <c r="AN351" s="226"/>
      <c r="AO351" s="226"/>
      <c r="AP351" s="226"/>
      <c r="AQ351" s="226"/>
      <c r="AR351" s="226"/>
    </row>
    <row r="352" spans="1:44" hidden="1" x14ac:dyDescent="0.15">
      <c r="A352" s="203"/>
      <c r="B352" s="222"/>
      <c r="C352" s="203" t="s">
        <v>108</v>
      </c>
      <c r="D352" s="898"/>
      <c r="E352" s="898"/>
      <c r="F352" s="898"/>
      <c r="G352" s="898"/>
      <c r="H352" s="898"/>
      <c r="I352" s="898"/>
      <c r="J352" s="898"/>
      <c r="K352" s="898"/>
      <c r="L352" s="898"/>
      <c r="M352" s="898"/>
      <c r="N352" s="898"/>
      <c r="O352" s="898"/>
      <c r="P352" s="898"/>
      <c r="Q352" s="898"/>
      <c r="R352" s="898"/>
      <c r="S352" s="898"/>
      <c r="T352" s="898"/>
      <c r="U352" s="898"/>
      <c r="V352" s="898"/>
      <c r="W352" s="898"/>
      <c r="X352" s="898"/>
      <c r="Y352" s="898"/>
      <c r="Z352" s="898"/>
      <c r="AA352" s="898"/>
      <c r="AB352" s="898"/>
      <c r="AC352" s="898"/>
      <c r="AD352" s="229"/>
      <c r="AE352" s="203"/>
      <c r="AF352" s="222"/>
      <c r="AG352" s="203" t="s">
        <v>108</v>
      </c>
      <c r="AH352" s="209"/>
      <c r="AI352" s="209"/>
      <c r="AJ352" s="226"/>
      <c r="AK352" s="226"/>
      <c r="AL352" s="226"/>
      <c r="AM352" s="226"/>
      <c r="AN352" s="226"/>
      <c r="AO352" s="226"/>
      <c r="AP352" s="226"/>
      <c r="AQ352" s="226"/>
      <c r="AR352" s="226"/>
    </row>
    <row r="353" spans="1:44" hidden="1" x14ac:dyDescent="0.15">
      <c r="A353" s="203"/>
      <c r="B353" s="222"/>
      <c r="C353" s="203" t="s">
        <v>109</v>
      </c>
      <c r="D353" s="898"/>
      <c r="E353" s="898"/>
      <c r="F353" s="898"/>
      <c r="G353" s="898"/>
      <c r="H353" s="898"/>
      <c r="I353" s="898"/>
      <c r="J353" s="898"/>
      <c r="K353" s="898"/>
      <c r="L353" s="898"/>
      <c r="M353" s="898"/>
      <c r="N353" s="898"/>
      <c r="O353" s="898"/>
      <c r="P353" s="898"/>
      <c r="Q353" s="898"/>
      <c r="R353" s="898"/>
      <c r="S353" s="898"/>
      <c r="T353" s="898"/>
      <c r="U353" s="898"/>
      <c r="V353" s="898"/>
      <c r="W353" s="898"/>
      <c r="X353" s="898"/>
      <c r="Y353" s="898"/>
      <c r="Z353" s="898"/>
      <c r="AA353" s="898"/>
      <c r="AB353" s="898"/>
      <c r="AC353" s="898"/>
      <c r="AD353" s="229"/>
      <c r="AE353" s="203"/>
      <c r="AF353" s="222"/>
      <c r="AG353" s="203" t="s">
        <v>109</v>
      </c>
      <c r="AH353" s="209"/>
      <c r="AI353" s="209"/>
      <c r="AJ353" s="226"/>
      <c r="AK353" s="226"/>
      <c r="AL353" s="226"/>
      <c r="AM353" s="226"/>
      <c r="AN353" s="226"/>
      <c r="AO353" s="226"/>
      <c r="AP353" s="226"/>
      <c r="AQ353" s="226"/>
      <c r="AR353" s="226"/>
    </row>
    <row r="354" spans="1:44" hidden="1" x14ac:dyDescent="0.15">
      <c r="A354" s="203"/>
      <c r="B354" s="222"/>
      <c r="C354" s="203" t="s">
        <v>110</v>
      </c>
      <c r="D354" s="898"/>
      <c r="E354" s="898"/>
      <c r="F354" s="898"/>
      <c r="G354" s="898"/>
      <c r="H354" s="898"/>
      <c r="I354" s="898"/>
      <c r="J354" s="898"/>
      <c r="K354" s="898"/>
      <c r="L354" s="898"/>
      <c r="M354" s="898"/>
      <c r="N354" s="898"/>
      <c r="O354" s="898"/>
      <c r="P354" s="898"/>
      <c r="Q354" s="898"/>
      <c r="R354" s="898"/>
      <c r="S354" s="898"/>
      <c r="T354" s="898"/>
      <c r="U354" s="898"/>
      <c r="V354" s="898"/>
      <c r="W354" s="898"/>
      <c r="X354" s="898"/>
      <c r="Y354" s="898"/>
      <c r="Z354" s="898"/>
      <c r="AA354" s="898"/>
      <c r="AB354" s="898"/>
      <c r="AC354" s="898"/>
      <c r="AD354" s="229"/>
      <c r="AE354" s="203"/>
      <c r="AF354" s="222"/>
      <c r="AG354" s="203" t="s">
        <v>110</v>
      </c>
      <c r="AH354" s="209"/>
      <c r="AI354" s="209"/>
      <c r="AJ354" s="226"/>
      <c r="AK354" s="226"/>
      <c r="AL354" s="226"/>
      <c r="AM354" s="226"/>
      <c r="AN354" s="226"/>
      <c r="AO354" s="226"/>
      <c r="AP354" s="226"/>
      <c r="AQ354" s="226"/>
      <c r="AR354" s="226"/>
    </row>
    <row r="355" spans="1:44" hidden="1" x14ac:dyDescent="0.15">
      <c r="A355" s="203"/>
      <c r="B355" s="230" t="s">
        <v>96</v>
      </c>
      <c r="C355" s="231" t="s">
        <v>97</v>
      </c>
      <c r="D355" s="900"/>
      <c r="E355" s="900"/>
      <c r="F355" s="900"/>
      <c r="G355" s="900"/>
      <c r="H355" s="900"/>
      <c r="I355" s="900"/>
      <c r="J355" s="900"/>
      <c r="K355" s="900"/>
      <c r="L355" s="900"/>
      <c r="M355" s="900"/>
      <c r="N355" s="900"/>
      <c r="O355" s="900"/>
      <c r="P355" s="900"/>
      <c r="Q355" s="900"/>
      <c r="R355" s="900"/>
      <c r="S355" s="900"/>
      <c r="T355" s="900"/>
      <c r="U355" s="900"/>
      <c r="V355" s="900"/>
      <c r="W355" s="900"/>
      <c r="X355" s="900"/>
      <c r="Y355" s="900"/>
      <c r="Z355" s="900"/>
      <c r="AA355" s="900"/>
      <c r="AB355" s="900"/>
      <c r="AC355" s="900"/>
      <c r="AD355" s="229"/>
      <c r="AE355" s="213"/>
      <c r="AF355" s="230" t="s">
        <v>96</v>
      </c>
      <c r="AG355" s="231" t="s">
        <v>97</v>
      </c>
      <c r="AH355" s="212"/>
      <c r="AI355" s="212"/>
      <c r="AJ355" s="227"/>
      <c r="AK355" s="227"/>
      <c r="AL355" s="227"/>
      <c r="AM355" s="227"/>
      <c r="AN355" s="227"/>
      <c r="AO355" s="227"/>
      <c r="AP355" s="227"/>
      <c r="AQ355" s="227"/>
      <c r="AR355" s="227"/>
    </row>
    <row r="356" spans="1:44" hidden="1" x14ac:dyDescent="0.15">
      <c r="A356" s="203"/>
      <c r="B356" s="222" t="s">
        <v>910</v>
      </c>
      <c r="C356" s="203" t="s">
        <v>99</v>
      </c>
      <c r="D356" s="898"/>
      <c r="E356" s="898"/>
      <c r="F356" s="898"/>
      <c r="G356" s="898"/>
      <c r="H356" s="898"/>
      <c r="I356" s="898"/>
      <c r="J356" s="898"/>
      <c r="K356" s="898"/>
      <c r="L356" s="898"/>
      <c r="M356" s="898"/>
      <c r="N356" s="898"/>
      <c r="O356" s="898"/>
      <c r="P356" s="898"/>
      <c r="Q356" s="898"/>
      <c r="R356" s="898"/>
      <c r="S356" s="898"/>
      <c r="T356" s="898"/>
      <c r="U356" s="898"/>
      <c r="V356" s="898"/>
      <c r="W356" s="898"/>
      <c r="X356" s="898"/>
      <c r="Y356" s="898"/>
      <c r="Z356" s="898"/>
      <c r="AA356" s="898"/>
      <c r="AB356" s="898"/>
      <c r="AC356" s="898"/>
      <c r="AD356" s="229"/>
      <c r="AE356" s="203"/>
      <c r="AF356" s="222" t="s">
        <v>910</v>
      </c>
      <c r="AG356" s="203" t="s">
        <v>99</v>
      </c>
      <c r="AH356" s="209"/>
      <c r="AI356" s="209"/>
      <c r="AJ356" s="226"/>
      <c r="AK356" s="226"/>
      <c r="AL356" s="226"/>
      <c r="AM356" s="226"/>
      <c r="AN356" s="226"/>
      <c r="AO356" s="226"/>
      <c r="AP356" s="226"/>
      <c r="AQ356" s="226"/>
      <c r="AR356" s="226"/>
    </row>
    <row r="357" spans="1:44" hidden="1" x14ac:dyDescent="0.15">
      <c r="A357" s="203"/>
      <c r="B357" s="222"/>
      <c r="C357" s="203" t="s">
        <v>101</v>
      </c>
      <c r="D357" s="898"/>
      <c r="E357" s="898"/>
      <c r="F357" s="898"/>
      <c r="G357" s="898"/>
      <c r="H357" s="898"/>
      <c r="I357" s="898"/>
      <c r="J357" s="898"/>
      <c r="K357" s="898"/>
      <c r="L357" s="898"/>
      <c r="M357" s="898"/>
      <c r="N357" s="898"/>
      <c r="O357" s="898"/>
      <c r="P357" s="898"/>
      <c r="Q357" s="898"/>
      <c r="R357" s="898"/>
      <c r="S357" s="898"/>
      <c r="T357" s="898"/>
      <c r="U357" s="898"/>
      <c r="V357" s="898"/>
      <c r="W357" s="898"/>
      <c r="X357" s="898"/>
      <c r="Y357" s="898"/>
      <c r="Z357" s="898"/>
      <c r="AA357" s="898"/>
      <c r="AB357" s="898"/>
      <c r="AC357" s="898"/>
      <c r="AD357" s="229"/>
      <c r="AE357" s="203"/>
      <c r="AF357" s="222"/>
      <c r="AG357" s="203" t="s">
        <v>101</v>
      </c>
      <c r="AH357" s="209"/>
      <c r="AI357" s="209"/>
      <c r="AJ357" s="226"/>
      <c r="AK357" s="226"/>
      <c r="AL357" s="226"/>
      <c r="AM357" s="226"/>
      <c r="AN357" s="226"/>
      <c r="AO357" s="226"/>
      <c r="AP357" s="226"/>
      <c r="AQ357" s="226"/>
      <c r="AR357" s="226"/>
    </row>
    <row r="358" spans="1:44" hidden="1" x14ac:dyDescent="0.15">
      <c r="A358" s="203"/>
      <c r="B358" s="222"/>
      <c r="C358" s="203" t="s">
        <v>102</v>
      </c>
      <c r="D358" s="898"/>
      <c r="E358" s="898"/>
      <c r="F358" s="898"/>
      <c r="G358" s="898"/>
      <c r="H358" s="898"/>
      <c r="I358" s="898"/>
      <c r="J358" s="898"/>
      <c r="K358" s="898"/>
      <c r="L358" s="898"/>
      <c r="M358" s="898"/>
      <c r="N358" s="898"/>
      <c r="O358" s="898"/>
      <c r="P358" s="898"/>
      <c r="Q358" s="898"/>
      <c r="R358" s="898"/>
      <c r="S358" s="898"/>
      <c r="T358" s="898"/>
      <c r="U358" s="898"/>
      <c r="V358" s="898"/>
      <c r="W358" s="898"/>
      <c r="X358" s="898"/>
      <c r="Y358" s="898"/>
      <c r="Z358" s="898"/>
      <c r="AA358" s="898"/>
      <c r="AB358" s="898"/>
      <c r="AC358" s="898"/>
      <c r="AD358" s="229"/>
      <c r="AE358" s="203"/>
      <c r="AF358" s="222"/>
      <c r="AG358" s="203" t="s">
        <v>102</v>
      </c>
      <c r="AH358" s="209"/>
      <c r="AI358" s="209"/>
      <c r="AJ358" s="226"/>
      <c r="AK358" s="226"/>
      <c r="AL358" s="226"/>
      <c r="AM358" s="226"/>
      <c r="AN358" s="226"/>
      <c r="AO358" s="226"/>
      <c r="AP358" s="226"/>
      <c r="AQ358" s="226"/>
      <c r="AR358" s="226"/>
    </row>
    <row r="359" spans="1:44" hidden="1" x14ac:dyDescent="0.15">
      <c r="A359" s="203"/>
      <c r="B359" s="222"/>
      <c r="C359" s="203" t="s">
        <v>103</v>
      </c>
      <c r="D359" s="898"/>
      <c r="E359" s="898"/>
      <c r="F359" s="898"/>
      <c r="G359" s="898"/>
      <c r="H359" s="898"/>
      <c r="I359" s="898"/>
      <c r="J359" s="898"/>
      <c r="K359" s="898"/>
      <c r="L359" s="898"/>
      <c r="M359" s="898"/>
      <c r="N359" s="898"/>
      <c r="O359" s="898"/>
      <c r="P359" s="898"/>
      <c r="Q359" s="898"/>
      <c r="R359" s="898"/>
      <c r="S359" s="898"/>
      <c r="T359" s="898"/>
      <c r="U359" s="898"/>
      <c r="V359" s="898"/>
      <c r="W359" s="898"/>
      <c r="X359" s="898"/>
      <c r="Y359" s="898"/>
      <c r="Z359" s="898"/>
      <c r="AA359" s="898"/>
      <c r="AB359" s="898"/>
      <c r="AC359" s="898"/>
      <c r="AD359" s="229"/>
      <c r="AE359" s="203"/>
      <c r="AF359" s="222"/>
      <c r="AG359" s="203" t="s">
        <v>103</v>
      </c>
      <c r="AH359" s="209"/>
      <c r="AI359" s="209"/>
      <c r="AJ359" s="226"/>
      <c r="AK359" s="226"/>
      <c r="AL359" s="226"/>
      <c r="AM359" s="226"/>
      <c r="AN359" s="226"/>
      <c r="AO359" s="226"/>
      <c r="AP359" s="226"/>
      <c r="AQ359" s="226"/>
      <c r="AR359" s="226"/>
    </row>
    <row r="360" spans="1:44" hidden="1" x14ac:dyDescent="0.15">
      <c r="A360" s="203"/>
      <c r="B360" s="222"/>
      <c r="C360" s="203" t="s">
        <v>104</v>
      </c>
      <c r="D360" s="898"/>
      <c r="E360" s="898"/>
      <c r="F360" s="898"/>
      <c r="G360" s="898"/>
      <c r="H360" s="898"/>
      <c r="I360" s="898"/>
      <c r="J360" s="898"/>
      <c r="K360" s="898"/>
      <c r="L360" s="898"/>
      <c r="M360" s="898"/>
      <c r="N360" s="898"/>
      <c r="O360" s="898"/>
      <c r="P360" s="898"/>
      <c r="Q360" s="898"/>
      <c r="R360" s="898"/>
      <c r="S360" s="898"/>
      <c r="T360" s="898"/>
      <c r="U360" s="898"/>
      <c r="V360" s="898"/>
      <c r="W360" s="898"/>
      <c r="X360" s="898"/>
      <c r="Y360" s="898"/>
      <c r="Z360" s="898"/>
      <c r="AA360" s="898"/>
      <c r="AB360" s="898"/>
      <c r="AC360" s="898"/>
      <c r="AD360" s="229"/>
      <c r="AE360" s="203"/>
      <c r="AF360" s="222"/>
      <c r="AG360" s="203" t="s">
        <v>104</v>
      </c>
      <c r="AH360" s="209"/>
      <c r="AI360" s="209"/>
      <c r="AJ360" s="226"/>
      <c r="AK360" s="226"/>
      <c r="AL360" s="226"/>
      <c r="AM360" s="226"/>
      <c r="AN360" s="226"/>
      <c r="AO360" s="226"/>
      <c r="AP360" s="226"/>
      <c r="AQ360" s="226"/>
      <c r="AR360" s="226"/>
    </row>
    <row r="361" spans="1:44" hidden="1" x14ac:dyDescent="0.15">
      <c r="A361" s="203"/>
      <c r="B361" s="222"/>
      <c r="C361" s="203" t="s">
        <v>105</v>
      </c>
      <c r="D361" s="898"/>
      <c r="E361" s="898"/>
      <c r="F361" s="898"/>
      <c r="G361" s="898"/>
      <c r="H361" s="898"/>
      <c r="I361" s="898"/>
      <c r="J361" s="898"/>
      <c r="K361" s="898"/>
      <c r="L361" s="898"/>
      <c r="M361" s="898"/>
      <c r="N361" s="898"/>
      <c r="O361" s="898"/>
      <c r="P361" s="898"/>
      <c r="Q361" s="898"/>
      <c r="R361" s="898"/>
      <c r="S361" s="898"/>
      <c r="T361" s="898"/>
      <c r="U361" s="898"/>
      <c r="V361" s="898"/>
      <c r="W361" s="898"/>
      <c r="X361" s="898"/>
      <c r="Y361" s="898"/>
      <c r="Z361" s="898"/>
      <c r="AA361" s="898"/>
      <c r="AB361" s="898"/>
      <c r="AC361" s="898"/>
      <c r="AD361" s="229"/>
      <c r="AE361" s="203"/>
      <c r="AF361" s="222"/>
      <c r="AG361" s="203" t="s">
        <v>105</v>
      </c>
      <c r="AH361" s="209"/>
      <c r="AI361" s="209"/>
      <c r="AJ361" s="226"/>
      <c r="AK361" s="226"/>
      <c r="AL361" s="226"/>
      <c r="AM361" s="226"/>
      <c r="AN361" s="226"/>
      <c r="AO361" s="226"/>
      <c r="AP361" s="226"/>
      <c r="AQ361" s="226"/>
      <c r="AR361" s="226"/>
    </row>
    <row r="362" spans="1:44" hidden="1" x14ac:dyDescent="0.15">
      <c r="A362" s="203"/>
      <c r="B362" s="222"/>
      <c r="C362" s="203" t="s">
        <v>106</v>
      </c>
      <c r="D362" s="898"/>
      <c r="E362" s="898"/>
      <c r="F362" s="898"/>
      <c r="G362" s="898"/>
      <c r="H362" s="898"/>
      <c r="I362" s="898"/>
      <c r="J362" s="898"/>
      <c r="K362" s="898"/>
      <c r="L362" s="898"/>
      <c r="M362" s="898"/>
      <c r="N362" s="898"/>
      <c r="O362" s="898"/>
      <c r="P362" s="898"/>
      <c r="Q362" s="898"/>
      <c r="R362" s="898"/>
      <c r="S362" s="898"/>
      <c r="T362" s="898"/>
      <c r="U362" s="898"/>
      <c r="V362" s="898"/>
      <c r="W362" s="898"/>
      <c r="X362" s="898"/>
      <c r="Y362" s="898"/>
      <c r="Z362" s="898"/>
      <c r="AA362" s="898"/>
      <c r="AB362" s="898"/>
      <c r="AC362" s="898"/>
      <c r="AD362" s="229"/>
      <c r="AE362" s="203"/>
      <c r="AF362" s="222"/>
      <c r="AG362" s="203" t="s">
        <v>106</v>
      </c>
      <c r="AH362" s="209"/>
      <c r="AI362" s="209"/>
      <c r="AJ362" s="226"/>
      <c r="AK362" s="226"/>
      <c r="AL362" s="226"/>
      <c r="AM362" s="226"/>
      <c r="AN362" s="226"/>
      <c r="AO362" s="226"/>
      <c r="AP362" s="226"/>
      <c r="AQ362" s="226"/>
      <c r="AR362" s="226"/>
    </row>
    <row r="363" spans="1:44" hidden="1" x14ac:dyDescent="0.15">
      <c r="A363" s="203"/>
      <c r="B363" s="222"/>
      <c r="C363" s="203" t="s">
        <v>107</v>
      </c>
      <c r="D363" s="898"/>
      <c r="E363" s="898"/>
      <c r="F363" s="898"/>
      <c r="G363" s="898"/>
      <c r="H363" s="898"/>
      <c r="I363" s="898"/>
      <c r="J363" s="898"/>
      <c r="K363" s="898"/>
      <c r="L363" s="898"/>
      <c r="M363" s="898"/>
      <c r="N363" s="898"/>
      <c r="O363" s="898"/>
      <c r="P363" s="898"/>
      <c r="Q363" s="898"/>
      <c r="R363" s="898"/>
      <c r="S363" s="898"/>
      <c r="T363" s="898"/>
      <c r="U363" s="898"/>
      <c r="V363" s="898"/>
      <c r="W363" s="898"/>
      <c r="X363" s="898"/>
      <c r="Y363" s="898"/>
      <c r="Z363" s="898"/>
      <c r="AA363" s="898"/>
      <c r="AB363" s="898"/>
      <c r="AC363" s="898"/>
      <c r="AD363" s="229"/>
      <c r="AE363" s="203"/>
      <c r="AF363" s="222"/>
      <c r="AG363" s="203" t="s">
        <v>107</v>
      </c>
      <c r="AH363" s="209"/>
      <c r="AI363" s="209"/>
      <c r="AJ363" s="226"/>
      <c r="AK363" s="226"/>
      <c r="AL363" s="226"/>
      <c r="AM363" s="226"/>
      <c r="AN363" s="226"/>
      <c r="AO363" s="226"/>
      <c r="AP363" s="226"/>
      <c r="AQ363" s="226"/>
      <c r="AR363" s="226"/>
    </row>
    <row r="364" spans="1:44" hidden="1" x14ac:dyDescent="0.15">
      <c r="A364" s="203"/>
      <c r="B364" s="222"/>
      <c r="C364" s="203" t="s">
        <v>108</v>
      </c>
      <c r="D364" s="898"/>
      <c r="E364" s="898"/>
      <c r="F364" s="898"/>
      <c r="G364" s="898"/>
      <c r="H364" s="898"/>
      <c r="I364" s="898"/>
      <c r="J364" s="898"/>
      <c r="K364" s="898"/>
      <c r="L364" s="898"/>
      <c r="M364" s="898"/>
      <c r="N364" s="898"/>
      <c r="O364" s="898"/>
      <c r="P364" s="898"/>
      <c r="Q364" s="898"/>
      <c r="R364" s="898"/>
      <c r="S364" s="898"/>
      <c r="T364" s="898"/>
      <c r="U364" s="898"/>
      <c r="V364" s="898"/>
      <c r="W364" s="898"/>
      <c r="X364" s="898"/>
      <c r="Y364" s="898"/>
      <c r="Z364" s="898"/>
      <c r="AA364" s="898"/>
      <c r="AB364" s="898"/>
      <c r="AC364" s="898"/>
      <c r="AD364" s="229"/>
      <c r="AE364" s="203"/>
      <c r="AF364" s="222"/>
      <c r="AG364" s="203" t="s">
        <v>108</v>
      </c>
      <c r="AH364" s="209"/>
      <c r="AI364" s="209"/>
      <c r="AJ364" s="226"/>
      <c r="AK364" s="226"/>
      <c r="AL364" s="226"/>
      <c r="AM364" s="226"/>
      <c r="AN364" s="226"/>
      <c r="AO364" s="226"/>
      <c r="AP364" s="226"/>
      <c r="AQ364" s="226"/>
      <c r="AR364" s="226"/>
    </row>
    <row r="365" spans="1:44" hidden="1" x14ac:dyDescent="0.15">
      <c r="A365" s="203"/>
      <c r="B365" s="222"/>
      <c r="C365" s="203" t="s">
        <v>109</v>
      </c>
      <c r="D365" s="898"/>
      <c r="E365" s="898"/>
      <c r="F365" s="898"/>
      <c r="G365" s="898"/>
      <c r="H365" s="898"/>
      <c r="I365" s="898"/>
      <c r="J365" s="898"/>
      <c r="K365" s="898"/>
      <c r="L365" s="898"/>
      <c r="M365" s="898"/>
      <c r="N365" s="898"/>
      <c r="O365" s="898"/>
      <c r="P365" s="898"/>
      <c r="Q365" s="898"/>
      <c r="R365" s="898"/>
      <c r="S365" s="898"/>
      <c r="T365" s="898"/>
      <c r="U365" s="898"/>
      <c r="V365" s="898"/>
      <c r="W365" s="898"/>
      <c r="X365" s="898"/>
      <c r="Y365" s="898"/>
      <c r="Z365" s="898"/>
      <c r="AA365" s="898"/>
      <c r="AB365" s="898"/>
      <c r="AC365" s="898"/>
      <c r="AD365" s="229"/>
      <c r="AE365" s="203"/>
      <c r="AF365" s="222"/>
      <c r="AG365" s="203" t="s">
        <v>109</v>
      </c>
      <c r="AH365" s="209"/>
      <c r="AI365" s="209"/>
      <c r="AJ365" s="226"/>
      <c r="AK365" s="226"/>
      <c r="AL365" s="226"/>
      <c r="AM365" s="226"/>
      <c r="AN365" s="226"/>
      <c r="AO365" s="226"/>
      <c r="AP365" s="226"/>
      <c r="AQ365" s="226"/>
      <c r="AR365" s="226"/>
    </row>
    <row r="366" spans="1:44" hidden="1" x14ac:dyDescent="0.15">
      <c r="A366" s="203"/>
      <c r="B366" s="222"/>
      <c r="C366" s="203" t="s">
        <v>110</v>
      </c>
      <c r="D366" s="898"/>
      <c r="E366" s="898"/>
      <c r="F366" s="898"/>
      <c r="G366" s="898"/>
      <c r="H366" s="898"/>
      <c r="I366" s="898"/>
      <c r="J366" s="898"/>
      <c r="K366" s="898"/>
      <c r="L366" s="898"/>
      <c r="M366" s="898"/>
      <c r="N366" s="898"/>
      <c r="O366" s="898"/>
      <c r="P366" s="898"/>
      <c r="Q366" s="898"/>
      <c r="R366" s="898"/>
      <c r="S366" s="898"/>
      <c r="T366" s="898"/>
      <c r="U366" s="898"/>
      <c r="V366" s="898"/>
      <c r="W366" s="898"/>
      <c r="X366" s="898"/>
      <c r="Y366" s="898"/>
      <c r="Z366" s="898"/>
      <c r="AA366" s="898"/>
      <c r="AB366" s="898"/>
      <c r="AC366" s="898"/>
      <c r="AD366" s="229"/>
      <c r="AE366" s="203"/>
      <c r="AF366" s="222"/>
      <c r="AG366" s="203" t="s">
        <v>110</v>
      </c>
      <c r="AH366" s="229"/>
      <c r="AI366" s="229"/>
      <c r="AJ366" s="229"/>
      <c r="AK366" s="229"/>
      <c r="AL366" s="229"/>
      <c r="AM366" s="229"/>
      <c r="AN366" s="229"/>
      <c r="AO366" s="229"/>
      <c r="AP366" s="229"/>
      <c r="AQ366" s="229"/>
      <c r="AR366" s="229"/>
    </row>
    <row r="367" spans="1:44" hidden="1" x14ac:dyDescent="0.15">
      <c r="A367" s="203"/>
      <c r="B367" s="230" t="s">
        <v>1</v>
      </c>
      <c r="C367" s="231" t="s">
        <v>97</v>
      </c>
      <c r="D367" s="900"/>
      <c r="E367" s="900"/>
      <c r="F367" s="900"/>
      <c r="G367" s="900"/>
      <c r="H367" s="900"/>
      <c r="I367" s="900"/>
      <c r="J367" s="900"/>
      <c r="K367" s="900"/>
      <c r="L367" s="900"/>
      <c r="M367" s="900"/>
      <c r="N367" s="900"/>
      <c r="O367" s="900"/>
      <c r="P367" s="900"/>
      <c r="Q367" s="900"/>
      <c r="R367" s="900"/>
      <c r="S367" s="900"/>
      <c r="T367" s="900"/>
      <c r="U367" s="900"/>
      <c r="V367" s="900"/>
      <c r="W367" s="900"/>
      <c r="X367" s="900"/>
      <c r="Y367" s="900"/>
      <c r="Z367" s="900"/>
      <c r="AA367" s="900"/>
      <c r="AB367" s="900"/>
      <c r="AC367" s="900"/>
      <c r="AD367" s="229"/>
      <c r="AE367" s="213"/>
      <c r="AF367" s="230" t="s">
        <v>1</v>
      </c>
      <c r="AG367" s="231" t="s">
        <v>97</v>
      </c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</row>
    <row r="368" spans="1:44" x14ac:dyDescent="0.15">
      <c r="A368" s="203"/>
      <c r="B368" s="222"/>
      <c r="C368" s="203"/>
      <c r="D368" s="22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29"/>
      <c r="AE368" s="203"/>
      <c r="AF368" s="222"/>
      <c r="AG368" s="203"/>
      <c r="AH368" s="209"/>
      <c r="AI368" s="209"/>
      <c r="AJ368" s="226"/>
      <c r="AK368" s="226"/>
      <c r="AL368" s="226"/>
      <c r="AM368" s="226"/>
      <c r="AN368" s="226"/>
      <c r="AO368" s="226"/>
      <c r="AP368" s="226"/>
      <c r="AQ368" s="226"/>
      <c r="AR368" s="226"/>
    </row>
    <row r="369" spans="1:45" x14ac:dyDescent="0.15">
      <c r="A369" s="135" t="s">
        <v>119</v>
      </c>
      <c r="B369" s="135" t="s">
        <v>794</v>
      </c>
      <c r="AD369" s="20"/>
      <c r="AE369" s="135" t="s">
        <v>119</v>
      </c>
      <c r="AF369" s="135" t="s">
        <v>794</v>
      </c>
    </row>
    <row r="370" spans="1:45" x14ac:dyDescent="0.15">
      <c r="A370" s="66"/>
      <c r="B370" s="66">
        <v>2018</v>
      </c>
      <c r="C370" s="238" t="s">
        <v>34</v>
      </c>
      <c r="D370" s="906">
        <f t="shared" ref="D370:AC370" si="57">ROUND(SUM(D200:D202)/3,1)</f>
        <v>99</v>
      </c>
      <c r="E370" s="906">
        <f t="shared" si="57"/>
        <v>99.1</v>
      </c>
      <c r="F370" s="906">
        <f t="shared" si="57"/>
        <v>105.2</v>
      </c>
      <c r="G370" s="906">
        <f t="shared" si="57"/>
        <v>112.3</v>
      </c>
      <c r="H370" s="906">
        <f t="shared" si="57"/>
        <v>64.400000000000006</v>
      </c>
      <c r="I370" s="906">
        <f t="shared" si="57"/>
        <v>103.4</v>
      </c>
      <c r="J370" s="906">
        <f t="shared" si="57"/>
        <v>98</v>
      </c>
      <c r="K370" s="906">
        <f t="shared" si="57"/>
        <v>95.4</v>
      </c>
      <c r="L370" s="906">
        <f t="shared" si="57"/>
        <v>119</v>
      </c>
      <c r="M370" s="906">
        <f t="shared" si="57"/>
        <v>139.1</v>
      </c>
      <c r="N370" s="906">
        <f t="shared" si="57"/>
        <v>106.1</v>
      </c>
      <c r="O370" s="906">
        <f t="shared" si="57"/>
        <v>119</v>
      </c>
      <c r="P370" s="906">
        <f t="shared" si="57"/>
        <v>103.5</v>
      </c>
      <c r="Q370" s="906">
        <f t="shared" si="57"/>
        <v>93.9</v>
      </c>
      <c r="R370" s="906">
        <f t="shared" si="57"/>
        <v>65.7</v>
      </c>
      <c r="S370" s="906">
        <f t="shared" si="57"/>
        <v>79.400000000000006</v>
      </c>
      <c r="T370" s="906">
        <f t="shared" si="57"/>
        <v>105.6</v>
      </c>
      <c r="U370" s="906">
        <f t="shared" si="57"/>
        <v>91.1</v>
      </c>
      <c r="V370" s="906">
        <f t="shared" si="57"/>
        <v>76.8</v>
      </c>
      <c r="W370" s="906" t="s">
        <v>357</v>
      </c>
      <c r="X370" s="906">
        <f t="shared" si="57"/>
        <v>100.8</v>
      </c>
      <c r="Y370" s="906">
        <f t="shared" si="57"/>
        <v>102.7</v>
      </c>
      <c r="Z370" s="906">
        <f t="shared" si="57"/>
        <v>80.7</v>
      </c>
      <c r="AA370" s="906">
        <f t="shared" si="57"/>
        <v>107.2</v>
      </c>
      <c r="AB370" s="906">
        <f t="shared" si="57"/>
        <v>100.3</v>
      </c>
      <c r="AC370" s="906">
        <f t="shared" si="57"/>
        <v>99.3</v>
      </c>
      <c r="AD370" s="274"/>
      <c r="AE370" s="66"/>
      <c r="AF370" s="66">
        <v>2018</v>
      </c>
      <c r="AG370" s="238" t="s">
        <v>34</v>
      </c>
      <c r="AH370" s="906">
        <f t="shared" ref="AH370:AR370" si="58">ROUND(SUM(AH200:AH202)/3,1)</f>
        <v>99</v>
      </c>
      <c r="AI370" s="906">
        <f t="shared" si="58"/>
        <v>95.8</v>
      </c>
      <c r="AJ370" s="906">
        <f t="shared" si="58"/>
        <v>93.3</v>
      </c>
      <c r="AK370" s="906">
        <f t="shared" si="58"/>
        <v>95.6</v>
      </c>
      <c r="AL370" s="906">
        <f t="shared" si="58"/>
        <v>90.5</v>
      </c>
      <c r="AM370" s="906">
        <f t="shared" si="58"/>
        <v>100.9</v>
      </c>
      <c r="AN370" s="906">
        <f t="shared" si="58"/>
        <v>91.2</v>
      </c>
      <c r="AO370" s="906">
        <f t="shared" si="58"/>
        <v>104.7</v>
      </c>
      <c r="AP370" s="906">
        <f t="shared" si="58"/>
        <v>100.6</v>
      </c>
      <c r="AQ370" s="906">
        <f t="shared" si="58"/>
        <v>100.7</v>
      </c>
      <c r="AR370" s="906">
        <f t="shared" si="58"/>
        <v>97.1</v>
      </c>
      <c r="AS370" s="221"/>
    </row>
    <row r="371" spans="1:45" x14ac:dyDescent="0.15">
      <c r="C371" s="239" t="s">
        <v>35</v>
      </c>
      <c r="D371" s="676">
        <f t="shared" ref="D371:AC371" si="59">ROUND(SUM(D203:D205)/3,1)</f>
        <v>99.3</v>
      </c>
      <c r="E371" s="676">
        <f t="shared" si="59"/>
        <v>99.2</v>
      </c>
      <c r="F371" s="676">
        <f t="shared" si="59"/>
        <v>102.7</v>
      </c>
      <c r="G371" s="676">
        <f t="shared" si="59"/>
        <v>100</v>
      </c>
      <c r="H371" s="676">
        <f t="shared" si="59"/>
        <v>80.8</v>
      </c>
      <c r="I371" s="676">
        <f t="shared" si="59"/>
        <v>113.7</v>
      </c>
      <c r="J371" s="676">
        <f t="shared" si="59"/>
        <v>96.3</v>
      </c>
      <c r="K371" s="676">
        <f t="shared" si="59"/>
        <v>95.6</v>
      </c>
      <c r="L371" s="676">
        <f t="shared" si="59"/>
        <v>124.4</v>
      </c>
      <c r="M371" s="676">
        <f t="shared" si="59"/>
        <v>128.5</v>
      </c>
      <c r="N371" s="676">
        <f t="shared" si="59"/>
        <v>108.7</v>
      </c>
      <c r="O371" s="676">
        <f t="shared" si="59"/>
        <v>131.19999999999999</v>
      </c>
      <c r="P371" s="676">
        <f t="shared" si="59"/>
        <v>99.4</v>
      </c>
      <c r="Q371" s="676">
        <f t="shared" si="59"/>
        <v>95.5</v>
      </c>
      <c r="R371" s="676">
        <f t="shared" si="59"/>
        <v>66.8</v>
      </c>
      <c r="S371" s="676">
        <f t="shared" si="59"/>
        <v>81.8</v>
      </c>
      <c r="T371" s="676">
        <f t="shared" si="59"/>
        <v>101</v>
      </c>
      <c r="U371" s="676">
        <f t="shared" si="59"/>
        <v>91.1</v>
      </c>
      <c r="V371" s="676">
        <f t="shared" si="59"/>
        <v>78.8</v>
      </c>
      <c r="W371" s="676" t="s">
        <v>357</v>
      </c>
      <c r="X371" s="676">
        <f t="shared" si="59"/>
        <v>91.3</v>
      </c>
      <c r="Y371" s="676">
        <f t="shared" si="59"/>
        <v>103</v>
      </c>
      <c r="Z371" s="676">
        <f t="shared" si="59"/>
        <v>84.6</v>
      </c>
      <c r="AA371" s="676">
        <f t="shared" si="59"/>
        <v>111.5</v>
      </c>
      <c r="AB371" s="676">
        <f t="shared" si="59"/>
        <v>100.6</v>
      </c>
      <c r="AC371" s="676">
        <f t="shared" si="59"/>
        <v>100.9</v>
      </c>
      <c r="AD371" s="274"/>
      <c r="AG371" s="239" t="s">
        <v>35</v>
      </c>
      <c r="AH371" s="676">
        <f t="shared" ref="AH371:AR371" si="60">ROUND(SUM(AH203:AH205)/3,1)</f>
        <v>99.3</v>
      </c>
      <c r="AI371" s="676">
        <f t="shared" si="60"/>
        <v>97.6</v>
      </c>
      <c r="AJ371" s="676">
        <f t="shared" si="60"/>
        <v>96.6</v>
      </c>
      <c r="AK371" s="676">
        <f t="shared" si="60"/>
        <v>93.1</v>
      </c>
      <c r="AL371" s="676">
        <f t="shared" si="60"/>
        <v>100.7</v>
      </c>
      <c r="AM371" s="676">
        <f t="shared" si="60"/>
        <v>100.2</v>
      </c>
      <c r="AN371" s="676">
        <f t="shared" si="60"/>
        <v>98.9</v>
      </c>
      <c r="AO371" s="676">
        <f t="shared" si="60"/>
        <v>101.2</v>
      </c>
      <c r="AP371" s="676">
        <f t="shared" si="60"/>
        <v>100.4</v>
      </c>
      <c r="AQ371" s="676">
        <f t="shared" si="60"/>
        <v>100.4</v>
      </c>
      <c r="AR371" s="676">
        <f t="shared" si="60"/>
        <v>97.4</v>
      </c>
      <c r="AS371" s="221"/>
    </row>
    <row r="372" spans="1:45" x14ac:dyDescent="0.15">
      <c r="C372" s="239" t="s">
        <v>36</v>
      </c>
      <c r="D372" s="676">
        <f t="shared" ref="D372:AC372" si="61">ROUND(SUM(D206:D208)/3,1)</f>
        <v>100.8</v>
      </c>
      <c r="E372" s="676">
        <f t="shared" si="61"/>
        <v>100.8</v>
      </c>
      <c r="F372" s="676">
        <f t="shared" si="61"/>
        <v>102.6</v>
      </c>
      <c r="G372" s="676">
        <f t="shared" si="61"/>
        <v>95.7</v>
      </c>
      <c r="H372" s="676">
        <f t="shared" si="61"/>
        <v>89.5</v>
      </c>
      <c r="I372" s="676">
        <f t="shared" si="61"/>
        <v>113.3</v>
      </c>
      <c r="J372" s="676">
        <f t="shared" si="61"/>
        <v>94.4</v>
      </c>
      <c r="K372" s="676">
        <f t="shared" si="61"/>
        <v>92.2</v>
      </c>
      <c r="L372" s="676">
        <f t="shared" si="61"/>
        <v>126.4</v>
      </c>
      <c r="M372" s="676">
        <f t="shared" si="61"/>
        <v>125.8</v>
      </c>
      <c r="N372" s="676">
        <f t="shared" si="61"/>
        <v>104.5</v>
      </c>
      <c r="O372" s="676">
        <f t="shared" si="61"/>
        <v>198.9</v>
      </c>
      <c r="P372" s="676">
        <f t="shared" si="61"/>
        <v>95</v>
      </c>
      <c r="Q372" s="676">
        <f t="shared" si="61"/>
        <v>95.3</v>
      </c>
      <c r="R372" s="676">
        <f t="shared" si="61"/>
        <v>68.7</v>
      </c>
      <c r="S372" s="676">
        <f t="shared" si="61"/>
        <v>85.3</v>
      </c>
      <c r="T372" s="676">
        <f t="shared" si="61"/>
        <v>102.4</v>
      </c>
      <c r="U372" s="676">
        <f t="shared" si="61"/>
        <v>93.6</v>
      </c>
      <c r="V372" s="676">
        <f t="shared" si="61"/>
        <v>83.2</v>
      </c>
      <c r="W372" s="676" t="s">
        <v>357</v>
      </c>
      <c r="X372" s="676">
        <f t="shared" si="61"/>
        <v>89.8</v>
      </c>
      <c r="Y372" s="676">
        <f t="shared" si="61"/>
        <v>100.7</v>
      </c>
      <c r="Z372" s="676">
        <f t="shared" si="61"/>
        <v>83.9</v>
      </c>
      <c r="AA372" s="676">
        <f t="shared" si="61"/>
        <v>120.7</v>
      </c>
      <c r="AB372" s="676">
        <f t="shared" si="61"/>
        <v>100.8</v>
      </c>
      <c r="AC372" s="676">
        <f t="shared" si="61"/>
        <v>100.3</v>
      </c>
      <c r="AD372" s="274"/>
      <c r="AG372" s="239" t="s">
        <v>36</v>
      </c>
      <c r="AH372" s="676">
        <f t="shared" ref="AH372:AR372" si="62">ROUND(SUM(AH206:AH208)/3,1)</f>
        <v>100.8</v>
      </c>
      <c r="AI372" s="676">
        <f t="shared" si="62"/>
        <v>103.1</v>
      </c>
      <c r="AJ372" s="676">
        <f t="shared" si="62"/>
        <v>96.1</v>
      </c>
      <c r="AK372" s="676">
        <f t="shared" si="62"/>
        <v>87</v>
      </c>
      <c r="AL372" s="676">
        <f t="shared" si="62"/>
        <v>106.2</v>
      </c>
      <c r="AM372" s="676">
        <f t="shared" si="62"/>
        <v>118.7</v>
      </c>
      <c r="AN372" s="676">
        <f t="shared" si="62"/>
        <v>143.19999999999999</v>
      </c>
      <c r="AO372" s="676">
        <f t="shared" si="62"/>
        <v>101</v>
      </c>
      <c r="AP372" s="676">
        <f t="shared" si="62"/>
        <v>99.5</v>
      </c>
      <c r="AQ372" s="676">
        <f t="shared" si="62"/>
        <v>99.5</v>
      </c>
      <c r="AR372" s="676">
        <f t="shared" si="62"/>
        <v>103.4</v>
      </c>
      <c r="AS372" s="221"/>
    </row>
    <row r="373" spans="1:45" x14ac:dyDescent="0.15">
      <c r="C373" s="239" t="s">
        <v>37</v>
      </c>
      <c r="D373" s="676">
        <f>ROUND(SUM(D209:D211)/3,1)</f>
        <v>100.6</v>
      </c>
      <c r="E373" s="676">
        <f t="shared" ref="E373:AC373" si="63">ROUND(SUM(E209:E211)/3,1)</f>
        <v>100.6</v>
      </c>
      <c r="F373" s="676">
        <f t="shared" si="63"/>
        <v>101.2</v>
      </c>
      <c r="G373" s="676">
        <f t="shared" si="63"/>
        <v>92.6</v>
      </c>
      <c r="H373" s="676">
        <f t="shared" si="63"/>
        <v>99.6</v>
      </c>
      <c r="I373" s="676">
        <f t="shared" si="63"/>
        <v>123.2</v>
      </c>
      <c r="J373" s="676">
        <f t="shared" si="63"/>
        <v>92.2</v>
      </c>
      <c r="K373" s="676">
        <f t="shared" si="63"/>
        <v>83.3</v>
      </c>
      <c r="L373" s="676">
        <f t="shared" si="63"/>
        <v>121.7</v>
      </c>
      <c r="M373" s="676">
        <f t="shared" si="63"/>
        <v>129.30000000000001</v>
      </c>
      <c r="N373" s="676">
        <f t="shared" si="63"/>
        <v>106.3</v>
      </c>
      <c r="O373" s="676">
        <f t="shared" si="63"/>
        <v>150</v>
      </c>
      <c r="P373" s="676">
        <f t="shared" si="63"/>
        <v>92.1</v>
      </c>
      <c r="Q373" s="676">
        <f t="shared" si="63"/>
        <v>96.8</v>
      </c>
      <c r="R373" s="676">
        <f t="shared" si="63"/>
        <v>70</v>
      </c>
      <c r="S373" s="676">
        <f t="shared" si="63"/>
        <v>83.6</v>
      </c>
      <c r="T373" s="676">
        <f t="shared" si="63"/>
        <v>101.8</v>
      </c>
      <c r="U373" s="676">
        <f t="shared" si="63"/>
        <v>93.3</v>
      </c>
      <c r="V373" s="676">
        <f t="shared" si="63"/>
        <v>77.8</v>
      </c>
      <c r="W373" s="676" t="s">
        <v>357</v>
      </c>
      <c r="X373" s="676">
        <f t="shared" si="63"/>
        <v>105.3</v>
      </c>
      <c r="Y373" s="676">
        <f t="shared" si="63"/>
        <v>101.4</v>
      </c>
      <c r="Z373" s="676">
        <f t="shared" si="63"/>
        <v>84.8</v>
      </c>
      <c r="AA373" s="676">
        <f t="shared" si="63"/>
        <v>125.9</v>
      </c>
      <c r="AB373" s="676">
        <f t="shared" si="63"/>
        <v>100.5</v>
      </c>
      <c r="AC373" s="676">
        <f t="shared" si="63"/>
        <v>101.5</v>
      </c>
      <c r="AD373" s="274"/>
      <c r="AG373" s="239" t="s">
        <v>37</v>
      </c>
      <c r="AH373" s="676">
        <f>ROUND(SUM(AH209:AH211)/3,1)</f>
        <v>100.6</v>
      </c>
      <c r="AI373" s="676">
        <f t="shared" ref="AI373:AR373" si="64">ROUND(SUM(AI209:AI211)/3,1)</f>
        <v>101.3</v>
      </c>
      <c r="AJ373" s="676">
        <f t="shared" si="64"/>
        <v>96.7</v>
      </c>
      <c r="AK373" s="676">
        <f t="shared" si="64"/>
        <v>84.3</v>
      </c>
      <c r="AL373" s="676">
        <f t="shared" si="64"/>
        <v>111.8</v>
      </c>
      <c r="AM373" s="676">
        <f t="shared" si="64"/>
        <v>111.5</v>
      </c>
      <c r="AN373" s="676">
        <f t="shared" si="64"/>
        <v>124.2</v>
      </c>
      <c r="AO373" s="676">
        <f t="shared" si="64"/>
        <v>102.1</v>
      </c>
      <c r="AP373" s="676">
        <f t="shared" si="64"/>
        <v>100</v>
      </c>
      <c r="AQ373" s="676">
        <f t="shared" si="64"/>
        <v>99.9</v>
      </c>
      <c r="AR373" s="676">
        <f t="shared" si="64"/>
        <v>104.6</v>
      </c>
      <c r="AS373" s="221"/>
    </row>
    <row r="374" spans="1:45" x14ac:dyDescent="0.15">
      <c r="B374" s="66">
        <v>2019</v>
      </c>
      <c r="C374" s="238" t="s">
        <v>34</v>
      </c>
      <c r="D374" s="906">
        <f t="shared" ref="D374:AC374" si="65">ROUND(SUM(D212:D214)/3,1)</f>
        <v>99.7</v>
      </c>
      <c r="E374" s="906">
        <f t="shared" si="65"/>
        <v>99.7</v>
      </c>
      <c r="F374" s="906">
        <f t="shared" si="65"/>
        <v>100.8</v>
      </c>
      <c r="G374" s="906">
        <f t="shared" si="65"/>
        <v>102.1</v>
      </c>
      <c r="H374" s="906">
        <f t="shared" si="65"/>
        <v>105.8</v>
      </c>
      <c r="I374" s="906">
        <f t="shared" si="65"/>
        <v>109.5</v>
      </c>
      <c r="J374" s="906">
        <f t="shared" si="65"/>
        <v>94.3</v>
      </c>
      <c r="K374" s="906">
        <f t="shared" si="65"/>
        <v>94.7</v>
      </c>
      <c r="L374" s="906">
        <f t="shared" si="65"/>
        <v>106.9</v>
      </c>
      <c r="M374" s="906">
        <f t="shared" si="65"/>
        <v>109.2</v>
      </c>
      <c r="N374" s="906">
        <f t="shared" si="65"/>
        <v>109.8</v>
      </c>
      <c r="O374" s="906">
        <f t="shared" si="65"/>
        <v>127.3</v>
      </c>
      <c r="P374" s="906">
        <f t="shared" si="65"/>
        <v>93</v>
      </c>
      <c r="Q374" s="906">
        <f t="shared" si="65"/>
        <v>98</v>
      </c>
      <c r="R374" s="906">
        <f t="shared" si="65"/>
        <v>71.599999999999994</v>
      </c>
      <c r="S374" s="906">
        <f t="shared" si="65"/>
        <v>93.2</v>
      </c>
      <c r="T374" s="906">
        <f t="shared" si="65"/>
        <v>101.1</v>
      </c>
      <c r="U374" s="906">
        <f t="shared" si="65"/>
        <v>93.5</v>
      </c>
      <c r="V374" s="906">
        <f t="shared" si="65"/>
        <v>76.8</v>
      </c>
      <c r="W374" s="906" t="s">
        <v>357</v>
      </c>
      <c r="X374" s="906">
        <f t="shared" si="65"/>
        <v>96</v>
      </c>
      <c r="Y374" s="906">
        <f t="shared" si="65"/>
        <v>106</v>
      </c>
      <c r="Z374" s="906">
        <f t="shared" si="65"/>
        <v>89.2</v>
      </c>
      <c r="AA374" s="906">
        <f t="shared" si="65"/>
        <v>112.2</v>
      </c>
      <c r="AB374" s="906">
        <f t="shared" si="65"/>
        <v>100.3</v>
      </c>
      <c r="AC374" s="906">
        <f t="shared" si="65"/>
        <v>99.4</v>
      </c>
      <c r="AD374" s="274"/>
      <c r="AF374" s="66">
        <v>2019</v>
      </c>
      <c r="AG374" s="238" t="s">
        <v>34</v>
      </c>
      <c r="AH374" s="906">
        <f t="shared" ref="AH374:AR374" si="66">ROUND(SUM(AH212:AH214)/3,1)</f>
        <v>99.7</v>
      </c>
      <c r="AI374" s="906">
        <f t="shared" si="66"/>
        <v>100</v>
      </c>
      <c r="AJ374" s="906">
        <f t="shared" si="66"/>
        <v>96.8</v>
      </c>
      <c r="AK374" s="906">
        <f t="shared" si="66"/>
        <v>88.4</v>
      </c>
      <c r="AL374" s="906">
        <f t="shared" si="66"/>
        <v>107.9</v>
      </c>
      <c r="AM374" s="906">
        <f t="shared" si="66"/>
        <v>106.9</v>
      </c>
      <c r="AN374" s="906">
        <f t="shared" si="66"/>
        <v>111.7</v>
      </c>
      <c r="AO374" s="906">
        <f t="shared" si="66"/>
        <v>101.1</v>
      </c>
      <c r="AP374" s="906">
        <f t="shared" si="66"/>
        <v>99.5</v>
      </c>
      <c r="AQ374" s="906">
        <f t="shared" si="66"/>
        <v>99.4</v>
      </c>
      <c r="AR374" s="906">
        <f t="shared" si="66"/>
        <v>102.8</v>
      </c>
      <c r="AS374" s="221"/>
    </row>
    <row r="375" spans="1:45" x14ac:dyDescent="0.15">
      <c r="C375" s="239" t="s">
        <v>35</v>
      </c>
      <c r="D375" s="676">
        <f t="shared" ref="D375:AC375" si="67">ROUND(SUM(D215:D217)/3,1)</f>
        <v>103.1</v>
      </c>
      <c r="E375" s="676">
        <f t="shared" si="67"/>
        <v>103.1</v>
      </c>
      <c r="F375" s="676">
        <f t="shared" si="67"/>
        <v>104.2</v>
      </c>
      <c r="G375" s="676">
        <f t="shared" si="67"/>
        <v>111.4</v>
      </c>
      <c r="H375" s="676">
        <f t="shared" si="67"/>
        <v>109.5</v>
      </c>
      <c r="I375" s="676">
        <f t="shared" si="67"/>
        <v>112.5</v>
      </c>
      <c r="J375" s="676">
        <f t="shared" si="67"/>
        <v>98.6</v>
      </c>
      <c r="K375" s="676">
        <f t="shared" si="67"/>
        <v>98.9</v>
      </c>
      <c r="L375" s="676">
        <f t="shared" si="67"/>
        <v>88.5</v>
      </c>
      <c r="M375" s="676">
        <f t="shared" si="67"/>
        <v>116.7</v>
      </c>
      <c r="N375" s="676">
        <f t="shared" si="67"/>
        <v>140</v>
      </c>
      <c r="O375" s="676">
        <f t="shared" si="67"/>
        <v>141.30000000000001</v>
      </c>
      <c r="P375" s="676">
        <f t="shared" si="67"/>
        <v>92.6</v>
      </c>
      <c r="Q375" s="676">
        <f t="shared" si="67"/>
        <v>100.3</v>
      </c>
      <c r="R375" s="676">
        <f t="shared" si="67"/>
        <v>71.099999999999994</v>
      </c>
      <c r="S375" s="676">
        <f t="shared" si="67"/>
        <v>100.9</v>
      </c>
      <c r="T375" s="676">
        <f t="shared" si="67"/>
        <v>100.5</v>
      </c>
      <c r="U375" s="676">
        <f t="shared" si="67"/>
        <v>94.7</v>
      </c>
      <c r="V375" s="676">
        <f t="shared" si="67"/>
        <v>79.099999999999994</v>
      </c>
      <c r="W375" s="676" t="s">
        <v>357</v>
      </c>
      <c r="X375" s="676">
        <f t="shared" si="67"/>
        <v>103.7</v>
      </c>
      <c r="Y375" s="676">
        <f t="shared" si="67"/>
        <v>110.9</v>
      </c>
      <c r="Z375" s="676">
        <f t="shared" si="67"/>
        <v>87.8</v>
      </c>
      <c r="AA375" s="676">
        <f t="shared" si="67"/>
        <v>114</v>
      </c>
      <c r="AB375" s="676">
        <f t="shared" si="67"/>
        <v>99.9</v>
      </c>
      <c r="AC375" s="676">
        <f t="shared" si="67"/>
        <v>102.2</v>
      </c>
      <c r="AD375" s="274"/>
      <c r="AG375" s="239" t="s">
        <v>35</v>
      </c>
      <c r="AH375" s="676">
        <f t="shared" ref="AH375:AR375" si="68">ROUND(SUM(AH215:AH217)/3,1)</f>
        <v>103.1</v>
      </c>
      <c r="AI375" s="676">
        <f t="shared" si="68"/>
        <v>103.3</v>
      </c>
      <c r="AJ375" s="676">
        <f t="shared" si="68"/>
        <v>101</v>
      </c>
      <c r="AK375" s="676">
        <f t="shared" si="68"/>
        <v>94.1</v>
      </c>
      <c r="AL375" s="676">
        <f t="shared" si="68"/>
        <v>109.8</v>
      </c>
      <c r="AM375" s="676">
        <f t="shared" si="68"/>
        <v>107.6</v>
      </c>
      <c r="AN375" s="676">
        <f t="shared" si="68"/>
        <v>117.4</v>
      </c>
      <c r="AO375" s="676">
        <f t="shared" si="68"/>
        <v>102.7</v>
      </c>
      <c r="AP375" s="676">
        <f t="shared" si="68"/>
        <v>103.4</v>
      </c>
      <c r="AQ375" s="676">
        <f t="shared" si="68"/>
        <v>103.2</v>
      </c>
      <c r="AR375" s="676">
        <f t="shared" si="68"/>
        <v>109.1</v>
      </c>
      <c r="AS375" s="221"/>
    </row>
    <row r="376" spans="1:45" x14ac:dyDescent="0.15">
      <c r="C376" s="239" t="s">
        <v>36</v>
      </c>
      <c r="D376" s="676">
        <f t="shared" ref="D376:AC376" si="69">ROUND(SUM(D218:D220)/3,1)</f>
        <v>100.8</v>
      </c>
      <c r="E376" s="676">
        <f t="shared" si="69"/>
        <v>100.8</v>
      </c>
      <c r="F376" s="676">
        <f t="shared" si="69"/>
        <v>104.9</v>
      </c>
      <c r="G376" s="676">
        <f t="shared" si="69"/>
        <v>108.8</v>
      </c>
      <c r="H376" s="676">
        <f t="shared" si="69"/>
        <v>106.6</v>
      </c>
      <c r="I376" s="676">
        <f t="shared" si="69"/>
        <v>77.900000000000006</v>
      </c>
      <c r="J376" s="676">
        <f t="shared" si="69"/>
        <v>102.3</v>
      </c>
      <c r="K376" s="676">
        <f t="shared" si="69"/>
        <v>108.5</v>
      </c>
      <c r="L376" s="676">
        <f t="shared" si="69"/>
        <v>91.7</v>
      </c>
      <c r="M376" s="676">
        <f t="shared" si="69"/>
        <v>119.7</v>
      </c>
      <c r="N376" s="676">
        <f t="shared" si="69"/>
        <v>137.6</v>
      </c>
      <c r="O376" s="676">
        <f t="shared" si="69"/>
        <v>108.5</v>
      </c>
      <c r="P376" s="676">
        <f t="shared" si="69"/>
        <v>92.5</v>
      </c>
      <c r="Q376" s="676">
        <f t="shared" si="69"/>
        <v>100.8</v>
      </c>
      <c r="R376" s="676">
        <f t="shared" si="69"/>
        <v>70.2</v>
      </c>
      <c r="S376" s="676">
        <f t="shared" si="69"/>
        <v>96.3</v>
      </c>
      <c r="T376" s="676">
        <f t="shared" si="69"/>
        <v>101.8</v>
      </c>
      <c r="U376" s="676">
        <f t="shared" si="69"/>
        <v>95.8</v>
      </c>
      <c r="V376" s="676">
        <f t="shared" si="69"/>
        <v>75.2</v>
      </c>
      <c r="W376" s="676" t="s">
        <v>357</v>
      </c>
      <c r="X376" s="676">
        <f t="shared" si="69"/>
        <v>117.8</v>
      </c>
      <c r="Y376" s="676">
        <f t="shared" si="69"/>
        <v>119.3</v>
      </c>
      <c r="Z376" s="676">
        <f t="shared" si="69"/>
        <v>87.7</v>
      </c>
      <c r="AA376" s="676">
        <f t="shared" si="69"/>
        <v>113</v>
      </c>
      <c r="AB376" s="676">
        <f t="shared" si="69"/>
        <v>100.2</v>
      </c>
      <c r="AC376" s="676">
        <f t="shared" si="69"/>
        <v>95.7</v>
      </c>
      <c r="AD376" s="274"/>
      <c r="AG376" s="239" t="s">
        <v>36</v>
      </c>
      <c r="AH376" s="676">
        <f t="shared" ref="AH376:AR376" si="70">ROUND(SUM(AH218:AH220)/3,1)</f>
        <v>100.8</v>
      </c>
      <c r="AI376" s="676">
        <f t="shared" si="70"/>
        <v>102.8</v>
      </c>
      <c r="AJ376" s="676">
        <f t="shared" si="70"/>
        <v>101.9</v>
      </c>
      <c r="AK376" s="676">
        <f t="shared" si="70"/>
        <v>96.4</v>
      </c>
      <c r="AL376" s="676">
        <f t="shared" si="70"/>
        <v>107.9</v>
      </c>
      <c r="AM376" s="676">
        <f t="shared" si="70"/>
        <v>104.7</v>
      </c>
      <c r="AN376" s="676">
        <f t="shared" si="70"/>
        <v>104.8</v>
      </c>
      <c r="AO376" s="676">
        <f t="shared" si="70"/>
        <v>104.7</v>
      </c>
      <c r="AP376" s="676">
        <f t="shared" si="70"/>
        <v>99.7</v>
      </c>
      <c r="AQ376" s="676">
        <f t="shared" si="70"/>
        <v>99.6</v>
      </c>
      <c r="AR376" s="676">
        <f t="shared" si="70"/>
        <v>106.5</v>
      </c>
      <c r="AS376" s="221"/>
    </row>
    <row r="377" spans="1:45" x14ac:dyDescent="0.15">
      <c r="B377" s="240"/>
      <c r="C377" s="241" t="s">
        <v>37</v>
      </c>
      <c r="D377" s="907">
        <f t="shared" ref="D377:AC377" si="71">ROUND(SUM(D221:D223)/3,1)</f>
        <v>101.5</v>
      </c>
      <c r="E377" s="907">
        <f t="shared" si="71"/>
        <v>101.5</v>
      </c>
      <c r="F377" s="907">
        <f t="shared" si="71"/>
        <v>104.6</v>
      </c>
      <c r="G377" s="907">
        <f t="shared" si="71"/>
        <v>108.7</v>
      </c>
      <c r="H377" s="907">
        <f t="shared" si="71"/>
        <v>102.2</v>
      </c>
      <c r="I377" s="907">
        <f t="shared" si="71"/>
        <v>106.9</v>
      </c>
      <c r="J377" s="907">
        <f t="shared" si="71"/>
        <v>103.6</v>
      </c>
      <c r="K377" s="907">
        <f t="shared" si="71"/>
        <v>110.4</v>
      </c>
      <c r="L377" s="907">
        <f t="shared" si="71"/>
        <v>87.7</v>
      </c>
      <c r="M377" s="907">
        <f t="shared" si="71"/>
        <v>104.8</v>
      </c>
      <c r="N377" s="907">
        <f t="shared" si="71"/>
        <v>131.69999999999999</v>
      </c>
      <c r="O377" s="907">
        <f t="shared" si="71"/>
        <v>106.7</v>
      </c>
      <c r="P377" s="907">
        <f t="shared" si="71"/>
        <v>97.2</v>
      </c>
      <c r="Q377" s="907">
        <f t="shared" si="71"/>
        <v>99.8</v>
      </c>
      <c r="R377" s="907">
        <f t="shared" si="71"/>
        <v>71.3</v>
      </c>
      <c r="S377" s="907">
        <f t="shared" si="71"/>
        <v>92.4</v>
      </c>
      <c r="T377" s="907">
        <f t="shared" si="71"/>
        <v>100.2</v>
      </c>
      <c r="U377" s="907">
        <f t="shared" si="71"/>
        <v>96.7</v>
      </c>
      <c r="V377" s="907">
        <f t="shared" si="71"/>
        <v>85.4</v>
      </c>
      <c r="W377" s="907" t="s">
        <v>357</v>
      </c>
      <c r="X377" s="907">
        <f t="shared" si="71"/>
        <v>92.4</v>
      </c>
      <c r="Y377" s="907">
        <f t="shared" si="71"/>
        <v>125.7</v>
      </c>
      <c r="Z377" s="907">
        <f t="shared" si="71"/>
        <v>91.9</v>
      </c>
      <c r="AA377" s="907">
        <f t="shared" si="71"/>
        <v>101.9</v>
      </c>
      <c r="AB377" s="907">
        <f t="shared" si="71"/>
        <v>99.9</v>
      </c>
      <c r="AC377" s="907">
        <f t="shared" si="71"/>
        <v>105.7</v>
      </c>
      <c r="AD377" s="274"/>
      <c r="AF377" s="240"/>
      <c r="AG377" s="241" t="s">
        <v>37</v>
      </c>
      <c r="AH377" s="907">
        <f t="shared" ref="AH377:AR377" si="72">ROUND(SUM(AH221:AH223)/3,1)</f>
        <v>101.5</v>
      </c>
      <c r="AI377" s="907">
        <f t="shared" si="72"/>
        <v>101.7</v>
      </c>
      <c r="AJ377" s="907">
        <f t="shared" si="72"/>
        <v>101.9</v>
      </c>
      <c r="AK377" s="907">
        <f t="shared" si="72"/>
        <v>100.1</v>
      </c>
      <c r="AL377" s="907">
        <f t="shared" si="72"/>
        <v>104.2</v>
      </c>
      <c r="AM377" s="907">
        <f t="shared" si="72"/>
        <v>102.7</v>
      </c>
      <c r="AN377" s="907">
        <f t="shared" si="72"/>
        <v>103.3</v>
      </c>
      <c r="AO377" s="907">
        <f t="shared" si="72"/>
        <v>102.7</v>
      </c>
      <c r="AP377" s="907">
        <f t="shared" si="72"/>
        <v>101.1</v>
      </c>
      <c r="AQ377" s="907">
        <f t="shared" si="72"/>
        <v>101.2</v>
      </c>
      <c r="AR377" s="907">
        <f t="shared" si="72"/>
        <v>95.6</v>
      </c>
      <c r="AS377" s="221"/>
    </row>
    <row r="378" spans="1:45" x14ac:dyDescent="0.15">
      <c r="B378" s="135">
        <v>2020</v>
      </c>
      <c r="C378" s="243" t="s">
        <v>34</v>
      </c>
      <c r="D378" s="676">
        <f t="shared" ref="D378:AC378" si="73">ROUND(SUM(D224:D226)/3,1)</f>
        <v>103.6</v>
      </c>
      <c r="E378" s="676">
        <f t="shared" si="73"/>
        <v>103.6</v>
      </c>
      <c r="F378" s="676">
        <f t="shared" si="73"/>
        <v>108.5</v>
      </c>
      <c r="G378" s="676">
        <f t="shared" si="73"/>
        <v>96.1</v>
      </c>
      <c r="H378" s="676">
        <f t="shared" si="73"/>
        <v>105.7</v>
      </c>
      <c r="I378" s="676">
        <f t="shared" si="73"/>
        <v>101.9</v>
      </c>
      <c r="J378" s="676">
        <f t="shared" si="73"/>
        <v>104</v>
      </c>
      <c r="K378" s="676">
        <f t="shared" si="73"/>
        <v>97</v>
      </c>
      <c r="L378" s="676">
        <f t="shared" si="73"/>
        <v>99.9</v>
      </c>
      <c r="M378" s="676">
        <f t="shared" si="73"/>
        <v>109.5</v>
      </c>
      <c r="N378" s="676">
        <f t="shared" si="73"/>
        <v>109.2</v>
      </c>
      <c r="O378" s="676">
        <f t="shared" si="73"/>
        <v>98.6</v>
      </c>
      <c r="P378" s="676">
        <f t="shared" si="73"/>
        <v>99.9</v>
      </c>
      <c r="Q378" s="676">
        <f t="shared" si="73"/>
        <v>103.7</v>
      </c>
      <c r="R378" s="676">
        <f t="shared" si="73"/>
        <v>102.2</v>
      </c>
      <c r="S378" s="676">
        <f t="shared" si="73"/>
        <v>97.5</v>
      </c>
      <c r="T378" s="676">
        <f t="shared" si="73"/>
        <v>97.7</v>
      </c>
      <c r="U378" s="676">
        <f t="shared" si="73"/>
        <v>97.8</v>
      </c>
      <c r="V378" s="676">
        <f t="shared" si="73"/>
        <v>92.9</v>
      </c>
      <c r="W378" s="676" t="s">
        <v>357</v>
      </c>
      <c r="X378" s="676">
        <f t="shared" si="73"/>
        <v>100.4</v>
      </c>
      <c r="Y378" s="676">
        <f t="shared" si="73"/>
        <v>102.7</v>
      </c>
      <c r="Z378" s="676">
        <f t="shared" si="73"/>
        <v>96.8</v>
      </c>
      <c r="AA378" s="676">
        <f t="shared" si="73"/>
        <v>97.4</v>
      </c>
      <c r="AB378" s="676">
        <f t="shared" si="73"/>
        <v>100.1</v>
      </c>
      <c r="AC378" s="676">
        <f t="shared" si="73"/>
        <v>102.6</v>
      </c>
      <c r="AD378" s="274"/>
      <c r="AF378" s="135">
        <v>2020</v>
      </c>
      <c r="AG378" s="243" t="s">
        <v>34</v>
      </c>
      <c r="AH378" s="676">
        <f t="shared" ref="AH378:AR378" si="74">ROUND(SUM(AH224:AH226)/3,1)</f>
        <v>103.6</v>
      </c>
      <c r="AI378" s="676">
        <f t="shared" si="74"/>
        <v>101</v>
      </c>
      <c r="AJ378" s="676">
        <f t="shared" si="74"/>
        <v>103</v>
      </c>
      <c r="AK378" s="676">
        <f t="shared" si="74"/>
        <v>100.3</v>
      </c>
      <c r="AL378" s="676">
        <f t="shared" si="74"/>
        <v>106.7</v>
      </c>
      <c r="AM378" s="676">
        <f t="shared" si="74"/>
        <v>96.2</v>
      </c>
      <c r="AN378" s="676">
        <f t="shared" si="74"/>
        <v>95</v>
      </c>
      <c r="AO378" s="676">
        <f t="shared" si="74"/>
        <v>95.5</v>
      </c>
      <c r="AP378" s="676">
        <f t="shared" si="74"/>
        <v>105</v>
      </c>
      <c r="AQ378" s="676">
        <f t="shared" si="74"/>
        <v>105.2</v>
      </c>
      <c r="AR378" s="676">
        <f t="shared" si="74"/>
        <v>95.8</v>
      </c>
      <c r="AS378" s="221"/>
    </row>
    <row r="379" spans="1:45" x14ac:dyDescent="0.15">
      <c r="C379" s="239" t="s">
        <v>35</v>
      </c>
      <c r="D379" s="676">
        <f t="shared" ref="D379:AC379" si="75">ROUND(SUM(D227:D229)/3,1)</f>
        <v>101.6</v>
      </c>
      <c r="E379" s="676">
        <f t="shared" si="75"/>
        <v>101.6</v>
      </c>
      <c r="F379" s="676">
        <f t="shared" si="75"/>
        <v>101.8</v>
      </c>
      <c r="G379" s="676">
        <f t="shared" si="75"/>
        <v>100.4</v>
      </c>
      <c r="H379" s="676">
        <f t="shared" si="75"/>
        <v>98.1</v>
      </c>
      <c r="I379" s="676">
        <f t="shared" si="75"/>
        <v>101.7</v>
      </c>
      <c r="J379" s="676">
        <f t="shared" si="75"/>
        <v>107.3</v>
      </c>
      <c r="K379" s="676">
        <f t="shared" si="75"/>
        <v>95.2</v>
      </c>
      <c r="L379" s="676">
        <f t="shared" si="75"/>
        <v>99.2</v>
      </c>
      <c r="M379" s="676">
        <f t="shared" si="75"/>
        <v>90.9</v>
      </c>
      <c r="N379" s="676">
        <f t="shared" si="75"/>
        <v>103.9</v>
      </c>
      <c r="O379" s="676">
        <f t="shared" si="75"/>
        <v>67</v>
      </c>
      <c r="P379" s="676">
        <f t="shared" si="75"/>
        <v>104.3</v>
      </c>
      <c r="Q379" s="676">
        <f t="shared" si="75"/>
        <v>102.6</v>
      </c>
      <c r="R379" s="676">
        <f t="shared" si="75"/>
        <v>105.7</v>
      </c>
      <c r="S379" s="676">
        <f t="shared" si="75"/>
        <v>101.4</v>
      </c>
      <c r="T379" s="676">
        <f t="shared" si="75"/>
        <v>100</v>
      </c>
      <c r="U379" s="676">
        <f t="shared" si="75"/>
        <v>101.8</v>
      </c>
      <c r="V379" s="676">
        <f t="shared" si="75"/>
        <v>101</v>
      </c>
      <c r="W379" s="676" t="s">
        <v>357</v>
      </c>
      <c r="X379" s="676">
        <f t="shared" si="75"/>
        <v>96.4</v>
      </c>
      <c r="Y379" s="676">
        <f t="shared" si="75"/>
        <v>98.1</v>
      </c>
      <c r="Z379" s="676">
        <f t="shared" si="75"/>
        <v>103.9</v>
      </c>
      <c r="AA379" s="676">
        <f t="shared" si="75"/>
        <v>109.2</v>
      </c>
      <c r="AB379" s="676">
        <f t="shared" si="75"/>
        <v>99.9</v>
      </c>
      <c r="AC379" s="676">
        <f t="shared" si="75"/>
        <v>103.1</v>
      </c>
      <c r="AD379" s="274"/>
      <c r="AG379" s="239" t="s">
        <v>35</v>
      </c>
      <c r="AH379" s="676">
        <f t="shared" ref="AH379:AR379" si="76">ROUND(SUM(AH227:AH229)/3,1)</f>
        <v>101.6</v>
      </c>
      <c r="AI379" s="676">
        <f t="shared" si="76"/>
        <v>99.4</v>
      </c>
      <c r="AJ379" s="676">
        <f t="shared" si="76"/>
        <v>100.1</v>
      </c>
      <c r="AK379" s="676">
        <f t="shared" si="76"/>
        <v>102.1</v>
      </c>
      <c r="AL379" s="676">
        <f t="shared" si="76"/>
        <v>98.3</v>
      </c>
      <c r="AM379" s="676">
        <f t="shared" si="76"/>
        <v>95.8</v>
      </c>
      <c r="AN379" s="676">
        <f t="shared" si="76"/>
        <v>87.7</v>
      </c>
      <c r="AO379" s="676">
        <f t="shared" si="76"/>
        <v>101.6</v>
      </c>
      <c r="AP379" s="676">
        <f t="shared" si="76"/>
        <v>103.2</v>
      </c>
      <c r="AQ379" s="676">
        <f t="shared" si="76"/>
        <v>103.2</v>
      </c>
      <c r="AR379" s="676">
        <f t="shared" si="76"/>
        <v>101.2</v>
      </c>
      <c r="AS379" s="221"/>
    </row>
    <row r="380" spans="1:45" x14ac:dyDescent="0.15">
      <c r="C380" s="239" t="s">
        <v>36</v>
      </c>
      <c r="D380" s="676">
        <f t="shared" ref="D380:AC380" si="77">ROUND(SUM(D230:D232)/3,1)</f>
        <v>98.3</v>
      </c>
      <c r="E380" s="676">
        <f t="shared" si="77"/>
        <v>98.3</v>
      </c>
      <c r="F380" s="676">
        <f t="shared" si="77"/>
        <v>95.4</v>
      </c>
      <c r="G380" s="676">
        <f t="shared" si="77"/>
        <v>101.9</v>
      </c>
      <c r="H380" s="676">
        <f t="shared" si="77"/>
        <v>96.6</v>
      </c>
      <c r="I380" s="676">
        <f t="shared" si="77"/>
        <v>100.8</v>
      </c>
      <c r="J380" s="676">
        <f t="shared" si="77"/>
        <v>98.1</v>
      </c>
      <c r="K380" s="676">
        <f t="shared" si="77"/>
        <v>103.7</v>
      </c>
      <c r="L380" s="676">
        <f t="shared" si="77"/>
        <v>97.2</v>
      </c>
      <c r="M380" s="676">
        <f t="shared" si="77"/>
        <v>97.1</v>
      </c>
      <c r="N380" s="676">
        <f t="shared" si="77"/>
        <v>101.2</v>
      </c>
      <c r="O380" s="676">
        <f t="shared" si="77"/>
        <v>92.1</v>
      </c>
      <c r="P380" s="676">
        <f t="shared" si="77"/>
        <v>99.9</v>
      </c>
      <c r="Q380" s="676">
        <f t="shared" si="77"/>
        <v>99.1</v>
      </c>
      <c r="R380" s="676">
        <f t="shared" si="77"/>
        <v>100</v>
      </c>
      <c r="S380" s="676">
        <f t="shared" si="77"/>
        <v>101.2</v>
      </c>
      <c r="T380" s="676">
        <f t="shared" si="77"/>
        <v>101.1</v>
      </c>
      <c r="U380" s="676">
        <f t="shared" si="77"/>
        <v>103.3</v>
      </c>
      <c r="V380" s="676">
        <f t="shared" si="77"/>
        <v>107.1</v>
      </c>
      <c r="W380" s="676" t="s">
        <v>357</v>
      </c>
      <c r="X380" s="676">
        <f t="shared" si="77"/>
        <v>101.9</v>
      </c>
      <c r="Y380" s="676">
        <f t="shared" si="77"/>
        <v>100.2</v>
      </c>
      <c r="Z380" s="676">
        <f t="shared" si="77"/>
        <v>101.6</v>
      </c>
      <c r="AA380" s="676">
        <f t="shared" si="77"/>
        <v>100.5</v>
      </c>
      <c r="AB380" s="676">
        <f t="shared" si="77"/>
        <v>100.1</v>
      </c>
      <c r="AC380" s="676">
        <f t="shared" si="77"/>
        <v>99.8</v>
      </c>
      <c r="AD380" s="274"/>
      <c r="AG380" s="239" t="s">
        <v>36</v>
      </c>
      <c r="AH380" s="676">
        <f t="shared" ref="AH380:AR380" si="78">ROUND(SUM(AH230:AH232)/3,1)</f>
        <v>98.3</v>
      </c>
      <c r="AI380" s="676">
        <f t="shared" si="78"/>
        <v>99</v>
      </c>
      <c r="AJ380" s="676">
        <f t="shared" si="78"/>
        <v>98.6</v>
      </c>
      <c r="AK380" s="676">
        <f t="shared" si="78"/>
        <v>100.4</v>
      </c>
      <c r="AL380" s="676">
        <f t="shared" si="78"/>
        <v>95.9</v>
      </c>
      <c r="AM380" s="676">
        <f t="shared" si="78"/>
        <v>100.4</v>
      </c>
      <c r="AN380" s="676">
        <f t="shared" si="78"/>
        <v>98.1</v>
      </c>
      <c r="AO380" s="676">
        <f t="shared" si="78"/>
        <v>101.7</v>
      </c>
      <c r="AP380" s="676">
        <f t="shared" si="78"/>
        <v>97.7</v>
      </c>
      <c r="AQ380" s="676">
        <f t="shared" si="78"/>
        <v>97.7</v>
      </c>
      <c r="AR380" s="676">
        <f t="shared" si="78"/>
        <v>102.8</v>
      </c>
      <c r="AS380" s="221"/>
    </row>
    <row r="381" spans="1:45" x14ac:dyDescent="0.15">
      <c r="C381" s="239" t="s">
        <v>37</v>
      </c>
      <c r="D381" s="676">
        <f t="shared" ref="D381:AC381" si="79">ROUND(SUM(D233:D235)/3,1)</f>
        <v>96.6</v>
      </c>
      <c r="E381" s="676">
        <f t="shared" si="79"/>
        <v>96.6</v>
      </c>
      <c r="F381" s="676">
        <f t="shared" si="79"/>
        <v>94.6</v>
      </c>
      <c r="G381" s="676">
        <f t="shared" si="79"/>
        <v>101.2</v>
      </c>
      <c r="H381" s="676">
        <f t="shared" si="79"/>
        <v>101</v>
      </c>
      <c r="I381" s="676">
        <f t="shared" si="79"/>
        <v>95.4</v>
      </c>
      <c r="J381" s="676">
        <f t="shared" si="79"/>
        <v>90.4</v>
      </c>
      <c r="K381" s="676">
        <f t="shared" si="79"/>
        <v>104.5</v>
      </c>
      <c r="L381" s="676">
        <f t="shared" si="79"/>
        <v>103.9</v>
      </c>
      <c r="M381" s="676">
        <f t="shared" si="79"/>
        <v>102.9</v>
      </c>
      <c r="N381" s="676">
        <f t="shared" si="79"/>
        <v>84.9</v>
      </c>
      <c r="O381" s="676">
        <f t="shared" si="79"/>
        <v>127.2</v>
      </c>
      <c r="P381" s="676">
        <f t="shared" si="79"/>
        <v>95.9</v>
      </c>
      <c r="Q381" s="676">
        <f t="shared" si="79"/>
        <v>94.3</v>
      </c>
      <c r="R381" s="676">
        <f t="shared" si="79"/>
        <v>91.6</v>
      </c>
      <c r="S381" s="676">
        <f t="shared" si="79"/>
        <v>99.6</v>
      </c>
      <c r="T381" s="676">
        <f t="shared" si="79"/>
        <v>101.4</v>
      </c>
      <c r="U381" s="676">
        <f t="shared" si="79"/>
        <v>97</v>
      </c>
      <c r="V381" s="676">
        <f t="shared" si="79"/>
        <v>98.4</v>
      </c>
      <c r="W381" s="676" t="s">
        <v>357</v>
      </c>
      <c r="X381" s="676">
        <f t="shared" si="79"/>
        <v>101.9</v>
      </c>
      <c r="Y381" s="676">
        <f t="shared" si="79"/>
        <v>99</v>
      </c>
      <c r="Z381" s="676">
        <f t="shared" si="79"/>
        <v>97.6</v>
      </c>
      <c r="AA381" s="676">
        <f t="shared" si="79"/>
        <v>93.6</v>
      </c>
      <c r="AB381" s="676">
        <f t="shared" si="79"/>
        <v>99.9</v>
      </c>
      <c r="AC381" s="676">
        <f t="shared" si="79"/>
        <v>94.3</v>
      </c>
      <c r="AD381" s="274"/>
      <c r="AG381" s="239" t="s">
        <v>37</v>
      </c>
      <c r="AH381" s="676">
        <f t="shared" ref="AH381:AR381" si="80">ROUND(SUM(AH233:AH235)/3,1)</f>
        <v>96.6</v>
      </c>
      <c r="AI381" s="676">
        <f t="shared" si="80"/>
        <v>100.6</v>
      </c>
      <c r="AJ381" s="676">
        <f t="shared" si="80"/>
        <v>98.5</v>
      </c>
      <c r="AK381" s="676">
        <f t="shared" si="80"/>
        <v>97</v>
      </c>
      <c r="AL381" s="676">
        <f t="shared" si="80"/>
        <v>100.1</v>
      </c>
      <c r="AM381" s="676">
        <f t="shared" si="80"/>
        <v>106.9</v>
      </c>
      <c r="AN381" s="676">
        <f t="shared" si="80"/>
        <v>114.2</v>
      </c>
      <c r="AO381" s="676">
        <f t="shared" si="80"/>
        <v>100.9</v>
      </c>
      <c r="AP381" s="676">
        <f t="shared" si="80"/>
        <v>94.2</v>
      </c>
      <c r="AQ381" s="676">
        <f t="shared" si="80"/>
        <v>94</v>
      </c>
      <c r="AR381" s="676">
        <f t="shared" si="80"/>
        <v>100.2</v>
      </c>
      <c r="AS381" s="221"/>
    </row>
    <row r="382" spans="1:45" x14ac:dyDescent="0.15">
      <c r="B382" s="66">
        <v>2021</v>
      </c>
      <c r="C382" s="238" t="s">
        <v>34</v>
      </c>
      <c r="D382" s="906">
        <f t="shared" ref="D382:AC382" si="81">ROUND(SUM(D236:D238)/3,1)</f>
        <v>97.6</v>
      </c>
      <c r="E382" s="906">
        <f t="shared" si="81"/>
        <v>97.6</v>
      </c>
      <c r="F382" s="906">
        <f t="shared" si="81"/>
        <v>98.9</v>
      </c>
      <c r="G382" s="906">
        <f t="shared" si="81"/>
        <v>99</v>
      </c>
      <c r="H382" s="906">
        <f t="shared" si="81"/>
        <v>87.4</v>
      </c>
      <c r="I382" s="906">
        <f t="shared" si="81"/>
        <v>119.3</v>
      </c>
      <c r="J382" s="906">
        <f t="shared" si="81"/>
        <v>86.7</v>
      </c>
      <c r="K382" s="906">
        <f t="shared" si="81"/>
        <v>100.7</v>
      </c>
      <c r="L382" s="906">
        <f t="shared" si="81"/>
        <v>107.5</v>
      </c>
      <c r="M382" s="906">
        <f t="shared" si="81"/>
        <v>102.5</v>
      </c>
      <c r="N382" s="906">
        <f t="shared" si="81"/>
        <v>73.599999999999994</v>
      </c>
      <c r="O382" s="906">
        <f t="shared" si="81"/>
        <v>179.3</v>
      </c>
      <c r="P382" s="906">
        <f t="shared" si="81"/>
        <v>92.1</v>
      </c>
      <c r="Q382" s="906">
        <f t="shared" si="81"/>
        <v>90.2</v>
      </c>
      <c r="R382" s="906">
        <f t="shared" si="81"/>
        <v>89.4</v>
      </c>
      <c r="S382" s="906">
        <f t="shared" si="81"/>
        <v>105.1</v>
      </c>
      <c r="T382" s="906">
        <f t="shared" si="81"/>
        <v>99.3</v>
      </c>
      <c r="U382" s="906">
        <f t="shared" si="81"/>
        <v>94.7</v>
      </c>
      <c r="V382" s="906">
        <f t="shared" si="81"/>
        <v>90.6</v>
      </c>
      <c r="W382" s="906" t="s">
        <v>357</v>
      </c>
      <c r="X382" s="906">
        <f t="shared" si="81"/>
        <v>97.2</v>
      </c>
      <c r="Y382" s="906">
        <f t="shared" si="81"/>
        <v>101.9</v>
      </c>
      <c r="Z382" s="906">
        <f t="shared" si="81"/>
        <v>94.3</v>
      </c>
      <c r="AA382" s="906">
        <f t="shared" si="81"/>
        <v>89.3</v>
      </c>
      <c r="AB382" s="906">
        <f t="shared" si="81"/>
        <v>99.8</v>
      </c>
      <c r="AC382" s="906">
        <f t="shared" si="81"/>
        <v>99.8</v>
      </c>
      <c r="AD382" s="274"/>
      <c r="AF382" s="66">
        <v>2021</v>
      </c>
      <c r="AG382" s="238" t="s">
        <v>34</v>
      </c>
      <c r="AH382" s="906">
        <f t="shared" ref="AH382:AR382" si="82">ROUND(SUM(AH236:AH238)/3,1)</f>
        <v>97.6</v>
      </c>
      <c r="AI382" s="906">
        <f t="shared" si="82"/>
        <v>100.5</v>
      </c>
      <c r="AJ382" s="906">
        <f t="shared" si="82"/>
        <v>92.7</v>
      </c>
      <c r="AK382" s="906">
        <f t="shared" si="82"/>
        <v>91.9</v>
      </c>
      <c r="AL382" s="906">
        <f t="shared" si="82"/>
        <v>93.9</v>
      </c>
      <c r="AM382" s="906">
        <f t="shared" si="82"/>
        <v>117.5</v>
      </c>
      <c r="AN382" s="906">
        <f t="shared" si="82"/>
        <v>141.4</v>
      </c>
      <c r="AO382" s="906">
        <f t="shared" si="82"/>
        <v>100.8</v>
      </c>
      <c r="AP382" s="906">
        <f t="shared" si="82"/>
        <v>96.2</v>
      </c>
      <c r="AQ382" s="906">
        <f t="shared" si="82"/>
        <v>96.2</v>
      </c>
      <c r="AR382" s="906">
        <f t="shared" si="82"/>
        <v>100.7</v>
      </c>
      <c r="AS382" s="221"/>
    </row>
    <row r="383" spans="1:45" x14ac:dyDescent="0.15">
      <c r="C383" s="239" t="s">
        <v>35</v>
      </c>
      <c r="D383" s="676">
        <f t="shared" ref="D383:AC383" si="83">ROUND(SUM(D239:D241)/3,1)</f>
        <v>96.5</v>
      </c>
      <c r="E383" s="676">
        <f t="shared" si="83"/>
        <v>96.5</v>
      </c>
      <c r="F383" s="676">
        <f t="shared" si="83"/>
        <v>99.3</v>
      </c>
      <c r="G383" s="676">
        <f t="shared" si="83"/>
        <v>84.1</v>
      </c>
      <c r="H383" s="676">
        <f t="shared" si="83"/>
        <v>90.8</v>
      </c>
      <c r="I383" s="676">
        <f t="shared" si="83"/>
        <v>107.5</v>
      </c>
      <c r="J383" s="676">
        <f t="shared" si="83"/>
        <v>83.3</v>
      </c>
      <c r="K383" s="676">
        <f t="shared" si="83"/>
        <v>98.8</v>
      </c>
      <c r="L383" s="676">
        <f t="shared" si="83"/>
        <v>116.7</v>
      </c>
      <c r="M383" s="676">
        <f t="shared" si="83"/>
        <v>99.1</v>
      </c>
      <c r="N383" s="676">
        <f t="shared" si="83"/>
        <v>75.900000000000006</v>
      </c>
      <c r="O383" s="676">
        <f t="shared" si="83"/>
        <v>173.9</v>
      </c>
      <c r="P383" s="676">
        <f t="shared" si="83"/>
        <v>89.9</v>
      </c>
      <c r="Q383" s="676">
        <f t="shared" si="83"/>
        <v>92.1</v>
      </c>
      <c r="R383" s="676">
        <f t="shared" si="83"/>
        <v>88.1</v>
      </c>
      <c r="S383" s="676">
        <f t="shared" si="83"/>
        <v>102.8</v>
      </c>
      <c r="T383" s="676">
        <f t="shared" si="83"/>
        <v>101.9</v>
      </c>
      <c r="U383" s="676">
        <f t="shared" si="83"/>
        <v>92.7</v>
      </c>
      <c r="V383" s="676">
        <f t="shared" si="83"/>
        <v>89.7</v>
      </c>
      <c r="W383" s="676" t="s">
        <v>357</v>
      </c>
      <c r="X383" s="676">
        <f t="shared" si="83"/>
        <v>92.1</v>
      </c>
      <c r="Y383" s="676">
        <f t="shared" si="83"/>
        <v>105.9</v>
      </c>
      <c r="Z383" s="676">
        <f t="shared" si="83"/>
        <v>95.1</v>
      </c>
      <c r="AA383" s="676">
        <f t="shared" si="83"/>
        <v>82.2</v>
      </c>
      <c r="AB383" s="676">
        <f t="shared" si="83"/>
        <v>99.7</v>
      </c>
      <c r="AC383" s="676">
        <f t="shared" si="83"/>
        <v>92.7</v>
      </c>
      <c r="AD383" s="274"/>
      <c r="AG383" s="239" t="s">
        <v>35</v>
      </c>
      <c r="AH383" s="676">
        <f t="shared" ref="AH383:AR383" si="84">ROUND(SUM(AH239:AH241)/3,1)</f>
        <v>96.5</v>
      </c>
      <c r="AI383" s="676">
        <f t="shared" si="84"/>
        <v>98.6</v>
      </c>
      <c r="AJ383" s="676">
        <f t="shared" si="84"/>
        <v>91.6</v>
      </c>
      <c r="AK383" s="676">
        <f t="shared" si="84"/>
        <v>88.5</v>
      </c>
      <c r="AL383" s="676">
        <f t="shared" si="84"/>
        <v>96.3</v>
      </c>
      <c r="AM383" s="676">
        <f t="shared" si="84"/>
        <v>112.5</v>
      </c>
      <c r="AN383" s="676">
        <f t="shared" si="84"/>
        <v>133.19999999999999</v>
      </c>
      <c r="AO383" s="676">
        <f t="shared" si="84"/>
        <v>101.9</v>
      </c>
      <c r="AP383" s="676">
        <f t="shared" si="84"/>
        <v>95.8</v>
      </c>
      <c r="AQ383" s="676">
        <f t="shared" si="84"/>
        <v>95.8</v>
      </c>
      <c r="AR383" s="676">
        <f t="shared" si="84"/>
        <v>91</v>
      </c>
      <c r="AS383" s="221"/>
    </row>
    <row r="384" spans="1:45" x14ac:dyDescent="0.15">
      <c r="C384" s="239" t="s">
        <v>36</v>
      </c>
      <c r="D384" s="676">
        <f t="shared" ref="D384:AC384" si="85">ROUND(SUM(D242:D244)/3,1)</f>
        <v>97.2</v>
      </c>
      <c r="E384" s="676">
        <f t="shared" si="85"/>
        <v>97.3</v>
      </c>
      <c r="F384" s="676">
        <f t="shared" si="85"/>
        <v>104.6</v>
      </c>
      <c r="G384" s="676">
        <f t="shared" si="85"/>
        <v>78.599999999999994</v>
      </c>
      <c r="H384" s="676">
        <f t="shared" si="85"/>
        <v>83.2</v>
      </c>
      <c r="I384" s="676">
        <f t="shared" si="85"/>
        <v>115.3</v>
      </c>
      <c r="J384" s="676">
        <f t="shared" si="85"/>
        <v>80.5</v>
      </c>
      <c r="K384" s="676">
        <f t="shared" si="85"/>
        <v>89.6</v>
      </c>
      <c r="L384" s="676">
        <f t="shared" si="85"/>
        <v>117.4</v>
      </c>
      <c r="M384" s="676">
        <f t="shared" si="85"/>
        <v>93.3</v>
      </c>
      <c r="N384" s="676">
        <f t="shared" si="85"/>
        <v>67.400000000000006</v>
      </c>
      <c r="O384" s="676">
        <f t="shared" si="85"/>
        <v>158.19999999999999</v>
      </c>
      <c r="P384" s="676">
        <f t="shared" si="85"/>
        <v>94.4</v>
      </c>
      <c r="Q384" s="676">
        <f t="shared" si="85"/>
        <v>97.9</v>
      </c>
      <c r="R384" s="676">
        <f t="shared" si="85"/>
        <v>87</v>
      </c>
      <c r="S384" s="676">
        <f t="shared" si="85"/>
        <v>105.5</v>
      </c>
      <c r="T384" s="676">
        <f t="shared" si="85"/>
        <v>102.7</v>
      </c>
      <c r="U384" s="676">
        <f t="shared" si="85"/>
        <v>92.4</v>
      </c>
      <c r="V384" s="676">
        <f t="shared" si="85"/>
        <v>87</v>
      </c>
      <c r="W384" s="676" t="s">
        <v>357</v>
      </c>
      <c r="X384" s="676">
        <f t="shared" si="85"/>
        <v>89.9</v>
      </c>
      <c r="Y384" s="676">
        <f t="shared" si="85"/>
        <v>112.4</v>
      </c>
      <c r="Z384" s="676">
        <f t="shared" si="85"/>
        <v>93.9</v>
      </c>
      <c r="AA384" s="676">
        <f t="shared" si="85"/>
        <v>83.9</v>
      </c>
      <c r="AB384" s="676">
        <f t="shared" si="85"/>
        <v>99.8</v>
      </c>
      <c r="AC384" s="676">
        <f t="shared" si="85"/>
        <v>93.1</v>
      </c>
      <c r="AD384" s="274"/>
      <c r="AG384" s="239" t="s">
        <v>36</v>
      </c>
      <c r="AH384" s="676">
        <f t="shared" ref="AH384:AR384" si="86">ROUND(SUM(AH242:AH244)/3,1)</f>
        <v>97.2</v>
      </c>
      <c r="AI384" s="676">
        <f t="shared" si="86"/>
        <v>93.4</v>
      </c>
      <c r="AJ384" s="676">
        <f t="shared" si="86"/>
        <v>86.8</v>
      </c>
      <c r="AK384" s="676">
        <f t="shared" si="86"/>
        <v>80.7</v>
      </c>
      <c r="AL384" s="676">
        <f t="shared" si="86"/>
        <v>93.1</v>
      </c>
      <c r="AM384" s="676">
        <f t="shared" si="86"/>
        <v>109.2</v>
      </c>
      <c r="AN384" s="676">
        <f t="shared" si="86"/>
        <v>118.7</v>
      </c>
      <c r="AO384" s="676">
        <f t="shared" si="86"/>
        <v>101.8</v>
      </c>
      <c r="AP384" s="676">
        <f t="shared" si="86"/>
        <v>99.2</v>
      </c>
      <c r="AQ384" s="676">
        <f t="shared" si="86"/>
        <v>99.4</v>
      </c>
      <c r="AR384" s="676">
        <f t="shared" si="86"/>
        <v>91.1</v>
      </c>
      <c r="AS384" s="221"/>
    </row>
    <row r="385" spans="2:45" x14ac:dyDescent="0.15">
      <c r="C385" s="239" t="s">
        <v>37</v>
      </c>
      <c r="D385" s="907">
        <f t="shared" ref="D385:AC385" si="87">ROUND(SUM(D245:D247)/3,1)</f>
        <v>100.2</v>
      </c>
      <c r="E385" s="907">
        <f t="shared" si="87"/>
        <v>100.2</v>
      </c>
      <c r="F385" s="907">
        <f t="shared" si="87"/>
        <v>108.8</v>
      </c>
      <c r="G385" s="907">
        <f t="shared" si="87"/>
        <v>80.5</v>
      </c>
      <c r="H385" s="907">
        <f t="shared" si="87"/>
        <v>75.3</v>
      </c>
      <c r="I385" s="907">
        <f t="shared" si="87"/>
        <v>105.4</v>
      </c>
      <c r="J385" s="907">
        <f t="shared" si="87"/>
        <v>84.6</v>
      </c>
      <c r="K385" s="907">
        <f t="shared" si="87"/>
        <v>88.2</v>
      </c>
      <c r="L385" s="907">
        <f t="shared" si="87"/>
        <v>114.5</v>
      </c>
      <c r="M385" s="907">
        <f t="shared" si="87"/>
        <v>96.7</v>
      </c>
      <c r="N385" s="907">
        <f t="shared" si="87"/>
        <v>74.8</v>
      </c>
      <c r="O385" s="907">
        <f t="shared" si="87"/>
        <v>210.9</v>
      </c>
      <c r="P385" s="907">
        <f t="shared" si="87"/>
        <v>96</v>
      </c>
      <c r="Q385" s="907">
        <f t="shared" si="87"/>
        <v>97.2</v>
      </c>
      <c r="R385" s="907">
        <f t="shared" si="87"/>
        <v>88.2</v>
      </c>
      <c r="S385" s="907">
        <f t="shared" si="87"/>
        <v>113.3</v>
      </c>
      <c r="T385" s="907">
        <f t="shared" si="87"/>
        <v>106.8</v>
      </c>
      <c r="U385" s="907">
        <f t="shared" si="87"/>
        <v>97.5</v>
      </c>
      <c r="V385" s="907">
        <f t="shared" si="87"/>
        <v>93.1</v>
      </c>
      <c r="W385" s="907" t="s">
        <v>357</v>
      </c>
      <c r="X385" s="907">
        <f t="shared" si="87"/>
        <v>106.5</v>
      </c>
      <c r="Y385" s="907">
        <f t="shared" si="87"/>
        <v>115.6</v>
      </c>
      <c r="Z385" s="907">
        <f t="shared" si="87"/>
        <v>94.6</v>
      </c>
      <c r="AA385" s="907">
        <f t="shared" si="87"/>
        <v>90.1</v>
      </c>
      <c r="AB385" s="907">
        <f t="shared" si="87"/>
        <v>99.9</v>
      </c>
      <c r="AC385" s="907">
        <f t="shared" si="87"/>
        <v>92.4</v>
      </c>
      <c r="AD385" s="274"/>
      <c r="AG385" s="239" t="s">
        <v>37</v>
      </c>
      <c r="AH385" s="907">
        <f t="shared" ref="AH385:AR385" si="88">ROUND(SUM(AH245:AH247)/3,1)</f>
        <v>100.2</v>
      </c>
      <c r="AI385" s="907">
        <f t="shared" si="88"/>
        <v>96.5</v>
      </c>
      <c r="AJ385" s="907">
        <f t="shared" si="88"/>
        <v>82.8</v>
      </c>
      <c r="AK385" s="907">
        <f t="shared" si="88"/>
        <v>78.5</v>
      </c>
      <c r="AL385" s="907">
        <f t="shared" si="88"/>
        <v>87.6</v>
      </c>
      <c r="AM385" s="907">
        <f t="shared" si="88"/>
        <v>127</v>
      </c>
      <c r="AN385" s="907">
        <f t="shared" si="88"/>
        <v>152.9</v>
      </c>
      <c r="AO385" s="907">
        <f t="shared" si="88"/>
        <v>105.3</v>
      </c>
      <c r="AP385" s="907">
        <f t="shared" si="88"/>
        <v>101.8</v>
      </c>
      <c r="AQ385" s="907">
        <f t="shared" si="88"/>
        <v>102.1</v>
      </c>
      <c r="AR385" s="907">
        <f t="shared" si="88"/>
        <v>89.5</v>
      </c>
      <c r="AS385" s="221"/>
    </row>
    <row r="386" spans="2:45" x14ac:dyDescent="0.15">
      <c r="B386" s="66">
        <v>2022</v>
      </c>
      <c r="C386" s="238" t="s">
        <v>34</v>
      </c>
      <c r="D386" s="906">
        <f t="shared" ref="D386:AC386" si="89">ROUND(SUM(D248:D250)/3,1)</f>
        <v>97.3</v>
      </c>
      <c r="E386" s="906">
        <f t="shared" si="89"/>
        <v>97.3</v>
      </c>
      <c r="F386" s="906">
        <f t="shared" si="89"/>
        <v>105.9</v>
      </c>
      <c r="G386" s="906">
        <f t="shared" si="89"/>
        <v>78.7</v>
      </c>
      <c r="H386" s="906">
        <f t="shared" si="89"/>
        <v>81.900000000000006</v>
      </c>
      <c r="I386" s="906">
        <f t="shared" si="89"/>
        <v>84.2</v>
      </c>
      <c r="J386" s="906">
        <f t="shared" si="89"/>
        <v>80.3</v>
      </c>
      <c r="K386" s="906">
        <f t="shared" si="89"/>
        <v>89.5</v>
      </c>
      <c r="L386" s="906">
        <f t="shared" si="89"/>
        <v>96.1</v>
      </c>
      <c r="M386" s="906">
        <f t="shared" si="89"/>
        <v>109.1</v>
      </c>
      <c r="N386" s="906">
        <f t="shared" si="89"/>
        <v>85.7</v>
      </c>
      <c r="O386" s="906">
        <f t="shared" si="89"/>
        <v>172.4</v>
      </c>
      <c r="P386" s="906">
        <f t="shared" si="89"/>
        <v>95.7</v>
      </c>
      <c r="Q386" s="906">
        <f t="shared" si="89"/>
        <v>98.4</v>
      </c>
      <c r="R386" s="906">
        <f t="shared" si="89"/>
        <v>84.2</v>
      </c>
      <c r="S386" s="906">
        <f t="shared" si="89"/>
        <v>106.1</v>
      </c>
      <c r="T386" s="906">
        <f t="shared" si="89"/>
        <v>105</v>
      </c>
      <c r="U386" s="906">
        <f t="shared" si="89"/>
        <v>100</v>
      </c>
      <c r="V386" s="906">
        <f t="shared" si="89"/>
        <v>96.4</v>
      </c>
      <c r="W386" s="906" t="s">
        <v>357</v>
      </c>
      <c r="X386" s="906">
        <f t="shared" si="89"/>
        <v>106.4</v>
      </c>
      <c r="Y386" s="906">
        <f t="shared" si="89"/>
        <v>109.2</v>
      </c>
      <c r="Z386" s="906">
        <f t="shared" si="89"/>
        <v>93.3</v>
      </c>
      <c r="AA386" s="906">
        <f t="shared" si="89"/>
        <v>94.8</v>
      </c>
      <c r="AB386" s="906">
        <f t="shared" si="89"/>
        <v>99.8</v>
      </c>
      <c r="AC386" s="906">
        <f t="shared" si="89"/>
        <v>83.9</v>
      </c>
      <c r="AD386" s="274"/>
      <c r="AF386" s="66">
        <v>2022</v>
      </c>
      <c r="AG386" s="238" t="s">
        <v>34</v>
      </c>
      <c r="AH386" s="906">
        <f t="shared" ref="AH386:AR386" si="90">ROUND(SUM(AH248:AH250)/3,1)</f>
        <v>97.3</v>
      </c>
      <c r="AI386" s="906">
        <f t="shared" si="90"/>
        <v>93</v>
      </c>
      <c r="AJ386" s="906">
        <f t="shared" si="90"/>
        <v>83.2</v>
      </c>
      <c r="AK386" s="906">
        <f t="shared" si="90"/>
        <v>77.599999999999994</v>
      </c>
      <c r="AL386" s="906">
        <f t="shared" si="90"/>
        <v>90.3</v>
      </c>
      <c r="AM386" s="906">
        <f t="shared" si="90"/>
        <v>114.3</v>
      </c>
      <c r="AN386" s="906">
        <f t="shared" si="90"/>
        <v>128.1</v>
      </c>
      <c r="AO386" s="906">
        <f t="shared" si="90"/>
        <v>105.4</v>
      </c>
      <c r="AP386" s="906">
        <f t="shared" si="90"/>
        <v>99.8</v>
      </c>
      <c r="AQ386" s="906">
        <f t="shared" si="90"/>
        <v>100.2</v>
      </c>
      <c r="AR386" s="906">
        <f t="shared" si="90"/>
        <v>77.5</v>
      </c>
      <c r="AS386" s="221"/>
    </row>
    <row r="387" spans="2:45" x14ac:dyDescent="0.15">
      <c r="C387" s="243" t="s">
        <v>35</v>
      </c>
      <c r="D387" s="676">
        <f t="shared" ref="D387:AC387" si="91">ROUND(SUM(D251:D253)/3,1)</f>
        <v>97.1</v>
      </c>
      <c r="E387" s="676">
        <f t="shared" si="91"/>
        <v>97.1</v>
      </c>
      <c r="F387" s="676">
        <f t="shared" si="91"/>
        <v>106.9</v>
      </c>
      <c r="G387" s="676">
        <f t="shared" si="91"/>
        <v>78.900000000000006</v>
      </c>
      <c r="H387" s="676">
        <f t="shared" si="91"/>
        <v>72.3</v>
      </c>
      <c r="I387" s="676">
        <f t="shared" si="91"/>
        <v>101.1</v>
      </c>
      <c r="J387" s="676">
        <f t="shared" si="91"/>
        <v>79.599999999999994</v>
      </c>
      <c r="K387" s="676">
        <f t="shared" si="91"/>
        <v>87.2</v>
      </c>
      <c r="L387" s="676">
        <f t="shared" si="91"/>
        <v>80.5</v>
      </c>
      <c r="M387" s="676">
        <f t="shared" si="91"/>
        <v>117</v>
      </c>
      <c r="N387" s="676">
        <f t="shared" si="91"/>
        <v>62.8</v>
      </c>
      <c r="O387" s="676">
        <f t="shared" si="91"/>
        <v>196.1</v>
      </c>
      <c r="P387" s="676">
        <f t="shared" si="91"/>
        <v>93.4</v>
      </c>
      <c r="Q387" s="676">
        <f t="shared" si="91"/>
        <v>96.7</v>
      </c>
      <c r="R387" s="676">
        <f t="shared" si="91"/>
        <v>83</v>
      </c>
      <c r="S387" s="676">
        <f t="shared" si="91"/>
        <v>106</v>
      </c>
      <c r="T387" s="676">
        <f t="shared" si="91"/>
        <v>102.2</v>
      </c>
      <c r="U387" s="676">
        <f t="shared" si="91"/>
        <v>101.2</v>
      </c>
      <c r="V387" s="676">
        <f t="shared" si="91"/>
        <v>101.1</v>
      </c>
      <c r="W387" s="676" t="s">
        <v>357</v>
      </c>
      <c r="X387" s="676">
        <f t="shared" si="91"/>
        <v>87.7</v>
      </c>
      <c r="Y387" s="676">
        <f t="shared" si="91"/>
        <v>112.6</v>
      </c>
      <c r="Z387" s="676">
        <f t="shared" si="91"/>
        <v>95.6</v>
      </c>
      <c r="AA387" s="676">
        <f t="shared" si="91"/>
        <v>99</v>
      </c>
      <c r="AB387" s="676">
        <f t="shared" si="91"/>
        <v>99.7</v>
      </c>
      <c r="AC387" s="676">
        <f t="shared" si="91"/>
        <v>86.7</v>
      </c>
      <c r="AD387" s="274"/>
      <c r="AG387" s="243" t="s">
        <v>35</v>
      </c>
      <c r="AH387" s="676">
        <f t="shared" ref="AH387:AR387" si="92">ROUND(SUM(AH251:AH253)/3,1)</f>
        <v>97.1</v>
      </c>
      <c r="AI387" s="676">
        <f t="shared" si="92"/>
        <v>90.4</v>
      </c>
      <c r="AJ387" s="676">
        <f t="shared" si="92"/>
        <v>80.5</v>
      </c>
      <c r="AK387" s="676">
        <f t="shared" si="92"/>
        <v>77.3</v>
      </c>
      <c r="AL387" s="676">
        <f t="shared" si="92"/>
        <v>85.4</v>
      </c>
      <c r="AM387" s="676">
        <f t="shared" si="92"/>
        <v>110.5</v>
      </c>
      <c r="AN387" s="676">
        <f t="shared" si="92"/>
        <v>127.7</v>
      </c>
      <c r="AO387" s="676">
        <f t="shared" si="92"/>
        <v>101.3</v>
      </c>
      <c r="AP387" s="676">
        <f t="shared" si="92"/>
        <v>101.1</v>
      </c>
      <c r="AQ387" s="676">
        <f t="shared" si="92"/>
        <v>101.7</v>
      </c>
      <c r="AR387" s="676">
        <f t="shared" si="92"/>
        <v>74.599999999999994</v>
      </c>
      <c r="AS387" s="221"/>
    </row>
    <row r="388" spans="2:45" x14ac:dyDescent="0.15">
      <c r="C388" s="243" t="s">
        <v>36</v>
      </c>
      <c r="D388" s="676">
        <f t="shared" ref="D388:AC388" si="93">ROUND(SUM(D254:D256)/3,1)</f>
        <v>98.5</v>
      </c>
      <c r="E388" s="676">
        <f t="shared" si="93"/>
        <v>98.5</v>
      </c>
      <c r="F388" s="676">
        <f t="shared" si="93"/>
        <v>104.1</v>
      </c>
      <c r="G388" s="676">
        <f t="shared" si="93"/>
        <v>82.1</v>
      </c>
      <c r="H388" s="676">
        <f t="shared" si="93"/>
        <v>68</v>
      </c>
      <c r="I388" s="676">
        <f t="shared" si="93"/>
        <v>113</v>
      </c>
      <c r="J388" s="676">
        <f t="shared" si="93"/>
        <v>85.7</v>
      </c>
      <c r="K388" s="676">
        <f t="shared" si="93"/>
        <v>83</v>
      </c>
      <c r="L388" s="676">
        <f t="shared" si="93"/>
        <v>94.7</v>
      </c>
      <c r="M388" s="676">
        <f t="shared" si="93"/>
        <v>119.2</v>
      </c>
      <c r="N388" s="676">
        <f t="shared" si="93"/>
        <v>60.6</v>
      </c>
      <c r="O388" s="676">
        <f t="shared" si="93"/>
        <v>199.9</v>
      </c>
      <c r="P388" s="676">
        <f t="shared" si="93"/>
        <v>96</v>
      </c>
      <c r="Q388" s="676">
        <f t="shared" si="93"/>
        <v>97.4</v>
      </c>
      <c r="R388" s="676">
        <f t="shared" si="93"/>
        <v>95.1</v>
      </c>
      <c r="S388" s="676">
        <f t="shared" si="93"/>
        <v>108.3</v>
      </c>
      <c r="T388" s="676">
        <f t="shared" si="93"/>
        <v>101.5</v>
      </c>
      <c r="U388" s="676">
        <f t="shared" si="93"/>
        <v>102.6</v>
      </c>
      <c r="V388" s="676">
        <f t="shared" si="93"/>
        <v>108</v>
      </c>
      <c r="W388" s="676" t="s">
        <v>357</v>
      </c>
      <c r="X388" s="676">
        <f t="shared" si="93"/>
        <v>96.6</v>
      </c>
      <c r="Y388" s="676">
        <f t="shared" si="93"/>
        <v>103.8</v>
      </c>
      <c r="Z388" s="676">
        <f t="shared" si="93"/>
        <v>96.7</v>
      </c>
      <c r="AA388" s="676">
        <f t="shared" si="93"/>
        <v>96.7</v>
      </c>
      <c r="AB388" s="676">
        <f t="shared" si="93"/>
        <v>99.4</v>
      </c>
      <c r="AC388" s="676">
        <f t="shared" si="93"/>
        <v>93.7</v>
      </c>
      <c r="AD388" s="274"/>
      <c r="AG388" s="243" t="s">
        <v>36</v>
      </c>
      <c r="AH388" s="676">
        <f t="shared" ref="AH388:AR388" si="94">ROUND(SUM(AH254:AH256)/3,1)</f>
        <v>98.5</v>
      </c>
      <c r="AI388" s="676">
        <f t="shared" si="94"/>
        <v>91.3</v>
      </c>
      <c r="AJ388" s="676">
        <f t="shared" si="94"/>
        <v>82</v>
      </c>
      <c r="AK388" s="676">
        <f t="shared" si="94"/>
        <v>80.599999999999994</v>
      </c>
      <c r="AL388" s="676">
        <f t="shared" si="94"/>
        <v>82.8</v>
      </c>
      <c r="AM388" s="676">
        <f t="shared" si="94"/>
        <v>113.6</v>
      </c>
      <c r="AN388" s="676">
        <f t="shared" si="94"/>
        <v>133.19999999999999</v>
      </c>
      <c r="AO388" s="676">
        <f t="shared" si="94"/>
        <v>98.5</v>
      </c>
      <c r="AP388" s="676">
        <f t="shared" si="94"/>
        <v>102.2</v>
      </c>
      <c r="AQ388" s="676">
        <f t="shared" si="94"/>
        <v>103</v>
      </c>
      <c r="AR388" s="676">
        <f t="shared" si="94"/>
        <v>66.900000000000006</v>
      </c>
      <c r="AS388" s="221"/>
    </row>
    <row r="389" spans="2:45" x14ac:dyDescent="0.15">
      <c r="B389" s="240"/>
      <c r="C389" s="246" t="s">
        <v>37</v>
      </c>
      <c r="D389" s="907">
        <f t="shared" ref="D389:AC389" si="95">ROUND(AVERAGE(D257:D259),1)</f>
        <v>97.9</v>
      </c>
      <c r="E389" s="907">
        <f t="shared" si="95"/>
        <v>97.9</v>
      </c>
      <c r="F389" s="907">
        <f t="shared" si="95"/>
        <v>102.4</v>
      </c>
      <c r="G389" s="907">
        <f t="shared" si="95"/>
        <v>78.400000000000006</v>
      </c>
      <c r="H389" s="907">
        <f t="shared" si="95"/>
        <v>76.5</v>
      </c>
      <c r="I389" s="907">
        <f t="shared" si="95"/>
        <v>115.7</v>
      </c>
      <c r="J389" s="907">
        <f t="shared" si="95"/>
        <v>83.6</v>
      </c>
      <c r="K389" s="907">
        <f t="shared" si="95"/>
        <v>83</v>
      </c>
      <c r="L389" s="907">
        <f t="shared" si="95"/>
        <v>97.2</v>
      </c>
      <c r="M389" s="907">
        <f t="shared" si="95"/>
        <v>117.2</v>
      </c>
      <c r="N389" s="907">
        <f t="shared" si="95"/>
        <v>53</v>
      </c>
      <c r="O389" s="907">
        <f t="shared" si="95"/>
        <v>122</v>
      </c>
      <c r="P389" s="907">
        <f t="shared" si="95"/>
        <v>99.2</v>
      </c>
      <c r="Q389" s="907">
        <f t="shared" si="95"/>
        <v>101.3</v>
      </c>
      <c r="R389" s="907">
        <f t="shared" si="95"/>
        <v>99.2</v>
      </c>
      <c r="S389" s="907">
        <f t="shared" si="95"/>
        <v>113.3</v>
      </c>
      <c r="T389" s="907">
        <f t="shared" si="95"/>
        <v>101.4</v>
      </c>
      <c r="U389" s="907">
        <f t="shared" si="95"/>
        <v>107.2</v>
      </c>
      <c r="V389" s="907">
        <f t="shared" si="95"/>
        <v>118.1</v>
      </c>
      <c r="W389" s="907" t="s">
        <v>357</v>
      </c>
      <c r="X389" s="907">
        <f t="shared" si="95"/>
        <v>96.6</v>
      </c>
      <c r="Y389" s="907">
        <f t="shared" si="95"/>
        <v>103.2</v>
      </c>
      <c r="Z389" s="907">
        <f t="shared" si="95"/>
        <v>98.7</v>
      </c>
      <c r="AA389" s="907">
        <f t="shared" si="95"/>
        <v>103.2</v>
      </c>
      <c r="AB389" s="907">
        <f t="shared" si="95"/>
        <v>99.4</v>
      </c>
      <c r="AC389" s="907">
        <f t="shared" si="95"/>
        <v>94.7</v>
      </c>
      <c r="AD389" s="274"/>
      <c r="AF389" s="240"/>
      <c r="AG389" s="246" t="s">
        <v>37</v>
      </c>
      <c r="AH389" s="907">
        <f t="shared" ref="AH389:AR389" si="96">ROUND(AVERAGE(AH257:AH259),1)</f>
        <v>97.9</v>
      </c>
      <c r="AI389" s="907">
        <f t="shared" si="96"/>
        <v>87</v>
      </c>
      <c r="AJ389" s="907">
        <f t="shared" si="96"/>
        <v>83</v>
      </c>
      <c r="AK389" s="907">
        <f t="shared" si="96"/>
        <v>78.8</v>
      </c>
      <c r="AL389" s="907">
        <f t="shared" si="96"/>
        <v>87.9</v>
      </c>
      <c r="AM389" s="907">
        <f t="shared" si="96"/>
        <v>97.5</v>
      </c>
      <c r="AN389" s="907">
        <f t="shared" si="96"/>
        <v>96.9</v>
      </c>
      <c r="AO389" s="907">
        <f t="shared" si="96"/>
        <v>97</v>
      </c>
      <c r="AP389" s="907">
        <f t="shared" si="96"/>
        <v>103.5</v>
      </c>
      <c r="AQ389" s="907">
        <f t="shared" si="96"/>
        <v>104.1</v>
      </c>
      <c r="AR389" s="907">
        <f t="shared" si="96"/>
        <v>77</v>
      </c>
      <c r="AS389" s="221"/>
    </row>
    <row r="390" spans="2:45" x14ac:dyDescent="0.15">
      <c r="B390" s="135">
        <v>2023</v>
      </c>
      <c r="C390" s="243" t="s">
        <v>34</v>
      </c>
      <c r="D390" s="676">
        <f t="shared" ref="D390:AC390" si="97">ROUND(AVERAGE(D260:D262),1)</f>
        <v>100.4</v>
      </c>
      <c r="E390" s="676">
        <f t="shared" si="97"/>
        <v>100.4</v>
      </c>
      <c r="F390" s="676">
        <f t="shared" si="97"/>
        <v>101.6</v>
      </c>
      <c r="G390" s="676">
        <f t="shared" si="97"/>
        <v>84.2</v>
      </c>
      <c r="H390" s="676">
        <f t="shared" si="97"/>
        <v>91.4</v>
      </c>
      <c r="I390" s="676">
        <f t="shared" si="97"/>
        <v>137.69999999999999</v>
      </c>
      <c r="J390" s="676">
        <f t="shared" si="97"/>
        <v>91</v>
      </c>
      <c r="K390" s="676">
        <f t="shared" si="97"/>
        <v>87.7</v>
      </c>
      <c r="L390" s="676">
        <f t="shared" si="97"/>
        <v>100.5</v>
      </c>
      <c r="M390" s="676">
        <f t="shared" si="97"/>
        <v>102.6</v>
      </c>
      <c r="N390" s="676">
        <f t="shared" si="97"/>
        <v>60.2</v>
      </c>
      <c r="O390" s="676">
        <f t="shared" si="97"/>
        <v>128</v>
      </c>
      <c r="P390" s="676">
        <f t="shared" si="97"/>
        <v>95.4</v>
      </c>
      <c r="Q390" s="676">
        <f t="shared" si="97"/>
        <v>100.3</v>
      </c>
      <c r="R390" s="676">
        <f t="shared" si="97"/>
        <v>98.9</v>
      </c>
      <c r="S390" s="676">
        <f t="shared" si="97"/>
        <v>101.3</v>
      </c>
      <c r="T390" s="676">
        <f t="shared" si="97"/>
        <v>101.9</v>
      </c>
      <c r="U390" s="676">
        <f t="shared" si="97"/>
        <v>108.4</v>
      </c>
      <c r="V390" s="676">
        <f t="shared" si="97"/>
        <v>126.4</v>
      </c>
      <c r="W390" s="676" t="s">
        <v>357</v>
      </c>
      <c r="X390" s="676">
        <f t="shared" si="97"/>
        <v>105.3</v>
      </c>
      <c r="Y390" s="676">
        <f t="shared" si="97"/>
        <v>102.2</v>
      </c>
      <c r="Z390" s="676">
        <f t="shared" si="97"/>
        <v>80.400000000000006</v>
      </c>
      <c r="AA390" s="676">
        <f t="shared" si="97"/>
        <v>93.3</v>
      </c>
      <c r="AB390" s="676">
        <f t="shared" si="97"/>
        <v>99.5</v>
      </c>
      <c r="AC390" s="676">
        <f t="shared" si="97"/>
        <v>105.2</v>
      </c>
      <c r="AD390" s="274"/>
      <c r="AF390" s="135">
        <v>2023</v>
      </c>
      <c r="AG390" s="243" t="s">
        <v>34</v>
      </c>
      <c r="AH390" s="676">
        <f t="shared" ref="AH390:AR390" si="98">ROUND(AVERAGE(AH260:AH262),1)</f>
        <v>100.4</v>
      </c>
      <c r="AI390" s="676">
        <f t="shared" si="98"/>
        <v>92.4</v>
      </c>
      <c r="AJ390" s="676">
        <f t="shared" si="98"/>
        <v>88.4</v>
      </c>
      <c r="AK390" s="676">
        <f t="shared" si="98"/>
        <v>86.8</v>
      </c>
      <c r="AL390" s="676">
        <f t="shared" si="98"/>
        <v>90.6</v>
      </c>
      <c r="AM390" s="676">
        <f t="shared" si="98"/>
        <v>101.1</v>
      </c>
      <c r="AN390" s="676">
        <f t="shared" si="98"/>
        <v>111</v>
      </c>
      <c r="AO390" s="676">
        <f t="shared" si="98"/>
        <v>96.1</v>
      </c>
      <c r="AP390" s="676">
        <f t="shared" si="98"/>
        <v>104.9</v>
      </c>
      <c r="AQ390" s="676">
        <f t="shared" si="98"/>
        <v>105.3</v>
      </c>
      <c r="AR390" s="676">
        <f t="shared" si="98"/>
        <v>84</v>
      </c>
      <c r="AS390" s="221"/>
    </row>
    <row r="391" spans="2:45" x14ac:dyDescent="0.15">
      <c r="C391" s="243" t="s">
        <v>35</v>
      </c>
      <c r="D391" s="676">
        <f t="shared" ref="D391:AC391" si="99">ROUND(AVERAGE(D263:D265),1)</f>
        <v>101.2</v>
      </c>
      <c r="E391" s="676">
        <f t="shared" si="99"/>
        <v>101.2</v>
      </c>
      <c r="F391" s="676">
        <f t="shared" si="99"/>
        <v>100.8</v>
      </c>
      <c r="G391" s="676">
        <f t="shared" si="99"/>
        <v>81.8</v>
      </c>
      <c r="H391" s="676">
        <f t="shared" si="99"/>
        <v>102.3</v>
      </c>
      <c r="I391" s="676">
        <f t="shared" si="99"/>
        <v>133.9</v>
      </c>
      <c r="J391" s="676">
        <f t="shared" si="99"/>
        <v>93.9</v>
      </c>
      <c r="K391" s="676">
        <f t="shared" si="99"/>
        <v>93.8</v>
      </c>
      <c r="L391" s="676">
        <f t="shared" si="99"/>
        <v>88</v>
      </c>
      <c r="M391" s="676">
        <f t="shared" si="99"/>
        <v>99.1</v>
      </c>
      <c r="N391" s="676">
        <f t="shared" si="99"/>
        <v>50.4</v>
      </c>
      <c r="O391" s="676">
        <f t="shared" si="99"/>
        <v>136.6</v>
      </c>
      <c r="P391" s="676">
        <f t="shared" si="99"/>
        <v>90.6</v>
      </c>
      <c r="Q391" s="676">
        <f t="shared" si="99"/>
        <v>103.8</v>
      </c>
      <c r="R391" s="676">
        <f t="shared" si="99"/>
        <v>99.4</v>
      </c>
      <c r="S391" s="676">
        <f t="shared" si="99"/>
        <v>95.9</v>
      </c>
      <c r="T391" s="676">
        <f t="shared" si="99"/>
        <v>99.2</v>
      </c>
      <c r="U391" s="676">
        <f t="shared" si="99"/>
        <v>112.2</v>
      </c>
      <c r="V391" s="676">
        <f t="shared" si="99"/>
        <v>133.6</v>
      </c>
      <c r="W391" s="676" t="s">
        <v>357</v>
      </c>
      <c r="X391" s="676">
        <f t="shared" si="99"/>
        <v>99.7</v>
      </c>
      <c r="Y391" s="676">
        <f t="shared" si="99"/>
        <v>105.4</v>
      </c>
      <c r="Z391" s="676">
        <f t="shared" si="99"/>
        <v>82</v>
      </c>
      <c r="AA391" s="676">
        <f t="shared" si="99"/>
        <v>96.3</v>
      </c>
      <c r="AB391" s="676">
        <f t="shared" si="99"/>
        <v>99.6</v>
      </c>
      <c r="AC391" s="676">
        <f t="shared" si="99"/>
        <v>105.4</v>
      </c>
      <c r="AD391" s="274"/>
      <c r="AG391" s="243" t="s">
        <v>35</v>
      </c>
      <c r="AH391" s="676">
        <f t="shared" ref="AH391:AR391" si="100">ROUND(AVERAGE(AH263:AH265),1)</f>
        <v>101.2</v>
      </c>
      <c r="AI391" s="676">
        <f t="shared" si="100"/>
        <v>95.1</v>
      </c>
      <c r="AJ391" s="676">
        <f t="shared" si="100"/>
        <v>91.2</v>
      </c>
      <c r="AK391" s="676">
        <f t="shared" si="100"/>
        <v>88.5</v>
      </c>
      <c r="AL391" s="676">
        <f t="shared" si="100"/>
        <v>95.1</v>
      </c>
      <c r="AM391" s="676">
        <f t="shared" si="100"/>
        <v>102.1</v>
      </c>
      <c r="AN391" s="676">
        <f t="shared" si="100"/>
        <v>117</v>
      </c>
      <c r="AO391" s="676">
        <f t="shared" si="100"/>
        <v>93.3</v>
      </c>
      <c r="AP391" s="676">
        <f t="shared" si="100"/>
        <v>104.6</v>
      </c>
      <c r="AQ391" s="676">
        <f t="shared" si="100"/>
        <v>104.7</v>
      </c>
      <c r="AR391" s="676">
        <f t="shared" si="100"/>
        <v>97.3</v>
      </c>
      <c r="AS391" s="221"/>
    </row>
    <row r="392" spans="2:45" x14ac:dyDescent="0.15">
      <c r="C392" s="243" t="s">
        <v>36</v>
      </c>
      <c r="D392" s="676">
        <f t="shared" ref="D392:AC392" si="101">ROUND(AVERAGE(D266:D268),1)</f>
        <v>100.4</v>
      </c>
      <c r="E392" s="676">
        <f t="shared" si="101"/>
        <v>100.4</v>
      </c>
      <c r="F392" s="676">
        <f t="shared" si="101"/>
        <v>100.4</v>
      </c>
      <c r="G392" s="676">
        <f t="shared" si="101"/>
        <v>79.8</v>
      </c>
      <c r="H392" s="676">
        <f t="shared" si="101"/>
        <v>110.4</v>
      </c>
      <c r="I392" s="676">
        <f t="shared" si="101"/>
        <v>112.6</v>
      </c>
      <c r="J392" s="676">
        <f t="shared" si="101"/>
        <v>96.6</v>
      </c>
      <c r="K392" s="676">
        <f t="shared" si="101"/>
        <v>94.7</v>
      </c>
      <c r="L392" s="676">
        <f t="shared" si="101"/>
        <v>82.9</v>
      </c>
      <c r="M392" s="676">
        <f t="shared" si="101"/>
        <v>88.9</v>
      </c>
      <c r="N392" s="676">
        <f t="shared" si="101"/>
        <v>59.5</v>
      </c>
      <c r="O392" s="676">
        <f t="shared" si="101"/>
        <v>128.69999999999999</v>
      </c>
      <c r="P392" s="676">
        <f t="shared" si="101"/>
        <v>85.9</v>
      </c>
      <c r="Q392" s="676">
        <f t="shared" si="101"/>
        <v>104</v>
      </c>
      <c r="R392" s="676">
        <f t="shared" si="101"/>
        <v>98.4</v>
      </c>
      <c r="S392" s="676">
        <f t="shared" si="101"/>
        <v>93.9</v>
      </c>
      <c r="T392" s="676">
        <f t="shared" si="101"/>
        <v>101</v>
      </c>
      <c r="U392" s="676">
        <f t="shared" si="101"/>
        <v>113.9</v>
      </c>
      <c r="V392" s="676">
        <f t="shared" si="101"/>
        <v>141.80000000000001</v>
      </c>
      <c r="W392" s="676" t="s">
        <v>357</v>
      </c>
      <c r="X392" s="676">
        <f t="shared" si="101"/>
        <v>92.5</v>
      </c>
      <c r="Y392" s="676">
        <f t="shared" si="101"/>
        <v>104.1</v>
      </c>
      <c r="Z392" s="676">
        <f t="shared" si="101"/>
        <v>83.1</v>
      </c>
      <c r="AA392" s="676">
        <f t="shared" si="101"/>
        <v>95.3</v>
      </c>
      <c r="AB392" s="676">
        <f t="shared" si="101"/>
        <v>99.3</v>
      </c>
      <c r="AC392" s="676">
        <f t="shared" si="101"/>
        <v>101.2</v>
      </c>
      <c r="AD392" s="274"/>
      <c r="AG392" s="243" t="s">
        <v>36</v>
      </c>
      <c r="AH392" s="676">
        <f t="shared" ref="AH392:AR392" si="102">ROUND(AVERAGE(AH266:AH268),1)</f>
        <v>100.4</v>
      </c>
      <c r="AI392" s="676">
        <f t="shared" si="102"/>
        <v>98</v>
      </c>
      <c r="AJ392" s="676">
        <f t="shared" si="102"/>
        <v>96.1</v>
      </c>
      <c r="AK392" s="676">
        <f t="shared" si="102"/>
        <v>94</v>
      </c>
      <c r="AL392" s="676">
        <f t="shared" si="102"/>
        <v>98.5</v>
      </c>
      <c r="AM392" s="676">
        <f t="shared" si="102"/>
        <v>103.9</v>
      </c>
      <c r="AN392" s="676">
        <f t="shared" si="102"/>
        <v>114</v>
      </c>
      <c r="AO392" s="676">
        <f t="shared" si="102"/>
        <v>93.9</v>
      </c>
      <c r="AP392" s="676">
        <f t="shared" si="102"/>
        <v>101.6</v>
      </c>
      <c r="AQ392" s="676">
        <f t="shared" si="102"/>
        <v>101.6</v>
      </c>
      <c r="AR392" s="676">
        <f t="shared" si="102"/>
        <v>100.9</v>
      </c>
      <c r="AS392" s="221"/>
    </row>
    <row r="393" spans="2:45" x14ac:dyDescent="0.15">
      <c r="B393" s="240"/>
      <c r="C393" s="246" t="s">
        <v>37</v>
      </c>
      <c r="D393" s="907">
        <f t="shared" ref="D393:AC393" si="103">ROUND(AVERAGE(D269:D271),1)</f>
        <v>100.9</v>
      </c>
      <c r="E393" s="907">
        <f t="shared" si="103"/>
        <v>100.9</v>
      </c>
      <c r="F393" s="907">
        <f t="shared" si="103"/>
        <v>97.8</v>
      </c>
      <c r="G393" s="907">
        <f t="shared" si="103"/>
        <v>74</v>
      </c>
      <c r="H393" s="907">
        <f t="shared" si="103"/>
        <v>105.1</v>
      </c>
      <c r="I393" s="907">
        <f t="shared" si="103"/>
        <v>115.5</v>
      </c>
      <c r="J393" s="907">
        <f t="shared" si="103"/>
        <v>101.4</v>
      </c>
      <c r="K393" s="907">
        <f t="shared" si="103"/>
        <v>98.6</v>
      </c>
      <c r="L393" s="907">
        <f t="shared" si="103"/>
        <v>90.2</v>
      </c>
      <c r="M393" s="907">
        <f t="shared" si="103"/>
        <v>87.5</v>
      </c>
      <c r="N393" s="907">
        <f t="shared" si="103"/>
        <v>62.5</v>
      </c>
      <c r="O393" s="907">
        <f t="shared" si="103"/>
        <v>142.69999999999999</v>
      </c>
      <c r="P393" s="907">
        <f t="shared" si="103"/>
        <v>81.400000000000006</v>
      </c>
      <c r="Q393" s="907">
        <f t="shared" si="103"/>
        <v>100.5</v>
      </c>
      <c r="R393" s="907">
        <f t="shared" si="103"/>
        <v>103.8</v>
      </c>
      <c r="S393" s="907">
        <f t="shared" si="103"/>
        <v>88.5</v>
      </c>
      <c r="T393" s="907">
        <f t="shared" si="103"/>
        <v>109.5</v>
      </c>
      <c r="U393" s="907">
        <f t="shared" si="103"/>
        <v>116.1</v>
      </c>
      <c r="V393" s="907">
        <f t="shared" si="103"/>
        <v>148.30000000000001</v>
      </c>
      <c r="W393" s="907" t="s">
        <v>357</v>
      </c>
      <c r="X393" s="907">
        <f t="shared" si="103"/>
        <v>94.3</v>
      </c>
      <c r="Y393" s="907">
        <f t="shared" si="103"/>
        <v>106.5</v>
      </c>
      <c r="Z393" s="907">
        <f t="shared" si="103"/>
        <v>83.4</v>
      </c>
      <c r="AA393" s="907">
        <f t="shared" si="103"/>
        <v>90.7</v>
      </c>
      <c r="AB393" s="907">
        <f t="shared" si="103"/>
        <v>99.2</v>
      </c>
      <c r="AC393" s="907">
        <f t="shared" si="103"/>
        <v>105.5</v>
      </c>
      <c r="AD393" s="274"/>
      <c r="AF393" s="240"/>
      <c r="AG393" s="246" t="s">
        <v>37</v>
      </c>
      <c r="AH393" s="907">
        <f t="shared" ref="AH393:AR393" si="104">ROUND(AVERAGE(AH269:AH271),1)</f>
        <v>100.9</v>
      </c>
      <c r="AI393" s="907">
        <f t="shared" si="104"/>
        <v>100.7</v>
      </c>
      <c r="AJ393" s="907">
        <f t="shared" si="104"/>
        <v>97.5</v>
      </c>
      <c r="AK393" s="907">
        <f t="shared" si="104"/>
        <v>98.6</v>
      </c>
      <c r="AL393" s="907">
        <f t="shared" si="104"/>
        <v>95.8</v>
      </c>
      <c r="AM393" s="907">
        <f t="shared" si="104"/>
        <v>108.1</v>
      </c>
      <c r="AN393" s="907">
        <f t="shared" si="104"/>
        <v>120</v>
      </c>
      <c r="AO393" s="907">
        <f t="shared" si="104"/>
        <v>99.2</v>
      </c>
      <c r="AP393" s="907">
        <f t="shared" si="104"/>
        <v>100.9</v>
      </c>
      <c r="AQ393" s="907">
        <f t="shared" si="104"/>
        <v>100.8</v>
      </c>
      <c r="AR393" s="907">
        <f t="shared" si="104"/>
        <v>102.7</v>
      </c>
      <c r="AS393" s="221"/>
    </row>
    <row r="394" spans="2:45" x14ac:dyDescent="0.15">
      <c r="B394" s="66">
        <v>2024</v>
      </c>
      <c r="C394" s="238" t="s">
        <v>34</v>
      </c>
      <c r="D394" s="676">
        <f t="shared" ref="D394:AC394" si="105">ROUND(AVERAGE(D272:D274),1)</f>
        <v>101</v>
      </c>
      <c r="E394" s="676">
        <f t="shared" si="105"/>
        <v>101</v>
      </c>
      <c r="F394" s="676">
        <f t="shared" si="105"/>
        <v>100.6</v>
      </c>
      <c r="G394" s="676">
        <f t="shared" si="105"/>
        <v>75.5</v>
      </c>
      <c r="H394" s="676">
        <f t="shared" si="105"/>
        <v>99.4</v>
      </c>
      <c r="I394" s="676">
        <f t="shared" si="105"/>
        <v>115.8</v>
      </c>
      <c r="J394" s="676">
        <f t="shared" si="105"/>
        <v>101.9</v>
      </c>
      <c r="K394" s="676">
        <f t="shared" si="105"/>
        <v>98.2</v>
      </c>
      <c r="L394" s="676">
        <f t="shared" si="105"/>
        <v>58.8</v>
      </c>
      <c r="M394" s="676">
        <f t="shared" si="105"/>
        <v>100</v>
      </c>
      <c r="N394" s="676">
        <f t="shared" si="105"/>
        <v>54</v>
      </c>
      <c r="O394" s="676">
        <f t="shared" si="105"/>
        <v>139.1</v>
      </c>
      <c r="P394" s="676">
        <f t="shared" si="105"/>
        <v>82.5</v>
      </c>
      <c r="Q394" s="676">
        <f t="shared" si="105"/>
        <v>99.4</v>
      </c>
      <c r="R394" s="676">
        <f t="shared" si="105"/>
        <v>108.2</v>
      </c>
      <c r="S394" s="676">
        <f t="shared" si="105"/>
        <v>93.5</v>
      </c>
      <c r="T394" s="676">
        <f t="shared" si="105"/>
        <v>127.1</v>
      </c>
      <c r="U394" s="676">
        <f t="shared" si="105"/>
        <v>115.5</v>
      </c>
      <c r="V394" s="676">
        <f t="shared" si="105"/>
        <v>140.5</v>
      </c>
      <c r="W394" s="676" t="s">
        <v>357</v>
      </c>
      <c r="X394" s="676">
        <f t="shared" si="105"/>
        <v>111.3</v>
      </c>
      <c r="Y394" s="676">
        <f t="shared" si="105"/>
        <v>98.6</v>
      </c>
      <c r="Z394" s="676">
        <f t="shared" si="105"/>
        <v>85.4</v>
      </c>
      <c r="AA394" s="676">
        <f t="shared" si="105"/>
        <v>97.9</v>
      </c>
      <c r="AB394" s="676">
        <f t="shared" si="105"/>
        <v>99.3</v>
      </c>
      <c r="AC394" s="676">
        <f t="shared" si="105"/>
        <v>105.6</v>
      </c>
      <c r="AD394" s="274"/>
      <c r="AF394" s="66">
        <v>2024</v>
      </c>
      <c r="AG394" s="238" t="s">
        <v>34</v>
      </c>
      <c r="AH394" s="676">
        <f t="shared" ref="AH394:AR394" si="106">ROUND(AVERAGE(AH272:AH274),1)</f>
        <v>101</v>
      </c>
      <c r="AI394" s="676">
        <f t="shared" si="106"/>
        <v>100.1</v>
      </c>
      <c r="AJ394" s="676">
        <f t="shared" si="106"/>
        <v>93.3</v>
      </c>
      <c r="AK394" s="676">
        <f t="shared" si="106"/>
        <v>95.9</v>
      </c>
      <c r="AL394" s="676">
        <f t="shared" si="106"/>
        <v>91.1</v>
      </c>
      <c r="AM394" s="676">
        <f t="shared" si="106"/>
        <v>114.8</v>
      </c>
      <c r="AN394" s="676">
        <f t="shared" si="106"/>
        <v>113.7</v>
      </c>
      <c r="AO394" s="676">
        <f t="shared" si="106"/>
        <v>118.1</v>
      </c>
      <c r="AP394" s="676">
        <f t="shared" si="106"/>
        <v>101.8</v>
      </c>
      <c r="AQ394" s="676">
        <f t="shared" si="106"/>
        <v>101.9</v>
      </c>
      <c r="AR394" s="676">
        <f t="shared" si="106"/>
        <v>101.7</v>
      </c>
      <c r="AS394" s="221"/>
    </row>
    <row r="395" spans="2:45" x14ac:dyDescent="0.15">
      <c r="C395" s="243" t="s">
        <v>35</v>
      </c>
      <c r="D395" s="676">
        <f t="shared" ref="D395:AC395" si="107">ROUND(AVERAGE(D275:D277),1)</f>
        <v>101.1</v>
      </c>
      <c r="E395" s="676">
        <f t="shared" si="107"/>
        <v>101.1</v>
      </c>
      <c r="F395" s="676">
        <f t="shared" si="107"/>
        <v>100.8</v>
      </c>
      <c r="G395" s="676">
        <f t="shared" si="107"/>
        <v>80.8</v>
      </c>
      <c r="H395" s="676">
        <f t="shared" si="107"/>
        <v>94.9</v>
      </c>
      <c r="I395" s="676">
        <f t="shared" si="107"/>
        <v>115.1</v>
      </c>
      <c r="J395" s="676">
        <f t="shared" si="107"/>
        <v>99.5</v>
      </c>
      <c r="K395" s="676">
        <f t="shared" si="107"/>
        <v>90.7</v>
      </c>
      <c r="L395" s="676">
        <f t="shared" si="107"/>
        <v>51.3</v>
      </c>
      <c r="M395" s="676">
        <f t="shared" si="107"/>
        <v>135.69999999999999</v>
      </c>
      <c r="N395" s="676">
        <f t="shared" si="107"/>
        <v>60.5</v>
      </c>
      <c r="O395" s="676">
        <f t="shared" si="107"/>
        <v>155</v>
      </c>
      <c r="P395" s="676">
        <f t="shared" si="107"/>
        <v>82.2</v>
      </c>
      <c r="Q395" s="676">
        <f t="shared" si="107"/>
        <v>91.9</v>
      </c>
      <c r="R395" s="676">
        <f t="shared" si="107"/>
        <v>119.3</v>
      </c>
      <c r="S395" s="676">
        <f t="shared" si="107"/>
        <v>91.7</v>
      </c>
      <c r="T395" s="676">
        <f t="shared" si="107"/>
        <v>122</v>
      </c>
      <c r="U395" s="676">
        <f t="shared" si="107"/>
        <v>108.7</v>
      </c>
      <c r="V395" s="676">
        <f t="shared" si="107"/>
        <v>126.3</v>
      </c>
      <c r="W395" s="676" t="s">
        <v>357</v>
      </c>
      <c r="X395" s="676">
        <f t="shared" si="107"/>
        <v>97.1</v>
      </c>
      <c r="Y395" s="676">
        <f t="shared" si="107"/>
        <v>95.8</v>
      </c>
      <c r="Z395" s="676">
        <f t="shared" si="107"/>
        <v>84.8</v>
      </c>
      <c r="AA395" s="676">
        <f t="shared" si="107"/>
        <v>104.3</v>
      </c>
      <c r="AB395" s="676">
        <f t="shared" si="107"/>
        <v>99.3</v>
      </c>
      <c r="AC395" s="676">
        <f t="shared" si="107"/>
        <v>103.2</v>
      </c>
      <c r="AD395" s="274"/>
      <c r="AG395" s="243" t="s">
        <v>35</v>
      </c>
      <c r="AH395" s="676">
        <f t="shared" ref="AH395:AR395" si="108">ROUND(AVERAGE(AH275:AH277),1)</f>
        <v>101.1</v>
      </c>
      <c r="AI395" s="676">
        <f t="shared" si="108"/>
        <v>97.1</v>
      </c>
      <c r="AJ395" s="676">
        <f t="shared" si="108"/>
        <v>88.9</v>
      </c>
      <c r="AK395" s="676">
        <f t="shared" si="108"/>
        <v>91.6</v>
      </c>
      <c r="AL395" s="676">
        <f t="shared" si="108"/>
        <v>85.8</v>
      </c>
      <c r="AM395" s="676">
        <f t="shared" si="108"/>
        <v>114.2</v>
      </c>
      <c r="AN395" s="676">
        <f t="shared" si="108"/>
        <v>119.9</v>
      </c>
      <c r="AO395" s="676">
        <f t="shared" si="108"/>
        <v>111.2</v>
      </c>
      <c r="AP395" s="676">
        <f t="shared" si="108"/>
        <v>103.4</v>
      </c>
      <c r="AQ395" s="676">
        <f t="shared" si="108"/>
        <v>103.6</v>
      </c>
      <c r="AR395" s="676">
        <f t="shared" si="108"/>
        <v>98.6</v>
      </c>
      <c r="AS395" s="221"/>
    </row>
    <row r="396" spans="2:45" x14ac:dyDescent="0.15">
      <c r="C396" s="243" t="s">
        <v>36</v>
      </c>
      <c r="D396" s="676">
        <f t="shared" ref="D396:AC396" si="109">ROUND(AVERAGE(D278:D280),1)</f>
        <v>103.5</v>
      </c>
      <c r="E396" s="676">
        <f t="shared" si="109"/>
        <v>103.5</v>
      </c>
      <c r="F396" s="676">
        <f t="shared" si="109"/>
        <v>102.3</v>
      </c>
      <c r="G396" s="676">
        <f t="shared" si="109"/>
        <v>88.7</v>
      </c>
      <c r="H396" s="676">
        <f t="shared" si="109"/>
        <v>89.5</v>
      </c>
      <c r="I396" s="676">
        <f t="shared" si="109"/>
        <v>109.7</v>
      </c>
      <c r="J396" s="676">
        <f t="shared" si="109"/>
        <v>101.5</v>
      </c>
      <c r="K396" s="676">
        <f t="shared" si="109"/>
        <v>84.4</v>
      </c>
      <c r="L396" s="676">
        <f t="shared" si="109"/>
        <v>49.4</v>
      </c>
      <c r="M396" s="676">
        <f t="shared" si="109"/>
        <v>184.7</v>
      </c>
      <c r="N396" s="676">
        <f t="shared" si="109"/>
        <v>58.6</v>
      </c>
      <c r="O396" s="676">
        <f t="shared" si="109"/>
        <v>139</v>
      </c>
      <c r="P396" s="676">
        <f t="shared" si="109"/>
        <v>84</v>
      </c>
      <c r="Q396" s="676">
        <f t="shared" si="109"/>
        <v>95.4</v>
      </c>
      <c r="R396" s="676">
        <f t="shared" si="109"/>
        <v>116.4</v>
      </c>
      <c r="S396" s="676">
        <f t="shared" si="109"/>
        <v>96.2</v>
      </c>
      <c r="T396" s="676">
        <f t="shared" si="109"/>
        <v>125.2</v>
      </c>
      <c r="U396" s="676">
        <f t="shared" si="109"/>
        <v>113.7</v>
      </c>
      <c r="V396" s="676">
        <f t="shared" si="109"/>
        <v>135</v>
      </c>
      <c r="W396" s="676" t="s">
        <v>357</v>
      </c>
      <c r="X396" s="676">
        <f t="shared" si="109"/>
        <v>90.9</v>
      </c>
      <c r="Y396" s="676">
        <f t="shared" si="109"/>
        <v>100.5</v>
      </c>
      <c r="Z396" s="676">
        <f t="shared" si="109"/>
        <v>85.1</v>
      </c>
      <c r="AA396" s="676">
        <f t="shared" si="109"/>
        <v>112.8</v>
      </c>
      <c r="AB396" s="676">
        <f t="shared" si="109"/>
        <v>99.3</v>
      </c>
      <c r="AC396" s="676">
        <f t="shared" si="109"/>
        <v>101</v>
      </c>
      <c r="AD396" s="274"/>
      <c r="AG396" s="243" t="s">
        <v>36</v>
      </c>
      <c r="AH396" s="676">
        <f t="shared" ref="AH396:AR396" si="110">ROUND(AVERAGE(AH278:AH280),1)</f>
        <v>103.5</v>
      </c>
      <c r="AI396" s="676">
        <f t="shared" si="110"/>
        <v>97.2</v>
      </c>
      <c r="AJ396" s="676">
        <f t="shared" si="110"/>
        <v>89.7</v>
      </c>
      <c r="AK396" s="676">
        <f t="shared" si="110"/>
        <v>93.5</v>
      </c>
      <c r="AL396" s="676">
        <f t="shared" si="110"/>
        <v>85.1</v>
      </c>
      <c r="AM396" s="676">
        <f t="shared" si="110"/>
        <v>114</v>
      </c>
      <c r="AN396" s="676">
        <f t="shared" si="110"/>
        <v>112.5</v>
      </c>
      <c r="AO396" s="676">
        <f t="shared" si="110"/>
        <v>115.1</v>
      </c>
      <c r="AP396" s="676">
        <f t="shared" si="110"/>
        <v>106.8</v>
      </c>
      <c r="AQ396" s="676">
        <f t="shared" si="110"/>
        <v>106.7</v>
      </c>
      <c r="AR396" s="676">
        <f t="shared" si="110"/>
        <v>109.5</v>
      </c>
      <c r="AS396" s="221"/>
    </row>
    <row r="397" spans="2:45" x14ac:dyDescent="0.15">
      <c r="B397" s="240"/>
      <c r="C397" s="246" t="s">
        <v>37</v>
      </c>
      <c r="D397" s="907">
        <f t="shared" ref="D397:AC397" si="111">ROUND(AVERAGE(D281:D283),1)</f>
        <v>103</v>
      </c>
      <c r="E397" s="907">
        <f t="shared" si="111"/>
        <v>103</v>
      </c>
      <c r="F397" s="907">
        <f t="shared" si="111"/>
        <v>100.6</v>
      </c>
      <c r="G397" s="907">
        <f t="shared" si="111"/>
        <v>88.8</v>
      </c>
      <c r="H397" s="907">
        <f t="shared" si="111"/>
        <v>94.2</v>
      </c>
      <c r="I397" s="907">
        <f t="shared" si="111"/>
        <v>109.5</v>
      </c>
      <c r="J397" s="907">
        <f t="shared" si="111"/>
        <v>97.9</v>
      </c>
      <c r="K397" s="907">
        <f t="shared" si="111"/>
        <v>90.2</v>
      </c>
      <c r="L397" s="907">
        <f t="shared" si="111"/>
        <v>43.7</v>
      </c>
      <c r="M397" s="907">
        <f t="shared" si="111"/>
        <v>229.7</v>
      </c>
      <c r="N397" s="907">
        <f t="shared" si="111"/>
        <v>58</v>
      </c>
      <c r="O397" s="907">
        <f t="shared" si="111"/>
        <v>143.5</v>
      </c>
      <c r="P397" s="907">
        <f t="shared" si="111"/>
        <v>92.2</v>
      </c>
      <c r="Q397" s="907">
        <f t="shared" si="111"/>
        <v>92.7</v>
      </c>
      <c r="R397" s="907">
        <f t="shared" si="111"/>
        <v>111.8</v>
      </c>
      <c r="S397" s="907">
        <f t="shared" si="111"/>
        <v>100.4</v>
      </c>
      <c r="T397" s="907">
        <f t="shared" si="111"/>
        <v>99.1</v>
      </c>
      <c r="U397" s="907">
        <f t="shared" si="111"/>
        <v>111.4</v>
      </c>
      <c r="V397" s="907">
        <f t="shared" si="111"/>
        <v>130.30000000000001</v>
      </c>
      <c r="W397" s="907" t="s">
        <v>357</v>
      </c>
      <c r="X397" s="907">
        <f t="shared" si="111"/>
        <v>95.8</v>
      </c>
      <c r="Y397" s="907">
        <f t="shared" si="111"/>
        <v>99.4</v>
      </c>
      <c r="Z397" s="907">
        <f t="shared" si="111"/>
        <v>86.9</v>
      </c>
      <c r="AA397" s="907">
        <f t="shared" si="111"/>
        <v>110.5</v>
      </c>
      <c r="AB397" s="907">
        <f t="shared" si="111"/>
        <v>99.3</v>
      </c>
      <c r="AC397" s="907">
        <f t="shared" si="111"/>
        <v>99.6</v>
      </c>
      <c r="AD397" s="274"/>
      <c r="AF397" s="240"/>
      <c r="AG397" s="246" t="s">
        <v>37</v>
      </c>
      <c r="AH397" s="907">
        <f t="shared" ref="AH397:AR397" si="112">ROUND(AVERAGE(AH281:AH283),1)</f>
        <v>103</v>
      </c>
      <c r="AI397" s="907">
        <f t="shared" si="112"/>
        <v>94.2</v>
      </c>
      <c r="AJ397" s="907">
        <f t="shared" si="112"/>
        <v>90.8</v>
      </c>
      <c r="AK397" s="907">
        <f t="shared" si="112"/>
        <v>93.8</v>
      </c>
      <c r="AL397" s="907">
        <f t="shared" si="112"/>
        <v>86.4</v>
      </c>
      <c r="AM397" s="907">
        <f t="shared" si="112"/>
        <v>103.1</v>
      </c>
      <c r="AN397" s="907">
        <f t="shared" si="112"/>
        <v>113</v>
      </c>
      <c r="AO397" s="907">
        <f t="shared" si="112"/>
        <v>92.5</v>
      </c>
      <c r="AP397" s="907">
        <f t="shared" si="112"/>
        <v>107.3</v>
      </c>
      <c r="AQ397" s="907">
        <f t="shared" si="112"/>
        <v>107.3</v>
      </c>
      <c r="AR397" s="907">
        <f t="shared" si="112"/>
        <v>109.7</v>
      </c>
      <c r="AS397" s="221"/>
    </row>
    <row r="398" spans="2:45" x14ac:dyDescent="0.15">
      <c r="B398" s="66">
        <v>2025</v>
      </c>
      <c r="C398" s="238" t="s">
        <v>34</v>
      </c>
      <c r="D398" s="676">
        <f>ROUND(AVERAGE(D284:D286),1)</f>
        <v>102</v>
      </c>
      <c r="E398" s="676">
        <f t="shared" ref="E398:V398" si="113">ROUND(AVERAGE(E284:E286),1)</f>
        <v>102</v>
      </c>
      <c r="F398" s="676">
        <f t="shared" si="113"/>
        <v>97.6</v>
      </c>
      <c r="G398" s="676">
        <f t="shared" si="113"/>
        <v>96.4</v>
      </c>
      <c r="H398" s="676">
        <f t="shared" si="113"/>
        <v>90.1</v>
      </c>
      <c r="I398" s="676">
        <f t="shared" si="113"/>
        <v>110.6</v>
      </c>
      <c r="J398" s="676">
        <f t="shared" si="113"/>
        <v>95</v>
      </c>
      <c r="K398" s="676">
        <f t="shared" si="113"/>
        <v>81</v>
      </c>
      <c r="L398" s="676">
        <f t="shared" si="113"/>
        <v>45.3</v>
      </c>
      <c r="M398" s="676">
        <f t="shared" si="113"/>
        <v>230.3</v>
      </c>
      <c r="N398" s="676">
        <f t="shared" si="113"/>
        <v>53.9</v>
      </c>
      <c r="O398" s="676">
        <f t="shared" si="113"/>
        <v>163.19999999999999</v>
      </c>
      <c r="P398" s="676">
        <f t="shared" si="113"/>
        <v>95.4</v>
      </c>
      <c r="Q398" s="676">
        <f t="shared" si="113"/>
        <v>96.4</v>
      </c>
      <c r="R398" s="676">
        <f t="shared" si="113"/>
        <v>116.4</v>
      </c>
      <c r="S398" s="676">
        <f t="shared" si="113"/>
        <v>102.2</v>
      </c>
      <c r="T398" s="676">
        <f t="shared" si="113"/>
        <v>98.5</v>
      </c>
      <c r="U398" s="676">
        <f t="shared" si="113"/>
        <v>106.7</v>
      </c>
      <c r="V398" s="676">
        <f t="shared" si="113"/>
        <v>112.9</v>
      </c>
      <c r="W398" s="676" t="s">
        <v>357</v>
      </c>
      <c r="X398" s="676">
        <f t="shared" ref="X398:AC398" si="114">ROUND(AVERAGE(X284:X286),1)</f>
        <v>109.8</v>
      </c>
      <c r="Y398" s="676">
        <f t="shared" si="114"/>
        <v>105.3</v>
      </c>
      <c r="Z398" s="676">
        <f t="shared" si="114"/>
        <v>89.2</v>
      </c>
      <c r="AA398" s="676">
        <f t="shared" si="114"/>
        <v>102.3</v>
      </c>
      <c r="AB398" s="676">
        <f t="shared" si="114"/>
        <v>99.5</v>
      </c>
      <c r="AC398" s="676">
        <f t="shared" si="114"/>
        <v>97.3</v>
      </c>
      <c r="AD398" s="274"/>
      <c r="AF398" s="66">
        <v>2025</v>
      </c>
      <c r="AG398" s="238" t="s">
        <v>34</v>
      </c>
      <c r="AH398" s="676">
        <f t="shared" ref="AH398:AR398" si="115">ROUND(AVERAGE(AH284:AH286),1)</f>
        <v>102</v>
      </c>
      <c r="AI398" s="676">
        <f t="shared" si="115"/>
        <v>87.8</v>
      </c>
      <c r="AJ398" s="676">
        <f t="shared" si="115"/>
        <v>82.9</v>
      </c>
      <c r="AK398" s="676">
        <f t="shared" si="115"/>
        <v>84.3</v>
      </c>
      <c r="AL398" s="676">
        <f t="shared" si="115"/>
        <v>82.5</v>
      </c>
      <c r="AM398" s="676">
        <f t="shared" si="115"/>
        <v>99.4</v>
      </c>
      <c r="AN398" s="676">
        <f t="shared" si="115"/>
        <v>116.4</v>
      </c>
      <c r="AO398" s="676">
        <f t="shared" si="115"/>
        <v>89</v>
      </c>
      <c r="AP398" s="676">
        <f t="shared" si="115"/>
        <v>109.4</v>
      </c>
      <c r="AQ398" s="676">
        <f t="shared" si="115"/>
        <v>109.3</v>
      </c>
      <c r="AR398" s="676">
        <f t="shared" si="115"/>
        <v>111.1</v>
      </c>
      <c r="AS398" s="221"/>
    </row>
    <row r="399" spans="2:45" x14ac:dyDescent="0.15">
      <c r="C399" s="243" t="s">
        <v>35</v>
      </c>
      <c r="D399" s="676">
        <f t="shared" ref="D399:AC399" si="116">ROUND(AVERAGE(D287:D289),1)</f>
        <v>100.9</v>
      </c>
      <c r="E399" s="676">
        <f t="shared" si="116"/>
        <v>100.9</v>
      </c>
      <c r="F399" s="676">
        <f t="shared" si="116"/>
        <v>98.6</v>
      </c>
      <c r="G399" s="676">
        <f t="shared" si="116"/>
        <v>95.1</v>
      </c>
      <c r="H399" s="676">
        <f t="shared" si="116"/>
        <v>86.8</v>
      </c>
      <c r="I399" s="676">
        <f t="shared" si="116"/>
        <v>96.7</v>
      </c>
      <c r="J399" s="676">
        <f t="shared" si="116"/>
        <v>92.9</v>
      </c>
      <c r="K399" s="676">
        <f t="shared" si="116"/>
        <v>79.5</v>
      </c>
      <c r="L399" s="676">
        <f t="shared" si="116"/>
        <v>51.5</v>
      </c>
      <c r="M399" s="676">
        <f t="shared" si="116"/>
        <v>145.19999999999999</v>
      </c>
      <c r="N399" s="676">
        <f t="shared" si="116"/>
        <v>56.7</v>
      </c>
      <c r="O399" s="676">
        <f t="shared" si="116"/>
        <v>192.1</v>
      </c>
      <c r="P399" s="676">
        <f t="shared" si="116"/>
        <v>97.9</v>
      </c>
      <c r="Q399" s="676">
        <f t="shared" si="116"/>
        <v>98.4</v>
      </c>
      <c r="R399" s="676">
        <f t="shared" si="116"/>
        <v>144.6</v>
      </c>
      <c r="S399" s="676">
        <f t="shared" si="116"/>
        <v>98.9</v>
      </c>
      <c r="T399" s="676">
        <f t="shared" si="116"/>
        <v>101.3</v>
      </c>
      <c r="U399" s="676">
        <f t="shared" si="116"/>
        <v>101.6</v>
      </c>
      <c r="V399" s="676">
        <f t="shared" si="116"/>
        <v>104.3</v>
      </c>
      <c r="W399" s="676" t="s">
        <v>357</v>
      </c>
      <c r="X399" s="676">
        <f t="shared" si="116"/>
        <v>105.1</v>
      </c>
      <c r="Y399" s="676">
        <f t="shared" si="116"/>
        <v>104.2</v>
      </c>
      <c r="Z399" s="676">
        <f t="shared" si="116"/>
        <v>88.7</v>
      </c>
      <c r="AA399" s="676">
        <f t="shared" si="116"/>
        <v>99.2</v>
      </c>
      <c r="AB399" s="676">
        <f t="shared" si="116"/>
        <v>99.3</v>
      </c>
      <c r="AC399" s="676">
        <f t="shared" si="116"/>
        <v>92.6</v>
      </c>
      <c r="AD399" s="274"/>
      <c r="AG399" s="243" t="s">
        <v>35</v>
      </c>
      <c r="AH399" s="676">
        <f t="shared" ref="AH399:AR399" si="117">ROUND(AVERAGE(AH287:AH289),1)</f>
        <v>100.9</v>
      </c>
      <c r="AI399" s="676">
        <f t="shared" si="117"/>
        <v>91.1</v>
      </c>
      <c r="AJ399" s="676">
        <f t="shared" si="117"/>
        <v>85.2</v>
      </c>
      <c r="AK399" s="676">
        <f t="shared" si="117"/>
        <v>82.1</v>
      </c>
      <c r="AL399" s="676">
        <f t="shared" si="117"/>
        <v>89.5</v>
      </c>
      <c r="AM399" s="676">
        <f t="shared" si="117"/>
        <v>104</v>
      </c>
      <c r="AN399" s="676">
        <f t="shared" si="117"/>
        <v>124.3</v>
      </c>
      <c r="AO399" s="676">
        <f t="shared" si="117"/>
        <v>90.8</v>
      </c>
      <c r="AP399" s="676">
        <f t="shared" si="117"/>
        <v>106.1</v>
      </c>
      <c r="AQ399" s="676">
        <f t="shared" si="117"/>
        <v>105.9</v>
      </c>
      <c r="AR399" s="676">
        <f t="shared" si="117"/>
        <v>111.2</v>
      </c>
      <c r="AS399" s="221"/>
    </row>
    <row r="400" spans="2:45" x14ac:dyDescent="0.15">
      <c r="C400" s="243" t="s">
        <v>36</v>
      </c>
      <c r="D400" s="676">
        <f>ROUND(AVERAGE(D290:D292),1)</f>
        <v>103</v>
      </c>
      <c r="E400" s="676">
        <f t="shared" ref="E400:AC400" si="118">ROUND(AVERAGE(E290:E292),1)</f>
        <v>103</v>
      </c>
      <c r="F400" s="676">
        <f t="shared" si="118"/>
        <v>98.8</v>
      </c>
      <c r="G400" s="676">
        <f t="shared" si="118"/>
        <v>101.7</v>
      </c>
      <c r="H400" s="676">
        <f t="shared" si="118"/>
        <v>92</v>
      </c>
      <c r="I400" s="676">
        <f t="shared" si="118"/>
        <v>111.8</v>
      </c>
      <c r="J400" s="676">
        <f t="shared" si="118"/>
        <v>90.5</v>
      </c>
      <c r="K400" s="676">
        <f t="shared" si="118"/>
        <v>92.7</v>
      </c>
      <c r="L400" s="676">
        <f t="shared" si="118"/>
        <v>50.3</v>
      </c>
      <c r="M400" s="676">
        <f t="shared" si="118"/>
        <v>219.6</v>
      </c>
      <c r="N400" s="676">
        <f t="shared" si="118"/>
        <v>70.8</v>
      </c>
      <c r="O400" s="676">
        <f t="shared" si="118"/>
        <v>122.6</v>
      </c>
      <c r="P400" s="676">
        <f t="shared" si="118"/>
        <v>97.8</v>
      </c>
      <c r="Q400" s="676">
        <f t="shared" si="118"/>
        <v>99.3</v>
      </c>
      <c r="R400" s="676">
        <f t="shared" si="118"/>
        <v>146.9</v>
      </c>
      <c r="S400" s="676">
        <f t="shared" si="118"/>
        <v>97.2</v>
      </c>
      <c r="T400" s="676">
        <f t="shared" si="118"/>
        <v>98.9</v>
      </c>
      <c r="U400" s="676">
        <f t="shared" si="118"/>
        <v>99.9</v>
      </c>
      <c r="V400" s="676">
        <f t="shared" si="118"/>
        <v>103.4</v>
      </c>
      <c r="W400" s="676" t="s">
        <v>357</v>
      </c>
      <c r="X400" s="676">
        <f t="shared" si="118"/>
        <v>113.1</v>
      </c>
      <c r="Y400" s="676">
        <f t="shared" si="118"/>
        <v>98.6</v>
      </c>
      <c r="Z400" s="676">
        <f t="shared" si="118"/>
        <v>87.5</v>
      </c>
      <c r="AA400" s="676">
        <f t="shared" si="118"/>
        <v>96</v>
      </c>
      <c r="AB400" s="676">
        <f t="shared" si="118"/>
        <v>99.3</v>
      </c>
      <c r="AC400" s="676">
        <f t="shared" si="118"/>
        <v>97.1</v>
      </c>
      <c r="AD400" s="274"/>
      <c r="AG400" s="243" t="s">
        <v>36</v>
      </c>
      <c r="AH400" s="676">
        <f t="shared" ref="AH400:AR400" si="119">ROUND(AVERAGE(AH290:AH292),1)</f>
        <v>103</v>
      </c>
      <c r="AI400" s="676">
        <f t="shared" si="119"/>
        <v>89.8</v>
      </c>
      <c r="AJ400" s="676">
        <f t="shared" si="119"/>
        <v>88.4</v>
      </c>
      <c r="AK400" s="676">
        <f t="shared" si="119"/>
        <v>84.4</v>
      </c>
      <c r="AL400" s="676">
        <f t="shared" si="119"/>
        <v>92.6</v>
      </c>
      <c r="AM400" s="676">
        <f t="shared" si="119"/>
        <v>92.2</v>
      </c>
      <c r="AN400" s="676">
        <f t="shared" si="119"/>
        <v>99.3</v>
      </c>
      <c r="AO400" s="676">
        <f t="shared" si="119"/>
        <v>88.1</v>
      </c>
      <c r="AP400" s="676">
        <f t="shared" si="119"/>
        <v>110.5</v>
      </c>
      <c r="AQ400" s="676">
        <f t="shared" si="119"/>
        <v>110.6</v>
      </c>
      <c r="AR400" s="676">
        <f t="shared" si="119"/>
        <v>102.7</v>
      </c>
      <c r="AS400" s="221"/>
    </row>
    <row r="401" spans="2:45" x14ac:dyDescent="0.15">
      <c r="B401" s="240"/>
      <c r="C401" s="246" t="s">
        <v>37</v>
      </c>
      <c r="D401" s="907">
        <f>ROUND(AVERAGE(D293:D295),1)</f>
        <v>101.6</v>
      </c>
      <c r="E401" s="907">
        <f t="shared" ref="E401:AC401" si="120">ROUND(AVERAGE(E293:E295),1)</f>
        <v>101.6</v>
      </c>
      <c r="F401" s="907">
        <f t="shared" si="120"/>
        <v>98.3</v>
      </c>
      <c r="G401" s="907">
        <f t="shared" si="120"/>
        <v>94.2</v>
      </c>
      <c r="H401" s="907">
        <f t="shared" si="120"/>
        <v>98.8</v>
      </c>
      <c r="I401" s="907">
        <f t="shared" si="120"/>
        <v>77</v>
      </c>
      <c r="J401" s="907">
        <f t="shared" si="120"/>
        <v>86.1</v>
      </c>
      <c r="K401" s="907">
        <f t="shared" si="120"/>
        <v>86</v>
      </c>
      <c r="L401" s="907">
        <f t="shared" si="120"/>
        <v>52.7</v>
      </c>
      <c r="M401" s="907">
        <f t="shared" si="120"/>
        <v>209.6</v>
      </c>
      <c r="N401" s="907">
        <f t="shared" si="120"/>
        <v>83</v>
      </c>
      <c r="O401" s="907">
        <f t="shared" si="120"/>
        <v>137.4</v>
      </c>
      <c r="P401" s="907">
        <f t="shared" si="120"/>
        <v>92.1</v>
      </c>
      <c r="Q401" s="907">
        <f t="shared" si="120"/>
        <v>105.2</v>
      </c>
      <c r="R401" s="907">
        <f t="shared" si="120"/>
        <v>142.19999999999999</v>
      </c>
      <c r="S401" s="907">
        <f t="shared" si="120"/>
        <v>98.4</v>
      </c>
      <c r="T401" s="907">
        <f t="shared" si="120"/>
        <v>103.8</v>
      </c>
      <c r="U401" s="907">
        <f t="shared" si="120"/>
        <v>101</v>
      </c>
      <c r="V401" s="907">
        <f t="shared" si="120"/>
        <v>109.9</v>
      </c>
      <c r="W401" s="907" t="s">
        <v>357</v>
      </c>
      <c r="X401" s="907">
        <f t="shared" si="120"/>
        <v>117.4</v>
      </c>
      <c r="Y401" s="907">
        <f t="shared" si="120"/>
        <v>98.3</v>
      </c>
      <c r="Z401" s="907">
        <f t="shared" si="120"/>
        <v>86</v>
      </c>
      <c r="AA401" s="907">
        <f t="shared" si="120"/>
        <v>90.2</v>
      </c>
      <c r="AB401" s="907">
        <f t="shared" si="120"/>
        <v>99.4</v>
      </c>
      <c r="AC401" s="907">
        <f t="shared" si="120"/>
        <v>82.2</v>
      </c>
      <c r="AD401" s="274"/>
      <c r="AF401" s="240"/>
      <c r="AG401" s="246" t="s">
        <v>37</v>
      </c>
      <c r="AH401" s="907">
        <f t="shared" ref="AH401:AR401" si="121">ROUND(AVERAGE(AH293:AH295),1)</f>
        <v>101.6</v>
      </c>
      <c r="AI401" s="907">
        <f t="shared" si="121"/>
        <v>92.7</v>
      </c>
      <c r="AJ401" s="907">
        <f t="shared" si="121"/>
        <v>89.4</v>
      </c>
      <c r="AK401" s="907">
        <f t="shared" si="121"/>
        <v>81.2</v>
      </c>
      <c r="AL401" s="907">
        <f t="shared" si="121"/>
        <v>97.9</v>
      </c>
      <c r="AM401" s="907">
        <f t="shared" si="121"/>
        <v>100.6</v>
      </c>
      <c r="AN401" s="907">
        <f t="shared" si="121"/>
        <v>112</v>
      </c>
      <c r="AO401" s="907">
        <f t="shared" si="121"/>
        <v>89.9</v>
      </c>
      <c r="AP401" s="907">
        <f t="shared" si="121"/>
        <v>106.4</v>
      </c>
      <c r="AQ401" s="907">
        <f t="shared" si="121"/>
        <v>106.6</v>
      </c>
      <c r="AR401" s="907">
        <f t="shared" si="121"/>
        <v>101.4</v>
      </c>
      <c r="AS401" s="221"/>
    </row>
    <row r="402" spans="2:45" ht="11.45" customHeight="1" x14ac:dyDescent="0.15">
      <c r="B402" s="66">
        <v>2026</v>
      </c>
      <c r="C402" s="238" t="s">
        <v>34</v>
      </c>
      <c r="D402" s="906">
        <f t="shared" ref="D402:AC402" si="122">ROUND(AVERAGE(D296:D298),1)</f>
        <v>98.1</v>
      </c>
      <c r="E402" s="906">
        <f t="shared" si="122"/>
        <v>98.1</v>
      </c>
      <c r="F402" s="906">
        <f t="shared" si="122"/>
        <v>97.4</v>
      </c>
      <c r="G402" s="906">
        <f t="shared" si="122"/>
        <v>98.8</v>
      </c>
      <c r="H402" s="906">
        <f t="shared" si="122"/>
        <v>100.4</v>
      </c>
      <c r="I402" s="906">
        <f t="shared" si="122"/>
        <v>91.7</v>
      </c>
      <c r="J402" s="906">
        <f t="shared" si="122"/>
        <v>83.2</v>
      </c>
      <c r="K402" s="906">
        <f t="shared" si="122"/>
        <v>79.900000000000006</v>
      </c>
      <c r="L402" s="906">
        <f t="shared" si="122"/>
        <v>62.4</v>
      </c>
      <c r="M402" s="906">
        <f t="shared" si="122"/>
        <v>131.9</v>
      </c>
      <c r="N402" s="906">
        <f t="shared" si="122"/>
        <v>84.5</v>
      </c>
      <c r="O402" s="906">
        <f t="shared" si="122"/>
        <v>139.4</v>
      </c>
      <c r="P402" s="906">
        <f t="shared" si="122"/>
        <v>85.8</v>
      </c>
      <c r="Q402" s="906">
        <f t="shared" si="122"/>
        <v>100.5</v>
      </c>
      <c r="R402" s="906">
        <f t="shared" si="122"/>
        <v>138.80000000000001</v>
      </c>
      <c r="S402" s="906">
        <f t="shared" si="122"/>
        <v>98.3</v>
      </c>
      <c r="T402" s="906">
        <f t="shared" si="122"/>
        <v>102.5</v>
      </c>
      <c r="U402" s="906">
        <f t="shared" si="122"/>
        <v>103.4</v>
      </c>
      <c r="V402" s="906">
        <f t="shared" si="122"/>
        <v>105.1</v>
      </c>
      <c r="W402" s="906" t="s">
        <v>357</v>
      </c>
      <c r="X402" s="906">
        <f t="shared" si="122"/>
        <v>102.5</v>
      </c>
      <c r="Y402" s="906">
        <f t="shared" si="122"/>
        <v>107.2</v>
      </c>
      <c r="Z402" s="906">
        <f t="shared" si="122"/>
        <v>88.8</v>
      </c>
      <c r="AA402" s="906">
        <f t="shared" si="122"/>
        <v>103.4</v>
      </c>
      <c r="AB402" s="906">
        <f t="shared" si="122"/>
        <v>99</v>
      </c>
      <c r="AC402" s="906">
        <f t="shared" si="122"/>
        <v>84.8</v>
      </c>
      <c r="AD402" s="274"/>
      <c r="AF402" s="66">
        <v>2026</v>
      </c>
      <c r="AG402" s="238" t="s">
        <v>34</v>
      </c>
      <c r="AH402" s="906">
        <f t="shared" ref="AH402:AR402" si="123">ROUND(AVERAGE(AH296:AH298),1)</f>
        <v>98.1</v>
      </c>
      <c r="AI402" s="906">
        <f t="shared" si="123"/>
        <v>91.9</v>
      </c>
      <c r="AJ402" s="906">
        <f t="shared" si="123"/>
        <v>88.8</v>
      </c>
      <c r="AK402" s="906">
        <f t="shared" si="123"/>
        <v>81.099999999999994</v>
      </c>
      <c r="AL402" s="906">
        <f t="shared" si="123"/>
        <v>99.7</v>
      </c>
      <c r="AM402" s="906">
        <f t="shared" si="123"/>
        <v>99.1</v>
      </c>
      <c r="AN402" s="906">
        <f t="shared" si="123"/>
        <v>110.3</v>
      </c>
      <c r="AO402" s="906">
        <f t="shared" si="123"/>
        <v>91.3</v>
      </c>
      <c r="AP402" s="906">
        <f t="shared" si="123"/>
        <v>101.4</v>
      </c>
      <c r="AQ402" s="906">
        <f t="shared" si="123"/>
        <v>101.3</v>
      </c>
      <c r="AR402" s="906">
        <f t="shared" si="123"/>
        <v>107.6</v>
      </c>
      <c r="AS402" s="221"/>
    </row>
    <row r="403" spans="2:45" ht="11.45" customHeight="1" x14ac:dyDescent="0.15">
      <c r="C403" s="243" t="s">
        <v>35</v>
      </c>
      <c r="D403" s="676">
        <f t="shared" ref="D403:AC403" si="124">ROUND(AVERAGE(D299:D301),1)</f>
        <v>97.4</v>
      </c>
      <c r="E403" s="676">
        <f t="shared" si="124"/>
        <v>97.4</v>
      </c>
      <c r="F403" s="676">
        <f t="shared" si="124"/>
        <v>95.4</v>
      </c>
      <c r="G403" s="676">
        <f t="shared" si="124"/>
        <v>137.5</v>
      </c>
      <c r="H403" s="676">
        <f t="shared" si="124"/>
        <v>84</v>
      </c>
      <c r="I403" s="676">
        <f t="shared" si="124"/>
        <v>111.8</v>
      </c>
      <c r="J403" s="676">
        <f t="shared" si="124"/>
        <v>82.6</v>
      </c>
      <c r="K403" s="676">
        <f t="shared" si="124"/>
        <v>73.5</v>
      </c>
      <c r="L403" s="676">
        <f t="shared" si="124"/>
        <v>79.7</v>
      </c>
      <c r="M403" s="676">
        <f t="shared" si="124"/>
        <v>139.69999999999999</v>
      </c>
      <c r="N403" s="676">
        <f t="shared" si="124"/>
        <v>59.3</v>
      </c>
      <c r="O403" s="676">
        <f t="shared" si="124"/>
        <v>120.1</v>
      </c>
      <c r="P403" s="676">
        <f t="shared" si="124"/>
        <v>79.900000000000006</v>
      </c>
      <c r="Q403" s="676">
        <f t="shared" si="124"/>
        <v>94.6</v>
      </c>
      <c r="R403" s="676">
        <f t="shared" si="124"/>
        <v>141</v>
      </c>
      <c r="S403" s="676">
        <f t="shared" si="124"/>
        <v>87.8</v>
      </c>
      <c r="T403" s="676">
        <f t="shared" si="124"/>
        <v>105.8</v>
      </c>
      <c r="U403" s="676">
        <f t="shared" si="124"/>
        <v>99.4</v>
      </c>
      <c r="V403" s="676">
        <f t="shared" si="124"/>
        <v>96.9</v>
      </c>
      <c r="W403" s="676" t="s">
        <v>357</v>
      </c>
      <c r="X403" s="676">
        <f t="shared" si="124"/>
        <v>115</v>
      </c>
      <c r="Y403" s="676">
        <f t="shared" si="124"/>
        <v>103.4</v>
      </c>
      <c r="Z403" s="676">
        <f t="shared" si="124"/>
        <v>88.9</v>
      </c>
      <c r="AA403" s="676">
        <f t="shared" si="124"/>
        <v>99.1</v>
      </c>
      <c r="AB403" s="676">
        <f t="shared" si="124"/>
        <v>99.3</v>
      </c>
      <c r="AC403" s="676">
        <f t="shared" si="124"/>
        <v>90.2</v>
      </c>
      <c r="AD403" s="274"/>
      <c r="AG403" s="243" t="s">
        <v>35</v>
      </c>
      <c r="AH403" s="676">
        <f t="shared" ref="AH403:AR403" si="125">ROUND(AVERAGE(AH299:AH301),1)</f>
        <v>97.4</v>
      </c>
      <c r="AI403" s="676">
        <f t="shared" si="125"/>
        <v>86.4</v>
      </c>
      <c r="AJ403" s="676">
        <f t="shared" si="125"/>
        <v>85.1</v>
      </c>
      <c r="AK403" s="676">
        <f t="shared" si="125"/>
        <v>81.8</v>
      </c>
      <c r="AL403" s="676">
        <f t="shared" si="125"/>
        <v>89.9</v>
      </c>
      <c r="AM403" s="676">
        <f t="shared" si="125"/>
        <v>88.8</v>
      </c>
      <c r="AN403" s="676">
        <f t="shared" si="125"/>
        <v>84.3</v>
      </c>
      <c r="AO403" s="676">
        <f t="shared" si="125"/>
        <v>91.6</v>
      </c>
      <c r="AP403" s="676">
        <f t="shared" si="125"/>
        <v>103.4</v>
      </c>
      <c r="AQ403" s="676">
        <f t="shared" si="125"/>
        <v>103.4</v>
      </c>
      <c r="AR403" s="676">
        <f t="shared" si="125"/>
        <v>99.8</v>
      </c>
      <c r="AS403" s="221"/>
    </row>
    <row r="404" spans="2:45" ht="0.6" customHeight="1" x14ac:dyDescent="0.15">
      <c r="C404" s="243" t="s">
        <v>36</v>
      </c>
      <c r="D404" s="676" t="e">
        <f t="shared" ref="D404:AC404" si="126">ROUND(AVERAGE(D302:D304),1)</f>
        <v>#DIV/0!</v>
      </c>
      <c r="E404" s="676" t="e">
        <f t="shared" si="126"/>
        <v>#DIV/0!</v>
      </c>
      <c r="F404" s="676" t="e">
        <f t="shared" si="126"/>
        <v>#DIV/0!</v>
      </c>
      <c r="G404" s="676" t="e">
        <f t="shared" si="126"/>
        <v>#DIV/0!</v>
      </c>
      <c r="H404" s="676" t="e">
        <f t="shared" si="126"/>
        <v>#DIV/0!</v>
      </c>
      <c r="I404" s="676" t="e">
        <f t="shared" si="126"/>
        <v>#DIV/0!</v>
      </c>
      <c r="J404" s="676" t="e">
        <f t="shared" si="126"/>
        <v>#DIV/0!</v>
      </c>
      <c r="K404" s="676" t="e">
        <f t="shared" si="126"/>
        <v>#DIV/0!</v>
      </c>
      <c r="L404" s="676" t="e">
        <f t="shared" si="126"/>
        <v>#DIV/0!</v>
      </c>
      <c r="M404" s="676" t="e">
        <f t="shared" si="126"/>
        <v>#DIV/0!</v>
      </c>
      <c r="N404" s="676" t="e">
        <f t="shared" si="126"/>
        <v>#DIV/0!</v>
      </c>
      <c r="O404" s="676" t="e">
        <f t="shared" si="126"/>
        <v>#DIV/0!</v>
      </c>
      <c r="P404" s="676" t="e">
        <f t="shared" si="126"/>
        <v>#DIV/0!</v>
      </c>
      <c r="Q404" s="676" t="e">
        <f t="shared" si="126"/>
        <v>#DIV/0!</v>
      </c>
      <c r="R404" s="676" t="e">
        <f t="shared" si="126"/>
        <v>#DIV/0!</v>
      </c>
      <c r="S404" s="676" t="e">
        <f t="shared" si="126"/>
        <v>#DIV/0!</v>
      </c>
      <c r="T404" s="676" t="e">
        <f t="shared" si="126"/>
        <v>#DIV/0!</v>
      </c>
      <c r="U404" s="676" t="e">
        <f t="shared" si="126"/>
        <v>#DIV/0!</v>
      </c>
      <c r="V404" s="676" t="e">
        <f t="shared" si="126"/>
        <v>#DIV/0!</v>
      </c>
      <c r="W404" s="676" t="s">
        <v>357</v>
      </c>
      <c r="X404" s="676" t="e">
        <f t="shared" si="126"/>
        <v>#DIV/0!</v>
      </c>
      <c r="Y404" s="676" t="e">
        <f t="shared" si="126"/>
        <v>#DIV/0!</v>
      </c>
      <c r="Z404" s="676" t="e">
        <f t="shared" si="126"/>
        <v>#DIV/0!</v>
      </c>
      <c r="AA404" s="676" t="e">
        <f t="shared" si="126"/>
        <v>#DIV/0!</v>
      </c>
      <c r="AB404" s="676" t="e">
        <f t="shared" si="126"/>
        <v>#DIV/0!</v>
      </c>
      <c r="AC404" s="676" t="e">
        <f t="shared" si="126"/>
        <v>#DIV/0!</v>
      </c>
      <c r="AD404" s="274"/>
      <c r="AG404" s="243" t="s">
        <v>36</v>
      </c>
      <c r="AH404" s="676" t="e">
        <f t="shared" ref="AH404:AR404" si="127">ROUND(AVERAGE(AH302:AH304),1)</f>
        <v>#DIV/0!</v>
      </c>
      <c r="AI404" s="676" t="e">
        <f t="shared" si="127"/>
        <v>#DIV/0!</v>
      </c>
      <c r="AJ404" s="676" t="e">
        <f t="shared" si="127"/>
        <v>#DIV/0!</v>
      </c>
      <c r="AK404" s="676" t="e">
        <f t="shared" si="127"/>
        <v>#DIV/0!</v>
      </c>
      <c r="AL404" s="676" t="e">
        <f t="shared" si="127"/>
        <v>#DIV/0!</v>
      </c>
      <c r="AM404" s="676" t="e">
        <f t="shared" si="127"/>
        <v>#DIV/0!</v>
      </c>
      <c r="AN404" s="676" t="e">
        <f t="shared" si="127"/>
        <v>#DIV/0!</v>
      </c>
      <c r="AO404" s="676" t="e">
        <f t="shared" si="127"/>
        <v>#DIV/0!</v>
      </c>
      <c r="AP404" s="676" t="e">
        <f t="shared" si="127"/>
        <v>#DIV/0!</v>
      </c>
      <c r="AQ404" s="676" t="e">
        <f t="shared" si="127"/>
        <v>#DIV/0!</v>
      </c>
      <c r="AR404" s="676" t="e">
        <f t="shared" si="127"/>
        <v>#DIV/0!</v>
      </c>
      <c r="AS404" s="221"/>
    </row>
    <row r="405" spans="2:45" ht="11.45" hidden="1" customHeight="1" x14ac:dyDescent="0.15">
      <c r="B405" s="240"/>
      <c r="C405" s="246" t="s">
        <v>37</v>
      </c>
      <c r="D405" s="676" t="e">
        <f t="shared" ref="D405:AC405" si="128">ROUND(AVERAGE(D305:D307),1)</f>
        <v>#DIV/0!</v>
      </c>
      <c r="E405" s="907" t="e">
        <f t="shared" si="128"/>
        <v>#DIV/0!</v>
      </c>
      <c r="F405" s="907" t="e">
        <f t="shared" si="128"/>
        <v>#DIV/0!</v>
      </c>
      <c r="G405" s="907" t="e">
        <f t="shared" si="128"/>
        <v>#DIV/0!</v>
      </c>
      <c r="H405" s="907" t="e">
        <f t="shared" si="128"/>
        <v>#DIV/0!</v>
      </c>
      <c r="I405" s="907" t="e">
        <f t="shared" si="128"/>
        <v>#DIV/0!</v>
      </c>
      <c r="J405" s="907" t="e">
        <f t="shared" si="128"/>
        <v>#DIV/0!</v>
      </c>
      <c r="K405" s="907" t="e">
        <f t="shared" si="128"/>
        <v>#DIV/0!</v>
      </c>
      <c r="L405" s="907" t="e">
        <f t="shared" si="128"/>
        <v>#DIV/0!</v>
      </c>
      <c r="M405" s="907" t="e">
        <f t="shared" si="128"/>
        <v>#DIV/0!</v>
      </c>
      <c r="N405" s="907" t="e">
        <f t="shared" si="128"/>
        <v>#DIV/0!</v>
      </c>
      <c r="O405" s="907" t="e">
        <f t="shared" si="128"/>
        <v>#DIV/0!</v>
      </c>
      <c r="P405" s="907" t="e">
        <f t="shared" si="128"/>
        <v>#DIV/0!</v>
      </c>
      <c r="Q405" s="907" t="e">
        <f t="shared" si="128"/>
        <v>#DIV/0!</v>
      </c>
      <c r="R405" s="907" t="e">
        <f t="shared" si="128"/>
        <v>#DIV/0!</v>
      </c>
      <c r="S405" s="907" t="e">
        <f t="shared" si="128"/>
        <v>#DIV/0!</v>
      </c>
      <c r="T405" s="907" t="e">
        <f t="shared" si="128"/>
        <v>#DIV/0!</v>
      </c>
      <c r="U405" s="907" t="e">
        <f t="shared" si="128"/>
        <v>#DIV/0!</v>
      </c>
      <c r="V405" s="907" t="e">
        <f t="shared" si="128"/>
        <v>#DIV/0!</v>
      </c>
      <c r="W405" s="907" t="s">
        <v>357</v>
      </c>
      <c r="X405" s="907" t="e">
        <f t="shared" si="128"/>
        <v>#DIV/0!</v>
      </c>
      <c r="Y405" s="907" t="e">
        <f t="shared" si="128"/>
        <v>#DIV/0!</v>
      </c>
      <c r="Z405" s="907" t="e">
        <f t="shared" si="128"/>
        <v>#DIV/0!</v>
      </c>
      <c r="AA405" s="907" t="e">
        <f t="shared" si="128"/>
        <v>#DIV/0!</v>
      </c>
      <c r="AB405" s="907" t="e">
        <f t="shared" si="128"/>
        <v>#DIV/0!</v>
      </c>
      <c r="AC405" s="907" t="e">
        <f t="shared" si="128"/>
        <v>#DIV/0!</v>
      </c>
      <c r="AD405" s="274"/>
      <c r="AF405" s="240"/>
      <c r="AG405" s="246" t="s">
        <v>37</v>
      </c>
      <c r="AH405" s="907" t="e">
        <f t="shared" ref="AH405:AR405" si="129">ROUND(AVERAGE(AH305:AH307),1)</f>
        <v>#DIV/0!</v>
      </c>
      <c r="AI405" s="907" t="e">
        <f t="shared" si="129"/>
        <v>#DIV/0!</v>
      </c>
      <c r="AJ405" s="907" t="e">
        <f t="shared" si="129"/>
        <v>#DIV/0!</v>
      </c>
      <c r="AK405" s="907" t="e">
        <f t="shared" si="129"/>
        <v>#DIV/0!</v>
      </c>
      <c r="AL405" s="907" t="e">
        <f t="shared" si="129"/>
        <v>#DIV/0!</v>
      </c>
      <c r="AM405" s="907" t="e">
        <f t="shared" si="129"/>
        <v>#DIV/0!</v>
      </c>
      <c r="AN405" s="907" t="e">
        <f t="shared" si="129"/>
        <v>#DIV/0!</v>
      </c>
      <c r="AO405" s="907" t="e">
        <f t="shared" si="129"/>
        <v>#DIV/0!</v>
      </c>
      <c r="AP405" s="907" t="e">
        <f t="shared" si="129"/>
        <v>#DIV/0!</v>
      </c>
      <c r="AQ405" s="907" t="e">
        <f t="shared" si="129"/>
        <v>#DIV/0!</v>
      </c>
      <c r="AR405" s="907" t="e">
        <f t="shared" si="129"/>
        <v>#DIV/0!</v>
      </c>
      <c r="AS405" s="221"/>
    </row>
    <row r="406" spans="2:45" ht="11.45" hidden="1" customHeight="1" x14ac:dyDescent="0.15">
      <c r="B406" s="66">
        <v>2027</v>
      </c>
      <c r="C406" s="238" t="s">
        <v>34</v>
      </c>
      <c r="D406" s="906" t="e">
        <f t="shared" ref="D406:AC406" si="130">ROUND(AVERAGE(D308:D310),1)</f>
        <v>#DIV/0!</v>
      </c>
      <c r="E406" s="906" t="e">
        <f t="shared" si="130"/>
        <v>#DIV/0!</v>
      </c>
      <c r="F406" s="906" t="e">
        <f t="shared" si="130"/>
        <v>#DIV/0!</v>
      </c>
      <c r="G406" s="906" t="e">
        <f t="shared" si="130"/>
        <v>#DIV/0!</v>
      </c>
      <c r="H406" s="906" t="e">
        <f t="shared" si="130"/>
        <v>#DIV/0!</v>
      </c>
      <c r="I406" s="906" t="e">
        <f t="shared" si="130"/>
        <v>#DIV/0!</v>
      </c>
      <c r="J406" s="906" t="e">
        <f t="shared" si="130"/>
        <v>#DIV/0!</v>
      </c>
      <c r="K406" s="906" t="e">
        <f t="shared" si="130"/>
        <v>#DIV/0!</v>
      </c>
      <c r="L406" s="906" t="e">
        <f t="shared" si="130"/>
        <v>#DIV/0!</v>
      </c>
      <c r="M406" s="906" t="e">
        <f t="shared" si="130"/>
        <v>#DIV/0!</v>
      </c>
      <c r="N406" s="906" t="e">
        <f t="shared" si="130"/>
        <v>#DIV/0!</v>
      </c>
      <c r="O406" s="906" t="e">
        <f t="shared" si="130"/>
        <v>#DIV/0!</v>
      </c>
      <c r="P406" s="906" t="e">
        <f t="shared" si="130"/>
        <v>#DIV/0!</v>
      </c>
      <c r="Q406" s="906" t="e">
        <f t="shared" si="130"/>
        <v>#DIV/0!</v>
      </c>
      <c r="R406" s="906" t="e">
        <f t="shared" si="130"/>
        <v>#DIV/0!</v>
      </c>
      <c r="S406" s="906" t="e">
        <f t="shared" si="130"/>
        <v>#DIV/0!</v>
      </c>
      <c r="T406" s="906" t="e">
        <f t="shared" si="130"/>
        <v>#DIV/0!</v>
      </c>
      <c r="U406" s="906" t="e">
        <f t="shared" si="130"/>
        <v>#DIV/0!</v>
      </c>
      <c r="V406" s="906" t="e">
        <f t="shared" si="130"/>
        <v>#DIV/0!</v>
      </c>
      <c r="W406" s="906" t="s">
        <v>357</v>
      </c>
      <c r="X406" s="906" t="e">
        <f t="shared" si="130"/>
        <v>#DIV/0!</v>
      </c>
      <c r="Y406" s="906" t="e">
        <f t="shared" si="130"/>
        <v>#DIV/0!</v>
      </c>
      <c r="Z406" s="906" t="e">
        <f t="shared" si="130"/>
        <v>#DIV/0!</v>
      </c>
      <c r="AA406" s="906" t="e">
        <f t="shared" si="130"/>
        <v>#DIV/0!</v>
      </c>
      <c r="AB406" s="906" t="e">
        <f t="shared" si="130"/>
        <v>#DIV/0!</v>
      </c>
      <c r="AC406" s="906" t="e">
        <f t="shared" si="130"/>
        <v>#DIV/0!</v>
      </c>
      <c r="AD406" s="274"/>
      <c r="AF406" s="66">
        <v>2027</v>
      </c>
      <c r="AG406" s="238" t="s">
        <v>34</v>
      </c>
      <c r="AH406" s="906" t="e">
        <f t="shared" ref="AH406:AR406" si="131">ROUND(AVERAGE(AH308:AH310),1)</f>
        <v>#DIV/0!</v>
      </c>
      <c r="AI406" s="906" t="e">
        <f t="shared" si="131"/>
        <v>#DIV/0!</v>
      </c>
      <c r="AJ406" s="906" t="e">
        <f t="shared" si="131"/>
        <v>#DIV/0!</v>
      </c>
      <c r="AK406" s="906" t="e">
        <f t="shared" si="131"/>
        <v>#DIV/0!</v>
      </c>
      <c r="AL406" s="906" t="e">
        <f t="shared" si="131"/>
        <v>#DIV/0!</v>
      </c>
      <c r="AM406" s="906" t="e">
        <f t="shared" si="131"/>
        <v>#DIV/0!</v>
      </c>
      <c r="AN406" s="906" t="e">
        <f t="shared" si="131"/>
        <v>#DIV/0!</v>
      </c>
      <c r="AO406" s="906" t="e">
        <f t="shared" si="131"/>
        <v>#DIV/0!</v>
      </c>
      <c r="AP406" s="906" t="e">
        <f t="shared" si="131"/>
        <v>#DIV/0!</v>
      </c>
      <c r="AQ406" s="906" t="e">
        <f t="shared" si="131"/>
        <v>#DIV/0!</v>
      </c>
      <c r="AR406" s="906" t="e">
        <f t="shared" si="131"/>
        <v>#DIV/0!</v>
      </c>
      <c r="AS406" s="221"/>
    </row>
    <row r="407" spans="2:45" ht="11.45" hidden="1" customHeight="1" x14ac:dyDescent="0.15">
      <c r="C407" s="243" t="s">
        <v>35</v>
      </c>
      <c r="D407" s="676" t="e">
        <f t="shared" ref="D407:AC407" si="132">ROUND(AVERAGE(D311:D313),1)</f>
        <v>#DIV/0!</v>
      </c>
      <c r="E407" s="676" t="e">
        <f t="shared" si="132"/>
        <v>#DIV/0!</v>
      </c>
      <c r="F407" s="676" t="e">
        <f t="shared" si="132"/>
        <v>#DIV/0!</v>
      </c>
      <c r="G407" s="676" t="e">
        <f t="shared" si="132"/>
        <v>#DIV/0!</v>
      </c>
      <c r="H407" s="676" t="e">
        <f t="shared" si="132"/>
        <v>#DIV/0!</v>
      </c>
      <c r="I407" s="676" t="e">
        <f t="shared" si="132"/>
        <v>#DIV/0!</v>
      </c>
      <c r="J407" s="676" t="e">
        <f t="shared" si="132"/>
        <v>#DIV/0!</v>
      </c>
      <c r="K407" s="676" t="e">
        <f t="shared" si="132"/>
        <v>#DIV/0!</v>
      </c>
      <c r="L407" s="676" t="e">
        <f t="shared" si="132"/>
        <v>#DIV/0!</v>
      </c>
      <c r="M407" s="676" t="e">
        <f t="shared" si="132"/>
        <v>#DIV/0!</v>
      </c>
      <c r="N407" s="676" t="e">
        <f t="shared" si="132"/>
        <v>#DIV/0!</v>
      </c>
      <c r="O407" s="676" t="e">
        <f t="shared" si="132"/>
        <v>#DIV/0!</v>
      </c>
      <c r="P407" s="676" t="e">
        <f t="shared" si="132"/>
        <v>#DIV/0!</v>
      </c>
      <c r="Q407" s="676" t="e">
        <f t="shared" si="132"/>
        <v>#DIV/0!</v>
      </c>
      <c r="R407" s="676" t="e">
        <f t="shared" si="132"/>
        <v>#DIV/0!</v>
      </c>
      <c r="S407" s="676" t="e">
        <f t="shared" si="132"/>
        <v>#DIV/0!</v>
      </c>
      <c r="T407" s="676" t="e">
        <f t="shared" si="132"/>
        <v>#DIV/0!</v>
      </c>
      <c r="U407" s="676" t="e">
        <f t="shared" si="132"/>
        <v>#DIV/0!</v>
      </c>
      <c r="V407" s="676" t="e">
        <f t="shared" si="132"/>
        <v>#DIV/0!</v>
      </c>
      <c r="W407" s="676" t="s">
        <v>357</v>
      </c>
      <c r="X407" s="676" t="e">
        <f t="shared" si="132"/>
        <v>#DIV/0!</v>
      </c>
      <c r="Y407" s="676" t="e">
        <f t="shared" si="132"/>
        <v>#DIV/0!</v>
      </c>
      <c r="Z407" s="676" t="e">
        <f t="shared" si="132"/>
        <v>#DIV/0!</v>
      </c>
      <c r="AA407" s="676" t="e">
        <f t="shared" si="132"/>
        <v>#DIV/0!</v>
      </c>
      <c r="AB407" s="676" t="e">
        <f t="shared" si="132"/>
        <v>#DIV/0!</v>
      </c>
      <c r="AC407" s="676" t="e">
        <f t="shared" si="132"/>
        <v>#DIV/0!</v>
      </c>
      <c r="AD407" s="274"/>
      <c r="AG407" s="243" t="s">
        <v>35</v>
      </c>
      <c r="AH407" s="676" t="e">
        <f t="shared" ref="AH407:AR407" si="133">ROUND(AVERAGE(AH311:AH313),1)</f>
        <v>#DIV/0!</v>
      </c>
      <c r="AI407" s="676" t="e">
        <f t="shared" si="133"/>
        <v>#DIV/0!</v>
      </c>
      <c r="AJ407" s="676" t="e">
        <f t="shared" si="133"/>
        <v>#DIV/0!</v>
      </c>
      <c r="AK407" s="676" t="e">
        <f t="shared" si="133"/>
        <v>#DIV/0!</v>
      </c>
      <c r="AL407" s="676" t="e">
        <f t="shared" si="133"/>
        <v>#DIV/0!</v>
      </c>
      <c r="AM407" s="676" t="e">
        <f t="shared" si="133"/>
        <v>#DIV/0!</v>
      </c>
      <c r="AN407" s="676" t="e">
        <f t="shared" si="133"/>
        <v>#DIV/0!</v>
      </c>
      <c r="AO407" s="676" t="e">
        <f t="shared" si="133"/>
        <v>#DIV/0!</v>
      </c>
      <c r="AP407" s="676" t="e">
        <f t="shared" si="133"/>
        <v>#DIV/0!</v>
      </c>
      <c r="AQ407" s="676" t="e">
        <f t="shared" si="133"/>
        <v>#DIV/0!</v>
      </c>
      <c r="AR407" s="676" t="e">
        <f t="shared" si="133"/>
        <v>#DIV/0!</v>
      </c>
      <c r="AS407" s="221"/>
    </row>
    <row r="408" spans="2:45" ht="11.45" hidden="1" customHeight="1" x14ac:dyDescent="0.15">
      <c r="C408" s="243" t="s">
        <v>36</v>
      </c>
      <c r="D408" s="676" t="e">
        <f t="shared" ref="D408:AC408" si="134">ROUND(AVERAGE(D314:D316),1)</f>
        <v>#DIV/0!</v>
      </c>
      <c r="E408" s="676" t="e">
        <f t="shared" si="134"/>
        <v>#DIV/0!</v>
      </c>
      <c r="F408" s="676" t="e">
        <f t="shared" si="134"/>
        <v>#DIV/0!</v>
      </c>
      <c r="G408" s="676" t="e">
        <f t="shared" si="134"/>
        <v>#DIV/0!</v>
      </c>
      <c r="H408" s="676" t="e">
        <f t="shared" si="134"/>
        <v>#DIV/0!</v>
      </c>
      <c r="I408" s="676" t="e">
        <f t="shared" si="134"/>
        <v>#DIV/0!</v>
      </c>
      <c r="J408" s="676" t="e">
        <f t="shared" si="134"/>
        <v>#DIV/0!</v>
      </c>
      <c r="K408" s="676" t="e">
        <f t="shared" si="134"/>
        <v>#DIV/0!</v>
      </c>
      <c r="L408" s="676" t="e">
        <f t="shared" si="134"/>
        <v>#DIV/0!</v>
      </c>
      <c r="M408" s="676" t="e">
        <f t="shared" si="134"/>
        <v>#DIV/0!</v>
      </c>
      <c r="N408" s="676" t="e">
        <f t="shared" si="134"/>
        <v>#DIV/0!</v>
      </c>
      <c r="O408" s="676" t="e">
        <f t="shared" si="134"/>
        <v>#DIV/0!</v>
      </c>
      <c r="P408" s="676" t="e">
        <f t="shared" si="134"/>
        <v>#DIV/0!</v>
      </c>
      <c r="Q408" s="676" t="e">
        <f t="shared" si="134"/>
        <v>#DIV/0!</v>
      </c>
      <c r="R408" s="676" t="e">
        <f t="shared" si="134"/>
        <v>#DIV/0!</v>
      </c>
      <c r="S408" s="676" t="e">
        <f t="shared" si="134"/>
        <v>#DIV/0!</v>
      </c>
      <c r="T408" s="676" t="e">
        <f t="shared" si="134"/>
        <v>#DIV/0!</v>
      </c>
      <c r="U408" s="676" t="e">
        <f t="shared" si="134"/>
        <v>#DIV/0!</v>
      </c>
      <c r="V408" s="676" t="e">
        <f t="shared" si="134"/>
        <v>#DIV/0!</v>
      </c>
      <c r="W408" s="676" t="s">
        <v>357</v>
      </c>
      <c r="X408" s="676" t="e">
        <f t="shared" si="134"/>
        <v>#DIV/0!</v>
      </c>
      <c r="Y408" s="676" t="e">
        <f t="shared" si="134"/>
        <v>#DIV/0!</v>
      </c>
      <c r="Z408" s="676" t="e">
        <f t="shared" si="134"/>
        <v>#DIV/0!</v>
      </c>
      <c r="AA408" s="676" t="e">
        <f t="shared" si="134"/>
        <v>#DIV/0!</v>
      </c>
      <c r="AB408" s="676" t="e">
        <f t="shared" si="134"/>
        <v>#DIV/0!</v>
      </c>
      <c r="AC408" s="676" t="e">
        <f t="shared" si="134"/>
        <v>#DIV/0!</v>
      </c>
      <c r="AD408" s="274"/>
      <c r="AG408" s="243" t="s">
        <v>36</v>
      </c>
      <c r="AH408" s="676" t="e">
        <f t="shared" ref="AH408:AR408" si="135">ROUND(AVERAGE(AH314:AH316),1)</f>
        <v>#DIV/0!</v>
      </c>
      <c r="AI408" s="676" t="e">
        <f t="shared" si="135"/>
        <v>#DIV/0!</v>
      </c>
      <c r="AJ408" s="676" t="e">
        <f t="shared" si="135"/>
        <v>#DIV/0!</v>
      </c>
      <c r="AK408" s="676" t="e">
        <f t="shared" si="135"/>
        <v>#DIV/0!</v>
      </c>
      <c r="AL408" s="676" t="e">
        <f t="shared" si="135"/>
        <v>#DIV/0!</v>
      </c>
      <c r="AM408" s="676" t="e">
        <f t="shared" si="135"/>
        <v>#DIV/0!</v>
      </c>
      <c r="AN408" s="676" t="e">
        <f t="shared" si="135"/>
        <v>#DIV/0!</v>
      </c>
      <c r="AO408" s="676" t="e">
        <f t="shared" si="135"/>
        <v>#DIV/0!</v>
      </c>
      <c r="AP408" s="676" t="e">
        <f t="shared" si="135"/>
        <v>#DIV/0!</v>
      </c>
      <c r="AQ408" s="676" t="e">
        <f t="shared" si="135"/>
        <v>#DIV/0!</v>
      </c>
      <c r="AR408" s="676" t="e">
        <f t="shared" si="135"/>
        <v>#DIV/0!</v>
      </c>
      <c r="AS408" s="221"/>
    </row>
    <row r="409" spans="2:45" ht="11.45" hidden="1" customHeight="1" x14ac:dyDescent="0.15">
      <c r="B409" s="240"/>
      <c r="C409" s="246" t="s">
        <v>37</v>
      </c>
      <c r="D409" s="907" t="e">
        <f t="shared" ref="D409:AC409" si="136">ROUND(AVERAGE(D317:D319),1)</f>
        <v>#DIV/0!</v>
      </c>
      <c r="E409" s="907" t="e">
        <f t="shared" si="136"/>
        <v>#DIV/0!</v>
      </c>
      <c r="F409" s="907" t="e">
        <f t="shared" si="136"/>
        <v>#DIV/0!</v>
      </c>
      <c r="G409" s="907" t="e">
        <f t="shared" si="136"/>
        <v>#DIV/0!</v>
      </c>
      <c r="H409" s="907" t="e">
        <f t="shared" si="136"/>
        <v>#DIV/0!</v>
      </c>
      <c r="I409" s="907" t="e">
        <f t="shared" si="136"/>
        <v>#DIV/0!</v>
      </c>
      <c r="J409" s="907" t="e">
        <f t="shared" si="136"/>
        <v>#DIV/0!</v>
      </c>
      <c r="K409" s="907" t="e">
        <f t="shared" si="136"/>
        <v>#DIV/0!</v>
      </c>
      <c r="L409" s="907" t="e">
        <f t="shared" si="136"/>
        <v>#DIV/0!</v>
      </c>
      <c r="M409" s="907" t="e">
        <f t="shared" si="136"/>
        <v>#DIV/0!</v>
      </c>
      <c r="N409" s="907" t="e">
        <f t="shared" si="136"/>
        <v>#DIV/0!</v>
      </c>
      <c r="O409" s="907" t="e">
        <f t="shared" si="136"/>
        <v>#DIV/0!</v>
      </c>
      <c r="P409" s="907" t="e">
        <f t="shared" si="136"/>
        <v>#DIV/0!</v>
      </c>
      <c r="Q409" s="907" t="e">
        <f t="shared" si="136"/>
        <v>#DIV/0!</v>
      </c>
      <c r="R409" s="907" t="e">
        <f t="shared" si="136"/>
        <v>#DIV/0!</v>
      </c>
      <c r="S409" s="907" t="e">
        <f t="shared" si="136"/>
        <v>#DIV/0!</v>
      </c>
      <c r="T409" s="907" t="e">
        <f t="shared" si="136"/>
        <v>#DIV/0!</v>
      </c>
      <c r="U409" s="907" t="e">
        <f t="shared" si="136"/>
        <v>#DIV/0!</v>
      </c>
      <c r="V409" s="907" t="e">
        <f t="shared" si="136"/>
        <v>#DIV/0!</v>
      </c>
      <c r="W409" s="907" t="s">
        <v>357</v>
      </c>
      <c r="X409" s="907" t="e">
        <f t="shared" si="136"/>
        <v>#DIV/0!</v>
      </c>
      <c r="Y409" s="907" t="e">
        <f t="shared" si="136"/>
        <v>#DIV/0!</v>
      </c>
      <c r="Z409" s="907" t="e">
        <f t="shared" si="136"/>
        <v>#DIV/0!</v>
      </c>
      <c r="AA409" s="907" t="e">
        <f t="shared" si="136"/>
        <v>#DIV/0!</v>
      </c>
      <c r="AB409" s="907" t="e">
        <f t="shared" si="136"/>
        <v>#DIV/0!</v>
      </c>
      <c r="AC409" s="907" t="e">
        <f t="shared" si="136"/>
        <v>#DIV/0!</v>
      </c>
      <c r="AD409" s="274"/>
      <c r="AF409" s="240"/>
      <c r="AG409" s="246" t="s">
        <v>37</v>
      </c>
      <c r="AH409" s="907" t="e">
        <f t="shared" ref="AH409:AR409" si="137">ROUND(AVERAGE(AH317:AH319),1)</f>
        <v>#DIV/0!</v>
      </c>
      <c r="AI409" s="907" t="e">
        <f t="shared" si="137"/>
        <v>#DIV/0!</v>
      </c>
      <c r="AJ409" s="907" t="e">
        <f t="shared" si="137"/>
        <v>#DIV/0!</v>
      </c>
      <c r="AK409" s="907" t="e">
        <f t="shared" si="137"/>
        <v>#DIV/0!</v>
      </c>
      <c r="AL409" s="907" t="e">
        <f t="shared" si="137"/>
        <v>#DIV/0!</v>
      </c>
      <c r="AM409" s="907" t="e">
        <f t="shared" si="137"/>
        <v>#DIV/0!</v>
      </c>
      <c r="AN409" s="907" t="e">
        <f t="shared" si="137"/>
        <v>#DIV/0!</v>
      </c>
      <c r="AO409" s="907" t="e">
        <f t="shared" si="137"/>
        <v>#DIV/0!</v>
      </c>
      <c r="AP409" s="907" t="e">
        <f t="shared" si="137"/>
        <v>#DIV/0!</v>
      </c>
      <c r="AQ409" s="907" t="e">
        <f t="shared" si="137"/>
        <v>#DIV/0!</v>
      </c>
      <c r="AR409" s="907" t="e">
        <f t="shared" si="137"/>
        <v>#DIV/0!</v>
      </c>
      <c r="AS409" s="221"/>
    </row>
    <row r="410" spans="2:45" ht="11.45" hidden="1" customHeight="1" x14ac:dyDescent="0.15">
      <c r="B410" s="66">
        <v>2028</v>
      </c>
      <c r="C410" s="238" t="s">
        <v>34</v>
      </c>
      <c r="D410" s="676" t="e">
        <f t="shared" ref="D410:AC410" si="138">ROUND(AVERAGE(D320:D322),1)</f>
        <v>#DIV/0!</v>
      </c>
      <c r="E410" s="676" t="e">
        <f t="shared" si="138"/>
        <v>#DIV/0!</v>
      </c>
      <c r="F410" s="676" t="e">
        <f t="shared" si="138"/>
        <v>#DIV/0!</v>
      </c>
      <c r="G410" s="676" t="e">
        <f t="shared" si="138"/>
        <v>#DIV/0!</v>
      </c>
      <c r="H410" s="676" t="e">
        <f t="shared" si="138"/>
        <v>#DIV/0!</v>
      </c>
      <c r="I410" s="676" t="e">
        <f t="shared" si="138"/>
        <v>#DIV/0!</v>
      </c>
      <c r="J410" s="676" t="e">
        <f t="shared" si="138"/>
        <v>#DIV/0!</v>
      </c>
      <c r="K410" s="676" t="e">
        <f t="shared" si="138"/>
        <v>#DIV/0!</v>
      </c>
      <c r="L410" s="676" t="e">
        <f t="shared" si="138"/>
        <v>#DIV/0!</v>
      </c>
      <c r="M410" s="676" t="e">
        <f t="shared" si="138"/>
        <v>#DIV/0!</v>
      </c>
      <c r="N410" s="676" t="e">
        <f t="shared" si="138"/>
        <v>#DIV/0!</v>
      </c>
      <c r="O410" s="676" t="e">
        <f t="shared" si="138"/>
        <v>#DIV/0!</v>
      </c>
      <c r="P410" s="676" t="e">
        <f t="shared" si="138"/>
        <v>#DIV/0!</v>
      </c>
      <c r="Q410" s="676" t="e">
        <f t="shared" si="138"/>
        <v>#DIV/0!</v>
      </c>
      <c r="R410" s="676" t="e">
        <f t="shared" si="138"/>
        <v>#DIV/0!</v>
      </c>
      <c r="S410" s="676" t="e">
        <f t="shared" si="138"/>
        <v>#DIV/0!</v>
      </c>
      <c r="T410" s="676" t="e">
        <f t="shared" si="138"/>
        <v>#DIV/0!</v>
      </c>
      <c r="U410" s="676" t="e">
        <f t="shared" si="138"/>
        <v>#DIV/0!</v>
      </c>
      <c r="V410" s="676" t="e">
        <f t="shared" si="138"/>
        <v>#DIV/0!</v>
      </c>
      <c r="W410" s="676" t="s">
        <v>357</v>
      </c>
      <c r="X410" s="676" t="e">
        <f t="shared" si="138"/>
        <v>#DIV/0!</v>
      </c>
      <c r="Y410" s="676" t="e">
        <f t="shared" si="138"/>
        <v>#DIV/0!</v>
      </c>
      <c r="Z410" s="676" t="e">
        <f t="shared" si="138"/>
        <v>#DIV/0!</v>
      </c>
      <c r="AA410" s="676" t="e">
        <f t="shared" si="138"/>
        <v>#DIV/0!</v>
      </c>
      <c r="AB410" s="676" t="e">
        <f t="shared" si="138"/>
        <v>#DIV/0!</v>
      </c>
      <c r="AC410" s="676" t="e">
        <f t="shared" si="138"/>
        <v>#DIV/0!</v>
      </c>
      <c r="AD410" s="274"/>
      <c r="AF410" s="66">
        <v>2028</v>
      </c>
      <c r="AG410" s="238" t="s">
        <v>34</v>
      </c>
      <c r="AH410" s="676" t="e">
        <f t="shared" ref="AH410:AR410" si="139">ROUND(AVERAGE(AH320:AH322),1)</f>
        <v>#DIV/0!</v>
      </c>
      <c r="AI410" s="676" t="e">
        <f t="shared" si="139"/>
        <v>#DIV/0!</v>
      </c>
      <c r="AJ410" s="676" t="e">
        <f t="shared" si="139"/>
        <v>#DIV/0!</v>
      </c>
      <c r="AK410" s="676" t="e">
        <f t="shared" si="139"/>
        <v>#DIV/0!</v>
      </c>
      <c r="AL410" s="676" t="e">
        <f t="shared" si="139"/>
        <v>#DIV/0!</v>
      </c>
      <c r="AM410" s="676" t="e">
        <f t="shared" si="139"/>
        <v>#DIV/0!</v>
      </c>
      <c r="AN410" s="676" t="e">
        <f t="shared" si="139"/>
        <v>#DIV/0!</v>
      </c>
      <c r="AO410" s="676" t="e">
        <f t="shared" si="139"/>
        <v>#DIV/0!</v>
      </c>
      <c r="AP410" s="676" t="e">
        <f t="shared" si="139"/>
        <v>#DIV/0!</v>
      </c>
      <c r="AQ410" s="676" t="e">
        <f t="shared" si="139"/>
        <v>#DIV/0!</v>
      </c>
      <c r="AR410" s="676" t="e">
        <f t="shared" si="139"/>
        <v>#DIV/0!</v>
      </c>
      <c r="AS410" s="221"/>
    </row>
    <row r="411" spans="2:45" ht="11.45" hidden="1" customHeight="1" x14ac:dyDescent="0.15">
      <c r="C411" s="243" t="s">
        <v>35</v>
      </c>
      <c r="D411" s="676" t="e">
        <f t="shared" ref="D411:AC411" si="140">ROUND(AVERAGE(D323:D325),1)</f>
        <v>#DIV/0!</v>
      </c>
      <c r="E411" s="676" t="e">
        <f t="shared" si="140"/>
        <v>#DIV/0!</v>
      </c>
      <c r="F411" s="676" t="e">
        <f t="shared" si="140"/>
        <v>#DIV/0!</v>
      </c>
      <c r="G411" s="676" t="e">
        <f t="shared" si="140"/>
        <v>#DIV/0!</v>
      </c>
      <c r="H411" s="676" t="e">
        <f t="shared" si="140"/>
        <v>#DIV/0!</v>
      </c>
      <c r="I411" s="676" t="e">
        <f t="shared" si="140"/>
        <v>#DIV/0!</v>
      </c>
      <c r="J411" s="676" t="e">
        <f t="shared" si="140"/>
        <v>#DIV/0!</v>
      </c>
      <c r="K411" s="676" t="e">
        <f t="shared" si="140"/>
        <v>#DIV/0!</v>
      </c>
      <c r="L411" s="676" t="e">
        <f t="shared" si="140"/>
        <v>#DIV/0!</v>
      </c>
      <c r="M411" s="676" t="e">
        <f t="shared" si="140"/>
        <v>#DIV/0!</v>
      </c>
      <c r="N411" s="676" t="e">
        <f t="shared" si="140"/>
        <v>#DIV/0!</v>
      </c>
      <c r="O411" s="676" t="e">
        <f t="shared" si="140"/>
        <v>#DIV/0!</v>
      </c>
      <c r="P411" s="676" t="e">
        <f t="shared" si="140"/>
        <v>#DIV/0!</v>
      </c>
      <c r="Q411" s="676" t="e">
        <f t="shared" si="140"/>
        <v>#DIV/0!</v>
      </c>
      <c r="R411" s="676" t="e">
        <f t="shared" si="140"/>
        <v>#DIV/0!</v>
      </c>
      <c r="S411" s="676" t="e">
        <f t="shared" si="140"/>
        <v>#DIV/0!</v>
      </c>
      <c r="T411" s="676" t="e">
        <f t="shared" si="140"/>
        <v>#DIV/0!</v>
      </c>
      <c r="U411" s="676" t="e">
        <f t="shared" si="140"/>
        <v>#DIV/0!</v>
      </c>
      <c r="V411" s="676" t="e">
        <f t="shared" si="140"/>
        <v>#DIV/0!</v>
      </c>
      <c r="W411" s="676" t="s">
        <v>357</v>
      </c>
      <c r="X411" s="676" t="e">
        <f t="shared" si="140"/>
        <v>#DIV/0!</v>
      </c>
      <c r="Y411" s="676" t="e">
        <f t="shared" si="140"/>
        <v>#DIV/0!</v>
      </c>
      <c r="Z411" s="676" t="e">
        <f t="shared" si="140"/>
        <v>#DIV/0!</v>
      </c>
      <c r="AA411" s="676" t="e">
        <f t="shared" si="140"/>
        <v>#DIV/0!</v>
      </c>
      <c r="AB411" s="676" t="e">
        <f t="shared" si="140"/>
        <v>#DIV/0!</v>
      </c>
      <c r="AC411" s="676" t="e">
        <f t="shared" si="140"/>
        <v>#DIV/0!</v>
      </c>
      <c r="AD411" s="274"/>
      <c r="AG411" s="243" t="s">
        <v>35</v>
      </c>
      <c r="AH411" s="676" t="e">
        <f t="shared" ref="AH411:AR411" si="141">ROUND(AVERAGE(AH323:AH325),1)</f>
        <v>#DIV/0!</v>
      </c>
      <c r="AI411" s="676" t="e">
        <f t="shared" si="141"/>
        <v>#DIV/0!</v>
      </c>
      <c r="AJ411" s="676" t="e">
        <f t="shared" si="141"/>
        <v>#DIV/0!</v>
      </c>
      <c r="AK411" s="676" t="e">
        <f t="shared" si="141"/>
        <v>#DIV/0!</v>
      </c>
      <c r="AL411" s="676" t="e">
        <f t="shared" si="141"/>
        <v>#DIV/0!</v>
      </c>
      <c r="AM411" s="676" t="e">
        <f t="shared" si="141"/>
        <v>#DIV/0!</v>
      </c>
      <c r="AN411" s="676" t="e">
        <f t="shared" si="141"/>
        <v>#DIV/0!</v>
      </c>
      <c r="AO411" s="676" t="e">
        <f t="shared" si="141"/>
        <v>#DIV/0!</v>
      </c>
      <c r="AP411" s="676" t="e">
        <f t="shared" si="141"/>
        <v>#DIV/0!</v>
      </c>
      <c r="AQ411" s="676" t="e">
        <f t="shared" si="141"/>
        <v>#DIV/0!</v>
      </c>
      <c r="AR411" s="676" t="e">
        <f t="shared" si="141"/>
        <v>#DIV/0!</v>
      </c>
      <c r="AS411" s="221"/>
    </row>
    <row r="412" spans="2:45" ht="11.45" hidden="1" customHeight="1" x14ac:dyDescent="0.15">
      <c r="C412" s="243" t="s">
        <v>36</v>
      </c>
      <c r="D412" s="676" t="e">
        <f t="shared" ref="D412:AC412" si="142">ROUND(AVERAGE(D326:D328),1)</f>
        <v>#DIV/0!</v>
      </c>
      <c r="E412" s="676" t="e">
        <f t="shared" si="142"/>
        <v>#DIV/0!</v>
      </c>
      <c r="F412" s="676" t="e">
        <f t="shared" si="142"/>
        <v>#DIV/0!</v>
      </c>
      <c r="G412" s="676" t="e">
        <f t="shared" si="142"/>
        <v>#DIV/0!</v>
      </c>
      <c r="H412" s="676" t="e">
        <f t="shared" si="142"/>
        <v>#DIV/0!</v>
      </c>
      <c r="I412" s="676" t="e">
        <f t="shared" si="142"/>
        <v>#DIV/0!</v>
      </c>
      <c r="J412" s="676" t="e">
        <f t="shared" si="142"/>
        <v>#DIV/0!</v>
      </c>
      <c r="K412" s="676" t="e">
        <f t="shared" si="142"/>
        <v>#DIV/0!</v>
      </c>
      <c r="L412" s="676" t="e">
        <f t="shared" si="142"/>
        <v>#DIV/0!</v>
      </c>
      <c r="M412" s="676" t="e">
        <f t="shared" si="142"/>
        <v>#DIV/0!</v>
      </c>
      <c r="N412" s="676" t="e">
        <f t="shared" si="142"/>
        <v>#DIV/0!</v>
      </c>
      <c r="O412" s="676" t="e">
        <f t="shared" si="142"/>
        <v>#DIV/0!</v>
      </c>
      <c r="P412" s="676" t="e">
        <f t="shared" si="142"/>
        <v>#DIV/0!</v>
      </c>
      <c r="Q412" s="676" t="e">
        <f t="shared" si="142"/>
        <v>#DIV/0!</v>
      </c>
      <c r="R412" s="676" t="e">
        <f t="shared" si="142"/>
        <v>#DIV/0!</v>
      </c>
      <c r="S412" s="676" t="e">
        <f t="shared" si="142"/>
        <v>#DIV/0!</v>
      </c>
      <c r="T412" s="676" t="e">
        <f t="shared" si="142"/>
        <v>#DIV/0!</v>
      </c>
      <c r="U412" s="676" t="e">
        <f t="shared" si="142"/>
        <v>#DIV/0!</v>
      </c>
      <c r="V412" s="676" t="e">
        <f t="shared" si="142"/>
        <v>#DIV/0!</v>
      </c>
      <c r="W412" s="676" t="s">
        <v>357</v>
      </c>
      <c r="X412" s="676" t="e">
        <f t="shared" si="142"/>
        <v>#DIV/0!</v>
      </c>
      <c r="Y412" s="676" t="e">
        <f t="shared" si="142"/>
        <v>#DIV/0!</v>
      </c>
      <c r="Z412" s="676" t="e">
        <f t="shared" si="142"/>
        <v>#DIV/0!</v>
      </c>
      <c r="AA412" s="676" t="e">
        <f t="shared" si="142"/>
        <v>#DIV/0!</v>
      </c>
      <c r="AB412" s="676" t="e">
        <f t="shared" si="142"/>
        <v>#DIV/0!</v>
      </c>
      <c r="AC412" s="676" t="e">
        <f t="shared" si="142"/>
        <v>#DIV/0!</v>
      </c>
      <c r="AD412" s="274"/>
      <c r="AG412" s="243" t="s">
        <v>36</v>
      </c>
      <c r="AH412" s="676" t="e">
        <f t="shared" ref="AH412:AR412" si="143">ROUND(AVERAGE(AH326:AH328),1)</f>
        <v>#DIV/0!</v>
      </c>
      <c r="AI412" s="676" t="e">
        <f t="shared" si="143"/>
        <v>#DIV/0!</v>
      </c>
      <c r="AJ412" s="676" t="e">
        <f t="shared" si="143"/>
        <v>#DIV/0!</v>
      </c>
      <c r="AK412" s="676" t="e">
        <f t="shared" si="143"/>
        <v>#DIV/0!</v>
      </c>
      <c r="AL412" s="676" t="e">
        <f t="shared" si="143"/>
        <v>#DIV/0!</v>
      </c>
      <c r="AM412" s="676" t="e">
        <f t="shared" si="143"/>
        <v>#DIV/0!</v>
      </c>
      <c r="AN412" s="676" t="e">
        <f t="shared" si="143"/>
        <v>#DIV/0!</v>
      </c>
      <c r="AO412" s="676" t="e">
        <f t="shared" si="143"/>
        <v>#DIV/0!</v>
      </c>
      <c r="AP412" s="676" t="e">
        <f t="shared" si="143"/>
        <v>#DIV/0!</v>
      </c>
      <c r="AQ412" s="676" t="e">
        <f t="shared" si="143"/>
        <v>#DIV/0!</v>
      </c>
      <c r="AR412" s="676" t="e">
        <f t="shared" si="143"/>
        <v>#DIV/0!</v>
      </c>
      <c r="AS412" s="221"/>
    </row>
    <row r="413" spans="2:45" ht="11.45" hidden="1" customHeight="1" x14ac:dyDescent="0.15">
      <c r="B413" s="240"/>
      <c r="C413" s="246" t="s">
        <v>37</v>
      </c>
      <c r="D413" s="907" t="e">
        <f t="shared" ref="D413:AC413" si="144">ROUND(AVERAGE(D329:D331),1)</f>
        <v>#DIV/0!</v>
      </c>
      <c r="E413" s="907" t="e">
        <f t="shared" si="144"/>
        <v>#DIV/0!</v>
      </c>
      <c r="F413" s="907" t="e">
        <f t="shared" si="144"/>
        <v>#DIV/0!</v>
      </c>
      <c r="G413" s="907" t="e">
        <f t="shared" si="144"/>
        <v>#DIV/0!</v>
      </c>
      <c r="H413" s="907" t="e">
        <f t="shared" si="144"/>
        <v>#DIV/0!</v>
      </c>
      <c r="I413" s="907" t="e">
        <f t="shared" si="144"/>
        <v>#DIV/0!</v>
      </c>
      <c r="J413" s="907" t="e">
        <f t="shared" si="144"/>
        <v>#DIV/0!</v>
      </c>
      <c r="K413" s="907" t="e">
        <f t="shared" si="144"/>
        <v>#DIV/0!</v>
      </c>
      <c r="L413" s="907" t="e">
        <f t="shared" si="144"/>
        <v>#DIV/0!</v>
      </c>
      <c r="M413" s="907" t="e">
        <f t="shared" si="144"/>
        <v>#DIV/0!</v>
      </c>
      <c r="N413" s="907" t="e">
        <f t="shared" si="144"/>
        <v>#DIV/0!</v>
      </c>
      <c r="O413" s="907" t="e">
        <f t="shared" si="144"/>
        <v>#DIV/0!</v>
      </c>
      <c r="P413" s="907" t="e">
        <f t="shared" si="144"/>
        <v>#DIV/0!</v>
      </c>
      <c r="Q413" s="907" t="e">
        <f t="shared" si="144"/>
        <v>#DIV/0!</v>
      </c>
      <c r="R413" s="907" t="e">
        <f t="shared" si="144"/>
        <v>#DIV/0!</v>
      </c>
      <c r="S413" s="907" t="e">
        <f t="shared" si="144"/>
        <v>#DIV/0!</v>
      </c>
      <c r="T413" s="907" t="e">
        <f t="shared" si="144"/>
        <v>#DIV/0!</v>
      </c>
      <c r="U413" s="907" t="e">
        <f t="shared" si="144"/>
        <v>#DIV/0!</v>
      </c>
      <c r="V413" s="907" t="e">
        <f t="shared" si="144"/>
        <v>#DIV/0!</v>
      </c>
      <c r="W413" s="907" t="s">
        <v>357</v>
      </c>
      <c r="X413" s="907" t="e">
        <f t="shared" si="144"/>
        <v>#DIV/0!</v>
      </c>
      <c r="Y413" s="907" t="e">
        <f t="shared" si="144"/>
        <v>#DIV/0!</v>
      </c>
      <c r="Z413" s="907" t="e">
        <f t="shared" si="144"/>
        <v>#DIV/0!</v>
      </c>
      <c r="AA413" s="907" t="e">
        <f t="shared" si="144"/>
        <v>#DIV/0!</v>
      </c>
      <c r="AB413" s="907" t="e">
        <f t="shared" si="144"/>
        <v>#DIV/0!</v>
      </c>
      <c r="AC413" s="907" t="e">
        <f t="shared" si="144"/>
        <v>#DIV/0!</v>
      </c>
      <c r="AD413" s="274"/>
      <c r="AE413" s="240"/>
      <c r="AF413" s="240"/>
      <c r="AG413" s="246" t="s">
        <v>37</v>
      </c>
      <c r="AH413" s="907" t="e">
        <f t="shared" ref="AH413:AR413" si="145">ROUND(AVERAGE(AH329:AH331),1)</f>
        <v>#DIV/0!</v>
      </c>
      <c r="AI413" s="907" t="e">
        <f t="shared" si="145"/>
        <v>#DIV/0!</v>
      </c>
      <c r="AJ413" s="907" t="e">
        <f t="shared" si="145"/>
        <v>#DIV/0!</v>
      </c>
      <c r="AK413" s="907" t="e">
        <f t="shared" si="145"/>
        <v>#DIV/0!</v>
      </c>
      <c r="AL413" s="907" t="e">
        <f t="shared" si="145"/>
        <v>#DIV/0!</v>
      </c>
      <c r="AM413" s="907" t="e">
        <f t="shared" si="145"/>
        <v>#DIV/0!</v>
      </c>
      <c r="AN413" s="907" t="e">
        <f t="shared" si="145"/>
        <v>#DIV/0!</v>
      </c>
      <c r="AO413" s="907" t="e">
        <f t="shared" si="145"/>
        <v>#DIV/0!</v>
      </c>
      <c r="AP413" s="907" t="e">
        <f t="shared" si="145"/>
        <v>#DIV/0!</v>
      </c>
      <c r="AQ413" s="907" t="e">
        <f t="shared" si="145"/>
        <v>#DIV/0!</v>
      </c>
      <c r="AR413" s="907" t="e">
        <f t="shared" si="145"/>
        <v>#DIV/0!</v>
      </c>
      <c r="AS413" s="221"/>
    </row>
    <row r="414" spans="2:45" ht="11.45" hidden="1" customHeight="1" x14ac:dyDescent="0.15">
      <c r="B414" s="66" t="s">
        <v>218</v>
      </c>
      <c r="C414" s="238" t="s">
        <v>34</v>
      </c>
      <c r="D414" s="676" t="e">
        <f t="shared" ref="D414:AC414" si="146">ROUND(AVERAGE(D332:D334),1)</f>
        <v>#DIV/0!</v>
      </c>
      <c r="E414" s="676" t="e">
        <f t="shared" si="146"/>
        <v>#DIV/0!</v>
      </c>
      <c r="F414" s="676" t="e">
        <f t="shared" si="146"/>
        <v>#DIV/0!</v>
      </c>
      <c r="G414" s="676" t="e">
        <f t="shared" si="146"/>
        <v>#DIV/0!</v>
      </c>
      <c r="H414" s="676" t="e">
        <f t="shared" si="146"/>
        <v>#DIV/0!</v>
      </c>
      <c r="I414" s="676" t="e">
        <f t="shared" si="146"/>
        <v>#DIV/0!</v>
      </c>
      <c r="J414" s="676" t="e">
        <f t="shared" si="146"/>
        <v>#DIV/0!</v>
      </c>
      <c r="K414" s="676" t="e">
        <f t="shared" si="146"/>
        <v>#DIV/0!</v>
      </c>
      <c r="L414" s="676" t="e">
        <f t="shared" si="146"/>
        <v>#DIV/0!</v>
      </c>
      <c r="M414" s="676" t="e">
        <f t="shared" si="146"/>
        <v>#DIV/0!</v>
      </c>
      <c r="N414" s="676" t="e">
        <f t="shared" si="146"/>
        <v>#DIV/0!</v>
      </c>
      <c r="O414" s="676" t="e">
        <f t="shared" si="146"/>
        <v>#DIV/0!</v>
      </c>
      <c r="P414" s="676" t="e">
        <f t="shared" si="146"/>
        <v>#DIV/0!</v>
      </c>
      <c r="Q414" s="676" t="e">
        <f t="shared" si="146"/>
        <v>#DIV/0!</v>
      </c>
      <c r="R414" s="676" t="e">
        <f t="shared" si="146"/>
        <v>#DIV/0!</v>
      </c>
      <c r="S414" s="676" t="e">
        <f t="shared" si="146"/>
        <v>#DIV/0!</v>
      </c>
      <c r="T414" s="676" t="e">
        <f t="shared" si="146"/>
        <v>#DIV/0!</v>
      </c>
      <c r="U414" s="676" t="e">
        <f t="shared" si="146"/>
        <v>#DIV/0!</v>
      </c>
      <c r="V414" s="676" t="e">
        <f t="shared" si="146"/>
        <v>#DIV/0!</v>
      </c>
      <c r="W414" s="676" t="s">
        <v>357</v>
      </c>
      <c r="X414" s="676" t="e">
        <f t="shared" si="146"/>
        <v>#DIV/0!</v>
      </c>
      <c r="Y414" s="676" t="e">
        <f t="shared" si="146"/>
        <v>#DIV/0!</v>
      </c>
      <c r="Z414" s="676" t="e">
        <f t="shared" si="146"/>
        <v>#DIV/0!</v>
      </c>
      <c r="AA414" s="676" t="e">
        <f t="shared" si="146"/>
        <v>#DIV/0!</v>
      </c>
      <c r="AB414" s="676" t="e">
        <f t="shared" si="146"/>
        <v>#DIV/0!</v>
      </c>
      <c r="AC414" s="676" t="e">
        <f t="shared" si="146"/>
        <v>#DIV/0!</v>
      </c>
      <c r="AD414" s="274"/>
      <c r="AF414" s="66" t="s">
        <v>218</v>
      </c>
      <c r="AG414" s="238" t="s">
        <v>34</v>
      </c>
      <c r="AH414" s="676" t="e">
        <f t="shared" ref="AH414:AR414" si="147">ROUND(AVERAGE(AH332:AH334),1)</f>
        <v>#DIV/0!</v>
      </c>
      <c r="AI414" s="676" t="e">
        <f t="shared" si="147"/>
        <v>#DIV/0!</v>
      </c>
      <c r="AJ414" s="676" t="e">
        <f t="shared" si="147"/>
        <v>#DIV/0!</v>
      </c>
      <c r="AK414" s="676" t="e">
        <f t="shared" si="147"/>
        <v>#DIV/0!</v>
      </c>
      <c r="AL414" s="676" t="e">
        <f t="shared" si="147"/>
        <v>#DIV/0!</v>
      </c>
      <c r="AM414" s="676" t="e">
        <f t="shared" si="147"/>
        <v>#DIV/0!</v>
      </c>
      <c r="AN414" s="676" t="e">
        <f t="shared" si="147"/>
        <v>#DIV/0!</v>
      </c>
      <c r="AO414" s="676" t="e">
        <f t="shared" si="147"/>
        <v>#DIV/0!</v>
      </c>
      <c r="AP414" s="676" t="e">
        <f t="shared" si="147"/>
        <v>#DIV/0!</v>
      </c>
      <c r="AQ414" s="676" t="e">
        <f t="shared" si="147"/>
        <v>#DIV/0!</v>
      </c>
      <c r="AR414" s="676" t="e">
        <f t="shared" si="147"/>
        <v>#DIV/0!</v>
      </c>
    </row>
    <row r="415" spans="2:45" ht="11.45" hidden="1" customHeight="1" x14ac:dyDescent="0.15">
      <c r="C415" s="243" t="s">
        <v>35</v>
      </c>
      <c r="D415" s="676" t="e">
        <f t="shared" ref="D415:AC415" si="148">ROUND(AVERAGE(D335:D337),1)</f>
        <v>#DIV/0!</v>
      </c>
      <c r="E415" s="676" t="e">
        <f t="shared" si="148"/>
        <v>#DIV/0!</v>
      </c>
      <c r="F415" s="676" t="e">
        <f t="shared" si="148"/>
        <v>#DIV/0!</v>
      </c>
      <c r="G415" s="676" t="e">
        <f t="shared" si="148"/>
        <v>#DIV/0!</v>
      </c>
      <c r="H415" s="676" t="e">
        <f t="shared" si="148"/>
        <v>#DIV/0!</v>
      </c>
      <c r="I415" s="676" t="e">
        <f t="shared" si="148"/>
        <v>#DIV/0!</v>
      </c>
      <c r="J415" s="676" t="e">
        <f t="shared" si="148"/>
        <v>#DIV/0!</v>
      </c>
      <c r="K415" s="676" t="e">
        <f t="shared" si="148"/>
        <v>#DIV/0!</v>
      </c>
      <c r="L415" s="676" t="e">
        <f t="shared" si="148"/>
        <v>#DIV/0!</v>
      </c>
      <c r="M415" s="676" t="e">
        <f t="shared" si="148"/>
        <v>#DIV/0!</v>
      </c>
      <c r="N415" s="676" t="e">
        <f t="shared" si="148"/>
        <v>#DIV/0!</v>
      </c>
      <c r="O415" s="676" t="e">
        <f t="shared" si="148"/>
        <v>#DIV/0!</v>
      </c>
      <c r="P415" s="676" t="e">
        <f t="shared" si="148"/>
        <v>#DIV/0!</v>
      </c>
      <c r="Q415" s="676" t="e">
        <f t="shared" si="148"/>
        <v>#DIV/0!</v>
      </c>
      <c r="R415" s="676" t="e">
        <f t="shared" si="148"/>
        <v>#DIV/0!</v>
      </c>
      <c r="S415" s="676" t="e">
        <f t="shared" si="148"/>
        <v>#DIV/0!</v>
      </c>
      <c r="T415" s="676" t="e">
        <f t="shared" si="148"/>
        <v>#DIV/0!</v>
      </c>
      <c r="U415" s="676" t="e">
        <f t="shared" si="148"/>
        <v>#DIV/0!</v>
      </c>
      <c r="V415" s="676" t="e">
        <f t="shared" si="148"/>
        <v>#DIV/0!</v>
      </c>
      <c r="W415" s="676" t="s">
        <v>357</v>
      </c>
      <c r="X415" s="676" t="e">
        <f t="shared" si="148"/>
        <v>#DIV/0!</v>
      </c>
      <c r="Y415" s="676" t="e">
        <f t="shared" si="148"/>
        <v>#DIV/0!</v>
      </c>
      <c r="Z415" s="676" t="e">
        <f t="shared" si="148"/>
        <v>#DIV/0!</v>
      </c>
      <c r="AA415" s="676" t="e">
        <f t="shared" si="148"/>
        <v>#DIV/0!</v>
      </c>
      <c r="AB415" s="676" t="e">
        <f t="shared" si="148"/>
        <v>#DIV/0!</v>
      </c>
      <c r="AC415" s="676" t="e">
        <f t="shared" si="148"/>
        <v>#DIV/0!</v>
      </c>
      <c r="AD415" s="274"/>
      <c r="AG415" s="243" t="s">
        <v>35</v>
      </c>
      <c r="AH415" s="676" t="e">
        <f t="shared" ref="AH415:AR415" si="149">ROUND(AVERAGE(AH335:AH337),1)</f>
        <v>#DIV/0!</v>
      </c>
      <c r="AI415" s="676" t="e">
        <f t="shared" si="149"/>
        <v>#DIV/0!</v>
      </c>
      <c r="AJ415" s="676" t="e">
        <f t="shared" si="149"/>
        <v>#DIV/0!</v>
      </c>
      <c r="AK415" s="676" t="e">
        <f t="shared" si="149"/>
        <v>#DIV/0!</v>
      </c>
      <c r="AL415" s="676" t="e">
        <f t="shared" si="149"/>
        <v>#DIV/0!</v>
      </c>
      <c r="AM415" s="676" t="e">
        <f t="shared" si="149"/>
        <v>#DIV/0!</v>
      </c>
      <c r="AN415" s="676" t="e">
        <f t="shared" si="149"/>
        <v>#DIV/0!</v>
      </c>
      <c r="AO415" s="676" t="e">
        <f t="shared" si="149"/>
        <v>#DIV/0!</v>
      </c>
      <c r="AP415" s="676" t="e">
        <f t="shared" si="149"/>
        <v>#DIV/0!</v>
      </c>
      <c r="AQ415" s="676" t="e">
        <f t="shared" si="149"/>
        <v>#DIV/0!</v>
      </c>
      <c r="AR415" s="676" t="e">
        <f t="shared" si="149"/>
        <v>#DIV/0!</v>
      </c>
    </row>
    <row r="416" spans="2:45" ht="11.45" hidden="1" customHeight="1" x14ac:dyDescent="0.15">
      <c r="C416" s="243" t="s">
        <v>36</v>
      </c>
      <c r="D416" s="676" t="e">
        <f t="shared" ref="D416:AC416" si="150">ROUND(AVERAGE(D338:D340),1)</f>
        <v>#DIV/0!</v>
      </c>
      <c r="E416" s="676" t="e">
        <f t="shared" si="150"/>
        <v>#DIV/0!</v>
      </c>
      <c r="F416" s="676" t="e">
        <f t="shared" si="150"/>
        <v>#DIV/0!</v>
      </c>
      <c r="G416" s="676" t="e">
        <f t="shared" si="150"/>
        <v>#DIV/0!</v>
      </c>
      <c r="H416" s="676" t="e">
        <f t="shared" si="150"/>
        <v>#DIV/0!</v>
      </c>
      <c r="I416" s="676" t="e">
        <f t="shared" si="150"/>
        <v>#DIV/0!</v>
      </c>
      <c r="J416" s="676" t="e">
        <f t="shared" si="150"/>
        <v>#DIV/0!</v>
      </c>
      <c r="K416" s="676" t="e">
        <f t="shared" si="150"/>
        <v>#DIV/0!</v>
      </c>
      <c r="L416" s="676" t="e">
        <f t="shared" si="150"/>
        <v>#DIV/0!</v>
      </c>
      <c r="M416" s="676" t="e">
        <f t="shared" si="150"/>
        <v>#DIV/0!</v>
      </c>
      <c r="N416" s="676" t="e">
        <f t="shared" si="150"/>
        <v>#DIV/0!</v>
      </c>
      <c r="O416" s="676" t="e">
        <f t="shared" si="150"/>
        <v>#DIV/0!</v>
      </c>
      <c r="P416" s="676" t="e">
        <f t="shared" si="150"/>
        <v>#DIV/0!</v>
      </c>
      <c r="Q416" s="676" t="e">
        <f t="shared" si="150"/>
        <v>#DIV/0!</v>
      </c>
      <c r="R416" s="676" t="e">
        <f t="shared" si="150"/>
        <v>#DIV/0!</v>
      </c>
      <c r="S416" s="676" t="e">
        <f t="shared" si="150"/>
        <v>#DIV/0!</v>
      </c>
      <c r="T416" s="676" t="e">
        <f t="shared" si="150"/>
        <v>#DIV/0!</v>
      </c>
      <c r="U416" s="676" t="e">
        <f t="shared" si="150"/>
        <v>#DIV/0!</v>
      </c>
      <c r="V416" s="676" t="e">
        <f t="shared" si="150"/>
        <v>#DIV/0!</v>
      </c>
      <c r="W416" s="676" t="s">
        <v>357</v>
      </c>
      <c r="X416" s="676" t="e">
        <f t="shared" si="150"/>
        <v>#DIV/0!</v>
      </c>
      <c r="Y416" s="676" t="e">
        <f t="shared" si="150"/>
        <v>#DIV/0!</v>
      </c>
      <c r="Z416" s="676" t="e">
        <f t="shared" si="150"/>
        <v>#DIV/0!</v>
      </c>
      <c r="AA416" s="676" t="e">
        <f t="shared" si="150"/>
        <v>#DIV/0!</v>
      </c>
      <c r="AB416" s="676" t="e">
        <f t="shared" si="150"/>
        <v>#DIV/0!</v>
      </c>
      <c r="AC416" s="676" t="e">
        <f t="shared" si="150"/>
        <v>#DIV/0!</v>
      </c>
      <c r="AD416" s="274"/>
      <c r="AG416" s="243" t="s">
        <v>36</v>
      </c>
      <c r="AH416" s="676" t="e">
        <f t="shared" ref="AH416:AR416" si="151">ROUND(AVERAGE(AH338:AH340),1)</f>
        <v>#DIV/0!</v>
      </c>
      <c r="AI416" s="676" t="e">
        <f t="shared" si="151"/>
        <v>#DIV/0!</v>
      </c>
      <c r="AJ416" s="676" t="e">
        <f t="shared" si="151"/>
        <v>#DIV/0!</v>
      </c>
      <c r="AK416" s="676" t="e">
        <f t="shared" si="151"/>
        <v>#DIV/0!</v>
      </c>
      <c r="AL416" s="676" t="e">
        <f t="shared" si="151"/>
        <v>#DIV/0!</v>
      </c>
      <c r="AM416" s="676" t="e">
        <f t="shared" si="151"/>
        <v>#DIV/0!</v>
      </c>
      <c r="AN416" s="676" t="e">
        <f t="shared" si="151"/>
        <v>#DIV/0!</v>
      </c>
      <c r="AO416" s="676" t="e">
        <f t="shared" si="151"/>
        <v>#DIV/0!</v>
      </c>
      <c r="AP416" s="676" t="e">
        <f t="shared" si="151"/>
        <v>#DIV/0!</v>
      </c>
      <c r="AQ416" s="676" t="e">
        <f t="shared" si="151"/>
        <v>#DIV/0!</v>
      </c>
      <c r="AR416" s="676" t="e">
        <f t="shared" si="151"/>
        <v>#DIV/0!</v>
      </c>
    </row>
    <row r="417" spans="1:44" ht="11.45" hidden="1" customHeight="1" x14ac:dyDescent="0.15">
      <c r="B417" s="240"/>
      <c r="C417" s="246" t="s">
        <v>37</v>
      </c>
      <c r="D417" s="907" t="e">
        <f t="shared" ref="D417:AC417" si="152">ROUND(AVERAGE(D341:D343),1)</f>
        <v>#DIV/0!</v>
      </c>
      <c r="E417" s="907" t="e">
        <f t="shared" si="152"/>
        <v>#DIV/0!</v>
      </c>
      <c r="F417" s="907" t="e">
        <f t="shared" si="152"/>
        <v>#DIV/0!</v>
      </c>
      <c r="G417" s="907" t="e">
        <f t="shared" si="152"/>
        <v>#DIV/0!</v>
      </c>
      <c r="H417" s="907" t="e">
        <f t="shared" si="152"/>
        <v>#DIV/0!</v>
      </c>
      <c r="I417" s="907" t="e">
        <f t="shared" si="152"/>
        <v>#DIV/0!</v>
      </c>
      <c r="J417" s="907" t="e">
        <f t="shared" si="152"/>
        <v>#DIV/0!</v>
      </c>
      <c r="K417" s="907" t="e">
        <f t="shared" si="152"/>
        <v>#DIV/0!</v>
      </c>
      <c r="L417" s="907" t="e">
        <f t="shared" si="152"/>
        <v>#DIV/0!</v>
      </c>
      <c r="M417" s="907" t="e">
        <f t="shared" si="152"/>
        <v>#DIV/0!</v>
      </c>
      <c r="N417" s="907" t="e">
        <f t="shared" si="152"/>
        <v>#DIV/0!</v>
      </c>
      <c r="O417" s="907" t="e">
        <f t="shared" si="152"/>
        <v>#DIV/0!</v>
      </c>
      <c r="P417" s="907" t="e">
        <f t="shared" si="152"/>
        <v>#DIV/0!</v>
      </c>
      <c r="Q417" s="907" t="e">
        <f t="shared" si="152"/>
        <v>#DIV/0!</v>
      </c>
      <c r="R417" s="907" t="e">
        <f t="shared" si="152"/>
        <v>#DIV/0!</v>
      </c>
      <c r="S417" s="907" t="e">
        <f t="shared" si="152"/>
        <v>#DIV/0!</v>
      </c>
      <c r="T417" s="907" t="e">
        <f t="shared" si="152"/>
        <v>#DIV/0!</v>
      </c>
      <c r="U417" s="907" t="e">
        <f t="shared" si="152"/>
        <v>#DIV/0!</v>
      </c>
      <c r="V417" s="907" t="e">
        <f t="shared" si="152"/>
        <v>#DIV/0!</v>
      </c>
      <c r="W417" s="907" t="s">
        <v>357</v>
      </c>
      <c r="X417" s="907" t="e">
        <f t="shared" si="152"/>
        <v>#DIV/0!</v>
      </c>
      <c r="Y417" s="907" t="e">
        <f t="shared" si="152"/>
        <v>#DIV/0!</v>
      </c>
      <c r="Z417" s="907" t="e">
        <f t="shared" si="152"/>
        <v>#DIV/0!</v>
      </c>
      <c r="AA417" s="907" t="e">
        <f t="shared" si="152"/>
        <v>#DIV/0!</v>
      </c>
      <c r="AB417" s="907" t="e">
        <f t="shared" si="152"/>
        <v>#DIV/0!</v>
      </c>
      <c r="AC417" s="907" t="e">
        <f t="shared" si="152"/>
        <v>#DIV/0!</v>
      </c>
      <c r="AD417" s="274"/>
      <c r="AF417" s="240"/>
      <c r="AG417" s="246" t="s">
        <v>37</v>
      </c>
      <c r="AH417" s="907" t="e">
        <f t="shared" ref="AH417:AR417" si="153">ROUND(AVERAGE(AH341:AH343),1)</f>
        <v>#DIV/0!</v>
      </c>
      <c r="AI417" s="907" t="e">
        <f t="shared" si="153"/>
        <v>#DIV/0!</v>
      </c>
      <c r="AJ417" s="907" t="e">
        <f t="shared" si="153"/>
        <v>#DIV/0!</v>
      </c>
      <c r="AK417" s="907" t="e">
        <f t="shared" si="153"/>
        <v>#DIV/0!</v>
      </c>
      <c r="AL417" s="907" t="e">
        <f t="shared" si="153"/>
        <v>#DIV/0!</v>
      </c>
      <c r="AM417" s="907" t="e">
        <f t="shared" si="153"/>
        <v>#DIV/0!</v>
      </c>
      <c r="AN417" s="907" t="e">
        <f t="shared" si="153"/>
        <v>#DIV/0!</v>
      </c>
      <c r="AO417" s="907" t="e">
        <f t="shared" si="153"/>
        <v>#DIV/0!</v>
      </c>
      <c r="AP417" s="907" t="e">
        <f t="shared" si="153"/>
        <v>#DIV/0!</v>
      </c>
      <c r="AQ417" s="907" t="e">
        <f t="shared" si="153"/>
        <v>#DIV/0!</v>
      </c>
      <c r="AR417" s="907" t="e">
        <f t="shared" si="153"/>
        <v>#DIV/0!</v>
      </c>
    </row>
    <row r="418" spans="1:44" ht="11.45" hidden="1" customHeight="1" x14ac:dyDescent="0.15">
      <c r="B418" s="66" t="s">
        <v>219</v>
      </c>
      <c r="C418" s="238" t="s">
        <v>34</v>
      </c>
      <c r="D418" s="676" t="e">
        <f t="shared" ref="D418:AC418" si="154">ROUND(AVERAGE(D344:D346),1)</f>
        <v>#DIV/0!</v>
      </c>
      <c r="E418" s="676" t="e">
        <f t="shared" si="154"/>
        <v>#DIV/0!</v>
      </c>
      <c r="F418" s="676" t="e">
        <f t="shared" si="154"/>
        <v>#DIV/0!</v>
      </c>
      <c r="G418" s="676" t="e">
        <f t="shared" si="154"/>
        <v>#DIV/0!</v>
      </c>
      <c r="H418" s="676" t="e">
        <f t="shared" si="154"/>
        <v>#DIV/0!</v>
      </c>
      <c r="I418" s="676" t="e">
        <f t="shared" si="154"/>
        <v>#DIV/0!</v>
      </c>
      <c r="J418" s="676" t="e">
        <f t="shared" si="154"/>
        <v>#DIV/0!</v>
      </c>
      <c r="K418" s="676" t="e">
        <f t="shared" si="154"/>
        <v>#DIV/0!</v>
      </c>
      <c r="L418" s="676" t="e">
        <f t="shared" si="154"/>
        <v>#DIV/0!</v>
      </c>
      <c r="M418" s="676" t="e">
        <f t="shared" si="154"/>
        <v>#DIV/0!</v>
      </c>
      <c r="N418" s="676" t="e">
        <f t="shared" si="154"/>
        <v>#DIV/0!</v>
      </c>
      <c r="O418" s="676" t="e">
        <f t="shared" si="154"/>
        <v>#DIV/0!</v>
      </c>
      <c r="P418" s="676" t="e">
        <f t="shared" si="154"/>
        <v>#DIV/0!</v>
      </c>
      <c r="Q418" s="676" t="e">
        <f t="shared" si="154"/>
        <v>#DIV/0!</v>
      </c>
      <c r="R418" s="676" t="e">
        <f t="shared" si="154"/>
        <v>#DIV/0!</v>
      </c>
      <c r="S418" s="676" t="e">
        <f t="shared" si="154"/>
        <v>#DIV/0!</v>
      </c>
      <c r="T418" s="676" t="e">
        <f t="shared" si="154"/>
        <v>#DIV/0!</v>
      </c>
      <c r="U418" s="676" t="e">
        <f t="shared" si="154"/>
        <v>#DIV/0!</v>
      </c>
      <c r="V418" s="676" t="e">
        <f t="shared" si="154"/>
        <v>#DIV/0!</v>
      </c>
      <c r="W418" s="676" t="s">
        <v>357</v>
      </c>
      <c r="X418" s="676" t="e">
        <f t="shared" si="154"/>
        <v>#DIV/0!</v>
      </c>
      <c r="Y418" s="676" t="e">
        <f t="shared" si="154"/>
        <v>#DIV/0!</v>
      </c>
      <c r="Z418" s="676" t="e">
        <f t="shared" si="154"/>
        <v>#DIV/0!</v>
      </c>
      <c r="AA418" s="676" t="e">
        <f t="shared" si="154"/>
        <v>#DIV/0!</v>
      </c>
      <c r="AB418" s="676" t="e">
        <f t="shared" si="154"/>
        <v>#DIV/0!</v>
      </c>
      <c r="AC418" s="676" t="e">
        <f t="shared" si="154"/>
        <v>#DIV/0!</v>
      </c>
      <c r="AD418" s="274"/>
      <c r="AF418" s="66" t="s">
        <v>219</v>
      </c>
      <c r="AG418" s="238" t="s">
        <v>34</v>
      </c>
      <c r="AH418" s="676" t="e">
        <f t="shared" ref="AH418:AR418" si="155">ROUND(AVERAGE(AH344:AH346),1)</f>
        <v>#DIV/0!</v>
      </c>
      <c r="AI418" s="676" t="e">
        <f t="shared" si="155"/>
        <v>#DIV/0!</v>
      </c>
      <c r="AJ418" s="676" t="e">
        <f t="shared" si="155"/>
        <v>#DIV/0!</v>
      </c>
      <c r="AK418" s="676" t="e">
        <f t="shared" si="155"/>
        <v>#DIV/0!</v>
      </c>
      <c r="AL418" s="676" t="e">
        <f t="shared" si="155"/>
        <v>#DIV/0!</v>
      </c>
      <c r="AM418" s="676" t="e">
        <f t="shared" si="155"/>
        <v>#DIV/0!</v>
      </c>
      <c r="AN418" s="676" t="e">
        <f t="shared" si="155"/>
        <v>#DIV/0!</v>
      </c>
      <c r="AO418" s="676" t="e">
        <f t="shared" si="155"/>
        <v>#DIV/0!</v>
      </c>
      <c r="AP418" s="676" t="e">
        <f t="shared" si="155"/>
        <v>#DIV/0!</v>
      </c>
      <c r="AQ418" s="676" t="e">
        <f t="shared" si="155"/>
        <v>#DIV/0!</v>
      </c>
      <c r="AR418" s="676" t="e">
        <f t="shared" si="155"/>
        <v>#DIV/0!</v>
      </c>
    </row>
    <row r="419" spans="1:44" ht="11.45" hidden="1" customHeight="1" x14ac:dyDescent="0.15">
      <c r="C419" s="243" t="s">
        <v>35</v>
      </c>
      <c r="D419" s="676" t="e">
        <f t="shared" ref="D419:AC419" si="156">ROUND(AVERAGE(D347:D349),1)</f>
        <v>#DIV/0!</v>
      </c>
      <c r="E419" s="676" t="e">
        <f t="shared" si="156"/>
        <v>#DIV/0!</v>
      </c>
      <c r="F419" s="676" t="e">
        <f t="shared" si="156"/>
        <v>#DIV/0!</v>
      </c>
      <c r="G419" s="676" t="e">
        <f t="shared" si="156"/>
        <v>#DIV/0!</v>
      </c>
      <c r="H419" s="676" t="e">
        <f t="shared" si="156"/>
        <v>#DIV/0!</v>
      </c>
      <c r="I419" s="676" t="e">
        <f t="shared" si="156"/>
        <v>#DIV/0!</v>
      </c>
      <c r="J419" s="676" t="e">
        <f t="shared" si="156"/>
        <v>#DIV/0!</v>
      </c>
      <c r="K419" s="676" t="e">
        <f t="shared" si="156"/>
        <v>#DIV/0!</v>
      </c>
      <c r="L419" s="676" t="e">
        <f t="shared" si="156"/>
        <v>#DIV/0!</v>
      </c>
      <c r="M419" s="676" t="e">
        <f t="shared" si="156"/>
        <v>#DIV/0!</v>
      </c>
      <c r="N419" s="676" t="e">
        <f t="shared" si="156"/>
        <v>#DIV/0!</v>
      </c>
      <c r="O419" s="676" t="e">
        <f t="shared" si="156"/>
        <v>#DIV/0!</v>
      </c>
      <c r="P419" s="676" t="e">
        <f t="shared" si="156"/>
        <v>#DIV/0!</v>
      </c>
      <c r="Q419" s="676" t="e">
        <f t="shared" si="156"/>
        <v>#DIV/0!</v>
      </c>
      <c r="R419" s="676" t="e">
        <f t="shared" si="156"/>
        <v>#DIV/0!</v>
      </c>
      <c r="S419" s="676" t="e">
        <f t="shared" si="156"/>
        <v>#DIV/0!</v>
      </c>
      <c r="T419" s="676" t="e">
        <f t="shared" si="156"/>
        <v>#DIV/0!</v>
      </c>
      <c r="U419" s="676" t="e">
        <f t="shared" si="156"/>
        <v>#DIV/0!</v>
      </c>
      <c r="V419" s="676" t="e">
        <f t="shared" si="156"/>
        <v>#DIV/0!</v>
      </c>
      <c r="W419" s="676" t="s">
        <v>357</v>
      </c>
      <c r="X419" s="676" t="e">
        <f t="shared" si="156"/>
        <v>#DIV/0!</v>
      </c>
      <c r="Y419" s="676" t="e">
        <f t="shared" si="156"/>
        <v>#DIV/0!</v>
      </c>
      <c r="Z419" s="676" t="e">
        <f t="shared" si="156"/>
        <v>#DIV/0!</v>
      </c>
      <c r="AA419" s="676" t="e">
        <f t="shared" si="156"/>
        <v>#DIV/0!</v>
      </c>
      <c r="AB419" s="676" t="e">
        <f t="shared" si="156"/>
        <v>#DIV/0!</v>
      </c>
      <c r="AC419" s="676" t="e">
        <f t="shared" si="156"/>
        <v>#DIV/0!</v>
      </c>
      <c r="AD419" s="274"/>
      <c r="AG419" s="243" t="s">
        <v>35</v>
      </c>
      <c r="AH419" s="676" t="e">
        <f t="shared" ref="AH419:AR419" si="157">ROUND(AVERAGE(AH347:AH349),1)</f>
        <v>#DIV/0!</v>
      </c>
      <c r="AI419" s="676" t="e">
        <f t="shared" si="157"/>
        <v>#DIV/0!</v>
      </c>
      <c r="AJ419" s="676" t="e">
        <f t="shared" si="157"/>
        <v>#DIV/0!</v>
      </c>
      <c r="AK419" s="676" t="e">
        <f t="shared" si="157"/>
        <v>#DIV/0!</v>
      </c>
      <c r="AL419" s="676" t="e">
        <f t="shared" si="157"/>
        <v>#DIV/0!</v>
      </c>
      <c r="AM419" s="676" t="e">
        <f t="shared" si="157"/>
        <v>#DIV/0!</v>
      </c>
      <c r="AN419" s="676" t="e">
        <f t="shared" si="157"/>
        <v>#DIV/0!</v>
      </c>
      <c r="AO419" s="676" t="e">
        <f t="shared" si="157"/>
        <v>#DIV/0!</v>
      </c>
      <c r="AP419" s="676" t="e">
        <f t="shared" si="157"/>
        <v>#DIV/0!</v>
      </c>
      <c r="AQ419" s="676" t="e">
        <f t="shared" si="157"/>
        <v>#DIV/0!</v>
      </c>
      <c r="AR419" s="676" t="e">
        <f t="shared" si="157"/>
        <v>#DIV/0!</v>
      </c>
    </row>
    <row r="420" spans="1:44" ht="11.45" hidden="1" customHeight="1" x14ac:dyDescent="0.15">
      <c r="C420" s="243" t="s">
        <v>36</v>
      </c>
      <c r="D420" s="676" t="e">
        <f t="shared" ref="D420:AC420" si="158">ROUND(AVERAGE(D350:D352),1)</f>
        <v>#DIV/0!</v>
      </c>
      <c r="E420" s="676" t="e">
        <f t="shared" si="158"/>
        <v>#DIV/0!</v>
      </c>
      <c r="F420" s="676" t="e">
        <f t="shared" si="158"/>
        <v>#DIV/0!</v>
      </c>
      <c r="G420" s="676" t="e">
        <f t="shared" si="158"/>
        <v>#DIV/0!</v>
      </c>
      <c r="H420" s="676" t="e">
        <f t="shared" si="158"/>
        <v>#DIV/0!</v>
      </c>
      <c r="I420" s="676" t="e">
        <f t="shared" si="158"/>
        <v>#DIV/0!</v>
      </c>
      <c r="J420" s="676" t="e">
        <f t="shared" si="158"/>
        <v>#DIV/0!</v>
      </c>
      <c r="K420" s="676" t="e">
        <f t="shared" si="158"/>
        <v>#DIV/0!</v>
      </c>
      <c r="L420" s="676" t="e">
        <f t="shared" si="158"/>
        <v>#DIV/0!</v>
      </c>
      <c r="M420" s="676" t="e">
        <f t="shared" si="158"/>
        <v>#DIV/0!</v>
      </c>
      <c r="N420" s="676" t="e">
        <f t="shared" si="158"/>
        <v>#DIV/0!</v>
      </c>
      <c r="O420" s="676" t="e">
        <f t="shared" si="158"/>
        <v>#DIV/0!</v>
      </c>
      <c r="P420" s="676" t="e">
        <f t="shared" si="158"/>
        <v>#DIV/0!</v>
      </c>
      <c r="Q420" s="676" t="e">
        <f t="shared" si="158"/>
        <v>#DIV/0!</v>
      </c>
      <c r="R420" s="676" t="e">
        <f t="shared" si="158"/>
        <v>#DIV/0!</v>
      </c>
      <c r="S420" s="676" t="e">
        <f t="shared" si="158"/>
        <v>#DIV/0!</v>
      </c>
      <c r="T420" s="676" t="e">
        <f t="shared" si="158"/>
        <v>#DIV/0!</v>
      </c>
      <c r="U420" s="676" t="e">
        <f t="shared" si="158"/>
        <v>#DIV/0!</v>
      </c>
      <c r="V420" s="676" t="e">
        <f t="shared" si="158"/>
        <v>#DIV/0!</v>
      </c>
      <c r="W420" s="676" t="s">
        <v>357</v>
      </c>
      <c r="X420" s="676" t="e">
        <f t="shared" si="158"/>
        <v>#DIV/0!</v>
      </c>
      <c r="Y420" s="676" t="e">
        <f t="shared" si="158"/>
        <v>#DIV/0!</v>
      </c>
      <c r="Z420" s="676" t="e">
        <f t="shared" si="158"/>
        <v>#DIV/0!</v>
      </c>
      <c r="AA420" s="676" t="e">
        <f t="shared" si="158"/>
        <v>#DIV/0!</v>
      </c>
      <c r="AB420" s="676" t="e">
        <f t="shared" si="158"/>
        <v>#DIV/0!</v>
      </c>
      <c r="AC420" s="676" t="e">
        <f t="shared" si="158"/>
        <v>#DIV/0!</v>
      </c>
      <c r="AD420" s="274"/>
      <c r="AG420" s="243" t="s">
        <v>36</v>
      </c>
      <c r="AH420" s="676" t="e">
        <f t="shared" ref="AH420:AR420" si="159">ROUND(AVERAGE(AH350:AH352),1)</f>
        <v>#DIV/0!</v>
      </c>
      <c r="AI420" s="676" t="e">
        <f t="shared" si="159"/>
        <v>#DIV/0!</v>
      </c>
      <c r="AJ420" s="676" t="e">
        <f t="shared" si="159"/>
        <v>#DIV/0!</v>
      </c>
      <c r="AK420" s="676" t="e">
        <f t="shared" si="159"/>
        <v>#DIV/0!</v>
      </c>
      <c r="AL420" s="676" t="e">
        <f t="shared" si="159"/>
        <v>#DIV/0!</v>
      </c>
      <c r="AM420" s="676" t="e">
        <f t="shared" si="159"/>
        <v>#DIV/0!</v>
      </c>
      <c r="AN420" s="676" t="e">
        <f t="shared" si="159"/>
        <v>#DIV/0!</v>
      </c>
      <c r="AO420" s="676" t="e">
        <f t="shared" si="159"/>
        <v>#DIV/0!</v>
      </c>
      <c r="AP420" s="676" t="e">
        <f t="shared" si="159"/>
        <v>#DIV/0!</v>
      </c>
      <c r="AQ420" s="676" t="e">
        <f t="shared" si="159"/>
        <v>#DIV/0!</v>
      </c>
      <c r="AR420" s="676" t="e">
        <f t="shared" si="159"/>
        <v>#DIV/0!</v>
      </c>
    </row>
    <row r="421" spans="1:44" ht="11.45" hidden="1" customHeight="1" x14ac:dyDescent="0.15">
      <c r="B421" s="240"/>
      <c r="C421" s="246" t="s">
        <v>37</v>
      </c>
      <c r="D421" s="676" t="e">
        <f t="shared" ref="D421:AC421" si="160">ROUND(AVERAGE(D353:D355),1)</f>
        <v>#DIV/0!</v>
      </c>
      <c r="E421" s="907" t="e">
        <f t="shared" si="160"/>
        <v>#DIV/0!</v>
      </c>
      <c r="F421" s="907" t="e">
        <f t="shared" si="160"/>
        <v>#DIV/0!</v>
      </c>
      <c r="G421" s="907" t="e">
        <f t="shared" si="160"/>
        <v>#DIV/0!</v>
      </c>
      <c r="H421" s="907" t="e">
        <f t="shared" si="160"/>
        <v>#DIV/0!</v>
      </c>
      <c r="I421" s="907" t="e">
        <f t="shared" si="160"/>
        <v>#DIV/0!</v>
      </c>
      <c r="J421" s="907" t="e">
        <f t="shared" si="160"/>
        <v>#DIV/0!</v>
      </c>
      <c r="K421" s="907" t="e">
        <f t="shared" si="160"/>
        <v>#DIV/0!</v>
      </c>
      <c r="L421" s="907" t="e">
        <f t="shared" si="160"/>
        <v>#DIV/0!</v>
      </c>
      <c r="M421" s="907" t="e">
        <f t="shared" si="160"/>
        <v>#DIV/0!</v>
      </c>
      <c r="N421" s="907" t="e">
        <f t="shared" si="160"/>
        <v>#DIV/0!</v>
      </c>
      <c r="O421" s="907" t="e">
        <f t="shared" si="160"/>
        <v>#DIV/0!</v>
      </c>
      <c r="P421" s="907" t="e">
        <f t="shared" si="160"/>
        <v>#DIV/0!</v>
      </c>
      <c r="Q421" s="907" t="e">
        <f t="shared" si="160"/>
        <v>#DIV/0!</v>
      </c>
      <c r="R421" s="907" t="e">
        <f t="shared" si="160"/>
        <v>#DIV/0!</v>
      </c>
      <c r="S421" s="907" t="e">
        <f t="shared" si="160"/>
        <v>#DIV/0!</v>
      </c>
      <c r="T421" s="907" t="e">
        <f t="shared" si="160"/>
        <v>#DIV/0!</v>
      </c>
      <c r="U421" s="907" t="e">
        <f t="shared" si="160"/>
        <v>#DIV/0!</v>
      </c>
      <c r="V421" s="907" t="e">
        <f t="shared" si="160"/>
        <v>#DIV/0!</v>
      </c>
      <c r="W421" s="907" t="s">
        <v>357</v>
      </c>
      <c r="X421" s="907" t="e">
        <f t="shared" si="160"/>
        <v>#DIV/0!</v>
      </c>
      <c r="Y421" s="907" t="e">
        <f t="shared" si="160"/>
        <v>#DIV/0!</v>
      </c>
      <c r="Z421" s="907" t="e">
        <f t="shared" si="160"/>
        <v>#DIV/0!</v>
      </c>
      <c r="AA421" s="907" t="e">
        <f t="shared" si="160"/>
        <v>#DIV/0!</v>
      </c>
      <c r="AB421" s="907" t="e">
        <f t="shared" si="160"/>
        <v>#DIV/0!</v>
      </c>
      <c r="AC421" s="907" t="e">
        <f t="shared" si="160"/>
        <v>#DIV/0!</v>
      </c>
      <c r="AD421" s="274"/>
      <c r="AF421" s="240"/>
      <c r="AG421" s="246" t="s">
        <v>37</v>
      </c>
      <c r="AH421" s="907" t="e">
        <f t="shared" ref="AH421:AR421" si="161">ROUND(AVERAGE(AH353:AH355),1)</f>
        <v>#DIV/0!</v>
      </c>
      <c r="AI421" s="907" t="e">
        <f t="shared" si="161"/>
        <v>#DIV/0!</v>
      </c>
      <c r="AJ421" s="907" t="e">
        <f t="shared" si="161"/>
        <v>#DIV/0!</v>
      </c>
      <c r="AK421" s="907" t="e">
        <f t="shared" si="161"/>
        <v>#DIV/0!</v>
      </c>
      <c r="AL421" s="907" t="e">
        <f t="shared" si="161"/>
        <v>#DIV/0!</v>
      </c>
      <c r="AM421" s="907" t="e">
        <f t="shared" si="161"/>
        <v>#DIV/0!</v>
      </c>
      <c r="AN421" s="907" t="e">
        <f t="shared" si="161"/>
        <v>#DIV/0!</v>
      </c>
      <c r="AO421" s="907" t="e">
        <f t="shared" si="161"/>
        <v>#DIV/0!</v>
      </c>
      <c r="AP421" s="907" t="e">
        <f t="shared" si="161"/>
        <v>#DIV/0!</v>
      </c>
      <c r="AQ421" s="907" t="e">
        <f t="shared" si="161"/>
        <v>#DIV/0!</v>
      </c>
      <c r="AR421" s="907" t="e">
        <f t="shared" si="161"/>
        <v>#DIV/0!</v>
      </c>
    </row>
    <row r="422" spans="1:44" ht="11.45" hidden="1" customHeight="1" x14ac:dyDescent="0.15">
      <c r="B422" s="66" t="s">
        <v>220</v>
      </c>
      <c r="C422" s="238" t="s">
        <v>34</v>
      </c>
      <c r="D422" s="906" t="e">
        <f t="shared" ref="D422:AC422" si="162">ROUND(AVERAGE(D356:D358),1)</f>
        <v>#DIV/0!</v>
      </c>
      <c r="E422" s="906" t="e">
        <f t="shared" si="162"/>
        <v>#DIV/0!</v>
      </c>
      <c r="F422" s="906" t="e">
        <f t="shared" si="162"/>
        <v>#DIV/0!</v>
      </c>
      <c r="G422" s="906" t="e">
        <f t="shared" si="162"/>
        <v>#DIV/0!</v>
      </c>
      <c r="H422" s="906" t="e">
        <f t="shared" si="162"/>
        <v>#DIV/0!</v>
      </c>
      <c r="I422" s="906" t="e">
        <f t="shared" si="162"/>
        <v>#DIV/0!</v>
      </c>
      <c r="J422" s="906" t="e">
        <f t="shared" si="162"/>
        <v>#DIV/0!</v>
      </c>
      <c r="K422" s="906" t="e">
        <f t="shared" si="162"/>
        <v>#DIV/0!</v>
      </c>
      <c r="L422" s="906" t="e">
        <f t="shared" si="162"/>
        <v>#DIV/0!</v>
      </c>
      <c r="M422" s="906" t="e">
        <f t="shared" si="162"/>
        <v>#DIV/0!</v>
      </c>
      <c r="N422" s="906" t="e">
        <f t="shared" si="162"/>
        <v>#DIV/0!</v>
      </c>
      <c r="O422" s="906" t="e">
        <f t="shared" si="162"/>
        <v>#DIV/0!</v>
      </c>
      <c r="P422" s="906" t="e">
        <f t="shared" si="162"/>
        <v>#DIV/0!</v>
      </c>
      <c r="Q422" s="906" t="e">
        <f t="shared" si="162"/>
        <v>#DIV/0!</v>
      </c>
      <c r="R422" s="906" t="e">
        <f t="shared" si="162"/>
        <v>#DIV/0!</v>
      </c>
      <c r="S422" s="906" t="e">
        <f t="shared" si="162"/>
        <v>#DIV/0!</v>
      </c>
      <c r="T422" s="906" t="e">
        <f t="shared" si="162"/>
        <v>#DIV/0!</v>
      </c>
      <c r="U422" s="906" t="e">
        <f t="shared" si="162"/>
        <v>#DIV/0!</v>
      </c>
      <c r="V422" s="906" t="e">
        <f t="shared" si="162"/>
        <v>#DIV/0!</v>
      </c>
      <c r="W422" s="906" t="s">
        <v>357</v>
      </c>
      <c r="X422" s="906" t="e">
        <f t="shared" si="162"/>
        <v>#DIV/0!</v>
      </c>
      <c r="Y422" s="906" t="e">
        <f t="shared" si="162"/>
        <v>#DIV/0!</v>
      </c>
      <c r="Z422" s="906" t="e">
        <f t="shared" si="162"/>
        <v>#DIV/0!</v>
      </c>
      <c r="AA422" s="906" t="e">
        <f t="shared" si="162"/>
        <v>#DIV/0!</v>
      </c>
      <c r="AB422" s="906" t="e">
        <f t="shared" si="162"/>
        <v>#DIV/0!</v>
      </c>
      <c r="AC422" s="906" t="e">
        <f t="shared" si="162"/>
        <v>#DIV/0!</v>
      </c>
      <c r="AD422" s="274"/>
      <c r="AF422" s="66" t="s">
        <v>220</v>
      </c>
      <c r="AG422" s="238" t="s">
        <v>34</v>
      </c>
      <c r="AH422" s="906" t="e">
        <f t="shared" ref="AH422:AR422" si="163">ROUND(AVERAGE(AH356:AH358),1)</f>
        <v>#DIV/0!</v>
      </c>
      <c r="AI422" s="906" t="e">
        <f t="shared" si="163"/>
        <v>#DIV/0!</v>
      </c>
      <c r="AJ422" s="906" t="e">
        <f t="shared" si="163"/>
        <v>#DIV/0!</v>
      </c>
      <c r="AK422" s="906" t="e">
        <f t="shared" si="163"/>
        <v>#DIV/0!</v>
      </c>
      <c r="AL422" s="906" t="e">
        <f t="shared" si="163"/>
        <v>#DIV/0!</v>
      </c>
      <c r="AM422" s="906" t="e">
        <f t="shared" si="163"/>
        <v>#DIV/0!</v>
      </c>
      <c r="AN422" s="906" t="e">
        <f t="shared" si="163"/>
        <v>#DIV/0!</v>
      </c>
      <c r="AO422" s="906" t="e">
        <f t="shared" si="163"/>
        <v>#DIV/0!</v>
      </c>
      <c r="AP422" s="906" t="e">
        <f t="shared" si="163"/>
        <v>#DIV/0!</v>
      </c>
      <c r="AQ422" s="906" t="e">
        <f t="shared" si="163"/>
        <v>#DIV/0!</v>
      </c>
      <c r="AR422" s="906" t="e">
        <f t="shared" si="163"/>
        <v>#DIV/0!</v>
      </c>
    </row>
    <row r="423" spans="1:44" ht="11.45" hidden="1" customHeight="1" x14ac:dyDescent="0.15">
      <c r="C423" s="243" t="s">
        <v>35</v>
      </c>
      <c r="D423" s="676" t="e">
        <f t="shared" ref="D423:AC423" si="164">ROUND(AVERAGE(D359:D361),1)</f>
        <v>#DIV/0!</v>
      </c>
      <c r="E423" s="676" t="e">
        <f t="shared" si="164"/>
        <v>#DIV/0!</v>
      </c>
      <c r="F423" s="676" t="e">
        <f t="shared" si="164"/>
        <v>#DIV/0!</v>
      </c>
      <c r="G423" s="676" t="e">
        <f t="shared" si="164"/>
        <v>#DIV/0!</v>
      </c>
      <c r="H423" s="676" t="e">
        <f t="shared" si="164"/>
        <v>#DIV/0!</v>
      </c>
      <c r="I423" s="676" t="e">
        <f t="shared" si="164"/>
        <v>#DIV/0!</v>
      </c>
      <c r="J423" s="676" t="e">
        <f t="shared" si="164"/>
        <v>#DIV/0!</v>
      </c>
      <c r="K423" s="676" t="e">
        <f t="shared" si="164"/>
        <v>#DIV/0!</v>
      </c>
      <c r="L423" s="676" t="e">
        <f t="shared" si="164"/>
        <v>#DIV/0!</v>
      </c>
      <c r="M423" s="676" t="e">
        <f t="shared" si="164"/>
        <v>#DIV/0!</v>
      </c>
      <c r="N423" s="676" t="e">
        <f t="shared" si="164"/>
        <v>#DIV/0!</v>
      </c>
      <c r="O423" s="676" t="e">
        <f t="shared" si="164"/>
        <v>#DIV/0!</v>
      </c>
      <c r="P423" s="676" t="e">
        <f t="shared" si="164"/>
        <v>#DIV/0!</v>
      </c>
      <c r="Q423" s="676" t="e">
        <f t="shared" si="164"/>
        <v>#DIV/0!</v>
      </c>
      <c r="R423" s="676" t="e">
        <f t="shared" si="164"/>
        <v>#DIV/0!</v>
      </c>
      <c r="S423" s="676" t="e">
        <f t="shared" si="164"/>
        <v>#DIV/0!</v>
      </c>
      <c r="T423" s="676" t="e">
        <f t="shared" si="164"/>
        <v>#DIV/0!</v>
      </c>
      <c r="U423" s="676" t="e">
        <f t="shared" si="164"/>
        <v>#DIV/0!</v>
      </c>
      <c r="V423" s="676" t="e">
        <f t="shared" si="164"/>
        <v>#DIV/0!</v>
      </c>
      <c r="W423" s="676" t="s">
        <v>357</v>
      </c>
      <c r="X423" s="676" t="e">
        <f t="shared" si="164"/>
        <v>#DIV/0!</v>
      </c>
      <c r="Y423" s="676" t="e">
        <f t="shared" si="164"/>
        <v>#DIV/0!</v>
      </c>
      <c r="Z423" s="676" t="e">
        <f t="shared" si="164"/>
        <v>#DIV/0!</v>
      </c>
      <c r="AA423" s="676" t="e">
        <f t="shared" si="164"/>
        <v>#DIV/0!</v>
      </c>
      <c r="AB423" s="676" t="e">
        <f t="shared" si="164"/>
        <v>#DIV/0!</v>
      </c>
      <c r="AC423" s="676" t="e">
        <f t="shared" si="164"/>
        <v>#DIV/0!</v>
      </c>
      <c r="AD423" s="274"/>
      <c r="AG423" s="243" t="s">
        <v>35</v>
      </c>
      <c r="AH423" s="676" t="e">
        <f t="shared" ref="AH423:AR423" si="165">ROUND(AVERAGE(AH359:AH361),1)</f>
        <v>#DIV/0!</v>
      </c>
      <c r="AI423" s="676" t="e">
        <f t="shared" si="165"/>
        <v>#DIV/0!</v>
      </c>
      <c r="AJ423" s="676" t="e">
        <f t="shared" si="165"/>
        <v>#DIV/0!</v>
      </c>
      <c r="AK423" s="676" t="e">
        <f t="shared" si="165"/>
        <v>#DIV/0!</v>
      </c>
      <c r="AL423" s="676" t="e">
        <f t="shared" si="165"/>
        <v>#DIV/0!</v>
      </c>
      <c r="AM423" s="676" t="e">
        <f t="shared" si="165"/>
        <v>#DIV/0!</v>
      </c>
      <c r="AN423" s="676" t="e">
        <f t="shared" si="165"/>
        <v>#DIV/0!</v>
      </c>
      <c r="AO423" s="676" t="e">
        <f t="shared" si="165"/>
        <v>#DIV/0!</v>
      </c>
      <c r="AP423" s="676" t="e">
        <f t="shared" si="165"/>
        <v>#DIV/0!</v>
      </c>
      <c r="AQ423" s="676" t="e">
        <f t="shared" si="165"/>
        <v>#DIV/0!</v>
      </c>
      <c r="AR423" s="676" t="e">
        <f t="shared" si="165"/>
        <v>#DIV/0!</v>
      </c>
    </row>
    <row r="424" spans="1:44" ht="11.45" hidden="1" customHeight="1" x14ac:dyDescent="0.15">
      <c r="C424" s="243" t="s">
        <v>36</v>
      </c>
      <c r="D424" s="676" t="e">
        <f t="shared" ref="D424:AC424" si="166">ROUND(AVERAGE(D362:D364),1)</f>
        <v>#DIV/0!</v>
      </c>
      <c r="E424" s="676" t="e">
        <f t="shared" si="166"/>
        <v>#DIV/0!</v>
      </c>
      <c r="F424" s="676" t="e">
        <f t="shared" si="166"/>
        <v>#DIV/0!</v>
      </c>
      <c r="G424" s="676" t="e">
        <f t="shared" si="166"/>
        <v>#DIV/0!</v>
      </c>
      <c r="H424" s="676" t="e">
        <f t="shared" si="166"/>
        <v>#DIV/0!</v>
      </c>
      <c r="I424" s="676" t="e">
        <f t="shared" si="166"/>
        <v>#DIV/0!</v>
      </c>
      <c r="J424" s="676" t="e">
        <f t="shared" si="166"/>
        <v>#DIV/0!</v>
      </c>
      <c r="K424" s="676" t="e">
        <f t="shared" si="166"/>
        <v>#DIV/0!</v>
      </c>
      <c r="L424" s="676" t="e">
        <f t="shared" si="166"/>
        <v>#DIV/0!</v>
      </c>
      <c r="M424" s="676" t="e">
        <f t="shared" si="166"/>
        <v>#DIV/0!</v>
      </c>
      <c r="N424" s="676" t="e">
        <f t="shared" si="166"/>
        <v>#DIV/0!</v>
      </c>
      <c r="O424" s="676" t="e">
        <f t="shared" si="166"/>
        <v>#DIV/0!</v>
      </c>
      <c r="P424" s="676" t="e">
        <f t="shared" si="166"/>
        <v>#DIV/0!</v>
      </c>
      <c r="Q424" s="676" t="e">
        <f t="shared" si="166"/>
        <v>#DIV/0!</v>
      </c>
      <c r="R424" s="676" t="e">
        <f t="shared" si="166"/>
        <v>#DIV/0!</v>
      </c>
      <c r="S424" s="676" t="e">
        <f t="shared" si="166"/>
        <v>#DIV/0!</v>
      </c>
      <c r="T424" s="676" t="e">
        <f t="shared" si="166"/>
        <v>#DIV/0!</v>
      </c>
      <c r="U424" s="676" t="e">
        <f t="shared" si="166"/>
        <v>#DIV/0!</v>
      </c>
      <c r="V424" s="676" t="e">
        <f t="shared" si="166"/>
        <v>#DIV/0!</v>
      </c>
      <c r="W424" s="676" t="s">
        <v>357</v>
      </c>
      <c r="X424" s="676" t="e">
        <f t="shared" si="166"/>
        <v>#DIV/0!</v>
      </c>
      <c r="Y424" s="676" t="e">
        <f t="shared" si="166"/>
        <v>#DIV/0!</v>
      </c>
      <c r="Z424" s="676" t="e">
        <f t="shared" si="166"/>
        <v>#DIV/0!</v>
      </c>
      <c r="AA424" s="676" t="e">
        <f t="shared" si="166"/>
        <v>#DIV/0!</v>
      </c>
      <c r="AB424" s="676" t="e">
        <f t="shared" si="166"/>
        <v>#DIV/0!</v>
      </c>
      <c r="AC424" s="676" t="e">
        <f t="shared" si="166"/>
        <v>#DIV/0!</v>
      </c>
      <c r="AD424" s="274"/>
      <c r="AG424" s="243" t="s">
        <v>36</v>
      </c>
      <c r="AH424" s="676" t="e">
        <f t="shared" ref="AH424:AR424" si="167">ROUND(AVERAGE(AH362:AH364),1)</f>
        <v>#DIV/0!</v>
      </c>
      <c r="AI424" s="676" t="e">
        <f t="shared" si="167"/>
        <v>#DIV/0!</v>
      </c>
      <c r="AJ424" s="676" t="e">
        <f t="shared" si="167"/>
        <v>#DIV/0!</v>
      </c>
      <c r="AK424" s="676" t="e">
        <f t="shared" si="167"/>
        <v>#DIV/0!</v>
      </c>
      <c r="AL424" s="676" t="e">
        <f t="shared" si="167"/>
        <v>#DIV/0!</v>
      </c>
      <c r="AM424" s="676" t="e">
        <f t="shared" si="167"/>
        <v>#DIV/0!</v>
      </c>
      <c r="AN424" s="676" t="e">
        <f t="shared" si="167"/>
        <v>#DIV/0!</v>
      </c>
      <c r="AO424" s="676" t="e">
        <f t="shared" si="167"/>
        <v>#DIV/0!</v>
      </c>
      <c r="AP424" s="676" t="e">
        <f t="shared" si="167"/>
        <v>#DIV/0!</v>
      </c>
      <c r="AQ424" s="676" t="e">
        <f t="shared" si="167"/>
        <v>#DIV/0!</v>
      </c>
      <c r="AR424" s="676" t="e">
        <f t="shared" si="167"/>
        <v>#DIV/0!</v>
      </c>
    </row>
    <row r="425" spans="1:44" ht="11.45" hidden="1" customHeight="1" x14ac:dyDescent="0.15">
      <c r="A425" s="240"/>
      <c r="B425" s="240"/>
      <c r="C425" s="246" t="s">
        <v>37</v>
      </c>
      <c r="D425" s="907" t="e">
        <f t="shared" ref="D425:AC425" si="168">ROUND(AVERAGE(D365:D367),1)</f>
        <v>#DIV/0!</v>
      </c>
      <c r="E425" s="907" t="e">
        <f t="shared" si="168"/>
        <v>#DIV/0!</v>
      </c>
      <c r="F425" s="907" t="e">
        <f t="shared" si="168"/>
        <v>#DIV/0!</v>
      </c>
      <c r="G425" s="907" t="e">
        <f t="shared" si="168"/>
        <v>#DIV/0!</v>
      </c>
      <c r="H425" s="907" t="e">
        <f t="shared" si="168"/>
        <v>#DIV/0!</v>
      </c>
      <c r="I425" s="907" t="e">
        <f t="shared" si="168"/>
        <v>#DIV/0!</v>
      </c>
      <c r="J425" s="907" t="e">
        <f t="shared" si="168"/>
        <v>#DIV/0!</v>
      </c>
      <c r="K425" s="907" t="e">
        <f t="shared" si="168"/>
        <v>#DIV/0!</v>
      </c>
      <c r="L425" s="907" t="e">
        <f t="shared" si="168"/>
        <v>#DIV/0!</v>
      </c>
      <c r="M425" s="907" t="e">
        <f t="shared" si="168"/>
        <v>#DIV/0!</v>
      </c>
      <c r="N425" s="907" t="e">
        <f t="shared" si="168"/>
        <v>#DIV/0!</v>
      </c>
      <c r="O425" s="907" t="e">
        <f t="shared" si="168"/>
        <v>#DIV/0!</v>
      </c>
      <c r="P425" s="907" t="e">
        <f t="shared" si="168"/>
        <v>#DIV/0!</v>
      </c>
      <c r="Q425" s="907" t="e">
        <f t="shared" si="168"/>
        <v>#DIV/0!</v>
      </c>
      <c r="R425" s="907" t="e">
        <f t="shared" si="168"/>
        <v>#DIV/0!</v>
      </c>
      <c r="S425" s="907" t="e">
        <f t="shared" si="168"/>
        <v>#DIV/0!</v>
      </c>
      <c r="T425" s="907" t="e">
        <f t="shared" si="168"/>
        <v>#DIV/0!</v>
      </c>
      <c r="U425" s="907" t="e">
        <f t="shared" si="168"/>
        <v>#DIV/0!</v>
      </c>
      <c r="V425" s="907" t="e">
        <f t="shared" si="168"/>
        <v>#DIV/0!</v>
      </c>
      <c r="W425" s="907" t="s">
        <v>357</v>
      </c>
      <c r="X425" s="907" t="e">
        <f t="shared" si="168"/>
        <v>#DIV/0!</v>
      </c>
      <c r="Y425" s="907" t="e">
        <f t="shared" si="168"/>
        <v>#DIV/0!</v>
      </c>
      <c r="Z425" s="907" t="e">
        <f t="shared" si="168"/>
        <v>#DIV/0!</v>
      </c>
      <c r="AA425" s="907" t="e">
        <f t="shared" si="168"/>
        <v>#DIV/0!</v>
      </c>
      <c r="AB425" s="907" t="e">
        <f t="shared" si="168"/>
        <v>#DIV/0!</v>
      </c>
      <c r="AC425" s="907" t="e">
        <f t="shared" si="168"/>
        <v>#DIV/0!</v>
      </c>
      <c r="AD425" s="274"/>
      <c r="AF425" s="240"/>
      <c r="AG425" s="246" t="s">
        <v>37</v>
      </c>
      <c r="AH425" s="907" t="e">
        <f t="shared" ref="AH425:AR425" si="169">ROUND(AVERAGE(AH365:AH367),1)</f>
        <v>#DIV/0!</v>
      </c>
      <c r="AI425" s="907" t="e">
        <f t="shared" si="169"/>
        <v>#DIV/0!</v>
      </c>
      <c r="AJ425" s="907" t="e">
        <f t="shared" si="169"/>
        <v>#DIV/0!</v>
      </c>
      <c r="AK425" s="907" t="e">
        <f t="shared" si="169"/>
        <v>#DIV/0!</v>
      </c>
      <c r="AL425" s="907" t="e">
        <f t="shared" si="169"/>
        <v>#DIV/0!</v>
      </c>
      <c r="AM425" s="907" t="e">
        <f t="shared" si="169"/>
        <v>#DIV/0!</v>
      </c>
      <c r="AN425" s="907" t="e">
        <f t="shared" si="169"/>
        <v>#DIV/0!</v>
      </c>
      <c r="AO425" s="907" t="e">
        <f t="shared" si="169"/>
        <v>#DIV/0!</v>
      </c>
      <c r="AP425" s="907" t="e">
        <f t="shared" si="169"/>
        <v>#DIV/0!</v>
      </c>
      <c r="AQ425" s="907" t="e">
        <f t="shared" si="169"/>
        <v>#DIV/0!</v>
      </c>
      <c r="AR425" s="907" t="e">
        <f t="shared" si="169"/>
        <v>#DIV/0!</v>
      </c>
    </row>
    <row r="426" spans="1:44" ht="11.45" customHeight="1" x14ac:dyDescent="0.15">
      <c r="A426" s="135" t="s">
        <v>795</v>
      </c>
      <c r="AD426" s="20"/>
      <c r="AE426" s="135" t="s">
        <v>795</v>
      </c>
    </row>
    <row r="427" spans="1:44" x14ac:dyDescent="0.15">
      <c r="A427" s="66"/>
      <c r="B427" s="66">
        <v>2018</v>
      </c>
      <c r="C427" s="238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>
        <v>2018</v>
      </c>
      <c r="AG427" s="238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x14ac:dyDescent="0.15">
      <c r="C428" s="239" t="s">
        <v>35</v>
      </c>
      <c r="D428" s="676">
        <f t="shared" ref="D428:AC428" si="170">ROUND((D371-D370)/D370*100,1)</f>
        <v>0.3</v>
      </c>
      <c r="E428" s="676">
        <f t="shared" si="170"/>
        <v>0.1</v>
      </c>
      <c r="F428" s="676">
        <f t="shared" si="170"/>
        <v>-2.4</v>
      </c>
      <c r="G428" s="676">
        <f t="shared" si="170"/>
        <v>-11</v>
      </c>
      <c r="H428" s="676">
        <f t="shared" si="170"/>
        <v>25.5</v>
      </c>
      <c r="I428" s="676">
        <f t="shared" si="170"/>
        <v>10</v>
      </c>
      <c r="J428" s="676">
        <f t="shared" si="170"/>
        <v>-1.7</v>
      </c>
      <c r="K428" s="676">
        <f t="shared" si="170"/>
        <v>0.2</v>
      </c>
      <c r="L428" s="676">
        <f t="shared" si="170"/>
        <v>4.5</v>
      </c>
      <c r="M428" s="676">
        <f t="shared" si="170"/>
        <v>-7.6</v>
      </c>
      <c r="N428" s="676">
        <f t="shared" si="170"/>
        <v>2.5</v>
      </c>
      <c r="O428" s="676">
        <f t="shared" si="170"/>
        <v>10.3</v>
      </c>
      <c r="P428" s="676">
        <f t="shared" si="170"/>
        <v>-4</v>
      </c>
      <c r="Q428" s="676">
        <f t="shared" si="170"/>
        <v>1.7</v>
      </c>
      <c r="R428" s="676">
        <f t="shared" si="170"/>
        <v>1.7</v>
      </c>
      <c r="S428" s="676">
        <f t="shared" si="170"/>
        <v>3</v>
      </c>
      <c r="T428" s="676">
        <f t="shared" si="170"/>
        <v>-4.4000000000000004</v>
      </c>
      <c r="U428" s="676">
        <f t="shared" si="170"/>
        <v>0</v>
      </c>
      <c r="V428" s="676">
        <f t="shared" si="170"/>
        <v>2.6</v>
      </c>
      <c r="W428" s="676" t="s">
        <v>357</v>
      </c>
      <c r="X428" s="676">
        <f t="shared" si="170"/>
        <v>-9.4</v>
      </c>
      <c r="Y428" s="676">
        <f t="shared" si="170"/>
        <v>0.3</v>
      </c>
      <c r="Z428" s="676">
        <f t="shared" si="170"/>
        <v>4.8</v>
      </c>
      <c r="AA428" s="676">
        <f t="shared" si="170"/>
        <v>4</v>
      </c>
      <c r="AB428" s="676">
        <f t="shared" si="170"/>
        <v>0.3</v>
      </c>
      <c r="AC428" s="676">
        <f t="shared" si="170"/>
        <v>1.6</v>
      </c>
      <c r="AD428" s="274"/>
      <c r="AG428" s="239" t="s">
        <v>35</v>
      </c>
      <c r="AH428" s="676">
        <f>ROUND((AH371-AH370)/AH370*100,1)</f>
        <v>0.3</v>
      </c>
      <c r="AI428" s="676">
        <f t="shared" ref="AI428:AR428" si="171">ROUND((AI371-AI370)/AI370*100,1)</f>
        <v>1.9</v>
      </c>
      <c r="AJ428" s="676">
        <f t="shared" si="171"/>
        <v>3.5</v>
      </c>
      <c r="AK428" s="676">
        <f t="shared" si="171"/>
        <v>-2.6</v>
      </c>
      <c r="AL428" s="676">
        <f t="shared" si="171"/>
        <v>11.3</v>
      </c>
      <c r="AM428" s="676">
        <f t="shared" si="171"/>
        <v>-0.7</v>
      </c>
      <c r="AN428" s="676">
        <f t="shared" si="171"/>
        <v>8.4</v>
      </c>
      <c r="AO428" s="676">
        <f t="shared" si="171"/>
        <v>-3.3</v>
      </c>
      <c r="AP428" s="676">
        <f t="shared" si="171"/>
        <v>-0.2</v>
      </c>
      <c r="AQ428" s="676">
        <f t="shared" si="171"/>
        <v>-0.3</v>
      </c>
      <c r="AR428" s="676">
        <f t="shared" si="171"/>
        <v>0.3</v>
      </c>
    </row>
    <row r="429" spans="1:44" x14ac:dyDescent="0.15">
      <c r="C429" s="239" t="s">
        <v>36</v>
      </c>
      <c r="D429" s="676">
        <f t="shared" ref="D429:AC429" si="172">ROUND((D372-D371)/D371*100,1)</f>
        <v>1.5</v>
      </c>
      <c r="E429" s="676">
        <f t="shared" si="172"/>
        <v>1.6</v>
      </c>
      <c r="F429" s="676">
        <f t="shared" si="172"/>
        <v>-0.1</v>
      </c>
      <c r="G429" s="676">
        <f t="shared" si="172"/>
        <v>-4.3</v>
      </c>
      <c r="H429" s="676">
        <f t="shared" si="172"/>
        <v>10.8</v>
      </c>
      <c r="I429" s="676">
        <f t="shared" si="172"/>
        <v>-0.4</v>
      </c>
      <c r="J429" s="676">
        <f t="shared" si="172"/>
        <v>-2</v>
      </c>
      <c r="K429" s="676">
        <f t="shared" si="172"/>
        <v>-3.6</v>
      </c>
      <c r="L429" s="676">
        <f t="shared" si="172"/>
        <v>1.6</v>
      </c>
      <c r="M429" s="676">
        <f t="shared" si="172"/>
        <v>-2.1</v>
      </c>
      <c r="N429" s="676">
        <f t="shared" si="172"/>
        <v>-3.9</v>
      </c>
      <c r="O429" s="676">
        <f t="shared" si="172"/>
        <v>51.6</v>
      </c>
      <c r="P429" s="676">
        <f t="shared" si="172"/>
        <v>-4.4000000000000004</v>
      </c>
      <c r="Q429" s="676">
        <f t="shared" si="172"/>
        <v>-0.2</v>
      </c>
      <c r="R429" s="676">
        <f t="shared" si="172"/>
        <v>2.8</v>
      </c>
      <c r="S429" s="676">
        <f t="shared" si="172"/>
        <v>4.3</v>
      </c>
      <c r="T429" s="676">
        <f t="shared" si="172"/>
        <v>1.4</v>
      </c>
      <c r="U429" s="676">
        <f t="shared" si="172"/>
        <v>2.7</v>
      </c>
      <c r="V429" s="676">
        <f t="shared" si="172"/>
        <v>5.6</v>
      </c>
      <c r="W429" s="676" t="s">
        <v>357</v>
      </c>
      <c r="X429" s="676">
        <f t="shared" si="172"/>
        <v>-1.6</v>
      </c>
      <c r="Y429" s="676">
        <f t="shared" si="172"/>
        <v>-2.2000000000000002</v>
      </c>
      <c r="Z429" s="676">
        <f t="shared" si="172"/>
        <v>-0.8</v>
      </c>
      <c r="AA429" s="676">
        <f t="shared" si="172"/>
        <v>8.3000000000000007</v>
      </c>
      <c r="AB429" s="676">
        <f t="shared" si="172"/>
        <v>0.2</v>
      </c>
      <c r="AC429" s="676">
        <f t="shared" si="172"/>
        <v>-0.6</v>
      </c>
      <c r="AD429" s="274"/>
      <c r="AG429" s="239" t="s">
        <v>36</v>
      </c>
      <c r="AH429" s="676">
        <f t="shared" ref="AH429:AR429" si="173">ROUND((AH372-AH371)/AH371*100,1)</f>
        <v>1.5</v>
      </c>
      <c r="AI429" s="676">
        <f t="shared" si="173"/>
        <v>5.6</v>
      </c>
      <c r="AJ429" s="676">
        <f t="shared" si="173"/>
        <v>-0.5</v>
      </c>
      <c r="AK429" s="676">
        <f t="shared" si="173"/>
        <v>-6.6</v>
      </c>
      <c r="AL429" s="676">
        <f t="shared" si="173"/>
        <v>5.5</v>
      </c>
      <c r="AM429" s="676">
        <f t="shared" si="173"/>
        <v>18.5</v>
      </c>
      <c r="AN429" s="676">
        <f t="shared" si="173"/>
        <v>44.8</v>
      </c>
      <c r="AO429" s="676">
        <f t="shared" si="173"/>
        <v>-0.2</v>
      </c>
      <c r="AP429" s="676">
        <f t="shared" si="173"/>
        <v>-0.9</v>
      </c>
      <c r="AQ429" s="676">
        <f t="shared" si="173"/>
        <v>-0.9</v>
      </c>
      <c r="AR429" s="676">
        <f t="shared" si="173"/>
        <v>6.2</v>
      </c>
    </row>
    <row r="430" spans="1:44" x14ac:dyDescent="0.15">
      <c r="C430" s="239" t="s">
        <v>37</v>
      </c>
      <c r="D430" s="676">
        <f t="shared" ref="D430:AC430" si="174">ROUND((D373-D372)/D372*100,1)</f>
        <v>-0.2</v>
      </c>
      <c r="E430" s="676">
        <f t="shared" si="174"/>
        <v>-0.2</v>
      </c>
      <c r="F430" s="676">
        <f t="shared" si="174"/>
        <v>-1.4</v>
      </c>
      <c r="G430" s="676">
        <f t="shared" si="174"/>
        <v>-3.2</v>
      </c>
      <c r="H430" s="676">
        <f t="shared" si="174"/>
        <v>11.3</v>
      </c>
      <c r="I430" s="676">
        <f t="shared" si="174"/>
        <v>8.6999999999999993</v>
      </c>
      <c r="J430" s="676">
        <f t="shared" si="174"/>
        <v>-2.2999999999999998</v>
      </c>
      <c r="K430" s="676">
        <f t="shared" si="174"/>
        <v>-9.6999999999999993</v>
      </c>
      <c r="L430" s="676">
        <f t="shared" si="174"/>
        <v>-3.7</v>
      </c>
      <c r="M430" s="676">
        <f t="shared" si="174"/>
        <v>2.8</v>
      </c>
      <c r="N430" s="676">
        <f t="shared" si="174"/>
        <v>1.7</v>
      </c>
      <c r="O430" s="676">
        <f t="shared" si="174"/>
        <v>-24.6</v>
      </c>
      <c r="P430" s="676">
        <f t="shared" si="174"/>
        <v>-3.1</v>
      </c>
      <c r="Q430" s="676">
        <f t="shared" si="174"/>
        <v>1.6</v>
      </c>
      <c r="R430" s="676">
        <f t="shared" si="174"/>
        <v>1.9</v>
      </c>
      <c r="S430" s="676">
        <f t="shared" si="174"/>
        <v>-2</v>
      </c>
      <c r="T430" s="676">
        <f t="shared" si="174"/>
        <v>-0.6</v>
      </c>
      <c r="U430" s="676">
        <f t="shared" si="174"/>
        <v>-0.3</v>
      </c>
      <c r="V430" s="676">
        <f t="shared" si="174"/>
        <v>-6.5</v>
      </c>
      <c r="W430" s="676" t="s">
        <v>357</v>
      </c>
      <c r="X430" s="676">
        <f t="shared" si="174"/>
        <v>17.3</v>
      </c>
      <c r="Y430" s="676">
        <f t="shared" si="174"/>
        <v>0.7</v>
      </c>
      <c r="Z430" s="676">
        <f t="shared" si="174"/>
        <v>1.1000000000000001</v>
      </c>
      <c r="AA430" s="676">
        <f t="shared" si="174"/>
        <v>4.3</v>
      </c>
      <c r="AB430" s="676">
        <f t="shared" si="174"/>
        <v>-0.3</v>
      </c>
      <c r="AC430" s="676">
        <f t="shared" si="174"/>
        <v>1.2</v>
      </c>
      <c r="AD430" s="274"/>
      <c r="AG430" s="239" t="s">
        <v>37</v>
      </c>
      <c r="AH430" s="676">
        <f t="shared" ref="AH430:AR430" si="175">ROUND((AH373-AH372)/AH372*100,1)</f>
        <v>-0.2</v>
      </c>
      <c r="AI430" s="676">
        <f t="shared" si="175"/>
        <v>-1.7</v>
      </c>
      <c r="AJ430" s="676">
        <f t="shared" si="175"/>
        <v>0.6</v>
      </c>
      <c r="AK430" s="676">
        <f t="shared" si="175"/>
        <v>-3.1</v>
      </c>
      <c r="AL430" s="676">
        <f t="shared" si="175"/>
        <v>5.3</v>
      </c>
      <c r="AM430" s="676">
        <f t="shared" si="175"/>
        <v>-6.1</v>
      </c>
      <c r="AN430" s="676">
        <f t="shared" si="175"/>
        <v>-13.3</v>
      </c>
      <c r="AO430" s="676">
        <f t="shared" si="175"/>
        <v>1.1000000000000001</v>
      </c>
      <c r="AP430" s="676">
        <f t="shared" si="175"/>
        <v>0.5</v>
      </c>
      <c r="AQ430" s="676">
        <f t="shared" si="175"/>
        <v>0.4</v>
      </c>
      <c r="AR430" s="676">
        <f t="shared" si="175"/>
        <v>1.2</v>
      </c>
    </row>
    <row r="431" spans="1:44" x14ac:dyDescent="0.15">
      <c r="B431" s="66">
        <v>2019</v>
      </c>
      <c r="C431" s="238" t="s">
        <v>34</v>
      </c>
      <c r="D431" s="906">
        <f t="shared" ref="D431:AC431" si="176">ROUND((D374-D373)/D373*100,1)</f>
        <v>-0.9</v>
      </c>
      <c r="E431" s="906">
        <f t="shared" si="176"/>
        <v>-0.9</v>
      </c>
      <c r="F431" s="906">
        <f t="shared" si="176"/>
        <v>-0.4</v>
      </c>
      <c r="G431" s="906">
        <f t="shared" si="176"/>
        <v>10.3</v>
      </c>
      <c r="H431" s="906">
        <f t="shared" si="176"/>
        <v>6.2</v>
      </c>
      <c r="I431" s="906">
        <f t="shared" si="176"/>
        <v>-11.1</v>
      </c>
      <c r="J431" s="906">
        <f t="shared" si="176"/>
        <v>2.2999999999999998</v>
      </c>
      <c r="K431" s="906">
        <f t="shared" si="176"/>
        <v>13.7</v>
      </c>
      <c r="L431" s="906">
        <f t="shared" si="176"/>
        <v>-12.2</v>
      </c>
      <c r="M431" s="906">
        <f t="shared" si="176"/>
        <v>-15.5</v>
      </c>
      <c r="N431" s="906">
        <f t="shared" si="176"/>
        <v>3.3</v>
      </c>
      <c r="O431" s="906">
        <f t="shared" si="176"/>
        <v>-15.1</v>
      </c>
      <c r="P431" s="906">
        <f t="shared" si="176"/>
        <v>1</v>
      </c>
      <c r="Q431" s="906">
        <f t="shared" si="176"/>
        <v>1.2</v>
      </c>
      <c r="R431" s="906">
        <f t="shared" si="176"/>
        <v>2.2999999999999998</v>
      </c>
      <c r="S431" s="906">
        <f t="shared" si="176"/>
        <v>11.5</v>
      </c>
      <c r="T431" s="906">
        <f t="shared" si="176"/>
        <v>-0.7</v>
      </c>
      <c r="U431" s="906">
        <f t="shared" si="176"/>
        <v>0.2</v>
      </c>
      <c r="V431" s="906">
        <f t="shared" si="176"/>
        <v>-1.3</v>
      </c>
      <c r="W431" s="906" t="s">
        <v>357</v>
      </c>
      <c r="X431" s="906">
        <f t="shared" si="176"/>
        <v>-8.8000000000000007</v>
      </c>
      <c r="Y431" s="906">
        <f t="shared" si="176"/>
        <v>4.5</v>
      </c>
      <c r="Z431" s="906">
        <f t="shared" si="176"/>
        <v>5.2</v>
      </c>
      <c r="AA431" s="906">
        <f t="shared" si="176"/>
        <v>-10.9</v>
      </c>
      <c r="AB431" s="906">
        <f t="shared" si="176"/>
        <v>-0.2</v>
      </c>
      <c r="AC431" s="906">
        <f t="shared" si="176"/>
        <v>-2.1</v>
      </c>
      <c r="AD431" s="274"/>
      <c r="AF431" s="66">
        <v>2019</v>
      </c>
      <c r="AG431" s="238" t="s">
        <v>34</v>
      </c>
      <c r="AH431" s="906">
        <f t="shared" ref="AH431:AR431" si="177">ROUND((AH374-AH373)/AH373*100,1)</f>
        <v>-0.9</v>
      </c>
      <c r="AI431" s="906">
        <f t="shared" si="177"/>
        <v>-1.3</v>
      </c>
      <c r="AJ431" s="906">
        <f t="shared" si="177"/>
        <v>0.1</v>
      </c>
      <c r="AK431" s="906">
        <f t="shared" si="177"/>
        <v>4.9000000000000004</v>
      </c>
      <c r="AL431" s="906">
        <f t="shared" si="177"/>
        <v>-3.5</v>
      </c>
      <c r="AM431" s="906">
        <f t="shared" si="177"/>
        <v>-4.0999999999999996</v>
      </c>
      <c r="AN431" s="906">
        <f t="shared" si="177"/>
        <v>-10.1</v>
      </c>
      <c r="AO431" s="906">
        <f t="shared" si="177"/>
        <v>-1</v>
      </c>
      <c r="AP431" s="906">
        <f t="shared" si="177"/>
        <v>-0.5</v>
      </c>
      <c r="AQ431" s="906">
        <f t="shared" si="177"/>
        <v>-0.5</v>
      </c>
      <c r="AR431" s="906">
        <f t="shared" si="177"/>
        <v>-1.7</v>
      </c>
    </row>
    <row r="432" spans="1:44" x14ac:dyDescent="0.15">
      <c r="C432" s="239" t="s">
        <v>35</v>
      </c>
      <c r="D432" s="676">
        <f t="shared" ref="D432:AC432" si="178">ROUND((D375-D374)/D374*100,1)</f>
        <v>3.4</v>
      </c>
      <c r="E432" s="676">
        <f t="shared" si="178"/>
        <v>3.4</v>
      </c>
      <c r="F432" s="676">
        <f t="shared" si="178"/>
        <v>3.4</v>
      </c>
      <c r="G432" s="676">
        <f t="shared" si="178"/>
        <v>9.1</v>
      </c>
      <c r="H432" s="676">
        <f t="shared" si="178"/>
        <v>3.5</v>
      </c>
      <c r="I432" s="676">
        <f t="shared" si="178"/>
        <v>2.7</v>
      </c>
      <c r="J432" s="676">
        <f t="shared" si="178"/>
        <v>4.5999999999999996</v>
      </c>
      <c r="K432" s="676">
        <f t="shared" si="178"/>
        <v>4.4000000000000004</v>
      </c>
      <c r="L432" s="676">
        <f t="shared" si="178"/>
        <v>-17.2</v>
      </c>
      <c r="M432" s="676">
        <f t="shared" si="178"/>
        <v>6.9</v>
      </c>
      <c r="N432" s="676">
        <f t="shared" si="178"/>
        <v>27.5</v>
      </c>
      <c r="O432" s="676">
        <f t="shared" si="178"/>
        <v>11</v>
      </c>
      <c r="P432" s="676">
        <f t="shared" si="178"/>
        <v>-0.4</v>
      </c>
      <c r="Q432" s="676">
        <f t="shared" si="178"/>
        <v>2.2999999999999998</v>
      </c>
      <c r="R432" s="676">
        <f t="shared" si="178"/>
        <v>-0.7</v>
      </c>
      <c r="S432" s="676">
        <f t="shared" si="178"/>
        <v>8.3000000000000007</v>
      </c>
      <c r="T432" s="676">
        <f t="shared" si="178"/>
        <v>-0.6</v>
      </c>
      <c r="U432" s="676">
        <f t="shared" si="178"/>
        <v>1.3</v>
      </c>
      <c r="V432" s="676">
        <f t="shared" si="178"/>
        <v>3</v>
      </c>
      <c r="W432" s="676" t="s">
        <v>357</v>
      </c>
      <c r="X432" s="676">
        <f t="shared" si="178"/>
        <v>8</v>
      </c>
      <c r="Y432" s="676">
        <f t="shared" si="178"/>
        <v>4.5999999999999996</v>
      </c>
      <c r="Z432" s="676">
        <f t="shared" si="178"/>
        <v>-1.6</v>
      </c>
      <c r="AA432" s="676">
        <f t="shared" si="178"/>
        <v>1.6</v>
      </c>
      <c r="AB432" s="676">
        <f t="shared" si="178"/>
        <v>-0.4</v>
      </c>
      <c r="AC432" s="676">
        <f t="shared" si="178"/>
        <v>2.8</v>
      </c>
      <c r="AD432" s="274"/>
      <c r="AG432" s="239" t="s">
        <v>35</v>
      </c>
      <c r="AH432" s="676">
        <f t="shared" ref="AH432:AR432" si="179">ROUND((AH375-AH374)/AH374*100,1)</f>
        <v>3.4</v>
      </c>
      <c r="AI432" s="676">
        <f t="shared" si="179"/>
        <v>3.3</v>
      </c>
      <c r="AJ432" s="676">
        <f t="shared" si="179"/>
        <v>4.3</v>
      </c>
      <c r="AK432" s="676">
        <f t="shared" si="179"/>
        <v>6.4</v>
      </c>
      <c r="AL432" s="676">
        <f t="shared" si="179"/>
        <v>1.8</v>
      </c>
      <c r="AM432" s="676">
        <f t="shared" si="179"/>
        <v>0.7</v>
      </c>
      <c r="AN432" s="676">
        <f t="shared" si="179"/>
        <v>5.0999999999999996</v>
      </c>
      <c r="AO432" s="676">
        <f t="shared" si="179"/>
        <v>1.6</v>
      </c>
      <c r="AP432" s="676">
        <f t="shared" si="179"/>
        <v>3.9</v>
      </c>
      <c r="AQ432" s="676">
        <f t="shared" si="179"/>
        <v>3.8</v>
      </c>
      <c r="AR432" s="676">
        <f t="shared" si="179"/>
        <v>6.1</v>
      </c>
    </row>
    <row r="433" spans="2:44" x14ac:dyDescent="0.15">
      <c r="C433" s="239" t="s">
        <v>36</v>
      </c>
      <c r="D433" s="676">
        <f t="shared" ref="D433:AC433" si="180">ROUND((D376-D375)/D375*100,1)</f>
        <v>-2.2000000000000002</v>
      </c>
      <c r="E433" s="676">
        <f t="shared" si="180"/>
        <v>-2.2000000000000002</v>
      </c>
      <c r="F433" s="676">
        <f t="shared" si="180"/>
        <v>0.7</v>
      </c>
      <c r="G433" s="676">
        <f t="shared" si="180"/>
        <v>-2.2999999999999998</v>
      </c>
      <c r="H433" s="676">
        <f t="shared" si="180"/>
        <v>-2.6</v>
      </c>
      <c r="I433" s="676">
        <f t="shared" si="180"/>
        <v>-30.8</v>
      </c>
      <c r="J433" s="676">
        <f t="shared" si="180"/>
        <v>3.8</v>
      </c>
      <c r="K433" s="676">
        <f t="shared" si="180"/>
        <v>9.6999999999999993</v>
      </c>
      <c r="L433" s="676">
        <f t="shared" si="180"/>
        <v>3.6</v>
      </c>
      <c r="M433" s="676">
        <f t="shared" si="180"/>
        <v>2.6</v>
      </c>
      <c r="N433" s="676">
        <f t="shared" si="180"/>
        <v>-1.7</v>
      </c>
      <c r="O433" s="676">
        <f t="shared" si="180"/>
        <v>-23.2</v>
      </c>
      <c r="P433" s="676">
        <f t="shared" si="180"/>
        <v>-0.1</v>
      </c>
      <c r="Q433" s="676">
        <f t="shared" si="180"/>
        <v>0.5</v>
      </c>
      <c r="R433" s="676">
        <f t="shared" si="180"/>
        <v>-1.3</v>
      </c>
      <c r="S433" s="676">
        <f t="shared" si="180"/>
        <v>-4.5999999999999996</v>
      </c>
      <c r="T433" s="676">
        <f t="shared" si="180"/>
        <v>1.3</v>
      </c>
      <c r="U433" s="676">
        <f t="shared" si="180"/>
        <v>1.2</v>
      </c>
      <c r="V433" s="676">
        <f t="shared" si="180"/>
        <v>-4.9000000000000004</v>
      </c>
      <c r="W433" s="676" t="s">
        <v>357</v>
      </c>
      <c r="X433" s="676">
        <f t="shared" si="180"/>
        <v>13.6</v>
      </c>
      <c r="Y433" s="676">
        <f t="shared" si="180"/>
        <v>7.6</v>
      </c>
      <c r="Z433" s="676">
        <f t="shared" si="180"/>
        <v>-0.1</v>
      </c>
      <c r="AA433" s="676">
        <f t="shared" si="180"/>
        <v>-0.9</v>
      </c>
      <c r="AB433" s="676">
        <f t="shared" si="180"/>
        <v>0.3</v>
      </c>
      <c r="AC433" s="676">
        <f t="shared" si="180"/>
        <v>-6.4</v>
      </c>
      <c r="AD433" s="274"/>
      <c r="AG433" s="239" t="s">
        <v>36</v>
      </c>
      <c r="AH433" s="676">
        <f t="shared" ref="AH433:AR433" si="181">ROUND((AH376-AH375)/AH375*100,1)</f>
        <v>-2.2000000000000002</v>
      </c>
      <c r="AI433" s="676">
        <f t="shared" si="181"/>
        <v>-0.5</v>
      </c>
      <c r="AJ433" s="676">
        <f t="shared" si="181"/>
        <v>0.9</v>
      </c>
      <c r="AK433" s="676">
        <f t="shared" si="181"/>
        <v>2.4</v>
      </c>
      <c r="AL433" s="676">
        <f t="shared" si="181"/>
        <v>-1.7</v>
      </c>
      <c r="AM433" s="676">
        <f t="shared" si="181"/>
        <v>-2.7</v>
      </c>
      <c r="AN433" s="676">
        <f t="shared" si="181"/>
        <v>-10.7</v>
      </c>
      <c r="AO433" s="676">
        <f t="shared" si="181"/>
        <v>1.9</v>
      </c>
      <c r="AP433" s="676">
        <f t="shared" si="181"/>
        <v>-3.6</v>
      </c>
      <c r="AQ433" s="676">
        <f t="shared" si="181"/>
        <v>-3.5</v>
      </c>
      <c r="AR433" s="676">
        <f t="shared" si="181"/>
        <v>-2.4</v>
      </c>
    </row>
    <row r="434" spans="2:44" x14ac:dyDescent="0.15">
      <c r="B434" s="240"/>
      <c r="C434" s="241" t="s">
        <v>37</v>
      </c>
      <c r="D434" s="907">
        <f t="shared" ref="D434:AC434" si="182">ROUND((D377-D376)/D376*100,1)</f>
        <v>0.7</v>
      </c>
      <c r="E434" s="907">
        <f t="shared" si="182"/>
        <v>0.7</v>
      </c>
      <c r="F434" s="907">
        <f t="shared" si="182"/>
        <v>-0.3</v>
      </c>
      <c r="G434" s="907">
        <f t="shared" si="182"/>
        <v>-0.1</v>
      </c>
      <c r="H434" s="907">
        <f t="shared" si="182"/>
        <v>-4.0999999999999996</v>
      </c>
      <c r="I434" s="907">
        <f t="shared" si="182"/>
        <v>37.200000000000003</v>
      </c>
      <c r="J434" s="907">
        <f t="shared" si="182"/>
        <v>1.3</v>
      </c>
      <c r="K434" s="907">
        <f t="shared" si="182"/>
        <v>1.8</v>
      </c>
      <c r="L434" s="907">
        <f t="shared" si="182"/>
        <v>-4.4000000000000004</v>
      </c>
      <c r="M434" s="907">
        <f t="shared" si="182"/>
        <v>-12.4</v>
      </c>
      <c r="N434" s="907">
        <f t="shared" si="182"/>
        <v>-4.3</v>
      </c>
      <c r="O434" s="907">
        <f t="shared" si="182"/>
        <v>-1.7</v>
      </c>
      <c r="P434" s="907">
        <f t="shared" si="182"/>
        <v>5.0999999999999996</v>
      </c>
      <c r="Q434" s="907">
        <f t="shared" si="182"/>
        <v>-1</v>
      </c>
      <c r="R434" s="907">
        <f t="shared" si="182"/>
        <v>1.6</v>
      </c>
      <c r="S434" s="907">
        <f t="shared" si="182"/>
        <v>-4</v>
      </c>
      <c r="T434" s="907">
        <f t="shared" si="182"/>
        <v>-1.6</v>
      </c>
      <c r="U434" s="907">
        <f t="shared" si="182"/>
        <v>0.9</v>
      </c>
      <c r="V434" s="907">
        <f t="shared" si="182"/>
        <v>13.6</v>
      </c>
      <c r="W434" s="907" t="s">
        <v>357</v>
      </c>
      <c r="X434" s="907">
        <f t="shared" si="182"/>
        <v>-21.6</v>
      </c>
      <c r="Y434" s="907">
        <f t="shared" si="182"/>
        <v>5.4</v>
      </c>
      <c r="Z434" s="907">
        <f t="shared" si="182"/>
        <v>4.8</v>
      </c>
      <c r="AA434" s="907">
        <f t="shared" si="182"/>
        <v>-9.8000000000000007</v>
      </c>
      <c r="AB434" s="907">
        <f t="shared" si="182"/>
        <v>-0.3</v>
      </c>
      <c r="AC434" s="907">
        <f t="shared" si="182"/>
        <v>10.4</v>
      </c>
      <c r="AD434" s="274"/>
      <c r="AF434" s="240"/>
      <c r="AG434" s="241" t="s">
        <v>37</v>
      </c>
      <c r="AH434" s="907">
        <f t="shared" ref="AH434:AR434" si="183">ROUND((AH377-AH376)/AH376*100,1)</f>
        <v>0.7</v>
      </c>
      <c r="AI434" s="907">
        <f t="shared" si="183"/>
        <v>-1.1000000000000001</v>
      </c>
      <c r="AJ434" s="907">
        <f t="shared" si="183"/>
        <v>0</v>
      </c>
      <c r="AK434" s="907">
        <f t="shared" si="183"/>
        <v>3.8</v>
      </c>
      <c r="AL434" s="907">
        <f t="shared" si="183"/>
        <v>-3.4</v>
      </c>
      <c r="AM434" s="907">
        <f t="shared" si="183"/>
        <v>-1.9</v>
      </c>
      <c r="AN434" s="907">
        <f t="shared" si="183"/>
        <v>-1.4</v>
      </c>
      <c r="AO434" s="907">
        <f t="shared" si="183"/>
        <v>-1.9</v>
      </c>
      <c r="AP434" s="907">
        <f t="shared" si="183"/>
        <v>1.4</v>
      </c>
      <c r="AQ434" s="907">
        <f t="shared" si="183"/>
        <v>1.6</v>
      </c>
      <c r="AR434" s="907">
        <f t="shared" si="183"/>
        <v>-10.199999999999999</v>
      </c>
    </row>
    <row r="435" spans="2:44" x14ac:dyDescent="0.15">
      <c r="B435" s="135">
        <v>2020</v>
      </c>
      <c r="C435" s="243" t="s">
        <v>34</v>
      </c>
      <c r="D435" s="676">
        <f t="shared" ref="D435:AC435" si="184">ROUND((D378-D377)/D377*100,1)</f>
        <v>2.1</v>
      </c>
      <c r="E435" s="676">
        <f t="shared" si="184"/>
        <v>2.1</v>
      </c>
      <c r="F435" s="676">
        <f t="shared" si="184"/>
        <v>3.7</v>
      </c>
      <c r="G435" s="676">
        <f t="shared" si="184"/>
        <v>-11.6</v>
      </c>
      <c r="H435" s="676">
        <f t="shared" si="184"/>
        <v>3.4</v>
      </c>
      <c r="I435" s="676">
        <f t="shared" si="184"/>
        <v>-4.7</v>
      </c>
      <c r="J435" s="676">
        <f t="shared" si="184"/>
        <v>0.4</v>
      </c>
      <c r="K435" s="676">
        <f t="shared" si="184"/>
        <v>-12.1</v>
      </c>
      <c r="L435" s="676">
        <f t="shared" si="184"/>
        <v>13.9</v>
      </c>
      <c r="M435" s="676">
        <f t="shared" si="184"/>
        <v>4.5</v>
      </c>
      <c r="N435" s="676">
        <f t="shared" si="184"/>
        <v>-17.100000000000001</v>
      </c>
      <c r="O435" s="676">
        <f t="shared" si="184"/>
        <v>-7.6</v>
      </c>
      <c r="P435" s="676">
        <f t="shared" si="184"/>
        <v>2.8</v>
      </c>
      <c r="Q435" s="676">
        <f t="shared" si="184"/>
        <v>3.9</v>
      </c>
      <c r="R435" s="676">
        <f t="shared" si="184"/>
        <v>43.3</v>
      </c>
      <c r="S435" s="676">
        <f t="shared" si="184"/>
        <v>5.5</v>
      </c>
      <c r="T435" s="676">
        <f t="shared" si="184"/>
        <v>-2.5</v>
      </c>
      <c r="U435" s="676">
        <f t="shared" si="184"/>
        <v>1.1000000000000001</v>
      </c>
      <c r="V435" s="676">
        <f t="shared" si="184"/>
        <v>8.8000000000000007</v>
      </c>
      <c r="W435" s="676" t="s">
        <v>357</v>
      </c>
      <c r="X435" s="676">
        <f t="shared" si="184"/>
        <v>8.6999999999999993</v>
      </c>
      <c r="Y435" s="676">
        <f t="shared" si="184"/>
        <v>-18.3</v>
      </c>
      <c r="Z435" s="676">
        <f t="shared" si="184"/>
        <v>5.3</v>
      </c>
      <c r="AA435" s="676">
        <f t="shared" si="184"/>
        <v>-4.4000000000000004</v>
      </c>
      <c r="AB435" s="676">
        <f t="shared" si="184"/>
        <v>0.2</v>
      </c>
      <c r="AC435" s="676">
        <f t="shared" si="184"/>
        <v>-2.9</v>
      </c>
      <c r="AD435" s="274"/>
      <c r="AF435" s="135">
        <v>2020</v>
      </c>
      <c r="AG435" s="243" t="s">
        <v>34</v>
      </c>
      <c r="AH435" s="676">
        <f t="shared" ref="AH435:AR435" si="185">ROUND((AH378-AH377)/AH377*100,1)</f>
        <v>2.1</v>
      </c>
      <c r="AI435" s="676">
        <f t="shared" si="185"/>
        <v>-0.7</v>
      </c>
      <c r="AJ435" s="676">
        <f t="shared" si="185"/>
        <v>1.1000000000000001</v>
      </c>
      <c r="AK435" s="676">
        <f t="shared" si="185"/>
        <v>0.2</v>
      </c>
      <c r="AL435" s="676">
        <f t="shared" si="185"/>
        <v>2.4</v>
      </c>
      <c r="AM435" s="676">
        <f t="shared" si="185"/>
        <v>-6.3</v>
      </c>
      <c r="AN435" s="676">
        <f t="shared" si="185"/>
        <v>-8</v>
      </c>
      <c r="AO435" s="676">
        <f t="shared" si="185"/>
        <v>-7</v>
      </c>
      <c r="AP435" s="676">
        <f t="shared" si="185"/>
        <v>3.9</v>
      </c>
      <c r="AQ435" s="676">
        <f t="shared" si="185"/>
        <v>4</v>
      </c>
      <c r="AR435" s="676">
        <f t="shared" si="185"/>
        <v>0.2</v>
      </c>
    </row>
    <row r="436" spans="2:44" x14ac:dyDescent="0.15">
      <c r="C436" s="239" t="s">
        <v>35</v>
      </c>
      <c r="D436" s="676">
        <f t="shared" ref="D436:AC436" si="186">ROUND((D379-D378)/D378*100,1)</f>
        <v>-1.9</v>
      </c>
      <c r="E436" s="676">
        <f t="shared" si="186"/>
        <v>-1.9</v>
      </c>
      <c r="F436" s="676">
        <f t="shared" si="186"/>
        <v>-6.2</v>
      </c>
      <c r="G436" s="676">
        <f t="shared" si="186"/>
        <v>4.5</v>
      </c>
      <c r="H436" s="676">
        <f t="shared" si="186"/>
        <v>-7.2</v>
      </c>
      <c r="I436" s="676">
        <f t="shared" si="186"/>
        <v>-0.2</v>
      </c>
      <c r="J436" s="676">
        <f t="shared" si="186"/>
        <v>3.2</v>
      </c>
      <c r="K436" s="676">
        <f t="shared" si="186"/>
        <v>-1.9</v>
      </c>
      <c r="L436" s="676">
        <f t="shared" si="186"/>
        <v>-0.7</v>
      </c>
      <c r="M436" s="676">
        <f t="shared" si="186"/>
        <v>-17</v>
      </c>
      <c r="N436" s="676">
        <f t="shared" si="186"/>
        <v>-4.9000000000000004</v>
      </c>
      <c r="O436" s="676">
        <f t="shared" si="186"/>
        <v>-32</v>
      </c>
      <c r="P436" s="676">
        <f t="shared" si="186"/>
        <v>4.4000000000000004</v>
      </c>
      <c r="Q436" s="676">
        <f t="shared" si="186"/>
        <v>-1.1000000000000001</v>
      </c>
      <c r="R436" s="676">
        <f t="shared" si="186"/>
        <v>3.4</v>
      </c>
      <c r="S436" s="676">
        <f t="shared" si="186"/>
        <v>4</v>
      </c>
      <c r="T436" s="676">
        <f t="shared" si="186"/>
        <v>2.4</v>
      </c>
      <c r="U436" s="676">
        <f t="shared" si="186"/>
        <v>4.0999999999999996</v>
      </c>
      <c r="V436" s="676">
        <f t="shared" si="186"/>
        <v>8.6999999999999993</v>
      </c>
      <c r="W436" s="676" t="s">
        <v>357</v>
      </c>
      <c r="X436" s="676">
        <f t="shared" si="186"/>
        <v>-4</v>
      </c>
      <c r="Y436" s="676">
        <f t="shared" si="186"/>
        <v>-4.5</v>
      </c>
      <c r="Z436" s="676">
        <f t="shared" si="186"/>
        <v>7.3</v>
      </c>
      <c r="AA436" s="676">
        <f t="shared" si="186"/>
        <v>12.1</v>
      </c>
      <c r="AB436" s="676">
        <f t="shared" si="186"/>
        <v>-0.2</v>
      </c>
      <c r="AC436" s="676">
        <f t="shared" si="186"/>
        <v>0.5</v>
      </c>
      <c r="AD436" s="274"/>
      <c r="AG436" s="239" t="s">
        <v>35</v>
      </c>
      <c r="AH436" s="676">
        <f t="shared" ref="AH436:AR436" si="187">ROUND((AH379-AH378)/AH378*100,1)</f>
        <v>-1.9</v>
      </c>
      <c r="AI436" s="676">
        <f t="shared" si="187"/>
        <v>-1.6</v>
      </c>
      <c r="AJ436" s="676">
        <f t="shared" si="187"/>
        <v>-2.8</v>
      </c>
      <c r="AK436" s="676">
        <f t="shared" si="187"/>
        <v>1.8</v>
      </c>
      <c r="AL436" s="676">
        <f t="shared" si="187"/>
        <v>-7.9</v>
      </c>
      <c r="AM436" s="676">
        <f t="shared" si="187"/>
        <v>-0.4</v>
      </c>
      <c r="AN436" s="676">
        <f t="shared" si="187"/>
        <v>-7.7</v>
      </c>
      <c r="AO436" s="676">
        <f t="shared" si="187"/>
        <v>6.4</v>
      </c>
      <c r="AP436" s="676">
        <f t="shared" si="187"/>
        <v>-1.7</v>
      </c>
      <c r="AQ436" s="676">
        <f t="shared" si="187"/>
        <v>-1.9</v>
      </c>
      <c r="AR436" s="676">
        <f t="shared" si="187"/>
        <v>5.6</v>
      </c>
    </row>
    <row r="437" spans="2:44" x14ac:dyDescent="0.15">
      <c r="C437" s="239" t="s">
        <v>36</v>
      </c>
      <c r="D437" s="676">
        <f t="shared" ref="D437:AC437" si="188">ROUND((D380-D379)/D379*100,1)</f>
        <v>-3.2</v>
      </c>
      <c r="E437" s="676">
        <f t="shared" si="188"/>
        <v>-3.2</v>
      </c>
      <c r="F437" s="676">
        <f t="shared" si="188"/>
        <v>-6.3</v>
      </c>
      <c r="G437" s="676">
        <f t="shared" si="188"/>
        <v>1.5</v>
      </c>
      <c r="H437" s="676">
        <f t="shared" si="188"/>
        <v>-1.5</v>
      </c>
      <c r="I437" s="676">
        <f t="shared" si="188"/>
        <v>-0.9</v>
      </c>
      <c r="J437" s="676">
        <f t="shared" si="188"/>
        <v>-8.6</v>
      </c>
      <c r="K437" s="676">
        <f t="shared" si="188"/>
        <v>8.9</v>
      </c>
      <c r="L437" s="676">
        <f t="shared" si="188"/>
        <v>-2</v>
      </c>
      <c r="M437" s="676">
        <f t="shared" si="188"/>
        <v>6.8</v>
      </c>
      <c r="N437" s="676">
        <f t="shared" si="188"/>
        <v>-2.6</v>
      </c>
      <c r="O437" s="676">
        <f t="shared" si="188"/>
        <v>37.5</v>
      </c>
      <c r="P437" s="676">
        <f t="shared" si="188"/>
        <v>-4.2</v>
      </c>
      <c r="Q437" s="676">
        <f t="shared" si="188"/>
        <v>-3.4</v>
      </c>
      <c r="R437" s="676">
        <f t="shared" si="188"/>
        <v>-5.4</v>
      </c>
      <c r="S437" s="676">
        <f t="shared" si="188"/>
        <v>-0.2</v>
      </c>
      <c r="T437" s="676">
        <f t="shared" si="188"/>
        <v>1.1000000000000001</v>
      </c>
      <c r="U437" s="676">
        <f t="shared" si="188"/>
        <v>1.5</v>
      </c>
      <c r="V437" s="676">
        <f t="shared" si="188"/>
        <v>6</v>
      </c>
      <c r="W437" s="676" t="s">
        <v>357</v>
      </c>
      <c r="X437" s="676">
        <f t="shared" si="188"/>
        <v>5.7</v>
      </c>
      <c r="Y437" s="676">
        <f t="shared" si="188"/>
        <v>2.1</v>
      </c>
      <c r="Z437" s="676">
        <f t="shared" si="188"/>
        <v>-2.2000000000000002</v>
      </c>
      <c r="AA437" s="676">
        <f t="shared" si="188"/>
        <v>-8</v>
      </c>
      <c r="AB437" s="676">
        <f t="shared" si="188"/>
        <v>0.2</v>
      </c>
      <c r="AC437" s="676">
        <f t="shared" si="188"/>
        <v>-3.2</v>
      </c>
      <c r="AD437" s="274"/>
      <c r="AG437" s="239" t="s">
        <v>36</v>
      </c>
      <c r="AH437" s="676">
        <f t="shared" ref="AH437:AR437" si="189">ROUND((AH380-AH379)/AH379*100,1)</f>
        <v>-3.2</v>
      </c>
      <c r="AI437" s="676">
        <f t="shared" si="189"/>
        <v>-0.4</v>
      </c>
      <c r="AJ437" s="676">
        <f t="shared" si="189"/>
        <v>-1.5</v>
      </c>
      <c r="AK437" s="676">
        <f t="shared" si="189"/>
        <v>-1.7</v>
      </c>
      <c r="AL437" s="676">
        <f t="shared" si="189"/>
        <v>-2.4</v>
      </c>
      <c r="AM437" s="676">
        <f t="shared" si="189"/>
        <v>4.8</v>
      </c>
      <c r="AN437" s="676">
        <f t="shared" si="189"/>
        <v>11.9</v>
      </c>
      <c r="AO437" s="676">
        <f t="shared" si="189"/>
        <v>0.1</v>
      </c>
      <c r="AP437" s="676">
        <f t="shared" si="189"/>
        <v>-5.3</v>
      </c>
      <c r="AQ437" s="676">
        <f t="shared" si="189"/>
        <v>-5.3</v>
      </c>
      <c r="AR437" s="676">
        <f t="shared" si="189"/>
        <v>1.6</v>
      </c>
    </row>
    <row r="438" spans="2:44" x14ac:dyDescent="0.15">
      <c r="C438" s="239" t="s">
        <v>37</v>
      </c>
      <c r="D438" s="676">
        <f t="shared" ref="D438:AC438" si="190">ROUND((D381-D380)/D380*100,1)</f>
        <v>-1.7</v>
      </c>
      <c r="E438" s="676">
        <f t="shared" si="190"/>
        <v>-1.7</v>
      </c>
      <c r="F438" s="676">
        <f t="shared" si="190"/>
        <v>-0.8</v>
      </c>
      <c r="G438" s="676">
        <f t="shared" si="190"/>
        <v>-0.7</v>
      </c>
      <c r="H438" s="676">
        <f t="shared" si="190"/>
        <v>4.5999999999999996</v>
      </c>
      <c r="I438" s="676">
        <f t="shared" si="190"/>
        <v>-5.4</v>
      </c>
      <c r="J438" s="676">
        <f t="shared" si="190"/>
        <v>-7.8</v>
      </c>
      <c r="K438" s="676">
        <f t="shared" si="190"/>
        <v>0.8</v>
      </c>
      <c r="L438" s="676">
        <f t="shared" si="190"/>
        <v>6.9</v>
      </c>
      <c r="M438" s="676">
        <f t="shared" si="190"/>
        <v>6</v>
      </c>
      <c r="N438" s="676">
        <f t="shared" si="190"/>
        <v>-16.100000000000001</v>
      </c>
      <c r="O438" s="676">
        <f t="shared" si="190"/>
        <v>38.1</v>
      </c>
      <c r="P438" s="676">
        <f t="shared" si="190"/>
        <v>-4</v>
      </c>
      <c r="Q438" s="676">
        <f t="shared" si="190"/>
        <v>-4.8</v>
      </c>
      <c r="R438" s="676">
        <f t="shared" si="190"/>
        <v>-8.4</v>
      </c>
      <c r="S438" s="676">
        <f t="shared" si="190"/>
        <v>-1.6</v>
      </c>
      <c r="T438" s="676">
        <f t="shared" si="190"/>
        <v>0.3</v>
      </c>
      <c r="U438" s="676">
        <f t="shared" si="190"/>
        <v>-6.1</v>
      </c>
      <c r="V438" s="676">
        <f t="shared" si="190"/>
        <v>-8.1</v>
      </c>
      <c r="W438" s="676" t="s">
        <v>357</v>
      </c>
      <c r="X438" s="676">
        <f t="shared" si="190"/>
        <v>0</v>
      </c>
      <c r="Y438" s="676">
        <f t="shared" si="190"/>
        <v>-1.2</v>
      </c>
      <c r="Z438" s="676">
        <f t="shared" si="190"/>
        <v>-3.9</v>
      </c>
      <c r="AA438" s="676">
        <f t="shared" si="190"/>
        <v>-6.9</v>
      </c>
      <c r="AB438" s="676">
        <f t="shared" si="190"/>
        <v>-0.2</v>
      </c>
      <c r="AC438" s="676">
        <f t="shared" si="190"/>
        <v>-5.5</v>
      </c>
      <c r="AD438" s="274"/>
      <c r="AG438" s="239" t="s">
        <v>37</v>
      </c>
      <c r="AH438" s="676">
        <f t="shared" ref="AH438:AR438" si="191">ROUND((AH381-AH380)/AH380*100,1)</f>
        <v>-1.7</v>
      </c>
      <c r="AI438" s="676">
        <f t="shared" si="191"/>
        <v>1.6</v>
      </c>
      <c r="AJ438" s="676">
        <f t="shared" si="191"/>
        <v>-0.1</v>
      </c>
      <c r="AK438" s="676">
        <f t="shared" si="191"/>
        <v>-3.4</v>
      </c>
      <c r="AL438" s="676">
        <f t="shared" si="191"/>
        <v>4.4000000000000004</v>
      </c>
      <c r="AM438" s="676">
        <f t="shared" si="191"/>
        <v>6.5</v>
      </c>
      <c r="AN438" s="676">
        <f t="shared" si="191"/>
        <v>16.399999999999999</v>
      </c>
      <c r="AO438" s="676">
        <f t="shared" si="191"/>
        <v>-0.8</v>
      </c>
      <c r="AP438" s="676">
        <f t="shared" si="191"/>
        <v>-3.6</v>
      </c>
      <c r="AQ438" s="676">
        <f t="shared" si="191"/>
        <v>-3.8</v>
      </c>
      <c r="AR438" s="676">
        <f t="shared" si="191"/>
        <v>-2.5</v>
      </c>
    </row>
    <row r="439" spans="2:44" x14ac:dyDescent="0.15">
      <c r="B439" s="66">
        <v>2021</v>
      </c>
      <c r="C439" s="238" t="s">
        <v>34</v>
      </c>
      <c r="D439" s="906">
        <f t="shared" ref="D439:AC439" si="192">ROUND((D382-D381)/D381*100,1)</f>
        <v>1</v>
      </c>
      <c r="E439" s="906">
        <f t="shared" si="192"/>
        <v>1</v>
      </c>
      <c r="F439" s="906">
        <f t="shared" si="192"/>
        <v>4.5</v>
      </c>
      <c r="G439" s="906">
        <f t="shared" si="192"/>
        <v>-2.2000000000000002</v>
      </c>
      <c r="H439" s="906">
        <f t="shared" si="192"/>
        <v>-13.5</v>
      </c>
      <c r="I439" s="906">
        <f t="shared" si="192"/>
        <v>25.1</v>
      </c>
      <c r="J439" s="906">
        <f t="shared" si="192"/>
        <v>-4.0999999999999996</v>
      </c>
      <c r="K439" s="906">
        <f t="shared" si="192"/>
        <v>-3.6</v>
      </c>
      <c r="L439" s="906">
        <f t="shared" si="192"/>
        <v>3.5</v>
      </c>
      <c r="M439" s="906">
        <f t="shared" si="192"/>
        <v>-0.4</v>
      </c>
      <c r="N439" s="906">
        <f t="shared" si="192"/>
        <v>-13.3</v>
      </c>
      <c r="O439" s="906">
        <f t="shared" si="192"/>
        <v>41</v>
      </c>
      <c r="P439" s="906">
        <f t="shared" si="192"/>
        <v>-4</v>
      </c>
      <c r="Q439" s="906">
        <f t="shared" si="192"/>
        <v>-4.3</v>
      </c>
      <c r="R439" s="906">
        <f t="shared" si="192"/>
        <v>-2.4</v>
      </c>
      <c r="S439" s="906">
        <f t="shared" si="192"/>
        <v>5.5</v>
      </c>
      <c r="T439" s="906">
        <f t="shared" si="192"/>
        <v>-2.1</v>
      </c>
      <c r="U439" s="906">
        <f t="shared" si="192"/>
        <v>-2.4</v>
      </c>
      <c r="V439" s="906">
        <f t="shared" si="192"/>
        <v>-7.9</v>
      </c>
      <c r="W439" s="906" t="s">
        <v>357</v>
      </c>
      <c r="X439" s="906">
        <f t="shared" si="192"/>
        <v>-4.5999999999999996</v>
      </c>
      <c r="Y439" s="906">
        <f t="shared" si="192"/>
        <v>2.9</v>
      </c>
      <c r="Z439" s="906">
        <f t="shared" si="192"/>
        <v>-3.4</v>
      </c>
      <c r="AA439" s="906">
        <f t="shared" si="192"/>
        <v>-4.5999999999999996</v>
      </c>
      <c r="AB439" s="906">
        <f t="shared" si="192"/>
        <v>-0.1</v>
      </c>
      <c r="AC439" s="906">
        <f t="shared" si="192"/>
        <v>5.8</v>
      </c>
      <c r="AD439" s="274"/>
      <c r="AF439" s="66">
        <v>2021</v>
      </c>
      <c r="AG439" s="238" t="s">
        <v>34</v>
      </c>
      <c r="AH439" s="906">
        <f t="shared" ref="AH439:AR439" si="193">ROUND((AH382-AH381)/AH381*100,1)</f>
        <v>1</v>
      </c>
      <c r="AI439" s="906">
        <f t="shared" si="193"/>
        <v>-0.1</v>
      </c>
      <c r="AJ439" s="906">
        <f t="shared" si="193"/>
        <v>-5.9</v>
      </c>
      <c r="AK439" s="906">
        <f t="shared" si="193"/>
        <v>-5.3</v>
      </c>
      <c r="AL439" s="906">
        <f t="shared" si="193"/>
        <v>-6.2</v>
      </c>
      <c r="AM439" s="906">
        <f t="shared" si="193"/>
        <v>9.9</v>
      </c>
      <c r="AN439" s="906">
        <f t="shared" si="193"/>
        <v>23.8</v>
      </c>
      <c r="AO439" s="906">
        <f t="shared" si="193"/>
        <v>-0.1</v>
      </c>
      <c r="AP439" s="906">
        <f t="shared" si="193"/>
        <v>2.1</v>
      </c>
      <c r="AQ439" s="906">
        <f t="shared" si="193"/>
        <v>2.2999999999999998</v>
      </c>
      <c r="AR439" s="906">
        <f t="shared" si="193"/>
        <v>0.5</v>
      </c>
    </row>
    <row r="440" spans="2:44" x14ac:dyDescent="0.15">
      <c r="C440" s="239" t="s">
        <v>35</v>
      </c>
      <c r="D440" s="676">
        <f t="shared" ref="D440:AC440" si="194">ROUND((D383-D382)/D382*100,1)</f>
        <v>-1.1000000000000001</v>
      </c>
      <c r="E440" s="676">
        <f t="shared" si="194"/>
        <v>-1.1000000000000001</v>
      </c>
      <c r="F440" s="676">
        <f t="shared" si="194"/>
        <v>0.4</v>
      </c>
      <c r="G440" s="676">
        <f t="shared" si="194"/>
        <v>-15.1</v>
      </c>
      <c r="H440" s="676">
        <f t="shared" si="194"/>
        <v>3.9</v>
      </c>
      <c r="I440" s="676">
        <f t="shared" si="194"/>
        <v>-9.9</v>
      </c>
      <c r="J440" s="676">
        <f t="shared" si="194"/>
        <v>-3.9</v>
      </c>
      <c r="K440" s="676">
        <f t="shared" si="194"/>
        <v>-1.9</v>
      </c>
      <c r="L440" s="676">
        <f t="shared" si="194"/>
        <v>8.6</v>
      </c>
      <c r="M440" s="676">
        <f t="shared" si="194"/>
        <v>-3.3</v>
      </c>
      <c r="N440" s="676">
        <f t="shared" si="194"/>
        <v>3.1</v>
      </c>
      <c r="O440" s="676">
        <f t="shared" si="194"/>
        <v>-3</v>
      </c>
      <c r="P440" s="676">
        <f t="shared" si="194"/>
        <v>-2.4</v>
      </c>
      <c r="Q440" s="676">
        <f t="shared" si="194"/>
        <v>2.1</v>
      </c>
      <c r="R440" s="676">
        <f t="shared" si="194"/>
        <v>-1.5</v>
      </c>
      <c r="S440" s="676">
        <f t="shared" si="194"/>
        <v>-2.2000000000000002</v>
      </c>
      <c r="T440" s="676">
        <f t="shared" si="194"/>
        <v>2.6</v>
      </c>
      <c r="U440" s="676">
        <f t="shared" si="194"/>
        <v>-2.1</v>
      </c>
      <c r="V440" s="676">
        <f t="shared" si="194"/>
        <v>-1</v>
      </c>
      <c r="W440" s="676" t="s">
        <v>357</v>
      </c>
      <c r="X440" s="676">
        <f t="shared" si="194"/>
        <v>-5.2</v>
      </c>
      <c r="Y440" s="676">
        <f t="shared" si="194"/>
        <v>3.9</v>
      </c>
      <c r="Z440" s="676">
        <f t="shared" si="194"/>
        <v>0.8</v>
      </c>
      <c r="AA440" s="676">
        <f t="shared" si="194"/>
        <v>-8</v>
      </c>
      <c r="AB440" s="676">
        <f t="shared" si="194"/>
        <v>-0.1</v>
      </c>
      <c r="AC440" s="676">
        <f t="shared" si="194"/>
        <v>-7.1</v>
      </c>
      <c r="AD440" s="274"/>
      <c r="AG440" s="239" t="s">
        <v>35</v>
      </c>
      <c r="AH440" s="676">
        <f t="shared" ref="AH440:AR440" si="195">ROUND((AH383-AH382)/AH382*100,1)</f>
        <v>-1.1000000000000001</v>
      </c>
      <c r="AI440" s="676">
        <f t="shared" si="195"/>
        <v>-1.9</v>
      </c>
      <c r="AJ440" s="676">
        <f t="shared" si="195"/>
        <v>-1.2</v>
      </c>
      <c r="AK440" s="676">
        <f t="shared" si="195"/>
        <v>-3.7</v>
      </c>
      <c r="AL440" s="676">
        <f t="shared" si="195"/>
        <v>2.6</v>
      </c>
      <c r="AM440" s="676">
        <f t="shared" si="195"/>
        <v>-4.3</v>
      </c>
      <c r="AN440" s="676">
        <f t="shared" si="195"/>
        <v>-5.8</v>
      </c>
      <c r="AO440" s="676">
        <f t="shared" si="195"/>
        <v>1.1000000000000001</v>
      </c>
      <c r="AP440" s="676">
        <f t="shared" si="195"/>
        <v>-0.4</v>
      </c>
      <c r="AQ440" s="676">
        <f t="shared" si="195"/>
        <v>-0.4</v>
      </c>
      <c r="AR440" s="676">
        <f t="shared" si="195"/>
        <v>-9.6</v>
      </c>
    </row>
    <row r="441" spans="2:44" x14ac:dyDescent="0.15">
      <c r="C441" s="239" t="s">
        <v>36</v>
      </c>
      <c r="D441" s="676">
        <f t="shared" ref="D441:AC441" si="196">ROUND((D384-D383)/D383*100,1)</f>
        <v>0.7</v>
      </c>
      <c r="E441" s="676">
        <f t="shared" si="196"/>
        <v>0.8</v>
      </c>
      <c r="F441" s="676">
        <f t="shared" si="196"/>
        <v>5.3</v>
      </c>
      <c r="G441" s="676">
        <f t="shared" si="196"/>
        <v>-6.5</v>
      </c>
      <c r="H441" s="676">
        <f t="shared" si="196"/>
        <v>-8.4</v>
      </c>
      <c r="I441" s="676">
        <f t="shared" si="196"/>
        <v>7.3</v>
      </c>
      <c r="J441" s="676">
        <f t="shared" si="196"/>
        <v>-3.4</v>
      </c>
      <c r="K441" s="676">
        <f t="shared" si="196"/>
        <v>-9.3000000000000007</v>
      </c>
      <c r="L441" s="676">
        <f t="shared" si="196"/>
        <v>0.6</v>
      </c>
      <c r="M441" s="676">
        <f t="shared" si="196"/>
        <v>-5.9</v>
      </c>
      <c r="N441" s="676">
        <f t="shared" si="196"/>
        <v>-11.2</v>
      </c>
      <c r="O441" s="676">
        <f t="shared" si="196"/>
        <v>-9</v>
      </c>
      <c r="P441" s="676">
        <f t="shared" si="196"/>
        <v>5</v>
      </c>
      <c r="Q441" s="676">
        <f t="shared" si="196"/>
        <v>6.3</v>
      </c>
      <c r="R441" s="676">
        <f t="shared" si="196"/>
        <v>-1.2</v>
      </c>
      <c r="S441" s="676">
        <f t="shared" si="196"/>
        <v>2.6</v>
      </c>
      <c r="T441" s="676">
        <f t="shared" si="196"/>
        <v>0.8</v>
      </c>
      <c r="U441" s="676">
        <f t="shared" si="196"/>
        <v>-0.3</v>
      </c>
      <c r="V441" s="676">
        <f t="shared" si="196"/>
        <v>-3</v>
      </c>
      <c r="W441" s="676" t="s">
        <v>357</v>
      </c>
      <c r="X441" s="676">
        <f t="shared" si="196"/>
        <v>-2.4</v>
      </c>
      <c r="Y441" s="676">
        <f t="shared" si="196"/>
        <v>6.1</v>
      </c>
      <c r="Z441" s="676">
        <f t="shared" si="196"/>
        <v>-1.3</v>
      </c>
      <c r="AA441" s="676">
        <f t="shared" si="196"/>
        <v>2.1</v>
      </c>
      <c r="AB441" s="676">
        <f t="shared" si="196"/>
        <v>0.1</v>
      </c>
      <c r="AC441" s="676">
        <f t="shared" si="196"/>
        <v>0.4</v>
      </c>
      <c r="AD441" s="274"/>
      <c r="AG441" s="239" t="s">
        <v>36</v>
      </c>
      <c r="AH441" s="676">
        <f t="shared" ref="AH441:AR441" si="197">ROUND((AH384-AH383)/AH383*100,1)</f>
        <v>0.7</v>
      </c>
      <c r="AI441" s="676">
        <f t="shared" si="197"/>
        <v>-5.3</v>
      </c>
      <c r="AJ441" s="676">
        <f t="shared" si="197"/>
        <v>-5.2</v>
      </c>
      <c r="AK441" s="676">
        <f t="shared" si="197"/>
        <v>-8.8000000000000007</v>
      </c>
      <c r="AL441" s="676">
        <f t="shared" si="197"/>
        <v>-3.3</v>
      </c>
      <c r="AM441" s="676">
        <f t="shared" si="197"/>
        <v>-2.9</v>
      </c>
      <c r="AN441" s="676">
        <f t="shared" si="197"/>
        <v>-10.9</v>
      </c>
      <c r="AO441" s="676">
        <f t="shared" si="197"/>
        <v>-0.1</v>
      </c>
      <c r="AP441" s="676">
        <f t="shared" si="197"/>
        <v>3.5</v>
      </c>
      <c r="AQ441" s="676">
        <f t="shared" si="197"/>
        <v>3.8</v>
      </c>
      <c r="AR441" s="676">
        <f t="shared" si="197"/>
        <v>0.1</v>
      </c>
    </row>
    <row r="442" spans="2:44" x14ac:dyDescent="0.15">
      <c r="C442" s="239" t="s">
        <v>37</v>
      </c>
      <c r="D442" s="676">
        <f t="shared" ref="D442:AC442" si="198">ROUND((D385-D384)/D384*100,1)</f>
        <v>3.1</v>
      </c>
      <c r="E442" s="676">
        <f t="shared" si="198"/>
        <v>3</v>
      </c>
      <c r="F442" s="676">
        <f t="shared" si="198"/>
        <v>4</v>
      </c>
      <c r="G442" s="676">
        <f t="shared" si="198"/>
        <v>2.4</v>
      </c>
      <c r="H442" s="676">
        <f t="shared" si="198"/>
        <v>-9.5</v>
      </c>
      <c r="I442" s="676">
        <f t="shared" si="198"/>
        <v>-8.6</v>
      </c>
      <c r="J442" s="676">
        <f t="shared" si="198"/>
        <v>5.0999999999999996</v>
      </c>
      <c r="K442" s="676">
        <f t="shared" si="198"/>
        <v>-1.6</v>
      </c>
      <c r="L442" s="676">
        <f t="shared" si="198"/>
        <v>-2.5</v>
      </c>
      <c r="M442" s="676">
        <f t="shared" si="198"/>
        <v>3.6</v>
      </c>
      <c r="N442" s="676">
        <f t="shared" si="198"/>
        <v>11</v>
      </c>
      <c r="O442" s="676">
        <f t="shared" si="198"/>
        <v>33.299999999999997</v>
      </c>
      <c r="P442" s="676">
        <f t="shared" si="198"/>
        <v>1.7</v>
      </c>
      <c r="Q442" s="676">
        <f t="shared" si="198"/>
        <v>-0.7</v>
      </c>
      <c r="R442" s="676">
        <f t="shared" si="198"/>
        <v>1.4</v>
      </c>
      <c r="S442" s="676">
        <f t="shared" si="198"/>
        <v>7.4</v>
      </c>
      <c r="T442" s="676">
        <f t="shared" si="198"/>
        <v>4</v>
      </c>
      <c r="U442" s="676">
        <f t="shared" si="198"/>
        <v>5.5</v>
      </c>
      <c r="V442" s="676">
        <f t="shared" si="198"/>
        <v>7</v>
      </c>
      <c r="W442" s="676" t="s">
        <v>357</v>
      </c>
      <c r="X442" s="676">
        <f t="shared" si="198"/>
        <v>18.5</v>
      </c>
      <c r="Y442" s="676">
        <f t="shared" si="198"/>
        <v>2.8</v>
      </c>
      <c r="Z442" s="676">
        <f t="shared" si="198"/>
        <v>0.7</v>
      </c>
      <c r="AA442" s="676">
        <f t="shared" si="198"/>
        <v>7.4</v>
      </c>
      <c r="AB442" s="676">
        <f t="shared" si="198"/>
        <v>0.1</v>
      </c>
      <c r="AC442" s="676">
        <f t="shared" si="198"/>
        <v>-0.8</v>
      </c>
      <c r="AD442" s="274"/>
      <c r="AG442" s="239" t="s">
        <v>37</v>
      </c>
      <c r="AH442" s="676">
        <f t="shared" ref="AH442:AR442" si="199">ROUND((AH385-AH384)/AH384*100,1)</f>
        <v>3.1</v>
      </c>
      <c r="AI442" s="676">
        <f t="shared" si="199"/>
        <v>3.3</v>
      </c>
      <c r="AJ442" s="676">
        <f t="shared" si="199"/>
        <v>-4.5999999999999996</v>
      </c>
      <c r="AK442" s="676">
        <f t="shared" si="199"/>
        <v>-2.7</v>
      </c>
      <c r="AL442" s="676">
        <f t="shared" si="199"/>
        <v>-5.9</v>
      </c>
      <c r="AM442" s="676">
        <f t="shared" si="199"/>
        <v>16.3</v>
      </c>
      <c r="AN442" s="676">
        <f t="shared" si="199"/>
        <v>28.8</v>
      </c>
      <c r="AO442" s="676">
        <f t="shared" si="199"/>
        <v>3.4</v>
      </c>
      <c r="AP442" s="676">
        <f t="shared" si="199"/>
        <v>2.6</v>
      </c>
      <c r="AQ442" s="676">
        <f t="shared" si="199"/>
        <v>2.7</v>
      </c>
      <c r="AR442" s="676">
        <f t="shared" si="199"/>
        <v>-1.8</v>
      </c>
    </row>
    <row r="443" spans="2:44" x14ac:dyDescent="0.15">
      <c r="B443" s="66">
        <v>2022</v>
      </c>
      <c r="C443" s="238" t="s">
        <v>34</v>
      </c>
      <c r="D443" s="906">
        <f t="shared" ref="D443:AC443" si="200">ROUND((D386-D385)/D385*100,1)</f>
        <v>-2.9</v>
      </c>
      <c r="E443" s="906">
        <f t="shared" si="200"/>
        <v>-2.9</v>
      </c>
      <c r="F443" s="906">
        <f t="shared" si="200"/>
        <v>-2.7</v>
      </c>
      <c r="G443" s="906">
        <f t="shared" si="200"/>
        <v>-2.2000000000000002</v>
      </c>
      <c r="H443" s="906">
        <f t="shared" si="200"/>
        <v>8.8000000000000007</v>
      </c>
      <c r="I443" s="906">
        <f t="shared" si="200"/>
        <v>-20.100000000000001</v>
      </c>
      <c r="J443" s="906">
        <f t="shared" si="200"/>
        <v>-5.0999999999999996</v>
      </c>
      <c r="K443" s="906">
        <f t="shared" si="200"/>
        <v>1.5</v>
      </c>
      <c r="L443" s="906">
        <f t="shared" si="200"/>
        <v>-16.100000000000001</v>
      </c>
      <c r="M443" s="906">
        <f t="shared" si="200"/>
        <v>12.8</v>
      </c>
      <c r="N443" s="906">
        <f t="shared" si="200"/>
        <v>14.6</v>
      </c>
      <c r="O443" s="906">
        <f t="shared" si="200"/>
        <v>-18.3</v>
      </c>
      <c r="P443" s="906">
        <f t="shared" si="200"/>
        <v>-0.3</v>
      </c>
      <c r="Q443" s="906">
        <f t="shared" si="200"/>
        <v>1.2</v>
      </c>
      <c r="R443" s="906">
        <f t="shared" si="200"/>
        <v>-4.5</v>
      </c>
      <c r="S443" s="906">
        <f t="shared" si="200"/>
        <v>-6.4</v>
      </c>
      <c r="T443" s="906">
        <f t="shared" si="200"/>
        <v>-1.7</v>
      </c>
      <c r="U443" s="906">
        <f t="shared" si="200"/>
        <v>2.6</v>
      </c>
      <c r="V443" s="906">
        <f t="shared" si="200"/>
        <v>3.5</v>
      </c>
      <c r="W443" s="906" t="s">
        <v>357</v>
      </c>
      <c r="X443" s="906">
        <f t="shared" si="200"/>
        <v>-0.1</v>
      </c>
      <c r="Y443" s="906">
        <f t="shared" si="200"/>
        <v>-5.5</v>
      </c>
      <c r="Z443" s="906">
        <f t="shared" si="200"/>
        <v>-1.4</v>
      </c>
      <c r="AA443" s="906">
        <f t="shared" si="200"/>
        <v>5.2</v>
      </c>
      <c r="AB443" s="906">
        <f t="shared" si="200"/>
        <v>-0.1</v>
      </c>
      <c r="AC443" s="906">
        <f t="shared" si="200"/>
        <v>-9.1999999999999993</v>
      </c>
      <c r="AD443" s="274"/>
      <c r="AF443" s="66">
        <v>2022</v>
      </c>
      <c r="AG443" s="238" t="s">
        <v>34</v>
      </c>
      <c r="AH443" s="906">
        <f t="shared" ref="AH443:AR443" si="201">ROUND((AH386-AH385)/AH385*100,1)</f>
        <v>-2.9</v>
      </c>
      <c r="AI443" s="906">
        <f t="shared" si="201"/>
        <v>-3.6</v>
      </c>
      <c r="AJ443" s="906">
        <f t="shared" si="201"/>
        <v>0.5</v>
      </c>
      <c r="AK443" s="906">
        <f t="shared" si="201"/>
        <v>-1.1000000000000001</v>
      </c>
      <c r="AL443" s="906">
        <f t="shared" si="201"/>
        <v>3.1</v>
      </c>
      <c r="AM443" s="906">
        <f t="shared" si="201"/>
        <v>-10</v>
      </c>
      <c r="AN443" s="906">
        <f t="shared" si="201"/>
        <v>-16.2</v>
      </c>
      <c r="AO443" s="906">
        <f t="shared" si="201"/>
        <v>0.1</v>
      </c>
      <c r="AP443" s="906">
        <f t="shared" si="201"/>
        <v>-2</v>
      </c>
      <c r="AQ443" s="906">
        <f t="shared" si="201"/>
        <v>-1.9</v>
      </c>
      <c r="AR443" s="906">
        <f t="shared" si="201"/>
        <v>-13.4</v>
      </c>
    </row>
    <row r="444" spans="2:44" x14ac:dyDescent="0.15">
      <c r="C444" s="239" t="s">
        <v>35</v>
      </c>
      <c r="D444" s="676">
        <f t="shared" ref="D444:AC444" si="202">ROUND((D387-D386)/D386*100,1)</f>
        <v>-0.2</v>
      </c>
      <c r="E444" s="676">
        <f t="shared" si="202"/>
        <v>-0.2</v>
      </c>
      <c r="F444" s="676">
        <f t="shared" si="202"/>
        <v>0.9</v>
      </c>
      <c r="G444" s="676">
        <f t="shared" si="202"/>
        <v>0.3</v>
      </c>
      <c r="H444" s="676">
        <f t="shared" si="202"/>
        <v>-11.7</v>
      </c>
      <c r="I444" s="676">
        <f t="shared" si="202"/>
        <v>20.100000000000001</v>
      </c>
      <c r="J444" s="676">
        <f t="shared" si="202"/>
        <v>-0.9</v>
      </c>
      <c r="K444" s="676">
        <f t="shared" si="202"/>
        <v>-2.6</v>
      </c>
      <c r="L444" s="676">
        <f t="shared" si="202"/>
        <v>-16.2</v>
      </c>
      <c r="M444" s="676">
        <f t="shared" si="202"/>
        <v>7.2</v>
      </c>
      <c r="N444" s="676">
        <f t="shared" si="202"/>
        <v>-26.7</v>
      </c>
      <c r="O444" s="676">
        <f t="shared" si="202"/>
        <v>13.7</v>
      </c>
      <c r="P444" s="676">
        <f t="shared" si="202"/>
        <v>-2.4</v>
      </c>
      <c r="Q444" s="676">
        <f t="shared" si="202"/>
        <v>-1.7</v>
      </c>
      <c r="R444" s="676">
        <f t="shared" si="202"/>
        <v>-1.4</v>
      </c>
      <c r="S444" s="676">
        <f t="shared" si="202"/>
        <v>-0.1</v>
      </c>
      <c r="T444" s="676">
        <f t="shared" si="202"/>
        <v>-2.7</v>
      </c>
      <c r="U444" s="676">
        <f t="shared" si="202"/>
        <v>1.2</v>
      </c>
      <c r="V444" s="676">
        <f t="shared" si="202"/>
        <v>4.9000000000000004</v>
      </c>
      <c r="W444" s="676" t="s">
        <v>357</v>
      </c>
      <c r="X444" s="676">
        <f t="shared" si="202"/>
        <v>-17.600000000000001</v>
      </c>
      <c r="Y444" s="676">
        <f t="shared" si="202"/>
        <v>3.1</v>
      </c>
      <c r="Z444" s="676">
        <f t="shared" si="202"/>
        <v>2.5</v>
      </c>
      <c r="AA444" s="676">
        <f t="shared" si="202"/>
        <v>4.4000000000000004</v>
      </c>
      <c r="AB444" s="676">
        <f t="shared" si="202"/>
        <v>-0.1</v>
      </c>
      <c r="AC444" s="676">
        <f t="shared" si="202"/>
        <v>3.3</v>
      </c>
      <c r="AD444" s="274"/>
      <c r="AG444" s="239" t="s">
        <v>35</v>
      </c>
      <c r="AH444" s="676">
        <f t="shared" ref="AH444:AR444" si="203">ROUND((AH387-AH386)/AH386*100,1)</f>
        <v>-0.2</v>
      </c>
      <c r="AI444" s="676">
        <f t="shared" si="203"/>
        <v>-2.8</v>
      </c>
      <c r="AJ444" s="676">
        <f t="shared" si="203"/>
        <v>-3.2</v>
      </c>
      <c r="AK444" s="676">
        <f t="shared" si="203"/>
        <v>-0.4</v>
      </c>
      <c r="AL444" s="676">
        <f t="shared" si="203"/>
        <v>-5.4</v>
      </c>
      <c r="AM444" s="676">
        <f t="shared" si="203"/>
        <v>-3.3</v>
      </c>
      <c r="AN444" s="676">
        <f t="shared" si="203"/>
        <v>-0.3</v>
      </c>
      <c r="AO444" s="676">
        <f t="shared" si="203"/>
        <v>-3.9</v>
      </c>
      <c r="AP444" s="676">
        <f t="shared" si="203"/>
        <v>1.3</v>
      </c>
      <c r="AQ444" s="676">
        <f t="shared" si="203"/>
        <v>1.5</v>
      </c>
      <c r="AR444" s="676">
        <f t="shared" si="203"/>
        <v>-3.7</v>
      </c>
    </row>
    <row r="445" spans="2:44" x14ac:dyDescent="0.15">
      <c r="C445" s="239" t="s">
        <v>36</v>
      </c>
      <c r="D445" s="676">
        <f t="shared" ref="D445:AC445" si="204">ROUND((D388-D387)/D387*100,1)</f>
        <v>1.4</v>
      </c>
      <c r="E445" s="676">
        <f t="shared" si="204"/>
        <v>1.4</v>
      </c>
      <c r="F445" s="676">
        <f t="shared" si="204"/>
        <v>-2.6</v>
      </c>
      <c r="G445" s="676">
        <f t="shared" si="204"/>
        <v>4.0999999999999996</v>
      </c>
      <c r="H445" s="676">
        <f t="shared" si="204"/>
        <v>-5.9</v>
      </c>
      <c r="I445" s="676">
        <f t="shared" si="204"/>
        <v>11.8</v>
      </c>
      <c r="J445" s="676">
        <f t="shared" si="204"/>
        <v>7.7</v>
      </c>
      <c r="K445" s="676">
        <f t="shared" si="204"/>
        <v>-4.8</v>
      </c>
      <c r="L445" s="676">
        <f t="shared" si="204"/>
        <v>17.600000000000001</v>
      </c>
      <c r="M445" s="676">
        <f t="shared" si="204"/>
        <v>1.9</v>
      </c>
      <c r="N445" s="676">
        <f t="shared" si="204"/>
        <v>-3.5</v>
      </c>
      <c r="O445" s="676">
        <f t="shared" si="204"/>
        <v>1.9</v>
      </c>
      <c r="P445" s="676">
        <f t="shared" si="204"/>
        <v>2.8</v>
      </c>
      <c r="Q445" s="676">
        <f t="shared" si="204"/>
        <v>0.7</v>
      </c>
      <c r="R445" s="676">
        <f t="shared" si="204"/>
        <v>14.6</v>
      </c>
      <c r="S445" s="676">
        <f t="shared" si="204"/>
        <v>2.2000000000000002</v>
      </c>
      <c r="T445" s="676">
        <f t="shared" si="204"/>
        <v>-0.7</v>
      </c>
      <c r="U445" s="676">
        <f t="shared" si="204"/>
        <v>1.4</v>
      </c>
      <c r="V445" s="676">
        <f t="shared" si="204"/>
        <v>6.8</v>
      </c>
      <c r="W445" s="676" t="s">
        <v>357</v>
      </c>
      <c r="X445" s="676">
        <f t="shared" si="204"/>
        <v>10.1</v>
      </c>
      <c r="Y445" s="676">
        <f t="shared" si="204"/>
        <v>-7.8</v>
      </c>
      <c r="Z445" s="676">
        <f t="shared" si="204"/>
        <v>1.2</v>
      </c>
      <c r="AA445" s="676">
        <f t="shared" si="204"/>
        <v>-2.2999999999999998</v>
      </c>
      <c r="AB445" s="676">
        <f t="shared" si="204"/>
        <v>-0.3</v>
      </c>
      <c r="AC445" s="676">
        <f t="shared" si="204"/>
        <v>8.1</v>
      </c>
      <c r="AD445" s="274"/>
      <c r="AG445" s="239" t="s">
        <v>36</v>
      </c>
      <c r="AH445" s="676">
        <f t="shared" ref="AH445:AR445" si="205">ROUND((AH388-AH387)/AH387*100,1)</f>
        <v>1.4</v>
      </c>
      <c r="AI445" s="676">
        <f t="shared" si="205"/>
        <v>1</v>
      </c>
      <c r="AJ445" s="676">
        <f t="shared" si="205"/>
        <v>1.9</v>
      </c>
      <c r="AK445" s="676">
        <f t="shared" si="205"/>
        <v>4.3</v>
      </c>
      <c r="AL445" s="676">
        <f t="shared" si="205"/>
        <v>-3</v>
      </c>
      <c r="AM445" s="676">
        <f t="shared" si="205"/>
        <v>2.8</v>
      </c>
      <c r="AN445" s="676">
        <f t="shared" si="205"/>
        <v>4.3</v>
      </c>
      <c r="AO445" s="676">
        <f t="shared" si="205"/>
        <v>-2.8</v>
      </c>
      <c r="AP445" s="676">
        <f t="shared" si="205"/>
        <v>1.1000000000000001</v>
      </c>
      <c r="AQ445" s="676">
        <f t="shared" si="205"/>
        <v>1.3</v>
      </c>
      <c r="AR445" s="676">
        <f t="shared" si="205"/>
        <v>-10.3</v>
      </c>
    </row>
    <row r="446" spans="2:44" x14ac:dyDescent="0.15">
      <c r="B446" s="240"/>
      <c r="C446" s="241" t="s">
        <v>37</v>
      </c>
      <c r="D446" s="676">
        <f t="shared" ref="D446:AC446" si="206">ROUND((D389-D388)/D388*100,1)</f>
        <v>-0.6</v>
      </c>
      <c r="E446" s="676">
        <f t="shared" si="206"/>
        <v>-0.6</v>
      </c>
      <c r="F446" s="676">
        <f t="shared" si="206"/>
        <v>-1.6</v>
      </c>
      <c r="G446" s="676">
        <f t="shared" si="206"/>
        <v>-4.5</v>
      </c>
      <c r="H446" s="676">
        <f t="shared" si="206"/>
        <v>12.5</v>
      </c>
      <c r="I446" s="676">
        <f t="shared" si="206"/>
        <v>2.4</v>
      </c>
      <c r="J446" s="676">
        <f t="shared" si="206"/>
        <v>-2.5</v>
      </c>
      <c r="K446" s="676">
        <f t="shared" si="206"/>
        <v>0</v>
      </c>
      <c r="L446" s="676">
        <f t="shared" si="206"/>
        <v>2.6</v>
      </c>
      <c r="M446" s="676">
        <f t="shared" si="206"/>
        <v>-1.7</v>
      </c>
      <c r="N446" s="676">
        <f t="shared" si="206"/>
        <v>-12.5</v>
      </c>
      <c r="O446" s="676">
        <f t="shared" si="206"/>
        <v>-39</v>
      </c>
      <c r="P446" s="676">
        <f t="shared" si="206"/>
        <v>3.3</v>
      </c>
      <c r="Q446" s="676">
        <f t="shared" si="206"/>
        <v>4</v>
      </c>
      <c r="R446" s="676">
        <f t="shared" si="206"/>
        <v>4.3</v>
      </c>
      <c r="S446" s="676">
        <f t="shared" si="206"/>
        <v>4.5999999999999996</v>
      </c>
      <c r="T446" s="676">
        <f t="shared" si="206"/>
        <v>-0.1</v>
      </c>
      <c r="U446" s="676">
        <f t="shared" si="206"/>
        <v>4.5</v>
      </c>
      <c r="V446" s="676">
        <f t="shared" si="206"/>
        <v>9.4</v>
      </c>
      <c r="W446" s="676" t="s">
        <v>357</v>
      </c>
      <c r="X446" s="676">
        <f t="shared" si="206"/>
        <v>0</v>
      </c>
      <c r="Y446" s="676">
        <f t="shared" si="206"/>
        <v>-0.6</v>
      </c>
      <c r="Z446" s="676">
        <f t="shared" si="206"/>
        <v>2.1</v>
      </c>
      <c r="AA446" s="676">
        <f t="shared" si="206"/>
        <v>6.7</v>
      </c>
      <c r="AB446" s="676">
        <f t="shared" si="206"/>
        <v>0</v>
      </c>
      <c r="AC446" s="676">
        <f t="shared" si="206"/>
        <v>1.1000000000000001</v>
      </c>
      <c r="AD446" s="274"/>
      <c r="AF446" s="240"/>
      <c r="AG446" s="241" t="s">
        <v>37</v>
      </c>
      <c r="AH446" s="676">
        <f t="shared" ref="AH446:AR446" si="207">ROUND((AH389-AH388)/AH388*100,1)</f>
        <v>-0.6</v>
      </c>
      <c r="AI446" s="676">
        <f t="shared" si="207"/>
        <v>-4.7</v>
      </c>
      <c r="AJ446" s="676">
        <f t="shared" si="207"/>
        <v>1.2</v>
      </c>
      <c r="AK446" s="676">
        <f t="shared" si="207"/>
        <v>-2.2000000000000002</v>
      </c>
      <c r="AL446" s="676">
        <f t="shared" si="207"/>
        <v>6.2</v>
      </c>
      <c r="AM446" s="676">
        <f t="shared" si="207"/>
        <v>-14.2</v>
      </c>
      <c r="AN446" s="676">
        <f t="shared" si="207"/>
        <v>-27.3</v>
      </c>
      <c r="AO446" s="676">
        <f t="shared" si="207"/>
        <v>-1.5</v>
      </c>
      <c r="AP446" s="676">
        <f t="shared" si="207"/>
        <v>1.3</v>
      </c>
      <c r="AQ446" s="676">
        <f t="shared" si="207"/>
        <v>1.1000000000000001</v>
      </c>
      <c r="AR446" s="676">
        <f t="shared" si="207"/>
        <v>15.1</v>
      </c>
    </row>
    <row r="447" spans="2:44" x14ac:dyDescent="0.15">
      <c r="B447" s="135">
        <v>2023</v>
      </c>
      <c r="C447" s="243" t="s">
        <v>34</v>
      </c>
      <c r="D447" s="906">
        <f t="shared" ref="D447:AC447" si="208">ROUND((D390-D389)/D389*100,1)</f>
        <v>2.6</v>
      </c>
      <c r="E447" s="906">
        <f t="shared" si="208"/>
        <v>2.6</v>
      </c>
      <c r="F447" s="906">
        <f t="shared" si="208"/>
        <v>-0.8</v>
      </c>
      <c r="G447" s="906">
        <f t="shared" si="208"/>
        <v>7.4</v>
      </c>
      <c r="H447" s="906">
        <f t="shared" si="208"/>
        <v>19.5</v>
      </c>
      <c r="I447" s="906">
        <f t="shared" si="208"/>
        <v>19</v>
      </c>
      <c r="J447" s="906">
        <f t="shared" si="208"/>
        <v>8.9</v>
      </c>
      <c r="K447" s="906">
        <f t="shared" si="208"/>
        <v>5.7</v>
      </c>
      <c r="L447" s="906">
        <f t="shared" si="208"/>
        <v>3.4</v>
      </c>
      <c r="M447" s="906">
        <f t="shared" si="208"/>
        <v>-12.5</v>
      </c>
      <c r="N447" s="906">
        <f t="shared" si="208"/>
        <v>13.6</v>
      </c>
      <c r="O447" s="906">
        <f t="shared" si="208"/>
        <v>4.9000000000000004</v>
      </c>
      <c r="P447" s="906">
        <f t="shared" si="208"/>
        <v>-3.8</v>
      </c>
      <c r="Q447" s="906">
        <f t="shared" si="208"/>
        <v>-1</v>
      </c>
      <c r="R447" s="906">
        <f t="shared" si="208"/>
        <v>-0.3</v>
      </c>
      <c r="S447" s="906">
        <f t="shared" si="208"/>
        <v>-10.6</v>
      </c>
      <c r="T447" s="906">
        <f t="shared" si="208"/>
        <v>0.5</v>
      </c>
      <c r="U447" s="906">
        <f t="shared" si="208"/>
        <v>1.1000000000000001</v>
      </c>
      <c r="V447" s="906">
        <f t="shared" si="208"/>
        <v>7</v>
      </c>
      <c r="W447" s="906" t="s">
        <v>357</v>
      </c>
      <c r="X447" s="906">
        <f t="shared" si="208"/>
        <v>9</v>
      </c>
      <c r="Y447" s="906">
        <f t="shared" si="208"/>
        <v>-1</v>
      </c>
      <c r="Z447" s="906">
        <f t="shared" si="208"/>
        <v>-18.5</v>
      </c>
      <c r="AA447" s="906">
        <f t="shared" si="208"/>
        <v>-9.6</v>
      </c>
      <c r="AB447" s="906">
        <f t="shared" si="208"/>
        <v>0.1</v>
      </c>
      <c r="AC447" s="906">
        <f t="shared" si="208"/>
        <v>11.1</v>
      </c>
      <c r="AD447" s="274"/>
      <c r="AF447" s="135">
        <v>2023</v>
      </c>
      <c r="AG447" s="243" t="s">
        <v>34</v>
      </c>
      <c r="AH447" s="906">
        <f t="shared" ref="AH447:AR447" si="209">ROUND((AH390-AH389)/AH389*100,1)</f>
        <v>2.6</v>
      </c>
      <c r="AI447" s="906">
        <f t="shared" si="209"/>
        <v>6.2</v>
      </c>
      <c r="AJ447" s="906">
        <f t="shared" si="209"/>
        <v>6.5</v>
      </c>
      <c r="AK447" s="906">
        <f t="shared" si="209"/>
        <v>10.199999999999999</v>
      </c>
      <c r="AL447" s="906">
        <f t="shared" si="209"/>
        <v>3.1</v>
      </c>
      <c r="AM447" s="906">
        <f t="shared" si="209"/>
        <v>3.7</v>
      </c>
      <c r="AN447" s="906">
        <f t="shared" si="209"/>
        <v>14.6</v>
      </c>
      <c r="AO447" s="906">
        <f t="shared" si="209"/>
        <v>-0.9</v>
      </c>
      <c r="AP447" s="906">
        <f t="shared" si="209"/>
        <v>1.4</v>
      </c>
      <c r="AQ447" s="906">
        <f t="shared" si="209"/>
        <v>1.2</v>
      </c>
      <c r="AR447" s="906">
        <f t="shared" si="209"/>
        <v>9.1</v>
      </c>
    </row>
    <row r="448" spans="2:44" x14ac:dyDescent="0.15">
      <c r="C448" s="239" t="s">
        <v>35</v>
      </c>
      <c r="D448" s="676">
        <f t="shared" ref="D448:AC448" si="210">ROUND((D391-D390)/D390*100,1)</f>
        <v>0.8</v>
      </c>
      <c r="E448" s="676">
        <f t="shared" si="210"/>
        <v>0.8</v>
      </c>
      <c r="F448" s="676">
        <f t="shared" si="210"/>
        <v>-0.8</v>
      </c>
      <c r="G448" s="676">
        <f t="shared" si="210"/>
        <v>-2.9</v>
      </c>
      <c r="H448" s="676">
        <f t="shared" si="210"/>
        <v>11.9</v>
      </c>
      <c r="I448" s="676">
        <f t="shared" si="210"/>
        <v>-2.8</v>
      </c>
      <c r="J448" s="676">
        <f t="shared" si="210"/>
        <v>3.2</v>
      </c>
      <c r="K448" s="676">
        <f t="shared" si="210"/>
        <v>7</v>
      </c>
      <c r="L448" s="676">
        <f t="shared" si="210"/>
        <v>-12.4</v>
      </c>
      <c r="M448" s="676">
        <f t="shared" si="210"/>
        <v>-3.4</v>
      </c>
      <c r="N448" s="676">
        <f t="shared" si="210"/>
        <v>-16.3</v>
      </c>
      <c r="O448" s="676">
        <f t="shared" si="210"/>
        <v>6.7</v>
      </c>
      <c r="P448" s="676">
        <f t="shared" si="210"/>
        <v>-5</v>
      </c>
      <c r="Q448" s="676">
        <f t="shared" si="210"/>
        <v>3.5</v>
      </c>
      <c r="R448" s="676">
        <f t="shared" si="210"/>
        <v>0.5</v>
      </c>
      <c r="S448" s="676">
        <f t="shared" si="210"/>
        <v>-5.3</v>
      </c>
      <c r="T448" s="676">
        <f t="shared" si="210"/>
        <v>-2.6</v>
      </c>
      <c r="U448" s="676">
        <f t="shared" si="210"/>
        <v>3.5</v>
      </c>
      <c r="V448" s="676">
        <f t="shared" si="210"/>
        <v>5.7</v>
      </c>
      <c r="W448" s="676" t="s">
        <v>357</v>
      </c>
      <c r="X448" s="676">
        <f t="shared" si="210"/>
        <v>-5.3</v>
      </c>
      <c r="Y448" s="676">
        <f t="shared" si="210"/>
        <v>3.1</v>
      </c>
      <c r="Z448" s="676">
        <f t="shared" si="210"/>
        <v>2</v>
      </c>
      <c r="AA448" s="676">
        <f t="shared" si="210"/>
        <v>3.2</v>
      </c>
      <c r="AB448" s="676">
        <f t="shared" si="210"/>
        <v>0.1</v>
      </c>
      <c r="AC448" s="676">
        <f t="shared" si="210"/>
        <v>0.2</v>
      </c>
      <c r="AD448" s="274"/>
      <c r="AG448" s="239" t="s">
        <v>35</v>
      </c>
      <c r="AH448" s="676">
        <f t="shared" ref="AH448:AR448" si="211">ROUND((AH391-AH390)/AH390*100,1)</f>
        <v>0.8</v>
      </c>
      <c r="AI448" s="676">
        <f t="shared" si="211"/>
        <v>2.9</v>
      </c>
      <c r="AJ448" s="676">
        <f t="shared" si="211"/>
        <v>3.2</v>
      </c>
      <c r="AK448" s="676">
        <f t="shared" si="211"/>
        <v>2</v>
      </c>
      <c r="AL448" s="676">
        <f t="shared" si="211"/>
        <v>5</v>
      </c>
      <c r="AM448" s="676">
        <f t="shared" si="211"/>
        <v>1</v>
      </c>
      <c r="AN448" s="676">
        <f t="shared" si="211"/>
        <v>5.4</v>
      </c>
      <c r="AO448" s="676">
        <f t="shared" si="211"/>
        <v>-2.9</v>
      </c>
      <c r="AP448" s="676">
        <f t="shared" si="211"/>
        <v>-0.3</v>
      </c>
      <c r="AQ448" s="676">
        <f t="shared" si="211"/>
        <v>-0.6</v>
      </c>
      <c r="AR448" s="676">
        <f t="shared" si="211"/>
        <v>15.8</v>
      </c>
    </row>
    <row r="449" spans="2:44" x14ac:dyDescent="0.15">
      <c r="C449" s="239" t="s">
        <v>36</v>
      </c>
      <c r="D449" s="676">
        <f t="shared" ref="D449:AC449" si="212">ROUND((D392-D391)/D391*100,1)</f>
        <v>-0.8</v>
      </c>
      <c r="E449" s="676">
        <f t="shared" si="212"/>
        <v>-0.8</v>
      </c>
      <c r="F449" s="676">
        <f t="shared" si="212"/>
        <v>-0.4</v>
      </c>
      <c r="G449" s="676">
        <f t="shared" si="212"/>
        <v>-2.4</v>
      </c>
      <c r="H449" s="676">
        <f t="shared" si="212"/>
        <v>7.9</v>
      </c>
      <c r="I449" s="676">
        <f t="shared" si="212"/>
        <v>-15.9</v>
      </c>
      <c r="J449" s="676">
        <f t="shared" si="212"/>
        <v>2.9</v>
      </c>
      <c r="K449" s="676">
        <f t="shared" si="212"/>
        <v>1</v>
      </c>
      <c r="L449" s="676">
        <f t="shared" si="212"/>
        <v>-5.8</v>
      </c>
      <c r="M449" s="676">
        <f t="shared" si="212"/>
        <v>-10.3</v>
      </c>
      <c r="N449" s="676">
        <f t="shared" si="212"/>
        <v>18.100000000000001</v>
      </c>
      <c r="O449" s="676">
        <f t="shared" si="212"/>
        <v>-5.8</v>
      </c>
      <c r="P449" s="676">
        <f t="shared" si="212"/>
        <v>-5.2</v>
      </c>
      <c r="Q449" s="676">
        <f t="shared" si="212"/>
        <v>0.2</v>
      </c>
      <c r="R449" s="676">
        <f t="shared" si="212"/>
        <v>-1</v>
      </c>
      <c r="S449" s="676">
        <f t="shared" si="212"/>
        <v>-2.1</v>
      </c>
      <c r="T449" s="676">
        <f t="shared" si="212"/>
        <v>1.8</v>
      </c>
      <c r="U449" s="676">
        <f t="shared" si="212"/>
        <v>1.5</v>
      </c>
      <c r="V449" s="676">
        <f t="shared" si="212"/>
        <v>6.1</v>
      </c>
      <c r="W449" s="676" t="s">
        <v>357</v>
      </c>
      <c r="X449" s="676">
        <f t="shared" si="212"/>
        <v>-7.2</v>
      </c>
      <c r="Y449" s="676">
        <f t="shared" si="212"/>
        <v>-1.2</v>
      </c>
      <c r="Z449" s="676">
        <f t="shared" si="212"/>
        <v>1.3</v>
      </c>
      <c r="AA449" s="676">
        <f t="shared" si="212"/>
        <v>-1</v>
      </c>
      <c r="AB449" s="676">
        <f t="shared" si="212"/>
        <v>-0.3</v>
      </c>
      <c r="AC449" s="676">
        <f t="shared" si="212"/>
        <v>-4</v>
      </c>
      <c r="AD449" s="274"/>
      <c r="AG449" s="239" t="s">
        <v>36</v>
      </c>
      <c r="AH449" s="676">
        <f t="shared" ref="AH449:AR449" si="213">ROUND((AH392-AH391)/AH391*100,1)</f>
        <v>-0.8</v>
      </c>
      <c r="AI449" s="676">
        <f t="shared" si="213"/>
        <v>3</v>
      </c>
      <c r="AJ449" s="676">
        <f t="shared" si="213"/>
        <v>5.4</v>
      </c>
      <c r="AK449" s="676">
        <f t="shared" si="213"/>
        <v>6.2</v>
      </c>
      <c r="AL449" s="676">
        <f t="shared" si="213"/>
        <v>3.6</v>
      </c>
      <c r="AM449" s="676">
        <f t="shared" si="213"/>
        <v>1.8</v>
      </c>
      <c r="AN449" s="676">
        <f t="shared" si="213"/>
        <v>-2.6</v>
      </c>
      <c r="AO449" s="676">
        <f t="shared" si="213"/>
        <v>0.6</v>
      </c>
      <c r="AP449" s="676">
        <f t="shared" si="213"/>
        <v>-2.9</v>
      </c>
      <c r="AQ449" s="676">
        <f t="shared" si="213"/>
        <v>-3</v>
      </c>
      <c r="AR449" s="676">
        <f t="shared" si="213"/>
        <v>3.7</v>
      </c>
    </row>
    <row r="450" spans="2:44" x14ac:dyDescent="0.15">
      <c r="B450" s="240"/>
      <c r="C450" s="241" t="s">
        <v>37</v>
      </c>
      <c r="D450" s="907">
        <f t="shared" ref="D450:AC450" si="214">ROUND((D393-D392)/D392*100,1)</f>
        <v>0.5</v>
      </c>
      <c r="E450" s="907">
        <f t="shared" si="214"/>
        <v>0.5</v>
      </c>
      <c r="F450" s="907">
        <f t="shared" si="214"/>
        <v>-2.6</v>
      </c>
      <c r="G450" s="907">
        <f t="shared" si="214"/>
        <v>-7.3</v>
      </c>
      <c r="H450" s="907">
        <f t="shared" si="214"/>
        <v>-4.8</v>
      </c>
      <c r="I450" s="907">
        <f t="shared" si="214"/>
        <v>2.6</v>
      </c>
      <c r="J450" s="907">
        <f t="shared" si="214"/>
        <v>5</v>
      </c>
      <c r="K450" s="907">
        <f t="shared" si="214"/>
        <v>4.0999999999999996</v>
      </c>
      <c r="L450" s="907">
        <f t="shared" si="214"/>
        <v>8.8000000000000007</v>
      </c>
      <c r="M450" s="907">
        <f t="shared" si="214"/>
        <v>-1.6</v>
      </c>
      <c r="N450" s="907">
        <f t="shared" si="214"/>
        <v>5</v>
      </c>
      <c r="O450" s="907">
        <f t="shared" si="214"/>
        <v>10.9</v>
      </c>
      <c r="P450" s="907">
        <f t="shared" si="214"/>
        <v>-5.2</v>
      </c>
      <c r="Q450" s="907">
        <f t="shared" si="214"/>
        <v>-3.4</v>
      </c>
      <c r="R450" s="907">
        <f t="shared" si="214"/>
        <v>5.5</v>
      </c>
      <c r="S450" s="907">
        <f t="shared" si="214"/>
        <v>-5.8</v>
      </c>
      <c r="T450" s="907">
        <f t="shared" si="214"/>
        <v>8.4</v>
      </c>
      <c r="U450" s="907">
        <f t="shared" si="214"/>
        <v>1.9</v>
      </c>
      <c r="V450" s="907">
        <f t="shared" si="214"/>
        <v>4.5999999999999996</v>
      </c>
      <c r="W450" s="907" t="s">
        <v>357</v>
      </c>
      <c r="X450" s="907">
        <f t="shared" si="214"/>
        <v>1.9</v>
      </c>
      <c r="Y450" s="907">
        <f t="shared" si="214"/>
        <v>2.2999999999999998</v>
      </c>
      <c r="Z450" s="907">
        <f t="shared" si="214"/>
        <v>0.4</v>
      </c>
      <c r="AA450" s="907">
        <f t="shared" si="214"/>
        <v>-4.8</v>
      </c>
      <c r="AB450" s="907">
        <f t="shared" si="214"/>
        <v>-0.1</v>
      </c>
      <c r="AC450" s="907">
        <f t="shared" si="214"/>
        <v>4.2</v>
      </c>
      <c r="AD450" s="274"/>
      <c r="AF450" s="240"/>
      <c r="AG450" s="241" t="s">
        <v>37</v>
      </c>
      <c r="AH450" s="907">
        <f t="shared" ref="AH450:AR450" si="215">ROUND((AH393-AH392)/AH392*100,1)</f>
        <v>0.5</v>
      </c>
      <c r="AI450" s="907">
        <f t="shared" si="215"/>
        <v>2.8</v>
      </c>
      <c r="AJ450" s="907">
        <f t="shared" si="215"/>
        <v>1.5</v>
      </c>
      <c r="AK450" s="907">
        <f t="shared" si="215"/>
        <v>4.9000000000000004</v>
      </c>
      <c r="AL450" s="907">
        <f t="shared" si="215"/>
        <v>-2.7</v>
      </c>
      <c r="AM450" s="907">
        <f t="shared" si="215"/>
        <v>4</v>
      </c>
      <c r="AN450" s="907">
        <f t="shared" si="215"/>
        <v>5.3</v>
      </c>
      <c r="AO450" s="907">
        <f t="shared" si="215"/>
        <v>5.6</v>
      </c>
      <c r="AP450" s="907">
        <f t="shared" si="215"/>
        <v>-0.7</v>
      </c>
      <c r="AQ450" s="907">
        <f t="shared" si="215"/>
        <v>-0.8</v>
      </c>
      <c r="AR450" s="907">
        <f t="shared" si="215"/>
        <v>1.8</v>
      </c>
    </row>
    <row r="451" spans="2:44" x14ac:dyDescent="0.15">
      <c r="B451" s="66">
        <v>2024</v>
      </c>
      <c r="C451" s="238" t="s">
        <v>34</v>
      </c>
      <c r="D451" s="676">
        <f t="shared" ref="D451:AC451" si="216">ROUND((D394-D393)/D393*100,1)</f>
        <v>0.1</v>
      </c>
      <c r="E451" s="676">
        <f t="shared" si="216"/>
        <v>0.1</v>
      </c>
      <c r="F451" s="676">
        <f t="shared" si="216"/>
        <v>2.9</v>
      </c>
      <c r="G451" s="676">
        <f t="shared" si="216"/>
        <v>2</v>
      </c>
      <c r="H451" s="676">
        <f t="shared" si="216"/>
        <v>-5.4</v>
      </c>
      <c r="I451" s="676">
        <f t="shared" si="216"/>
        <v>0.3</v>
      </c>
      <c r="J451" s="676">
        <f t="shared" si="216"/>
        <v>0.5</v>
      </c>
      <c r="K451" s="676">
        <f t="shared" si="216"/>
        <v>-0.4</v>
      </c>
      <c r="L451" s="676">
        <f t="shared" si="216"/>
        <v>-34.799999999999997</v>
      </c>
      <c r="M451" s="676">
        <f t="shared" si="216"/>
        <v>14.3</v>
      </c>
      <c r="N451" s="676">
        <f t="shared" si="216"/>
        <v>-13.6</v>
      </c>
      <c r="O451" s="676">
        <f t="shared" si="216"/>
        <v>-2.5</v>
      </c>
      <c r="P451" s="676">
        <f t="shared" si="216"/>
        <v>1.4</v>
      </c>
      <c r="Q451" s="676">
        <f t="shared" si="216"/>
        <v>-1.1000000000000001</v>
      </c>
      <c r="R451" s="676">
        <f t="shared" si="216"/>
        <v>4.2</v>
      </c>
      <c r="S451" s="676">
        <f t="shared" si="216"/>
        <v>5.6</v>
      </c>
      <c r="T451" s="676">
        <f t="shared" si="216"/>
        <v>16.100000000000001</v>
      </c>
      <c r="U451" s="676">
        <f t="shared" si="216"/>
        <v>-0.5</v>
      </c>
      <c r="V451" s="676">
        <f t="shared" si="216"/>
        <v>-5.3</v>
      </c>
      <c r="W451" s="676" t="s">
        <v>357</v>
      </c>
      <c r="X451" s="676">
        <f t="shared" si="216"/>
        <v>18</v>
      </c>
      <c r="Y451" s="676">
        <f t="shared" si="216"/>
        <v>-7.4</v>
      </c>
      <c r="Z451" s="676">
        <f t="shared" si="216"/>
        <v>2.4</v>
      </c>
      <c r="AA451" s="676">
        <f t="shared" si="216"/>
        <v>7.9</v>
      </c>
      <c r="AB451" s="676">
        <f t="shared" si="216"/>
        <v>0.1</v>
      </c>
      <c r="AC451" s="676">
        <f t="shared" si="216"/>
        <v>0.1</v>
      </c>
      <c r="AD451" s="274"/>
      <c r="AF451" s="66">
        <v>2024</v>
      </c>
      <c r="AG451" s="238" t="s">
        <v>34</v>
      </c>
      <c r="AH451" s="676">
        <f>ROUND((AH394-AH393)/AH393*100,1)</f>
        <v>0.1</v>
      </c>
      <c r="AI451" s="676">
        <f t="shared" ref="AI451:AR451" si="217">ROUND((AI394-AI393)/AI393*100,1)</f>
        <v>-0.6</v>
      </c>
      <c r="AJ451" s="676">
        <f t="shared" si="217"/>
        <v>-4.3</v>
      </c>
      <c r="AK451" s="676">
        <f t="shared" si="217"/>
        <v>-2.7</v>
      </c>
      <c r="AL451" s="676">
        <f t="shared" si="217"/>
        <v>-4.9000000000000004</v>
      </c>
      <c r="AM451" s="676">
        <f t="shared" si="217"/>
        <v>6.2</v>
      </c>
      <c r="AN451" s="676">
        <f t="shared" si="217"/>
        <v>-5.3</v>
      </c>
      <c r="AO451" s="676">
        <f t="shared" si="217"/>
        <v>19.100000000000001</v>
      </c>
      <c r="AP451" s="676">
        <f t="shared" si="217"/>
        <v>0.9</v>
      </c>
      <c r="AQ451" s="676">
        <f t="shared" si="217"/>
        <v>1.1000000000000001</v>
      </c>
      <c r="AR451" s="676">
        <f t="shared" si="217"/>
        <v>-1</v>
      </c>
    </row>
    <row r="452" spans="2:44" x14ac:dyDescent="0.15">
      <c r="C452" s="243" t="s">
        <v>35</v>
      </c>
      <c r="D452" s="676">
        <f t="shared" ref="D452:AC452" si="218">ROUND((D395-D394)/D394*100,1)</f>
        <v>0.1</v>
      </c>
      <c r="E452" s="676">
        <f t="shared" si="218"/>
        <v>0.1</v>
      </c>
      <c r="F452" s="676">
        <f t="shared" si="218"/>
        <v>0.2</v>
      </c>
      <c r="G452" s="676">
        <f t="shared" si="218"/>
        <v>7</v>
      </c>
      <c r="H452" s="676">
        <f t="shared" si="218"/>
        <v>-4.5</v>
      </c>
      <c r="I452" s="676">
        <f t="shared" si="218"/>
        <v>-0.6</v>
      </c>
      <c r="J452" s="676">
        <f t="shared" si="218"/>
        <v>-2.4</v>
      </c>
      <c r="K452" s="676">
        <f t="shared" si="218"/>
        <v>-7.6</v>
      </c>
      <c r="L452" s="676">
        <f t="shared" si="218"/>
        <v>-12.8</v>
      </c>
      <c r="M452" s="676">
        <f t="shared" si="218"/>
        <v>35.700000000000003</v>
      </c>
      <c r="N452" s="676">
        <f t="shared" si="218"/>
        <v>12</v>
      </c>
      <c r="O452" s="676">
        <f t="shared" si="218"/>
        <v>11.4</v>
      </c>
      <c r="P452" s="676">
        <f t="shared" si="218"/>
        <v>-0.4</v>
      </c>
      <c r="Q452" s="676">
        <f t="shared" si="218"/>
        <v>-7.5</v>
      </c>
      <c r="R452" s="676">
        <f t="shared" si="218"/>
        <v>10.3</v>
      </c>
      <c r="S452" s="676">
        <f t="shared" si="218"/>
        <v>-1.9</v>
      </c>
      <c r="T452" s="676">
        <f t="shared" si="218"/>
        <v>-4</v>
      </c>
      <c r="U452" s="676">
        <f t="shared" si="218"/>
        <v>-5.9</v>
      </c>
      <c r="V452" s="676">
        <f t="shared" si="218"/>
        <v>-10.1</v>
      </c>
      <c r="W452" s="676" t="s">
        <v>357</v>
      </c>
      <c r="X452" s="676">
        <f t="shared" si="218"/>
        <v>-12.8</v>
      </c>
      <c r="Y452" s="676">
        <f t="shared" si="218"/>
        <v>-2.8</v>
      </c>
      <c r="Z452" s="676">
        <f t="shared" si="218"/>
        <v>-0.7</v>
      </c>
      <c r="AA452" s="676">
        <f t="shared" si="218"/>
        <v>6.5</v>
      </c>
      <c r="AB452" s="676">
        <f t="shared" si="218"/>
        <v>0</v>
      </c>
      <c r="AC452" s="676">
        <f t="shared" si="218"/>
        <v>-2.2999999999999998</v>
      </c>
      <c r="AD452" s="274"/>
      <c r="AG452" s="243" t="s">
        <v>35</v>
      </c>
      <c r="AH452" s="676">
        <f t="shared" ref="AH452:AR452" si="219">ROUND((AH395-AH394)/AH394*100,1)</f>
        <v>0.1</v>
      </c>
      <c r="AI452" s="676">
        <f t="shared" si="219"/>
        <v>-3</v>
      </c>
      <c r="AJ452" s="676">
        <f t="shared" si="219"/>
        <v>-4.7</v>
      </c>
      <c r="AK452" s="676">
        <f t="shared" si="219"/>
        <v>-4.5</v>
      </c>
      <c r="AL452" s="676">
        <f t="shared" si="219"/>
        <v>-5.8</v>
      </c>
      <c r="AM452" s="676">
        <f t="shared" si="219"/>
        <v>-0.5</v>
      </c>
      <c r="AN452" s="676">
        <f t="shared" si="219"/>
        <v>5.5</v>
      </c>
      <c r="AO452" s="676">
        <f t="shared" si="219"/>
        <v>-5.8</v>
      </c>
      <c r="AP452" s="676">
        <f t="shared" si="219"/>
        <v>1.6</v>
      </c>
      <c r="AQ452" s="676">
        <f t="shared" si="219"/>
        <v>1.7</v>
      </c>
      <c r="AR452" s="676">
        <f t="shared" si="219"/>
        <v>-3</v>
      </c>
    </row>
    <row r="453" spans="2:44" x14ac:dyDescent="0.15">
      <c r="C453" s="243" t="s">
        <v>36</v>
      </c>
      <c r="D453" s="676">
        <f t="shared" ref="D453:AC453" si="220">ROUND((D396-D395)/D395*100,1)</f>
        <v>2.4</v>
      </c>
      <c r="E453" s="676">
        <f t="shared" si="220"/>
        <v>2.4</v>
      </c>
      <c r="F453" s="676">
        <f t="shared" si="220"/>
        <v>1.5</v>
      </c>
      <c r="G453" s="676">
        <f t="shared" si="220"/>
        <v>9.8000000000000007</v>
      </c>
      <c r="H453" s="676">
        <f t="shared" si="220"/>
        <v>-5.7</v>
      </c>
      <c r="I453" s="676">
        <f t="shared" si="220"/>
        <v>-4.7</v>
      </c>
      <c r="J453" s="676">
        <f t="shared" si="220"/>
        <v>2</v>
      </c>
      <c r="K453" s="676">
        <f t="shared" si="220"/>
        <v>-6.9</v>
      </c>
      <c r="L453" s="676">
        <f t="shared" si="220"/>
        <v>-3.7</v>
      </c>
      <c r="M453" s="676">
        <f t="shared" si="220"/>
        <v>36.1</v>
      </c>
      <c r="N453" s="676">
        <f t="shared" si="220"/>
        <v>-3.1</v>
      </c>
      <c r="O453" s="676">
        <f t="shared" si="220"/>
        <v>-10.3</v>
      </c>
      <c r="P453" s="676">
        <f t="shared" si="220"/>
        <v>2.2000000000000002</v>
      </c>
      <c r="Q453" s="676">
        <f t="shared" si="220"/>
        <v>3.8</v>
      </c>
      <c r="R453" s="676">
        <f t="shared" si="220"/>
        <v>-2.4</v>
      </c>
      <c r="S453" s="676">
        <f t="shared" si="220"/>
        <v>4.9000000000000004</v>
      </c>
      <c r="T453" s="676">
        <f t="shared" si="220"/>
        <v>2.6</v>
      </c>
      <c r="U453" s="676">
        <f t="shared" si="220"/>
        <v>4.5999999999999996</v>
      </c>
      <c r="V453" s="676">
        <f t="shared" si="220"/>
        <v>6.9</v>
      </c>
      <c r="W453" s="676" t="s">
        <v>357</v>
      </c>
      <c r="X453" s="676">
        <f t="shared" si="220"/>
        <v>-6.4</v>
      </c>
      <c r="Y453" s="676">
        <f t="shared" si="220"/>
        <v>4.9000000000000004</v>
      </c>
      <c r="Z453" s="676">
        <f t="shared" si="220"/>
        <v>0.4</v>
      </c>
      <c r="AA453" s="676">
        <f t="shared" si="220"/>
        <v>8.1</v>
      </c>
      <c r="AB453" s="676">
        <f t="shared" si="220"/>
        <v>0</v>
      </c>
      <c r="AC453" s="676">
        <f t="shared" si="220"/>
        <v>-2.1</v>
      </c>
      <c r="AD453" s="274"/>
      <c r="AG453" s="243" t="s">
        <v>36</v>
      </c>
      <c r="AH453" s="676">
        <f t="shared" ref="AH453:AR453" si="221">ROUND((AH396-AH395)/AH395*100,1)</f>
        <v>2.4</v>
      </c>
      <c r="AI453" s="676">
        <f t="shared" si="221"/>
        <v>0.1</v>
      </c>
      <c r="AJ453" s="676">
        <f t="shared" si="221"/>
        <v>0.9</v>
      </c>
      <c r="AK453" s="676">
        <f t="shared" si="221"/>
        <v>2.1</v>
      </c>
      <c r="AL453" s="676">
        <f t="shared" si="221"/>
        <v>-0.8</v>
      </c>
      <c r="AM453" s="676">
        <f t="shared" si="221"/>
        <v>-0.2</v>
      </c>
      <c r="AN453" s="676">
        <f t="shared" si="221"/>
        <v>-6.2</v>
      </c>
      <c r="AO453" s="676">
        <f t="shared" si="221"/>
        <v>3.5</v>
      </c>
      <c r="AP453" s="676">
        <f t="shared" si="221"/>
        <v>3.3</v>
      </c>
      <c r="AQ453" s="676">
        <f t="shared" si="221"/>
        <v>3</v>
      </c>
      <c r="AR453" s="676">
        <f t="shared" si="221"/>
        <v>11.1</v>
      </c>
    </row>
    <row r="454" spans="2:44" x14ac:dyDescent="0.15">
      <c r="B454" s="240"/>
      <c r="C454" s="246" t="s">
        <v>37</v>
      </c>
      <c r="D454" s="907">
        <f t="shared" ref="D454:AC454" si="222">ROUND((D397-D396)/D396*100,1)</f>
        <v>-0.5</v>
      </c>
      <c r="E454" s="907">
        <f t="shared" si="222"/>
        <v>-0.5</v>
      </c>
      <c r="F454" s="907">
        <f t="shared" si="222"/>
        <v>-1.7</v>
      </c>
      <c r="G454" s="907">
        <f t="shared" si="222"/>
        <v>0.1</v>
      </c>
      <c r="H454" s="907">
        <f t="shared" si="222"/>
        <v>5.3</v>
      </c>
      <c r="I454" s="907">
        <f t="shared" si="222"/>
        <v>-0.2</v>
      </c>
      <c r="J454" s="907">
        <f t="shared" si="222"/>
        <v>-3.5</v>
      </c>
      <c r="K454" s="907">
        <f t="shared" si="222"/>
        <v>6.9</v>
      </c>
      <c r="L454" s="907">
        <f t="shared" si="222"/>
        <v>-11.5</v>
      </c>
      <c r="M454" s="907">
        <f t="shared" si="222"/>
        <v>24.4</v>
      </c>
      <c r="N454" s="907">
        <f t="shared" si="222"/>
        <v>-1</v>
      </c>
      <c r="O454" s="907">
        <f t="shared" si="222"/>
        <v>3.2</v>
      </c>
      <c r="P454" s="907">
        <f t="shared" si="222"/>
        <v>9.8000000000000007</v>
      </c>
      <c r="Q454" s="907">
        <f t="shared" si="222"/>
        <v>-2.8</v>
      </c>
      <c r="R454" s="907">
        <f t="shared" si="222"/>
        <v>-4</v>
      </c>
      <c r="S454" s="907">
        <f t="shared" si="222"/>
        <v>4.4000000000000004</v>
      </c>
      <c r="T454" s="907">
        <f t="shared" si="222"/>
        <v>-20.8</v>
      </c>
      <c r="U454" s="907">
        <f t="shared" si="222"/>
        <v>-2</v>
      </c>
      <c r="V454" s="907">
        <f t="shared" si="222"/>
        <v>-3.5</v>
      </c>
      <c r="W454" s="907" t="s">
        <v>357</v>
      </c>
      <c r="X454" s="907">
        <f t="shared" si="222"/>
        <v>5.4</v>
      </c>
      <c r="Y454" s="907">
        <f t="shared" si="222"/>
        <v>-1.1000000000000001</v>
      </c>
      <c r="Z454" s="907">
        <f t="shared" si="222"/>
        <v>2.1</v>
      </c>
      <c r="AA454" s="907">
        <f t="shared" si="222"/>
        <v>-2</v>
      </c>
      <c r="AB454" s="907">
        <f t="shared" si="222"/>
        <v>0</v>
      </c>
      <c r="AC454" s="907">
        <f t="shared" si="222"/>
        <v>-1.4</v>
      </c>
      <c r="AD454" s="274"/>
      <c r="AF454" s="240"/>
      <c r="AG454" s="246" t="s">
        <v>37</v>
      </c>
      <c r="AH454" s="907">
        <f t="shared" ref="AH454:AR454" si="223">ROUND((AH397-AH396)/AH396*100,1)</f>
        <v>-0.5</v>
      </c>
      <c r="AI454" s="907">
        <f t="shared" si="223"/>
        <v>-3.1</v>
      </c>
      <c r="AJ454" s="907">
        <f t="shared" si="223"/>
        <v>1.2</v>
      </c>
      <c r="AK454" s="907">
        <f t="shared" si="223"/>
        <v>0.3</v>
      </c>
      <c r="AL454" s="907">
        <f t="shared" si="223"/>
        <v>1.5</v>
      </c>
      <c r="AM454" s="907">
        <f t="shared" si="223"/>
        <v>-9.6</v>
      </c>
      <c r="AN454" s="907">
        <f t="shared" si="223"/>
        <v>0.4</v>
      </c>
      <c r="AO454" s="907">
        <f t="shared" si="223"/>
        <v>-19.600000000000001</v>
      </c>
      <c r="AP454" s="907">
        <f t="shared" si="223"/>
        <v>0.5</v>
      </c>
      <c r="AQ454" s="907">
        <f t="shared" si="223"/>
        <v>0.6</v>
      </c>
      <c r="AR454" s="907">
        <f t="shared" si="223"/>
        <v>0.2</v>
      </c>
    </row>
    <row r="455" spans="2:44" x14ac:dyDescent="0.15">
      <c r="B455" s="66">
        <v>2025</v>
      </c>
      <c r="C455" s="238" t="s">
        <v>34</v>
      </c>
      <c r="D455" s="676">
        <f t="shared" ref="D455:AC455" si="224">ROUND((D398-D397)/D397*100,1)</f>
        <v>-1</v>
      </c>
      <c r="E455" s="676">
        <f t="shared" si="224"/>
        <v>-1</v>
      </c>
      <c r="F455" s="676">
        <f t="shared" si="224"/>
        <v>-3</v>
      </c>
      <c r="G455" s="676">
        <f t="shared" si="224"/>
        <v>8.6</v>
      </c>
      <c r="H455" s="676">
        <f t="shared" si="224"/>
        <v>-4.4000000000000004</v>
      </c>
      <c r="I455" s="676">
        <f t="shared" si="224"/>
        <v>1</v>
      </c>
      <c r="J455" s="676">
        <f t="shared" si="224"/>
        <v>-3</v>
      </c>
      <c r="K455" s="676">
        <f t="shared" si="224"/>
        <v>-10.199999999999999</v>
      </c>
      <c r="L455" s="676">
        <f t="shared" si="224"/>
        <v>3.7</v>
      </c>
      <c r="M455" s="676">
        <f t="shared" si="224"/>
        <v>0.3</v>
      </c>
      <c r="N455" s="676">
        <f t="shared" si="224"/>
        <v>-7.1</v>
      </c>
      <c r="O455" s="676">
        <f t="shared" si="224"/>
        <v>13.7</v>
      </c>
      <c r="P455" s="676">
        <f t="shared" si="224"/>
        <v>3.5</v>
      </c>
      <c r="Q455" s="676">
        <f t="shared" si="224"/>
        <v>4</v>
      </c>
      <c r="R455" s="676">
        <f t="shared" si="224"/>
        <v>4.0999999999999996</v>
      </c>
      <c r="S455" s="676">
        <f t="shared" si="224"/>
        <v>1.8</v>
      </c>
      <c r="T455" s="676">
        <f t="shared" si="224"/>
        <v>-0.6</v>
      </c>
      <c r="U455" s="676">
        <f t="shared" si="224"/>
        <v>-4.2</v>
      </c>
      <c r="V455" s="676">
        <f t="shared" si="224"/>
        <v>-13.4</v>
      </c>
      <c r="W455" s="676" t="s">
        <v>357</v>
      </c>
      <c r="X455" s="676">
        <f t="shared" si="224"/>
        <v>14.6</v>
      </c>
      <c r="Y455" s="676">
        <f t="shared" si="224"/>
        <v>5.9</v>
      </c>
      <c r="Z455" s="676">
        <f t="shared" si="224"/>
        <v>2.6</v>
      </c>
      <c r="AA455" s="676">
        <f t="shared" si="224"/>
        <v>-7.4</v>
      </c>
      <c r="AB455" s="676">
        <f t="shared" si="224"/>
        <v>0.2</v>
      </c>
      <c r="AC455" s="676">
        <f t="shared" si="224"/>
        <v>-2.2999999999999998</v>
      </c>
      <c r="AD455" s="274"/>
      <c r="AF455" s="66">
        <v>2025</v>
      </c>
      <c r="AG455" s="238" t="s">
        <v>34</v>
      </c>
      <c r="AH455" s="676">
        <f t="shared" ref="AH455:AR455" si="225">ROUND((AH398-AH397)/AH397*100,1)</f>
        <v>-1</v>
      </c>
      <c r="AI455" s="676">
        <f t="shared" si="225"/>
        <v>-6.8</v>
      </c>
      <c r="AJ455" s="676">
        <f t="shared" si="225"/>
        <v>-8.6999999999999993</v>
      </c>
      <c r="AK455" s="676">
        <f t="shared" si="225"/>
        <v>-10.1</v>
      </c>
      <c r="AL455" s="676">
        <f t="shared" si="225"/>
        <v>-4.5</v>
      </c>
      <c r="AM455" s="676">
        <f t="shared" si="225"/>
        <v>-3.6</v>
      </c>
      <c r="AN455" s="676">
        <f t="shared" si="225"/>
        <v>3</v>
      </c>
      <c r="AO455" s="676">
        <f t="shared" si="225"/>
        <v>-3.8</v>
      </c>
      <c r="AP455" s="676">
        <f t="shared" si="225"/>
        <v>2</v>
      </c>
      <c r="AQ455" s="676">
        <f t="shared" si="225"/>
        <v>1.9</v>
      </c>
      <c r="AR455" s="676">
        <f t="shared" si="225"/>
        <v>1.3</v>
      </c>
    </row>
    <row r="456" spans="2:44" x14ac:dyDescent="0.15">
      <c r="C456" s="243" t="s">
        <v>35</v>
      </c>
      <c r="D456" s="676">
        <f t="shared" ref="D456:AC456" si="226">ROUND((D399-D398)/D398*100,1)</f>
        <v>-1.1000000000000001</v>
      </c>
      <c r="E456" s="676">
        <f t="shared" si="226"/>
        <v>-1.1000000000000001</v>
      </c>
      <c r="F456" s="676">
        <f t="shared" si="226"/>
        <v>1</v>
      </c>
      <c r="G456" s="676">
        <f t="shared" si="226"/>
        <v>-1.3</v>
      </c>
      <c r="H456" s="676">
        <f t="shared" si="226"/>
        <v>-3.7</v>
      </c>
      <c r="I456" s="676">
        <f t="shared" si="226"/>
        <v>-12.6</v>
      </c>
      <c r="J456" s="676">
        <f t="shared" si="226"/>
        <v>-2.2000000000000002</v>
      </c>
      <c r="K456" s="676">
        <f t="shared" si="226"/>
        <v>-1.9</v>
      </c>
      <c r="L456" s="676">
        <f t="shared" si="226"/>
        <v>13.7</v>
      </c>
      <c r="M456" s="676">
        <f t="shared" si="226"/>
        <v>-37</v>
      </c>
      <c r="N456" s="676">
        <f t="shared" si="226"/>
        <v>5.2</v>
      </c>
      <c r="O456" s="676">
        <f t="shared" si="226"/>
        <v>17.7</v>
      </c>
      <c r="P456" s="676">
        <f t="shared" si="226"/>
        <v>2.6</v>
      </c>
      <c r="Q456" s="676">
        <f t="shared" si="226"/>
        <v>2.1</v>
      </c>
      <c r="R456" s="676">
        <f t="shared" si="226"/>
        <v>24.2</v>
      </c>
      <c r="S456" s="676">
        <f t="shared" si="226"/>
        <v>-3.2</v>
      </c>
      <c r="T456" s="676">
        <f t="shared" si="226"/>
        <v>2.8</v>
      </c>
      <c r="U456" s="676">
        <f t="shared" si="226"/>
        <v>-4.8</v>
      </c>
      <c r="V456" s="676">
        <f t="shared" si="226"/>
        <v>-7.6</v>
      </c>
      <c r="W456" s="676" t="s">
        <v>357</v>
      </c>
      <c r="X456" s="676">
        <f t="shared" si="226"/>
        <v>-4.3</v>
      </c>
      <c r="Y456" s="676">
        <f t="shared" si="226"/>
        <v>-1</v>
      </c>
      <c r="Z456" s="676">
        <f t="shared" si="226"/>
        <v>-0.6</v>
      </c>
      <c r="AA456" s="676">
        <f t="shared" si="226"/>
        <v>-3</v>
      </c>
      <c r="AB456" s="676">
        <f t="shared" si="226"/>
        <v>-0.2</v>
      </c>
      <c r="AC456" s="676">
        <f t="shared" si="226"/>
        <v>-4.8</v>
      </c>
      <c r="AD456" s="274"/>
      <c r="AG456" s="243" t="s">
        <v>35</v>
      </c>
      <c r="AH456" s="676">
        <f t="shared" ref="AH456:AR456" si="227">ROUND((AH399-AH398)/AH398*100,1)</f>
        <v>-1.1000000000000001</v>
      </c>
      <c r="AI456" s="676">
        <f t="shared" si="227"/>
        <v>3.8</v>
      </c>
      <c r="AJ456" s="676">
        <f t="shared" si="227"/>
        <v>2.8</v>
      </c>
      <c r="AK456" s="676">
        <f t="shared" si="227"/>
        <v>-2.6</v>
      </c>
      <c r="AL456" s="676">
        <f t="shared" si="227"/>
        <v>8.5</v>
      </c>
      <c r="AM456" s="676">
        <f t="shared" si="227"/>
        <v>4.5999999999999996</v>
      </c>
      <c r="AN456" s="676">
        <f t="shared" si="227"/>
        <v>6.8</v>
      </c>
      <c r="AO456" s="676">
        <f t="shared" si="227"/>
        <v>2</v>
      </c>
      <c r="AP456" s="676">
        <f t="shared" si="227"/>
        <v>-3</v>
      </c>
      <c r="AQ456" s="676">
        <f t="shared" si="227"/>
        <v>-3.1</v>
      </c>
      <c r="AR456" s="676">
        <f t="shared" si="227"/>
        <v>0.1</v>
      </c>
    </row>
    <row r="457" spans="2:44" x14ac:dyDescent="0.15">
      <c r="C457" s="243" t="s">
        <v>36</v>
      </c>
      <c r="D457" s="676">
        <f>ROUND((D400-D399)/D399*100,1)</f>
        <v>2.1</v>
      </c>
      <c r="E457" s="676">
        <f t="shared" ref="E457:AC457" si="228">ROUND((E400-E399)/E399*100,1)</f>
        <v>2.1</v>
      </c>
      <c r="F457" s="676">
        <f t="shared" si="228"/>
        <v>0.2</v>
      </c>
      <c r="G457" s="676">
        <f t="shared" si="228"/>
        <v>6.9</v>
      </c>
      <c r="H457" s="676">
        <f t="shared" si="228"/>
        <v>6</v>
      </c>
      <c r="I457" s="676">
        <f t="shared" si="228"/>
        <v>15.6</v>
      </c>
      <c r="J457" s="676">
        <f t="shared" si="228"/>
        <v>-2.6</v>
      </c>
      <c r="K457" s="676">
        <f t="shared" si="228"/>
        <v>16.600000000000001</v>
      </c>
      <c r="L457" s="676">
        <f t="shared" si="228"/>
        <v>-2.2999999999999998</v>
      </c>
      <c r="M457" s="676">
        <f t="shared" si="228"/>
        <v>51.2</v>
      </c>
      <c r="N457" s="676">
        <f t="shared" si="228"/>
        <v>24.9</v>
      </c>
      <c r="O457" s="676">
        <f t="shared" si="228"/>
        <v>-36.200000000000003</v>
      </c>
      <c r="P457" s="676">
        <f t="shared" si="228"/>
        <v>-0.1</v>
      </c>
      <c r="Q457" s="676">
        <f t="shared" si="228"/>
        <v>0.9</v>
      </c>
      <c r="R457" s="676">
        <f t="shared" si="228"/>
        <v>1.6</v>
      </c>
      <c r="S457" s="676">
        <f t="shared" si="228"/>
        <v>-1.7</v>
      </c>
      <c r="T457" s="676">
        <f t="shared" si="228"/>
        <v>-2.4</v>
      </c>
      <c r="U457" s="676">
        <f t="shared" si="228"/>
        <v>-1.7</v>
      </c>
      <c r="V457" s="676">
        <f t="shared" si="228"/>
        <v>-0.9</v>
      </c>
      <c r="W457" s="676" t="s">
        <v>357</v>
      </c>
      <c r="X457" s="676">
        <f t="shared" si="228"/>
        <v>7.6</v>
      </c>
      <c r="Y457" s="676">
        <f t="shared" si="228"/>
        <v>-5.4</v>
      </c>
      <c r="Z457" s="676">
        <f t="shared" si="228"/>
        <v>-1.4</v>
      </c>
      <c r="AA457" s="676">
        <f t="shared" si="228"/>
        <v>-3.2</v>
      </c>
      <c r="AB457" s="676">
        <f t="shared" si="228"/>
        <v>0</v>
      </c>
      <c r="AC457" s="676">
        <f t="shared" si="228"/>
        <v>4.9000000000000004</v>
      </c>
      <c r="AD457" s="274"/>
      <c r="AG457" s="243" t="s">
        <v>36</v>
      </c>
      <c r="AH457" s="676">
        <f t="shared" ref="AH457:AR457" si="229">ROUND((AH400-AH399)/AH399*100,1)</f>
        <v>2.1</v>
      </c>
      <c r="AI457" s="676">
        <f t="shared" si="229"/>
        <v>-1.4</v>
      </c>
      <c r="AJ457" s="676">
        <f t="shared" si="229"/>
        <v>3.8</v>
      </c>
      <c r="AK457" s="676">
        <f t="shared" si="229"/>
        <v>2.8</v>
      </c>
      <c r="AL457" s="676">
        <f t="shared" si="229"/>
        <v>3.5</v>
      </c>
      <c r="AM457" s="676">
        <f t="shared" si="229"/>
        <v>-11.3</v>
      </c>
      <c r="AN457" s="676">
        <f t="shared" si="229"/>
        <v>-20.100000000000001</v>
      </c>
      <c r="AO457" s="676">
        <f t="shared" si="229"/>
        <v>-3</v>
      </c>
      <c r="AP457" s="676">
        <f t="shared" si="229"/>
        <v>4.0999999999999996</v>
      </c>
      <c r="AQ457" s="676">
        <f t="shared" si="229"/>
        <v>4.4000000000000004</v>
      </c>
      <c r="AR457" s="676">
        <f t="shared" si="229"/>
        <v>-7.6</v>
      </c>
    </row>
    <row r="458" spans="2:44" x14ac:dyDescent="0.15">
      <c r="B458" s="240"/>
      <c r="C458" s="246" t="s">
        <v>37</v>
      </c>
      <c r="D458" s="907">
        <f>ROUND((D401-D400)/D400*100,1)</f>
        <v>-1.4</v>
      </c>
      <c r="E458" s="907">
        <f>ROUND((E401-E400)/E400*100,1)</f>
        <v>-1.4</v>
      </c>
      <c r="F458" s="907">
        <f t="shared" ref="F458:AC458" si="230">ROUND((F401-F400)/F400*100,1)</f>
        <v>-0.5</v>
      </c>
      <c r="G458" s="907">
        <f t="shared" si="230"/>
        <v>-7.4</v>
      </c>
      <c r="H458" s="907">
        <f t="shared" si="230"/>
        <v>7.4</v>
      </c>
      <c r="I458" s="907">
        <f t="shared" si="230"/>
        <v>-31.1</v>
      </c>
      <c r="J458" s="907">
        <f t="shared" si="230"/>
        <v>-4.9000000000000004</v>
      </c>
      <c r="K458" s="907">
        <f t="shared" si="230"/>
        <v>-7.2</v>
      </c>
      <c r="L458" s="907">
        <f t="shared" si="230"/>
        <v>4.8</v>
      </c>
      <c r="M458" s="907">
        <f t="shared" si="230"/>
        <v>-4.5999999999999996</v>
      </c>
      <c r="N458" s="907">
        <f t="shared" si="230"/>
        <v>17.2</v>
      </c>
      <c r="O458" s="907">
        <f t="shared" si="230"/>
        <v>12.1</v>
      </c>
      <c r="P458" s="907">
        <f t="shared" si="230"/>
        <v>-5.8</v>
      </c>
      <c r="Q458" s="907">
        <f t="shared" si="230"/>
        <v>5.9</v>
      </c>
      <c r="R458" s="907">
        <f t="shared" si="230"/>
        <v>-3.2</v>
      </c>
      <c r="S458" s="907">
        <f t="shared" si="230"/>
        <v>1.2</v>
      </c>
      <c r="T458" s="907">
        <f t="shared" si="230"/>
        <v>5</v>
      </c>
      <c r="U458" s="907">
        <f t="shared" si="230"/>
        <v>1.1000000000000001</v>
      </c>
      <c r="V458" s="907">
        <f t="shared" si="230"/>
        <v>6.3</v>
      </c>
      <c r="W458" s="907" t="s">
        <v>357</v>
      </c>
      <c r="X458" s="907">
        <f t="shared" si="230"/>
        <v>3.8</v>
      </c>
      <c r="Y458" s="907">
        <f t="shared" si="230"/>
        <v>-0.3</v>
      </c>
      <c r="Z458" s="907">
        <f t="shared" si="230"/>
        <v>-1.7</v>
      </c>
      <c r="AA458" s="907">
        <f t="shared" si="230"/>
        <v>-6</v>
      </c>
      <c r="AB458" s="907">
        <f t="shared" si="230"/>
        <v>0.1</v>
      </c>
      <c r="AC458" s="907">
        <f t="shared" si="230"/>
        <v>-15.3</v>
      </c>
      <c r="AD458" s="274"/>
      <c r="AF458" s="240"/>
      <c r="AG458" s="246" t="s">
        <v>37</v>
      </c>
      <c r="AH458" s="907">
        <f t="shared" ref="AH458:AR458" si="231">ROUND((AH401-AH400)/AH400*100,1)</f>
        <v>-1.4</v>
      </c>
      <c r="AI458" s="907">
        <f t="shared" si="231"/>
        <v>3.2</v>
      </c>
      <c r="AJ458" s="907">
        <f t="shared" si="231"/>
        <v>1.1000000000000001</v>
      </c>
      <c r="AK458" s="907">
        <f t="shared" si="231"/>
        <v>-3.8</v>
      </c>
      <c r="AL458" s="907">
        <f t="shared" si="231"/>
        <v>5.7</v>
      </c>
      <c r="AM458" s="907">
        <f t="shared" si="231"/>
        <v>9.1</v>
      </c>
      <c r="AN458" s="907">
        <f t="shared" si="231"/>
        <v>12.8</v>
      </c>
      <c r="AO458" s="907">
        <f t="shared" si="231"/>
        <v>2</v>
      </c>
      <c r="AP458" s="907">
        <f t="shared" si="231"/>
        <v>-3.7</v>
      </c>
      <c r="AQ458" s="907">
        <f t="shared" si="231"/>
        <v>-3.6</v>
      </c>
      <c r="AR458" s="907">
        <f t="shared" si="231"/>
        <v>-1.3</v>
      </c>
    </row>
    <row r="459" spans="2:44" ht="12" customHeight="1" x14ac:dyDescent="0.15">
      <c r="B459" s="66">
        <v>2026</v>
      </c>
      <c r="C459" s="238" t="s">
        <v>34</v>
      </c>
      <c r="D459" s="906">
        <f t="shared" ref="D459:AC459" si="232">ROUND((D402-D401)/D401*100,1)</f>
        <v>-3.4</v>
      </c>
      <c r="E459" s="906">
        <f t="shared" si="232"/>
        <v>-3.4</v>
      </c>
      <c r="F459" s="906">
        <f t="shared" si="232"/>
        <v>-0.9</v>
      </c>
      <c r="G459" s="906">
        <f t="shared" si="232"/>
        <v>4.9000000000000004</v>
      </c>
      <c r="H459" s="906">
        <f t="shared" si="232"/>
        <v>1.6</v>
      </c>
      <c r="I459" s="906">
        <f t="shared" si="232"/>
        <v>19.100000000000001</v>
      </c>
      <c r="J459" s="906">
        <f t="shared" si="232"/>
        <v>-3.4</v>
      </c>
      <c r="K459" s="906">
        <f t="shared" si="232"/>
        <v>-7.1</v>
      </c>
      <c r="L459" s="906">
        <f t="shared" si="232"/>
        <v>18.399999999999999</v>
      </c>
      <c r="M459" s="906">
        <f t="shared" si="232"/>
        <v>-37.1</v>
      </c>
      <c r="N459" s="906">
        <f t="shared" si="232"/>
        <v>1.8</v>
      </c>
      <c r="O459" s="906">
        <f t="shared" si="232"/>
        <v>1.5</v>
      </c>
      <c r="P459" s="906">
        <f t="shared" si="232"/>
        <v>-6.8</v>
      </c>
      <c r="Q459" s="906">
        <f t="shared" si="232"/>
        <v>-4.5</v>
      </c>
      <c r="R459" s="906">
        <f t="shared" si="232"/>
        <v>-2.4</v>
      </c>
      <c r="S459" s="906">
        <f t="shared" si="232"/>
        <v>-0.1</v>
      </c>
      <c r="T459" s="906">
        <f t="shared" si="232"/>
        <v>-1.3</v>
      </c>
      <c r="U459" s="906">
        <f t="shared" si="232"/>
        <v>2.4</v>
      </c>
      <c r="V459" s="906">
        <f t="shared" si="232"/>
        <v>-4.4000000000000004</v>
      </c>
      <c r="W459" s="906" t="e">
        <f t="shared" si="232"/>
        <v>#VALUE!</v>
      </c>
      <c r="X459" s="906">
        <f t="shared" si="232"/>
        <v>-12.7</v>
      </c>
      <c r="Y459" s="906">
        <f t="shared" si="232"/>
        <v>9.1</v>
      </c>
      <c r="Z459" s="906">
        <f t="shared" si="232"/>
        <v>3.3</v>
      </c>
      <c r="AA459" s="906">
        <f t="shared" si="232"/>
        <v>14.6</v>
      </c>
      <c r="AB459" s="906">
        <f t="shared" si="232"/>
        <v>-0.4</v>
      </c>
      <c r="AC459" s="906">
        <f t="shared" si="232"/>
        <v>3.2</v>
      </c>
      <c r="AD459" s="274"/>
      <c r="AF459" s="66">
        <v>2026</v>
      </c>
      <c r="AG459" s="238" t="s">
        <v>34</v>
      </c>
      <c r="AH459" s="906">
        <f t="shared" ref="AH459:AR459" si="233">ROUND((AH402-AH401)/AH401*100,1)</f>
        <v>-3.4</v>
      </c>
      <c r="AI459" s="906">
        <f t="shared" si="233"/>
        <v>-0.9</v>
      </c>
      <c r="AJ459" s="906">
        <f t="shared" si="233"/>
        <v>-0.7</v>
      </c>
      <c r="AK459" s="906">
        <f t="shared" si="233"/>
        <v>-0.1</v>
      </c>
      <c r="AL459" s="906">
        <f t="shared" si="233"/>
        <v>1.8</v>
      </c>
      <c r="AM459" s="906">
        <f t="shared" si="233"/>
        <v>-1.5</v>
      </c>
      <c r="AN459" s="906">
        <f t="shared" si="233"/>
        <v>-1.5</v>
      </c>
      <c r="AO459" s="906">
        <f t="shared" si="233"/>
        <v>1.6</v>
      </c>
      <c r="AP459" s="906">
        <f t="shared" si="233"/>
        <v>-4.7</v>
      </c>
      <c r="AQ459" s="906">
        <f t="shared" si="233"/>
        <v>-5</v>
      </c>
      <c r="AR459" s="906">
        <f t="shared" si="233"/>
        <v>6.1</v>
      </c>
    </row>
    <row r="460" spans="2:44" ht="12" customHeight="1" x14ac:dyDescent="0.15">
      <c r="C460" s="243" t="s">
        <v>35</v>
      </c>
      <c r="D460" s="676">
        <f t="shared" ref="D460:AC460" si="234">ROUND((D403-D402)/D402*100,1)</f>
        <v>-0.7</v>
      </c>
      <c r="E460" s="676">
        <f t="shared" si="234"/>
        <v>-0.7</v>
      </c>
      <c r="F460" s="676">
        <f t="shared" si="234"/>
        <v>-2.1</v>
      </c>
      <c r="G460" s="676">
        <f t="shared" si="234"/>
        <v>39.200000000000003</v>
      </c>
      <c r="H460" s="676">
        <f t="shared" si="234"/>
        <v>-16.3</v>
      </c>
      <c r="I460" s="676">
        <f t="shared" si="234"/>
        <v>21.9</v>
      </c>
      <c r="J460" s="676">
        <f t="shared" si="234"/>
        <v>-0.7</v>
      </c>
      <c r="K460" s="676">
        <f t="shared" si="234"/>
        <v>-8</v>
      </c>
      <c r="L460" s="676">
        <f t="shared" si="234"/>
        <v>27.7</v>
      </c>
      <c r="M460" s="676">
        <f t="shared" si="234"/>
        <v>5.9</v>
      </c>
      <c r="N460" s="676">
        <f t="shared" si="234"/>
        <v>-29.8</v>
      </c>
      <c r="O460" s="676">
        <f t="shared" si="234"/>
        <v>-13.8</v>
      </c>
      <c r="P460" s="676">
        <f t="shared" si="234"/>
        <v>-6.9</v>
      </c>
      <c r="Q460" s="676">
        <f t="shared" si="234"/>
        <v>-5.9</v>
      </c>
      <c r="R460" s="676">
        <f t="shared" si="234"/>
        <v>1.6</v>
      </c>
      <c r="S460" s="676">
        <f t="shared" si="234"/>
        <v>-10.7</v>
      </c>
      <c r="T460" s="676">
        <f t="shared" si="234"/>
        <v>3.2</v>
      </c>
      <c r="U460" s="676">
        <f t="shared" si="234"/>
        <v>-3.9</v>
      </c>
      <c r="V460" s="676">
        <f t="shared" si="234"/>
        <v>-7.8</v>
      </c>
      <c r="W460" s="676" t="e">
        <f t="shared" si="234"/>
        <v>#VALUE!</v>
      </c>
      <c r="X460" s="676">
        <f t="shared" si="234"/>
        <v>12.2</v>
      </c>
      <c r="Y460" s="676">
        <f t="shared" si="234"/>
        <v>-3.5</v>
      </c>
      <c r="Z460" s="676">
        <f t="shared" si="234"/>
        <v>0.1</v>
      </c>
      <c r="AA460" s="676">
        <f t="shared" si="234"/>
        <v>-4.2</v>
      </c>
      <c r="AB460" s="676">
        <f t="shared" si="234"/>
        <v>0.3</v>
      </c>
      <c r="AC460" s="676">
        <f t="shared" si="234"/>
        <v>6.4</v>
      </c>
      <c r="AD460" s="274"/>
      <c r="AG460" s="243" t="s">
        <v>35</v>
      </c>
      <c r="AH460" s="676">
        <f t="shared" ref="AH460:AR460" si="235">ROUND((AH403-AH402)/AH402*100,1)</f>
        <v>-0.7</v>
      </c>
      <c r="AI460" s="676">
        <f t="shared" si="235"/>
        <v>-6</v>
      </c>
      <c r="AJ460" s="676">
        <f t="shared" si="235"/>
        <v>-4.2</v>
      </c>
      <c r="AK460" s="676">
        <f t="shared" si="235"/>
        <v>0.9</v>
      </c>
      <c r="AL460" s="676">
        <f t="shared" si="235"/>
        <v>-9.8000000000000007</v>
      </c>
      <c r="AM460" s="676">
        <f t="shared" si="235"/>
        <v>-10.4</v>
      </c>
      <c r="AN460" s="676">
        <f t="shared" si="235"/>
        <v>-23.6</v>
      </c>
      <c r="AO460" s="676">
        <f t="shared" si="235"/>
        <v>0.3</v>
      </c>
      <c r="AP460" s="676">
        <f t="shared" si="235"/>
        <v>2</v>
      </c>
      <c r="AQ460" s="676">
        <f t="shared" si="235"/>
        <v>2.1</v>
      </c>
      <c r="AR460" s="676">
        <f t="shared" si="235"/>
        <v>-7.2</v>
      </c>
    </row>
    <row r="461" spans="2:44" ht="2.1" customHeight="1" x14ac:dyDescent="0.15">
      <c r="C461" s="243" t="s">
        <v>36</v>
      </c>
      <c r="D461" s="676" t="e">
        <f t="shared" ref="D461:AC461" si="236">ROUND((D404-D403)/D403*100,1)</f>
        <v>#DIV/0!</v>
      </c>
      <c r="E461" s="676" t="e">
        <f t="shared" si="236"/>
        <v>#DIV/0!</v>
      </c>
      <c r="F461" s="676" t="e">
        <f t="shared" si="236"/>
        <v>#DIV/0!</v>
      </c>
      <c r="G461" s="676" t="e">
        <f t="shared" si="236"/>
        <v>#DIV/0!</v>
      </c>
      <c r="H461" s="676" t="e">
        <f t="shared" si="236"/>
        <v>#DIV/0!</v>
      </c>
      <c r="I461" s="676" t="e">
        <f t="shared" si="236"/>
        <v>#DIV/0!</v>
      </c>
      <c r="J461" s="676" t="e">
        <f t="shared" si="236"/>
        <v>#DIV/0!</v>
      </c>
      <c r="K461" s="676" t="e">
        <f t="shared" si="236"/>
        <v>#DIV/0!</v>
      </c>
      <c r="L461" s="676" t="e">
        <f t="shared" si="236"/>
        <v>#DIV/0!</v>
      </c>
      <c r="M461" s="676" t="e">
        <f t="shared" si="236"/>
        <v>#DIV/0!</v>
      </c>
      <c r="N461" s="676" t="e">
        <f t="shared" si="236"/>
        <v>#DIV/0!</v>
      </c>
      <c r="O461" s="676" t="e">
        <f t="shared" si="236"/>
        <v>#DIV/0!</v>
      </c>
      <c r="P461" s="676" t="e">
        <f t="shared" si="236"/>
        <v>#DIV/0!</v>
      </c>
      <c r="Q461" s="676" t="e">
        <f t="shared" si="236"/>
        <v>#DIV/0!</v>
      </c>
      <c r="R461" s="676" t="e">
        <f t="shared" si="236"/>
        <v>#DIV/0!</v>
      </c>
      <c r="S461" s="676" t="e">
        <f t="shared" si="236"/>
        <v>#DIV/0!</v>
      </c>
      <c r="T461" s="676" t="e">
        <f t="shared" si="236"/>
        <v>#DIV/0!</v>
      </c>
      <c r="U461" s="676" t="e">
        <f t="shared" si="236"/>
        <v>#DIV/0!</v>
      </c>
      <c r="V461" s="676" t="e">
        <f t="shared" si="236"/>
        <v>#DIV/0!</v>
      </c>
      <c r="W461" s="676" t="e">
        <f t="shared" si="236"/>
        <v>#VALUE!</v>
      </c>
      <c r="X461" s="676" t="e">
        <f t="shared" si="236"/>
        <v>#DIV/0!</v>
      </c>
      <c r="Y461" s="676" t="e">
        <f t="shared" si="236"/>
        <v>#DIV/0!</v>
      </c>
      <c r="Z461" s="676" t="e">
        <f t="shared" si="236"/>
        <v>#DIV/0!</v>
      </c>
      <c r="AA461" s="676" t="e">
        <f t="shared" si="236"/>
        <v>#DIV/0!</v>
      </c>
      <c r="AB461" s="676" t="e">
        <f t="shared" si="236"/>
        <v>#DIV/0!</v>
      </c>
      <c r="AC461" s="676" t="e">
        <f t="shared" si="236"/>
        <v>#DIV/0!</v>
      </c>
      <c r="AD461" s="274"/>
      <c r="AG461" s="243" t="s">
        <v>36</v>
      </c>
      <c r="AH461" s="676" t="e">
        <f t="shared" ref="AH461:AR461" si="237">ROUND((AH404-AH403)/AH403*100,1)</f>
        <v>#DIV/0!</v>
      </c>
      <c r="AI461" s="676" t="e">
        <f t="shared" si="237"/>
        <v>#DIV/0!</v>
      </c>
      <c r="AJ461" s="676" t="e">
        <f t="shared" si="237"/>
        <v>#DIV/0!</v>
      </c>
      <c r="AK461" s="676" t="e">
        <f t="shared" si="237"/>
        <v>#DIV/0!</v>
      </c>
      <c r="AL461" s="676" t="e">
        <f t="shared" si="237"/>
        <v>#DIV/0!</v>
      </c>
      <c r="AM461" s="676" t="e">
        <f t="shared" si="237"/>
        <v>#DIV/0!</v>
      </c>
      <c r="AN461" s="676" t="e">
        <f t="shared" si="237"/>
        <v>#DIV/0!</v>
      </c>
      <c r="AO461" s="676" t="e">
        <f t="shared" si="237"/>
        <v>#DIV/0!</v>
      </c>
      <c r="AP461" s="676" t="e">
        <f t="shared" si="237"/>
        <v>#DIV/0!</v>
      </c>
      <c r="AQ461" s="676" t="e">
        <f t="shared" si="237"/>
        <v>#DIV/0!</v>
      </c>
      <c r="AR461" s="676" t="e">
        <f t="shared" si="237"/>
        <v>#DIV/0!</v>
      </c>
    </row>
    <row r="462" spans="2:44" ht="12" hidden="1" customHeight="1" x14ac:dyDescent="0.15">
      <c r="B462" s="240"/>
      <c r="C462" s="246" t="s">
        <v>37</v>
      </c>
      <c r="D462" s="907" t="e">
        <f t="shared" ref="D462:AC462" si="238">ROUND((D405-D404)/D404*100,1)</f>
        <v>#DIV/0!</v>
      </c>
      <c r="E462" s="907" t="e">
        <f t="shared" si="238"/>
        <v>#DIV/0!</v>
      </c>
      <c r="F462" s="907" t="e">
        <f t="shared" si="238"/>
        <v>#DIV/0!</v>
      </c>
      <c r="G462" s="907" t="e">
        <f t="shared" si="238"/>
        <v>#DIV/0!</v>
      </c>
      <c r="H462" s="907" t="e">
        <f t="shared" si="238"/>
        <v>#DIV/0!</v>
      </c>
      <c r="I462" s="907" t="e">
        <f t="shared" si="238"/>
        <v>#DIV/0!</v>
      </c>
      <c r="J462" s="907" t="e">
        <f t="shared" si="238"/>
        <v>#DIV/0!</v>
      </c>
      <c r="K462" s="907" t="e">
        <f t="shared" si="238"/>
        <v>#DIV/0!</v>
      </c>
      <c r="L462" s="907" t="e">
        <f t="shared" si="238"/>
        <v>#DIV/0!</v>
      </c>
      <c r="M462" s="907" t="e">
        <f t="shared" si="238"/>
        <v>#DIV/0!</v>
      </c>
      <c r="N462" s="907" t="e">
        <f t="shared" si="238"/>
        <v>#DIV/0!</v>
      </c>
      <c r="O462" s="907" t="e">
        <f t="shared" si="238"/>
        <v>#DIV/0!</v>
      </c>
      <c r="P462" s="907" t="e">
        <f t="shared" si="238"/>
        <v>#DIV/0!</v>
      </c>
      <c r="Q462" s="907" t="e">
        <f t="shared" si="238"/>
        <v>#DIV/0!</v>
      </c>
      <c r="R462" s="907" t="e">
        <f t="shared" si="238"/>
        <v>#DIV/0!</v>
      </c>
      <c r="S462" s="907" t="e">
        <f t="shared" si="238"/>
        <v>#DIV/0!</v>
      </c>
      <c r="T462" s="907" t="e">
        <f t="shared" si="238"/>
        <v>#DIV/0!</v>
      </c>
      <c r="U462" s="907" t="e">
        <f t="shared" si="238"/>
        <v>#DIV/0!</v>
      </c>
      <c r="V462" s="907" t="e">
        <f t="shared" si="238"/>
        <v>#DIV/0!</v>
      </c>
      <c r="W462" s="907" t="e">
        <f t="shared" si="238"/>
        <v>#VALUE!</v>
      </c>
      <c r="X462" s="907" t="e">
        <f t="shared" si="238"/>
        <v>#DIV/0!</v>
      </c>
      <c r="Y462" s="907" t="e">
        <f t="shared" si="238"/>
        <v>#DIV/0!</v>
      </c>
      <c r="Z462" s="907" t="e">
        <f t="shared" si="238"/>
        <v>#DIV/0!</v>
      </c>
      <c r="AA462" s="907" t="e">
        <f t="shared" si="238"/>
        <v>#DIV/0!</v>
      </c>
      <c r="AB462" s="907" t="e">
        <f t="shared" si="238"/>
        <v>#DIV/0!</v>
      </c>
      <c r="AC462" s="907" t="e">
        <f t="shared" si="238"/>
        <v>#DIV/0!</v>
      </c>
      <c r="AD462" s="274"/>
      <c r="AF462" s="240"/>
      <c r="AG462" s="246" t="s">
        <v>37</v>
      </c>
      <c r="AH462" s="907" t="e">
        <f t="shared" ref="AH462:AR462" si="239">ROUND((AH405-AH404)/AH404*100,1)</f>
        <v>#DIV/0!</v>
      </c>
      <c r="AI462" s="907" t="e">
        <f t="shared" si="239"/>
        <v>#DIV/0!</v>
      </c>
      <c r="AJ462" s="907" t="e">
        <f t="shared" si="239"/>
        <v>#DIV/0!</v>
      </c>
      <c r="AK462" s="907" t="e">
        <f t="shared" si="239"/>
        <v>#DIV/0!</v>
      </c>
      <c r="AL462" s="907" t="e">
        <f t="shared" si="239"/>
        <v>#DIV/0!</v>
      </c>
      <c r="AM462" s="907" t="e">
        <f t="shared" si="239"/>
        <v>#DIV/0!</v>
      </c>
      <c r="AN462" s="907" t="e">
        <f t="shared" si="239"/>
        <v>#DIV/0!</v>
      </c>
      <c r="AO462" s="907" t="e">
        <f t="shared" si="239"/>
        <v>#DIV/0!</v>
      </c>
      <c r="AP462" s="907" t="e">
        <f t="shared" si="239"/>
        <v>#DIV/0!</v>
      </c>
      <c r="AQ462" s="907" t="e">
        <f t="shared" si="239"/>
        <v>#DIV/0!</v>
      </c>
      <c r="AR462" s="907" t="e">
        <f t="shared" si="239"/>
        <v>#DIV/0!</v>
      </c>
    </row>
    <row r="463" spans="2:44" ht="12" hidden="1" customHeight="1" x14ac:dyDescent="0.15">
      <c r="B463" s="66">
        <v>2027</v>
      </c>
      <c r="C463" s="238" t="s">
        <v>34</v>
      </c>
      <c r="D463" s="906" t="e">
        <f t="shared" ref="D463:AC463" si="240">ROUND((D406-D405)/D405*100,1)</f>
        <v>#DIV/0!</v>
      </c>
      <c r="E463" s="906" t="e">
        <f t="shared" si="240"/>
        <v>#DIV/0!</v>
      </c>
      <c r="F463" s="906" t="e">
        <f t="shared" si="240"/>
        <v>#DIV/0!</v>
      </c>
      <c r="G463" s="906" t="e">
        <f t="shared" si="240"/>
        <v>#DIV/0!</v>
      </c>
      <c r="H463" s="906" t="e">
        <f t="shared" si="240"/>
        <v>#DIV/0!</v>
      </c>
      <c r="I463" s="906" t="e">
        <f t="shared" si="240"/>
        <v>#DIV/0!</v>
      </c>
      <c r="J463" s="906" t="e">
        <f t="shared" si="240"/>
        <v>#DIV/0!</v>
      </c>
      <c r="K463" s="906" t="e">
        <f t="shared" si="240"/>
        <v>#DIV/0!</v>
      </c>
      <c r="L463" s="906" t="e">
        <f t="shared" si="240"/>
        <v>#DIV/0!</v>
      </c>
      <c r="M463" s="906" t="e">
        <f t="shared" si="240"/>
        <v>#DIV/0!</v>
      </c>
      <c r="N463" s="906" t="e">
        <f t="shared" si="240"/>
        <v>#DIV/0!</v>
      </c>
      <c r="O463" s="906" t="e">
        <f t="shared" si="240"/>
        <v>#DIV/0!</v>
      </c>
      <c r="P463" s="906" t="e">
        <f t="shared" si="240"/>
        <v>#DIV/0!</v>
      </c>
      <c r="Q463" s="906" t="e">
        <f t="shared" si="240"/>
        <v>#DIV/0!</v>
      </c>
      <c r="R463" s="906" t="e">
        <f t="shared" si="240"/>
        <v>#DIV/0!</v>
      </c>
      <c r="S463" s="906" t="e">
        <f t="shared" si="240"/>
        <v>#DIV/0!</v>
      </c>
      <c r="T463" s="906" t="e">
        <f t="shared" si="240"/>
        <v>#DIV/0!</v>
      </c>
      <c r="U463" s="906" t="e">
        <f t="shared" si="240"/>
        <v>#DIV/0!</v>
      </c>
      <c r="V463" s="906" t="e">
        <f t="shared" si="240"/>
        <v>#DIV/0!</v>
      </c>
      <c r="W463" s="906" t="e">
        <f t="shared" si="240"/>
        <v>#VALUE!</v>
      </c>
      <c r="X463" s="906" t="e">
        <f t="shared" si="240"/>
        <v>#DIV/0!</v>
      </c>
      <c r="Y463" s="906" t="e">
        <f t="shared" si="240"/>
        <v>#DIV/0!</v>
      </c>
      <c r="Z463" s="906" t="e">
        <f t="shared" si="240"/>
        <v>#DIV/0!</v>
      </c>
      <c r="AA463" s="906" t="e">
        <f t="shared" si="240"/>
        <v>#DIV/0!</v>
      </c>
      <c r="AB463" s="906" t="e">
        <f t="shared" si="240"/>
        <v>#DIV/0!</v>
      </c>
      <c r="AC463" s="906" t="e">
        <f t="shared" si="240"/>
        <v>#DIV/0!</v>
      </c>
      <c r="AD463" s="274"/>
      <c r="AF463" s="66">
        <v>2027</v>
      </c>
      <c r="AG463" s="238" t="s">
        <v>34</v>
      </c>
      <c r="AH463" s="906" t="e">
        <f t="shared" ref="AH463:AR463" si="241">ROUND((AH406-AH405)/AH405*100,1)</f>
        <v>#DIV/0!</v>
      </c>
      <c r="AI463" s="906" t="e">
        <f t="shared" si="241"/>
        <v>#DIV/0!</v>
      </c>
      <c r="AJ463" s="906" t="e">
        <f t="shared" si="241"/>
        <v>#DIV/0!</v>
      </c>
      <c r="AK463" s="906" t="e">
        <f t="shared" si="241"/>
        <v>#DIV/0!</v>
      </c>
      <c r="AL463" s="906" t="e">
        <f t="shared" si="241"/>
        <v>#DIV/0!</v>
      </c>
      <c r="AM463" s="906" t="e">
        <f t="shared" si="241"/>
        <v>#DIV/0!</v>
      </c>
      <c r="AN463" s="906" t="e">
        <f t="shared" si="241"/>
        <v>#DIV/0!</v>
      </c>
      <c r="AO463" s="906" t="e">
        <f t="shared" si="241"/>
        <v>#DIV/0!</v>
      </c>
      <c r="AP463" s="906" t="e">
        <f t="shared" si="241"/>
        <v>#DIV/0!</v>
      </c>
      <c r="AQ463" s="906" t="e">
        <f t="shared" si="241"/>
        <v>#DIV/0!</v>
      </c>
      <c r="AR463" s="906" t="e">
        <f t="shared" si="241"/>
        <v>#DIV/0!</v>
      </c>
    </row>
    <row r="464" spans="2:44" ht="12" hidden="1" customHeight="1" x14ac:dyDescent="0.15">
      <c r="C464" s="243" t="s">
        <v>35</v>
      </c>
      <c r="D464" s="676" t="e">
        <f t="shared" ref="D464:AC464" si="242">ROUND((D407-D406)/D406*100,1)</f>
        <v>#DIV/0!</v>
      </c>
      <c r="E464" s="676" t="e">
        <f t="shared" si="242"/>
        <v>#DIV/0!</v>
      </c>
      <c r="F464" s="676" t="e">
        <f t="shared" si="242"/>
        <v>#DIV/0!</v>
      </c>
      <c r="G464" s="676" t="e">
        <f t="shared" si="242"/>
        <v>#DIV/0!</v>
      </c>
      <c r="H464" s="676" t="e">
        <f t="shared" si="242"/>
        <v>#DIV/0!</v>
      </c>
      <c r="I464" s="676" t="e">
        <f t="shared" si="242"/>
        <v>#DIV/0!</v>
      </c>
      <c r="J464" s="676" t="e">
        <f t="shared" si="242"/>
        <v>#DIV/0!</v>
      </c>
      <c r="K464" s="676" t="e">
        <f t="shared" si="242"/>
        <v>#DIV/0!</v>
      </c>
      <c r="L464" s="676" t="e">
        <f t="shared" si="242"/>
        <v>#DIV/0!</v>
      </c>
      <c r="M464" s="676" t="e">
        <f t="shared" si="242"/>
        <v>#DIV/0!</v>
      </c>
      <c r="N464" s="676" t="e">
        <f t="shared" si="242"/>
        <v>#DIV/0!</v>
      </c>
      <c r="O464" s="676" t="e">
        <f t="shared" si="242"/>
        <v>#DIV/0!</v>
      </c>
      <c r="P464" s="676" t="e">
        <f t="shared" si="242"/>
        <v>#DIV/0!</v>
      </c>
      <c r="Q464" s="676" t="e">
        <f t="shared" si="242"/>
        <v>#DIV/0!</v>
      </c>
      <c r="R464" s="676" t="e">
        <f t="shared" si="242"/>
        <v>#DIV/0!</v>
      </c>
      <c r="S464" s="676" t="e">
        <f t="shared" si="242"/>
        <v>#DIV/0!</v>
      </c>
      <c r="T464" s="676" t="e">
        <f t="shared" si="242"/>
        <v>#DIV/0!</v>
      </c>
      <c r="U464" s="676" t="e">
        <f t="shared" si="242"/>
        <v>#DIV/0!</v>
      </c>
      <c r="V464" s="676" t="e">
        <f t="shared" si="242"/>
        <v>#DIV/0!</v>
      </c>
      <c r="W464" s="676" t="e">
        <f t="shared" si="242"/>
        <v>#VALUE!</v>
      </c>
      <c r="X464" s="676" t="e">
        <f t="shared" si="242"/>
        <v>#DIV/0!</v>
      </c>
      <c r="Y464" s="676" t="e">
        <f t="shared" si="242"/>
        <v>#DIV/0!</v>
      </c>
      <c r="Z464" s="676" t="e">
        <f t="shared" si="242"/>
        <v>#DIV/0!</v>
      </c>
      <c r="AA464" s="676" t="e">
        <f t="shared" si="242"/>
        <v>#DIV/0!</v>
      </c>
      <c r="AB464" s="676" t="e">
        <f t="shared" si="242"/>
        <v>#DIV/0!</v>
      </c>
      <c r="AC464" s="676" t="e">
        <f t="shared" si="242"/>
        <v>#DIV/0!</v>
      </c>
      <c r="AD464" s="274"/>
      <c r="AG464" s="243" t="s">
        <v>35</v>
      </c>
      <c r="AH464" s="676" t="e">
        <f t="shared" ref="AH464:AR464" si="243">ROUND((AH407-AH406)/AH406*100,1)</f>
        <v>#DIV/0!</v>
      </c>
      <c r="AI464" s="676" t="e">
        <f t="shared" si="243"/>
        <v>#DIV/0!</v>
      </c>
      <c r="AJ464" s="676" t="e">
        <f t="shared" si="243"/>
        <v>#DIV/0!</v>
      </c>
      <c r="AK464" s="676" t="e">
        <f t="shared" si="243"/>
        <v>#DIV/0!</v>
      </c>
      <c r="AL464" s="676" t="e">
        <f t="shared" si="243"/>
        <v>#DIV/0!</v>
      </c>
      <c r="AM464" s="676" t="e">
        <f t="shared" si="243"/>
        <v>#DIV/0!</v>
      </c>
      <c r="AN464" s="676" t="e">
        <f t="shared" si="243"/>
        <v>#DIV/0!</v>
      </c>
      <c r="AO464" s="676" t="e">
        <f t="shared" si="243"/>
        <v>#DIV/0!</v>
      </c>
      <c r="AP464" s="676" t="e">
        <f t="shared" si="243"/>
        <v>#DIV/0!</v>
      </c>
      <c r="AQ464" s="676" t="e">
        <f t="shared" si="243"/>
        <v>#DIV/0!</v>
      </c>
      <c r="AR464" s="676" t="e">
        <f t="shared" si="243"/>
        <v>#DIV/0!</v>
      </c>
    </row>
    <row r="465" spans="2:44" ht="12" hidden="1" customHeight="1" x14ac:dyDescent="0.15">
      <c r="C465" s="243" t="s">
        <v>36</v>
      </c>
      <c r="D465" s="676" t="e">
        <f t="shared" ref="D465:AC465" si="244">ROUND((D408-D407)/D407*100,1)</f>
        <v>#DIV/0!</v>
      </c>
      <c r="E465" s="676" t="e">
        <f t="shared" si="244"/>
        <v>#DIV/0!</v>
      </c>
      <c r="F465" s="676" t="e">
        <f t="shared" si="244"/>
        <v>#DIV/0!</v>
      </c>
      <c r="G465" s="676" t="e">
        <f t="shared" si="244"/>
        <v>#DIV/0!</v>
      </c>
      <c r="H465" s="676" t="e">
        <f t="shared" si="244"/>
        <v>#DIV/0!</v>
      </c>
      <c r="I465" s="676" t="e">
        <f t="shared" si="244"/>
        <v>#DIV/0!</v>
      </c>
      <c r="J465" s="676" t="e">
        <f t="shared" si="244"/>
        <v>#DIV/0!</v>
      </c>
      <c r="K465" s="676" t="e">
        <f t="shared" si="244"/>
        <v>#DIV/0!</v>
      </c>
      <c r="L465" s="676" t="e">
        <f t="shared" si="244"/>
        <v>#DIV/0!</v>
      </c>
      <c r="M465" s="676" t="e">
        <f t="shared" si="244"/>
        <v>#DIV/0!</v>
      </c>
      <c r="N465" s="676" t="e">
        <f t="shared" si="244"/>
        <v>#DIV/0!</v>
      </c>
      <c r="O465" s="676" t="e">
        <f t="shared" si="244"/>
        <v>#DIV/0!</v>
      </c>
      <c r="P465" s="676" t="e">
        <f t="shared" si="244"/>
        <v>#DIV/0!</v>
      </c>
      <c r="Q465" s="676" t="e">
        <f t="shared" si="244"/>
        <v>#DIV/0!</v>
      </c>
      <c r="R465" s="676" t="e">
        <f t="shared" si="244"/>
        <v>#DIV/0!</v>
      </c>
      <c r="S465" s="676" t="e">
        <f t="shared" si="244"/>
        <v>#DIV/0!</v>
      </c>
      <c r="T465" s="676" t="e">
        <f t="shared" si="244"/>
        <v>#DIV/0!</v>
      </c>
      <c r="U465" s="676" t="e">
        <f t="shared" si="244"/>
        <v>#DIV/0!</v>
      </c>
      <c r="V465" s="676" t="e">
        <f t="shared" si="244"/>
        <v>#DIV/0!</v>
      </c>
      <c r="W465" s="676" t="e">
        <f t="shared" si="244"/>
        <v>#VALUE!</v>
      </c>
      <c r="X465" s="676" t="e">
        <f t="shared" si="244"/>
        <v>#DIV/0!</v>
      </c>
      <c r="Y465" s="676" t="e">
        <f t="shared" si="244"/>
        <v>#DIV/0!</v>
      </c>
      <c r="Z465" s="676" t="e">
        <f t="shared" si="244"/>
        <v>#DIV/0!</v>
      </c>
      <c r="AA465" s="676" t="e">
        <f t="shared" si="244"/>
        <v>#DIV/0!</v>
      </c>
      <c r="AB465" s="676" t="e">
        <f t="shared" si="244"/>
        <v>#DIV/0!</v>
      </c>
      <c r="AC465" s="676" t="e">
        <f t="shared" si="244"/>
        <v>#DIV/0!</v>
      </c>
      <c r="AD465" s="274"/>
      <c r="AG465" s="243" t="s">
        <v>36</v>
      </c>
      <c r="AH465" s="676" t="e">
        <f t="shared" ref="AH465:AR465" si="245">ROUND((AH408-AH407)/AH407*100,1)</f>
        <v>#DIV/0!</v>
      </c>
      <c r="AI465" s="676" t="e">
        <f t="shared" si="245"/>
        <v>#DIV/0!</v>
      </c>
      <c r="AJ465" s="676" t="e">
        <f t="shared" si="245"/>
        <v>#DIV/0!</v>
      </c>
      <c r="AK465" s="676" t="e">
        <f t="shared" si="245"/>
        <v>#DIV/0!</v>
      </c>
      <c r="AL465" s="676" t="e">
        <f t="shared" si="245"/>
        <v>#DIV/0!</v>
      </c>
      <c r="AM465" s="676" t="e">
        <f t="shared" si="245"/>
        <v>#DIV/0!</v>
      </c>
      <c r="AN465" s="676" t="e">
        <f t="shared" si="245"/>
        <v>#DIV/0!</v>
      </c>
      <c r="AO465" s="676" t="e">
        <f t="shared" si="245"/>
        <v>#DIV/0!</v>
      </c>
      <c r="AP465" s="676" t="e">
        <f t="shared" si="245"/>
        <v>#DIV/0!</v>
      </c>
      <c r="AQ465" s="676" t="e">
        <f t="shared" si="245"/>
        <v>#DIV/0!</v>
      </c>
      <c r="AR465" s="676" t="e">
        <f t="shared" si="245"/>
        <v>#DIV/0!</v>
      </c>
    </row>
    <row r="466" spans="2:44" ht="12" hidden="1" customHeight="1" x14ac:dyDescent="0.15">
      <c r="B466" s="240"/>
      <c r="C466" s="246" t="s">
        <v>37</v>
      </c>
      <c r="D466" s="907" t="e">
        <f t="shared" ref="D466:AC466" si="246">ROUND((D409-D408)/D408*100,1)</f>
        <v>#DIV/0!</v>
      </c>
      <c r="E466" s="907" t="e">
        <f t="shared" si="246"/>
        <v>#DIV/0!</v>
      </c>
      <c r="F466" s="907" t="e">
        <f t="shared" si="246"/>
        <v>#DIV/0!</v>
      </c>
      <c r="G466" s="907" t="e">
        <f t="shared" si="246"/>
        <v>#DIV/0!</v>
      </c>
      <c r="H466" s="907" t="e">
        <f t="shared" si="246"/>
        <v>#DIV/0!</v>
      </c>
      <c r="I466" s="907" t="e">
        <f t="shared" si="246"/>
        <v>#DIV/0!</v>
      </c>
      <c r="J466" s="907" t="e">
        <f t="shared" si="246"/>
        <v>#DIV/0!</v>
      </c>
      <c r="K466" s="907" t="e">
        <f t="shared" si="246"/>
        <v>#DIV/0!</v>
      </c>
      <c r="L466" s="907" t="e">
        <f t="shared" si="246"/>
        <v>#DIV/0!</v>
      </c>
      <c r="M466" s="907" t="e">
        <f t="shared" si="246"/>
        <v>#DIV/0!</v>
      </c>
      <c r="N466" s="907" t="e">
        <f t="shared" si="246"/>
        <v>#DIV/0!</v>
      </c>
      <c r="O466" s="907" t="e">
        <f t="shared" si="246"/>
        <v>#DIV/0!</v>
      </c>
      <c r="P466" s="907" t="e">
        <f t="shared" si="246"/>
        <v>#DIV/0!</v>
      </c>
      <c r="Q466" s="907" t="e">
        <f t="shared" si="246"/>
        <v>#DIV/0!</v>
      </c>
      <c r="R466" s="907" t="e">
        <f t="shared" si="246"/>
        <v>#DIV/0!</v>
      </c>
      <c r="S466" s="907" t="e">
        <f t="shared" si="246"/>
        <v>#DIV/0!</v>
      </c>
      <c r="T466" s="907" t="e">
        <f t="shared" si="246"/>
        <v>#DIV/0!</v>
      </c>
      <c r="U466" s="907" t="e">
        <f t="shared" si="246"/>
        <v>#DIV/0!</v>
      </c>
      <c r="V466" s="907" t="e">
        <f t="shared" si="246"/>
        <v>#DIV/0!</v>
      </c>
      <c r="W466" s="907" t="e">
        <f t="shared" si="246"/>
        <v>#VALUE!</v>
      </c>
      <c r="X466" s="907" t="e">
        <f t="shared" si="246"/>
        <v>#DIV/0!</v>
      </c>
      <c r="Y466" s="907" t="e">
        <f t="shared" si="246"/>
        <v>#DIV/0!</v>
      </c>
      <c r="Z466" s="907" t="e">
        <f t="shared" si="246"/>
        <v>#DIV/0!</v>
      </c>
      <c r="AA466" s="907" t="e">
        <f t="shared" si="246"/>
        <v>#DIV/0!</v>
      </c>
      <c r="AB466" s="907" t="e">
        <f t="shared" si="246"/>
        <v>#DIV/0!</v>
      </c>
      <c r="AC466" s="907" t="e">
        <f t="shared" si="246"/>
        <v>#DIV/0!</v>
      </c>
      <c r="AD466" s="274"/>
      <c r="AF466" s="240"/>
      <c r="AG466" s="246" t="s">
        <v>37</v>
      </c>
      <c r="AH466" s="907" t="e">
        <f t="shared" ref="AH466:AR466" si="247">ROUND((AH409-AH408)/AH408*100,1)</f>
        <v>#DIV/0!</v>
      </c>
      <c r="AI466" s="907" t="e">
        <f t="shared" si="247"/>
        <v>#DIV/0!</v>
      </c>
      <c r="AJ466" s="907" t="e">
        <f t="shared" si="247"/>
        <v>#DIV/0!</v>
      </c>
      <c r="AK466" s="907" t="e">
        <f t="shared" si="247"/>
        <v>#DIV/0!</v>
      </c>
      <c r="AL466" s="907" t="e">
        <f t="shared" si="247"/>
        <v>#DIV/0!</v>
      </c>
      <c r="AM466" s="907" t="e">
        <f t="shared" si="247"/>
        <v>#DIV/0!</v>
      </c>
      <c r="AN466" s="907" t="e">
        <f t="shared" si="247"/>
        <v>#DIV/0!</v>
      </c>
      <c r="AO466" s="907" t="e">
        <f t="shared" si="247"/>
        <v>#DIV/0!</v>
      </c>
      <c r="AP466" s="907" t="e">
        <f t="shared" si="247"/>
        <v>#DIV/0!</v>
      </c>
      <c r="AQ466" s="907" t="e">
        <f t="shared" si="247"/>
        <v>#DIV/0!</v>
      </c>
      <c r="AR466" s="907" t="e">
        <f t="shared" si="247"/>
        <v>#DIV/0!</v>
      </c>
    </row>
    <row r="467" spans="2:44" ht="12" hidden="1" customHeight="1" x14ac:dyDescent="0.15">
      <c r="B467" s="66">
        <v>2028</v>
      </c>
      <c r="C467" s="238" t="s">
        <v>34</v>
      </c>
      <c r="D467" s="906" t="e">
        <f t="shared" ref="D467:AC467" si="248">ROUND((D410-D409)/D409*100,1)</f>
        <v>#DIV/0!</v>
      </c>
      <c r="E467" s="906" t="e">
        <f t="shared" si="248"/>
        <v>#DIV/0!</v>
      </c>
      <c r="F467" s="906" t="e">
        <f t="shared" si="248"/>
        <v>#DIV/0!</v>
      </c>
      <c r="G467" s="906" t="e">
        <f t="shared" si="248"/>
        <v>#DIV/0!</v>
      </c>
      <c r="H467" s="906" t="e">
        <f t="shared" si="248"/>
        <v>#DIV/0!</v>
      </c>
      <c r="I467" s="906" t="e">
        <f t="shared" si="248"/>
        <v>#DIV/0!</v>
      </c>
      <c r="J467" s="906" t="e">
        <f t="shared" si="248"/>
        <v>#DIV/0!</v>
      </c>
      <c r="K467" s="906" t="e">
        <f t="shared" si="248"/>
        <v>#DIV/0!</v>
      </c>
      <c r="L467" s="906" t="e">
        <f t="shared" si="248"/>
        <v>#DIV/0!</v>
      </c>
      <c r="M467" s="906" t="e">
        <f t="shared" si="248"/>
        <v>#DIV/0!</v>
      </c>
      <c r="N467" s="906" t="e">
        <f t="shared" si="248"/>
        <v>#DIV/0!</v>
      </c>
      <c r="O467" s="906" t="e">
        <f t="shared" si="248"/>
        <v>#DIV/0!</v>
      </c>
      <c r="P467" s="906" t="e">
        <f t="shared" si="248"/>
        <v>#DIV/0!</v>
      </c>
      <c r="Q467" s="906" t="e">
        <f t="shared" si="248"/>
        <v>#DIV/0!</v>
      </c>
      <c r="R467" s="906" t="e">
        <f t="shared" si="248"/>
        <v>#DIV/0!</v>
      </c>
      <c r="S467" s="906" t="e">
        <f t="shared" si="248"/>
        <v>#DIV/0!</v>
      </c>
      <c r="T467" s="906" t="e">
        <f t="shared" si="248"/>
        <v>#DIV/0!</v>
      </c>
      <c r="U467" s="906" t="e">
        <f t="shared" si="248"/>
        <v>#DIV/0!</v>
      </c>
      <c r="V467" s="906" t="e">
        <f t="shared" si="248"/>
        <v>#DIV/0!</v>
      </c>
      <c r="W467" s="906" t="e">
        <f t="shared" si="248"/>
        <v>#VALUE!</v>
      </c>
      <c r="X467" s="906" t="e">
        <f t="shared" si="248"/>
        <v>#DIV/0!</v>
      </c>
      <c r="Y467" s="906" t="e">
        <f t="shared" si="248"/>
        <v>#DIV/0!</v>
      </c>
      <c r="Z467" s="906" t="e">
        <f t="shared" si="248"/>
        <v>#DIV/0!</v>
      </c>
      <c r="AA467" s="906" t="e">
        <f t="shared" si="248"/>
        <v>#DIV/0!</v>
      </c>
      <c r="AB467" s="906" t="e">
        <f t="shared" si="248"/>
        <v>#DIV/0!</v>
      </c>
      <c r="AC467" s="906" t="e">
        <f t="shared" si="248"/>
        <v>#DIV/0!</v>
      </c>
      <c r="AD467" s="274"/>
      <c r="AF467" s="66">
        <v>2028</v>
      </c>
      <c r="AG467" s="238" t="s">
        <v>34</v>
      </c>
      <c r="AH467" s="906" t="e">
        <f t="shared" ref="AH467:AR467" si="249">ROUND((AH410-AH409)/AH409*100,1)</f>
        <v>#DIV/0!</v>
      </c>
      <c r="AI467" s="906" t="e">
        <f t="shared" si="249"/>
        <v>#DIV/0!</v>
      </c>
      <c r="AJ467" s="906" t="e">
        <f t="shared" si="249"/>
        <v>#DIV/0!</v>
      </c>
      <c r="AK467" s="906" t="e">
        <f t="shared" si="249"/>
        <v>#DIV/0!</v>
      </c>
      <c r="AL467" s="906" t="e">
        <f t="shared" si="249"/>
        <v>#DIV/0!</v>
      </c>
      <c r="AM467" s="906" t="e">
        <f t="shared" si="249"/>
        <v>#DIV/0!</v>
      </c>
      <c r="AN467" s="906" t="e">
        <f t="shared" si="249"/>
        <v>#DIV/0!</v>
      </c>
      <c r="AO467" s="906" t="e">
        <f t="shared" si="249"/>
        <v>#DIV/0!</v>
      </c>
      <c r="AP467" s="906" t="e">
        <f t="shared" si="249"/>
        <v>#DIV/0!</v>
      </c>
      <c r="AQ467" s="906" t="e">
        <f t="shared" si="249"/>
        <v>#DIV/0!</v>
      </c>
      <c r="AR467" s="906" t="e">
        <f t="shared" si="249"/>
        <v>#DIV/0!</v>
      </c>
    </row>
    <row r="468" spans="2:44" ht="12" hidden="1" customHeight="1" x14ac:dyDescent="0.15">
      <c r="C468" s="243" t="s">
        <v>35</v>
      </c>
      <c r="D468" s="676" t="e">
        <f t="shared" ref="D468:AC468" si="250">ROUND((D411-D410)/D410*100,1)</f>
        <v>#DIV/0!</v>
      </c>
      <c r="E468" s="676" t="e">
        <f t="shared" si="250"/>
        <v>#DIV/0!</v>
      </c>
      <c r="F468" s="676" t="e">
        <f t="shared" si="250"/>
        <v>#DIV/0!</v>
      </c>
      <c r="G468" s="676" t="e">
        <f t="shared" si="250"/>
        <v>#DIV/0!</v>
      </c>
      <c r="H468" s="676" t="e">
        <f t="shared" si="250"/>
        <v>#DIV/0!</v>
      </c>
      <c r="I468" s="676" t="e">
        <f t="shared" si="250"/>
        <v>#DIV/0!</v>
      </c>
      <c r="J468" s="676" t="e">
        <f t="shared" si="250"/>
        <v>#DIV/0!</v>
      </c>
      <c r="K468" s="676" t="e">
        <f t="shared" si="250"/>
        <v>#DIV/0!</v>
      </c>
      <c r="L468" s="676" t="e">
        <f t="shared" si="250"/>
        <v>#DIV/0!</v>
      </c>
      <c r="M468" s="676" t="e">
        <f t="shared" si="250"/>
        <v>#DIV/0!</v>
      </c>
      <c r="N468" s="676" t="e">
        <f t="shared" si="250"/>
        <v>#DIV/0!</v>
      </c>
      <c r="O468" s="676" t="e">
        <f t="shared" si="250"/>
        <v>#DIV/0!</v>
      </c>
      <c r="P468" s="676" t="e">
        <f t="shared" si="250"/>
        <v>#DIV/0!</v>
      </c>
      <c r="Q468" s="676" t="e">
        <f t="shared" si="250"/>
        <v>#DIV/0!</v>
      </c>
      <c r="R468" s="676" t="e">
        <f t="shared" si="250"/>
        <v>#DIV/0!</v>
      </c>
      <c r="S468" s="676" t="e">
        <f t="shared" si="250"/>
        <v>#DIV/0!</v>
      </c>
      <c r="T468" s="676" t="e">
        <f t="shared" si="250"/>
        <v>#DIV/0!</v>
      </c>
      <c r="U468" s="676" t="e">
        <f t="shared" si="250"/>
        <v>#DIV/0!</v>
      </c>
      <c r="V468" s="676" t="e">
        <f t="shared" si="250"/>
        <v>#DIV/0!</v>
      </c>
      <c r="W468" s="676" t="e">
        <f t="shared" si="250"/>
        <v>#VALUE!</v>
      </c>
      <c r="X468" s="676" t="e">
        <f t="shared" si="250"/>
        <v>#DIV/0!</v>
      </c>
      <c r="Y468" s="676" t="e">
        <f t="shared" si="250"/>
        <v>#DIV/0!</v>
      </c>
      <c r="Z468" s="676" t="e">
        <f t="shared" si="250"/>
        <v>#DIV/0!</v>
      </c>
      <c r="AA468" s="676" t="e">
        <f t="shared" si="250"/>
        <v>#DIV/0!</v>
      </c>
      <c r="AB468" s="676" t="e">
        <f t="shared" si="250"/>
        <v>#DIV/0!</v>
      </c>
      <c r="AC468" s="676" t="e">
        <f t="shared" si="250"/>
        <v>#DIV/0!</v>
      </c>
      <c r="AD468" s="274"/>
      <c r="AG468" s="243" t="s">
        <v>35</v>
      </c>
      <c r="AH468" s="676" t="e">
        <f t="shared" ref="AH468:AR468" si="251">ROUND((AH411-AH410)/AH410*100,1)</f>
        <v>#DIV/0!</v>
      </c>
      <c r="AI468" s="676" t="e">
        <f t="shared" si="251"/>
        <v>#DIV/0!</v>
      </c>
      <c r="AJ468" s="676" t="e">
        <f t="shared" si="251"/>
        <v>#DIV/0!</v>
      </c>
      <c r="AK468" s="676" t="e">
        <f t="shared" si="251"/>
        <v>#DIV/0!</v>
      </c>
      <c r="AL468" s="676" t="e">
        <f t="shared" si="251"/>
        <v>#DIV/0!</v>
      </c>
      <c r="AM468" s="676" t="e">
        <f t="shared" si="251"/>
        <v>#DIV/0!</v>
      </c>
      <c r="AN468" s="676" t="e">
        <f t="shared" si="251"/>
        <v>#DIV/0!</v>
      </c>
      <c r="AO468" s="676" t="e">
        <f t="shared" si="251"/>
        <v>#DIV/0!</v>
      </c>
      <c r="AP468" s="676" t="e">
        <f t="shared" si="251"/>
        <v>#DIV/0!</v>
      </c>
      <c r="AQ468" s="676" t="e">
        <f t="shared" si="251"/>
        <v>#DIV/0!</v>
      </c>
      <c r="AR468" s="676" t="e">
        <f t="shared" si="251"/>
        <v>#DIV/0!</v>
      </c>
    </row>
    <row r="469" spans="2:44" ht="12" hidden="1" customHeight="1" x14ac:dyDescent="0.15">
      <c r="C469" s="243" t="s">
        <v>36</v>
      </c>
      <c r="D469" s="676" t="e">
        <f t="shared" ref="D469:AC469" si="252">ROUND((D412-D411)/D411*100,1)</f>
        <v>#DIV/0!</v>
      </c>
      <c r="E469" s="676" t="e">
        <f t="shared" si="252"/>
        <v>#DIV/0!</v>
      </c>
      <c r="F469" s="676" t="e">
        <f t="shared" si="252"/>
        <v>#DIV/0!</v>
      </c>
      <c r="G469" s="676" t="e">
        <f t="shared" si="252"/>
        <v>#DIV/0!</v>
      </c>
      <c r="H469" s="676" t="e">
        <f t="shared" si="252"/>
        <v>#DIV/0!</v>
      </c>
      <c r="I469" s="676" t="e">
        <f t="shared" si="252"/>
        <v>#DIV/0!</v>
      </c>
      <c r="J469" s="676" t="e">
        <f t="shared" si="252"/>
        <v>#DIV/0!</v>
      </c>
      <c r="K469" s="676" t="e">
        <f t="shared" si="252"/>
        <v>#DIV/0!</v>
      </c>
      <c r="L469" s="676" t="e">
        <f t="shared" si="252"/>
        <v>#DIV/0!</v>
      </c>
      <c r="M469" s="676" t="e">
        <f t="shared" si="252"/>
        <v>#DIV/0!</v>
      </c>
      <c r="N469" s="676" t="e">
        <f t="shared" si="252"/>
        <v>#DIV/0!</v>
      </c>
      <c r="O469" s="676" t="e">
        <f t="shared" si="252"/>
        <v>#DIV/0!</v>
      </c>
      <c r="P469" s="676" t="e">
        <f t="shared" si="252"/>
        <v>#DIV/0!</v>
      </c>
      <c r="Q469" s="676" t="e">
        <f t="shared" si="252"/>
        <v>#DIV/0!</v>
      </c>
      <c r="R469" s="676" t="e">
        <f t="shared" si="252"/>
        <v>#DIV/0!</v>
      </c>
      <c r="S469" s="676" t="e">
        <f t="shared" si="252"/>
        <v>#DIV/0!</v>
      </c>
      <c r="T469" s="676" t="e">
        <f t="shared" si="252"/>
        <v>#DIV/0!</v>
      </c>
      <c r="U469" s="676" t="e">
        <f t="shared" si="252"/>
        <v>#DIV/0!</v>
      </c>
      <c r="V469" s="676" t="e">
        <f t="shared" si="252"/>
        <v>#DIV/0!</v>
      </c>
      <c r="W469" s="676" t="e">
        <f t="shared" si="252"/>
        <v>#VALUE!</v>
      </c>
      <c r="X469" s="676" t="e">
        <f t="shared" si="252"/>
        <v>#DIV/0!</v>
      </c>
      <c r="Y469" s="676" t="e">
        <f t="shared" si="252"/>
        <v>#DIV/0!</v>
      </c>
      <c r="Z469" s="676" t="e">
        <f t="shared" si="252"/>
        <v>#DIV/0!</v>
      </c>
      <c r="AA469" s="676" t="e">
        <f t="shared" si="252"/>
        <v>#DIV/0!</v>
      </c>
      <c r="AB469" s="676" t="e">
        <f t="shared" si="252"/>
        <v>#DIV/0!</v>
      </c>
      <c r="AC469" s="676" t="e">
        <f t="shared" si="252"/>
        <v>#DIV/0!</v>
      </c>
      <c r="AD469" s="274"/>
      <c r="AG469" s="243" t="s">
        <v>36</v>
      </c>
      <c r="AH469" s="676" t="e">
        <f t="shared" ref="AH469:AR469" si="253">ROUND((AH412-AH411)/AH411*100,1)</f>
        <v>#DIV/0!</v>
      </c>
      <c r="AI469" s="676" t="e">
        <f t="shared" si="253"/>
        <v>#DIV/0!</v>
      </c>
      <c r="AJ469" s="676" t="e">
        <f t="shared" si="253"/>
        <v>#DIV/0!</v>
      </c>
      <c r="AK469" s="676" t="e">
        <f t="shared" si="253"/>
        <v>#DIV/0!</v>
      </c>
      <c r="AL469" s="676" t="e">
        <f t="shared" si="253"/>
        <v>#DIV/0!</v>
      </c>
      <c r="AM469" s="676" t="e">
        <f t="shared" si="253"/>
        <v>#DIV/0!</v>
      </c>
      <c r="AN469" s="676" t="e">
        <f t="shared" si="253"/>
        <v>#DIV/0!</v>
      </c>
      <c r="AO469" s="676" t="e">
        <f t="shared" si="253"/>
        <v>#DIV/0!</v>
      </c>
      <c r="AP469" s="676" t="e">
        <f t="shared" si="253"/>
        <v>#DIV/0!</v>
      </c>
      <c r="AQ469" s="676" t="e">
        <f t="shared" si="253"/>
        <v>#DIV/0!</v>
      </c>
      <c r="AR469" s="676" t="e">
        <f t="shared" si="253"/>
        <v>#DIV/0!</v>
      </c>
    </row>
    <row r="470" spans="2:44" ht="12" hidden="1" customHeight="1" x14ac:dyDescent="0.15">
      <c r="B470" s="240"/>
      <c r="C470" s="246" t="s">
        <v>37</v>
      </c>
      <c r="D470" s="907" t="e">
        <f t="shared" ref="D470:AC472" si="254">ROUND((D413-D412)/D412*100,1)</f>
        <v>#DIV/0!</v>
      </c>
      <c r="E470" s="907" t="e">
        <f t="shared" si="254"/>
        <v>#DIV/0!</v>
      </c>
      <c r="F470" s="907" t="e">
        <f t="shared" si="254"/>
        <v>#DIV/0!</v>
      </c>
      <c r="G470" s="907" t="e">
        <f t="shared" si="254"/>
        <v>#DIV/0!</v>
      </c>
      <c r="H470" s="907" t="e">
        <f t="shared" si="254"/>
        <v>#DIV/0!</v>
      </c>
      <c r="I470" s="907" t="e">
        <f t="shared" si="254"/>
        <v>#DIV/0!</v>
      </c>
      <c r="J470" s="907" t="e">
        <f t="shared" si="254"/>
        <v>#DIV/0!</v>
      </c>
      <c r="K470" s="907" t="e">
        <f t="shared" si="254"/>
        <v>#DIV/0!</v>
      </c>
      <c r="L470" s="907" t="e">
        <f t="shared" si="254"/>
        <v>#DIV/0!</v>
      </c>
      <c r="M470" s="907" t="e">
        <f t="shared" si="254"/>
        <v>#DIV/0!</v>
      </c>
      <c r="N470" s="907" t="e">
        <f t="shared" si="254"/>
        <v>#DIV/0!</v>
      </c>
      <c r="O470" s="907" t="e">
        <f t="shared" si="254"/>
        <v>#DIV/0!</v>
      </c>
      <c r="P470" s="907" t="e">
        <f t="shared" si="254"/>
        <v>#DIV/0!</v>
      </c>
      <c r="Q470" s="907" t="e">
        <f t="shared" si="254"/>
        <v>#DIV/0!</v>
      </c>
      <c r="R470" s="907" t="e">
        <f t="shared" si="254"/>
        <v>#DIV/0!</v>
      </c>
      <c r="S470" s="907" t="e">
        <f t="shared" si="254"/>
        <v>#DIV/0!</v>
      </c>
      <c r="T470" s="907" t="e">
        <f t="shared" si="254"/>
        <v>#DIV/0!</v>
      </c>
      <c r="U470" s="907" t="e">
        <f t="shared" si="254"/>
        <v>#DIV/0!</v>
      </c>
      <c r="V470" s="907" t="e">
        <f t="shared" si="254"/>
        <v>#DIV/0!</v>
      </c>
      <c r="W470" s="907" t="e">
        <f t="shared" si="254"/>
        <v>#VALUE!</v>
      </c>
      <c r="X470" s="907" t="e">
        <f t="shared" si="254"/>
        <v>#DIV/0!</v>
      </c>
      <c r="Y470" s="907" t="e">
        <f t="shared" si="254"/>
        <v>#DIV/0!</v>
      </c>
      <c r="Z470" s="907" t="e">
        <f t="shared" si="254"/>
        <v>#DIV/0!</v>
      </c>
      <c r="AA470" s="907" t="e">
        <f t="shared" si="254"/>
        <v>#DIV/0!</v>
      </c>
      <c r="AB470" s="907" t="e">
        <f t="shared" si="254"/>
        <v>#DIV/0!</v>
      </c>
      <c r="AC470" s="907" t="e">
        <f t="shared" si="254"/>
        <v>#DIV/0!</v>
      </c>
      <c r="AD470" s="274"/>
      <c r="AE470" s="240"/>
      <c r="AF470" s="240"/>
      <c r="AG470" s="246" t="s">
        <v>37</v>
      </c>
      <c r="AH470" s="907" t="e">
        <f t="shared" ref="AH470:AR470" si="255">ROUND((AH413-AH412)/AH412*100,1)</f>
        <v>#DIV/0!</v>
      </c>
      <c r="AI470" s="907" t="e">
        <f t="shared" si="255"/>
        <v>#DIV/0!</v>
      </c>
      <c r="AJ470" s="907" t="e">
        <f t="shared" si="255"/>
        <v>#DIV/0!</v>
      </c>
      <c r="AK470" s="907" t="e">
        <f t="shared" si="255"/>
        <v>#DIV/0!</v>
      </c>
      <c r="AL470" s="907" t="e">
        <f t="shared" si="255"/>
        <v>#DIV/0!</v>
      </c>
      <c r="AM470" s="907" t="e">
        <f t="shared" si="255"/>
        <v>#DIV/0!</v>
      </c>
      <c r="AN470" s="907" t="e">
        <f t="shared" si="255"/>
        <v>#DIV/0!</v>
      </c>
      <c r="AO470" s="907" t="e">
        <f t="shared" si="255"/>
        <v>#DIV/0!</v>
      </c>
      <c r="AP470" s="907" t="e">
        <f t="shared" si="255"/>
        <v>#DIV/0!</v>
      </c>
      <c r="AQ470" s="907" t="e">
        <f t="shared" si="255"/>
        <v>#DIV/0!</v>
      </c>
      <c r="AR470" s="907" t="e">
        <f t="shared" si="255"/>
        <v>#DIV/0!</v>
      </c>
    </row>
    <row r="471" spans="2:44" ht="12" hidden="1" customHeight="1" x14ac:dyDescent="0.15">
      <c r="B471" s="66">
        <v>2029</v>
      </c>
      <c r="C471" s="238" t="s">
        <v>34</v>
      </c>
      <c r="D471" s="676" t="e">
        <f t="shared" ref="D471:AC471" si="256">ROUND((D414-D413)/D413*100,1)</f>
        <v>#DIV/0!</v>
      </c>
      <c r="E471" s="676" t="e">
        <f t="shared" si="256"/>
        <v>#DIV/0!</v>
      </c>
      <c r="F471" s="676" t="e">
        <f t="shared" si="256"/>
        <v>#DIV/0!</v>
      </c>
      <c r="G471" s="676" t="e">
        <f t="shared" si="256"/>
        <v>#DIV/0!</v>
      </c>
      <c r="H471" s="676" t="e">
        <f t="shared" si="256"/>
        <v>#DIV/0!</v>
      </c>
      <c r="I471" s="676" t="e">
        <f t="shared" si="256"/>
        <v>#DIV/0!</v>
      </c>
      <c r="J471" s="676" t="e">
        <f t="shared" si="256"/>
        <v>#DIV/0!</v>
      </c>
      <c r="K471" s="676" t="e">
        <f t="shared" si="256"/>
        <v>#DIV/0!</v>
      </c>
      <c r="L471" s="676" t="e">
        <f t="shared" si="256"/>
        <v>#DIV/0!</v>
      </c>
      <c r="M471" s="676" t="e">
        <f t="shared" si="256"/>
        <v>#DIV/0!</v>
      </c>
      <c r="N471" s="676" t="e">
        <f t="shared" si="256"/>
        <v>#DIV/0!</v>
      </c>
      <c r="O471" s="676" t="e">
        <f t="shared" si="256"/>
        <v>#DIV/0!</v>
      </c>
      <c r="P471" s="676" t="e">
        <f t="shared" si="256"/>
        <v>#DIV/0!</v>
      </c>
      <c r="Q471" s="676" t="e">
        <f t="shared" si="256"/>
        <v>#DIV/0!</v>
      </c>
      <c r="R471" s="676" t="e">
        <f t="shared" si="256"/>
        <v>#DIV/0!</v>
      </c>
      <c r="S471" s="676" t="e">
        <f t="shared" si="256"/>
        <v>#DIV/0!</v>
      </c>
      <c r="T471" s="676" t="e">
        <f t="shared" si="256"/>
        <v>#DIV/0!</v>
      </c>
      <c r="U471" s="676" t="e">
        <f t="shared" si="256"/>
        <v>#DIV/0!</v>
      </c>
      <c r="V471" s="676" t="e">
        <f t="shared" si="256"/>
        <v>#DIV/0!</v>
      </c>
      <c r="W471" s="676" t="e">
        <f t="shared" si="256"/>
        <v>#VALUE!</v>
      </c>
      <c r="X471" s="676" t="e">
        <f t="shared" si="256"/>
        <v>#DIV/0!</v>
      </c>
      <c r="Y471" s="676" t="e">
        <f t="shared" si="256"/>
        <v>#DIV/0!</v>
      </c>
      <c r="Z471" s="676" t="e">
        <f t="shared" si="256"/>
        <v>#DIV/0!</v>
      </c>
      <c r="AA471" s="676" t="e">
        <f t="shared" si="256"/>
        <v>#DIV/0!</v>
      </c>
      <c r="AB471" s="676" t="e">
        <f t="shared" si="256"/>
        <v>#DIV/0!</v>
      </c>
      <c r="AC471" s="676" t="e">
        <f t="shared" si="256"/>
        <v>#DIV/0!</v>
      </c>
      <c r="AD471" s="274"/>
      <c r="AF471" s="66">
        <v>2029</v>
      </c>
      <c r="AG471" s="238" t="s">
        <v>34</v>
      </c>
      <c r="AH471" s="676" t="e">
        <f t="shared" ref="AH471:AR471" si="257">ROUND((AH414-AH413)/AH413*100,1)</f>
        <v>#DIV/0!</v>
      </c>
      <c r="AI471" s="676" t="e">
        <f t="shared" si="257"/>
        <v>#DIV/0!</v>
      </c>
      <c r="AJ471" s="676" t="e">
        <f t="shared" si="257"/>
        <v>#DIV/0!</v>
      </c>
      <c r="AK471" s="676" t="e">
        <f t="shared" si="257"/>
        <v>#DIV/0!</v>
      </c>
      <c r="AL471" s="676" t="e">
        <f t="shared" si="257"/>
        <v>#DIV/0!</v>
      </c>
      <c r="AM471" s="676" t="e">
        <f t="shared" si="257"/>
        <v>#DIV/0!</v>
      </c>
      <c r="AN471" s="676" t="e">
        <f t="shared" si="257"/>
        <v>#DIV/0!</v>
      </c>
      <c r="AO471" s="676" t="e">
        <f t="shared" si="257"/>
        <v>#DIV/0!</v>
      </c>
      <c r="AP471" s="676" t="e">
        <f t="shared" si="257"/>
        <v>#DIV/0!</v>
      </c>
      <c r="AQ471" s="676" t="e">
        <f t="shared" si="257"/>
        <v>#DIV/0!</v>
      </c>
      <c r="AR471" s="676" t="e">
        <f t="shared" si="257"/>
        <v>#DIV/0!</v>
      </c>
    </row>
    <row r="472" spans="2:44" ht="9.9499999999999993" hidden="1" customHeight="1" x14ac:dyDescent="0.15">
      <c r="C472" s="243" t="s">
        <v>35</v>
      </c>
      <c r="D472" s="907" t="e">
        <f t="shared" si="254"/>
        <v>#DIV/0!</v>
      </c>
      <c r="E472" s="907" t="e">
        <f t="shared" si="254"/>
        <v>#DIV/0!</v>
      </c>
      <c r="F472" s="907" t="e">
        <f t="shared" si="254"/>
        <v>#DIV/0!</v>
      </c>
      <c r="G472" s="907" t="e">
        <f t="shared" si="254"/>
        <v>#DIV/0!</v>
      </c>
      <c r="H472" s="907" t="e">
        <f t="shared" si="254"/>
        <v>#DIV/0!</v>
      </c>
      <c r="I472" s="907" t="e">
        <f t="shared" si="254"/>
        <v>#DIV/0!</v>
      </c>
      <c r="J472" s="907" t="e">
        <f t="shared" si="254"/>
        <v>#DIV/0!</v>
      </c>
      <c r="K472" s="907" t="e">
        <f t="shared" si="254"/>
        <v>#DIV/0!</v>
      </c>
      <c r="L472" s="907" t="e">
        <f t="shared" si="254"/>
        <v>#DIV/0!</v>
      </c>
      <c r="M472" s="907" t="e">
        <f t="shared" si="254"/>
        <v>#DIV/0!</v>
      </c>
      <c r="N472" s="907" t="e">
        <f t="shared" si="254"/>
        <v>#DIV/0!</v>
      </c>
      <c r="O472" s="907" t="e">
        <f t="shared" si="254"/>
        <v>#DIV/0!</v>
      </c>
      <c r="P472" s="907" t="e">
        <f t="shared" si="254"/>
        <v>#DIV/0!</v>
      </c>
      <c r="Q472" s="907" t="e">
        <f t="shared" si="254"/>
        <v>#DIV/0!</v>
      </c>
      <c r="R472" s="907" t="e">
        <f t="shared" si="254"/>
        <v>#DIV/0!</v>
      </c>
      <c r="S472" s="907" t="e">
        <f t="shared" si="254"/>
        <v>#DIV/0!</v>
      </c>
      <c r="T472" s="907" t="e">
        <f t="shared" si="254"/>
        <v>#DIV/0!</v>
      </c>
      <c r="U472" s="907" t="e">
        <f t="shared" si="254"/>
        <v>#DIV/0!</v>
      </c>
      <c r="V472" s="907" t="e">
        <f t="shared" si="254"/>
        <v>#DIV/0!</v>
      </c>
      <c r="W472" s="907" t="e">
        <f t="shared" si="254"/>
        <v>#VALUE!</v>
      </c>
      <c r="X472" s="907" t="e">
        <f t="shared" si="254"/>
        <v>#DIV/0!</v>
      </c>
      <c r="Y472" s="907" t="e">
        <f t="shared" si="254"/>
        <v>#DIV/0!</v>
      </c>
      <c r="Z472" s="907" t="e">
        <f t="shared" si="254"/>
        <v>#DIV/0!</v>
      </c>
      <c r="AA472" s="907" t="e">
        <f t="shared" si="254"/>
        <v>#DIV/0!</v>
      </c>
      <c r="AB472" s="907" t="e">
        <f t="shared" si="254"/>
        <v>#DIV/0!</v>
      </c>
      <c r="AC472" s="907" t="e">
        <f t="shared" si="254"/>
        <v>#DIV/0!</v>
      </c>
      <c r="AD472" s="274"/>
      <c r="AG472" s="243" t="s">
        <v>35</v>
      </c>
      <c r="AH472" s="676" t="e">
        <f t="shared" ref="AH472:AR472" si="258">ROUND((AH415-AH414)/AH414*100,1)</f>
        <v>#DIV/0!</v>
      </c>
      <c r="AI472" s="676" t="e">
        <f t="shared" si="258"/>
        <v>#DIV/0!</v>
      </c>
      <c r="AJ472" s="676" t="e">
        <f t="shared" si="258"/>
        <v>#DIV/0!</v>
      </c>
      <c r="AK472" s="676" t="e">
        <f t="shared" si="258"/>
        <v>#DIV/0!</v>
      </c>
      <c r="AL472" s="676" t="e">
        <f t="shared" si="258"/>
        <v>#DIV/0!</v>
      </c>
      <c r="AM472" s="676" t="e">
        <f t="shared" si="258"/>
        <v>#DIV/0!</v>
      </c>
      <c r="AN472" s="676" t="e">
        <f t="shared" si="258"/>
        <v>#DIV/0!</v>
      </c>
      <c r="AO472" s="676" t="e">
        <f t="shared" si="258"/>
        <v>#DIV/0!</v>
      </c>
      <c r="AP472" s="676" t="e">
        <f t="shared" si="258"/>
        <v>#DIV/0!</v>
      </c>
      <c r="AQ472" s="676" t="e">
        <f t="shared" si="258"/>
        <v>#DIV/0!</v>
      </c>
      <c r="AR472" s="676" t="e">
        <f t="shared" si="258"/>
        <v>#DIV/0!</v>
      </c>
    </row>
    <row r="473" spans="2:44" ht="12" hidden="1" customHeight="1" x14ac:dyDescent="0.15">
      <c r="C473" s="243" t="s">
        <v>36</v>
      </c>
      <c r="D473" s="676" t="e">
        <f t="shared" ref="D473:AC473" si="259">ROUND((D416-D415)/D415*100,1)</f>
        <v>#DIV/0!</v>
      </c>
      <c r="E473" s="676" t="e">
        <f t="shared" si="259"/>
        <v>#DIV/0!</v>
      </c>
      <c r="F473" s="676" t="e">
        <f t="shared" si="259"/>
        <v>#DIV/0!</v>
      </c>
      <c r="G473" s="676" t="e">
        <f t="shared" si="259"/>
        <v>#DIV/0!</v>
      </c>
      <c r="H473" s="676" t="e">
        <f t="shared" si="259"/>
        <v>#DIV/0!</v>
      </c>
      <c r="I473" s="676" t="e">
        <f t="shared" si="259"/>
        <v>#DIV/0!</v>
      </c>
      <c r="J473" s="676" t="e">
        <f t="shared" si="259"/>
        <v>#DIV/0!</v>
      </c>
      <c r="K473" s="676" t="e">
        <f t="shared" si="259"/>
        <v>#DIV/0!</v>
      </c>
      <c r="L473" s="676" t="e">
        <f t="shared" si="259"/>
        <v>#DIV/0!</v>
      </c>
      <c r="M473" s="676" t="e">
        <f t="shared" si="259"/>
        <v>#DIV/0!</v>
      </c>
      <c r="N473" s="676" t="e">
        <f t="shared" si="259"/>
        <v>#DIV/0!</v>
      </c>
      <c r="O473" s="676" t="e">
        <f t="shared" si="259"/>
        <v>#DIV/0!</v>
      </c>
      <c r="P473" s="676" t="e">
        <f t="shared" si="259"/>
        <v>#DIV/0!</v>
      </c>
      <c r="Q473" s="676" t="e">
        <f t="shared" si="259"/>
        <v>#DIV/0!</v>
      </c>
      <c r="R473" s="676" t="e">
        <f t="shared" si="259"/>
        <v>#DIV/0!</v>
      </c>
      <c r="S473" s="676" t="e">
        <f t="shared" si="259"/>
        <v>#DIV/0!</v>
      </c>
      <c r="T473" s="676" t="e">
        <f t="shared" si="259"/>
        <v>#DIV/0!</v>
      </c>
      <c r="U473" s="676" t="e">
        <f t="shared" si="259"/>
        <v>#DIV/0!</v>
      </c>
      <c r="V473" s="676" t="e">
        <f t="shared" si="259"/>
        <v>#DIV/0!</v>
      </c>
      <c r="W473" s="676" t="e">
        <f t="shared" si="259"/>
        <v>#VALUE!</v>
      </c>
      <c r="X473" s="676" t="e">
        <f t="shared" si="259"/>
        <v>#DIV/0!</v>
      </c>
      <c r="Y473" s="676" t="e">
        <f t="shared" si="259"/>
        <v>#DIV/0!</v>
      </c>
      <c r="Z473" s="676" t="e">
        <f t="shared" si="259"/>
        <v>#DIV/0!</v>
      </c>
      <c r="AA473" s="676" t="e">
        <f t="shared" si="259"/>
        <v>#DIV/0!</v>
      </c>
      <c r="AB473" s="676" t="e">
        <f t="shared" si="259"/>
        <v>#DIV/0!</v>
      </c>
      <c r="AC473" s="676" t="e">
        <f t="shared" si="259"/>
        <v>#DIV/0!</v>
      </c>
      <c r="AD473" s="274"/>
      <c r="AG473" s="243" t="s">
        <v>36</v>
      </c>
      <c r="AH473" s="676" t="e">
        <f t="shared" ref="AH473:AR473" si="260">ROUND((AH416-AH415)/AH415*100,1)</f>
        <v>#DIV/0!</v>
      </c>
      <c r="AI473" s="676" t="e">
        <f t="shared" si="260"/>
        <v>#DIV/0!</v>
      </c>
      <c r="AJ473" s="676" t="e">
        <f t="shared" si="260"/>
        <v>#DIV/0!</v>
      </c>
      <c r="AK473" s="676" t="e">
        <f t="shared" si="260"/>
        <v>#DIV/0!</v>
      </c>
      <c r="AL473" s="676" t="e">
        <f t="shared" si="260"/>
        <v>#DIV/0!</v>
      </c>
      <c r="AM473" s="676" t="e">
        <f t="shared" si="260"/>
        <v>#DIV/0!</v>
      </c>
      <c r="AN473" s="676" t="e">
        <f t="shared" si="260"/>
        <v>#DIV/0!</v>
      </c>
      <c r="AO473" s="676" t="e">
        <f t="shared" si="260"/>
        <v>#DIV/0!</v>
      </c>
      <c r="AP473" s="676" t="e">
        <f t="shared" si="260"/>
        <v>#DIV/0!</v>
      </c>
      <c r="AQ473" s="676" t="e">
        <f t="shared" si="260"/>
        <v>#DIV/0!</v>
      </c>
      <c r="AR473" s="676" t="e">
        <f t="shared" si="260"/>
        <v>#DIV/0!</v>
      </c>
    </row>
    <row r="474" spans="2:44" ht="12" hidden="1" customHeight="1" x14ac:dyDescent="0.15">
      <c r="B474" s="240"/>
      <c r="C474" s="246" t="s">
        <v>37</v>
      </c>
      <c r="D474" s="907" t="e">
        <f t="shared" ref="D474:AC474" si="261">ROUND((D417-D416)/D416*100,1)</f>
        <v>#DIV/0!</v>
      </c>
      <c r="E474" s="907" t="e">
        <f t="shared" si="261"/>
        <v>#DIV/0!</v>
      </c>
      <c r="F474" s="907" t="e">
        <f t="shared" si="261"/>
        <v>#DIV/0!</v>
      </c>
      <c r="G474" s="907" t="e">
        <f t="shared" si="261"/>
        <v>#DIV/0!</v>
      </c>
      <c r="H474" s="907" t="e">
        <f t="shared" si="261"/>
        <v>#DIV/0!</v>
      </c>
      <c r="I474" s="907" t="e">
        <f t="shared" si="261"/>
        <v>#DIV/0!</v>
      </c>
      <c r="J474" s="907" t="e">
        <f t="shared" si="261"/>
        <v>#DIV/0!</v>
      </c>
      <c r="K474" s="907" t="e">
        <f t="shared" si="261"/>
        <v>#DIV/0!</v>
      </c>
      <c r="L474" s="907" t="e">
        <f t="shared" si="261"/>
        <v>#DIV/0!</v>
      </c>
      <c r="M474" s="907" t="e">
        <f t="shared" si="261"/>
        <v>#DIV/0!</v>
      </c>
      <c r="N474" s="907" t="e">
        <f t="shared" si="261"/>
        <v>#DIV/0!</v>
      </c>
      <c r="O474" s="907" t="e">
        <f t="shared" si="261"/>
        <v>#DIV/0!</v>
      </c>
      <c r="P474" s="907" t="e">
        <f t="shared" si="261"/>
        <v>#DIV/0!</v>
      </c>
      <c r="Q474" s="907" t="e">
        <f t="shared" si="261"/>
        <v>#DIV/0!</v>
      </c>
      <c r="R474" s="907" t="e">
        <f t="shared" si="261"/>
        <v>#DIV/0!</v>
      </c>
      <c r="S474" s="907" t="e">
        <f t="shared" si="261"/>
        <v>#DIV/0!</v>
      </c>
      <c r="T474" s="907" t="e">
        <f t="shared" si="261"/>
        <v>#DIV/0!</v>
      </c>
      <c r="U474" s="907" t="e">
        <f t="shared" si="261"/>
        <v>#DIV/0!</v>
      </c>
      <c r="V474" s="907" t="e">
        <f t="shared" si="261"/>
        <v>#DIV/0!</v>
      </c>
      <c r="W474" s="907" t="e">
        <f t="shared" si="261"/>
        <v>#VALUE!</v>
      </c>
      <c r="X474" s="907" t="e">
        <f t="shared" si="261"/>
        <v>#DIV/0!</v>
      </c>
      <c r="Y474" s="907" t="e">
        <f t="shared" si="261"/>
        <v>#DIV/0!</v>
      </c>
      <c r="Z474" s="907" t="e">
        <f t="shared" si="261"/>
        <v>#DIV/0!</v>
      </c>
      <c r="AA474" s="907" t="e">
        <f t="shared" si="261"/>
        <v>#DIV/0!</v>
      </c>
      <c r="AB474" s="907" t="e">
        <f t="shared" si="261"/>
        <v>#DIV/0!</v>
      </c>
      <c r="AC474" s="907" t="e">
        <f t="shared" si="261"/>
        <v>#DIV/0!</v>
      </c>
      <c r="AD474" s="274"/>
      <c r="AF474" s="240"/>
      <c r="AG474" s="246" t="s">
        <v>37</v>
      </c>
      <c r="AH474" s="907" t="e">
        <f t="shared" ref="AH474:AR474" si="262">ROUND((AH417-AH416)/AH416*100,1)</f>
        <v>#DIV/0!</v>
      </c>
      <c r="AI474" s="907" t="e">
        <f t="shared" si="262"/>
        <v>#DIV/0!</v>
      </c>
      <c r="AJ474" s="907" t="e">
        <f t="shared" si="262"/>
        <v>#DIV/0!</v>
      </c>
      <c r="AK474" s="907" t="e">
        <f t="shared" si="262"/>
        <v>#DIV/0!</v>
      </c>
      <c r="AL474" s="907" t="e">
        <f t="shared" si="262"/>
        <v>#DIV/0!</v>
      </c>
      <c r="AM474" s="907" t="e">
        <f t="shared" si="262"/>
        <v>#DIV/0!</v>
      </c>
      <c r="AN474" s="907" t="e">
        <f t="shared" si="262"/>
        <v>#DIV/0!</v>
      </c>
      <c r="AO474" s="907" t="e">
        <f t="shared" si="262"/>
        <v>#DIV/0!</v>
      </c>
      <c r="AP474" s="907" t="e">
        <f t="shared" si="262"/>
        <v>#DIV/0!</v>
      </c>
      <c r="AQ474" s="907" t="e">
        <f t="shared" si="262"/>
        <v>#DIV/0!</v>
      </c>
      <c r="AR474" s="907" t="e">
        <f t="shared" si="262"/>
        <v>#DIV/0!</v>
      </c>
    </row>
    <row r="475" spans="2:44" ht="12" hidden="1" customHeight="1" x14ac:dyDescent="0.15">
      <c r="B475" s="66">
        <v>2030</v>
      </c>
      <c r="C475" s="238" t="s">
        <v>34</v>
      </c>
      <c r="D475" s="676" t="e">
        <f t="shared" ref="D475:AC475" si="263">ROUND((D418-D417)/D417*100,1)</f>
        <v>#DIV/0!</v>
      </c>
      <c r="E475" s="676" t="e">
        <f t="shared" si="263"/>
        <v>#DIV/0!</v>
      </c>
      <c r="F475" s="676" t="e">
        <f t="shared" si="263"/>
        <v>#DIV/0!</v>
      </c>
      <c r="G475" s="676" t="e">
        <f t="shared" si="263"/>
        <v>#DIV/0!</v>
      </c>
      <c r="H475" s="676" t="e">
        <f t="shared" si="263"/>
        <v>#DIV/0!</v>
      </c>
      <c r="I475" s="676" t="e">
        <f t="shared" si="263"/>
        <v>#DIV/0!</v>
      </c>
      <c r="J475" s="676" t="e">
        <f t="shared" si="263"/>
        <v>#DIV/0!</v>
      </c>
      <c r="K475" s="676" t="e">
        <f t="shared" si="263"/>
        <v>#DIV/0!</v>
      </c>
      <c r="L475" s="676" t="e">
        <f t="shared" si="263"/>
        <v>#DIV/0!</v>
      </c>
      <c r="M475" s="676" t="e">
        <f t="shared" si="263"/>
        <v>#DIV/0!</v>
      </c>
      <c r="N475" s="676" t="e">
        <f t="shared" si="263"/>
        <v>#DIV/0!</v>
      </c>
      <c r="O475" s="676" t="e">
        <f t="shared" si="263"/>
        <v>#DIV/0!</v>
      </c>
      <c r="P475" s="676" t="e">
        <f t="shared" si="263"/>
        <v>#DIV/0!</v>
      </c>
      <c r="Q475" s="676" t="e">
        <f t="shared" si="263"/>
        <v>#DIV/0!</v>
      </c>
      <c r="R475" s="676" t="e">
        <f t="shared" si="263"/>
        <v>#DIV/0!</v>
      </c>
      <c r="S475" s="676" t="e">
        <f t="shared" si="263"/>
        <v>#DIV/0!</v>
      </c>
      <c r="T475" s="676" t="e">
        <f t="shared" si="263"/>
        <v>#DIV/0!</v>
      </c>
      <c r="U475" s="676" t="e">
        <f t="shared" si="263"/>
        <v>#DIV/0!</v>
      </c>
      <c r="V475" s="676" t="e">
        <f t="shared" si="263"/>
        <v>#DIV/0!</v>
      </c>
      <c r="W475" s="676" t="e">
        <f t="shared" si="263"/>
        <v>#VALUE!</v>
      </c>
      <c r="X475" s="676" t="e">
        <f t="shared" si="263"/>
        <v>#DIV/0!</v>
      </c>
      <c r="Y475" s="676" t="e">
        <f t="shared" si="263"/>
        <v>#DIV/0!</v>
      </c>
      <c r="Z475" s="676" t="e">
        <f t="shared" si="263"/>
        <v>#DIV/0!</v>
      </c>
      <c r="AA475" s="676" t="e">
        <f t="shared" si="263"/>
        <v>#DIV/0!</v>
      </c>
      <c r="AB475" s="676" t="e">
        <f t="shared" si="263"/>
        <v>#DIV/0!</v>
      </c>
      <c r="AC475" s="676" t="e">
        <f t="shared" si="263"/>
        <v>#DIV/0!</v>
      </c>
      <c r="AD475" s="274"/>
      <c r="AF475" s="66">
        <v>2030</v>
      </c>
      <c r="AG475" s="238" t="s">
        <v>34</v>
      </c>
      <c r="AH475" s="676" t="e">
        <f t="shared" ref="AH475:AR475" si="264">ROUND((AH418-AH417)/AH417*100,1)</f>
        <v>#DIV/0!</v>
      </c>
      <c r="AI475" s="676" t="e">
        <f t="shared" si="264"/>
        <v>#DIV/0!</v>
      </c>
      <c r="AJ475" s="676" t="e">
        <f t="shared" si="264"/>
        <v>#DIV/0!</v>
      </c>
      <c r="AK475" s="676" t="e">
        <f t="shared" si="264"/>
        <v>#DIV/0!</v>
      </c>
      <c r="AL475" s="676" t="e">
        <f t="shared" si="264"/>
        <v>#DIV/0!</v>
      </c>
      <c r="AM475" s="676" t="e">
        <f t="shared" si="264"/>
        <v>#DIV/0!</v>
      </c>
      <c r="AN475" s="676" t="e">
        <f t="shared" si="264"/>
        <v>#DIV/0!</v>
      </c>
      <c r="AO475" s="676" t="e">
        <f t="shared" si="264"/>
        <v>#DIV/0!</v>
      </c>
      <c r="AP475" s="676" t="e">
        <f t="shared" si="264"/>
        <v>#DIV/0!</v>
      </c>
      <c r="AQ475" s="676" t="e">
        <f t="shared" si="264"/>
        <v>#DIV/0!</v>
      </c>
      <c r="AR475" s="676" t="e">
        <f t="shared" si="264"/>
        <v>#DIV/0!</v>
      </c>
    </row>
    <row r="476" spans="2:44" ht="12" hidden="1" customHeight="1" x14ac:dyDescent="0.15">
      <c r="C476" s="243" t="s">
        <v>35</v>
      </c>
      <c r="D476" s="676" t="e">
        <f t="shared" ref="D476:AC476" si="265">ROUND((D419-D418)/D418*100,1)</f>
        <v>#DIV/0!</v>
      </c>
      <c r="E476" s="676" t="e">
        <f t="shared" si="265"/>
        <v>#DIV/0!</v>
      </c>
      <c r="F476" s="676" t="e">
        <f t="shared" si="265"/>
        <v>#DIV/0!</v>
      </c>
      <c r="G476" s="676" t="e">
        <f t="shared" si="265"/>
        <v>#DIV/0!</v>
      </c>
      <c r="H476" s="676" t="e">
        <f t="shared" si="265"/>
        <v>#DIV/0!</v>
      </c>
      <c r="I476" s="676" t="e">
        <f t="shared" si="265"/>
        <v>#DIV/0!</v>
      </c>
      <c r="J476" s="676" t="e">
        <f t="shared" si="265"/>
        <v>#DIV/0!</v>
      </c>
      <c r="K476" s="676" t="e">
        <f t="shared" si="265"/>
        <v>#DIV/0!</v>
      </c>
      <c r="L476" s="676" t="e">
        <f t="shared" si="265"/>
        <v>#DIV/0!</v>
      </c>
      <c r="M476" s="676" t="e">
        <f t="shared" si="265"/>
        <v>#DIV/0!</v>
      </c>
      <c r="N476" s="676" t="e">
        <f t="shared" si="265"/>
        <v>#DIV/0!</v>
      </c>
      <c r="O476" s="676" t="e">
        <f t="shared" si="265"/>
        <v>#DIV/0!</v>
      </c>
      <c r="P476" s="676" t="e">
        <f t="shared" si="265"/>
        <v>#DIV/0!</v>
      </c>
      <c r="Q476" s="676" t="e">
        <f t="shared" si="265"/>
        <v>#DIV/0!</v>
      </c>
      <c r="R476" s="676" t="e">
        <f t="shared" si="265"/>
        <v>#DIV/0!</v>
      </c>
      <c r="S476" s="676" t="e">
        <f t="shared" si="265"/>
        <v>#DIV/0!</v>
      </c>
      <c r="T476" s="676" t="e">
        <f t="shared" si="265"/>
        <v>#DIV/0!</v>
      </c>
      <c r="U476" s="676" t="e">
        <f t="shared" si="265"/>
        <v>#DIV/0!</v>
      </c>
      <c r="V476" s="676" t="e">
        <f t="shared" si="265"/>
        <v>#DIV/0!</v>
      </c>
      <c r="W476" s="676" t="e">
        <f t="shared" si="265"/>
        <v>#VALUE!</v>
      </c>
      <c r="X476" s="676" t="e">
        <f t="shared" si="265"/>
        <v>#DIV/0!</v>
      </c>
      <c r="Y476" s="676" t="e">
        <f t="shared" si="265"/>
        <v>#DIV/0!</v>
      </c>
      <c r="Z476" s="676" t="e">
        <f t="shared" si="265"/>
        <v>#DIV/0!</v>
      </c>
      <c r="AA476" s="676" t="e">
        <f t="shared" si="265"/>
        <v>#DIV/0!</v>
      </c>
      <c r="AB476" s="676" t="e">
        <f t="shared" si="265"/>
        <v>#DIV/0!</v>
      </c>
      <c r="AC476" s="676" t="e">
        <f t="shared" si="265"/>
        <v>#DIV/0!</v>
      </c>
      <c r="AD476" s="274"/>
      <c r="AG476" s="243" t="s">
        <v>35</v>
      </c>
      <c r="AH476" s="676" t="e">
        <f t="shared" ref="AH476:AR476" si="266">ROUND((AH419-AH418)/AH418*100,1)</f>
        <v>#DIV/0!</v>
      </c>
      <c r="AI476" s="676" t="e">
        <f t="shared" si="266"/>
        <v>#DIV/0!</v>
      </c>
      <c r="AJ476" s="676" t="e">
        <f t="shared" si="266"/>
        <v>#DIV/0!</v>
      </c>
      <c r="AK476" s="676" t="e">
        <f t="shared" si="266"/>
        <v>#DIV/0!</v>
      </c>
      <c r="AL476" s="676" t="e">
        <f t="shared" si="266"/>
        <v>#DIV/0!</v>
      </c>
      <c r="AM476" s="676" t="e">
        <f t="shared" si="266"/>
        <v>#DIV/0!</v>
      </c>
      <c r="AN476" s="676" t="e">
        <f t="shared" si="266"/>
        <v>#DIV/0!</v>
      </c>
      <c r="AO476" s="676" t="e">
        <f t="shared" si="266"/>
        <v>#DIV/0!</v>
      </c>
      <c r="AP476" s="676" t="e">
        <f t="shared" si="266"/>
        <v>#DIV/0!</v>
      </c>
      <c r="AQ476" s="676" t="e">
        <f t="shared" si="266"/>
        <v>#DIV/0!</v>
      </c>
      <c r="AR476" s="676" t="e">
        <f t="shared" si="266"/>
        <v>#DIV/0!</v>
      </c>
    </row>
    <row r="477" spans="2:44" ht="12" hidden="1" customHeight="1" x14ac:dyDescent="0.15">
      <c r="C477" s="243" t="s">
        <v>36</v>
      </c>
      <c r="D477" s="676" t="e">
        <f t="shared" ref="D477:AC477" si="267">ROUND((D420-D419)/D419*100,1)</f>
        <v>#DIV/0!</v>
      </c>
      <c r="E477" s="676" t="e">
        <f t="shared" si="267"/>
        <v>#DIV/0!</v>
      </c>
      <c r="F477" s="676" t="e">
        <f t="shared" si="267"/>
        <v>#DIV/0!</v>
      </c>
      <c r="G477" s="676" t="e">
        <f t="shared" si="267"/>
        <v>#DIV/0!</v>
      </c>
      <c r="H477" s="676" t="e">
        <f t="shared" si="267"/>
        <v>#DIV/0!</v>
      </c>
      <c r="I477" s="676" t="e">
        <f t="shared" si="267"/>
        <v>#DIV/0!</v>
      </c>
      <c r="J477" s="676" t="e">
        <f t="shared" si="267"/>
        <v>#DIV/0!</v>
      </c>
      <c r="K477" s="676" t="e">
        <f t="shared" si="267"/>
        <v>#DIV/0!</v>
      </c>
      <c r="L477" s="676" t="e">
        <f t="shared" si="267"/>
        <v>#DIV/0!</v>
      </c>
      <c r="M477" s="676" t="e">
        <f t="shared" si="267"/>
        <v>#DIV/0!</v>
      </c>
      <c r="N477" s="676" t="e">
        <f t="shared" si="267"/>
        <v>#DIV/0!</v>
      </c>
      <c r="O477" s="676" t="e">
        <f t="shared" si="267"/>
        <v>#DIV/0!</v>
      </c>
      <c r="P477" s="676" t="e">
        <f t="shared" si="267"/>
        <v>#DIV/0!</v>
      </c>
      <c r="Q477" s="676" t="e">
        <f t="shared" si="267"/>
        <v>#DIV/0!</v>
      </c>
      <c r="R477" s="676" t="e">
        <f t="shared" si="267"/>
        <v>#DIV/0!</v>
      </c>
      <c r="S477" s="676" t="e">
        <f t="shared" si="267"/>
        <v>#DIV/0!</v>
      </c>
      <c r="T477" s="676" t="e">
        <f t="shared" si="267"/>
        <v>#DIV/0!</v>
      </c>
      <c r="U477" s="676" t="e">
        <f t="shared" si="267"/>
        <v>#DIV/0!</v>
      </c>
      <c r="V477" s="676" t="e">
        <f t="shared" si="267"/>
        <v>#DIV/0!</v>
      </c>
      <c r="W477" s="676" t="e">
        <f t="shared" si="267"/>
        <v>#VALUE!</v>
      </c>
      <c r="X477" s="676" t="e">
        <f t="shared" si="267"/>
        <v>#DIV/0!</v>
      </c>
      <c r="Y477" s="676" t="e">
        <f t="shared" si="267"/>
        <v>#DIV/0!</v>
      </c>
      <c r="Z477" s="676" t="e">
        <f t="shared" si="267"/>
        <v>#DIV/0!</v>
      </c>
      <c r="AA477" s="676" t="e">
        <f t="shared" si="267"/>
        <v>#DIV/0!</v>
      </c>
      <c r="AB477" s="676" t="e">
        <f t="shared" si="267"/>
        <v>#DIV/0!</v>
      </c>
      <c r="AC477" s="676" t="e">
        <f t="shared" si="267"/>
        <v>#DIV/0!</v>
      </c>
      <c r="AD477" s="274"/>
      <c r="AG477" s="243" t="s">
        <v>36</v>
      </c>
      <c r="AH477" s="676" t="e">
        <f t="shared" ref="AH477:AR477" si="268">ROUND((AH420-AH419)/AH419*100,1)</f>
        <v>#DIV/0!</v>
      </c>
      <c r="AI477" s="676" t="e">
        <f t="shared" si="268"/>
        <v>#DIV/0!</v>
      </c>
      <c r="AJ477" s="676" t="e">
        <f t="shared" si="268"/>
        <v>#DIV/0!</v>
      </c>
      <c r="AK477" s="676" t="e">
        <f t="shared" si="268"/>
        <v>#DIV/0!</v>
      </c>
      <c r="AL477" s="676" t="e">
        <f t="shared" si="268"/>
        <v>#DIV/0!</v>
      </c>
      <c r="AM477" s="676" t="e">
        <f t="shared" si="268"/>
        <v>#DIV/0!</v>
      </c>
      <c r="AN477" s="676" t="e">
        <f t="shared" si="268"/>
        <v>#DIV/0!</v>
      </c>
      <c r="AO477" s="676" t="e">
        <f t="shared" si="268"/>
        <v>#DIV/0!</v>
      </c>
      <c r="AP477" s="676" t="e">
        <f t="shared" si="268"/>
        <v>#DIV/0!</v>
      </c>
      <c r="AQ477" s="676" t="e">
        <f t="shared" si="268"/>
        <v>#DIV/0!</v>
      </c>
      <c r="AR477" s="676" t="e">
        <f t="shared" si="268"/>
        <v>#DIV/0!</v>
      </c>
    </row>
    <row r="478" spans="2:44" ht="12" hidden="1" customHeight="1" x14ac:dyDescent="0.15">
      <c r="B478" s="240"/>
      <c r="C478" s="246" t="s">
        <v>37</v>
      </c>
      <c r="D478" s="676" t="e">
        <f t="shared" ref="D478:AC478" si="269">ROUND((D421-D420)/D420*100,1)</f>
        <v>#DIV/0!</v>
      </c>
      <c r="E478" s="676" t="e">
        <f t="shared" si="269"/>
        <v>#DIV/0!</v>
      </c>
      <c r="F478" s="676" t="e">
        <f t="shared" si="269"/>
        <v>#DIV/0!</v>
      </c>
      <c r="G478" s="676" t="e">
        <f t="shared" si="269"/>
        <v>#DIV/0!</v>
      </c>
      <c r="H478" s="676" t="e">
        <f t="shared" si="269"/>
        <v>#DIV/0!</v>
      </c>
      <c r="I478" s="676" t="e">
        <f t="shared" si="269"/>
        <v>#DIV/0!</v>
      </c>
      <c r="J478" s="676" t="e">
        <f t="shared" si="269"/>
        <v>#DIV/0!</v>
      </c>
      <c r="K478" s="676" t="e">
        <f t="shared" si="269"/>
        <v>#DIV/0!</v>
      </c>
      <c r="L478" s="676" t="e">
        <f t="shared" si="269"/>
        <v>#DIV/0!</v>
      </c>
      <c r="M478" s="676" t="e">
        <f t="shared" si="269"/>
        <v>#DIV/0!</v>
      </c>
      <c r="N478" s="676" t="e">
        <f t="shared" si="269"/>
        <v>#DIV/0!</v>
      </c>
      <c r="O478" s="676" t="e">
        <f t="shared" si="269"/>
        <v>#DIV/0!</v>
      </c>
      <c r="P478" s="676" t="e">
        <f t="shared" si="269"/>
        <v>#DIV/0!</v>
      </c>
      <c r="Q478" s="676" t="e">
        <f t="shared" si="269"/>
        <v>#DIV/0!</v>
      </c>
      <c r="R478" s="676" t="e">
        <f t="shared" si="269"/>
        <v>#DIV/0!</v>
      </c>
      <c r="S478" s="676" t="e">
        <f t="shared" si="269"/>
        <v>#DIV/0!</v>
      </c>
      <c r="T478" s="676" t="e">
        <f t="shared" si="269"/>
        <v>#DIV/0!</v>
      </c>
      <c r="U478" s="676" t="e">
        <f t="shared" si="269"/>
        <v>#DIV/0!</v>
      </c>
      <c r="V478" s="676" t="e">
        <f t="shared" si="269"/>
        <v>#DIV/0!</v>
      </c>
      <c r="W478" s="676" t="e">
        <f t="shared" si="269"/>
        <v>#VALUE!</v>
      </c>
      <c r="X478" s="676" t="e">
        <f t="shared" si="269"/>
        <v>#DIV/0!</v>
      </c>
      <c r="Y478" s="676" t="e">
        <f t="shared" si="269"/>
        <v>#DIV/0!</v>
      </c>
      <c r="Z478" s="676" t="e">
        <f t="shared" si="269"/>
        <v>#DIV/0!</v>
      </c>
      <c r="AA478" s="676" t="e">
        <f t="shared" si="269"/>
        <v>#DIV/0!</v>
      </c>
      <c r="AB478" s="676" t="e">
        <f t="shared" si="269"/>
        <v>#DIV/0!</v>
      </c>
      <c r="AC478" s="676" t="e">
        <f t="shared" si="269"/>
        <v>#DIV/0!</v>
      </c>
      <c r="AD478" s="274"/>
      <c r="AF478" s="240"/>
      <c r="AG478" s="246" t="s">
        <v>37</v>
      </c>
      <c r="AH478" s="907" t="e">
        <f t="shared" ref="AH478:AR478" si="270">ROUND((AH421-AH420)/AH420*100,1)</f>
        <v>#DIV/0!</v>
      </c>
      <c r="AI478" s="907" t="e">
        <f t="shared" si="270"/>
        <v>#DIV/0!</v>
      </c>
      <c r="AJ478" s="907" t="e">
        <f t="shared" si="270"/>
        <v>#DIV/0!</v>
      </c>
      <c r="AK478" s="907" t="e">
        <f t="shared" si="270"/>
        <v>#DIV/0!</v>
      </c>
      <c r="AL478" s="907" t="e">
        <f t="shared" si="270"/>
        <v>#DIV/0!</v>
      </c>
      <c r="AM478" s="907" t="e">
        <f t="shared" si="270"/>
        <v>#DIV/0!</v>
      </c>
      <c r="AN478" s="907" t="e">
        <f t="shared" si="270"/>
        <v>#DIV/0!</v>
      </c>
      <c r="AO478" s="907" t="e">
        <f t="shared" si="270"/>
        <v>#DIV/0!</v>
      </c>
      <c r="AP478" s="907" t="e">
        <f t="shared" si="270"/>
        <v>#DIV/0!</v>
      </c>
      <c r="AQ478" s="907" t="e">
        <f t="shared" si="270"/>
        <v>#DIV/0!</v>
      </c>
      <c r="AR478" s="907" t="e">
        <f t="shared" si="270"/>
        <v>#DIV/0!</v>
      </c>
    </row>
    <row r="479" spans="2:44" ht="12" hidden="1" customHeight="1" x14ac:dyDescent="0.15">
      <c r="B479" s="66">
        <v>2031</v>
      </c>
      <c r="C479" s="238" t="s">
        <v>34</v>
      </c>
      <c r="D479" s="906" t="e">
        <f t="shared" ref="D479:AC479" si="271">ROUND((D422-D421)/D421*100,1)</f>
        <v>#DIV/0!</v>
      </c>
      <c r="E479" s="906" t="e">
        <f t="shared" si="271"/>
        <v>#DIV/0!</v>
      </c>
      <c r="F479" s="906" t="e">
        <f t="shared" si="271"/>
        <v>#DIV/0!</v>
      </c>
      <c r="G479" s="906" t="e">
        <f t="shared" si="271"/>
        <v>#DIV/0!</v>
      </c>
      <c r="H479" s="906" t="e">
        <f t="shared" si="271"/>
        <v>#DIV/0!</v>
      </c>
      <c r="I479" s="906" t="e">
        <f t="shared" si="271"/>
        <v>#DIV/0!</v>
      </c>
      <c r="J479" s="906" t="e">
        <f t="shared" si="271"/>
        <v>#DIV/0!</v>
      </c>
      <c r="K479" s="906" t="e">
        <f t="shared" si="271"/>
        <v>#DIV/0!</v>
      </c>
      <c r="L479" s="906" t="e">
        <f t="shared" si="271"/>
        <v>#DIV/0!</v>
      </c>
      <c r="M479" s="906" t="e">
        <f t="shared" si="271"/>
        <v>#DIV/0!</v>
      </c>
      <c r="N479" s="906" t="e">
        <f t="shared" si="271"/>
        <v>#DIV/0!</v>
      </c>
      <c r="O479" s="906" t="e">
        <f t="shared" si="271"/>
        <v>#DIV/0!</v>
      </c>
      <c r="P479" s="906" t="e">
        <f t="shared" si="271"/>
        <v>#DIV/0!</v>
      </c>
      <c r="Q479" s="906" t="e">
        <f t="shared" si="271"/>
        <v>#DIV/0!</v>
      </c>
      <c r="R479" s="906" t="e">
        <f t="shared" si="271"/>
        <v>#DIV/0!</v>
      </c>
      <c r="S479" s="906" t="e">
        <f t="shared" si="271"/>
        <v>#DIV/0!</v>
      </c>
      <c r="T479" s="906" t="e">
        <f t="shared" si="271"/>
        <v>#DIV/0!</v>
      </c>
      <c r="U479" s="906" t="e">
        <f t="shared" si="271"/>
        <v>#DIV/0!</v>
      </c>
      <c r="V479" s="906" t="e">
        <f t="shared" si="271"/>
        <v>#DIV/0!</v>
      </c>
      <c r="W479" s="906" t="e">
        <f t="shared" si="271"/>
        <v>#VALUE!</v>
      </c>
      <c r="X479" s="906" t="e">
        <f t="shared" si="271"/>
        <v>#DIV/0!</v>
      </c>
      <c r="Y479" s="906" t="e">
        <f t="shared" si="271"/>
        <v>#DIV/0!</v>
      </c>
      <c r="Z479" s="906" t="e">
        <f t="shared" si="271"/>
        <v>#DIV/0!</v>
      </c>
      <c r="AA479" s="906" t="e">
        <f t="shared" si="271"/>
        <v>#DIV/0!</v>
      </c>
      <c r="AB479" s="906" t="e">
        <f t="shared" si="271"/>
        <v>#DIV/0!</v>
      </c>
      <c r="AC479" s="906" t="e">
        <f t="shared" si="271"/>
        <v>#DIV/0!</v>
      </c>
      <c r="AD479" s="274"/>
      <c r="AF479" s="66">
        <v>2031</v>
      </c>
      <c r="AG479" s="238" t="s">
        <v>34</v>
      </c>
      <c r="AH479" s="906" t="e">
        <f t="shared" ref="AH479:AR479" si="272">ROUND((AH422-AH421)/AH421*100,1)</f>
        <v>#DIV/0!</v>
      </c>
      <c r="AI479" s="906" t="e">
        <f t="shared" si="272"/>
        <v>#DIV/0!</v>
      </c>
      <c r="AJ479" s="906" t="e">
        <f t="shared" si="272"/>
        <v>#DIV/0!</v>
      </c>
      <c r="AK479" s="906" t="e">
        <f t="shared" si="272"/>
        <v>#DIV/0!</v>
      </c>
      <c r="AL479" s="906" t="e">
        <f t="shared" si="272"/>
        <v>#DIV/0!</v>
      </c>
      <c r="AM479" s="906" t="e">
        <f t="shared" si="272"/>
        <v>#DIV/0!</v>
      </c>
      <c r="AN479" s="906" t="e">
        <f t="shared" si="272"/>
        <v>#DIV/0!</v>
      </c>
      <c r="AO479" s="906" t="e">
        <f t="shared" si="272"/>
        <v>#DIV/0!</v>
      </c>
      <c r="AP479" s="906" t="e">
        <f t="shared" si="272"/>
        <v>#DIV/0!</v>
      </c>
      <c r="AQ479" s="906" t="e">
        <f t="shared" si="272"/>
        <v>#DIV/0!</v>
      </c>
      <c r="AR479" s="906" t="e">
        <f t="shared" si="272"/>
        <v>#DIV/0!</v>
      </c>
    </row>
    <row r="480" spans="2:44" ht="12" hidden="1" customHeight="1" x14ac:dyDescent="0.15">
      <c r="C480" s="243" t="s">
        <v>35</v>
      </c>
      <c r="D480" s="676" t="e">
        <f t="shared" ref="D480:AC480" si="273">ROUND((D423-D422)/D422*100,1)</f>
        <v>#DIV/0!</v>
      </c>
      <c r="E480" s="676" t="e">
        <f t="shared" si="273"/>
        <v>#DIV/0!</v>
      </c>
      <c r="F480" s="676" t="e">
        <f t="shared" si="273"/>
        <v>#DIV/0!</v>
      </c>
      <c r="G480" s="676" t="e">
        <f t="shared" si="273"/>
        <v>#DIV/0!</v>
      </c>
      <c r="H480" s="676" t="e">
        <f t="shared" si="273"/>
        <v>#DIV/0!</v>
      </c>
      <c r="I480" s="676" t="e">
        <f t="shared" si="273"/>
        <v>#DIV/0!</v>
      </c>
      <c r="J480" s="676" t="e">
        <f t="shared" si="273"/>
        <v>#DIV/0!</v>
      </c>
      <c r="K480" s="676" t="e">
        <f t="shared" si="273"/>
        <v>#DIV/0!</v>
      </c>
      <c r="L480" s="676" t="e">
        <f t="shared" si="273"/>
        <v>#DIV/0!</v>
      </c>
      <c r="M480" s="676" t="e">
        <f t="shared" si="273"/>
        <v>#DIV/0!</v>
      </c>
      <c r="N480" s="676" t="e">
        <f t="shared" si="273"/>
        <v>#DIV/0!</v>
      </c>
      <c r="O480" s="676" t="e">
        <f t="shared" si="273"/>
        <v>#DIV/0!</v>
      </c>
      <c r="P480" s="676" t="e">
        <f t="shared" si="273"/>
        <v>#DIV/0!</v>
      </c>
      <c r="Q480" s="676" t="e">
        <f t="shared" si="273"/>
        <v>#DIV/0!</v>
      </c>
      <c r="R480" s="676" t="e">
        <f t="shared" si="273"/>
        <v>#DIV/0!</v>
      </c>
      <c r="S480" s="676" t="e">
        <f t="shared" si="273"/>
        <v>#DIV/0!</v>
      </c>
      <c r="T480" s="676" t="e">
        <f t="shared" si="273"/>
        <v>#DIV/0!</v>
      </c>
      <c r="U480" s="676" t="e">
        <f t="shared" si="273"/>
        <v>#DIV/0!</v>
      </c>
      <c r="V480" s="676" t="e">
        <f t="shared" si="273"/>
        <v>#DIV/0!</v>
      </c>
      <c r="W480" s="676" t="e">
        <f t="shared" si="273"/>
        <v>#VALUE!</v>
      </c>
      <c r="X480" s="676" t="e">
        <f t="shared" si="273"/>
        <v>#DIV/0!</v>
      </c>
      <c r="Y480" s="676" t="e">
        <f t="shared" si="273"/>
        <v>#DIV/0!</v>
      </c>
      <c r="Z480" s="676" t="e">
        <f t="shared" si="273"/>
        <v>#DIV/0!</v>
      </c>
      <c r="AA480" s="676" t="e">
        <f t="shared" si="273"/>
        <v>#DIV/0!</v>
      </c>
      <c r="AB480" s="676" t="e">
        <f t="shared" si="273"/>
        <v>#DIV/0!</v>
      </c>
      <c r="AC480" s="676" t="e">
        <f t="shared" si="273"/>
        <v>#DIV/0!</v>
      </c>
      <c r="AD480" s="274"/>
      <c r="AG480" s="243" t="s">
        <v>35</v>
      </c>
      <c r="AH480" s="676" t="e">
        <f t="shared" ref="AH480:AR480" si="274">ROUND((AH423-AH422)/AH422*100,1)</f>
        <v>#DIV/0!</v>
      </c>
      <c r="AI480" s="676" t="e">
        <f t="shared" si="274"/>
        <v>#DIV/0!</v>
      </c>
      <c r="AJ480" s="676" t="e">
        <f t="shared" si="274"/>
        <v>#DIV/0!</v>
      </c>
      <c r="AK480" s="676" t="e">
        <f t="shared" si="274"/>
        <v>#DIV/0!</v>
      </c>
      <c r="AL480" s="676" t="e">
        <f t="shared" si="274"/>
        <v>#DIV/0!</v>
      </c>
      <c r="AM480" s="676" t="e">
        <f t="shared" si="274"/>
        <v>#DIV/0!</v>
      </c>
      <c r="AN480" s="676" t="e">
        <f t="shared" si="274"/>
        <v>#DIV/0!</v>
      </c>
      <c r="AO480" s="676" t="e">
        <f t="shared" si="274"/>
        <v>#DIV/0!</v>
      </c>
      <c r="AP480" s="676" t="e">
        <f t="shared" si="274"/>
        <v>#DIV/0!</v>
      </c>
      <c r="AQ480" s="676" t="e">
        <f t="shared" si="274"/>
        <v>#DIV/0!</v>
      </c>
      <c r="AR480" s="676" t="e">
        <f t="shared" si="274"/>
        <v>#DIV/0!</v>
      </c>
    </row>
    <row r="481" spans="1:45" ht="12" hidden="1" customHeight="1" x14ac:dyDescent="0.15">
      <c r="C481" s="243" t="s">
        <v>36</v>
      </c>
      <c r="D481" s="676" t="e">
        <f t="shared" ref="D481:AC481" si="275">ROUND((D424-D423)/D423*100,1)</f>
        <v>#DIV/0!</v>
      </c>
      <c r="E481" s="676" t="e">
        <f t="shared" si="275"/>
        <v>#DIV/0!</v>
      </c>
      <c r="F481" s="676" t="e">
        <f t="shared" si="275"/>
        <v>#DIV/0!</v>
      </c>
      <c r="G481" s="676" t="e">
        <f t="shared" si="275"/>
        <v>#DIV/0!</v>
      </c>
      <c r="H481" s="676" t="e">
        <f t="shared" si="275"/>
        <v>#DIV/0!</v>
      </c>
      <c r="I481" s="676" t="e">
        <f t="shared" si="275"/>
        <v>#DIV/0!</v>
      </c>
      <c r="J481" s="676" t="e">
        <f t="shared" si="275"/>
        <v>#DIV/0!</v>
      </c>
      <c r="K481" s="676" t="e">
        <f t="shared" si="275"/>
        <v>#DIV/0!</v>
      </c>
      <c r="L481" s="676" t="e">
        <f t="shared" si="275"/>
        <v>#DIV/0!</v>
      </c>
      <c r="M481" s="676" t="e">
        <f t="shared" si="275"/>
        <v>#DIV/0!</v>
      </c>
      <c r="N481" s="676" t="e">
        <f t="shared" si="275"/>
        <v>#DIV/0!</v>
      </c>
      <c r="O481" s="676" t="e">
        <f t="shared" si="275"/>
        <v>#DIV/0!</v>
      </c>
      <c r="P481" s="676" t="e">
        <f t="shared" si="275"/>
        <v>#DIV/0!</v>
      </c>
      <c r="Q481" s="676" t="e">
        <f t="shared" si="275"/>
        <v>#DIV/0!</v>
      </c>
      <c r="R481" s="676" t="e">
        <f t="shared" si="275"/>
        <v>#DIV/0!</v>
      </c>
      <c r="S481" s="676" t="e">
        <f t="shared" si="275"/>
        <v>#DIV/0!</v>
      </c>
      <c r="T481" s="676" t="e">
        <f t="shared" si="275"/>
        <v>#DIV/0!</v>
      </c>
      <c r="U481" s="676" t="e">
        <f t="shared" si="275"/>
        <v>#DIV/0!</v>
      </c>
      <c r="V481" s="676" t="e">
        <f t="shared" si="275"/>
        <v>#DIV/0!</v>
      </c>
      <c r="W481" s="676" t="e">
        <f t="shared" si="275"/>
        <v>#VALUE!</v>
      </c>
      <c r="X481" s="676" t="e">
        <f t="shared" si="275"/>
        <v>#DIV/0!</v>
      </c>
      <c r="Y481" s="676" t="e">
        <f t="shared" si="275"/>
        <v>#DIV/0!</v>
      </c>
      <c r="Z481" s="676" t="e">
        <f t="shared" si="275"/>
        <v>#DIV/0!</v>
      </c>
      <c r="AA481" s="676" t="e">
        <f t="shared" si="275"/>
        <v>#DIV/0!</v>
      </c>
      <c r="AB481" s="676" t="e">
        <f t="shared" si="275"/>
        <v>#DIV/0!</v>
      </c>
      <c r="AC481" s="676" t="e">
        <f t="shared" si="275"/>
        <v>#DIV/0!</v>
      </c>
      <c r="AD481" s="274"/>
      <c r="AG481" s="243" t="s">
        <v>36</v>
      </c>
      <c r="AH481" s="676" t="e">
        <f t="shared" ref="AH481:AR481" si="276">ROUND((AH424-AH423)/AH423*100,1)</f>
        <v>#DIV/0!</v>
      </c>
      <c r="AI481" s="676" t="e">
        <f t="shared" si="276"/>
        <v>#DIV/0!</v>
      </c>
      <c r="AJ481" s="676" t="e">
        <f t="shared" si="276"/>
        <v>#DIV/0!</v>
      </c>
      <c r="AK481" s="676" t="e">
        <f t="shared" si="276"/>
        <v>#DIV/0!</v>
      </c>
      <c r="AL481" s="676" t="e">
        <f t="shared" si="276"/>
        <v>#DIV/0!</v>
      </c>
      <c r="AM481" s="676" t="e">
        <f t="shared" si="276"/>
        <v>#DIV/0!</v>
      </c>
      <c r="AN481" s="676" t="e">
        <f t="shared" si="276"/>
        <v>#DIV/0!</v>
      </c>
      <c r="AO481" s="676" t="e">
        <f t="shared" si="276"/>
        <v>#DIV/0!</v>
      </c>
      <c r="AP481" s="676" t="e">
        <f t="shared" si="276"/>
        <v>#DIV/0!</v>
      </c>
      <c r="AQ481" s="676" t="e">
        <f t="shared" si="276"/>
        <v>#DIV/0!</v>
      </c>
      <c r="AR481" s="676" t="e">
        <f t="shared" si="276"/>
        <v>#DIV/0!</v>
      </c>
    </row>
    <row r="482" spans="1:45" ht="12" hidden="1" customHeight="1" x14ac:dyDescent="0.15">
      <c r="B482" s="240"/>
      <c r="C482" s="246" t="s">
        <v>37</v>
      </c>
      <c r="D482" s="907" t="e">
        <f t="shared" ref="D482:AC482" si="277">ROUND((D425-D424)/D424*100,1)</f>
        <v>#DIV/0!</v>
      </c>
      <c r="E482" s="907" t="e">
        <f t="shared" si="277"/>
        <v>#DIV/0!</v>
      </c>
      <c r="F482" s="907" t="e">
        <f t="shared" si="277"/>
        <v>#DIV/0!</v>
      </c>
      <c r="G482" s="907" t="e">
        <f t="shared" si="277"/>
        <v>#DIV/0!</v>
      </c>
      <c r="H482" s="907" t="e">
        <f t="shared" si="277"/>
        <v>#DIV/0!</v>
      </c>
      <c r="I482" s="907" t="e">
        <f t="shared" si="277"/>
        <v>#DIV/0!</v>
      </c>
      <c r="J482" s="907" t="e">
        <f t="shared" si="277"/>
        <v>#DIV/0!</v>
      </c>
      <c r="K482" s="907" t="e">
        <f t="shared" si="277"/>
        <v>#DIV/0!</v>
      </c>
      <c r="L482" s="907" t="e">
        <f t="shared" si="277"/>
        <v>#DIV/0!</v>
      </c>
      <c r="M482" s="907" t="e">
        <f t="shared" si="277"/>
        <v>#DIV/0!</v>
      </c>
      <c r="N482" s="907" t="e">
        <f t="shared" si="277"/>
        <v>#DIV/0!</v>
      </c>
      <c r="O482" s="907" t="e">
        <f t="shared" si="277"/>
        <v>#DIV/0!</v>
      </c>
      <c r="P482" s="907" t="e">
        <f t="shared" si="277"/>
        <v>#DIV/0!</v>
      </c>
      <c r="Q482" s="907" t="e">
        <f t="shared" si="277"/>
        <v>#DIV/0!</v>
      </c>
      <c r="R482" s="907" t="e">
        <f t="shared" si="277"/>
        <v>#DIV/0!</v>
      </c>
      <c r="S482" s="907" t="e">
        <f t="shared" si="277"/>
        <v>#DIV/0!</v>
      </c>
      <c r="T482" s="907" t="e">
        <f t="shared" si="277"/>
        <v>#DIV/0!</v>
      </c>
      <c r="U482" s="907" t="e">
        <f t="shared" si="277"/>
        <v>#DIV/0!</v>
      </c>
      <c r="V482" s="907" t="e">
        <f t="shared" si="277"/>
        <v>#DIV/0!</v>
      </c>
      <c r="W482" s="907" t="e">
        <f t="shared" si="277"/>
        <v>#VALUE!</v>
      </c>
      <c r="X482" s="907" t="e">
        <f t="shared" si="277"/>
        <v>#DIV/0!</v>
      </c>
      <c r="Y482" s="907" t="e">
        <f t="shared" si="277"/>
        <v>#DIV/0!</v>
      </c>
      <c r="Z482" s="907" t="e">
        <f t="shared" si="277"/>
        <v>#DIV/0!</v>
      </c>
      <c r="AA482" s="907" t="e">
        <f t="shared" si="277"/>
        <v>#DIV/0!</v>
      </c>
      <c r="AB482" s="907" t="e">
        <f t="shared" si="277"/>
        <v>#DIV/0!</v>
      </c>
      <c r="AC482" s="907" t="e">
        <f t="shared" si="277"/>
        <v>#DIV/0!</v>
      </c>
      <c r="AD482" s="274"/>
      <c r="AF482" s="240"/>
      <c r="AG482" s="246" t="s">
        <v>37</v>
      </c>
      <c r="AH482" s="907" t="e">
        <f t="shared" ref="AH482:AR482" si="278">ROUND((AH425-AH424)/AH424*100,1)</f>
        <v>#DIV/0!</v>
      </c>
      <c r="AI482" s="907" t="e">
        <f t="shared" si="278"/>
        <v>#DIV/0!</v>
      </c>
      <c r="AJ482" s="907" t="e">
        <f t="shared" si="278"/>
        <v>#DIV/0!</v>
      </c>
      <c r="AK482" s="907" t="e">
        <f t="shared" si="278"/>
        <v>#DIV/0!</v>
      </c>
      <c r="AL482" s="907" t="e">
        <f t="shared" si="278"/>
        <v>#DIV/0!</v>
      </c>
      <c r="AM482" s="907" t="e">
        <f t="shared" si="278"/>
        <v>#DIV/0!</v>
      </c>
      <c r="AN482" s="907" t="e">
        <f t="shared" si="278"/>
        <v>#DIV/0!</v>
      </c>
      <c r="AO482" s="907" t="e">
        <f t="shared" si="278"/>
        <v>#DIV/0!</v>
      </c>
      <c r="AP482" s="907" t="e">
        <f t="shared" si="278"/>
        <v>#DIV/0!</v>
      </c>
      <c r="AQ482" s="907" t="e">
        <f t="shared" si="278"/>
        <v>#DIV/0!</v>
      </c>
      <c r="AR482" s="907" t="e">
        <f t="shared" si="278"/>
        <v>#DIV/0!</v>
      </c>
    </row>
    <row r="483" spans="1:45" ht="12" customHeight="1" x14ac:dyDescent="0.15">
      <c r="A483" s="135" t="s">
        <v>789</v>
      </c>
      <c r="AD483" s="20"/>
      <c r="AE483" s="135" t="s">
        <v>789</v>
      </c>
    </row>
    <row r="484" spans="1:45" x14ac:dyDescent="0.15">
      <c r="A484" s="66"/>
      <c r="B484" s="66">
        <v>2019</v>
      </c>
      <c r="C484" s="238" t="s">
        <v>34</v>
      </c>
      <c r="D484" s="906">
        <f t="shared" ref="D484:AB493" si="279">ROUND((D541-D537)/D537*100,1)</f>
        <v>0.9</v>
      </c>
      <c r="E484" s="906">
        <f t="shared" si="279"/>
        <v>0.9</v>
      </c>
      <c r="F484" s="906">
        <f t="shared" si="279"/>
        <v>-3.8</v>
      </c>
      <c r="G484" s="906">
        <f t="shared" si="279"/>
        <v>-9.6999999999999993</v>
      </c>
      <c r="H484" s="906">
        <f t="shared" si="279"/>
        <v>65.400000000000006</v>
      </c>
      <c r="I484" s="906">
        <f t="shared" si="279"/>
        <v>7.1</v>
      </c>
      <c r="J484" s="906">
        <f t="shared" si="279"/>
        <v>-4.3</v>
      </c>
      <c r="K484" s="906">
        <f t="shared" si="279"/>
        <v>-0.6</v>
      </c>
      <c r="L484" s="906">
        <f t="shared" si="279"/>
        <v>-10.6</v>
      </c>
      <c r="M484" s="906">
        <f t="shared" si="279"/>
        <v>-22.4</v>
      </c>
      <c r="N484" s="906">
        <f t="shared" si="279"/>
        <v>2.4</v>
      </c>
      <c r="O484" s="906">
        <f t="shared" si="279"/>
        <v>3.4</v>
      </c>
      <c r="P484" s="906">
        <f t="shared" si="279"/>
        <v>-9.9</v>
      </c>
      <c r="Q484" s="906">
        <f t="shared" si="279"/>
        <v>4.4000000000000004</v>
      </c>
      <c r="R484" s="906">
        <f t="shared" si="279"/>
        <v>8.9</v>
      </c>
      <c r="S484" s="906">
        <f t="shared" si="279"/>
        <v>17.7</v>
      </c>
      <c r="T484" s="906">
        <f t="shared" si="279"/>
        <v>-4.2</v>
      </c>
      <c r="U484" s="906">
        <f t="shared" si="279"/>
        <v>2.4</v>
      </c>
      <c r="V484" s="906">
        <f t="shared" si="279"/>
        <v>-0.4</v>
      </c>
      <c r="W484" s="906" t="s">
        <v>357</v>
      </c>
      <c r="X484" s="906">
        <f t="shared" si="279"/>
        <v>-4.0999999999999996</v>
      </c>
      <c r="Y484" s="906">
        <f t="shared" si="279"/>
        <v>3.3</v>
      </c>
      <c r="Z484" s="906">
        <f t="shared" si="279"/>
        <v>10.3</v>
      </c>
      <c r="AA484" s="906">
        <f t="shared" si="279"/>
        <v>4.9000000000000004</v>
      </c>
      <c r="AB484" s="906">
        <f t="shared" si="279"/>
        <v>0.1</v>
      </c>
      <c r="AC484" s="906">
        <f t="shared" ref="AC484:AC492" si="280">ROUND((AC541-AC537)/AC537*100,1)</f>
        <v>0</v>
      </c>
      <c r="AD484" s="274"/>
      <c r="AE484" s="66"/>
      <c r="AF484" s="66">
        <v>2018</v>
      </c>
      <c r="AG484" s="238" t="s">
        <v>34</v>
      </c>
      <c r="AH484" s="906">
        <f>ROUND((AH541-AH537)/AH537*100,1)</f>
        <v>0.9</v>
      </c>
      <c r="AI484" s="906">
        <f t="shared" ref="AI484:AR484" si="281">ROUND((AI541-AI537)/AI537*100,1)</f>
        <v>4.4000000000000004</v>
      </c>
      <c r="AJ484" s="906">
        <f t="shared" si="281"/>
        <v>3.8</v>
      </c>
      <c r="AK484" s="906">
        <f t="shared" si="281"/>
        <v>-7.8</v>
      </c>
      <c r="AL484" s="906">
        <f t="shared" si="281"/>
        <v>19.600000000000001</v>
      </c>
      <c r="AM484" s="906">
        <f t="shared" si="281"/>
        <v>5.3</v>
      </c>
      <c r="AN484" s="906">
        <f t="shared" si="281"/>
        <v>20</v>
      </c>
      <c r="AO484" s="906">
        <f t="shared" si="281"/>
        <v>-3.9</v>
      </c>
      <c r="AP484" s="906">
        <f t="shared" si="281"/>
        <v>-0.7</v>
      </c>
      <c r="AQ484" s="906">
        <f t="shared" si="281"/>
        <v>-0.9</v>
      </c>
      <c r="AR484" s="906">
        <f t="shared" si="281"/>
        <v>6.2</v>
      </c>
      <c r="AS484" s="221"/>
    </row>
    <row r="485" spans="1:45" x14ac:dyDescent="0.15">
      <c r="C485" s="239" t="s">
        <v>35</v>
      </c>
      <c r="D485" s="676">
        <f t="shared" si="279"/>
        <v>4</v>
      </c>
      <c r="E485" s="676">
        <f t="shared" si="279"/>
        <v>4</v>
      </c>
      <c r="F485" s="676">
        <f t="shared" si="279"/>
        <v>1.7</v>
      </c>
      <c r="G485" s="676">
        <f t="shared" si="279"/>
        <v>10.9</v>
      </c>
      <c r="H485" s="676">
        <f t="shared" si="279"/>
        <v>36</v>
      </c>
      <c r="I485" s="676">
        <f t="shared" si="279"/>
        <v>-1.5</v>
      </c>
      <c r="J485" s="676">
        <f t="shared" si="279"/>
        <v>2.2999999999999998</v>
      </c>
      <c r="K485" s="676">
        <f t="shared" si="279"/>
        <v>3.8</v>
      </c>
      <c r="L485" s="676">
        <f t="shared" si="279"/>
        <v>-30.3</v>
      </c>
      <c r="M485" s="676">
        <f t="shared" si="279"/>
        <v>-8.1</v>
      </c>
      <c r="N485" s="676">
        <f t="shared" si="279"/>
        <v>30.8</v>
      </c>
      <c r="O485" s="676">
        <f t="shared" si="279"/>
        <v>2.1</v>
      </c>
      <c r="P485" s="676">
        <f t="shared" si="279"/>
        <v>-6.9</v>
      </c>
      <c r="Q485" s="676">
        <f t="shared" si="279"/>
        <v>4.9000000000000004</v>
      </c>
      <c r="R485" s="676">
        <f t="shared" si="279"/>
        <v>6.4</v>
      </c>
      <c r="S485" s="676">
        <f t="shared" si="279"/>
        <v>23.9</v>
      </c>
      <c r="T485" s="676">
        <f t="shared" si="279"/>
        <v>-0.5</v>
      </c>
      <c r="U485" s="676">
        <f t="shared" si="279"/>
        <v>4.2</v>
      </c>
      <c r="V485" s="676">
        <f t="shared" si="279"/>
        <v>0.8</v>
      </c>
      <c r="W485" s="676" t="s">
        <v>357</v>
      </c>
      <c r="X485" s="676">
        <f t="shared" si="279"/>
        <v>11.6</v>
      </c>
      <c r="Y485" s="676">
        <f t="shared" si="279"/>
        <v>8.1</v>
      </c>
      <c r="Z485" s="676">
        <f t="shared" si="279"/>
        <v>4.4000000000000004</v>
      </c>
      <c r="AA485" s="676">
        <f t="shared" si="279"/>
        <v>2.6</v>
      </c>
      <c r="AB485" s="676">
        <f t="shared" si="279"/>
        <v>-0.8</v>
      </c>
      <c r="AC485" s="676">
        <f t="shared" si="280"/>
        <v>1.4</v>
      </c>
      <c r="AD485" s="274"/>
      <c r="AG485" s="239" t="s">
        <v>35</v>
      </c>
      <c r="AH485" s="676">
        <f t="shared" ref="AH485:AR500" si="282">ROUND((AH542-AH538)/AH538*100,1)</f>
        <v>4</v>
      </c>
      <c r="AI485" s="676">
        <f t="shared" si="282"/>
        <v>5.7</v>
      </c>
      <c r="AJ485" s="676">
        <f t="shared" si="282"/>
        <v>5.0999999999999996</v>
      </c>
      <c r="AK485" s="676">
        <f t="shared" si="282"/>
        <v>1.5</v>
      </c>
      <c r="AL485" s="676">
        <f t="shared" si="282"/>
        <v>9.1999999999999993</v>
      </c>
      <c r="AM485" s="676">
        <f t="shared" si="282"/>
        <v>6.7</v>
      </c>
      <c r="AN485" s="676">
        <f t="shared" si="282"/>
        <v>15.4</v>
      </c>
      <c r="AO485" s="676">
        <f t="shared" si="282"/>
        <v>1.6</v>
      </c>
      <c r="AP485" s="676">
        <f t="shared" si="282"/>
        <v>3.1</v>
      </c>
      <c r="AQ485" s="676">
        <f t="shared" si="282"/>
        <v>2.9</v>
      </c>
      <c r="AR485" s="676">
        <f t="shared" si="282"/>
        <v>12.1</v>
      </c>
      <c r="AS485" s="221"/>
    </row>
    <row r="486" spans="1:45" x14ac:dyDescent="0.15">
      <c r="C486" s="239" t="s">
        <v>36</v>
      </c>
      <c r="D486" s="676">
        <f t="shared" si="279"/>
        <v>-0.2</v>
      </c>
      <c r="E486" s="676">
        <f t="shared" si="279"/>
        <v>-0.2</v>
      </c>
      <c r="F486" s="676">
        <f t="shared" si="279"/>
        <v>2</v>
      </c>
      <c r="G486" s="676">
        <f t="shared" si="279"/>
        <v>14</v>
      </c>
      <c r="H486" s="676">
        <f t="shared" si="279"/>
        <v>17.899999999999999</v>
      </c>
      <c r="I486" s="676">
        <f t="shared" si="279"/>
        <v>-32.5</v>
      </c>
      <c r="J486" s="676">
        <f t="shared" si="279"/>
        <v>8.4</v>
      </c>
      <c r="K486" s="676">
        <f t="shared" si="279"/>
        <v>17.3</v>
      </c>
      <c r="L486" s="676">
        <f t="shared" si="279"/>
        <v>-27</v>
      </c>
      <c r="M486" s="676">
        <f t="shared" si="279"/>
        <v>-3.8</v>
      </c>
      <c r="N486" s="676">
        <f t="shared" si="279"/>
        <v>30.4</v>
      </c>
      <c r="O486" s="676">
        <f t="shared" si="279"/>
        <v>-46.1</v>
      </c>
      <c r="P486" s="676">
        <f t="shared" si="279"/>
        <v>-2.7</v>
      </c>
      <c r="Q486" s="676">
        <f t="shared" si="279"/>
        <v>5.7</v>
      </c>
      <c r="R486" s="676">
        <f t="shared" si="279"/>
        <v>2.5</v>
      </c>
      <c r="S486" s="676">
        <f t="shared" si="279"/>
        <v>12.7</v>
      </c>
      <c r="T486" s="676">
        <f t="shared" si="279"/>
        <v>-0.6</v>
      </c>
      <c r="U486" s="676">
        <f t="shared" si="279"/>
        <v>2.2999999999999998</v>
      </c>
      <c r="V486" s="676">
        <f t="shared" si="279"/>
        <v>-9.6</v>
      </c>
      <c r="W486" s="676" t="s">
        <v>357</v>
      </c>
      <c r="X486" s="676">
        <f t="shared" si="279"/>
        <v>32.200000000000003</v>
      </c>
      <c r="Y486" s="676">
        <f t="shared" si="279"/>
        <v>18.2</v>
      </c>
      <c r="Z486" s="676">
        <f t="shared" si="279"/>
        <v>4.3</v>
      </c>
      <c r="AA486" s="676">
        <f t="shared" si="279"/>
        <v>-6.2</v>
      </c>
      <c r="AB486" s="676">
        <f t="shared" si="279"/>
        <v>-0.5</v>
      </c>
      <c r="AC486" s="676">
        <f t="shared" si="280"/>
        <v>-4.5999999999999996</v>
      </c>
      <c r="AD486" s="274"/>
      <c r="AG486" s="239" t="s">
        <v>36</v>
      </c>
      <c r="AH486" s="676">
        <f t="shared" si="282"/>
        <v>-0.2</v>
      </c>
      <c r="AI486" s="676">
        <f t="shared" si="282"/>
        <v>-0.4</v>
      </c>
      <c r="AJ486" s="676">
        <f t="shared" si="282"/>
        <v>5.9</v>
      </c>
      <c r="AK486" s="676">
        <f t="shared" si="282"/>
        <v>10.6</v>
      </c>
      <c r="AL486" s="676">
        <f t="shared" si="282"/>
        <v>1.3</v>
      </c>
      <c r="AM486" s="676">
        <f t="shared" si="282"/>
        <v>-11.7</v>
      </c>
      <c r="AN486" s="676">
        <f t="shared" si="282"/>
        <v>-26.7</v>
      </c>
      <c r="AO486" s="676">
        <f t="shared" si="282"/>
        <v>3.7</v>
      </c>
      <c r="AP486" s="676">
        <f t="shared" si="282"/>
        <v>-0.1</v>
      </c>
      <c r="AQ486" s="676">
        <f t="shared" si="282"/>
        <v>-0.1</v>
      </c>
      <c r="AR486" s="676">
        <f t="shared" si="282"/>
        <v>2.6</v>
      </c>
      <c r="AS486" s="221"/>
    </row>
    <row r="487" spans="1:45" x14ac:dyDescent="0.15">
      <c r="C487" s="239" t="s">
        <v>37</v>
      </c>
      <c r="D487" s="676">
        <f t="shared" si="279"/>
        <v>1</v>
      </c>
      <c r="E487" s="676">
        <f t="shared" si="279"/>
        <v>1.1000000000000001</v>
      </c>
      <c r="F487" s="676">
        <f t="shared" si="279"/>
        <v>3</v>
      </c>
      <c r="G487" s="676">
        <f t="shared" si="279"/>
        <v>18.3</v>
      </c>
      <c r="H487" s="676">
        <f t="shared" si="279"/>
        <v>2.4</v>
      </c>
      <c r="I487" s="676">
        <f t="shared" si="279"/>
        <v>-12.5</v>
      </c>
      <c r="J487" s="676">
        <f t="shared" si="279"/>
        <v>12.7</v>
      </c>
      <c r="K487" s="676">
        <f t="shared" si="279"/>
        <v>32</v>
      </c>
      <c r="L487" s="676">
        <f t="shared" si="279"/>
        <v>-27.3</v>
      </c>
      <c r="M487" s="676">
        <f t="shared" si="279"/>
        <v>-19.3</v>
      </c>
      <c r="N487" s="676">
        <f t="shared" si="279"/>
        <v>23.9</v>
      </c>
      <c r="O487" s="676">
        <f t="shared" si="279"/>
        <v>-28.6</v>
      </c>
      <c r="P487" s="676">
        <f t="shared" si="279"/>
        <v>5.5</v>
      </c>
      <c r="Q487" s="676">
        <f t="shared" si="279"/>
        <v>3.1</v>
      </c>
      <c r="R487" s="676">
        <f t="shared" si="279"/>
        <v>1.9</v>
      </c>
      <c r="S487" s="676">
        <f t="shared" si="279"/>
        <v>10.7</v>
      </c>
      <c r="T487" s="676">
        <f t="shared" si="279"/>
        <v>-1.6</v>
      </c>
      <c r="U487" s="676">
        <f t="shared" si="279"/>
        <v>3.6</v>
      </c>
      <c r="V487" s="676">
        <f t="shared" si="279"/>
        <v>10.1</v>
      </c>
      <c r="W487" s="676" t="s">
        <v>357</v>
      </c>
      <c r="X487" s="676">
        <f t="shared" si="279"/>
        <v>-11.4</v>
      </c>
      <c r="Y487" s="676">
        <f t="shared" si="279"/>
        <v>23.7</v>
      </c>
      <c r="Z487" s="676">
        <f t="shared" si="279"/>
        <v>8.4</v>
      </c>
      <c r="AA487" s="676">
        <f t="shared" si="279"/>
        <v>-19</v>
      </c>
      <c r="AB487" s="676">
        <f t="shared" si="279"/>
        <v>-0.6</v>
      </c>
      <c r="AC487" s="676">
        <f t="shared" si="280"/>
        <v>4.7</v>
      </c>
      <c r="AD487" s="274"/>
      <c r="AG487" s="239" t="s">
        <v>37</v>
      </c>
      <c r="AH487" s="676">
        <f t="shared" si="282"/>
        <v>1</v>
      </c>
      <c r="AI487" s="676">
        <f t="shared" si="282"/>
        <v>0.6</v>
      </c>
      <c r="AJ487" s="676">
        <f t="shared" si="282"/>
        <v>5.3</v>
      </c>
      <c r="AK487" s="676">
        <f t="shared" si="282"/>
        <v>18.899999999999999</v>
      </c>
      <c r="AL487" s="676">
        <f t="shared" si="282"/>
        <v>-7.2</v>
      </c>
      <c r="AM487" s="676">
        <f t="shared" si="282"/>
        <v>-7.6</v>
      </c>
      <c r="AN487" s="676">
        <f t="shared" si="282"/>
        <v>-16.399999999999999</v>
      </c>
      <c r="AO487" s="676">
        <f t="shared" si="282"/>
        <v>0.9</v>
      </c>
      <c r="AP487" s="676">
        <f t="shared" si="282"/>
        <v>1.3</v>
      </c>
      <c r="AQ487" s="676">
        <f t="shared" si="282"/>
        <v>1.4</v>
      </c>
      <c r="AR487" s="676">
        <f t="shared" si="282"/>
        <v>-8.3000000000000007</v>
      </c>
      <c r="AS487" s="221"/>
    </row>
    <row r="488" spans="1:45" x14ac:dyDescent="0.15">
      <c r="B488" s="66">
        <v>2020</v>
      </c>
      <c r="C488" s="238" t="s">
        <v>34</v>
      </c>
      <c r="D488" s="906">
        <f t="shared" si="279"/>
        <v>4.0999999999999996</v>
      </c>
      <c r="E488" s="906">
        <f t="shared" si="279"/>
        <v>4.0999999999999996</v>
      </c>
      <c r="F488" s="906">
        <f t="shared" si="279"/>
        <v>8.3000000000000007</v>
      </c>
      <c r="G488" s="906">
        <f t="shared" si="279"/>
        <v>-6.3</v>
      </c>
      <c r="H488" s="906">
        <f t="shared" si="279"/>
        <v>1.4</v>
      </c>
      <c r="I488" s="906">
        <f t="shared" si="279"/>
        <v>-8.4</v>
      </c>
      <c r="J488" s="906">
        <f t="shared" si="279"/>
        <v>10.3</v>
      </c>
      <c r="K488" s="906">
        <f t="shared" si="279"/>
        <v>2.8</v>
      </c>
      <c r="L488" s="906">
        <f t="shared" si="279"/>
        <v>-7.5</v>
      </c>
      <c r="M488" s="906">
        <f t="shared" si="279"/>
        <v>-0.1</v>
      </c>
      <c r="N488" s="906">
        <f t="shared" si="279"/>
        <v>-0.9</v>
      </c>
      <c r="O488" s="906">
        <f t="shared" si="279"/>
        <v>-22.9</v>
      </c>
      <c r="P488" s="906">
        <f t="shared" si="279"/>
        <v>7.6</v>
      </c>
      <c r="Q488" s="906">
        <f t="shared" si="279"/>
        <v>5.9</v>
      </c>
      <c r="R488" s="906">
        <f t="shared" si="279"/>
        <v>42.5</v>
      </c>
      <c r="S488" s="906">
        <f t="shared" si="279"/>
        <v>4.7</v>
      </c>
      <c r="T488" s="906">
        <f t="shared" si="279"/>
        <v>-3.4</v>
      </c>
      <c r="U488" s="906">
        <f t="shared" si="279"/>
        <v>4.5</v>
      </c>
      <c r="V488" s="906">
        <f t="shared" si="279"/>
        <v>20.399999999999999</v>
      </c>
      <c r="W488" s="906" t="s">
        <v>357</v>
      </c>
      <c r="X488" s="906">
        <f t="shared" si="279"/>
        <v>4.7</v>
      </c>
      <c r="Y488" s="906">
        <f t="shared" si="279"/>
        <v>-3</v>
      </c>
      <c r="Z488" s="906">
        <f t="shared" si="279"/>
        <v>8.1999999999999993</v>
      </c>
      <c r="AA488" s="906">
        <f t="shared" si="279"/>
        <v>-13.6</v>
      </c>
      <c r="AB488" s="906">
        <f t="shared" si="279"/>
        <v>-0.2</v>
      </c>
      <c r="AC488" s="906">
        <f t="shared" si="280"/>
        <v>2.4</v>
      </c>
      <c r="AD488" s="274"/>
      <c r="AF488" s="66">
        <v>2019</v>
      </c>
      <c r="AG488" s="238" t="s">
        <v>34</v>
      </c>
      <c r="AH488" s="906">
        <f t="shared" si="282"/>
        <v>4.0999999999999996</v>
      </c>
      <c r="AI488" s="906">
        <f t="shared" si="282"/>
        <v>1</v>
      </c>
      <c r="AJ488" s="906">
        <f t="shared" si="282"/>
        <v>6.4</v>
      </c>
      <c r="AK488" s="906">
        <f t="shared" si="282"/>
        <v>13.2</v>
      </c>
      <c r="AL488" s="906">
        <f t="shared" si="282"/>
        <v>-0.5</v>
      </c>
      <c r="AM488" s="906">
        <f t="shared" si="282"/>
        <v>-10.1</v>
      </c>
      <c r="AN488" s="906">
        <f t="shared" si="282"/>
        <v>-15.5</v>
      </c>
      <c r="AO488" s="906">
        <f t="shared" si="282"/>
        <v>-5.9</v>
      </c>
      <c r="AP488" s="906">
        <f t="shared" si="282"/>
        <v>5.6</v>
      </c>
      <c r="AQ488" s="906">
        <f t="shared" si="282"/>
        <v>6.1</v>
      </c>
      <c r="AR488" s="906">
        <f t="shared" si="282"/>
        <v>-6.4</v>
      </c>
      <c r="AS488" s="221"/>
    </row>
    <row r="489" spans="1:45" x14ac:dyDescent="0.15">
      <c r="C489" s="239" t="s">
        <v>35</v>
      </c>
      <c r="D489" s="676">
        <f t="shared" si="279"/>
        <v>-1.7</v>
      </c>
      <c r="E489" s="676">
        <f t="shared" si="279"/>
        <v>-1.7</v>
      </c>
      <c r="F489" s="676">
        <f t="shared" si="279"/>
        <v>-2.2999999999999998</v>
      </c>
      <c r="G489" s="676">
        <f t="shared" si="279"/>
        <v>-10.5</v>
      </c>
      <c r="H489" s="676">
        <f t="shared" si="279"/>
        <v>-10.3</v>
      </c>
      <c r="I489" s="676">
        <f t="shared" si="279"/>
        <v>-9.6999999999999993</v>
      </c>
      <c r="J489" s="676">
        <f t="shared" si="279"/>
        <v>8.1999999999999993</v>
      </c>
      <c r="K489" s="676">
        <f t="shared" si="279"/>
        <v>-3.5</v>
      </c>
      <c r="L489" s="676">
        <f t="shared" si="279"/>
        <v>10</v>
      </c>
      <c r="M489" s="676">
        <f t="shared" si="279"/>
        <v>-21.6</v>
      </c>
      <c r="N489" s="676">
        <f t="shared" si="279"/>
        <v>-25.1</v>
      </c>
      <c r="O489" s="676">
        <f t="shared" si="279"/>
        <v>-52.4</v>
      </c>
      <c r="P489" s="676">
        <f t="shared" si="279"/>
        <v>12.5</v>
      </c>
      <c r="Q489" s="676">
        <f t="shared" si="279"/>
        <v>2.2999999999999998</v>
      </c>
      <c r="R489" s="676">
        <f t="shared" si="279"/>
        <v>48.4</v>
      </c>
      <c r="S489" s="676">
        <f t="shared" si="279"/>
        <v>0.4</v>
      </c>
      <c r="T489" s="676">
        <f t="shared" si="279"/>
        <v>-0.7</v>
      </c>
      <c r="U489" s="676">
        <f t="shared" si="279"/>
        <v>7.6</v>
      </c>
      <c r="V489" s="676">
        <f t="shared" si="279"/>
        <v>27.9</v>
      </c>
      <c r="W489" s="676" t="s">
        <v>357</v>
      </c>
      <c r="X489" s="676">
        <f t="shared" si="279"/>
        <v>-9.6</v>
      </c>
      <c r="Y489" s="676">
        <f t="shared" si="279"/>
        <v>-11.2</v>
      </c>
      <c r="Z489" s="676">
        <f t="shared" si="279"/>
        <v>18.600000000000001</v>
      </c>
      <c r="AA489" s="676">
        <f t="shared" si="279"/>
        <v>-3.9</v>
      </c>
      <c r="AB489" s="676">
        <f t="shared" si="279"/>
        <v>0</v>
      </c>
      <c r="AC489" s="676">
        <f t="shared" si="280"/>
        <v>0.7</v>
      </c>
      <c r="AD489" s="274"/>
      <c r="AG489" s="239" t="s">
        <v>35</v>
      </c>
      <c r="AH489" s="676">
        <f t="shared" si="282"/>
        <v>-1.7</v>
      </c>
      <c r="AI489" s="676">
        <f t="shared" si="282"/>
        <v>-3.9</v>
      </c>
      <c r="AJ489" s="676">
        <f t="shared" si="282"/>
        <v>-0.7</v>
      </c>
      <c r="AK489" s="676">
        <f t="shared" si="282"/>
        <v>8.4</v>
      </c>
      <c r="AL489" s="676">
        <f t="shared" si="282"/>
        <v>-10.3</v>
      </c>
      <c r="AM489" s="676">
        <f t="shared" si="282"/>
        <v>-11</v>
      </c>
      <c r="AN489" s="676">
        <f t="shared" si="282"/>
        <v>-25.4</v>
      </c>
      <c r="AO489" s="676">
        <f t="shared" si="282"/>
        <v>-1.2</v>
      </c>
      <c r="AP489" s="676">
        <f t="shared" si="282"/>
        <v>-0.5</v>
      </c>
      <c r="AQ489" s="676">
        <f t="shared" si="282"/>
        <v>-0.3</v>
      </c>
      <c r="AR489" s="676">
        <f t="shared" si="282"/>
        <v>-7.4</v>
      </c>
      <c r="AS489" s="221"/>
    </row>
    <row r="490" spans="1:45" x14ac:dyDescent="0.15">
      <c r="C490" s="239" t="s">
        <v>36</v>
      </c>
      <c r="D490" s="676">
        <f t="shared" si="279"/>
        <v>-2.6</v>
      </c>
      <c r="E490" s="676">
        <f t="shared" si="279"/>
        <v>-2.6</v>
      </c>
      <c r="F490" s="676">
        <f t="shared" si="279"/>
        <v>-9.5</v>
      </c>
      <c r="G490" s="676">
        <f t="shared" si="279"/>
        <v>-6.3</v>
      </c>
      <c r="H490" s="676">
        <f t="shared" si="279"/>
        <v>-10.8</v>
      </c>
      <c r="I490" s="676">
        <f t="shared" si="279"/>
        <v>30.5</v>
      </c>
      <c r="J490" s="676">
        <f t="shared" si="279"/>
        <v>-3.9</v>
      </c>
      <c r="K490" s="676">
        <f t="shared" si="279"/>
        <v>-4.7</v>
      </c>
      <c r="L490" s="676">
        <f t="shared" si="279"/>
        <v>7.2</v>
      </c>
      <c r="M490" s="676">
        <f t="shared" si="279"/>
        <v>-18.8</v>
      </c>
      <c r="N490" s="676">
        <f t="shared" si="279"/>
        <v>-27.1</v>
      </c>
      <c r="O490" s="676">
        <f t="shared" si="279"/>
        <v>-15.8</v>
      </c>
      <c r="P490" s="676">
        <f t="shared" si="279"/>
        <v>8</v>
      </c>
      <c r="Q490" s="676">
        <f t="shared" si="279"/>
        <v>-1.6</v>
      </c>
      <c r="R490" s="676">
        <f t="shared" si="279"/>
        <v>42.7</v>
      </c>
      <c r="S490" s="676">
        <f t="shared" si="279"/>
        <v>4.7</v>
      </c>
      <c r="T490" s="676">
        <f t="shared" si="279"/>
        <v>-0.8</v>
      </c>
      <c r="U490" s="676">
        <f t="shared" si="279"/>
        <v>7.7</v>
      </c>
      <c r="V490" s="676">
        <f t="shared" si="279"/>
        <v>42.1</v>
      </c>
      <c r="W490" s="676" t="s">
        <v>357</v>
      </c>
      <c r="X490" s="676">
        <f t="shared" si="279"/>
        <v>-12.6</v>
      </c>
      <c r="Y490" s="676">
        <f t="shared" si="279"/>
        <v>-16.100000000000001</v>
      </c>
      <c r="Z490" s="676">
        <f t="shared" si="279"/>
        <v>15.6</v>
      </c>
      <c r="AA490" s="676">
        <f t="shared" si="279"/>
        <v>-11.2</v>
      </c>
      <c r="AB490" s="676">
        <f t="shared" si="279"/>
        <v>-0.2</v>
      </c>
      <c r="AC490" s="676">
        <f t="shared" si="280"/>
        <v>4.5999999999999996</v>
      </c>
      <c r="AD490" s="274"/>
      <c r="AG490" s="239" t="s">
        <v>36</v>
      </c>
      <c r="AH490" s="676">
        <f t="shared" si="282"/>
        <v>-2.6</v>
      </c>
      <c r="AI490" s="676">
        <f t="shared" si="282"/>
        <v>-3.8</v>
      </c>
      <c r="AJ490" s="676">
        <f t="shared" si="282"/>
        <v>-3.5</v>
      </c>
      <c r="AK490" s="676">
        <f t="shared" si="282"/>
        <v>4.3</v>
      </c>
      <c r="AL490" s="676">
        <f t="shared" si="282"/>
        <v>-11.6</v>
      </c>
      <c r="AM490" s="676">
        <f t="shared" si="282"/>
        <v>-4.4000000000000004</v>
      </c>
      <c r="AN490" s="676">
        <f t="shared" si="282"/>
        <v>-6.6</v>
      </c>
      <c r="AO490" s="676">
        <f t="shared" si="282"/>
        <v>-2.9</v>
      </c>
      <c r="AP490" s="676">
        <f t="shared" si="282"/>
        <v>-2.1</v>
      </c>
      <c r="AQ490" s="676">
        <f t="shared" si="282"/>
        <v>-2.1</v>
      </c>
      <c r="AR490" s="676">
        <f t="shared" si="282"/>
        <v>-4</v>
      </c>
      <c r="AS490" s="221"/>
    </row>
    <row r="491" spans="1:45" x14ac:dyDescent="0.15">
      <c r="B491" s="240"/>
      <c r="C491" s="241" t="s">
        <v>37</v>
      </c>
      <c r="D491" s="907">
        <f t="shared" si="279"/>
        <v>-4.5999999999999996</v>
      </c>
      <c r="E491" s="907">
        <f t="shared" si="279"/>
        <v>-4.7</v>
      </c>
      <c r="F491" s="907">
        <f t="shared" si="279"/>
        <v>-9.6</v>
      </c>
      <c r="G491" s="907">
        <f t="shared" si="279"/>
        <v>-6.1</v>
      </c>
      <c r="H491" s="907">
        <f t="shared" si="279"/>
        <v>-0.8</v>
      </c>
      <c r="I491" s="907">
        <f t="shared" si="279"/>
        <v>-9.5</v>
      </c>
      <c r="J491" s="907">
        <f t="shared" si="279"/>
        <v>-12.2</v>
      </c>
      <c r="K491" s="907">
        <f t="shared" si="279"/>
        <v>-5.6</v>
      </c>
      <c r="L491" s="907">
        <f t="shared" si="279"/>
        <v>19.8</v>
      </c>
      <c r="M491" s="907">
        <f t="shared" si="279"/>
        <v>-2.5</v>
      </c>
      <c r="N491" s="907">
        <f t="shared" si="279"/>
        <v>-35.5</v>
      </c>
      <c r="O491" s="907">
        <f t="shared" si="279"/>
        <v>18.7</v>
      </c>
      <c r="P491" s="907">
        <f t="shared" si="279"/>
        <v>-1.3</v>
      </c>
      <c r="Q491" s="907">
        <f t="shared" si="279"/>
        <v>-5.2</v>
      </c>
      <c r="R491" s="907">
        <f t="shared" si="279"/>
        <v>29.1</v>
      </c>
      <c r="S491" s="907">
        <f t="shared" si="279"/>
        <v>8.1999999999999993</v>
      </c>
      <c r="T491" s="907">
        <f t="shared" si="279"/>
        <v>1.3</v>
      </c>
      <c r="U491" s="907">
        <f t="shared" si="279"/>
        <v>0.5</v>
      </c>
      <c r="V491" s="907">
        <f t="shared" si="279"/>
        <v>15.7</v>
      </c>
      <c r="W491" s="907" t="s">
        <v>357</v>
      </c>
      <c r="X491" s="907">
        <f t="shared" si="279"/>
        <v>10.4</v>
      </c>
      <c r="Y491" s="907">
        <f t="shared" si="279"/>
        <v>-21.4</v>
      </c>
      <c r="Z491" s="907">
        <f t="shared" si="279"/>
        <v>6.5</v>
      </c>
      <c r="AA491" s="907">
        <f t="shared" si="279"/>
        <v>-8.1</v>
      </c>
      <c r="AB491" s="907">
        <f t="shared" si="279"/>
        <v>0</v>
      </c>
      <c r="AC491" s="907">
        <f t="shared" si="280"/>
        <v>-10.1</v>
      </c>
      <c r="AD491" s="274"/>
      <c r="AF491" s="240"/>
      <c r="AG491" s="241" t="s">
        <v>37</v>
      </c>
      <c r="AH491" s="907">
        <f t="shared" si="282"/>
        <v>-4.5999999999999996</v>
      </c>
      <c r="AI491" s="907">
        <f t="shared" si="282"/>
        <v>-1</v>
      </c>
      <c r="AJ491" s="907">
        <f t="shared" si="282"/>
        <v>-3.5</v>
      </c>
      <c r="AK491" s="907">
        <f t="shared" si="282"/>
        <v>-3</v>
      </c>
      <c r="AL491" s="907">
        <f t="shared" si="282"/>
        <v>-4.0999999999999996</v>
      </c>
      <c r="AM491" s="907">
        <f t="shared" si="282"/>
        <v>4.0999999999999996</v>
      </c>
      <c r="AN491" s="907">
        <f t="shared" si="282"/>
        <v>11</v>
      </c>
      <c r="AO491" s="907">
        <f t="shared" si="282"/>
        <v>-1.4</v>
      </c>
      <c r="AP491" s="907">
        <f t="shared" si="282"/>
        <v>-6.6</v>
      </c>
      <c r="AQ491" s="907">
        <f t="shared" si="282"/>
        <v>-6.8</v>
      </c>
      <c r="AR491" s="907">
        <f t="shared" si="282"/>
        <v>5.2</v>
      </c>
      <c r="AS491" s="221"/>
    </row>
    <row r="492" spans="1:45" x14ac:dyDescent="0.15">
      <c r="B492" s="135">
        <v>2021</v>
      </c>
      <c r="C492" s="243" t="s">
        <v>34</v>
      </c>
      <c r="D492" s="676">
        <f t="shared" si="279"/>
        <v>-5.7</v>
      </c>
      <c r="E492" s="676">
        <f t="shared" si="279"/>
        <v>-5.7</v>
      </c>
      <c r="F492" s="676">
        <f t="shared" si="279"/>
        <v>-8.4</v>
      </c>
      <c r="G492" s="676">
        <f t="shared" si="279"/>
        <v>2.8</v>
      </c>
      <c r="H492" s="676">
        <f t="shared" si="279"/>
        <v>-15.8</v>
      </c>
      <c r="I492" s="676">
        <f t="shared" si="279"/>
        <v>13</v>
      </c>
      <c r="J492" s="676">
        <f t="shared" si="279"/>
        <v>-16.600000000000001</v>
      </c>
      <c r="K492" s="676">
        <f t="shared" si="279"/>
        <v>4.0999999999999996</v>
      </c>
      <c r="L492" s="676">
        <f t="shared" si="279"/>
        <v>8.5</v>
      </c>
      <c r="M492" s="676">
        <f t="shared" si="279"/>
        <v>-7</v>
      </c>
      <c r="N492" s="676">
        <f t="shared" si="279"/>
        <v>-32.6</v>
      </c>
      <c r="O492" s="676">
        <f t="shared" si="279"/>
        <v>78.599999999999994</v>
      </c>
      <c r="P492" s="676">
        <f t="shared" si="279"/>
        <v>-7.6</v>
      </c>
      <c r="Q492" s="676">
        <f t="shared" si="279"/>
        <v>-13.1</v>
      </c>
      <c r="R492" s="676">
        <f t="shared" si="279"/>
        <v>-12.8</v>
      </c>
      <c r="S492" s="676">
        <f t="shared" si="279"/>
        <v>8</v>
      </c>
      <c r="T492" s="676">
        <f t="shared" si="279"/>
        <v>2</v>
      </c>
      <c r="U492" s="676">
        <f t="shared" si="279"/>
        <v>-3.2</v>
      </c>
      <c r="V492" s="676">
        <f t="shared" si="279"/>
        <v>-2.8</v>
      </c>
      <c r="W492" s="676" t="s">
        <v>357</v>
      </c>
      <c r="X492" s="676">
        <f t="shared" si="279"/>
        <v>-1</v>
      </c>
      <c r="Y492" s="676">
        <f t="shared" si="279"/>
        <v>-0.9</v>
      </c>
      <c r="Z492" s="676">
        <f t="shared" si="279"/>
        <v>-3</v>
      </c>
      <c r="AA492" s="676">
        <f t="shared" si="279"/>
        <v>-8.1</v>
      </c>
      <c r="AB492" s="676">
        <f t="shared" si="279"/>
        <v>-0.2</v>
      </c>
      <c r="AC492" s="676">
        <f t="shared" si="280"/>
        <v>-3.8</v>
      </c>
      <c r="AD492" s="274"/>
      <c r="AF492" s="135">
        <v>2020</v>
      </c>
      <c r="AG492" s="243" t="s">
        <v>34</v>
      </c>
      <c r="AH492" s="676">
        <f t="shared" si="282"/>
        <v>-5.7</v>
      </c>
      <c r="AI492" s="676">
        <f t="shared" si="282"/>
        <v>-0.5</v>
      </c>
      <c r="AJ492" s="676">
        <f t="shared" si="282"/>
        <v>-9.6999999999999993</v>
      </c>
      <c r="AK492" s="676">
        <f t="shared" si="282"/>
        <v>-8.5</v>
      </c>
      <c r="AL492" s="676">
        <f t="shared" si="282"/>
        <v>-11.3</v>
      </c>
      <c r="AM492" s="676">
        <f t="shared" si="282"/>
        <v>22.1</v>
      </c>
      <c r="AN492" s="676">
        <f t="shared" si="282"/>
        <v>46.5</v>
      </c>
      <c r="AO492" s="676">
        <f t="shared" si="282"/>
        <v>5.3</v>
      </c>
      <c r="AP492" s="676">
        <f t="shared" si="282"/>
        <v>-8.4</v>
      </c>
      <c r="AQ492" s="676">
        <f t="shared" si="282"/>
        <v>-8.6999999999999993</v>
      </c>
      <c r="AR492" s="676">
        <f t="shared" si="282"/>
        <v>5.7</v>
      </c>
      <c r="AS492" s="221"/>
    </row>
    <row r="493" spans="1:45" x14ac:dyDescent="0.15">
      <c r="C493" s="239" t="s">
        <v>35</v>
      </c>
      <c r="D493" s="676">
        <f t="shared" si="279"/>
        <v>-5.2</v>
      </c>
      <c r="E493" s="676">
        <f t="shared" si="279"/>
        <v>-5.2</v>
      </c>
      <c r="F493" s="676">
        <f t="shared" si="279"/>
        <v>-2.5</v>
      </c>
      <c r="G493" s="676">
        <f t="shared" si="279"/>
        <v>-16.8</v>
      </c>
      <c r="H493" s="676">
        <f t="shared" si="279"/>
        <v>-7.6</v>
      </c>
      <c r="I493" s="676">
        <f t="shared" si="279"/>
        <v>5.2</v>
      </c>
      <c r="J493" s="676">
        <f t="shared" si="279"/>
        <v>-22.8</v>
      </c>
      <c r="K493" s="676">
        <f t="shared" si="279"/>
        <v>3.9</v>
      </c>
      <c r="L493" s="676">
        <f t="shared" si="279"/>
        <v>15.8</v>
      </c>
      <c r="M493" s="676">
        <f t="shared" si="279"/>
        <v>9.8000000000000007</v>
      </c>
      <c r="N493" s="676">
        <f t="shared" si="279"/>
        <v>-26.5</v>
      </c>
      <c r="O493" s="676">
        <f t="shared" si="279"/>
        <v>154.19999999999999</v>
      </c>
      <c r="P493" s="676">
        <f t="shared" si="279"/>
        <v>-14.1</v>
      </c>
      <c r="Q493" s="676">
        <f t="shared" si="279"/>
        <v>-10.5</v>
      </c>
      <c r="R493" s="676">
        <f t="shared" si="279"/>
        <v>-17</v>
      </c>
      <c r="S493" s="676">
        <f t="shared" si="279"/>
        <v>1.1000000000000001</v>
      </c>
      <c r="T493" s="676">
        <f t="shared" si="279"/>
        <v>1.8</v>
      </c>
      <c r="U493" s="676">
        <f t="shared" si="279"/>
        <v>-9</v>
      </c>
      <c r="V493" s="676">
        <f t="shared" si="279"/>
        <v>-11.2</v>
      </c>
      <c r="W493" s="676" t="s">
        <v>357</v>
      </c>
      <c r="X493" s="676">
        <f t="shared" si="279"/>
        <v>-5.5</v>
      </c>
      <c r="Y493" s="676">
        <f t="shared" ref="T493:AB508" si="283">ROUND((Y550-Y546)/Y546*100,1)</f>
        <v>8.1999999999999993</v>
      </c>
      <c r="Z493" s="676">
        <f t="shared" si="283"/>
        <v>-8.3000000000000007</v>
      </c>
      <c r="AA493" s="676">
        <f t="shared" si="283"/>
        <v>-24.3</v>
      </c>
      <c r="AB493" s="676">
        <f t="shared" si="283"/>
        <v>-0.3</v>
      </c>
      <c r="AC493" s="676">
        <f t="shared" ref="AC493" si="284">ROUND((AC550-AC546)/AC546*100,1)</f>
        <v>-10.5</v>
      </c>
      <c r="AD493" s="274"/>
      <c r="AG493" s="239" t="s">
        <v>35</v>
      </c>
      <c r="AH493" s="676">
        <f t="shared" si="282"/>
        <v>-5.2</v>
      </c>
      <c r="AI493" s="676">
        <f t="shared" si="282"/>
        <v>-1</v>
      </c>
      <c r="AJ493" s="676">
        <f t="shared" si="282"/>
        <v>-8.4</v>
      </c>
      <c r="AK493" s="676">
        <f t="shared" si="282"/>
        <v>-13.5</v>
      </c>
      <c r="AL493" s="676">
        <f t="shared" si="282"/>
        <v>-1.9</v>
      </c>
      <c r="AM493" s="676">
        <f t="shared" si="282"/>
        <v>17.3</v>
      </c>
      <c r="AN493" s="676">
        <f t="shared" si="282"/>
        <v>50.1</v>
      </c>
      <c r="AO493" s="676">
        <f t="shared" si="282"/>
        <v>0.3</v>
      </c>
      <c r="AP493" s="676">
        <f t="shared" si="282"/>
        <v>-7.4</v>
      </c>
      <c r="AQ493" s="676">
        <f t="shared" si="282"/>
        <v>-7.4</v>
      </c>
      <c r="AR493" s="676">
        <f t="shared" si="282"/>
        <v>-10.4</v>
      </c>
      <c r="AS493" s="221"/>
    </row>
    <row r="494" spans="1:45" x14ac:dyDescent="0.15">
      <c r="C494" s="239" t="s">
        <v>36</v>
      </c>
      <c r="D494" s="676">
        <f t="shared" ref="D494:X506" si="285">ROUND((D551-D547)/D547*100,1)</f>
        <v>-1.1000000000000001</v>
      </c>
      <c r="E494" s="676">
        <f t="shared" si="285"/>
        <v>-1.1000000000000001</v>
      </c>
      <c r="F494" s="676">
        <f t="shared" si="285"/>
        <v>9.4</v>
      </c>
      <c r="G494" s="676">
        <f t="shared" si="285"/>
        <v>-22.6</v>
      </c>
      <c r="H494" s="676">
        <f t="shared" si="285"/>
        <v>-15</v>
      </c>
      <c r="I494" s="676">
        <f t="shared" si="285"/>
        <v>16.899999999999999</v>
      </c>
      <c r="J494" s="676">
        <f t="shared" si="285"/>
        <v>-17.7</v>
      </c>
      <c r="K494" s="676">
        <f t="shared" si="285"/>
        <v>-13.8</v>
      </c>
      <c r="L494" s="676">
        <f t="shared" si="285"/>
        <v>21.5</v>
      </c>
      <c r="M494" s="676">
        <f t="shared" si="285"/>
        <v>-3.9</v>
      </c>
      <c r="N494" s="676">
        <f t="shared" si="285"/>
        <v>-33.700000000000003</v>
      </c>
      <c r="O494" s="676">
        <f t="shared" si="285"/>
        <v>71.5</v>
      </c>
      <c r="P494" s="676">
        <f t="shared" si="285"/>
        <v>-5.5</v>
      </c>
      <c r="Q494" s="676">
        <f t="shared" si="285"/>
        <v>-1.3</v>
      </c>
      <c r="R494" s="676">
        <f t="shared" si="285"/>
        <v>-12.8</v>
      </c>
      <c r="S494" s="676">
        <f t="shared" si="285"/>
        <v>3.9</v>
      </c>
      <c r="T494" s="676">
        <f t="shared" si="285"/>
        <v>1.5</v>
      </c>
      <c r="U494" s="676">
        <f t="shared" si="285"/>
        <v>-10.6</v>
      </c>
      <c r="V494" s="676">
        <f t="shared" si="285"/>
        <v>-18.899999999999999</v>
      </c>
      <c r="W494" s="676" t="s">
        <v>357</v>
      </c>
      <c r="X494" s="676">
        <f t="shared" si="285"/>
        <v>-12</v>
      </c>
      <c r="Y494" s="676">
        <f t="shared" si="283"/>
        <v>12.1</v>
      </c>
      <c r="Z494" s="676">
        <f t="shared" si="283"/>
        <v>-7.5</v>
      </c>
      <c r="AA494" s="676">
        <f t="shared" si="283"/>
        <v>-16.899999999999999</v>
      </c>
      <c r="AB494" s="676">
        <f t="shared" si="283"/>
        <v>-0.2</v>
      </c>
      <c r="AC494" s="676">
        <f t="shared" ref="AC494" si="286">ROUND((AC551-AC547)/AC547*100,1)</f>
        <v>-6.1</v>
      </c>
      <c r="AD494" s="274"/>
      <c r="AG494" s="239" t="s">
        <v>36</v>
      </c>
      <c r="AH494" s="676">
        <f t="shared" si="282"/>
        <v>-1.1000000000000001</v>
      </c>
      <c r="AI494" s="676">
        <f t="shared" si="282"/>
        <v>-5.6</v>
      </c>
      <c r="AJ494" s="676">
        <f t="shared" si="282"/>
        <v>-12.1</v>
      </c>
      <c r="AK494" s="676">
        <f t="shared" si="282"/>
        <v>-19.399999999999999</v>
      </c>
      <c r="AL494" s="676">
        <f t="shared" si="282"/>
        <v>-3.2</v>
      </c>
      <c r="AM494" s="676">
        <f t="shared" si="282"/>
        <v>8.6</v>
      </c>
      <c r="AN494" s="676">
        <f t="shared" si="282"/>
        <v>21.1</v>
      </c>
      <c r="AO494" s="676">
        <f t="shared" si="282"/>
        <v>-0.1</v>
      </c>
      <c r="AP494" s="676">
        <f t="shared" si="282"/>
        <v>1.5</v>
      </c>
      <c r="AQ494" s="676">
        <f t="shared" si="282"/>
        <v>1.8</v>
      </c>
      <c r="AR494" s="676">
        <f t="shared" si="282"/>
        <v>-12</v>
      </c>
      <c r="AS494" s="221"/>
    </row>
    <row r="495" spans="1:45" x14ac:dyDescent="0.15">
      <c r="C495" s="239" t="s">
        <v>37</v>
      </c>
      <c r="D495" s="676">
        <f t="shared" si="285"/>
        <v>4</v>
      </c>
      <c r="E495" s="676">
        <f t="shared" si="285"/>
        <v>4</v>
      </c>
      <c r="F495" s="676">
        <f t="shared" si="285"/>
        <v>14.9</v>
      </c>
      <c r="G495" s="676">
        <f t="shared" si="285"/>
        <v>-20.100000000000001</v>
      </c>
      <c r="H495" s="676">
        <f t="shared" si="285"/>
        <v>-25.5</v>
      </c>
      <c r="I495" s="676">
        <f t="shared" si="285"/>
        <v>11.1</v>
      </c>
      <c r="J495" s="676">
        <f t="shared" si="285"/>
        <v>-6</v>
      </c>
      <c r="K495" s="676">
        <f t="shared" si="285"/>
        <v>-15.8</v>
      </c>
      <c r="L495" s="676">
        <f t="shared" si="285"/>
        <v>11.2</v>
      </c>
      <c r="M495" s="676">
        <f t="shared" si="285"/>
        <v>-6.6</v>
      </c>
      <c r="N495" s="676">
        <f t="shared" si="285"/>
        <v>-11.9</v>
      </c>
      <c r="O495" s="676">
        <f t="shared" si="285"/>
        <v>67.099999999999994</v>
      </c>
      <c r="P495" s="676">
        <f t="shared" si="285"/>
        <v>0.3</v>
      </c>
      <c r="Q495" s="676">
        <f t="shared" si="285"/>
        <v>3.4</v>
      </c>
      <c r="R495" s="676">
        <f t="shared" si="285"/>
        <v>-3.4</v>
      </c>
      <c r="S495" s="676">
        <f t="shared" si="285"/>
        <v>14.6</v>
      </c>
      <c r="T495" s="676">
        <f t="shared" si="285"/>
        <v>5.4</v>
      </c>
      <c r="U495" s="676">
        <f t="shared" si="285"/>
        <v>0.6</v>
      </c>
      <c r="V495" s="676">
        <f t="shared" si="285"/>
        <v>-4.9000000000000004</v>
      </c>
      <c r="W495" s="676" t="s">
        <v>357</v>
      </c>
      <c r="X495" s="676">
        <f t="shared" si="285"/>
        <v>5</v>
      </c>
      <c r="Y495" s="676">
        <f t="shared" si="283"/>
        <v>16.5</v>
      </c>
      <c r="Z495" s="676">
        <f t="shared" si="283"/>
        <v>-3</v>
      </c>
      <c r="AA495" s="676">
        <f t="shared" si="283"/>
        <v>-4.0999999999999996</v>
      </c>
      <c r="AB495" s="676">
        <f t="shared" si="283"/>
        <v>0</v>
      </c>
      <c r="AC495" s="676">
        <f t="shared" ref="AC495" si="287">ROUND((AC552-AC548)/AC548*100,1)</f>
        <v>-1.7</v>
      </c>
      <c r="AD495" s="274"/>
      <c r="AG495" s="239" t="s">
        <v>37</v>
      </c>
      <c r="AH495" s="676">
        <f t="shared" si="282"/>
        <v>4</v>
      </c>
      <c r="AI495" s="676">
        <f t="shared" si="282"/>
        <v>-3.9</v>
      </c>
      <c r="AJ495" s="676">
        <f t="shared" si="282"/>
        <v>-16</v>
      </c>
      <c r="AK495" s="676">
        <f t="shared" si="282"/>
        <v>-18.8</v>
      </c>
      <c r="AL495" s="676">
        <f t="shared" si="282"/>
        <v>-12.6</v>
      </c>
      <c r="AM495" s="676">
        <f t="shared" si="282"/>
        <v>18.7</v>
      </c>
      <c r="AN495" s="676">
        <f t="shared" si="282"/>
        <v>34.1</v>
      </c>
      <c r="AO495" s="676">
        <f t="shared" si="282"/>
        <v>4.5</v>
      </c>
      <c r="AP495" s="676">
        <f t="shared" si="282"/>
        <v>8.6</v>
      </c>
      <c r="AQ495" s="676">
        <f t="shared" si="282"/>
        <v>9</v>
      </c>
      <c r="AR495" s="676">
        <f t="shared" si="282"/>
        <v>-10.199999999999999</v>
      </c>
      <c r="AS495" s="221"/>
    </row>
    <row r="496" spans="1:45" x14ac:dyDescent="0.15">
      <c r="B496" s="66">
        <v>2022</v>
      </c>
      <c r="C496" s="238" t="s">
        <v>34</v>
      </c>
      <c r="D496" s="906">
        <f t="shared" si="285"/>
        <v>-0.3</v>
      </c>
      <c r="E496" s="906">
        <f t="shared" si="285"/>
        <v>-0.3</v>
      </c>
      <c r="F496" s="906">
        <f t="shared" si="285"/>
        <v>7.4</v>
      </c>
      <c r="G496" s="906">
        <f t="shared" si="285"/>
        <v>-20.5</v>
      </c>
      <c r="H496" s="906">
        <f t="shared" si="285"/>
        <v>-5</v>
      </c>
      <c r="I496" s="906">
        <f t="shared" si="285"/>
        <v>-30.3</v>
      </c>
      <c r="J496" s="906">
        <f t="shared" si="285"/>
        <v>-7.3</v>
      </c>
      <c r="K496" s="906">
        <f t="shared" si="285"/>
        <v>-10.7</v>
      </c>
      <c r="L496" s="906">
        <f t="shared" si="285"/>
        <v>-10.3</v>
      </c>
      <c r="M496" s="906">
        <f t="shared" si="285"/>
        <v>6.4</v>
      </c>
      <c r="N496" s="906">
        <f t="shared" si="285"/>
        <v>18.5</v>
      </c>
      <c r="O496" s="906">
        <f t="shared" si="285"/>
        <v>-4.7</v>
      </c>
      <c r="P496" s="906">
        <f t="shared" si="285"/>
        <v>3.9</v>
      </c>
      <c r="Q496" s="906">
        <f t="shared" si="285"/>
        <v>9</v>
      </c>
      <c r="R496" s="906">
        <f t="shared" si="285"/>
        <v>-6</v>
      </c>
      <c r="S496" s="906">
        <f t="shared" si="285"/>
        <v>1.2</v>
      </c>
      <c r="T496" s="906">
        <f t="shared" si="285"/>
        <v>5.8</v>
      </c>
      <c r="U496" s="906">
        <f t="shared" si="285"/>
        <v>5.8</v>
      </c>
      <c r="V496" s="906">
        <f t="shared" si="285"/>
        <v>6</v>
      </c>
      <c r="W496" s="906" t="s">
        <v>357</v>
      </c>
      <c r="X496" s="906">
        <f t="shared" si="285"/>
        <v>9.6</v>
      </c>
      <c r="Y496" s="906">
        <f t="shared" si="283"/>
        <v>7.2</v>
      </c>
      <c r="Z496" s="906">
        <f t="shared" si="283"/>
        <v>-1.4</v>
      </c>
      <c r="AA496" s="906">
        <f t="shared" si="283"/>
        <v>6.2</v>
      </c>
      <c r="AB496" s="906">
        <f t="shared" si="283"/>
        <v>0</v>
      </c>
      <c r="AC496" s="906">
        <f t="shared" ref="AC496" si="288">ROUND((AC553-AC549)/AC549*100,1)</f>
        <v>-16.3</v>
      </c>
      <c r="AD496" s="274"/>
      <c r="AF496" s="66">
        <v>2021</v>
      </c>
      <c r="AG496" s="238" t="s">
        <v>34</v>
      </c>
      <c r="AH496" s="906">
        <f t="shared" si="282"/>
        <v>-0.3</v>
      </c>
      <c r="AI496" s="906">
        <f t="shared" si="282"/>
        <v>-7.3</v>
      </c>
      <c r="AJ496" s="906">
        <f t="shared" si="282"/>
        <v>-10.1</v>
      </c>
      <c r="AK496" s="906">
        <f t="shared" si="282"/>
        <v>-15.6</v>
      </c>
      <c r="AL496" s="906">
        <f t="shared" si="282"/>
        <v>-3.4</v>
      </c>
      <c r="AM496" s="906">
        <f t="shared" si="282"/>
        <v>-2.2000000000000002</v>
      </c>
      <c r="AN496" s="906">
        <f t="shared" si="282"/>
        <v>-9.1999999999999993</v>
      </c>
      <c r="AO496" s="906">
        <f t="shared" si="282"/>
        <v>4.5</v>
      </c>
      <c r="AP496" s="906">
        <f t="shared" si="282"/>
        <v>3.5</v>
      </c>
      <c r="AQ496" s="906">
        <f t="shared" si="282"/>
        <v>4.2</v>
      </c>
      <c r="AR496" s="906">
        <f t="shared" si="282"/>
        <v>-22.4</v>
      </c>
      <c r="AS496" s="221"/>
    </row>
    <row r="497" spans="1:45" x14ac:dyDescent="0.15">
      <c r="C497" s="239" t="s">
        <v>35</v>
      </c>
      <c r="D497" s="676">
        <f t="shared" si="285"/>
        <v>0.3</v>
      </c>
      <c r="E497" s="676">
        <f t="shared" si="285"/>
        <v>0.3</v>
      </c>
      <c r="F497" s="676">
        <f t="shared" si="285"/>
        <v>7.5</v>
      </c>
      <c r="G497" s="676">
        <f t="shared" si="285"/>
        <v>-6.7</v>
      </c>
      <c r="H497" s="676">
        <f t="shared" si="285"/>
        <v>-20.8</v>
      </c>
      <c r="I497" s="676">
        <f t="shared" si="285"/>
        <v>-6.8</v>
      </c>
      <c r="J497" s="676">
        <f t="shared" si="285"/>
        <v>-4.7</v>
      </c>
      <c r="K497" s="676">
        <f t="shared" si="285"/>
        <v>-11.4</v>
      </c>
      <c r="L497" s="676">
        <f t="shared" si="285"/>
        <v>-31.8</v>
      </c>
      <c r="M497" s="676">
        <f t="shared" si="285"/>
        <v>18.600000000000001</v>
      </c>
      <c r="N497" s="676">
        <f t="shared" si="285"/>
        <v>-18</v>
      </c>
      <c r="O497" s="676">
        <f t="shared" si="285"/>
        <v>17.100000000000001</v>
      </c>
      <c r="P497" s="676">
        <f t="shared" si="285"/>
        <v>3.8</v>
      </c>
      <c r="Q497" s="676">
        <f t="shared" si="285"/>
        <v>4.9000000000000004</v>
      </c>
      <c r="R497" s="676">
        <f t="shared" si="285"/>
        <v>-6.2</v>
      </c>
      <c r="S497" s="676">
        <f t="shared" si="285"/>
        <v>2.6</v>
      </c>
      <c r="T497" s="676">
        <f t="shared" si="285"/>
        <v>0.3</v>
      </c>
      <c r="U497" s="676">
        <f t="shared" si="285"/>
        <v>9.1</v>
      </c>
      <c r="V497" s="676">
        <f t="shared" si="285"/>
        <v>12.6</v>
      </c>
      <c r="W497" s="676" t="s">
        <v>357</v>
      </c>
      <c r="X497" s="676">
        <f t="shared" si="285"/>
        <v>-6</v>
      </c>
      <c r="Y497" s="676">
        <f t="shared" si="283"/>
        <v>6.6</v>
      </c>
      <c r="Z497" s="676">
        <f t="shared" si="283"/>
        <v>0.6</v>
      </c>
      <c r="AA497" s="676">
        <f t="shared" si="283"/>
        <v>20.6</v>
      </c>
      <c r="AB497" s="676">
        <f t="shared" si="283"/>
        <v>0</v>
      </c>
      <c r="AC497" s="676">
        <f t="shared" ref="AC497" si="289">ROUND((AC554-AC550)/AC550*100,1)</f>
        <v>-6.8</v>
      </c>
      <c r="AD497" s="274"/>
      <c r="AG497" s="239" t="s">
        <v>35</v>
      </c>
      <c r="AH497" s="676">
        <f t="shared" si="282"/>
        <v>0.3</v>
      </c>
      <c r="AI497" s="676">
        <f t="shared" si="282"/>
        <v>-8.5</v>
      </c>
      <c r="AJ497" s="676">
        <f t="shared" si="282"/>
        <v>-12.1</v>
      </c>
      <c r="AK497" s="676">
        <f t="shared" si="282"/>
        <v>-12.7</v>
      </c>
      <c r="AL497" s="676">
        <f t="shared" si="282"/>
        <v>-11.3</v>
      </c>
      <c r="AM497" s="676">
        <f t="shared" si="282"/>
        <v>-1.3</v>
      </c>
      <c r="AN497" s="676">
        <f t="shared" si="282"/>
        <v>-2.4</v>
      </c>
      <c r="AO497" s="676">
        <f t="shared" si="282"/>
        <v>-0.5</v>
      </c>
      <c r="AP497" s="676">
        <f t="shared" si="282"/>
        <v>5.4</v>
      </c>
      <c r="AQ497" s="676">
        <f t="shared" si="282"/>
        <v>5.9</v>
      </c>
      <c r="AR497" s="676">
        <f t="shared" si="282"/>
        <v>-18.399999999999999</v>
      </c>
      <c r="AS497" s="221"/>
    </row>
    <row r="498" spans="1:45" x14ac:dyDescent="0.15">
      <c r="C498" s="239" t="s">
        <v>36</v>
      </c>
      <c r="D498" s="676">
        <f t="shared" si="285"/>
        <v>1.1000000000000001</v>
      </c>
      <c r="E498" s="676">
        <f t="shared" si="285"/>
        <v>1.1000000000000001</v>
      </c>
      <c r="F498" s="676">
        <f t="shared" si="285"/>
        <v>-0.7</v>
      </c>
      <c r="G498" s="676">
        <f t="shared" si="285"/>
        <v>4.7</v>
      </c>
      <c r="H498" s="676">
        <f t="shared" si="285"/>
        <v>-18.899999999999999</v>
      </c>
      <c r="I498" s="676">
        <f t="shared" si="285"/>
        <v>-1</v>
      </c>
      <c r="J498" s="676">
        <f t="shared" si="285"/>
        <v>6.4</v>
      </c>
      <c r="K498" s="676">
        <f t="shared" si="285"/>
        <v>-7.8</v>
      </c>
      <c r="L498" s="676">
        <f t="shared" si="285"/>
        <v>-19.600000000000001</v>
      </c>
      <c r="M498" s="676">
        <f t="shared" si="285"/>
        <v>27</v>
      </c>
      <c r="N498" s="676">
        <f t="shared" si="285"/>
        <v>-10.1</v>
      </c>
      <c r="O498" s="676">
        <f t="shared" si="285"/>
        <v>26.4</v>
      </c>
      <c r="P498" s="676">
        <f t="shared" si="285"/>
        <v>1.7</v>
      </c>
      <c r="Q498" s="676">
        <f t="shared" si="285"/>
        <v>-0.4</v>
      </c>
      <c r="R498" s="676">
        <f t="shared" si="285"/>
        <v>9.5</v>
      </c>
      <c r="S498" s="676">
        <f t="shared" si="285"/>
        <v>2.7</v>
      </c>
      <c r="T498" s="676">
        <f t="shared" si="285"/>
        <v>-1.2</v>
      </c>
      <c r="U498" s="676">
        <f t="shared" si="285"/>
        <v>10.7</v>
      </c>
      <c r="V498" s="676">
        <f t="shared" si="285"/>
        <v>23.8</v>
      </c>
      <c r="W498" s="676" t="s">
        <v>357</v>
      </c>
      <c r="X498" s="676">
        <f t="shared" si="285"/>
        <v>7</v>
      </c>
      <c r="Y498" s="676">
        <f t="shared" si="283"/>
        <v>-7.6</v>
      </c>
      <c r="Z498" s="676">
        <f t="shared" si="283"/>
        <v>3.1</v>
      </c>
      <c r="AA498" s="676">
        <f t="shared" si="283"/>
        <v>14.9</v>
      </c>
      <c r="AB498" s="676">
        <f t="shared" si="283"/>
        <v>-0.4</v>
      </c>
      <c r="AC498" s="676">
        <f t="shared" ref="AC498" si="290">ROUND((AC555-AC551)/AC551*100,1)</f>
        <v>1.1000000000000001</v>
      </c>
      <c r="AD498" s="274"/>
      <c r="AG498" s="239" t="s">
        <v>36</v>
      </c>
      <c r="AH498" s="676">
        <f t="shared" si="282"/>
        <v>1.1000000000000001</v>
      </c>
      <c r="AI498" s="676">
        <f t="shared" si="282"/>
        <v>-2.2000000000000002</v>
      </c>
      <c r="AJ498" s="676">
        <f t="shared" si="282"/>
        <v>-5.6</v>
      </c>
      <c r="AK498" s="676">
        <f t="shared" si="282"/>
        <v>0</v>
      </c>
      <c r="AL498" s="676">
        <f t="shared" si="282"/>
        <v>-11.5</v>
      </c>
      <c r="AM498" s="676">
        <f t="shared" si="282"/>
        <v>3.8</v>
      </c>
      <c r="AN498" s="676">
        <f t="shared" si="282"/>
        <v>12.1</v>
      </c>
      <c r="AO498" s="676">
        <f t="shared" si="282"/>
        <v>-3.2</v>
      </c>
      <c r="AP498" s="676">
        <f t="shared" si="282"/>
        <v>2.9</v>
      </c>
      <c r="AQ498" s="676">
        <f t="shared" si="282"/>
        <v>3.6</v>
      </c>
      <c r="AR498" s="676">
        <f t="shared" si="282"/>
        <v>-27.1</v>
      </c>
      <c r="AS498" s="221"/>
    </row>
    <row r="499" spans="1:45" x14ac:dyDescent="0.15">
      <c r="C499" s="241" t="s">
        <v>37</v>
      </c>
      <c r="D499" s="676">
        <f t="shared" si="285"/>
        <v>-2</v>
      </c>
      <c r="E499" s="676">
        <f t="shared" si="285"/>
        <v>-2</v>
      </c>
      <c r="F499" s="676">
        <f t="shared" si="285"/>
        <v>-5.7</v>
      </c>
      <c r="G499" s="676">
        <f t="shared" si="285"/>
        <v>-2.2999999999999998</v>
      </c>
      <c r="H499" s="676">
        <f t="shared" si="285"/>
        <v>1.5</v>
      </c>
      <c r="I499" s="676">
        <f t="shared" si="285"/>
        <v>9.9</v>
      </c>
      <c r="J499" s="676">
        <f t="shared" si="285"/>
        <v>-0.8</v>
      </c>
      <c r="K499" s="676">
        <f t="shared" si="285"/>
        <v>-6.2</v>
      </c>
      <c r="L499" s="676">
        <f t="shared" si="285"/>
        <v>-14.6</v>
      </c>
      <c r="M499" s="676">
        <f t="shared" si="285"/>
        <v>21.2</v>
      </c>
      <c r="N499" s="676">
        <f t="shared" si="285"/>
        <v>-29.3</v>
      </c>
      <c r="O499" s="676">
        <f t="shared" si="285"/>
        <v>-41.9</v>
      </c>
      <c r="P499" s="676">
        <f t="shared" si="285"/>
        <v>3.3</v>
      </c>
      <c r="Q499" s="676">
        <f t="shared" si="285"/>
        <v>4.3</v>
      </c>
      <c r="R499" s="676">
        <f t="shared" si="285"/>
        <v>12.7</v>
      </c>
      <c r="S499" s="676">
        <f t="shared" si="285"/>
        <v>0.5</v>
      </c>
      <c r="T499" s="676">
        <f t="shared" si="285"/>
        <v>-5</v>
      </c>
      <c r="U499" s="676">
        <f t="shared" si="285"/>
        <v>10.1</v>
      </c>
      <c r="V499" s="676">
        <f t="shared" si="285"/>
        <v>27.3</v>
      </c>
      <c r="W499" s="676" t="s">
        <v>357</v>
      </c>
      <c r="X499" s="676">
        <f t="shared" si="285"/>
        <v>-9</v>
      </c>
      <c r="Y499" s="676">
        <f t="shared" si="283"/>
        <v>-11</v>
      </c>
      <c r="Z499" s="676">
        <f t="shared" si="283"/>
        <v>4.5999999999999996</v>
      </c>
      <c r="AA499" s="676">
        <f t="shared" si="283"/>
        <v>15</v>
      </c>
      <c r="AB499" s="676">
        <f t="shared" si="283"/>
        <v>-0.5</v>
      </c>
      <c r="AC499" s="676">
        <f t="shared" ref="AC499" si="291">ROUND((AC556-AC552)/AC552*100,1)</f>
        <v>2.7</v>
      </c>
      <c r="AD499" s="274"/>
      <c r="AG499" s="241" t="s">
        <v>37</v>
      </c>
      <c r="AH499" s="676">
        <f t="shared" si="282"/>
        <v>-2</v>
      </c>
      <c r="AI499" s="676">
        <f t="shared" si="282"/>
        <v>-9.8000000000000007</v>
      </c>
      <c r="AJ499" s="676">
        <f t="shared" si="282"/>
        <v>0.4</v>
      </c>
      <c r="AK499" s="676">
        <f t="shared" si="282"/>
        <v>0.5</v>
      </c>
      <c r="AL499" s="676">
        <f t="shared" si="282"/>
        <v>0.2</v>
      </c>
      <c r="AM499" s="676">
        <f t="shared" si="282"/>
        <v>-23.4</v>
      </c>
      <c r="AN499" s="676">
        <f t="shared" si="282"/>
        <v>-36.5</v>
      </c>
      <c r="AO499" s="676">
        <f t="shared" si="282"/>
        <v>-7.9</v>
      </c>
      <c r="AP499" s="676">
        <f t="shared" si="282"/>
        <v>2</v>
      </c>
      <c r="AQ499" s="676">
        <f t="shared" si="282"/>
        <v>2.2999999999999998</v>
      </c>
      <c r="AR499" s="676">
        <f t="shared" si="282"/>
        <v>-13.9</v>
      </c>
      <c r="AS499" s="221"/>
    </row>
    <row r="500" spans="1:45" x14ac:dyDescent="0.15">
      <c r="B500" s="66">
        <v>2023</v>
      </c>
      <c r="C500" s="238" t="s">
        <v>34</v>
      </c>
      <c r="D500" s="906">
        <f t="shared" si="285"/>
        <v>3.5</v>
      </c>
      <c r="E500" s="906">
        <f t="shared" si="285"/>
        <v>3.5</v>
      </c>
      <c r="F500" s="906">
        <f t="shared" si="285"/>
        <v>-4.4000000000000004</v>
      </c>
      <c r="G500" s="906">
        <f t="shared" si="285"/>
        <v>8.6999999999999993</v>
      </c>
      <c r="H500" s="906">
        <f t="shared" si="285"/>
        <v>10</v>
      </c>
      <c r="I500" s="906">
        <f t="shared" si="285"/>
        <v>70.5</v>
      </c>
      <c r="J500" s="906">
        <f t="shared" si="285"/>
        <v>12.8</v>
      </c>
      <c r="K500" s="906">
        <f t="shared" si="285"/>
        <v>-2.4</v>
      </c>
      <c r="L500" s="906">
        <f t="shared" si="285"/>
        <v>5.9</v>
      </c>
      <c r="M500" s="906">
        <f t="shared" si="285"/>
        <v>-6.9</v>
      </c>
      <c r="N500" s="906">
        <f t="shared" si="285"/>
        <v>-28.4</v>
      </c>
      <c r="O500" s="906">
        <f t="shared" si="285"/>
        <v>-25.9</v>
      </c>
      <c r="P500" s="906">
        <f t="shared" si="285"/>
        <v>0.4</v>
      </c>
      <c r="Q500" s="906">
        <f t="shared" si="285"/>
        <v>0.8</v>
      </c>
      <c r="R500" s="906">
        <f t="shared" si="285"/>
        <v>17.8</v>
      </c>
      <c r="S500" s="906">
        <f t="shared" si="285"/>
        <v>-5.6</v>
      </c>
      <c r="T500" s="906">
        <f t="shared" si="285"/>
        <v>-3.2</v>
      </c>
      <c r="U500" s="906">
        <f t="shared" si="285"/>
        <v>8.4</v>
      </c>
      <c r="V500" s="906">
        <f t="shared" si="285"/>
        <v>31.2</v>
      </c>
      <c r="W500" s="906" t="s">
        <v>357</v>
      </c>
      <c r="X500" s="906">
        <f t="shared" si="285"/>
        <v>1.8</v>
      </c>
      <c r="Y500" s="906">
        <f t="shared" si="283"/>
        <v>-7.1</v>
      </c>
      <c r="Z500" s="906">
        <f t="shared" si="283"/>
        <v>-14.2</v>
      </c>
      <c r="AA500" s="906">
        <f t="shared" si="283"/>
        <v>-2.4</v>
      </c>
      <c r="AB500" s="906">
        <f t="shared" si="283"/>
        <v>-0.3</v>
      </c>
      <c r="AC500" s="906">
        <f t="shared" ref="AC500" si="292">ROUND((AC557-AC553)/AC553*100,1)</f>
        <v>27.5</v>
      </c>
      <c r="AD500" s="274"/>
      <c r="AF500" s="66">
        <v>2022</v>
      </c>
      <c r="AG500" s="238" t="s">
        <v>34</v>
      </c>
      <c r="AH500" s="906">
        <f t="shared" si="282"/>
        <v>3.5</v>
      </c>
      <c r="AI500" s="906">
        <f t="shared" si="282"/>
        <v>-0.4</v>
      </c>
      <c r="AJ500" s="906">
        <f t="shared" si="282"/>
        <v>6.1</v>
      </c>
      <c r="AK500" s="906">
        <f t="shared" si="282"/>
        <v>12.4</v>
      </c>
      <c r="AL500" s="906">
        <f t="shared" si="282"/>
        <v>-0.5</v>
      </c>
      <c r="AM500" s="906">
        <f t="shared" si="282"/>
        <v>-11.2</v>
      </c>
      <c r="AN500" s="906">
        <f t="shared" si="282"/>
        <v>-14.2</v>
      </c>
      <c r="AO500" s="906">
        <f t="shared" si="282"/>
        <v>-8.6</v>
      </c>
      <c r="AP500" s="906">
        <f t="shared" si="282"/>
        <v>5.5</v>
      </c>
      <c r="AQ500" s="906">
        <f t="shared" si="282"/>
        <v>5.4</v>
      </c>
      <c r="AR500" s="906">
        <f t="shared" si="282"/>
        <v>7.2</v>
      </c>
      <c r="AS500" s="221"/>
    </row>
    <row r="501" spans="1:45" x14ac:dyDescent="0.15">
      <c r="C501" s="239" t="s">
        <v>35</v>
      </c>
      <c r="D501" s="676">
        <f t="shared" si="285"/>
        <v>4.5</v>
      </c>
      <c r="E501" s="676">
        <f t="shared" si="285"/>
        <v>4.5</v>
      </c>
      <c r="F501" s="676">
        <f t="shared" si="285"/>
        <v>-5.8</v>
      </c>
      <c r="G501" s="676">
        <f t="shared" si="285"/>
        <v>3.5</v>
      </c>
      <c r="H501" s="676">
        <f t="shared" si="285"/>
        <v>43.6</v>
      </c>
      <c r="I501" s="676">
        <f t="shared" si="285"/>
        <v>37.700000000000003</v>
      </c>
      <c r="J501" s="676">
        <f t="shared" si="285"/>
        <v>18.5</v>
      </c>
      <c r="K501" s="676">
        <f t="shared" si="285"/>
        <v>7.5</v>
      </c>
      <c r="L501" s="676">
        <f t="shared" si="285"/>
        <v>5.9</v>
      </c>
      <c r="M501" s="676">
        <f t="shared" si="285"/>
        <v>-14.6</v>
      </c>
      <c r="N501" s="676">
        <f t="shared" si="285"/>
        <v>-23.8</v>
      </c>
      <c r="O501" s="676">
        <f t="shared" si="285"/>
        <v>-30.5</v>
      </c>
      <c r="P501" s="676">
        <f t="shared" si="285"/>
        <v>-2.8</v>
      </c>
      <c r="Q501" s="676">
        <f t="shared" si="285"/>
        <v>7.6</v>
      </c>
      <c r="R501" s="676">
        <f t="shared" si="285"/>
        <v>18.899999999999999</v>
      </c>
      <c r="S501" s="676">
        <f t="shared" si="285"/>
        <v>-10.8</v>
      </c>
      <c r="T501" s="676">
        <f t="shared" si="285"/>
        <v>-3.6</v>
      </c>
      <c r="U501" s="676">
        <f t="shared" si="285"/>
        <v>10.9</v>
      </c>
      <c r="V501" s="676">
        <f t="shared" si="285"/>
        <v>31.7</v>
      </c>
      <c r="W501" s="676" t="s">
        <v>357</v>
      </c>
      <c r="X501" s="676">
        <f t="shared" si="285"/>
        <v>14.4</v>
      </c>
      <c r="Y501" s="676">
        <f t="shared" si="283"/>
        <v>-5.2</v>
      </c>
      <c r="Z501" s="676">
        <f t="shared" si="283"/>
        <v>-14.1</v>
      </c>
      <c r="AA501" s="676">
        <f t="shared" si="283"/>
        <v>-2.4</v>
      </c>
      <c r="AB501" s="676">
        <f t="shared" si="283"/>
        <v>0</v>
      </c>
      <c r="AC501" s="676">
        <f t="shared" ref="AC501" si="293">ROUND((AC558-AC554)/AC554*100,1)</f>
        <v>22.2</v>
      </c>
      <c r="AD501" s="274"/>
      <c r="AG501" s="239" t="s">
        <v>35</v>
      </c>
      <c r="AH501" s="676">
        <f t="shared" ref="AH501:AR510" si="294">ROUND((AH558-AH554)/AH554*100,1)</f>
        <v>4.5</v>
      </c>
      <c r="AI501" s="676">
        <f t="shared" si="294"/>
        <v>5.5</v>
      </c>
      <c r="AJ501" s="676">
        <f t="shared" si="294"/>
        <v>13</v>
      </c>
      <c r="AK501" s="676">
        <f t="shared" si="294"/>
        <v>14.5</v>
      </c>
      <c r="AL501" s="676">
        <f t="shared" si="294"/>
        <v>11.5</v>
      </c>
      <c r="AM501" s="676">
        <f t="shared" si="294"/>
        <v>-7.7</v>
      </c>
      <c r="AN501" s="676">
        <f t="shared" si="294"/>
        <v>-7.3</v>
      </c>
      <c r="AO501" s="676">
        <f t="shared" si="294"/>
        <v>-8</v>
      </c>
      <c r="AP501" s="676">
        <f t="shared" si="294"/>
        <v>4.2</v>
      </c>
      <c r="AQ501" s="676">
        <f t="shared" si="294"/>
        <v>3.7</v>
      </c>
      <c r="AR501" s="676">
        <f t="shared" si="294"/>
        <v>33</v>
      </c>
      <c r="AS501" s="221"/>
    </row>
    <row r="502" spans="1:45" x14ac:dyDescent="0.15">
      <c r="C502" s="239" t="s">
        <v>36</v>
      </c>
      <c r="D502" s="676">
        <f t="shared" si="285"/>
        <v>1.8</v>
      </c>
      <c r="E502" s="676">
        <f t="shared" si="285"/>
        <v>1.8</v>
      </c>
      <c r="F502" s="676">
        <f t="shared" si="285"/>
        <v>-3.1</v>
      </c>
      <c r="G502" s="676">
        <f t="shared" si="285"/>
        <v>-3.1</v>
      </c>
      <c r="H502" s="676">
        <f t="shared" si="285"/>
        <v>64.3</v>
      </c>
      <c r="I502" s="676">
        <f t="shared" si="285"/>
        <v>-2.9</v>
      </c>
      <c r="J502" s="676">
        <f t="shared" si="285"/>
        <v>12.4</v>
      </c>
      <c r="K502" s="676">
        <f t="shared" si="285"/>
        <v>14.4</v>
      </c>
      <c r="L502" s="676">
        <f t="shared" si="285"/>
        <v>-13.5</v>
      </c>
      <c r="M502" s="676">
        <f t="shared" si="285"/>
        <v>-25.8</v>
      </c>
      <c r="N502" s="676">
        <f t="shared" si="285"/>
        <v>-2.8</v>
      </c>
      <c r="O502" s="676">
        <f t="shared" si="285"/>
        <v>-33.299999999999997</v>
      </c>
      <c r="P502" s="676">
        <f t="shared" si="285"/>
        <v>-11.2</v>
      </c>
      <c r="Q502" s="676">
        <f t="shared" si="285"/>
        <v>7.5</v>
      </c>
      <c r="R502" s="676">
        <f t="shared" si="285"/>
        <v>2.4</v>
      </c>
      <c r="S502" s="676">
        <f t="shared" si="285"/>
        <v>-12.7</v>
      </c>
      <c r="T502" s="676">
        <f t="shared" si="285"/>
        <v>-0.2</v>
      </c>
      <c r="U502" s="676">
        <f t="shared" si="285"/>
        <v>10.5</v>
      </c>
      <c r="V502" s="676">
        <f t="shared" si="285"/>
        <v>30.3</v>
      </c>
      <c r="W502" s="676" t="s">
        <v>357</v>
      </c>
      <c r="X502" s="676">
        <f t="shared" si="285"/>
        <v>-5.8</v>
      </c>
      <c r="Y502" s="676">
        <f t="shared" si="283"/>
        <v>-0.5</v>
      </c>
      <c r="Z502" s="676">
        <f t="shared" si="283"/>
        <v>-13.9</v>
      </c>
      <c r="AA502" s="676">
        <f t="shared" si="283"/>
        <v>-0.9</v>
      </c>
      <c r="AB502" s="676">
        <f t="shared" si="283"/>
        <v>-0.2</v>
      </c>
      <c r="AC502" s="676">
        <f t="shared" ref="AC502" si="295">ROUND((AC559-AC555)/AC555*100,1)</f>
        <v>6.8</v>
      </c>
      <c r="AD502" s="274"/>
      <c r="AG502" s="239" t="s">
        <v>36</v>
      </c>
      <c r="AH502" s="676">
        <f t="shared" si="294"/>
        <v>1.8</v>
      </c>
      <c r="AI502" s="676">
        <f t="shared" si="294"/>
        <v>7.4</v>
      </c>
      <c r="AJ502" s="676">
        <f t="shared" si="294"/>
        <v>17.5</v>
      </c>
      <c r="AK502" s="676">
        <f t="shared" si="294"/>
        <v>15.7</v>
      </c>
      <c r="AL502" s="676">
        <f t="shared" si="294"/>
        <v>19.600000000000001</v>
      </c>
      <c r="AM502" s="676">
        <f t="shared" si="294"/>
        <v>-8.9</v>
      </c>
      <c r="AN502" s="676">
        <f t="shared" si="294"/>
        <v>-13.2</v>
      </c>
      <c r="AO502" s="676">
        <f t="shared" si="294"/>
        <v>-4.7</v>
      </c>
      <c r="AP502" s="676">
        <f t="shared" si="294"/>
        <v>-1</v>
      </c>
      <c r="AQ502" s="676">
        <f t="shared" si="294"/>
        <v>-1.7</v>
      </c>
      <c r="AR502" s="676">
        <f t="shared" si="294"/>
        <v>50.2</v>
      </c>
      <c r="AS502" s="221"/>
    </row>
    <row r="503" spans="1:45" x14ac:dyDescent="0.15">
      <c r="B503" s="240"/>
      <c r="C503" s="241" t="s">
        <v>37</v>
      </c>
      <c r="D503" s="907">
        <f t="shared" si="285"/>
        <v>2.4</v>
      </c>
      <c r="E503" s="907">
        <f t="shared" si="285"/>
        <v>2</v>
      </c>
      <c r="F503" s="907">
        <f t="shared" si="285"/>
        <v>-0.4</v>
      </c>
      <c r="G503" s="907">
        <f t="shared" si="285"/>
        <v>-5.7</v>
      </c>
      <c r="H503" s="907">
        <f t="shared" si="285"/>
        <v>52.6</v>
      </c>
      <c r="I503" s="907">
        <f t="shared" si="285"/>
        <v>-15.2</v>
      </c>
      <c r="J503" s="907">
        <f t="shared" si="285"/>
        <v>15.6</v>
      </c>
      <c r="K503" s="907">
        <f t="shared" si="285"/>
        <v>16.100000000000001</v>
      </c>
      <c r="L503" s="907">
        <f t="shared" si="285"/>
        <v>-8.3000000000000007</v>
      </c>
      <c r="M503" s="907">
        <f t="shared" si="285"/>
        <v>-21.4</v>
      </c>
      <c r="N503" s="907">
        <f t="shared" si="285"/>
        <v>22.9</v>
      </c>
      <c r="O503" s="907">
        <f t="shared" si="285"/>
        <v>2.9</v>
      </c>
      <c r="P503" s="907">
        <f t="shared" si="285"/>
        <v>-15.9</v>
      </c>
      <c r="Q503" s="907">
        <f t="shared" si="285"/>
        <v>1.9</v>
      </c>
      <c r="R503" s="907">
        <f t="shared" si="285"/>
        <v>0.6</v>
      </c>
      <c r="S503" s="907">
        <f t="shared" si="285"/>
        <v>-13.2</v>
      </c>
      <c r="T503" s="907">
        <f t="shared" si="285"/>
        <v>-2.2000000000000002</v>
      </c>
      <c r="U503" s="907">
        <f t="shared" si="285"/>
        <v>6.9</v>
      </c>
      <c r="V503" s="907">
        <f t="shared" si="285"/>
        <v>24.1</v>
      </c>
      <c r="W503" s="907" t="s">
        <v>357</v>
      </c>
      <c r="X503" s="907">
        <f t="shared" si="285"/>
        <v>-5.6</v>
      </c>
      <c r="Y503" s="907">
        <f t="shared" si="283"/>
        <v>1.3</v>
      </c>
      <c r="Z503" s="907">
        <f t="shared" si="283"/>
        <v>-15.3</v>
      </c>
      <c r="AA503" s="907">
        <f t="shared" si="283"/>
        <v>-10.9</v>
      </c>
      <c r="AB503" s="907">
        <f t="shared" si="283"/>
        <v>0</v>
      </c>
      <c r="AC503" s="907">
        <f t="shared" ref="AC503" si="296">ROUND((AC560-AC556)/AC556*100,1)</f>
        <v>2.2999999999999998</v>
      </c>
      <c r="AD503" s="274"/>
      <c r="AF503" s="240"/>
      <c r="AG503" s="241" t="s">
        <v>37</v>
      </c>
      <c r="AH503" s="907">
        <f t="shared" si="294"/>
        <v>2</v>
      </c>
      <c r="AI503" s="907">
        <f t="shared" si="294"/>
        <v>13.8</v>
      </c>
      <c r="AJ503" s="907">
        <f t="shared" si="294"/>
        <v>19.899999999999999</v>
      </c>
      <c r="AK503" s="907">
        <f t="shared" si="294"/>
        <v>21.2</v>
      </c>
      <c r="AL503" s="907">
        <f t="shared" si="294"/>
        <v>18.5</v>
      </c>
      <c r="AM503" s="907">
        <f t="shared" si="294"/>
        <v>3.4</v>
      </c>
      <c r="AN503" s="907">
        <f t="shared" si="294"/>
        <v>15.4</v>
      </c>
      <c r="AO503" s="907">
        <f t="shared" si="294"/>
        <v>-6.2</v>
      </c>
      <c r="AP503" s="907">
        <f t="shared" si="294"/>
        <v>-3.3</v>
      </c>
      <c r="AQ503" s="907">
        <f t="shared" si="294"/>
        <v>-3.9</v>
      </c>
      <c r="AR503" s="907">
        <f t="shared" si="294"/>
        <v>30</v>
      </c>
      <c r="AS503" s="221"/>
    </row>
    <row r="504" spans="1:45" x14ac:dyDescent="0.15">
      <c r="B504" s="135">
        <v>2024</v>
      </c>
      <c r="C504" s="238" t="s">
        <v>34</v>
      </c>
      <c r="D504" s="676">
        <f t="shared" si="285"/>
        <v>0.9</v>
      </c>
      <c r="E504" s="676">
        <f t="shared" si="285"/>
        <v>0.9</v>
      </c>
      <c r="F504" s="676">
        <f t="shared" si="285"/>
        <v>-0.7</v>
      </c>
      <c r="G504" s="676">
        <f t="shared" si="285"/>
        <v>-11.5</v>
      </c>
      <c r="H504" s="676">
        <f t="shared" si="285"/>
        <v>9.1</v>
      </c>
      <c r="I504" s="676">
        <f t="shared" si="285"/>
        <v>-16.8</v>
      </c>
      <c r="J504" s="676">
        <f t="shared" si="285"/>
        <v>12</v>
      </c>
      <c r="K504" s="676">
        <f t="shared" si="285"/>
        <v>15.4</v>
      </c>
      <c r="L504" s="676">
        <f t="shared" si="285"/>
        <v>-41.6</v>
      </c>
      <c r="M504" s="676">
        <f t="shared" si="285"/>
        <v>-5</v>
      </c>
      <c r="N504" s="676">
        <f t="shared" si="285"/>
        <v>-14.7</v>
      </c>
      <c r="O504" s="676">
        <f t="shared" si="285"/>
        <v>7.6</v>
      </c>
      <c r="P504" s="676">
        <f t="shared" si="285"/>
        <v>-12.6</v>
      </c>
      <c r="Q504" s="676">
        <f t="shared" si="285"/>
        <v>-0.5</v>
      </c>
      <c r="R504" s="676">
        <f t="shared" si="285"/>
        <v>9.6</v>
      </c>
      <c r="S504" s="676">
        <f t="shared" si="285"/>
        <v>-7.1</v>
      </c>
      <c r="T504" s="676">
        <f t="shared" si="285"/>
        <v>25.7</v>
      </c>
      <c r="U504" s="676">
        <f t="shared" si="285"/>
        <v>6.7</v>
      </c>
      <c r="V504" s="676">
        <f t="shared" si="285"/>
        <v>11.3</v>
      </c>
      <c r="W504" s="676" t="s">
        <v>357</v>
      </c>
      <c r="X504" s="676">
        <f t="shared" si="285"/>
        <v>11.9</v>
      </c>
      <c r="Y504" s="676">
        <f t="shared" si="283"/>
        <v>-4.7</v>
      </c>
      <c r="Z504" s="676">
        <f t="shared" si="283"/>
        <v>6.9</v>
      </c>
      <c r="AA504" s="676">
        <f t="shared" si="283"/>
        <v>3.5</v>
      </c>
      <c r="AB504" s="676">
        <f t="shared" si="283"/>
        <v>-0.2</v>
      </c>
      <c r="AC504" s="676">
        <f t="shared" ref="AC504" si="297">ROUND((AC561-AC557)/AC557*100,1)</f>
        <v>0.8</v>
      </c>
      <c r="AD504" s="274"/>
      <c r="AF504" s="135">
        <v>2023</v>
      </c>
      <c r="AG504" s="238" t="s">
        <v>34</v>
      </c>
      <c r="AH504" s="676">
        <f t="shared" si="294"/>
        <v>0.9</v>
      </c>
      <c r="AI504" s="676">
        <f t="shared" si="294"/>
        <v>9.1999999999999993</v>
      </c>
      <c r="AJ504" s="676">
        <f t="shared" si="294"/>
        <v>6.3</v>
      </c>
      <c r="AK504" s="676">
        <f t="shared" si="294"/>
        <v>10.7</v>
      </c>
      <c r="AL504" s="676">
        <f t="shared" si="294"/>
        <v>1</v>
      </c>
      <c r="AM504" s="676">
        <f t="shared" si="294"/>
        <v>14.5</v>
      </c>
      <c r="AN504" s="676">
        <f t="shared" si="294"/>
        <v>2.4</v>
      </c>
      <c r="AO504" s="676">
        <f t="shared" si="294"/>
        <v>24</v>
      </c>
      <c r="AP504" s="676">
        <f t="shared" si="294"/>
        <v>-3</v>
      </c>
      <c r="AQ504" s="676">
        <f t="shared" si="294"/>
        <v>-3.3</v>
      </c>
      <c r="AR504" s="676">
        <f t="shared" si="294"/>
        <v>20.7</v>
      </c>
      <c r="AS504" s="221"/>
    </row>
    <row r="505" spans="1:45" x14ac:dyDescent="0.15">
      <c r="C505" s="243" t="s">
        <v>35</v>
      </c>
      <c r="D505" s="676">
        <f t="shared" si="285"/>
        <v>-0.3</v>
      </c>
      <c r="E505" s="676">
        <f t="shared" si="285"/>
        <v>-0.3</v>
      </c>
      <c r="F505" s="676">
        <f t="shared" si="285"/>
        <v>-0.2</v>
      </c>
      <c r="G505" s="676">
        <f t="shared" si="285"/>
        <v>-1.5</v>
      </c>
      <c r="H505" s="676">
        <f t="shared" si="285"/>
        <v>-7.4</v>
      </c>
      <c r="I505" s="676">
        <f t="shared" si="285"/>
        <v>-12.3</v>
      </c>
      <c r="J505" s="676">
        <f t="shared" si="285"/>
        <v>5.4</v>
      </c>
      <c r="K505" s="676">
        <f t="shared" si="285"/>
        <v>-2.4</v>
      </c>
      <c r="L505" s="676">
        <f t="shared" si="285"/>
        <v>-45.2</v>
      </c>
      <c r="M505" s="676">
        <f t="shared" si="285"/>
        <v>36.700000000000003</v>
      </c>
      <c r="N505" s="676">
        <f t="shared" si="285"/>
        <v>21</v>
      </c>
      <c r="O505" s="676">
        <f t="shared" si="285"/>
        <v>19.600000000000001</v>
      </c>
      <c r="P505" s="676">
        <f t="shared" si="285"/>
        <v>-9.3000000000000007</v>
      </c>
      <c r="Q505" s="676">
        <f t="shared" si="285"/>
        <v>-12.2</v>
      </c>
      <c r="R505" s="676">
        <f t="shared" si="285"/>
        <v>18.8</v>
      </c>
      <c r="S505" s="676">
        <f t="shared" si="285"/>
        <v>-4.5</v>
      </c>
      <c r="T505" s="676">
        <f t="shared" si="283"/>
        <v>22.1</v>
      </c>
      <c r="U505" s="676">
        <f t="shared" si="283"/>
        <v>-4</v>
      </c>
      <c r="V505" s="676">
        <f t="shared" si="283"/>
        <v>-7.3</v>
      </c>
      <c r="W505" s="676" t="s">
        <v>357</v>
      </c>
      <c r="X505" s="676">
        <f t="shared" si="283"/>
        <v>-0.9</v>
      </c>
      <c r="Y505" s="676">
        <f t="shared" si="283"/>
        <v>-10.7</v>
      </c>
      <c r="Z505" s="676">
        <f t="shared" si="283"/>
        <v>3.4</v>
      </c>
      <c r="AA505" s="676">
        <f t="shared" si="283"/>
        <v>8.8000000000000007</v>
      </c>
      <c r="AB505" s="676">
        <f t="shared" si="283"/>
        <v>-0.3</v>
      </c>
      <c r="AC505" s="676">
        <f t="shared" ref="AC505" si="298">ROUND((AC562-AC558)/AC558*100,1)</f>
        <v>-2.2000000000000002</v>
      </c>
      <c r="AD505" s="274"/>
      <c r="AG505" s="243" t="s">
        <v>35</v>
      </c>
      <c r="AH505" s="676">
        <f t="shared" si="294"/>
        <v>-0.3</v>
      </c>
      <c r="AI505" s="676">
        <f t="shared" si="294"/>
        <v>1.6</v>
      </c>
      <c r="AJ505" s="676">
        <f t="shared" si="294"/>
        <v>-3.8</v>
      </c>
      <c r="AK505" s="676">
        <f t="shared" si="294"/>
        <v>2.2000000000000002</v>
      </c>
      <c r="AL505" s="676">
        <f t="shared" si="294"/>
        <v>-10.7</v>
      </c>
      <c r="AM505" s="676">
        <f t="shared" si="294"/>
        <v>12.9</v>
      </c>
      <c r="AN505" s="676">
        <f t="shared" si="294"/>
        <v>6.1</v>
      </c>
      <c r="AO505" s="676">
        <f t="shared" si="294"/>
        <v>18.100000000000001</v>
      </c>
      <c r="AP505" s="676">
        <f t="shared" si="294"/>
        <v>-1.3</v>
      </c>
      <c r="AQ505" s="676">
        <f t="shared" si="294"/>
        <v>-1.3</v>
      </c>
      <c r="AR505" s="676">
        <f t="shared" si="294"/>
        <v>-0.3</v>
      </c>
      <c r="AS505" s="221"/>
    </row>
    <row r="506" spans="1:45" x14ac:dyDescent="0.15">
      <c r="C506" s="243" t="s">
        <v>36</v>
      </c>
      <c r="D506" s="676">
        <f>ROUND((D563-D559)/D559*100,1)</f>
        <v>3.1</v>
      </c>
      <c r="E506" s="676">
        <f t="shared" si="285"/>
        <v>3.1</v>
      </c>
      <c r="F506" s="676">
        <f t="shared" si="285"/>
        <v>2.4</v>
      </c>
      <c r="G506" s="676">
        <f t="shared" si="285"/>
        <v>13.6</v>
      </c>
      <c r="H506" s="676">
        <f t="shared" si="285"/>
        <v>-19.600000000000001</v>
      </c>
      <c r="I506" s="676">
        <f t="shared" si="285"/>
        <v>-4.4000000000000004</v>
      </c>
      <c r="J506" s="676">
        <f t="shared" si="285"/>
        <v>6.1</v>
      </c>
      <c r="K506" s="676">
        <f t="shared" si="285"/>
        <v>-13.7</v>
      </c>
      <c r="L506" s="676">
        <f t="shared" ref="L506:S506" si="299">ROUND((L563-L559)/L559*100,1)</f>
        <v>-40.6</v>
      </c>
      <c r="M506" s="676">
        <f t="shared" si="299"/>
        <v>109.5</v>
      </c>
      <c r="N506" s="676">
        <f t="shared" si="299"/>
        <v>1.9</v>
      </c>
      <c r="O506" s="676">
        <f t="shared" si="299"/>
        <v>7.2</v>
      </c>
      <c r="P506" s="676">
        <f t="shared" si="299"/>
        <v>-3.4</v>
      </c>
      <c r="Q506" s="676">
        <f t="shared" si="299"/>
        <v>-8.1999999999999993</v>
      </c>
      <c r="R506" s="676">
        <f t="shared" si="299"/>
        <v>18.8</v>
      </c>
      <c r="S506" s="676">
        <f t="shared" si="299"/>
        <v>2.7</v>
      </c>
      <c r="T506" s="676">
        <f t="shared" si="283"/>
        <v>23.6</v>
      </c>
      <c r="U506" s="676">
        <f t="shared" si="283"/>
        <v>0.1</v>
      </c>
      <c r="V506" s="676">
        <f t="shared" si="283"/>
        <v>-4.0999999999999996</v>
      </c>
      <c r="W506" s="676" t="s">
        <v>357</v>
      </c>
      <c r="X506" s="676">
        <f t="shared" si="283"/>
        <v>-6.9</v>
      </c>
      <c r="Y506" s="676">
        <f t="shared" si="283"/>
        <v>-2</v>
      </c>
      <c r="Z506" s="676">
        <f t="shared" si="283"/>
        <v>1.7</v>
      </c>
      <c r="AA506" s="676">
        <f t="shared" si="283"/>
        <v>19.399999999999999</v>
      </c>
      <c r="AB506" s="676">
        <f t="shared" si="283"/>
        <v>0</v>
      </c>
      <c r="AC506" s="676">
        <f t="shared" ref="AC506" si="300">ROUND((AC563-AC559)/AC559*100,1)</f>
        <v>-1</v>
      </c>
      <c r="AD506" s="274"/>
      <c r="AG506" s="243" t="s">
        <v>36</v>
      </c>
      <c r="AH506" s="676">
        <f t="shared" si="294"/>
        <v>3.1</v>
      </c>
      <c r="AI506" s="676">
        <f t="shared" si="294"/>
        <v>-0.7</v>
      </c>
      <c r="AJ506" s="676">
        <f t="shared" si="294"/>
        <v>-6.3</v>
      </c>
      <c r="AK506" s="676">
        <f t="shared" si="294"/>
        <v>0.4</v>
      </c>
      <c r="AL506" s="676">
        <f t="shared" si="294"/>
        <v>-13.9</v>
      </c>
      <c r="AM506" s="676">
        <f t="shared" si="294"/>
        <v>11</v>
      </c>
      <c r="AN506" s="676">
        <f t="shared" si="294"/>
        <v>-2.1</v>
      </c>
      <c r="AO506" s="676">
        <f t="shared" si="294"/>
        <v>22.9</v>
      </c>
      <c r="AP506" s="676">
        <f t="shared" si="294"/>
        <v>5</v>
      </c>
      <c r="AQ506" s="676">
        <f t="shared" si="294"/>
        <v>4.9000000000000004</v>
      </c>
      <c r="AR506" s="676">
        <f t="shared" si="294"/>
        <v>10.199999999999999</v>
      </c>
      <c r="AS506" s="221"/>
    </row>
    <row r="507" spans="1:45" x14ac:dyDescent="0.15">
      <c r="B507" s="240"/>
      <c r="C507" s="246" t="s">
        <v>37</v>
      </c>
      <c r="D507" s="907">
        <f>ROUND((D564-D560)/D560*100,1)</f>
        <v>2</v>
      </c>
      <c r="E507" s="907">
        <f t="shared" ref="D507:S511" si="301">ROUND((E564-E560)/E560*100,1)</f>
        <v>2.4</v>
      </c>
      <c r="F507" s="907">
        <f t="shared" si="301"/>
        <v>-2.1</v>
      </c>
      <c r="G507" s="907">
        <f t="shared" si="301"/>
        <v>17.7</v>
      </c>
      <c r="H507" s="907">
        <f t="shared" si="301"/>
        <v>-19.3</v>
      </c>
      <c r="I507" s="907">
        <f t="shared" si="301"/>
        <v>7.8</v>
      </c>
      <c r="J507" s="907">
        <f t="shared" si="301"/>
        <v>0.4</v>
      </c>
      <c r="K507" s="907">
        <f t="shared" si="301"/>
        <v>-6.9</v>
      </c>
      <c r="L507" s="907">
        <f t="shared" si="301"/>
        <v>-46.7</v>
      </c>
      <c r="M507" s="907">
        <f t="shared" si="301"/>
        <v>156</v>
      </c>
      <c r="N507" s="907">
        <f t="shared" si="301"/>
        <v>-6.8</v>
      </c>
      <c r="O507" s="907">
        <f t="shared" si="301"/>
        <v>8</v>
      </c>
      <c r="P507" s="907">
        <f t="shared" si="301"/>
        <v>10.199999999999999</v>
      </c>
      <c r="Q507" s="907">
        <f t="shared" si="301"/>
        <v>-9.8000000000000007</v>
      </c>
      <c r="R507" s="907">
        <f t="shared" si="301"/>
        <v>14</v>
      </c>
      <c r="S507" s="907">
        <f t="shared" si="301"/>
        <v>3</v>
      </c>
      <c r="T507" s="907">
        <f t="shared" si="283"/>
        <v>0.7</v>
      </c>
      <c r="U507" s="907">
        <f t="shared" si="283"/>
        <v>-1.9</v>
      </c>
      <c r="V507" s="907">
        <f t="shared" si="283"/>
        <v>-8.9</v>
      </c>
      <c r="W507" s="907" t="s">
        <v>357</v>
      </c>
      <c r="X507" s="907">
        <f t="shared" si="283"/>
        <v>1.1000000000000001</v>
      </c>
      <c r="Y507" s="907">
        <f t="shared" si="283"/>
        <v>-2.9</v>
      </c>
      <c r="Z507" s="907">
        <f t="shared" si="283"/>
        <v>4</v>
      </c>
      <c r="AA507" s="907">
        <f t="shared" si="283"/>
        <v>20.100000000000001</v>
      </c>
      <c r="AB507" s="907">
        <f t="shared" si="283"/>
        <v>-0.2</v>
      </c>
      <c r="AC507" s="907">
        <f t="shared" ref="AC507:AC508" si="302">ROUND((AC564-AC560)/AC560*100,1)</f>
        <v>1.9</v>
      </c>
      <c r="AD507" s="274"/>
      <c r="AF507" s="240"/>
      <c r="AG507" s="246" t="s">
        <v>37</v>
      </c>
      <c r="AH507" s="907">
        <f t="shared" si="294"/>
        <v>2.4</v>
      </c>
      <c r="AI507" s="907">
        <f t="shared" si="294"/>
        <v>-5.9</v>
      </c>
      <c r="AJ507" s="907">
        <f t="shared" si="294"/>
        <v>-8.5</v>
      </c>
      <c r="AK507" s="907">
        <f t="shared" si="294"/>
        <v>-1.8</v>
      </c>
      <c r="AL507" s="907">
        <f t="shared" si="294"/>
        <v>-15.9</v>
      </c>
      <c r="AM507" s="907">
        <f t="shared" si="294"/>
        <v>-0.8</v>
      </c>
      <c r="AN507" s="907">
        <f t="shared" si="294"/>
        <v>-3.2</v>
      </c>
      <c r="AO507" s="907">
        <f t="shared" si="294"/>
        <v>1.5</v>
      </c>
      <c r="AP507" s="907">
        <f t="shared" si="294"/>
        <v>6.8</v>
      </c>
      <c r="AQ507" s="907">
        <f t="shared" si="294"/>
        <v>6.8</v>
      </c>
      <c r="AR507" s="907">
        <f t="shared" si="294"/>
        <v>9.6999999999999993</v>
      </c>
      <c r="AS507" s="221"/>
    </row>
    <row r="508" spans="1:45" x14ac:dyDescent="0.15">
      <c r="B508" s="66">
        <v>2025</v>
      </c>
      <c r="C508" s="238" t="s">
        <v>34</v>
      </c>
      <c r="D508" s="906">
        <f>ROUND((D565-D561)/D561*100,1)</f>
        <v>0.9</v>
      </c>
      <c r="E508" s="906">
        <f t="shared" ref="E508:V508" si="303">ROUND((E565-E561)/E561*100,1)</f>
        <v>0.9</v>
      </c>
      <c r="F508" s="906">
        <f t="shared" si="303"/>
        <v>-3.2</v>
      </c>
      <c r="G508" s="906">
        <f t="shared" si="303"/>
        <v>28.7</v>
      </c>
      <c r="H508" s="906">
        <f t="shared" si="303"/>
        <v>-8.5</v>
      </c>
      <c r="I508" s="906">
        <f t="shared" si="303"/>
        <v>-0.7</v>
      </c>
      <c r="J508" s="906">
        <f t="shared" si="303"/>
        <v>-7.2</v>
      </c>
      <c r="K508" s="906">
        <f t="shared" si="303"/>
        <v>-19.100000000000001</v>
      </c>
      <c r="L508" s="906">
        <f t="shared" si="303"/>
        <v>-21.6</v>
      </c>
      <c r="M508" s="906">
        <f t="shared" si="303"/>
        <v>134.9</v>
      </c>
      <c r="N508" s="906">
        <f t="shared" si="303"/>
        <v>-0.8</v>
      </c>
      <c r="O508" s="906">
        <f t="shared" si="303"/>
        <v>19.899999999999999</v>
      </c>
      <c r="P508" s="906">
        <f t="shared" si="303"/>
        <v>15.4</v>
      </c>
      <c r="Q508" s="906">
        <f t="shared" si="303"/>
        <v>-3.3</v>
      </c>
      <c r="R508" s="906">
        <f t="shared" si="303"/>
        <v>8</v>
      </c>
      <c r="S508" s="906">
        <f t="shared" si="303"/>
        <v>10.7</v>
      </c>
      <c r="T508" s="906">
        <f t="shared" si="303"/>
        <v>-22.6</v>
      </c>
      <c r="U508" s="906">
        <f t="shared" si="303"/>
        <v>-7.3</v>
      </c>
      <c r="V508" s="906">
        <f t="shared" si="303"/>
        <v>-19.2</v>
      </c>
      <c r="W508" s="906" t="s">
        <v>357</v>
      </c>
      <c r="X508" s="906">
        <f t="shared" si="283"/>
        <v>-1.3</v>
      </c>
      <c r="Y508" s="906">
        <f t="shared" si="283"/>
        <v>8.1999999999999993</v>
      </c>
      <c r="Z508" s="906">
        <f t="shared" si="283"/>
        <v>5.0999999999999996</v>
      </c>
      <c r="AA508" s="906">
        <f t="shared" si="283"/>
        <v>2</v>
      </c>
      <c r="AB508" s="906">
        <f t="shared" si="283"/>
        <v>0.3</v>
      </c>
      <c r="AC508" s="906">
        <f t="shared" si="302"/>
        <v>-7</v>
      </c>
      <c r="AD508" s="274"/>
      <c r="AF508" s="66">
        <v>2025</v>
      </c>
      <c r="AG508" s="238" t="s">
        <v>34</v>
      </c>
      <c r="AH508" s="906">
        <f>ROUND((AH565-AH561)/AH561*100,1)</f>
        <v>0.9</v>
      </c>
      <c r="AI508" s="906">
        <f t="shared" ref="AI508:AR508" si="304">ROUND((AI565-AI561)/AI561*100,1)</f>
        <v>-12.6</v>
      </c>
      <c r="AJ508" s="906">
        <f t="shared" si="304"/>
        <v>-11.8</v>
      </c>
      <c r="AK508" s="906">
        <f t="shared" si="304"/>
        <v>-13.1</v>
      </c>
      <c r="AL508" s="906">
        <f>ROUND((AL565-AL561)/AL561*100,1)</f>
        <v>-10</v>
      </c>
      <c r="AM508" s="906">
        <f t="shared" si="304"/>
        <v>-13.9</v>
      </c>
      <c r="AN508" s="906">
        <f t="shared" si="304"/>
        <v>3.6</v>
      </c>
      <c r="AO508" s="906">
        <f t="shared" si="304"/>
        <v>-25.1</v>
      </c>
      <c r="AP508" s="906">
        <f t="shared" si="304"/>
        <v>7.9</v>
      </c>
      <c r="AQ508" s="906">
        <f t="shared" si="304"/>
        <v>7.9</v>
      </c>
      <c r="AR508" s="906">
        <f t="shared" si="304"/>
        <v>9.4</v>
      </c>
      <c r="AS508" s="221"/>
    </row>
    <row r="509" spans="1:45" x14ac:dyDescent="0.15">
      <c r="C509" s="243" t="s">
        <v>35</v>
      </c>
      <c r="D509" s="676">
        <f t="shared" si="301"/>
        <v>-0.9</v>
      </c>
      <c r="E509" s="676">
        <f t="shared" si="301"/>
        <v>-1</v>
      </c>
      <c r="F509" s="676">
        <f t="shared" si="301"/>
        <v>-2.2999999999999998</v>
      </c>
      <c r="G509" s="676">
        <f t="shared" si="301"/>
        <v>16.600000000000001</v>
      </c>
      <c r="H509" s="676">
        <f t="shared" si="301"/>
        <v>-10.3</v>
      </c>
      <c r="I509" s="676">
        <f t="shared" si="301"/>
        <v>-15.4</v>
      </c>
      <c r="J509" s="676">
        <f t="shared" si="301"/>
        <v>-6.2</v>
      </c>
      <c r="K509" s="676">
        <f t="shared" si="301"/>
        <v>-15.1</v>
      </c>
      <c r="L509" s="676">
        <f t="shared" si="301"/>
        <v>1.8</v>
      </c>
      <c r="M509" s="676">
        <f t="shared" si="301"/>
        <v>0.3</v>
      </c>
      <c r="N509" s="676">
        <f t="shared" si="301"/>
        <v>-9.1999999999999993</v>
      </c>
      <c r="O509" s="676">
        <f t="shared" si="301"/>
        <v>32.700000000000003</v>
      </c>
      <c r="P509" s="676">
        <f t="shared" si="301"/>
        <v>19.8</v>
      </c>
      <c r="Q509" s="676">
        <f t="shared" si="301"/>
        <v>7.9</v>
      </c>
      <c r="R509" s="676">
        <f t="shared" si="301"/>
        <v>22.6</v>
      </c>
      <c r="S509" s="676">
        <f t="shared" si="301"/>
        <v>6.8</v>
      </c>
      <c r="T509" s="676">
        <f t="shared" ref="T509:AB524" si="305">ROUND((T566-T562)/T562*100,1)</f>
        <v>-16.7</v>
      </c>
      <c r="U509" s="676">
        <f t="shared" si="305"/>
        <v>-7.4</v>
      </c>
      <c r="V509" s="676">
        <f t="shared" si="305"/>
        <v>-19.600000000000001</v>
      </c>
      <c r="W509" s="676" t="s">
        <v>357</v>
      </c>
      <c r="X509" s="676">
        <f t="shared" si="305"/>
        <v>5.4</v>
      </c>
      <c r="Y509" s="676">
        <f t="shared" si="305"/>
        <v>10.1</v>
      </c>
      <c r="Z509" s="676">
        <f t="shared" si="305"/>
        <v>4.7</v>
      </c>
      <c r="AA509" s="676">
        <f t="shared" si="305"/>
        <v>-5</v>
      </c>
      <c r="AB509" s="676">
        <f t="shared" si="305"/>
        <v>0.1</v>
      </c>
      <c r="AC509" s="676">
        <f t="shared" ref="AC509" si="306">ROUND((AC566-AC562)/AC562*100,1)</f>
        <v>-10.6</v>
      </c>
      <c r="AD509" s="274"/>
      <c r="AG509" s="243" t="s">
        <v>35</v>
      </c>
      <c r="AH509" s="676">
        <f>ROUND((AH566-AH562)/AH562*100,1)</f>
        <v>-0.9</v>
      </c>
      <c r="AI509" s="676">
        <f t="shared" si="294"/>
        <v>-6.3</v>
      </c>
      <c r="AJ509" s="676">
        <f t="shared" si="294"/>
        <v>-5</v>
      </c>
      <c r="AK509" s="676">
        <f t="shared" si="294"/>
        <v>-12.1</v>
      </c>
      <c r="AL509" s="676">
        <f t="shared" si="294"/>
        <v>4.2</v>
      </c>
      <c r="AM509" s="676">
        <f t="shared" si="294"/>
        <v>-8.3000000000000007</v>
      </c>
      <c r="AN509" s="676">
        <f t="shared" si="294"/>
        <v>5.3</v>
      </c>
      <c r="AO509" s="676">
        <f t="shared" si="294"/>
        <v>-17.600000000000001</v>
      </c>
      <c r="AP509" s="676">
        <f t="shared" si="294"/>
        <v>1.7</v>
      </c>
      <c r="AQ509" s="676">
        <f t="shared" si="294"/>
        <v>1.4</v>
      </c>
      <c r="AR509" s="676">
        <f t="shared" si="294"/>
        <v>13.6</v>
      </c>
      <c r="AS509" s="221"/>
    </row>
    <row r="510" spans="1:45" x14ac:dyDescent="0.15">
      <c r="C510" s="243" t="s">
        <v>36</v>
      </c>
      <c r="D510" s="676">
        <f>ROUND((D567-D563)/D563*100,1)</f>
        <v>0.1</v>
      </c>
      <c r="E510" s="676">
        <f t="shared" si="301"/>
        <v>0.1</v>
      </c>
      <c r="F510" s="676">
        <f t="shared" si="301"/>
        <v>-3.4</v>
      </c>
      <c r="G510" s="676">
        <f t="shared" si="301"/>
        <v>15.9</v>
      </c>
      <c r="H510" s="676">
        <f t="shared" si="301"/>
        <v>2.2000000000000002</v>
      </c>
      <c r="I510" s="676">
        <f t="shared" si="301"/>
        <v>2.1</v>
      </c>
      <c r="J510" s="676">
        <f t="shared" si="301"/>
        <v>-10.3</v>
      </c>
      <c r="K510" s="676">
        <f t="shared" si="301"/>
        <v>11.4</v>
      </c>
      <c r="L510" s="676">
        <f t="shared" si="301"/>
        <v>-0.2</v>
      </c>
      <c r="M510" s="676">
        <f t="shared" si="301"/>
        <v>18.7</v>
      </c>
      <c r="N510" s="676">
        <f t="shared" si="301"/>
        <v>19.899999999999999</v>
      </c>
      <c r="O510" s="676">
        <f t="shared" si="301"/>
        <v>-14.8</v>
      </c>
      <c r="P510" s="676">
        <f t="shared" si="301"/>
        <v>16.8</v>
      </c>
      <c r="Q510" s="676">
        <f t="shared" si="301"/>
        <v>3.9</v>
      </c>
      <c r="R510" s="676">
        <f t="shared" si="301"/>
        <v>26.4</v>
      </c>
      <c r="S510" s="676">
        <f t="shared" si="301"/>
        <v>0.3</v>
      </c>
      <c r="T510" s="676">
        <f t="shared" si="305"/>
        <v>-21.5</v>
      </c>
      <c r="U510" s="676">
        <f t="shared" si="305"/>
        <v>-12.3</v>
      </c>
      <c r="V510" s="676">
        <f t="shared" si="305"/>
        <v>-24.1</v>
      </c>
      <c r="W510" s="676" t="s">
        <v>357</v>
      </c>
      <c r="X510" s="676">
        <f t="shared" si="305"/>
        <v>26.4</v>
      </c>
      <c r="Y510" s="676">
        <f t="shared" si="305"/>
        <v>-2.9</v>
      </c>
      <c r="Z510" s="676">
        <f t="shared" si="305"/>
        <v>2.7</v>
      </c>
      <c r="AA510" s="676">
        <f t="shared" si="305"/>
        <v>-12.7</v>
      </c>
      <c r="AB510" s="676">
        <f t="shared" si="305"/>
        <v>0</v>
      </c>
      <c r="AC510" s="676">
        <f t="shared" ref="AC510" si="307">ROUND((AC567-AC563)/AC563*100,1)</f>
        <v>-2.9</v>
      </c>
      <c r="AD510" s="274"/>
      <c r="AG510" s="243" t="s">
        <v>36</v>
      </c>
      <c r="AH510" s="676">
        <f>ROUND((AH567-AH563)/AH563*100,1)</f>
        <v>0.1</v>
      </c>
      <c r="AI510" s="676">
        <f t="shared" si="294"/>
        <v>-7.6</v>
      </c>
      <c r="AJ510" s="676">
        <f t="shared" si="294"/>
        <v>-0.8</v>
      </c>
      <c r="AK510" s="676">
        <f t="shared" si="294"/>
        <v>-8.3000000000000007</v>
      </c>
      <c r="AL510" s="676">
        <f t="shared" si="294"/>
        <v>8.8000000000000007</v>
      </c>
      <c r="AM510" s="676">
        <f t="shared" si="294"/>
        <v>-19.600000000000001</v>
      </c>
      <c r="AN510" s="676">
        <f t="shared" si="294"/>
        <v>-13.2</v>
      </c>
      <c r="AO510" s="676">
        <f t="shared" si="294"/>
        <v>-24.2</v>
      </c>
      <c r="AP510" s="676">
        <f t="shared" si="294"/>
        <v>4</v>
      </c>
      <c r="AQ510" s="676">
        <f t="shared" si="294"/>
        <v>4.2</v>
      </c>
      <c r="AR510" s="676">
        <f t="shared" si="294"/>
        <v>-6.5</v>
      </c>
      <c r="AS510" s="221"/>
    </row>
    <row r="511" spans="1:45" x14ac:dyDescent="0.15">
      <c r="B511" s="240"/>
      <c r="C511" s="246" t="s">
        <v>37</v>
      </c>
      <c r="D511" s="907">
        <f>ROUND((D568-D564)/D564*100,1)</f>
        <v>-1.1000000000000001</v>
      </c>
      <c r="E511" s="907">
        <f t="shared" si="301"/>
        <v>-1.1000000000000001</v>
      </c>
      <c r="F511" s="907">
        <f t="shared" si="301"/>
        <v>-2</v>
      </c>
      <c r="G511" s="907">
        <f t="shared" si="301"/>
        <v>5.2</v>
      </c>
      <c r="H511" s="907">
        <f t="shared" si="301"/>
        <v>6.8</v>
      </c>
      <c r="I511" s="907">
        <f t="shared" si="301"/>
        <v>-32.6</v>
      </c>
      <c r="J511" s="907">
        <f t="shared" si="301"/>
        <v>-12.4</v>
      </c>
      <c r="K511" s="907">
        <f t="shared" si="301"/>
        <v>-0.8</v>
      </c>
      <c r="L511" s="907">
        <f t="shared" si="301"/>
        <v>19.3</v>
      </c>
      <c r="M511" s="907">
        <f t="shared" si="301"/>
        <v>-3.5</v>
      </c>
      <c r="N511" s="907">
        <f t="shared" si="301"/>
        <v>52.2</v>
      </c>
      <c r="O511" s="907">
        <f t="shared" si="301"/>
        <v>-6.7</v>
      </c>
      <c r="P511" s="907">
        <f t="shared" si="301"/>
        <v>-0.7</v>
      </c>
      <c r="Q511" s="907">
        <f t="shared" si="301"/>
        <v>12.9</v>
      </c>
      <c r="R511" s="907">
        <f t="shared" si="301"/>
        <v>24.8</v>
      </c>
      <c r="S511" s="907">
        <f t="shared" si="301"/>
        <v>-1.8</v>
      </c>
      <c r="T511" s="907">
        <f t="shared" si="305"/>
        <v>5.2</v>
      </c>
      <c r="U511" s="907">
        <f t="shared" si="305"/>
        <v>-8.6</v>
      </c>
      <c r="V511" s="907">
        <f t="shared" si="305"/>
        <v>-13.2</v>
      </c>
      <c r="W511" s="907" t="s">
        <v>357</v>
      </c>
      <c r="X511" s="907">
        <f t="shared" si="305"/>
        <v>20.100000000000001</v>
      </c>
      <c r="Y511" s="907">
        <f t="shared" si="305"/>
        <v>-2.8</v>
      </c>
      <c r="Z511" s="907">
        <f t="shared" si="305"/>
        <v>-1.8</v>
      </c>
      <c r="AA511" s="907">
        <f t="shared" si="305"/>
        <v>-18.2</v>
      </c>
      <c r="AB511" s="907">
        <f t="shared" si="305"/>
        <v>0.1</v>
      </c>
      <c r="AC511" s="907">
        <f t="shared" ref="AC511" si="308">ROUND((AC568-AC564)/AC564*100,1)</f>
        <v>-18.399999999999999</v>
      </c>
      <c r="AD511" s="274"/>
      <c r="AF511" s="240"/>
      <c r="AG511" s="246" t="s">
        <v>37</v>
      </c>
      <c r="AH511" s="907">
        <f t="shared" ref="AH511:AR526" si="309">ROUND((AH568-AH564)/AH564*100,1)</f>
        <v>-1.1000000000000001</v>
      </c>
      <c r="AI511" s="907">
        <f t="shared" si="309"/>
        <v>-0.7</v>
      </c>
      <c r="AJ511" s="907">
        <f t="shared" si="309"/>
        <v>-0.3</v>
      </c>
      <c r="AK511" s="907">
        <f t="shared" si="309"/>
        <v>-11.7</v>
      </c>
      <c r="AL511" s="907">
        <f t="shared" si="309"/>
        <v>14.4</v>
      </c>
      <c r="AM511" s="907">
        <f t="shared" si="309"/>
        <v>-1.2</v>
      </c>
      <c r="AN511" s="907">
        <f t="shared" si="309"/>
        <v>-0.5</v>
      </c>
      <c r="AO511" s="907">
        <f t="shared" si="309"/>
        <v>-2</v>
      </c>
      <c r="AP511" s="907">
        <f t="shared" si="309"/>
        <v>-1.3</v>
      </c>
      <c r="AQ511" s="907">
        <f t="shared" si="309"/>
        <v>-1</v>
      </c>
      <c r="AR511" s="907">
        <f t="shared" si="309"/>
        <v>-8.3000000000000007</v>
      </c>
      <c r="AS511" s="221"/>
    </row>
    <row r="512" spans="1:45" ht="12" customHeight="1" x14ac:dyDescent="0.15">
      <c r="A512" s="248"/>
      <c r="B512" s="66">
        <v>2026</v>
      </c>
      <c r="C512" s="238" t="s">
        <v>34</v>
      </c>
      <c r="D512" s="906">
        <f t="shared" ref="D512:S527" si="310">ROUND((D569-D565)/D565*100,1)</f>
        <v>-3.7</v>
      </c>
      <c r="E512" s="906">
        <f t="shared" si="310"/>
        <v>-3.7</v>
      </c>
      <c r="F512" s="906">
        <f t="shared" si="310"/>
        <v>-0.3</v>
      </c>
      <c r="G512" s="906">
        <f t="shared" si="310"/>
        <v>2.6</v>
      </c>
      <c r="H512" s="906">
        <f t="shared" si="310"/>
        <v>11.3</v>
      </c>
      <c r="I512" s="906">
        <f t="shared" si="310"/>
        <v>-19.899999999999999</v>
      </c>
      <c r="J512" s="906">
        <f t="shared" si="310"/>
        <v>-12.5</v>
      </c>
      <c r="K512" s="906">
        <f t="shared" si="310"/>
        <v>-1.2</v>
      </c>
      <c r="L512" s="906">
        <f t="shared" si="310"/>
        <v>37.9</v>
      </c>
      <c r="M512" s="906">
        <f t="shared" si="310"/>
        <v>-42.7</v>
      </c>
      <c r="N512" s="906">
        <f t="shared" si="310"/>
        <v>55.8</v>
      </c>
      <c r="O512" s="906">
        <f t="shared" si="310"/>
        <v>-10.6</v>
      </c>
      <c r="P512" s="906">
        <f t="shared" si="310"/>
        <v>-10</v>
      </c>
      <c r="Q512" s="906">
        <f t="shared" si="310"/>
        <v>4.3</v>
      </c>
      <c r="R512" s="906">
        <f t="shared" si="310"/>
        <v>19.100000000000001</v>
      </c>
      <c r="S512" s="906">
        <f t="shared" si="310"/>
        <v>-3.8</v>
      </c>
      <c r="T512" s="906">
        <f t="shared" si="305"/>
        <v>4.0999999999999996</v>
      </c>
      <c r="U512" s="906">
        <f t="shared" si="305"/>
        <v>-3.1</v>
      </c>
      <c r="V512" s="906">
        <f t="shared" si="305"/>
        <v>-6.8</v>
      </c>
      <c r="W512" s="906" t="s">
        <v>357</v>
      </c>
      <c r="X512" s="906">
        <f t="shared" si="305"/>
        <v>-6.4</v>
      </c>
      <c r="Y512" s="906">
        <f t="shared" si="305"/>
        <v>1.8</v>
      </c>
      <c r="Z512" s="906">
        <f t="shared" si="305"/>
        <v>-0.4</v>
      </c>
      <c r="AA512" s="906">
        <f t="shared" si="305"/>
        <v>1.2</v>
      </c>
      <c r="AB512" s="906">
        <f t="shared" si="305"/>
        <v>-0.5</v>
      </c>
      <c r="AC512" s="906">
        <f t="shared" ref="AC512" si="311">ROUND((AC569-AC565)/AC565*100,1)</f>
        <v>-13.5</v>
      </c>
      <c r="AD512" s="274"/>
      <c r="AE512" s="248"/>
      <c r="AF512" s="66">
        <v>2026</v>
      </c>
      <c r="AG512" s="238" t="s">
        <v>34</v>
      </c>
      <c r="AH512" s="906">
        <f t="shared" si="309"/>
        <v>-3.7</v>
      </c>
      <c r="AI512" s="906">
        <f t="shared" si="309"/>
        <v>4.5</v>
      </c>
      <c r="AJ512" s="906">
        <f t="shared" si="309"/>
        <v>7</v>
      </c>
      <c r="AK512" s="906">
        <f t="shared" si="309"/>
        <v>-3.9</v>
      </c>
      <c r="AL512" s="906">
        <f t="shared" si="309"/>
        <v>20.8</v>
      </c>
      <c r="AM512" s="906">
        <f t="shared" si="309"/>
        <v>0</v>
      </c>
      <c r="AN512" s="906">
        <f t="shared" si="309"/>
        <v>-2.9</v>
      </c>
      <c r="AO512" s="906">
        <f t="shared" si="309"/>
        <v>2.6</v>
      </c>
      <c r="AP512" s="906">
        <f t="shared" si="309"/>
        <v>-7.2</v>
      </c>
      <c r="AQ512" s="906">
        <f t="shared" si="309"/>
        <v>-7.4</v>
      </c>
      <c r="AR512" s="906">
        <f t="shared" si="309"/>
        <v>-3</v>
      </c>
      <c r="AS512" s="221"/>
    </row>
    <row r="513" spans="1:45" ht="12" customHeight="1" x14ac:dyDescent="0.15">
      <c r="C513" s="243" t="s">
        <v>35</v>
      </c>
      <c r="D513" s="676">
        <f t="shared" si="310"/>
        <v>-3.5</v>
      </c>
      <c r="E513" s="676">
        <f t="shared" si="310"/>
        <v>-3.4</v>
      </c>
      <c r="F513" s="676">
        <f t="shared" si="310"/>
        <v>-3.3</v>
      </c>
      <c r="G513" s="676">
        <f t="shared" si="310"/>
        <v>44.4</v>
      </c>
      <c r="H513" s="676">
        <f t="shared" si="310"/>
        <v>-3.2</v>
      </c>
      <c r="I513" s="676">
        <f t="shared" si="310"/>
        <v>14.9</v>
      </c>
      <c r="J513" s="676">
        <f t="shared" si="310"/>
        <v>-11</v>
      </c>
      <c r="K513" s="676">
        <f t="shared" si="310"/>
        <v>-7.7</v>
      </c>
      <c r="L513" s="676">
        <f t="shared" si="310"/>
        <v>52.9</v>
      </c>
      <c r="M513" s="676">
        <f t="shared" si="310"/>
        <v>-3.9</v>
      </c>
      <c r="N513" s="676">
        <f t="shared" si="310"/>
        <v>3.2</v>
      </c>
      <c r="O513" s="676">
        <f t="shared" si="310"/>
        <v>-35.5</v>
      </c>
      <c r="P513" s="676">
        <f t="shared" si="310"/>
        <v>-18.399999999999999</v>
      </c>
      <c r="Q513" s="676">
        <f t="shared" si="310"/>
        <v>-3.9</v>
      </c>
      <c r="R513" s="676">
        <f t="shared" si="310"/>
        <v>-2.5</v>
      </c>
      <c r="S513" s="676">
        <f t="shared" si="310"/>
        <v>-11.2</v>
      </c>
      <c r="T513" s="676">
        <f t="shared" si="305"/>
        <v>4.5</v>
      </c>
      <c r="U513" s="676">
        <f t="shared" si="305"/>
        <v>-2.1</v>
      </c>
      <c r="V513" s="676">
        <f t="shared" si="305"/>
        <v>-7</v>
      </c>
      <c r="W513" s="676" t="s">
        <v>357</v>
      </c>
      <c r="X513" s="676">
        <f t="shared" si="305"/>
        <v>8.6</v>
      </c>
      <c r="Y513" s="676">
        <f t="shared" si="305"/>
        <v>-0.8</v>
      </c>
      <c r="Z513" s="676">
        <f t="shared" si="305"/>
        <v>0.3</v>
      </c>
      <c r="AA513" s="676">
        <f t="shared" si="305"/>
        <v>0.1</v>
      </c>
      <c r="AB513" s="676">
        <f t="shared" si="305"/>
        <v>0</v>
      </c>
      <c r="AC513" s="676">
        <f t="shared" ref="AC513" si="312">ROUND((AC570-AC566)/AC566*100,1)</f>
        <v>-2.7</v>
      </c>
      <c r="AD513" s="274"/>
      <c r="AG513" s="243" t="s">
        <v>35</v>
      </c>
      <c r="AH513" s="676">
        <f t="shared" si="309"/>
        <v>-3.5</v>
      </c>
      <c r="AI513" s="676">
        <f t="shared" si="309"/>
        <v>-5.0999999999999996</v>
      </c>
      <c r="AJ513" s="676">
        <f t="shared" si="309"/>
        <v>-0.1</v>
      </c>
      <c r="AK513" s="676">
        <f t="shared" si="309"/>
        <v>-0.6</v>
      </c>
      <c r="AL513" s="676">
        <f t="shared" si="309"/>
        <v>0.3</v>
      </c>
      <c r="AM513" s="676">
        <f t="shared" si="309"/>
        <v>-14.3</v>
      </c>
      <c r="AN513" s="676">
        <f t="shared" si="309"/>
        <v>-31.7</v>
      </c>
      <c r="AO513" s="676">
        <f t="shared" si="309"/>
        <v>0.9</v>
      </c>
      <c r="AP513" s="676">
        <f t="shared" si="309"/>
        <v>-2.6</v>
      </c>
      <c r="AQ513" s="676">
        <f t="shared" si="309"/>
        <v>-2.2999999999999998</v>
      </c>
      <c r="AR513" s="676">
        <f t="shared" si="309"/>
        <v>-10.3</v>
      </c>
      <c r="AS513" s="221"/>
    </row>
    <row r="514" spans="1:45" ht="1.5" customHeight="1" x14ac:dyDescent="0.15">
      <c r="C514" s="243" t="s">
        <v>36</v>
      </c>
      <c r="D514" s="676" t="e">
        <f t="shared" si="310"/>
        <v>#DIV/0!</v>
      </c>
      <c r="E514" s="676" t="e">
        <f t="shared" si="310"/>
        <v>#DIV/0!</v>
      </c>
      <c r="F514" s="676" t="e">
        <f t="shared" si="310"/>
        <v>#DIV/0!</v>
      </c>
      <c r="G514" s="676" t="e">
        <f t="shared" si="310"/>
        <v>#DIV/0!</v>
      </c>
      <c r="H514" s="676" t="e">
        <f t="shared" si="310"/>
        <v>#DIV/0!</v>
      </c>
      <c r="I514" s="676" t="e">
        <f t="shared" si="310"/>
        <v>#DIV/0!</v>
      </c>
      <c r="J514" s="676" t="e">
        <f t="shared" si="310"/>
        <v>#DIV/0!</v>
      </c>
      <c r="K514" s="676" t="e">
        <f t="shared" si="310"/>
        <v>#DIV/0!</v>
      </c>
      <c r="L514" s="676" t="e">
        <f t="shared" si="310"/>
        <v>#DIV/0!</v>
      </c>
      <c r="M514" s="676" t="e">
        <f t="shared" si="310"/>
        <v>#DIV/0!</v>
      </c>
      <c r="N514" s="676" t="e">
        <f t="shared" si="310"/>
        <v>#DIV/0!</v>
      </c>
      <c r="O514" s="676" t="e">
        <f t="shared" si="310"/>
        <v>#DIV/0!</v>
      </c>
      <c r="P514" s="676" t="e">
        <f t="shared" si="310"/>
        <v>#DIV/0!</v>
      </c>
      <c r="Q514" s="676" t="e">
        <f t="shared" si="310"/>
        <v>#DIV/0!</v>
      </c>
      <c r="R514" s="676" t="e">
        <f t="shared" si="310"/>
        <v>#DIV/0!</v>
      </c>
      <c r="S514" s="676" t="e">
        <f t="shared" si="310"/>
        <v>#DIV/0!</v>
      </c>
      <c r="T514" s="676" t="e">
        <f t="shared" si="305"/>
        <v>#DIV/0!</v>
      </c>
      <c r="U514" s="676" t="e">
        <f t="shared" si="305"/>
        <v>#DIV/0!</v>
      </c>
      <c r="V514" s="676" t="e">
        <f t="shared" si="305"/>
        <v>#DIV/0!</v>
      </c>
      <c r="W514" s="676" t="s">
        <v>357</v>
      </c>
      <c r="X514" s="676" t="e">
        <f t="shared" si="305"/>
        <v>#DIV/0!</v>
      </c>
      <c r="Y514" s="676" t="e">
        <f t="shared" si="305"/>
        <v>#DIV/0!</v>
      </c>
      <c r="Z514" s="676" t="e">
        <f t="shared" si="305"/>
        <v>#DIV/0!</v>
      </c>
      <c r="AA514" s="676" t="e">
        <f t="shared" si="305"/>
        <v>#DIV/0!</v>
      </c>
      <c r="AB514" s="676" t="e">
        <f t="shared" si="305"/>
        <v>#DIV/0!</v>
      </c>
      <c r="AC514" s="676" t="e">
        <f t="shared" ref="AC514" si="313">ROUND((AC571-AC567)/AC567*100,1)</f>
        <v>#DIV/0!</v>
      </c>
      <c r="AD514" s="274"/>
      <c r="AG514" s="243" t="s">
        <v>36</v>
      </c>
      <c r="AH514" s="676" t="e">
        <f t="shared" si="309"/>
        <v>#DIV/0!</v>
      </c>
      <c r="AI514" s="676" t="e">
        <f t="shared" si="309"/>
        <v>#DIV/0!</v>
      </c>
      <c r="AJ514" s="676" t="e">
        <f t="shared" si="309"/>
        <v>#DIV/0!</v>
      </c>
      <c r="AK514" s="676" t="e">
        <f t="shared" si="309"/>
        <v>#DIV/0!</v>
      </c>
      <c r="AL514" s="676" t="e">
        <f t="shared" si="309"/>
        <v>#DIV/0!</v>
      </c>
      <c r="AM514" s="676" t="e">
        <f t="shared" si="309"/>
        <v>#DIV/0!</v>
      </c>
      <c r="AN514" s="676" t="e">
        <f t="shared" si="309"/>
        <v>#DIV/0!</v>
      </c>
      <c r="AO514" s="676" t="e">
        <f t="shared" si="309"/>
        <v>#DIV/0!</v>
      </c>
      <c r="AP514" s="676" t="e">
        <f t="shared" si="309"/>
        <v>#DIV/0!</v>
      </c>
      <c r="AQ514" s="676" t="e">
        <f t="shared" si="309"/>
        <v>#DIV/0!</v>
      </c>
      <c r="AR514" s="676" t="e">
        <f t="shared" si="309"/>
        <v>#DIV/0!</v>
      </c>
      <c r="AS514" s="221"/>
    </row>
    <row r="515" spans="1:45" ht="12" hidden="1" customHeight="1" x14ac:dyDescent="0.15">
      <c r="B515" s="240"/>
      <c r="C515" s="246" t="s">
        <v>37</v>
      </c>
      <c r="D515" s="907" t="e">
        <f t="shared" si="310"/>
        <v>#DIV/0!</v>
      </c>
      <c r="E515" s="907" t="e">
        <f t="shared" si="310"/>
        <v>#DIV/0!</v>
      </c>
      <c r="F515" s="907" t="e">
        <f t="shared" si="310"/>
        <v>#DIV/0!</v>
      </c>
      <c r="G515" s="907" t="e">
        <f t="shared" si="310"/>
        <v>#DIV/0!</v>
      </c>
      <c r="H515" s="907" t="e">
        <f t="shared" si="310"/>
        <v>#DIV/0!</v>
      </c>
      <c r="I515" s="907" t="e">
        <f t="shared" si="310"/>
        <v>#DIV/0!</v>
      </c>
      <c r="J515" s="907" t="e">
        <f t="shared" si="310"/>
        <v>#DIV/0!</v>
      </c>
      <c r="K515" s="907" t="e">
        <f t="shared" si="310"/>
        <v>#DIV/0!</v>
      </c>
      <c r="L515" s="907" t="e">
        <f t="shared" si="310"/>
        <v>#DIV/0!</v>
      </c>
      <c r="M515" s="907" t="e">
        <f t="shared" si="310"/>
        <v>#DIV/0!</v>
      </c>
      <c r="N515" s="907" t="e">
        <f t="shared" si="310"/>
        <v>#DIV/0!</v>
      </c>
      <c r="O515" s="907" t="e">
        <f t="shared" si="310"/>
        <v>#DIV/0!</v>
      </c>
      <c r="P515" s="907" t="e">
        <f t="shared" si="310"/>
        <v>#DIV/0!</v>
      </c>
      <c r="Q515" s="907" t="e">
        <f t="shared" si="310"/>
        <v>#DIV/0!</v>
      </c>
      <c r="R515" s="907" t="e">
        <f t="shared" si="310"/>
        <v>#DIV/0!</v>
      </c>
      <c r="S515" s="907" t="e">
        <f t="shared" si="310"/>
        <v>#DIV/0!</v>
      </c>
      <c r="T515" s="907" t="e">
        <f t="shared" si="305"/>
        <v>#DIV/0!</v>
      </c>
      <c r="U515" s="907" t="e">
        <f t="shared" si="305"/>
        <v>#DIV/0!</v>
      </c>
      <c r="V515" s="907" t="e">
        <f t="shared" si="305"/>
        <v>#DIV/0!</v>
      </c>
      <c r="W515" s="907" t="s">
        <v>357</v>
      </c>
      <c r="X515" s="907" t="e">
        <f t="shared" si="305"/>
        <v>#DIV/0!</v>
      </c>
      <c r="Y515" s="907" t="e">
        <f t="shared" si="305"/>
        <v>#DIV/0!</v>
      </c>
      <c r="Z515" s="907" t="e">
        <f t="shared" si="305"/>
        <v>#DIV/0!</v>
      </c>
      <c r="AA515" s="907" t="e">
        <f t="shared" si="305"/>
        <v>#DIV/0!</v>
      </c>
      <c r="AB515" s="907" t="e">
        <f t="shared" si="305"/>
        <v>#DIV/0!</v>
      </c>
      <c r="AC515" s="907" t="e">
        <f t="shared" ref="AC515" si="314">ROUND((AC572-AC568)/AC568*100,1)</f>
        <v>#DIV/0!</v>
      </c>
      <c r="AD515" s="274"/>
      <c r="AF515" s="240"/>
      <c r="AG515" s="246" t="s">
        <v>37</v>
      </c>
      <c r="AH515" s="907" t="e">
        <f t="shared" si="309"/>
        <v>#DIV/0!</v>
      </c>
      <c r="AI515" s="907" t="e">
        <f t="shared" si="309"/>
        <v>#DIV/0!</v>
      </c>
      <c r="AJ515" s="907" t="e">
        <f t="shared" si="309"/>
        <v>#DIV/0!</v>
      </c>
      <c r="AK515" s="907" t="e">
        <f t="shared" si="309"/>
        <v>#DIV/0!</v>
      </c>
      <c r="AL515" s="907" t="e">
        <f t="shared" si="309"/>
        <v>#DIV/0!</v>
      </c>
      <c r="AM515" s="907" t="e">
        <f t="shared" si="309"/>
        <v>#DIV/0!</v>
      </c>
      <c r="AN515" s="907" t="e">
        <f t="shared" si="309"/>
        <v>#DIV/0!</v>
      </c>
      <c r="AO515" s="907" t="e">
        <f t="shared" si="309"/>
        <v>#DIV/0!</v>
      </c>
      <c r="AP515" s="907" t="e">
        <f t="shared" si="309"/>
        <v>#DIV/0!</v>
      </c>
      <c r="AQ515" s="907" t="e">
        <f t="shared" si="309"/>
        <v>#DIV/0!</v>
      </c>
      <c r="AR515" s="907" t="e">
        <f t="shared" si="309"/>
        <v>#DIV/0!</v>
      </c>
      <c r="AS515" s="221"/>
    </row>
    <row r="516" spans="1:45" ht="12" hidden="1" customHeight="1" x14ac:dyDescent="0.15">
      <c r="B516" s="66">
        <v>2027</v>
      </c>
      <c r="C516" s="238" t="s">
        <v>34</v>
      </c>
      <c r="D516" s="906" t="e">
        <f t="shared" si="310"/>
        <v>#DIV/0!</v>
      </c>
      <c r="E516" s="906" t="e">
        <f t="shared" si="310"/>
        <v>#DIV/0!</v>
      </c>
      <c r="F516" s="906" t="e">
        <f t="shared" si="310"/>
        <v>#DIV/0!</v>
      </c>
      <c r="G516" s="906" t="e">
        <f t="shared" si="310"/>
        <v>#DIV/0!</v>
      </c>
      <c r="H516" s="906" t="e">
        <f t="shared" si="310"/>
        <v>#DIV/0!</v>
      </c>
      <c r="I516" s="906" t="e">
        <f t="shared" si="310"/>
        <v>#DIV/0!</v>
      </c>
      <c r="J516" s="906" t="e">
        <f t="shared" si="310"/>
        <v>#DIV/0!</v>
      </c>
      <c r="K516" s="906" t="e">
        <f t="shared" si="310"/>
        <v>#DIV/0!</v>
      </c>
      <c r="L516" s="906" t="e">
        <f t="shared" si="310"/>
        <v>#DIV/0!</v>
      </c>
      <c r="M516" s="906" t="e">
        <f t="shared" si="310"/>
        <v>#DIV/0!</v>
      </c>
      <c r="N516" s="906" t="e">
        <f t="shared" si="310"/>
        <v>#DIV/0!</v>
      </c>
      <c r="O516" s="906" t="e">
        <f t="shared" si="310"/>
        <v>#DIV/0!</v>
      </c>
      <c r="P516" s="906" t="e">
        <f t="shared" si="310"/>
        <v>#DIV/0!</v>
      </c>
      <c r="Q516" s="906" t="e">
        <f t="shared" si="310"/>
        <v>#DIV/0!</v>
      </c>
      <c r="R516" s="906" t="e">
        <f t="shared" si="310"/>
        <v>#DIV/0!</v>
      </c>
      <c r="S516" s="906" t="e">
        <f t="shared" si="310"/>
        <v>#DIV/0!</v>
      </c>
      <c r="T516" s="906" t="e">
        <f t="shared" si="305"/>
        <v>#DIV/0!</v>
      </c>
      <c r="U516" s="906" t="e">
        <f t="shared" si="305"/>
        <v>#DIV/0!</v>
      </c>
      <c r="V516" s="906" t="e">
        <f t="shared" si="305"/>
        <v>#DIV/0!</v>
      </c>
      <c r="W516" s="906" t="e">
        <f t="shared" si="305"/>
        <v>#VALUE!</v>
      </c>
      <c r="X516" s="906" t="e">
        <f t="shared" si="305"/>
        <v>#DIV/0!</v>
      </c>
      <c r="Y516" s="906" t="e">
        <f t="shared" si="305"/>
        <v>#DIV/0!</v>
      </c>
      <c r="Z516" s="906" t="e">
        <f t="shared" si="305"/>
        <v>#DIV/0!</v>
      </c>
      <c r="AA516" s="906" t="e">
        <f t="shared" si="305"/>
        <v>#DIV/0!</v>
      </c>
      <c r="AB516" s="906" t="e">
        <f t="shared" si="305"/>
        <v>#DIV/0!</v>
      </c>
      <c r="AC516" s="906" t="e">
        <f t="shared" ref="AC516" si="315">ROUND((AC573-AC569)/AC569*100,1)</f>
        <v>#DIV/0!</v>
      </c>
      <c r="AD516" s="274"/>
      <c r="AF516" s="66" t="s">
        <v>216</v>
      </c>
      <c r="AG516" s="238" t="s">
        <v>34</v>
      </c>
      <c r="AH516" s="225" t="e">
        <f t="shared" si="309"/>
        <v>#DIV/0!</v>
      </c>
      <c r="AI516" s="225" t="e">
        <f t="shared" si="309"/>
        <v>#DIV/0!</v>
      </c>
      <c r="AJ516" s="225" t="e">
        <f t="shared" si="309"/>
        <v>#DIV/0!</v>
      </c>
      <c r="AK516" s="225" t="e">
        <f t="shared" si="309"/>
        <v>#DIV/0!</v>
      </c>
      <c r="AL516" s="225" t="e">
        <f t="shared" si="309"/>
        <v>#DIV/0!</v>
      </c>
      <c r="AM516" s="225" t="e">
        <f t="shared" si="309"/>
        <v>#DIV/0!</v>
      </c>
      <c r="AN516" s="225" t="e">
        <f t="shared" si="309"/>
        <v>#DIV/0!</v>
      </c>
      <c r="AO516" s="225" t="e">
        <f t="shared" si="309"/>
        <v>#DIV/0!</v>
      </c>
      <c r="AP516" s="225" t="e">
        <f t="shared" si="309"/>
        <v>#DIV/0!</v>
      </c>
      <c r="AQ516" s="225" t="e">
        <f t="shared" si="309"/>
        <v>#DIV/0!</v>
      </c>
      <c r="AR516" s="225" t="e">
        <f t="shared" si="309"/>
        <v>#DIV/0!</v>
      </c>
      <c r="AS516" s="221"/>
    </row>
    <row r="517" spans="1:45" ht="12" hidden="1" customHeight="1" x14ac:dyDescent="0.15">
      <c r="C517" s="243" t="s">
        <v>35</v>
      </c>
      <c r="D517" s="676" t="e">
        <f t="shared" si="310"/>
        <v>#DIV/0!</v>
      </c>
      <c r="E517" s="676" t="e">
        <f t="shared" si="310"/>
        <v>#DIV/0!</v>
      </c>
      <c r="F517" s="676" t="e">
        <f t="shared" si="310"/>
        <v>#DIV/0!</v>
      </c>
      <c r="G517" s="676" t="e">
        <f t="shared" si="310"/>
        <v>#DIV/0!</v>
      </c>
      <c r="H517" s="676" t="e">
        <f t="shared" si="310"/>
        <v>#DIV/0!</v>
      </c>
      <c r="I517" s="676" t="e">
        <f t="shared" si="310"/>
        <v>#DIV/0!</v>
      </c>
      <c r="J517" s="676" t="e">
        <f t="shared" si="310"/>
        <v>#DIV/0!</v>
      </c>
      <c r="K517" s="676" t="e">
        <f t="shared" si="310"/>
        <v>#DIV/0!</v>
      </c>
      <c r="L517" s="676" t="e">
        <f t="shared" si="310"/>
        <v>#DIV/0!</v>
      </c>
      <c r="M517" s="676" t="e">
        <f t="shared" si="310"/>
        <v>#DIV/0!</v>
      </c>
      <c r="N517" s="676" t="e">
        <f t="shared" si="310"/>
        <v>#DIV/0!</v>
      </c>
      <c r="O517" s="676" t="e">
        <f t="shared" si="310"/>
        <v>#DIV/0!</v>
      </c>
      <c r="P517" s="676" t="e">
        <f t="shared" si="310"/>
        <v>#DIV/0!</v>
      </c>
      <c r="Q517" s="676" t="e">
        <f t="shared" si="310"/>
        <v>#DIV/0!</v>
      </c>
      <c r="R517" s="676" t="e">
        <f t="shared" si="310"/>
        <v>#DIV/0!</v>
      </c>
      <c r="S517" s="676" t="e">
        <f t="shared" si="310"/>
        <v>#DIV/0!</v>
      </c>
      <c r="T517" s="676" t="e">
        <f t="shared" si="305"/>
        <v>#DIV/0!</v>
      </c>
      <c r="U517" s="676" t="e">
        <f t="shared" si="305"/>
        <v>#DIV/0!</v>
      </c>
      <c r="V517" s="676" t="e">
        <f t="shared" si="305"/>
        <v>#DIV/0!</v>
      </c>
      <c r="W517" s="676" t="e">
        <f t="shared" si="305"/>
        <v>#VALUE!</v>
      </c>
      <c r="X517" s="676" t="e">
        <f t="shared" si="305"/>
        <v>#DIV/0!</v>
      </c>
      <c r="Y517" s="676" t="e">
        <f t="shared" si="305"/>
        <v>#DIV/0!</v>
      </c>
      <c r="Z517" s="676" t="e">
        <f t="shared" si="305"/>
        <v>#DIV/0!</v>
      </c>
      <c r="AA517" s="676" t="e">
        <f t="shared" si="305"/>
        <v>#DIV/0!</v>
      </c>
      <c r="AB517" s="676" t="e">
        <f t="shared" si="305"/>
        <v>#DIV/0!</v>
      </c>
      <c r="AC517" s="676" t="e">
        <f t="shared" ref="AC517" si="316">ROUND((AC574-AC570)/AC570*100,1)</f>
        <v>#DIV/0!</v>
      </c>
      <c r="AD517" s="274"/>
      <c r="AG517" s="243" t="s">
        <v>35</v>
      </c>
      <c r="AH517" s="221" t="e">
        <f t="shared" si="309"/>
        <v>#DIV/0!</v>
      </c>
      <c r="AI517" s="221" t="e">
        <f t="shared" si="309"/>
        <v>#DIV/0!</v>
      </c>
      <c r="AJ517" s="221" t="e">
        <f t="shared" si="309"/>
        <v>#DIV/0!</v>
      </c>
      <c r="AK517" s="221" t="e">
        <f t="shared" si="309"/>
        <v>#DIV/0!</v>
      </c>
      <c r="AL517" s="221" t="e">
        <f t="shared" si="309"/>
        <v>#DIV/0!</v>
      </c>
      <c r="AM517" s="221" t="e">
        <f t="shared" si="309"/>
        <v>#DIV/0!</v>
      </c>
      <c r="AN517" s="221" t="e">
        <f t="shared" si="309"/>
        <v>#DIV/0!</v>
      </c>
      <c r="AO517" s="221" t="e">
        <f t="shared" si="309"/>
        <v>#DIV/0!</v>
      </c>
      <c r="AP517" s="221" t="e">
        <f t="shared" si="309"/>
        <v>#DIV/0!</v>
      </c>
      <c r="AQ517" s="221" t="e">
        <f t="shared" si="309"/>
        <v>#DIV/0!</v>
      </c>
      <c r="AR517" s="221" t="e">
        <f t="shared" si="309"/>
        <v>#DIV/0!</v>
      </c>
      <c r="AS517" s="221"/>
    </row>
    <row r="518" spans="1:45" ht="12" hidden="1" customHeight="1" x14ac:dyDescent="0.15">
      <c r="C518" s="243" t="s">
        <v>36</v>
      </c>
      <c r="D518" s="676" t="e">
        <f t="shared" si="310"/>
        <v>#DIV/0!</v>
      </c>
      <c r="E518" s="676" t="e">
        <f t="shared" si="310"/>
        <v>#DIV/0!</v>
      </c>
      <c r="F518" s="676" t="e">
        <f t="shared" si="310"/>
        <v>#DIV/0!</v>
      </c>
      <c r="G518" s="676" t="e">
        <f t="shared" si="310"/>
        <v>#DIV/0!</v>
      </c>
      <c r="H518" s="676" t="e">
        <f t="shared" si="310"/>
        <v>#DIV/0!</v>
      </c>
      <c r="I518" s="676" t="e">
        <f t="shared" si="310"/>
        <v>#DIV/0!</v>
      </c>
      <c r="J518" s="676" t="e">
        <f t="shared" si="310"/>
        <v>#DIV/0!</v>
      </c>
      <c r="K518" s="676" t="e">
        <f t="shared" si="310"/>
        <v>#DIV/0!</v>
      </c>
      <c r="L518" s="676" t="e">
        <f t="shared" si="310"/>
        <v>#DIV/0!</v>
      </c>
      <c r="M518" s="676" t="e">
        <f t="shared" si="310"/>
        <v>#DIV/0!</v>
      </c>
      <c r="N518" s="676" t="e">
        <f t="shared" si="310"/>
        <v>#DIV/0!</v>
      </c>
      <c r="O518" s="676" t="e">
        <f t="shared" si="310"/>
        <v>#DIV/0!</v>
      </c>
      <c r="P518" s="676" t="e">
        <f t="shared" si="310"/>
        <v>#DIV/0!</v>
      </c>
      <c r="Q518" s="676" t="e">
        <f t="shared" si="310"/>
        <v>#DIV/0!</v>
      </c>
      <c r="R518" s="676" t="e">
        <f t="shared" si="310"/>
        <v>#DIV/0!</v>
      </c>
      <c r="S518" s="676" t="e">
        <f t="shared" si="310"/>
        <v>#DIV/0!</v>
      </c>
      <c r="T518" s="676" t="e">
        <f t="shared" si="305"/>
        <v>#DIV/0!</v>
      </c>
      <c r="U518" s="676" t="e">
        <f t="shared" si="305"/>
        <v>#DIV/0!</v>
      </c>
      <c r="V518" s="676" t="e">
        <f t="shared" si="305"/>
        <v>#DIV/0!</v>
      </c>
      <c r="W518" s="676" t="e">
        <f t="shared" si="305"/>
        <v>#VALUE!</v>
      </c>
      <c r="X518" s="676" t="e">
        <f t="shared" si="305"/>
        <v>#DIV/0!</v>
      </c>
      <c r="Y518" s="676" t="e">
        <f t="shared" si="305"/>
        <v>#DIV/0!</v>
      </c>
      <c r="Z518" s="676" t="e">
        <f t="shared" si="305"/>
        <v>#DIV/0!</v>
      </c>
      <c r="AA518" s="676" t="e">
        <f t="shared" si="305"/>
        <v>#DIV/0!</v>
      </c>
      <c r="AB518" s="676" t="e">
        <f t="shared" si="305"/>
        <v>#DIV/0!</v>
      </c>
      <c r="AC518" s="676" t="e">
        <f t="shared" ref="AC518" si="317">ROUND((AC575-AC571)/AC571*100,1)</f>
        <v>#DIV/0!</v>
      </c>
      <c r="AD518" s="274"/>
      <c r="AG518" s="243" t="s">
        <v>36</v>
      </c>
      <c r="AH518" s="221" t="e">
        <f t="shared" si="309"/>
        <v>#DIV/0!</v>
      </c>
      <c r="AI518" s="221" t="e">
        <f t="shared" si="309"/>
        <v>#DIV/0!</v>
      </c>
      <c r="AJ518" s="221" t="e">
        <f t="shared" si="309"/>
        <v>#DIV/0!</v>
      </c>
      <c r="AK518" s="221" t="e">
        <f t="shared" si="309"/>
        <v>#DIV/0!</v>
      </c>
      <c r="AL518" s="221" t="e">
        <f t="shared" si="309"/>
        <v>#DIV/0!</v>
      </c>
      <c r="AM518" s="221" t="e">
        <f t="shared" si="309"/>
        <v>#DIV/0!</v>
      </c>
      <c r="AN518" s="221" t="e">
        <f t="shared" si="309"/>
        <v>#DIV/0!</v>
      </c>
      <c r="AO518" s="221" t="e">
        <f t="shared" si="309"/>
        <v>#DIV/0!</v>
      </c>
      <c r="AP518" s="221" t="e">
        <f t="shared" si="309"/>
        <v>#DIV/0!</v>
      </c>
      <c r="AQ518" s="221" t="e">
        <f t="shared" si="309"/>
        <v>#DIV/0!</v>
      </c>
      <c r="AR518" s="221" t="e">
        <f t="shared" si="309"/>
        <v>#DIV/0!</v>
      </c>
      <c r="AS518" s="221"/>
    </row>
    <row r="519" spans="1:45" ht="12" hidden="1" customHeight="1" x14ac:dyDescent="0.15">
      <c r="B519" s="240"/>
      <c r="C519" s="246" t="s">
        <v>37</v>
      </c>
      <c r="D519" s="907" t="e">
        <f t="shared" si="310"/>
        <v>#DIV/0!</v>
      </c>
      <c r="E519" s="907" t="e">
        <f t="shared" si="310"/>
        <v>#DIV/0!</v>
      </c>
      <c r="F519" s="907" t="e">
        <f t="shared" si="310"/>
        <v>#DIV/0!</v>
      </c>
      <c r="G519" s="907" t="e">
        <f t="shared" si="310"/>
        <v>#DIV/0!</v>
      </c>
      <c r="H519" s="907" t="e">
        <f t="shared" si="310"/>
        <v>#DIV/0!</v>
      </c>
      <c r="I519" s="907" t="e">
        <f t="shared" si="310"/>
        <v>#DIV/0!</v>
      </c>
      <c r="J519" s="907" t="e">
        <f t="shared" si="310"/>
        <v>#DIV/0!</v>
      </c>
      <c r="K519" s="907" t="e">
        <f t="shared" si="310"/>
        <v>#DIV/0!</v>
      </c>
      <c r="L519" s="907" t="e">
        <f t="shared" si="310"/>
        <v>#DIV/0!</v>
      </c>
      <c r="M519" s="907" t="e">
        <f t="shared" si="310"/>
        <v>#DIV/0!</v>
      </c>
      <c r="N519" s="907" t="e">
        <f t="shared" si="310"/>
        <v>#DIV/0!</v>
      </c>
      <c r="O519" s="907" t="e">
        <f t="shared" si="310"/>
        <v>#DIV/0!</v>
      </c>
      <c r="P519" s="907" t="e">
        <f t="shared" si="310"/>
        <v>#DIV/0!</v>
      </c>
      <c r="Q519" s="907" t="e">
        <f t="shared" si="310"/>
        <v>#DIV/0!</v>
      </c>
      <c r="R519" s="907" t="e">
        <f t="shared" si="310"/>
        <v>#DIV/0!</v>
      </c>
      <c r="S519" s="907" t="e">
        <f t="shared" si="310"/>
        <v>#DIV/0!</v>
      </c>
      <c r="T519" s="907" t="e">
        <f t="shared" si="305"/>
        <v>#DIV/0!</v>
      </c>
      <c r="U519" s="907" t="e">
        <f t="shared" si="305"/>
        <v>#DIV/0!</v>
      </c>
      <c r="V519" s="907" t="e">
        <f t="shared" si="305"/>
        <v>#DIV/0!</v>
      </c>
      <c r="W519" s="907" t="e">
        <f t="shared" si="305"/>
        <v>#VALUE!</v>
      </c>
      <c r="X519" s="907" t="e">
        <f t="shared" si="305"/>
        <v>#DIV/0!</v>
      </c>
      <c r="Y519" s="907" t="e">
        <f t="shared" si="305"/>
        <v>#DIV/0!</v>
      </c>
      <c r="Z519" s="907" t="e">
        <f t="shared" si="305"/>
        <v>#DIV/0!</v>
      </c>
      <c r="AA519" s="907" t="e">
        <f t="shared" si="305"/>
        <v>#DIV/0!</v>
      </c>
      <c r="AB519" s="907" t="e">
        <f t="shared" si="305"/>
        <v>#DIV/0!</v>
      </c>
      <c r="AC519" s="907" t="e">
        <f t="shared" ref="AC519" si="318">ROUND((AC576-AC572)/AC572*100,1)</f>
        <v>#DIV/0!</v>
      </c>
      <c r="AD519" s="274"/>
      <c r="AF519" s="240"/>
      <c r="AG519" s="246" t="s">
        <v>37</v>
      </c>
      <c r="AH519" s="242" t="e">
        <f t="shared" si="309"/>
        <v>#DIV/0!</v>
      </c>
      <c r="AI519" s="242" t="e">
        <f t="shared" si="309"/>
        <v>#DIV/0!</v>
      </c>
      <c r="AJ519" s="242" t="e">
        <f t="shared" si="309"/>
        <v>#DIV/0!</v>
      </c>
      <c r="AK519" s="242" t="e">
        <f t="shared" si="309"/>
        <v>#DIV/0!</v>
      </c>
      <c r="AL519" s="242" t="e">
        <f t="shared" si="309"/>
        <v>#DIV/0!</v>
      </c>
      <c r="AM519" s="242" t="e">
        <f t="shared" si="309"/>
        <v>#DIV/0!</v>
      </c>
      <c r="AN519" s="242" t="e">
        <f t="shared" si="309"/>
        <v>#DIV/0!</v>
      </c>
      <c r="AO519" s="242" t="e">
        <f t="shared" si="309"/>
        <v>#DIV/0!</v>
      </c>
      <c r="AP519" s="242" t="e">
        <f t="shared" si="309"/>
        <v>#DIV/0!</v>
      </c>
      <c r="AQ519" s="242" t="e">
        <f t="shared" si="309"/>
        <v>#DIV/0!</v>
      </c>
      <c r="AR519" s="242" t="e">
        <f t="shared" si="309"/>
        <v>#DIV/0!</v>
      </c>
      <c r="AS519" s="221"/>
    </row>
    <row r="520" spans="1:45" ht="12" hidden="1" customHeight="1" x14ac:dyDescent="0.15">
      <c r="B520" s="66" t="s">
        <v>217</v>
      </c>
      <c r="C520" s="238" t="s">
        <v>34</v>
      </c>
      <c r="D520" s="676" t="e">
        <f t="shared" si="310"/>
        <v>#DIV/0!</v>
      </c>
      <c r="E520" s="676" t="e">
        <f t="shared" si="310"/>
        <v>#DIV/0!</v>
      </c>
      <c r="F520" s="676" t="e">
        <f t="shared" si="310"/>
        <v>#DIV/0!</v>
      </c>
      <c r="G520" s="676" t="e">
        <f t="shared" si="310"/>
        <v>#DIV/0!</v>
      </c>
      <c r="H520" s="676" t="e">
        <f t="shared" si="310"/>
        <v>#DIV/0!</v>
      </c>
      <c r="I520" s="676" t="e">
        <f t="shared" si="310"/>
        <v>#DIV/0!</v>
      </c>
      <c r="J520" s="676" t="e">
        <f t="shared" si="310"/>
        <v>#DIV/0!</v>
      </c>
      <c r="K520" s="676" t="e">
        <f t="shared" si="310"/>
        <v>#DIV/0!</v>
      </c>
      <c r="L520" s="676" t="e">
        <f t="shared" si="310"/>
        <v>#DIV/0!</v>
      </c>
      <c r="M520" s="676" t="e">
        <f t="shared" si="310"/>
        <v>#DIV/0!</v>
      </c>
      <c r="N520" s="676" t="e">
        <f t="shared" si="310"/>
        <v>#DIV/0!</v>
      </c>
      <c r="O520" s="676" t="e">
        <f t="shared" si="310"/>
        <v>#DIV/0!</v>
      </c>
      <c r="P520" s="676" t="e">
        <f t="shared" si="310"/>
        <v>#DIV/0!</v>
      </c>
      <c r="Q520" s="676" t="e">
        <f t="shared" si="310"/>
        <v>#DIV/0!</v>
      </c>
      <c r="R520" s="676" t="e">
        <f t="shared" si="310"/>
        <v>#DIV/0!</v>
      </c>
      <c r="S520" s="676" t="e">
        <f t="shared" si="310"/>
        <v>#DIV/0!</v>
      </c>
      <c r="T520" s="676" t="e">
        <f t="shared" si="305"/>
        <v>#DIV/0!</v>
      </c>
      <c r="U520" s="676" t="e">
        <f t="shared" si="305"/>
        <v>#DIV/0!</v>
      </c>
      <c r="V520" s="676" t="e">
        <f t="shared" si="305"/>
        <v>#DIV/0!</v>
      </c>
      <c r="W520" s="676" t="e">
        <f t="shared" si="305"/>
        <v>#VALUE!</v>
      </c>
      <c r="X520" s="676" t="e">
        <f t="shared" si="305"/>
        <v>#DIV/0!</v>
      </c>
      <c r="Y520" s="676" t="e">
        <f t="shared" si="305"/>
        <v>#DIV/0!</v>
      </c>
      <c r="Z520" s="676" t="e">
        <f t="shared" si="305"/>
        <v>#DIV/0!</v>
      </c>
      <c r="AA520" s="676" t="e">
        <f t="shared" si="305"/>
        <v>#DIV/0!</v>
      </c>
      <c r="AB520" s="676" t="e">
        <f t="shared" si="305"/>
        <v>#DIV/0!</v>
      </c>
      <c r="AC520" s="676" t="e">
        <f t="shared" ref="AC520" si="319">ROUND((AC577-AC573)/AC573*100,1)</f>
        <v>#DIV/0!</v>
      </c>
      <c r="AD520" s="274"/>
      <c r="AF520" s="66" t="s">
        <v>217</v>
      </c>
      <c r="AG520" s="238" t="s">
        <v>34</v>
      </c>
      <c r="AH520" s="221" t="e">
        <f t="shared" si="309"/>
        <v>#DIV/0!</v>
      </c>
      <c r="AI520" s="221" t="e">
        <f t="shared" si="309"/>
        <v>#DIV/0!</v>
      </c>
      <c r="AJ520" s="221" t="e">
        <f t="shared" si="309"/>
        <v>#DIV/0!</v>
      </c>
      <c r="AK520" s="221" t="e">
        <f t="shared" si="309"/>
        <v>#DIV/0!</v>
      </c>
      <c r="AL520" s="221" t="e">
        <f t="shared" si="309"/>
        <v>#DIV/0!</v>
      </c>
      <c r="AM520" s="221" t="e">
        <f t="shared" si="309"/>
        <v>#DIV/0!</v>
      </c>
      <c r="AN520" s="221" t="e">
        <f t="shared" si="309"/>
        <v>#DIV/0!</v>
      </c>
      <c r="AO520" s="221" t="e">
        <f t="shared" si="309"/>
        <v>#DIV/0!</v>
      </c>
      <c r="AP520" s="221" t="e">
        <f t="shared" si="309"/>
        <v>#DIV/0!</v>
      </c>
      <c r="AQ520" s="221" t="e">
        <f t="shared" si="309"/>
        <v>#DIV/0!</v>
      </c>
      <c r="AR520" s="221" t="e">
        <f t="shared" si="309"/>
        <v>#DIV/0!</v>
      </c>
      <c r="AS520" s="221"/>
    </row>
    <row r="521" spans="1:45" ht="12" hidden="1" customHeight="1" x14ac:dyDescent="0.15">
      <c r="C521" s="243" t="s">
        <v>35</v>
      </c>
      <c r="D521" s="676" t="e">
        <f t="shared" si="310"/>
        <v>#DIV/0!</v>
      </c>
      <c r="E521" s="676" t="e">
        <f t="shared" si="310"/>
        <v>#DIV/0!</v>
      </c>
      <c r="F521" s="676" t="e">
        <f t="shared" si="310"/>
        <v>#DIV/0!</v>
      </c>
      <c r="G521" s="676" t="e">
        <f t="shared" si="310"/>
        <v>#DIV/0!</v>
      </c>
      <c r="H521" s="676" t="e">
        <f t="shared" si="310"/>
        <v>#DIV/0!</v>
      </c>
      <c r="I521" s="676" t="e">
        <f t="shared" si="310"/>
        <v>#DIV/0!</v>
      </c>
      <c r="J521" s="676" t="e">
        <f t="shared" si="310"/>
        <v>#DIV/0!</v>
      </c>
      <c r="K521" s="676" t="e">
        <f t="shared" si="310"/>
        <v>#DIV/0!</v>
      </c>
      <c r="L521" s="676" t="e">
        <f t="shared" si="310"/>
        <v>#DIV/0!</v>
      </c>
      <c r="M521" s="676" t="e">
        <f t="shared" si="310"/>
        <v>#DIV/0!</v>
      </c>
      <c r="N521" s="676" t="e">
        <f t="shared" si="310"/>
        <v>#DIV/0!</v>
      </c>
      <c r="O521" s="676" t="e">
        <f t="shared" si="310"/>
        <v>#DIV/0!</v>
      </c>
      <c r="P521" s="676" t="e">
        <f t="shared" si="310"/>
        <v>#DIV/0!</v>
      </c>
      <c r="Q521" s="676" t="e">
        <f t="shared" si="310"/>
        <v>#DIV/0!</v>
      </c>
      <c r="R521" s="676" t="e">
        <f t="shared" si="310"/>
        <v>#DIV/0!</v>
      </c>
      <c r="S521" s="676" t="e">
        <f t="shared" si="310"/>
        <v>#DIV/0!</v>
      </c>
      <c r="T521" s="676" t="e">
        <f t="shared" si="305"/>
        <v>#DIV/0!</v>
      </c>
      <c r="U521" s="676" t="e">
        <f t="shared" si="305"/>
        <v>#DIV/0!</v>
      </c>
      <c r="V521" s="676" t="e">
        <f t="shared" si="305"/>
        <v>#DIV/0!</v>
      </c>
      <c r="W521" s="676" t="e">
        <f t="shared" si="305"/>
        <v>#VALUE!</v>
      </c>
      <c r="X521" s="676" t="e">
        <f t="shared" si="305"/>
        <v>#DIV/0!</v>
      </c>
      <c r="Y521" s="676" t="e">
        <f t="shared" si="305"/>
        <v>#DIV/0!</v>
      </c>
      <c r="Z521" s="676" t="e">
        <f t="shared" si="305"/>
        <v>#DIV/0!</v>
      </c>
      <c r="AA521" s="676" t="e">
        <f t="shared" si="305"/>
        <v>#DIV/0!</v>
      </c>
      <c r="AB521" s="676" t="e">
        <f t="shared" si="305"/>
        <v>#DIV/0!</v>
      </c>
      <c r="AC521" s="676" t="e">
        <f t="shared" ref="AC521" si="320">ROUND((AC578-AC574)/AC574*100,1)</f>
        <v>#DIV/0!</v>
      </c>
      <c r="AD521" s="274"/>
      <c r="AG521" s="243" t="s">
        <v>35</v>
      </c>
      <c r="AH521" s="221" t="e">
        <f t="shared" si="309"/>
        <v>#DIV/0!</v>
      </c>
      <c r="AI521" s="221" t="e">
        <f t="shared" si="309"/>
        <v>#DIV/0!</v>
      </c>
      <c r="AJ521" s="221" t="e">
        <f t="shared" si="309"/>
        <v>#DIV/0!</v>
      </c>
      <c r="AK521" s="221" t="e">
        <f t="shared" si="309"/>
        <v>#DIV/0!</v>
      </c>
      <c r="AL521" s="221" t="e">
        <f t="shared" si="309"/>
        <v>#DIV/0!</v>
      </c>
      <c r="AM521" s="221" t="e">
        <f t="shared" si="309"/>
        <v>#DIV/0!</v>
      </c>
      <c r="AN521" s="221" t="e">
        <f t="shared" si="309"/>
        <v>#DIV/0!</v>
      </c>
      <c r="AO521" s="221" t="e">
        <f t="shared" si="309"/>
        <v>#DIV/0!</v>
      </c>
      <c r="AP521" s="221" t="e">
        <f t="shared" si="309"/>
        <v>#DIV/0!</v>
      </c>
      <c r="AQ521" s="221" t="e">
        <f t="shared" si="309"/>
        <v>#DIV/0!</v>
      </c>
      <c r="AR521" s="221" t="e">
        <f t="shared" si="309"/>
        <v>#DIV/0!</v>
      </c>
      <c r="AS521" s="221"/>
    </row>
    <row r="522" spans="1:45" ht="12" hidden="1" customHeight="1" x14ac:dyDescent="0.15">
      <c r="A522" s="249"/>
      <c r="C522" s="243" t="s">
        <v>36</v>
      </c>
      <c r="D522" s="676" t="e">
        <f t="shared" si="310"/>
        <v>#DIV/0!</v>
      </c>
      <c r="E522" s="676" t="e">
        <f t="shared" si="310"/>
        <v>#DIV/0!</v>
      </c>
      <c r="F522" s="676" t="e">
        <f t="shared" si="310"/>
        <v>#DIV/0!</v>
      </c>
      <c r="G522" s="676" t="e">
        <f t="shared" si="310"/>
        <v>#DIV/0!</v>
      </c>
      <c r="H522" s="676" t="e">
        <f t="shared" si="310"/>
        <v>#DIV/0!</v>
      </c>
      <c r="I522" s="676" t="e">
        <f t="shared" si="310"/>
        <v>#DIV/0!</v>
      </c>
      <c r="J522" s="676" t="e">
        <f t="shared" si="310"/>
        <v>#DIV/0!</v>
      </c>
      <c r="K522" s="676" t="e">
        <f t="shared" si="310"/>
        <v>#DIV/0!</v>
      </c>
      <c r="L522" s="676" t="e">
        <f t="shared" si="310"/>
        <v>#DIV/0!</v>
      </c>
      <c r="M522" s="676" t="e">
        <f t="shared" si="310"/>
        <v>#DIV/0!</v>
      </c>
      <c r="N522" s="676" t="e">
        <f t="shared" si="310"/>
        <v>#DIV/0!</v>
      </c>
      <c r="O522" s="676" t="e">
        <f t="shared" si="310"/>
        <v>#DIV/0!</v>
      </c>
      <c r="P522" s="676" t="e">
        <f t="shared" si="310"/>
        <v>#DIV/0!</v>
      </c>
      <c r="Q522" s="676" t="e">
        <f t="shared" si="310"/>
        <v>#DIV/0!</v>
      </c>
      <c r="R522" s="676" t="e">
        <f t="shared" si="310"/>
        <v>#DIV/0!</v>
      </c>
      <c r="S522" s="676" t="e">
        <f t="shared" si="310"/>
        <v>#DIV/0!</v>
      </c>
      <c r="T522" s="676" t="e">
        <f t="shared" si="305"/>
        <v>#DIV/0!</v>
      </c>
      <c r="U522" s="676" t="e">
        <f t="shared" si="305"/>
        <v>#DIV/0!</v>
      </c>
      <c r="V522" s="676" t="e">
        <f t="shared" si="305"/>
        <v>#DIV/0!</v>
      </c>
      <c r="W522" s="676" t="e">
        <f t="shared" si="305"/>
        <v>#VALUE!</v>
      </c>
      <c r="X522" s="676" t="e">
        <f t="shared" si="305"/>
        <v>#DIV/0!</v>
      </c>
      <c r="Y522" s="676" t="e">
        <f t="shared" si="305"/>
        <v>#DIV/0!</v>
      </c>
      <c r="Z522" s="676" t="e">
        <f t="shared" si="305"/>
        <v>#DIV/0!</v>
      </c>
      <c r="AA522" s="676" t="e">
        <f t="shared" si="305"/>
        <v>#DIV/0!</v>
      </c>
      <c r="AB522" s="676" t="e">
        <f t="shared" si="305"/>
        <v>#DIV/0!</v>
      </c>
      <c r="AC522" s="676" t="e">
        <f t="shared" ref="AC522" si="321">ROUND((AC579-AC575)/AC575*100,1)</f>
        <v>#DIV/0!</v>
      </c>
      <c r="AD522" s="274"/>
      <c r="AE522" s="249"/>
      <c r="AG522" s="243" t="s">
        <v>36</v>
      </c>
      <c r="AH522" s="221" t="e">
        <f t="shared" si="309"/>
        <v>#DIV/0!</v>
      </c>
      <c r="AI522" s="221" t="e">
        <f t="shared" si="309"/>
        <v>#DIV/0!</v>
      </c>
      <c r="AJ522" s="221" t="e">
        <f t="shared" si="309"/>
        <v>#DIV/0!</v>
      </c>
      <c r="AK522" s="221" t="e">
        <f t="shared" si="309"/>
        <v>#DIV/0!</v>
      </c>
      <c r="AL522" s="221" t="e">
        <f t="shared" si="309"/>
        <v>#DIV/0!</v>
      </c>
      <c r="AM522" s="221" t="e">
        <f t="shared" si="309"/>
        <v>#DIV/0!</v>
      </c>
      <c r="AN522" s="221" t="e">
        <f t="shared" si="309"/>
        <v>#DIV/0!</v>
      </c>
      <c r="AO522" s="221" t="e">
        <f t="shared" si="309"/>
        <v>#DIV/0!</v>
      </c>
      <c r="AP522" s="221" t="e">
        <f t="shared" si="309"/>
        <v>#DIV/0!</v>
      </c>
      <c r="AQ522" s="221" t="e">
        <f t="shared" si="309"/>
        <v>#DIV/0!</v>
      </c>
      <c r="AR522" s="221" t="e">
        <f t="shared" si="309"/>
        <v>#DIV/0!</v>
      </c>
      <c r="AS522" s="221"/>
    </row>
    <row r="523" spans="1:45" ht="12" hidden="1" customHeight="1" x14ac:dyDescent="0.15">
      <c r="B523" s="240"/>
      <c r="C523" s="246" t="s">
        <v>37</v>
      </c>
      <c r="D523" s="907" t="e">
        <f t="shared" si="310"/>
        <v>#DIV/0!</v>
      </c>
      <c r="E523" s="907" t="e">
        <f t="shared" si="310"/>
        <v>#DIV/0!</v>
      </c>
      <c r="F523" s="907" t="e">
        <f t="shared" si="310"/>
        <v>#DIV/0!</v>
      </c>
      <c r="G523" s="907" t="e">
        <f t="shared" si="310"/>
        <v>#DIV/0!</v>
      </c>
      <c r="H523" s="907" t="e">
        <f t="shared" si="310"/>
        <v>#DIV/0!</v>
      </c>
      <c r="I523" s="907" t="e">
        <f t="shared" si="310"/>
        <v>#DIV/0!</v>
      </c>
      <c r="J523" s="907" t="e">
        <f t="shared" si="310"/>
        <v>#DIV/0!</v>
      </c>
      <c r="K523" s="907" t="e">
        <f t="shared" si="310"/>
        <v>#DIV/0!</v>
      </c>
      <c r="L523" s="907" t="e">
        <f t="shared" si="310"/>
        <v>#DIV/0!</v>
      </c>
      <c r="M523" s="907" t="e">
        <f t="shared" si="310"/>
        <v>#DIV/0!</v>
      </c>
      <c r="N523" s="907" t="e">
        <f t="shared" si="310"/>
        <v>#DIV/0!</v>
      </c>
      <c r="O523" s="907" t="e">
        <f t="shared" si="310"/>
        <v>#DIV/0!</v>
      </c>
      <c r="P523" s="907" t="e">
        <f t="shared" si="310"/>
        <v>#DIV/0!</v>
      </c>
      <c r="Q523" s="907" t="e">
        <f t="shared" si="310"/>
        <v>#DIV/0!</v>
      </c>
      <c r="R523" s="907" t="e">
        <f t="shared" si="310"/>
        <v>#DIV/0!</v>
      </c>
      <c r="S523" s="907" t="e">
        <f t="shared" si="310"/>
        <v>#DIV/0!</v>
      </c>
      <c r="T523" s="907" t="e">
        <f t="shared" si="305"/>
        <v>#DIV/0!</v>
      </c>
      <c r="U523" s="907" t="e">
        <f t="shared" si="305"/>
        <v>#DIV/0!</v>
      </c>
      <c r="V523" s="907" t="e">
        <f t="shared" si="305"/>
        <v>#DIV/0!</v>
      </c>
      <c r="W523" s="907" t="e">
        <f t="shared" si="305"/>
        <v>#VALUE!</v>
      </c>
      <c r="X523" s="907" t="e">
        <f t="shared" si="305"/>
        <v>#DIV/0!</v>
      </c>
      <c r="Y523" s="907" t="e">
        <f t="shared" si="305"/>
        <v>#DIV/0!</v>
      </c>
      <c r="Z523" s="907" t="e">
        <f t="shared" si="305"/>
        <v>#DIV/0!</v>
      </c>
      <c r="AA523" s="907" t="e">
        <f t="shared" si="305"/>
        <v>#DIV/0!</v>
      </c>
      <c r="AB523" s="907" t="e">
        <f t="shared" si="305"/>
        <v>#DIV/0!</v>
      </c>
      <c r="AC523" s="907" t="e">
        <f t="shared" ref="AC523" si="322">ROUND((AC580-AC576)/AC576*100,1)</f>
        <v>#DIV/0!</v>
      </c>
      <c r="AD523" s="274"/>
      <c r="AF523" s="240"/>
      <c r="AG523" s="246" t="s">
        <v>37</v>
      </c>
      <c r="AH523" s="242" t="e">
        <f t="shared" si="309"/>
        <v>#DIV/0!</v>
      </c>
      <c r="AI523" s="242" t="e">
        <f t="shared" si="309"/>
        <v>#DIV/0!</v>
      </c>
      <c r="AJ523" s="242" t="e">
        <f t="shared" si="309"/>
        <v>#DIV/0!</v>
      </c>
      <c r="AK523" s="242" t="e">
        <f t="shared" si="309"/>
        <v>#DIV/0!</v>
      </c>
      <c r="AL523" s="242" t="e">
        <f t="shared" si="309"/>
        <v>#DIV/0!</v>
      </c>
      <c r="AM523" s="242" t="e">
        <f t="shared" si="309"/>
        <v>#DIV/0!</v>
      </c>
      <c r="AN523" s="242" t="e">
        <f t="shared" si="309"/>
        <v>#DIV/0!</v>
      </c>
      <c r="AO523" s="242" t="e">
        <f t="shared" si="309"/>
        <v>#DIV/0!</v>
      </c>
      <c r="AP523" s="242" t="e">
        <f t="shared" si="309"/>
        <v>#DIV/0!</v>
      </c>
      <c r="AQ523" s="242" t="e">
        <f t="shared" si="309"/>
        <v>#DIV/0!</v>
      </c>
      <c r="AR523" s="242" t="e">
        <f t="shared" si="309"/>
        <v>#DIV/0!</v>
      </c>
      <c r="AS523" s="221"/>
    </row>
    <row r="524" spans="1:45" ht="12" hidden="1" customHeight="1" x14ac:dyDescent="0.15">
      <c r="B524" s="66" t="s">
        <v>218</v>
      </c>
      <c r="C524" s="238" t="s">
        <v>34</v>
      </c>
      <c r="D524" s="906" t="e">
        <f t="shared" si="310"/>
        <v>#DIV/0!</v>
      </c>
      <c r="E524" s="906" t="e">
        <f t="shared" si="310"/>
        <v>#DIV/0!</v>
      </c>
      <c r="F524" s="906" t="e">
        <f t="shared" si="310"/>
        <v>#DIV/0!</v>
      </c>
      <c r="G524" s="906" t="e">
        <f t="shared" si="310"/>
        <v>#DIV/0!</v>
      </c>
      <c r="H524" s="906" t="e">
        <f t="shared" si="310"/>
        <v>#DIV/0!</v>
      </c>
      <c r="I524" s="906" t="e">
        <f t="shared" si="310"/>
        <v>#DIV/0!</v>
      </c>
      <c r="J524" s="906" t="e">
        <f t="shared" si="310"/>
        <v>#DIV/0!</v>
      </c>
      <c r="K524" s="906" t="e">
        <f t="shared" si="310"/>
        <v>#DIV/0!</v>
      </c>
      <c r="L524" s="906" t="e">
        <f t="shared" si="310"/>
        <v>#DIV/0!</v>
      </c>
      <c r="M524" s="906" t="e">
        <f t="shared" si="310"/>
        <v>#DIV/0!</v>
      </c>
      <c r="N524" s="906" t="e">
        <f t="shared" si="310"/>
        <v>#DIV/0!</v>
      </c>
      <c r="O524" s="906" t="e">
        <f t="shared" si="310"/>
        <v>#DIV/0!</v>
      </c>
      <c r="P524" s="906" t="e">
        <f t="shared" si="310"/>
        <v>#DIV/0!</v>
      </c>
      <c r="Q524" s="906" t="e">
        <f t="shared" si="310"/>
        <v>#DIV/0!</v>
      </c>
      <c r="R524" s="906" t="e">
        <f t="shared" si="310"/>
        <v>#DIV/0!</v>
      </c>
      <c r="S524" s="906" t="e">
        <f t="shared" si="310"/>
        <v>#DIV/0!</v>
      </c>
      <c r="T524" s="906" t="e">
        <f t="shared" si="305"/>
        <v>#DIV/0!</v>
      </c>
      <c r="U524" s="906" t="e">
        <f t="shared" si="305"/>
        <v>#DIV/0!</v>
      </c>
      <c r="V524" s="906" t="e">
        <f t="shared" si="305"/>
        <v>#DIV/0!</v>
      </c>
      <c r="W524" s="906" t="e">
        <f t="shared" si="305"/>
        <v>#VALUE!</v>
      </c>
      <c r="X524" s="906" t="e">
        <f t="shared" si="305"/>
        <v>#DIV/0!</v>
      </c>
      <c r="Y524" s="906" t="e">
        <f t="shared" si="305"/>
        <v>#DIV/0!</v>
      </c>
      <c r="Z524" s="906" t="e">
        <f t="shared" si="305"/>
        <v>#DIV/0!</v>
      </c>
      <c r="AA524" s="906" t="e">
        <f t="shared" si="305"/>
        <v>#DIV/0!</v>
      </c>
      <c r="AB524" s="906" t="e">
        <f t="shared" si="305"/>
        <v>#DIV/0!</v>
      </c>
      <c r="AC524" s="906" t="e">
        <f t="shared" ref="AC524" si="323">ROUND((AC581-AC577)/AC577*100,1)</f>
        <v>#DIV/0!</v>
      </c>
      <c r="AD524" s="274"/>
      <c r="AF524" s="66" t="s">
        <v>218</v>
      </c>
      <c r="AG524" s="238" t="s">
        <v>34</v>
      </c>
      <c r="AH524" s="225" t="e">
        <f t="shared" si="309"/>
        <v>#DIV/0!</v>
      </c>
      <c r="AI524" s="225" t="e">
        <f t="shared" si="309"/>
        <v>#DIV/0!</v>
      </c>
      <c r="AJ524" s="225" t="e">
        <f t="shared" si="309"/>
        <v>#DIV/0!</v>
      </c>
      <c r="AK524" s="225" t="e">
        <f t="shared" si="309"/>
        <v>#DIV/0!</v>
      </c>
      <c r="AL524" s="225" t="e">
        <f t="shared" si="309"/>
        <v>#DIV/0!</v>
      </c>
      <c r="AM524" s="225" t="e">
        <f t="shared" si="309"/>
        <v>#DIV/0!</v>
      </c>
      <c r="AN524" s="225" t="e">
        <f t="shared" si="309"/>
        <v>#DIV/0!</v>
      </c>
      <c r="AO524" s="225" t="e">
        <f t="shared" si="309"/>
        <v>#DIV/0!</v>
      </c>
      <c r="AP524" s="225" t="e">
        <f t="shared" si="309"/>
        <v>#DIV/0!</v>
      </c>
      <c r="AQ524" s="225" t="e">
        <f t="shared" si="309"/>
        <v>#DIV/0!</v>
      </c>
      <c r="AR524" s="225" t="e">
        <f t="shared" si="309"/>
        <v>#DIV/0!</v>
      </c>
    </row>
    <row r="525" spans="1:45" ht="12" hidden="1" customHeight="1" x14ac:dyDescent="0.15">
      <c r="C525" s="243" t="s">
        <v>35</v>
      </c>
      <c r="D525" s="676" t="e">
        <f t="shared" si="310"/>
        <v>#DIV/0!</v>
      </c>
      <c r="E525" s="676" t="e">
        <f t="shared" si="310"/>
        <v>#DIV/0!</v>
      </c>
      <c r="F525" s="676" t="e">
        <f t="shared" si="310"/>
        <v>#DIV/0!</v>
      </c>
      <c r="G525" s="676" t="e">
        <f t="shared" si="310"/>
        <v>#DIV/0!</v>
      </c>
      <c r="H525" s="676" t="e">
        <f t="shared" si="310"/>
        <v>#DIV/0!</v>
      </c>
      <c r="I525" s="676" t="e">
        <f t="shared" si="310"/>
        <v>#DIV/0!</v>
      </c>
      <c r="J525" s="676" t="e">
        <f t="shared" si="310"/>
        <v>#DIV/0!</v>
      </c>
      <c r="K525" s="676" t="e">
        <f t="shared" si="310"/>
        <v>#DIV/0!</v>
      </c>
      <c r="L525" s="676" t="e">
        <f t="shared" si="310"/>
        <v>#DIV/0!</v>
      </c>
      <c r="M525" s="676" t="e">
        <f t="shared" si="310"/>
        <v>#DIV/0!</v>
      </c>
      <c r="N525" s="676" t="e">
        <f t="shared" si="310"/>
        <v>#DIV/0!</v>
      </c>
      <c r="O525" s="676" t="e">
        <f t="shared" si="310"/>
        <v>#DIV/0!</v>
      </c>
      <c r="P525" s="676" t="e">
        <f t="shared" si="310"/>
        <v>#DIV/0!</v>
      </c>
      <c r="Q525" s="676" t="e">
        <f t="shared" si="310"/>
        <v>#DIV/0!</v>
      </c>
      <c r="R525" s="676" t="e">
        <f t="shared" si="310"/>
        <v>#DIV/0!</v>
      </c>
      <c r="S525" s="676" t="e">
        <f t="shared" si="310"/>
        <v>#DIV/0!</v>
      </c>
      <c r="T525" s="676" t="e">
        <f t="shared" ref="T525:AB526" si="324">ROUND((T582-T578)/T578*100,1)</f>
        <v>#DIV/0!</v>
      </c>
      <c r="U525" s="676" t="e">
        <f t="shared" si="324"/>
        <v>#DIV/0!</v>
      </c>
      <c r="V525" s="676" t="e">
        <f t="shared" si="324"/>
        <v>#DIV/0!</v>
      </c>
      <c r="W525" s="676" t="e">
        <f t="shared" si="324"/>
        <v>#VALUE!</v>
      </c>
      <c r="X525" s="676" t="e">
        <f t="shared" si="324"/>
        <v>#DIV/0!</v>
      </c>
      <c r="Y525" s="676" t="e">
        <f t="shared" si="324"/>
        <v>#DIV/0!</v>
      </c>
      <c r="Z525" s="676" t="e">
        <f t="shared" si="324"/>
        <v>#DIV/0!</v>
      </c>
      <c r="AA525" s="676" t="e">
        <f t="shared" si="324"/>
        <v>#DIV/0!</v>
      </c>
      <c r="AB525" s="676" t="e">
        <f t="shared" si="324"/>
        <v>#DIV/0!</v>
      </c>
      <c r="AC525" s="676" t="e">
        <f t="shared" ref="AC525" si="325">ROUND((AC582-AC578)/AC578*100,1)</f>
        <v>#DIV/0!</v>
      </c>
      <c r="AD525" s="274"/>
      <c r="AG525" s="243" t="s">
        <v>35</v>
      </c>
      <c r="AH525" s="221" t="e">
        <f t="shared" si="309"/>
        <v>#DIV/0!</v>
      </c>
      <c r="AI525" s="221" t="e">
        <f t="shared" si="309"/>
        <v>#DIV/0!</v>
      </c>
      <c r="AJ525" s="221" t="e">
        <f t="shared" si="309"/>
        <v>#DIV/0!</v>
      </c>
      <c r="AK525" s="221" t="e">
        <f t="shared" si="309"/>
        <v>#DIV/0!</v>
      </c>
      <c r="AL525" s="221" t="e">
        <f t="shared" si="309"/>
        <v>#DIV/0!</v>
      </c>
      <c r="AM525" s="221" t="e">
        <f t="shared" si="309"/>
        <v>#DIV/0!</v>
      </c>
      <c r="AN525" s="221" t="e">
        <f t="shared" si="309"/>
        <v>#DIV/0!</v>
      </c>
      <c r="AO525" s="221" t="e">
        <f t="shared" si="309"/>
        <v>#DIV/0!</v>
      </c>
      <c r="AP525" s="221" t="e">
        <f t="shared" si="309"/>
        <v>#DIV/0!</v>
      </c>
      <c r="AQ525" s="221" t="e">
        <f t="shared" si="309"/>
        <v>#DIV/0!</v>
      </c>
      <c r="AR525" s="221" t="e">
        <f t="shared" si="309"/>
        <v>#DIV/0!</v>
      </c>
    </row>
    <row r="526" spans="1:45" ht="12" hidden="1" customHeight="1" x14ac:dyDescent="0.15">
      <c r="C526" s="243" t="s">
        <v>36</v>
      </c>
      <c r="D526" s="676" t="e">
        <f t="shared" si="310"/>
        <v>#DIV/0!</v>
      </c>
      <c r="E526" s="676" t="e">
        <f t="shared" si="310"/>
        <v>#DIV/0!</v>
      </c>
      <c r="F526" s="676" t="e">
        <f t="shared" si="310"/>
        <v>#DIV/0!</v>
      </c>
      <c r="G526" s="676" t="e">
        <f t="shared" si="310"/>
        <v>#DIV/0!</v>
      </c>
      <c r="H526" s="676" t="e">
        <f t="shared" si="310"/>
        <v>#DIV/0!</v>
      </c>
      <c r="I526" s="676" t="e">
        <f t="shared" si="310"/>
        <v>#DIV/0!</v>
      </c>
      <c r="J526" s="676" t="e">
        <f t="shared" si="310"/>
        <v>#DIV/0!</v>
      </c>
      <c r="K526" s="676" t="e">
        <f t="shared" si="310"/>
        <v>#DIV/0!</v>
      </c>
      <c r="L526" s="676" t="e">
        <f t="shared" si="310"/>
        <v>#DIV/0!</v>
      </c>
      <c r="M526" s="676" t="e">
        <f t="shared" si="310"/>
        <v>#DIV/0!</v>
      </c>
      <c r="N526" s="676" t="e">
        <f t="shared" si="310"/>
        <v>#DIV/0!</v>
      </c>
      <c r="O526" s="676" t="e">
        <f t="shared" si="310"/>
        <v>#DIV/0!</v>
      </c>
      <c r="P526" s="676" t="e">
        <f t="shared" si="310"/>
        <v>#DIV/0!</v>
      </c>
      <c r="Q526" s="676" t="e">
        <f t="shared" si="310"/>
        <v>#DIV/0!</v>
      </c>
      <c r="R526" s="676" t="e">
        <f t="shared" si="310"/>
        <v>#DIV/0!</v>
      </c>
      <c r="S526" s="676" t="e">
        <f t="shared" si="310"/>
        <v>#DIV/0!</v>
      </c>
      <c r="T526" s="676" t="e">
        <f t="shared" si="324"/>
        <v>#DIV/0!</v>
      </c>
      <c r="U526" s="676" t="e">
        <f t="shared" si="324"/>
        <v>#DIV/0!</v>
      </c>
      <c r="V526" s="676" t="e">
        <f t="shared" si="324"/>
        <v>#DIV/0!</v>
      </c>
      <c r="W526" s="676" t="e">
        <f t="shared" si="324"/>
        <v>#VALUE!</v>
      </c>
      <c r="X526" s="676" t="e">
        <f t="shared" si="324"/>
        <v>#DIV/0!</v>
      </c>
      <c r="Y526" s="676" t="e">
        <f t="shared" si="324"/>
        <v>#DIV/0!</v>
      </c>
      <c r="Z526" s="676" t="e">
        <f t="shared" si="324"/>
        <v>#DIV/0!</v>
      </c>
      <c r="AA526" s="676" t="e">
        <f t="shared" si="324"/>
        <v>#DIV/0!</v>
      </c>
      <c r="AB526" s="676" t="e">
        <f t="shared" si="324"/>
        <v>#DIV/0!</v>
      </c>
      <c r="AC526" s="676" t="e">
        <f t="shared" ref="AC526" si="326">ROUND((AC583-AC579)/AC579*100,1)</f>
        <v>#DIV/0!</v>
      </c>
      <c r="AD526" s="274"/>
      <c r="AG526" s="243" t="s">
        <v>36</v>
      </c>
      <c r="AH526" s="221" t="e">
        <f t="shared" si="309"/>
        <v>#DIV/0!</v>
      </c>
      <c r="AI526" s="221" t="e">
        <f t="shared" si="309"/>
        <v>#DIV/0!</v>
      </c>
      <c r="AJ526" s="221" t="e">
        <f t="shared" si="309"/>
        <v>#DIV/0!</v>
      </c>
      <c r="AK526" s="221" t="e">
        <f t="shared" si="309"/>
        <v>#DIV/0!</v>
      </c>
      <c r="AL526" s="221" t="e">
        <f t="shared" si="309"/>
        <v>#DIV/0!</v>
      </c>
      <c r="AM526" s="221" t="e">
        <f t="shared" si="309"/>
        <v>#DIV/0!</v>
      </c>
      <c r="AN526" s="221" t="e">
        <f t="shared" si="309"/>
        <v>#DIV/0!</v>
      </c>
      <c r="AO526" s="221" t="e">
        <f t="shared" si="309"/>
        <v>#DIV/0!</v>
      </c>
      <c r="AP526" s="221" t="e">
        <f t="shared" si="309"/>
        <v>#DIV/0!</v>
      </c>
      <c r="AQ526" s="221" t="e">
        <f t="shared" si="309"/>
        <v>#DIV/0!</v>
      </c>
      <c r="AR526" s="221" t="e">
        <f t="shared" si="309"/>
        <v>#DIV/0!</v>
      </c>
    </row>
    <row r="527" spans="1:45" ht="12" hidden="1" customHeight="1" x14ac:dyDescent="0.15">
      <c r="B527" s="240"/>
      <c r="C527" s="246" t="s">
        <v>37</v>
      </c>
      <c r="D527" s="907" t="e">
        <f t="shared" si="310"/>
        <v>#DIV/0!</v>
      </c>
      <c r="E527" s="907" t="e">
        <f t="shared" si="310"/>
        <v>#DIV/0!</v>
      </c>
      <c r="F527" s="907" t="e">
        <f t="shared" si="310"/>
        <v>#DIV/0!</v>
      </c>
      <c r="G527" s="907" t="e">
        <f t="shared" si="310"/>
        <v>#DIV/0!</v>
      </c>
      <c r="H527" s="907" t="e">
        <f t="shared" si="310"/>
        <v>#DIV/0!</v>
      </c>
      <c r="I527" s="907" t="e">
        <f t="shared" si="310"/>
        <v>#DIV/0!</v>
      </c>
      <c r="J527" s="907" t="e">
        <f t="shared" si="310"/>
        <v>#DIV/0!</v>
      </c>
      <c r="K527" s="907" t="e">
        <f t="shared" si="310"/>
        <v>#DIV/0!</v>
      </c>
      <c r="L527" s="907" t="e">
        <f t="shared" si="310"/>
        <v>#DIV/0!</v>
      </c>
      <c r="M527" s="907" t="e">
        <f t="shared" si="310"/>
        <v>#DIV/0!</v>
      </c>
      <c r="N527" s="907" t="e">
        <f t="shared" si="310"/>
        <v>#DIV/0!</v>
      </c>
      <c r="O527" s="907" t="e">
        <f t="shared" si="310"/>
        <v>#DIV/0!</v>
      </c>
      <c r="P527" s="907" t="e">
        <f t="shared" si="310"/>
        <v>#DIV/0!</v>
      </c>
      <c r="Q527" s="907" t="e">
        <f t="shared" si="310"/>
        <v>#DIV/0!</v>
      </c>
      <c r="R527" s="907" t="e">
        <f t="shared" si="310"/>
        <v>#DIV/0!</v>
      </c>
      <c r="S527" s="907" t="e">
        <f t="shared" ref="D527:AB535" si="327">ROUND((S584-S580)/S580*100,1)</f>
        <v>#DIV/0!</v>
      </c>
      <c r="T527" s="907" t="e">
        <f t="shared" si="327"/>
        <v>#DIV/0!</v>
      </c>
      <c r="U527" s="907" t="e">
        <f t="shared" si="327"/>
        <v>#DIV/0!</v>
      </c>
      <c r="V527" s="907" t="e">
        <f t="shared" si="327"/>
        <v>#DIV/0!</v>
      </c>
      <c r="W527" s="907" t="e">
        <f t="shared" si="327"/>
        <v>#VALUE!</v>
      </c>
      <c r="X527" s="907" t="e">
        <f t="shared" si="327"/>
        <v>#DIV/0!</v>
      </c>
      <c r="Y527" s="907" t="e">
        <f t="shared" si="327"/>
        <v>#DIV/0!</v>
      </c>
      <c r="Z527" s="907" t="e">
        <f t="shared" si="327"/>
        <v>#DIV/0!</v>
      </c>
      <c r="AA527" s="907" t="e">
        <f t="shared" si="327"/>
        <v>#DIV/0!</v>
      </c>
      <c r="AB527" s="907" t="e">
        <f t="shared" si="327"/>
        <v>#DIV/0!</v>
      </c>
      <c r="AC527" s="907" t="e">
        <f t="shared" ref="AC527" si="328">ROUND((AC584-AC580)/AC580*100,1)</f>
        <v>#DIV/0!</v>
      </c>
      <c r="AD527" s="274"/>
      <c r="AF527" s="240"/>
      <c r="AG527" s="246" t="s">
        <v>37</v>
      </c>
      <c r="AH527" s="242" t="e">
        <f t="shared" ref="AH527:AR535" si="329">ROUND((AH584-AH580)/AH580*100,1)</f>
        <v>#DIV/0!</v>
      </c>
      <c r="AI527" s="242" t="e">
        <f t="shared" si="329"/>
        <v>#DIV/0!</v>
      </c>
      <c r="AJ527" s="242" t="e">
        <f t="shared" si="329"/>
        <v>#DIV/0!</v>
      </c>
      <c r="AK527" s="242" t="e">
        <f t="shared" si="329"/>
        <v>#DIV/0!</v>
      </c>
      <c r="AL527" s="242" t="e">
        <f t="shared" si="329"/>
        <v>#DIV/0!</v>
      </c>
      <c r="AM527" s="242" t="e">
        <f t="shared" si="329"/>
        <v>#DIV/0!</v>
      </c>
      <c r="AN527" s="242" t="e">
        <f t="shared" si="329"/>
        <v>#DIV/0!</v>
      </c>
      <c r="AO527" s="242" t="e">
        <f t="shared" si="329"/>
        <v>#DIV/0!</v>
      </c>
      <c r="AP527" s="242" t="e">
        <f t="shared" si="329"/>
        <v>#DIV/0!</v>
      </c>
      <c r="AQ527" s="242" t="e">
        <f t="shared" si="329"/>
        <v>#DIV/0!</v>
      </c>
      <c r="AR527" s="242" t="e">
        <f t="shared" si="329"/>
        <v>#DIV/0!</v>
      </c>
    </row>
    <row r="528" spans="1:45" ht="12" hidden="1" customHeight="1" x14ac:dyDescent="0.15">
      <c r="B528" s="66" t="s">
        <v>219</v>
      </c>
      <c r="C528" s="238" t="s">
        <v>34</v>
      </c>
      <c r="D528" s="676" t="e">
        <f t="shared" si="327"/>
        <v>#DIV/0!</v>
      </c>
      <c r="E528" s="676" t="e">
        <f t="shared" si="327"/>
        <v>#DIV/0!</v>
      </c>
      <c r="F528" s="676" t="e">
        <f t="shared" si="327"/>
        <v>#DIV/0!</v>
      </c>
      <c r="G528" s="676" t="e">
        <f t="shared" si="327"/>
        <v>#DIV/0!</v>
      </c>
      <c r="H528" s="676" t="e">
        <f t="shared" si="327"/>
        <v>#DIV/0!</v>
      </c>
      <c r="I528" s="676" t="e">
        <f t="shared" si="327"/>
        <v>#DIV/0!</v>
      </c>
      <c r="J528" s="676" t="e">
        <f t="shared" si="327"/>
        <v>#DIV/0!</v>
      </c>
      <c r="K528" s="676" t="e">
        <f t="shared" si="327"/>
        <v>#DIV/0!</v>
      </c>
      <c r="L528" s="676" t="e">
        <f t="shared" si="327"/>
        <v>#DIV/0!</v>
      </c>
      <c r="M528" s="676" t="e">
        <f t="shared" si="327"/>
        <v>#DIV/0!</v>
      </c>
      <c r="N528" s="676" t="e">
        <f t="shared" si="327"/>
        <v>#DIV/0!</v>
      </c>
      <c r="O528" s="676" t="e">
        <f t="shared" si="327"/>
        <v>#DIV/0!</v>
      </c>
      <c r="P528" s="676" t="e">
        <f t="shared" si="327"/>
        <v>#DIV/0!</v>
      </c>
      <c r="Q528" s="676" t="e">
        <f t="shared" si="327"/>
        <v>#DIV/0!</v>
      </c>
      <c r="R528" s="676" t="e">
        <f t="shared" si="327"/>
        <v>#DIV/0!</v>
      </c>
      <c r="S528" s="676" t="e">
        <f t="shared" si="327"/>
        <v>#DIV/0!</v>
      </c>
      <c r="T528" s="676" t="e">
        <f t="shared" si="327"/>
        <v>#DIV/0!</v>
      </c>
      <c r="U528" s="676" t="e">
        <f t="shared" si="327"/>
        <v>#DIV/0!</v>
      </c>
      <c r="V528" s="676" t="e">
        <f t="shared" si="327"/>
        <v>#DIV/0!</v>
      </c>
      <c r="W528" s="676" t="e">
        <f t="shared" si="327"/>
        <v>#VALUE!</v>
      </c>
      <c r="X528" s="676" t="e">
        <f t="shared" si="327"/>
        <v>#DIV/0!</v>
      </c>
      <c r="Y528" s="676" t="e">
        <f t="shared" si="327"/>
        <v>#DIV/0!</v>
      </c>
      <c r="Z528" s="676" t="e">
        <f t="shared" si="327"/>
        <v>#DIV/0!</v>
      </c>
      <c r="AA528" s="676" t="e">
        <f t="shared" si="327"/>
        <v>#DIV/0!</v>
      </c>
      <c r="AB528" s="676" t="e">
        <f t="shared" si="327"/>
        <v>#DIV/0!</v>
      </c>
      <c r="AC528" s="676" t="e">
        <f t="shared" ref="AC528" si="330">ROUND((AC585-AC581)/AC581*100,1)</f>
        <v>#DIV/0!</v>
      </c>
      <c r="AD528" s="274"/>
      <c r="AF528" s="66" t="s">
        <v>219</v>
      </c>
      <c r="AG528" s="238" t="s">
        <v>34</v>
      </c>
      <c r="AH528" s="221" t="e">
        <f t="shared" si="329"/>
        <v>#DIV/0!</v>
      </c>
      <c r="AI528" s="221" t="e">
        <f t="shared" si="329"/>
        <v>#DIV/0!</v>
      </c>
      <c r="AJ528" s="221" t="e">
        <f t="shared" si="329"/>
        <v>#DIV/0!</v>
      </c>
      <c r="AK528" s="221" t="e">
        <f t="shared" si="329"/>
        <v>#DIV/0!</v>
      </c>
      <c r="AL528" s="221" t="e">
        <f t="shared" si="329"/>
        <v>#DIV/0!</v>
      </c>
      <c r="AM528" s="221" t="e">
        <f t="shared" si="329"/>
        <v>#DIV/0!</v>
      </c>
      <c r="AN528" s="221" t="e">
        <f t="shared" si="329"/>
        <v>#DIV/0!</v>
      </c>
      <c r="AO528" s="221" t="e">
        <f t="shared" si="329"/>
        <v>#DIV/0!</v>
      </c>
      <c r="AP528" s="221" t="e">
        <f t="shared" si="329"/>
        <v>#DIV/0!</v>
      </c>
      <c r="AQ528" s="221" t="e">
        <f t="shared" si="329"/>
        <v>#DIV/0!</v>
      </c>
      <c r="AR528" s="221" t="e">
        <f t="shared" si="329"/>
        <v>#DIV/0!</v>
      </c>
    </row>
    <row r="529" spans="1:44" ht="12" hidden="1" customHeight="1" x14ac:dyDescent="0.15">
      <c r="C529" s="243" t="s">
        <v>35</v>
      </c>
      <c r="D529" s="676" t="e">
        <f t="shared" si="327"/>
        <v>#DIV/0!</v>
      </c>
      <c r="E529" s="676" t="e">
        <f t="shared" si="327"/>
        <v>#DIV/0!</v>
      </c>
      <c r="F529" s="676" t="e">
        <f t="shared" si="327"/>
        <v>#DIV/0!</v>
      </c>
      <c r="G529" s="676" t="e">
        <f t="shared" si="327"/>
        <v>#DIV/0!</v>
      </c>
      <c r="H529" s="676" t="e">
        <f t="shared" si="327"/>
        <v>#DIV/0!</v>
      </c>
      <c r="I529" s="676" t="e">
        <f t="shared" si="327"/>
        <v>#DIV/0!</v>
      </c>
      <c r="J529" s="676" t="e">
        <f t="shared" si="327"/>
        <v>#DIV/0!</v>
      </c>
      <c r="K529" s="676" t="e">
        <f t="shared" si="327"/>
        <v>#DIV/0!</v>
      </c>
      <c r="L529" s="676" t="e">
        <f t="shared" si="327"/>
        <v>#DIV/0!</v>
      </c>
      <c r="M529" s="676" t="e">
        <f t="shared" si="327"/>
        <v>#DIV/0!</v>
      </c>
      <c r="N529" s="676" t="e">
        <f t="shared" si="327"/>
        <v>#DIV/0!</v>
      </c>
      <c r="O529" s="676" t="e">
        <f t="shared" si="327"/>
        <v>#DIV/0!</v>
      </c>
      <c r="P529" s="676" t="e">
        <f t="shared" si="327"/>
        <v>#DIV/0!</v>
      </c>
      <c r="Q529" s="676" t="e">
        <f t="shared" si="327"/>
        <v>#DIV/0!</v>
      </c>
      <c r="R529" s="676" t="e">
        <f t="shared" si="327"/>
        <v>#DIV/0!</v>
      </c>
      <c r="S529" s="676" t="e">
        <f t="shared" si="327"/>
        <v>#DIV/0!</v>
      </c>
      <c r="T529" s="676" t="e">
        <f t="shared" si="327"/>
        <v>#DIV/0!</v>
      </c>
      <c r="U529" s="676" t="e">
        <f t="shared" si="327"/>
        <v>#DIV/0!</v>
      </c>
      <c r="V529" s="676" t="e">
        <f t="shared" si="327"/>
        <v>#DIV/0!</v>
      </c>
      <c r="W529" s="676" t="e">
        <f t="shared" si="327"/>
        <v>#VALUE!</v>
      </c>
      <c r="X529" s="676" t="e">
        <f t="shared" si="327"/>
        <v>#DIV/0!</v>
      </c>
      <c r="Y529" s="676" t="e">
        <f t="shared" si="327"/>
        <v>#DIV/0!</v>
      </c>
      <c r="Z529" s="676" t="e">
        <f t="shared" si="327"/>
        <v>#DIV/0!</v>
      </c>
      <c r="AA529" s="676" t="e">
        <f t="shared" si="327"/>
        <v>#DIV/0!</v>
      </c>
      <c r="AB529" s="676" t="e">
        <f t="shared" si="327"/>
        <v>#DIV/0!</v>
      </c>
      <c r="AC529" s="676" t="e">
        <f t="shared" ref="AC529" si="331">ROUND((AC586-AC582)/AC582*100,1)</f>
        <v>#DIV/0!</v>
      </c>
      <c r="AD529" s="274"/>
      <c r="AG529" s="243" t="s">
        <v>35</v>
      </c>
      <c r="AH529" s="221" t="e">
        <f t="shared" si="329"/>
        <v>#DIV/0!</v>
      </c>
      <c r="AI529" s="221" t="e">
        <f t="shared" si="329"/>
        <v>#DIV/0!</v>
      </c>
      <c r="AJ529" s="221" t="e">
        <f t="shared" si="329"/>
        <v>#DIV/0!</v>
      </c>
      <c r="AK529" s="221" t="e">
        <f t="shared" si="329"/>
        <v>#DIV/0!</v>
      </c>
      <c r="AL529" s="221" t="e">
        <f t="shared" si="329"/>
        <v>#DIV/0!</v>
      </c>
      <c r="AM529" s="221" t="e">
        <f t="shared" si="329"/>
        <v>#DIV/0!</v>
      </c>
      <c r="AN529" s="221" t="e">
        <f t="shared" si="329"/>
        <v>#DIV/0!</v>
      </c>
      <c r="AO529" s="221" t="e">
        <f t="shared" si="329"/>
        <v>#DIV/0!</v>
      </c>
      <c r="AP529" s="221" t="e">
        <f t="shared" si="329"/>
        <v>#DIV/0!</v>
      </c>
      <c r="AQ529" s="221" t="e">
        <f t="shared" si="329"/>
        <v>#DIV/0!</v>
      </c>
      <c r="AR529" s="221" t="e">
        <f t="shared" si="329"/>
        <v>#DIV/0!</v>
      </c>
    </row>
    <row r="530" spans="1:44" ht="12" hidden="1" customHeight="1" x14ac:dyDescent="0.15">
      <c r="C530" s="243" t="s">
        <v>36</v>
      </c>
      <c r="D530" s="676" t="e">
        <f t="shared" si="327"/>
        <v>#DIV/0!</v>
      </c>
      <c r="E530" s="676" t="e">
        <f t="shared" si="327"/>
        <v>#DIV/0!</v>
      </c>
      <c r="F530" s="676" t="e">
        <f t="shared" si="327"/>
        <v>#DIV/0!</v>
      </c>
      <c r="G530" s="676" t="e">
        <f t="shared" si="327"/>
        <v>#DIV/0!</v>
      </c>
      <c r="H530" s="676" t="e">
        <f t="shared" si="327"/>
        <v>#DIV/0!</v>
      </c>
      <c r="I530" s="676" t="e">
        <f t="shared" si="327"/>
        <v>#DIV/0!</v>
      </c>
      <c r="J530" s="676" t="e">
        <f t="shared" si="327"/>
        <v>#DIV/0!</v>
      </c>
      <c r="K530" s="676" t="e">
        <f t="shared" si="327"/>
        <v>#DIV/0!</v>
      </c>
      <c r="L530" s="676" t="e">
        <f t="shared" si="327"/>
        <v>#DIV/0!</v>
      </c>
      <c r="M530" s="676" t="e">
        <f t="shared" si="327"/>
        <v>#DIV/0!</v>
      </c>
      <c r="N530" s="676" t="e">
        <f t="shared" si="327"/>
        <v>#DIV/0!</v>
      </c>
      <c r="O530" s="676" t="e">
        <f t="shared" si="327"/>
        <v>#DIV/0!</v>
      </c>
      <c r="P530" s="676" t="e">
        <f t="shared" si="327"/>
        <v>#DIV/0!</v>
      </c>
      <c r="Q530" s="676" t="e">
        <f t="shared" si="327"/>
        <v>#DIV/0!</v>
      </c>
      <c r="R530" s="676" t="e">
        <f t="shared" si="327"/>
        <v>#DIV/0!</v>
      </c>
      <c r="S530" s="676" t="e">
        <f t="shared" si="327"/>
        <v>#DIV/0!</v>
      </c>
      <c r="T530" s="676" t="e">
        <f t="shared" si="327"/>
        <v>#DIV/0!</v>
      </c>
      <c r="U530" s="676" t="e">
        <f t="shared" si="327"/>
        <v>#DIV/0!</v>
      </c>
      <c r="V530" s="676" t="e">
        <f t="shared" si="327"/>
        <v>#DIV/0!</v>
      </c>
      <c r="W530" s="676" t="e">
        <f t="shared" si="327"/>
        <v>#VALUE!</v>
      </c>
      <c r="X530" s="676" t="e">
        <f t="shared" si="327"/>
        <v>#DIV/0!</v>
      </c>
      <c r="Y530" s="676" t="e">
        <f t="shared" si="327"/>
        <v>#DIV/0!</v>
      </c>
      <c r="Z530" s="676" t="e">
        <f t="shared" si="327"/>
        <v>#DIV/0!</v>
      </c>
      <c r="AA530" s="676" t="e">
        <f t="shared" si="327"/>
        <v>#DIV/0!</v>
      </c>
      <c r="AB530" s="676" t="e">
        <f t="shared" si="327"/>
        <v>#DIV/0!</v>
      </c>
      <c r="AC530" s="676" t="e">
        <f t="shared" ref="AC530" si="332">ROUND((AC587-AC583)/AC583*100,1)</f>
        <v>#DIV/0!</v>
      </c>
      <c r="AD530" s="274"/>
      <c r="AG530" s="243" t="s">
        <v>36</v>
      </c>
      <c r="AH530" s="221" t="e">
        <f t="shared" si="329"/>
        <v>#DIV/0!</v>
      </c>
      <c r="AI530" s="221" t="e">
        <f t="shared" si="329"/>
        <v>#DIV/0!</v>
      </c>
      <c r="AJ530" s="221" t="e">
        <f t="shared" si="329"/>
        <v>#DIV/0!</v>
      </c>
      <c r="AK530" s="221" t="e">
        <f t="shared" si="329"/>
        <v>#DIV/0!</v>
      </c>
      <c r="AL530" s="221" t="e">
        <f t="shared" si="329"/>
        <v>#DIV/0!</v>
      </c>
      <c r="AM530" s="221" t="e">
        <f t="shared" si="329"/>
        <v>#DIV/0!</v>
      </c>
      <c r="AN530" s="221" t="e">
        <f t="shared" si="329"/>
        <v>#DIV/0!</v>
      </c>
      <c r="AO530" s="221" t="e">
        <f t="shared" si="329"/>
        <v>#DIV/0!</v>
      </c>
      <c r="AP530" s="221" t="e">
        <f t="shared" si="329"/>
        <v>#DIV/0!</v>
      </c>
      <c r="AQ530" s="221" t="e">
        <f t="shared" si="329"/>
        <v>#DIV/0!</v>
      </c>
      <c r="AR530" s="221" t="e">
        <f t="shared" si="329"/>
        <v>#DIV/0!</v>
      </c>
    </row>
    <row r="531" spans="1:44" ht="12" hidden="1" customHeight="1" x14ac:dyDescent="0.15">
      <c r="B531" s="240"/>
      <c r="C531" s="246" t="s">
        <v>37</v>
      </c>
      <c r="D531" s="676" t="e">
        <f t="shared" si="327"/>
        <v>#DIV/0!</v>
      </c>
      <c r="E531" s="907" t="e">
        <f t="shared" si="327"/>
        <v>#DIV/0!</v>
      </c>
      <c r="F531" s="907" t="e">
        <f t="shared" si="327"/>
        <v>#DIV/0!</v>
      </c>
      <c r="G531" s="907" t="e">
        <f t="shared" si="327"/>
        <v>#DIV/0!</v>
      </c>
      <c r="H531" s="907" t="e">
        <f t="shared" si="327"/>
        <v>#DIV/0!</v>
      </c>
      <c r="I531" s="907" t="e">
        <f t="shared" si="327"/>
        <v>#DIV/0!</v>
      </c>
      <c r="J531" s="907" t="e">
        <f t="shared" si="327"/>
        <v>#DIV/0!</v>
      </c>
      <c r="K531" s="907" t="e">
        <f t="shared" si="327"/>
        <v>#DIV/0!</v>
      </c>
      <c r="L531" s="907" t="e">
        <f t="shared" si="327"/>
        <v>#DIV/0!</v>
      </c>
      <c r="M531" s="907" t="e">
        <f t="shared" si="327"/>
        <v>#DIV/0!</v>
      </c>
      <c r="N531" s="907" t="e">
        <f t="shared" si="327"/>
        <v>#DIV/0!</v>
      </c>
      <c r="O531" s="907" t="e">
        <f t="shared" si="327"/>
        <v>#DIV/0!</v>
      </c>
      <c r="P531" s="907" t="e">
        <f t="shared" si="327"/>
        <v>#DIV/0!</v>
      </c>
      <c r="Q531" s="907" t="e">
        <f t="shared" si="327"/>
        <v>#DIV/0!</v>
      </c>
      <c r="R531" s="907" t="e">
        <f t="shared" si="327"/>
        <v>#DIV/0!</v>
      </c>
      <c r="S531" s="907" t="e">
        <f t="shared" si="327"/>
        <v>#DIV/0!</v>
      </c>
      <c r="T531" s="907" t="e">
        <f t="shared" si="327"/>
        <v>#DIV/0!</v>
      </c>
      <c r="U531" s="907" t="e">
        <f t="shared" si="327"/>
        <v>#DIV/0!</v>
      </c>
      <c r="V531" s="907" t="e">
        <f t="shared" si="327"/>
        <v>#DIV/0!</v>
      </c>
      <c r="W531" s="907" t="e">
        <f t="shared" si="327"/>
        <v>#VALUE!</v>
      </c>
      <c r="X531" s="907" t="e">
        <f t="shared" si="327"/>
        <v>#DIV/0!</v>
      </c>
      <c r="Y531" s="907" t="e">
        <f t="shared" si="327"/>
        <v>#DIV/0!</v>
      </c>
      <c r="Z531" s="907" t="e">
        <f t="shared" si="327"/>
        <v>#DIV/0!</v>
      </c>
      <c r="AA531" s="907" t="e">
        <f t="shared" si="327"/>
        <v>#DIV/0!</v>
      </c>
      <c r="AB531" s="907" t="e">
        <f t="shared" si="327"/>
        <v>#DIV/0!</v>
      </c>
      <c r="AC531" s="907" t="e">
        <f t="shared" ref="AC531" si="333">ROUND((AC588-AC584)/AC584*100,1)</f>
        <v>#DIV/0!</v>
      </c>
      <c r="AD531" s="274"/>
      <c r="AF531" s="240"/>
      <c r="AG531" s="246" t="s">
        <v>37</v>
      </c>
      <c r="AH531" s="242" t="e">
        <f t="shared" si="329"/>
        <v>#DIV/0!</v>
      </c>
      <c r="AI531" s="242" t="e">
        <f t="shared" si="329"/>
        <v>#DIV/0!</v>
      </c>
      <c r="AJ531" s="242" t="e">
        <f t="shared" si="329"/>
        <v>#DIV/0!</v>
      </c>
      <c r="AK531" s="242" t="e">
        <f t="shared" si="329"/>
        <v>#DIV/0!</v>
      </c>
      <c r="AL531" s="242" t="e">
        <f t="shared" si="329"/>
        <v>#DIV/0!</v>
      </c>
      <c r="AM531" s="242" t="e">
        <f t="shared" si="329"/>
        <v>#DIV/0!</v>
      </c>
      <c r="AN531" s="242" t="e">
        <f t="shared" si="329"/>
        <v>#DIV/0!</v>
      </c>
      <c r="AO531" s="242" t="e">
        <f t="shared" si="329"/>
        <v>#DIV/0!</v>
      </c>
      <c r="AP531" s="242" t="e">
        <f t="shared" si="329"/>
        <v>#DIV/0!</v>
      </c>
      <c r="AQ531" s="242" t="e">
        <f t="shared" si="329"/>
        <v>#DIV/0!</v>
      </c>
      <c r="AR531" s="242" t="e">
        <f t="shared" si="329"/>
        <v>#DIV/0!</v>
      </c>
    </row>
    <row r="532" spans="1:44" ht="12" hidden="1" customHeight="1" x14ac:dyDescent="0.15">
      <c r="B532" s="66" t="s">
        <v>220</v>
      </c>
      <c r="C532" s="238" t="s">
        <v>34</v>
      </c>
      <c r="D532" s="906" t="e">
        <f t="shared" si="327"/>
        <v>#DIV/0!</v>
      </c>
      <c r="E532" s="906" t="e">
        <f t="shared" si="327"/>
        <v>#DIV/0!</v>
      </c>
      <c r="F532" s="906" t="e">
        <f t="shared" si="327"/>
        <v>#DIV/0!</v>
      </c>
      <c r="G532" s="906" t="e">
        <f t="shared" si="327"/>
        <v>#DIV/0!</v>
      </c>
      <c r="H532" s="906" t="e">
        <f t="shared" si="327"/>
        <v>#DIV/0!</v>
      </c>
      <c r="I532" s="906" t="e">
        <f t="shared" si="327"/>
        <v>#DIV/0!</v>
      </c>
      <c r="J532" s="906" t="e">
        <f t="shared" si="327"/>
        <v>#DIV/0!</v>
      </c>
      <c r="K532" s="906" t="e">
        <f t="shared" si="327"/>
        <v>#DIV/0!</v>
      </c>
      <c r="L532" s="906" t="e">
        <f t="shared" si="327"/>
        <v>#DIV/0!</v>
      </c>
      <c r="M532" s="906" t="e">
        <f t="shared" si="327"/>
        <v>#DIV/0!</v>
      </c>
      <c r="N532" s="906" t="e">
        <f t="shared" si="327"/>
        <v>#DIV/0!</v>
      </c>
      <c r="O532" s="906" t="e">
        <f t="shared" si="327"/>
        <v>#DIV/0!</v>
      </c>
      <c r="P532" s="906" t="e">
        <f t="shared" si="327"/>
        <v>#DIV/0!</v>
      </c>
      <c r="Q532" s="906" t="e">
        <f t="shared" si="327"/>
        <v>#DIV/0!</v>
      </c>
      <c r="R532" s="906" t="e">
        <f t="shared" si="327"/>
        <v>#DIV/0!</v>
      </c>
      <c r="S532" s="906" t="e">
        <f t="shared" si="327"/>
        <v>#DIV/0!</v>
      </c>
      <c r="T532" s="906" t="e">
        <f t="shared" si="327"/>
        <v>#DIV/0!</v>
      </c>
      <c r="U532" s="906" t="e">
        <f t="shared" si="327"/>
        <v>#DIV/0!</v>
      </c>
      <c r="V532" s="906" t="e">
        <f t="shared" si="327"/>
        <v>#DIV/0!</v>
      </c>
      <c r="W532" s="906" t="e">
        <f t="shared" si="327"/>
        <v>#VALUE!</v>
      </c>
      <c r="X532" s="906" t="e">
        <f t="shared" si="327"/>
        <v>#DIV/0!</v>
      </c>
      <c r="Y532" s="906" t="e">
        <f t="shared" si="327"/>
        <v>#DIV/0!</v>
      </c>
      <c r="Z532" s="906" t="e">
        <f t="shared" si="327"/>
        <v>#DIV/0!</v>
      </c>
      <c r="AA532" s="906" t="e">
        <f t="shared" si="327"/>
        <v>#DIV/0!</v>
      </c>
      <c r="AB532" s="906" t="e">
        <f t="shared" si="327"/>
        <v>#DIV/0!</v>
      </c>
      <c r="AC532" s="906" t="e">
        <f t="shared" ref="AC532" si="334">ROUND((AC589-AC585)/AC585*100,1)</f>
        <v>#DIV/0!</v>
      </c>
      <c r="AD532" s="274"/>
      <c r="AF532" s="66" t="s">
        <v>220</v>
      </c>
      <c r="AG532" s="238" t="s">
        <v>34</v>
      </c>
      <c r="AH532" s="225" t="e">
        <f t="shared" si="329"/>
        <v>#DIV/0!</v>
      </c>
      <c r="AI532" s="225" t="e">
        <f t="shared" si="329"/>
        <v>#DIV/0!</v>
      </c>
      <c r="AJ532" s="225" t="e">
        <f t="shared" si="329"/>
        <v>#DIV/0!</v>
      </c>
      <c r="AK532" s="225" t="e">
        <f t="shared" si="329"/>
        <v>#DIV/0!</v>
      </c>
      <c r="AL532" s="225" t="e">
        <f t="shared" si="329"/>
        <v>#DIV/0!</v>
      </c>
      <c r="AM532" s="225" t="e">
        <f t="shared" si="329"/>
        <v>#DIV/0!</v>
      </c>
      <c r="AN532" s="225" t="e">
        <f t="shared" si="329"/>
        <v>#DIV/0!</v>
      </c>
      <c r="AO532" s="225" t="e">
        <f t="shared" si="329"/>
        <v>#DIV/0!</v>
      </c>
      <c r="AP532" s="225" t="e">
        <f t="shared" si="329"/>
        <v>#DIV/0!</v>
      </c>
      <c r="AQ532" s="225" t="e">
        <f t="shared" si="329"/>
        <v>#DIV/0!</v>
      </c>
      <c r="AR532" s="225" t="e">
        <f t="shared" si="329"/>
        <v>#DIV/0!</v>
      </c>
    </row>
    <row r="533" spans="1:44" ht="12" hidden="1" customHeight="1" x14ac:dyDescent="0.15">
      <c r="C533" s="243" t="s">
        <v>35</v>
      </c>
      <c r="D533" s="676" t="e">
        <f t="shared" si="327"/>
        <v>#DIV/0!</v>
      </c>
      <c r="E533" s="676" t="e">
        <f t="shared" ref="E533:AB533" si="335">ROUND((E590-E586)/E586*100,1)</f>
        <v>#DIV/0!</v>
      </c>
      <c r="F533" s="676" t="e">
        <f t="shared" si="335"/>
        <v>#DIV/0!</v>
      </c>
      <c r="G533" s="676" t="e">
        <f t="shared" si="335"/>
        <v>#DIV/0!</v>
      </c>
      <c r="H533" s="676" t="e">
        <f t="shared" si="335"/>
        <v>#DIV/0!</v>
      </c>
      <c r="I533" s="676" t="e">
        <f t="shared" si="335"/>
        <v>#DIV/0!</v>
      </c>
      <c r="J533" s="676" t="e">
        <f t="shared" si="335"/>
        <v>#DIV/0!</v>
      </c>
      <c r="K533" s="676" t="e">
        <f t="shared" si="335"/>
        <v>#DIV/0!</v>
      </c>
      <c r="L533" s="676" t="e">
        <f t="shared" si="335"/>
        <v>#DIV/0!</v>
      </c>
      <c r="M533" s="676" t="e">
        <f t="shared" si="335"/>
        <v>#DIV/0!</v>
      </c>
      <c r="N533" s="676" t="e">
        <f t="shared" si="335"/>
        <v>#DIV/0!</v>
      </c>
      <c r="O533" s="676" t="e">
        <f t="shared" si="335"/>
        <v>#DIV/0!</v>
      </c>
      <c r="P533" s="676" t="e">
        <f t="shared" si="335"/>
        <v>#DIV/0!</v>
      </c>
      <c r="Q533" s="676" t="e">
        <f t="shared" si="335"/>
        <v>#DIV/0!</v>
      </c>
      <c r="R533" s="676" t="e">
        <f t="shared" si="335"/>
        <v>#DIV/0!</v>
      </c>
      <c r="S533" s="676" t="e">
        <f t="shared" si="335"/>
        <v>#DIV/0!</v>
      </c>
      <c r="T533" s="676" t="e">
        <f t="shared" si="335"/>
        <v>#DIV/0!</v>
      </c>
      <c r="U533" s="676" t="e">
        <f t="shared" si="335"/>
        <v>#DIV/0!</v>
      </c>
      <c r="V533" s="676" t="e">
        <f t="shared" si="335"/>
        <v>#DIV/0!</v>
      </c>
      <c r="W533" s="676" t="e">
        <f t="shared" si="335"/>
        <v>#VALUE!</v>
      </c>
      <c r="X533" s="676" t="e">
        <f t="shared" si="335"/>
        <v>#DIV/0!</v>
      </c>
      <c r="Y533" s="676" t="e">
        <f t="shared" si="335"/>
        <v>#DIV/0!</v>
      </c>
      <c r="Z533" s="676" t="e">
        <f t="shared" si="335"/>
        <v>#DIV/0!</v>
      </c>
      <c r="AA533" s="676" t="e">
        <f t="shared" si="335"/>
        <v>#DIV/0!</v>
      </c>
      <c r="AB533" s="676" t="e">
        <f t="shared" si="335"/>
        <v>#DIV/0!</v>
      </c>
      <c r="AC533" s="676" t="e">
        <f t="shared" ref="AC533" si="336">ROUND((AC590-AC586)/AC586*100,1)</f>
        <v>#DIV/0!</v>
      </c>
      <c r="AD533" s="274"/>
      <c r="AG533" s="243" t="s">
        <v>35</v>
      </c>
      <c r="AH533" s="221" t="e">
        <f t="shared" si="329"/>
        <v>#DIV/0!</v>
      </c>
      <c r="AI533" s="221" t="e">
        <f t="shared" si="329"/>
        <v>#DIV/0!</v>
      </c>
      <c r="AJ533" s="221" t="e">
        <f t="shared" si="329"/>
        <v>#DIV/0!</v>
      </c>
      <c r="AK533" s="221" t="e">
        <f t="shared" si="329"/>
        <v>#DIV/0!</v>
      </c>
      <c r="AL533" s="221" t="e">
        <f t="shared" si="329"/>
        <v>#DIV/0!</v>
      </c>
      <c r="AM533" s="221" t="e">
        <f t="shared" si="329"/>
        <v>#DIV/0!</v>
      </c>
      <c r="AN533" s="221" t="e">
        <f t="shared" si="329"/>
        <v>#DIV/0!</v>
      </c>
      <c r="AO533" s="221" t="e">
        <f t="shared" si="329"/>
        <v>#DIV/0!</v>
      </c>
      <c r="AP533" s="221" t="e">
        <f t="shared" si="329"/>
        <v>#DIV/0!</v>
      </c>
      <c r="AQ533" s="221" t="e">
        <f t="shared" si="329"/>
        <v>#DIV/0!</v>
      </c>
      <c r="AR533" s="221" t="e">
        <f t="shared" si="329"/>
        <v>#DIV/0!</v>
      </c>
    </row>
    <row r="534" spans="1:44" ht="12" hidden="1" customHeight="1" x14ac:dyDescent="0.15">
      <c r="C534" s="243" t="s">
        <v>36</v>
      </c>
      <c r="D534" s="676" t="e">
        <f t="shared" si="327"/>
        <v>#DIV/0!</v>
      </c>
      <c r="E534" s="676" t="e">
        <f t="shared" ref="E534:AB535" si="337">ROUND((E591-E587)/E587*100,1)</f>
        <v>#DIV/0!</v>
      </c>
      <c r="F534" s="676" t="e">
        <f t="shared" si="337"/>
        <v>#DIV/0!</v>
      </c>
      <c r="G534" s="676" t="e">
        <f t="shared" si="337"/>
        <v>#DIV/0!</v>
      </c>
      <c r="H534" s="676" t="e">
        <f t="shared" si="337"/>
        <v>#DIV/0!</v>
      </c>
      <c r="I534" s="676" t="e">
        <f t="shared" si="337"/>
        <v>#DIV/0!</v>
      </c>
      <c r="J534" s="676" t="e">
        <f t="shared" si="337"/>
        <v>#DIV/0!</v>
      </c>
      <c r="K534" s="676" t="e">
        <f t="shared" si="337"/>
        <v>#DIV/0!</v>
      </c>
      <c r="L534" s="676" t="e">
        <f t="shared" si="337"/>
        <v>#DIV/0!</v>
      </c>
      <c r="M534" s="676" t="e">
        <f t="shared" si="337"/>
        <v>#DIV/0!</v>
      </c>
      <c r="N534" s="676" t="e">
        <f t="shared" si="337"/>
        <v>#DIV/0!</v>
      </c>
      <c r="O534" s="676" t="e">
        <f t="shared" si="337"/>
        <v>#DIV/0!</v>
      </c>
      <c r="P534" s="676" t="e">
        <f t="shared" si="337"/>
        <v>#DIV/0!</v>
      </c>
      <c r="Q534" s="676" t="e">
        <f t="shared" si="337"/>
        <v>#DIV/0!</v>
      </c>
      <c r="R534" s="676" t="e">
        <f t="shared" si="337"/>
        <v>#DIV/0!</v>
      </c>
      <c r="S534" s="676" t="e">
        <f t="shared" si="337"/>
        <v>#DIV/0!</v>
      </c>
      <c r="T534" s="676" t="e">
        <f t="shared" si="337"/>
        <v>#DIV/0!</v>
      </c>
      <c r="U534" s="676" t="e">
        <f t="shared" si="337"/>
        <v>#DIV/0!</v>
      </c>
      <c r="V534" s="676" t="e">
        <f t="shared" si="337"/>
        <v>#DIV/0!</v>
      </c>
      <c r="W534" s="676" t="e">
        <f t="shared" si="337"/>
        <v>#VALUE!</v>
      </c>
      <c r="X534" s="676" t="e">
        <f t="shared" si="337"/>
        <v>#DIV/0!</v>
      </c>
      <c r="Y534" s="676" t="e">
        <f t="shared" si="337"/>
        <v>#DIV/0!</v>
      </c>
      <c r="Z534" s="676" t="e">
        <f t="shared" si="337"/>
        <v>#DIV/0!</v>
      </c>
      <c r="AA534" s="676" t="e">
        <f t="shared" si="337"/>
        <v>#DIV/0!</v>
      </c>
      <c r="AB534" s="676" t="e">
        <f t="shared" si="337"/>
        <v>#DIV/0!</v>
      </c>
      <c r="AC534" s="676" t="e">
        <f t="shared" ref="AC534:AC535" si="338">ROUND((AC591-AC587)/AC587*100,1)</f>
        <v>#DIV/0!</v>
      </c>
      <c r="AD534" s="274"/>
      <c r="AG534" s="243" t="s">
        <v>36</v>
      </c>
      <c r="AH534" s="221" t="e">
        <f t="shared" si="329"/>
        <v>#DIV/0!</v>
      </c>
      <c r="AI534" s="221" t="e">
        <f t="shared" si="329"/>
        <v>#DIV/0!</v>
      </c>
      <c r="AJ534" s="221" t="e">
        <f t="shared" si="329"/>
        <v>#DIV/0!</v>
      </c>
      <c r="AK534" s="221" t="e">
        <f t="shared" si="329"/>
        <v>#DIV/0!</v>
      </c>
      <c r="AL534" s="221" t="e">
        <f t="shared" si="329"/>
        <v>#DIV/0!</v>
      </c>
      <c r="AM534" s="221" t="e">
        <f t="shared" si="329"/>
        <v>#DIV/0!</v>
      </c>
      <c r="AN534" s="221" t="e">
        <f t="shared" si="329"/>
        <v>#DIV/0!</v>
      </c>
      <c r="AO534" s="221" t="e">
        <f t="shared" si="329"/>
        <v>#DIV/0!</v>
      </c>
      <c r="AP534" s="221" t="e">
        <f t="shared" si="329"/>
        <v>#DIV/0!</v>
      </c>
      <c r="AQ534" s="221" t="e">
        <f t="shared" si="329"/>
        <v>#DIV/0!</v>
      </c>
      <c r="AR534" s="221" t="e">
        <f t="shared" si="329"/>
        <v>#DIV/0!</v>
      </c>
    </row>
    <row r="535" spans="1:44" ht="12" hidden="1" customHeight="1" x14ac:dyDescent="0.15">
      <c r="B535" s="240"/>
      <c r="C535" s="246" t="s">
        <v>37</v>
      </c>
      <c r="D535" s="907" t="e">
        <f t="shared" si="327"/>
        <v>#DIV/0!</v>
      </c>
      <c r="E535" s="907" t="e">
        <f t="shared" si="337"/>
        <v>#DIV/0!</v>
      </c>
      <c r="F535" s="907" t="e">
        <f t="shared" si="337"/>
        <v>#DIV/0!</v>
      </c>
      <c r="G535" s="907" t="e">
        <f t="shared" si="337"/>
        <v>#DIV/0!</v>
      </c>
      <c r="H535" s="907" t="e">
        <f t="shared" si="337"/>
        <v>#DIV/0!</v>
      </c>
      <c r="I535" s="907" t="e">
        <f t="shared" si="337"/>
        <v>#DIV/0!</v>
      </c>
      <c r="J535" s="907" t="e">
        <f t="shared" si="337"/>
        <v>#DIV/0!</v>
      </c>
      <c r="K535" s="907" t="e">
        <f t="shared" si="337"/>
        <v>#DIV/0!</v>
      </c>
      <c r="L535" s="907" t="e">
        <f t="shared" si="337"/>
        <v>#DIV/0!</v>
      </c>
      <c r="M535" s="907" t="e">
        <f t="shared" si="337"/>
        <v>#DIV/0!</v>
      </c>
      <c r="N535" s="907" t="e">
        <f t="shared" si="337"/>
        <v>#DIV/0!</v>
      </c>
      <c r="O535" s="907" t="e">
        <f t="shared" si="337"/>
        <v>#DIV/0!</v>
      </c>
      <c r="P535" s="907" t="e">
        <f t="shared" si="337"/>
        <v>#DIV/0!</v>
      </c>
      <c r="Q535" s="907" t="e">
        <f t="shared" si="337"/>
        <v>#DIV/0!</v>
      </c>
      <c r="R535" s="907" t="e">
        <f t="shared" si="337"/>
        <v>#DIV/0!</v>
      </c>
      <c r="S535" s="907" t="e">
        <f t="shared" si="337"/>
        <v>#DIV/0!</v>
      </c>
      <c r="T535" s="907" t="e">
        <f t="shared" si="337"/>
        <v>#DIV/0!</v>
      </c>
      <c r="U535" s="907" t="e">
        <f t="shared" si="337"/>
        <v>#DIV/0!</v>
      </c>
      <c r="V535" s="907" t="e">
        <f t="shared" si="337"/>
        <v>#DIV/0!</v>
      </c>
      <c r="W535" s="907" t="e">
        <f t="shared" si="337"/>
        <v>#VALUE!</v>
      </c>
      <c r="X535" s="907" t="e">
        <f t="shared" si="337"/>
        <v>#DIV/0!</v>
      </c>
      <c r="Y535" s="907" t="e">
        <f t="shared" si="337"/>
        <v>#DIV/0!</v>
      </c>
      <c r="Z535" s="907" t="e">
        <f t="shared" si="337"/>
        <v>#DIV/0!</v>
      </c>
      <c r="AA535" s="907" t="e">
        <f t="shared" si="337"/>
        <v>#DIV/0!</v>
      </c>
      <c r="AB535" s="907" t="e">
        <f t="shared" si="337"/>
        <v>#DIV/0!</v>
      </c>
      <c r="AC535" s="907" t="e">
        <f t="shared" si="338"/>
        <v>#DIV/0!</v>
      </c>
      <c r="AD535" s="274"/>
      <c r="AF535" s="240"/>
      <c r="AG535" s="246" t="s">
        <v>37</v>
      </c>
      <c r="AH535" s="242" t="e">
        <f t="shared" si="329"/>
        <v>#DIV/0!</v>
      </c>
      <c r="AI535" s="242" t="e">
        <f t="shared" si="329"/>
        <v>#DIV/0!</v>
      </c>
      <c r="AJ535" s="242" t="e">
        <f t="shared" si="329"/>
        <v>#DIV/0!</v>
      </c>
      <c r="AK535" s="242" t="e">
        <f t="shared" si="329"/>
        <v>#DIV/0!</v>
      </c>
      <c r="AL535" s="242" t="e">
        <f t="shared" si="329"/>
        <v>#DIV/0!</v>
      </c>
      <c r="AM535" s="242" t="e">
        <f t="shared" si="329"/>
        <v>#DIV/0!</v>
      </c>
      <c r="AN535" s="242" t="e">
        <f t="shared" si="329"/>
        <v>#DIV/0!</v>
      </c>
      <c r="AO535" s="242" t="e">
        <f t="shared" si="329"/>
        <v>#DIV/0!</v>
      </c>
      <c r="AP535" s="242" t="e">
        <f t="shared" si="329"/>
        <v>#DIV/0!</v>
      </c>
      <c r="AQ535" s="242" t="e">
        <f t="shared" si="329"/>
        <v>#DIV/0!</v>
      </c>
      <c r="AR535" s="242" t="e">
        <f t="shared" si="329"/>
        <v>#DIV/0!</v>
      </c>
    </row>
    <row r="536" spans="1:44" ht="12" customHeight="1" x14ac:dyDescent="0.15">
      <c r="A536" s="135" t="s">
        <v>119</v>
      </c>
      <c r="B536" s="66" t="s">
        <v>796</v>
      </c>
      <c r="AD536" s="20"/>
      <c r="AE536" s="135" t="s">
        <v>119</v>
      </c>
      <c r="AF536" s="66" t="s">
        <v>796</v>
      </c>
    </row>
    <row r="537" spans="1:44" x14ac:dyDescent="0.15">
      <c r="B537" s="66">
        <v>2018</v>
      </c>
      <c r="C537" s="238" t="s">
        <v>34</v>
      </c>
      <c r="D537" s="906">
        <f t="shared" ref="D537:AC537" si="339">ROUND(SUM(D31:D33)/3,1)</f>
        <v>97.7</v>
      </c>
      <c r="E537" s="906">
        <f t="shared" si="339"/>
        <v>97.7</v>
      </c>
      <c r="F537" s="906">
        <f t="shared" si="339"/>
        <v>103.2</v>
      </c>
      <c r="G537" s="906">
        <f t="shared" si="339"/>
        <v>114.3</v>
      </c>
      <c r="H537" s="906">
        <f t="shared" si="339"/>
        <v>57.5</v>
      </c>
      <c r="I537" s="906">
        <f t="shared" si="339"/>
        <v>103.5</v>
      </c>
      <c r="J537" s="906">
        <f t="shared" si="339"/>
        <v>98.6</v>
      </c>
      <c r="K537" s="906">
        <f t="shared" si="339"/>
        <v>93.7</v>
      </c>
      <c r="L537" s="906">
        <f t="shared" si="339"/>
        <v>118.9</v>
      </c>
      <c r="M537" s="906">
        <f t="shared" si="339"/>
        <v>135.5</v>
      </c>
      <c r="N537" s="906">
        <f t="shared" si="339"/>
        <v>106.8</v>
      </c>
      <c r="O537" s="906">
        <f t="shared" si="339"/>
        <v>122.7</v>
      </c>
      <c r="P537" s="906">
        <f t="shared" si="339"/>
        <v>102.9</v>
      </c>
      <c r="Q537" s="906">
        <f t="shared" si="339"/>
        <v>96</v>
      </c>
      <c r="R537" s="906">
        <f t="shared" si="339"/>
        <v>67.2</v>
      </c>
      <c r="S537" s="906">
        <f t="shared" si="339"/>
        <v>78.400000000000006</v>
      </c>
      <c r="T537" s="906">
        <f t="shared" si="339"/>
        <v>104.3</v>
      </c>
      <c r="U537" s="906">
        <f t="shared" si="339"/>
        <v>90.2</v>
      </c>
      <c r="V537" s="906">
        <f t="shared" si="339"/>
        <v>75.7</v>
      </c>
      <c r="W537" s="906" t="s">
        <v>357</v>
      </c>
      <c r="X537" s="906">
        <f t="shared" si="339"/>
        <v>99.6</v>
      </c>
      <c r="Y537" s="906">
        <f t="shared" si="339"/>
        <v>102.6</v>
      </c>
      <c r="Z537" s="906">
        <f t="shared" si="339"/>
        <v>81.8</v>
      </c>
      <c r="AA537" s="906">
        <f t="shared" si="339"/>
        <v>111.2</v>
      </c>
      <c r="AB537" s="906">
        <f t="shared" si="339"/>
        <v>100</v>
      </c>
      <c r="AC537" s="906">
        <f t="shared" si="339"/>
        <v>99.3</v>
      </c>
      <c r="AD537" s="274"/>
      <c r="AF537" s="66">
        <v>2018</v>
      </c>
      <c r="AG537" s="238" t="s">
        <v>34</v>
      </c>
      <c r="AH537" s="906">
        <f t="shared" ref="AH537:AR537" si="340">ROUND(SUM(AH31:AH33)/3,1)</f>
        <v>97.7</v>
      </c>
      <c r="AI537" s="906">
        <f t="shared" si="340"/>
        <v>93.3</v>
      </c>
      <c r="AJ537" s="906">
        <f t="shared" si="340"/>
        <v>91.2</v>
      </c>
      <c r="AK537" s="906">
        <f t="shared" si="340"/>
        <v>95.3</v>
      </c>
      <c r="AL537" s="906">
        <f t="shared" si="340"/>
        <v>86.1</v>
      </c>
      <c r="AM537" s="906">
        <f t="shared" si="340"/>
        <v>98.1</v>
      </c>
      <c r="AN537" s="906">
        <f t="shared" si="340"/>
        <v>90.3</v>
      </c>
      <c r="AO537" s="906">
        <f t="shared" si="340"/>
        <v>103.7</v>
      </c>
      <c r="AP537" s="906">
        <f t="shared" si="340"/>
        <v>100</v>
      </c>
      <c r="AQ537" s="906">
        <f t="shared" si="340"/>
        <v>100</v>
      </c>
      <c r="AR537" s="906">
        <f t="shared" si="340"/>
        <v>97.7</v>
      </c>
    </row>
    <row r="538" spans="1:44" x14ac:dyDescent="0.15">
      <c r="C538" s="239" t="s">
        <v>35</v>
      </c>
      <c r="D538" s="676">
        <f t="shared" ref="D538:AC538" si="341">ROUND(SUM(D34:D36)/3,1)</f>
        <v>97.6</v>
      </c>
      <c r="E538" s="676">
        <f t="shared" si="341"/>
        <v>97.6</v>
      </c>
      <c r="F538" s="676">
        <f t="shared" si="341"/>
        <v>103.2</v>
      </c>
      <c r="G538" s="676">
        <f t="shared" si="341"/>
        <v>101</v>
      </c>
      <c r="H538" s="676">
        <f t="shared" si="341"/>
        <v>82</v>
      </c>
      <c r="I538" s="676">
        <f t="shared" si="341"/>
        <v>92.7</v>
      </c>
      <c r="J538" s="676">
        <f t="shared" si="341"/>
        <v>96.3</v>
      </c>
      <c r="K538" s="676">
        <f t="shared" si="341"/>
        <v>96.9</v>
      </c>
      <c r="L538" s="676">
        <f t="shared" si="341"/>
        <v>129</v>
      </c>
      <c r="M538" s="676">
        <f t="shared" si="341"/>
        <v>125.3</v>
      </c>
      <c r="N538" s="676">
        <f t="shared" si="341"/>
        <v>111.9</v>
      </c>
      <c r="O538" s="676">
        <f t="shared" si="341"/>
        <v>101.1</v>
      </c>
      <c r="P538" s="676">
        <f t="shared" si="341"/>
        <v>99.8</v>
      </c>
      <c r="Q538" s="676">
        <f t="shared" si="341"/>
        <v>95.2</v>
      </c>
      <c r="R538" s="676">
        <f t="shared" si="341"/>
        <v>66.8</v>
      </c>
      <c r="S538" s="676">
        <f t="shared" si="341"/>
        <v>84.2</v>
      </c>
      <c r="T538" s="676">
        <f t="shared" si="341"/>
        <v>103.2</v>
      </c>
      <c r="U538" s="676">
        <f t="shared" si="341"/>
        <v>90.1</v>
      </c>
      <c r="V538" s="676">
        <f t="shared" si="341"/>
        <v>78.900000000000006</v>
      </c>
      <c r="W538" s="676" t="s">
        <v>357</v>
      </c>
      <c r="X538" s="676">
        <f t="shared" si="341"/>
        <v>93.6</v>
      </c>
      <c r="Y538" s="676">
        <f t="shared" si="341"/>
        <v>102.5</v>
      </c>
      <c r="Z538" s="676">
        <f t="shared" si="341"/>
        <v>83.8</v>
      </c>
      <c r="AA538" s="676">
        <f t="shared" si="341"/>
        <v>105</v>
      </c>
      <c r="AB538" s="676">
        <f t="shared" si="341"/>
        <v>100.7</v>
      </c>
      <c r="AC538" s="676">
        <f t="shared" si="341"/>
        <v>95.3</v>
      </c>
      <c r="AD538" s="274"/>
      <c r="AG538" s="239" t="s">
        <v>35</v>
      </c>
      <c r="AH538" s="676">
        <f t="shared" ref="AH538:AR538" si="342">ROUND(SUM(AH34:AH36)/3,1)</f>
        <v>97.6</v>
      </c>
      <c r="AI538" s="676">
        <f t="shared" si="342"/>
        <v>97</v>
      </c>
      <c r="AJ538" s="676">
        <f t="shared" si="342"/>
        <v>97.6</v>
      </c>
      <c r="AK538" s="676">
        <f t="shared" si="342"/>
        <v>94.9</v>
      </c>
      <c r="AL538" s="676">
        <f t="shared" si="342"/>
        <v>101</v>
      </c>
      <c r="AM538" s="676">
        <f t="shared" si="342"/>
        <v>95.7</v>
      </c>
      <c r="AN538" s="676">
        <f t="shared" si="342"/>
        <v>87.2</v>
      </c>
      <c r="AO538" s="676">
        <f t="shared" si="342"/>
        <v>101.7</v>
      </c>
      <c r="AP538" s="676">
        <f t="shared" si="342"/>
        <v>97.9</v>
      </c>
      <c r="AQ538" s="676">
        <f t="shared" si="342"/>
        <v>97.9</v>
      </c>
      <c r="AR538" s="676">
        <f t="shared" si="342"/>
        <v>99.5</v>
      </c>
    </row>
    <row r="539" spans="1:44" x14ac:dyDescent="0.15">
      <c r="C539" s="239" t="s">
        <v>36</v>
      </c>
      <c r="D539" s="676">
        <f t="shared" ref="D539:AC539" si="343">ROUND(SUM(D37:D39)/3,1)</f>
        <v>102.6</v>
      </c>
      <c r="E539" s="676">
        <f t="shared" si="343"/>
        <v>102.6</v>
      </c>
      <c r="F539" s="676">
        <f t="shared" si="343"/>
        <v>104.5</v>
      </c>
      <c r="G539" s="676">
        <f t="shared" si="343"/>
        <v>93.1</v>
      </c>
      <c r="H539" s="676">
        <f t="shared" si="343"/>
        <v>98.7</v>
      </c>
      <c r="I539" s="676">
        <f t="shared" si="343"/>
        <v>114</v>
      </c>
      <c r="J539" s="676">
        <f t="shared" si="343"/>
        <v>94.8</v>
      </c>
      <c r="K539" s="676">
        <f t="shared" si="343"/>
        <v>93.2</v>
      </c>
      <c r="L539" s="676">
        <f t="shared" si="343"/>
        <v>123.8</v>
      </c>
      <c r="M539" s="676">
        <f t="shared" si="343"/>
        <v>133.6</v>
      </c>
      <c r="N539" s="676">
        <f t="shared" si="343"/>
        <v>106.5</v>
      </c>
      <c r="O539" s="676">
        <f t="shared" si="343"/>
        <v>206.4</v>
      </c>
      <c r="P539" s="676">
        <f t="shared" si="343"/>
        <v>95.3</v>
      </c>
      <c r="Q539" s="676">
        <f t="shared" si="343"/>
        <v>94.8</v>
      </c>
      <c r="R539" s="676">
        <f t="shared" si="343"/>
        <v>67.7</v>
      </c>
      <c r="S539" s="676">
        <f t="shared" si="343"/>
        <v>87.6</v>
      </c>
      <c r="T539" s="676">
        <f t="shared" si="343"/>
        <v>102.4</v>
      </c>
      <c r="U539" s="676">
        <f t="shared" si="343"/>
        <v>94.8</v>
      </c>
      <c r="V539" s="676">
        <f t="shared" si="343"/>
        <v>84.8</v>
      </c>
      <c r="W539" s="676" t="s">
        <v>357</v>
      </c>
      <c r="X539" s="676">
        <f t="shared" si="343"/>
        <v>90.8</v>
      </c>
      <c r="Y539" s="676">
        <f t="shared" si="343"/>
        <v>101.5</v>
      </c>
      <c r="Z539" s="676">
        <f t="shared" si="343"/>
        <v>84.2</v>
      </c>
      <c r="AA539" s="676">
        <f t="shared" si="343"/>
        <v>120.4</v>
      </c>
      <c r="AB539" s="676">
        <f t="shared" si="343"/>
        <v>100.8</v>
      </c>
      <c r="AC539" s="676">
        <f t="shared" si="343"/>
        <v>100.5</v>
      </c>
      <c r="AD539" s="274"/>
      <c r="AG539" s="239" t="s">
        <v>36</v>
      </c>
      <c r="AH539" s="676">
        <f t="shared" ref="AH539:AR539" si="344">ROUND(SUM(AH37:AH39)/3,1)</f>
        <v>102.6</v>
      </c>
      <c r="AI539" s="676">
        <f t="shared" si="344"/>
        <v>105.5</v>
      </c>
      <c r="AJ539" s="676">
        <f t="shared" si="344"/>
        <v>98.6</v>
      </c>
      <c r="AK539" s="676">
        <f t="shared" si="344"/>
        <v>87.4</v>
      </c>
      <c r="AL539" s="676">
        <f t="shared" si="344"/>
        <v>112.2</v>
      </c>
      <c r="AM539" s="676">
        <f t="shared" si="344"/>
        <v>120.8</v>
      </c>
      <c r="AN539" s="676">
        <f t="shared" si="344"/>
        <v>147.69999999999999</v>
      </c>
      <c r="AO539" s="676">
        <f t="shared" si="344"/>
        <v>101.9</v>
      </c>
      <c r="AP539" s="676">
        <f t="shared" si="344"/>
        <v>101</v>
      </c>
      <c r="AQ539" s="676">
        <f t="shared" si="344"/>
        <v>100.9</v>
      </c>
      <c r="AR539" s="676">
        <f t="shared" si="344"/>
        <v>104.1</v>
      </c>
    </row>
    <row r="540" spans="1:44" x14ac:dyDescent="0.15">
      <c r="C540" s="239" t="s">
        <v>37</v>
      </c>
      <c r="D540" s="676">
        <f t="shared" ref="D540:AC540" si="345">ROUND(SUM(D40:D42)/3,1)</f>
        <v>101.7</v>
      </c>
      <c r="E540" s="676">
        <f t="shared" si="345"/>
        <v>101.7</v>
      </c>
      <c r="F540" s="676">
        <f t="shared" si="345"/>
        <v>100.3</v>
      </c>
      <c r="G540" s="676">
        <f t="shared" si="345"/>
        <v>93.3</v>
      </c>
      <c r="H540" s="676">
        <f t="shared" si="345"/>
        <v>98.2</v>
      </c>
      <c r="I540" s="676">
        <f t="shared" si="345"/>
        <v>146</v>
      </c>
      <c r="J540" s="676">
        <f t="shared" si="345"/>
        <v>91.5</v>
      </c>
      <c r="K540" s="676">
        <f t="shared" si="345"/>
        <v>82.7</v>
      </c>
      <c r="L540" s="676">
        <f t="shared" si="345"/>
        <v>121.8</v>
      </c>
      <c r="M540" s="676">
        <f t="shared" si="345"/>
        <v>127.7</v>
      </c>
      <c r="N540" s="676">
        <f t="shared" si="345"/>
        <v>100.8</v>
      </c>
      <c r="O540" s="676">
        <f t="shared" si="345"/>
        <v>188</v>
      </c>
      <c r="P540" s="676">
        <f t="shared" si="345"/>
        <v>91.9</v>
      </c>
      <c r="Q540" s="676">
        <f t="shared" si="345"/>
        <v>95.3</v>
      </c>
      <c r="R540" s="676">
        <f t="shared" si="345"/>
        <v>69.400000000000006</v>
      </c>
      <c r="S540" s="676">
        <f t="shared" si="345"/>
        <v>79.599999999999994</v>
      </c>
      <c r="T540" s="676">
        <f t="shared" si="345"/>
        <v>100.8</v>
      </c>
      <c r="U540" s="676">
        <f t="shared" si="345"/>
        <v>94.1</v>
      </c>
      <c r="V540" s="676">
        <f t="shared" si="345"/>
        <v>77.3</v>
      </c>
      <c r="W540" s="676" t="s">
        <v>357</v>
      </c>
      <c r="X540" s="676">
        <f t="shared" si="345"/>
        <v>102.8</v>
      </c>
      <c r="Y540" s="676">
        <f t="shared" si="345"/>
        <v>101</v>
      </c>
      <c r="Z540" s="676">
        <f t="shared" si="345"/>
        <v>84.1</v>
      </c>
      <c r="AA540" s="676">
        <f t="shared" si="345"/>
        <v>128.30000000000001</v>
      </c>
      <c r="AB540" s="676">
        <f t="shared" si="345"/>
        <v>100.6</v>
      </c>
      <c r="AC540" s="676">
        <f t="shared" si="345"/>
        <v>107</v>
      </c>
      <c r="AD540" s="274"/>
      <c r="AG540" s="239" t="s">
        <v>37</v>
      </c>
      <c r="AH540" s="676">
        <f t="shared" ref="AH540:AR540" si="346">ROUND(SUM(AH40:AH42)/3,1)</f>
        <v>101.7</v>
      </c>
      <c r="AI540" s="676">
        <f t="shared" si="346"/>
        <v>102.4</v>
      </c>
      <c r="AJ540" s="676">
        <f t="shared" si="346"/>
        <v>95</v>
      </c>
      <c r="AK540" s="676">
        <f t="shared" si="346"/>
        <v>82.5</v>
      </c>
      <c r="AL540" s="676">
        <f t="shared" si="346"/>
        <v>110.2</v>
      </c>
      <c r="AM540" s="676">
        <f t="shared" si="346"/>
        <v>118.7</v>
      </c>
      <c r="AN540" s="676">
        <f t="shared" si="346"/>
        <v>142.5</v>
      </c>
      <c r="AO540" s="676">
        <f t="shared" si="346"/>
        <v>102</v>
      </c>
      <c r="AP540" s="676">
        <f t="shared" si="346"/>
        <v>101.3</v>
      </c>
      <c r="AQ540" s="676">
        <f t="shared" si="346"/>
        <v>101.4</v>
      </c>
      <c r="AR540" s="676">
        <f t="shared" si="346"/>
        <v>100.6</v>
      </c>
    </row>
    <row r="541" spans="1:44" x14ac:dyDescent="0.15">
      <c r="B541" s="66">
        <v>2019</v>
      </c>
      <c r="C541" s="238" t="s">
        <v>34</v>
      </c>
      <c r="D541" s="906">
        <f t="shared" ref="D541:AC541" si="347">ROUND(SUM(D43:D45)/3,1)</f>
        <v>98.6</v>
      </c>
      <c r="E541" s="906">
        <f t="shared" si="347"/>
        <v>98.6</v>
      </c>
      <c r="F541" s="906">
        <f t="shared" si="347"/>
        <v>99.3</v>
      </c>
      <c r="G541" s="906">
        <f t="shared" si="347"/>
        <v>103.2</v>
      </c>
      <c r="H541" s="906">
        <f t="shared" si="347"/>
        <v>95.1</v>
      </c>
      <c r="I541" s="906">
        <f t="shared" si="347"/>
        <v>110.8</v>
      </c>
      <c r="J541" s="906">
        <f t="shared" si="347"/>
        <v>94.4</v>
      </c>
      <c r="K541" s="906">
        <f t="shared" si="347"/>
        <v>93.1</v>
      </c>
      <c r="L541" s="906">
        <f t="shared" si="347"/>
        <v>106.3</v>
      </c>
      <c r="M541" s="906">
        <f t="shared" si="347"/>
        <v>105.2</v>
      </c>
      <c r="N541" s="906">
        <f t="shared" si="347"/>
        <v>109.4</v>
      </c>
      <c r="O541" s="906">
        <f t="shared" si="347"/>
        <v>126.9</v>
      </c>
      <c r="P541" s="906">
        <f t="shared" si="347"/>
        <v>92.7</v>
      </c>
      <c r="Q541" s="906">
        <f t="shared" si="347"/>
        <v>100.2</v>
      </c>
      <c r="R541" s="906">
        <f t="shared" si="347"/>
        <v>73.2</v>
      </c>
      <c r="S541" s="906">
        <f t="shared" si="347"/>
        <v>92.3</v>
      </c>
      <c r="T541" s="906">
        <f t="shared" si="347"/>
        <v>99.9</v>
      </c>
      <c r="U541" s="906">
        <f t="shared" si="347"/>
        <v>92.4</v>
      </c>
      <c r="V541" s="906">
        <f t="shared" si="347"/>
        <v>75.400000000000006</v>
      </c>
      <c r="W541" s="906" t="s">
        <v>357</v>
      </c>
      <c r="X541" s="906">
        <f t="shared" si="347"/>
        <v>95.5</v>
      </c>
      <c r="Y541" s="906">
        <f t="shared" si="347"/>
        <v>106</v>
      </c>
      <c r="Z541" s="906">
        <f t="shared" si="347"/>
        <v>90.2</v>
      </c>
      <c r="AA541" s="906">
        <f t="shared" si="347"/>
        <v>116.6</v>
      </c>
      <c r="AB541" s="906">
        <f t="shared" si="347"/>
        <v>100.1</v>
      </c>
      <c r="AC541" s="906">
        <f t="shared" si="347"/>
        <v>99.3</v>
      </c>
      <c r="AD541" s="274"/>
      <c r="AF541" s="66">
        <v>2019</v>
      </c>
      <c r="AG541" s="238" t="s">
        <v>34</v>
      </c>
      <c r="AH541" s="906">
        <f t="shared" ref="AH541:AR541" si="348">ROUND(SUM(AH43:AH45)/3,1)</f>
        <v>98.6</v>
      </c>
      <c r="AI541" s="906">
        <f t="shared" si="348"/>
        <v>97.4</v>
      </c>
      <c r="AJ541" s="906">
        <f t="shared" si="348"/>
        <v>94.7</v>
      </c>
      <c r="AK541" s="906">
        <f t="shared" si="348"/>
        <v>87.9</v>
      </c>
      <c r="AL541" s="906">
        <f t="shared" si="348"/>
        <v>103</v>
      </c>
      <c r="AM541" s="906">
        <f t="shared" si="348"/>
        <v>103.3</v>
      </c>
      <c r="AN541" s="906">
        <f t="shared" si="348"/>
        <v>108.4</v>
      </c>
      <c r="AO541" s="906">
        <f t="shared" si="348"/>
        <v>99.7</v>
      </c>
      <c r="AP541" s="906">
        <f t="shared" si="348"/>
        <v>99.3</v>
      </c>
      <c r="AQ541" s="906">
        <f t="shared" si="348"/>
        <v>99.1</v>
      </c>
      <c r="AR541" s="906">
        <f t="shared" si="348"/>
        <v>103.8</v>
      </c>
    </row>
    <row r="542" spans="1:44" x14ac:dyDescent="0.15">
      <c r="C542" s="239" t="s">
        <v>35</v>
      </c>
      <c r="D542" s="676">
        <f t="shared" ref="D542:AC542" si="349">ROUND(SUM(D46:D48)/3,1)</f>
        <v>101.5</v>
      </c>
      <c r="E542" s="676">
        <f t="shared" si="349"/>
        <v>101.5</v>
      </c>
      <c r="F542" s="676">
        <f t="shared" si="349"/>
        <v>105</v>
      </c>
      <c r="G542" s="676">
        <f t="shared" si="349"/>
        <v>112</v>
      </c>
      <c r="H542" s="676">
        <f t="shared" si="349"/>
        <v>111.5</v>
      </c>
      <c r="I542" s="676">
        <f t="shared" si="349"/>
        <v>91.3</v>
      </c>
      <c r="J542" s="676">
        <f t="shared" si="349"/>
        <v>98.5</v>
      </c>
      <c r="K542" s="676">
        <f t="shared" si="349"/>
        <v>100.6</v>
      </c>
      <c r="L542" s="676">
        <f t="shared" si="349"/>
        <v>89.9</v>
      </c>
      <c r="M542" s="676">
        <f t="shared" si="349"/>
        <v>115.1</v>
      </c>
      <c r="N542" s="676">
        <f t="shared" si="349"/>
        <v>146.4</v>
      </c>
      <c r="O542" s="676">
        <f t="shared" si="349"/>
        <v>103.2</v>
      </c>
      <c r="P542" s="676">
        <f t="shared" si="349"/>
        <v>92.9</v>
      </c>
      <c r="Q542" s="676">
        <f t="shared" si="349"/>
        <v>99.9</v>
      </c>
      <c r="R542" s="676">
        <f t="shared" si="349"/>
        <v>71.099999999999994</v>
      </c>
      <c r="S542" s="676">
        <f t="shared" si="349"/>
        <v>104.3</v>
      </c>
      <c r="T542" s="676">
        <f t="shared" si="349"/>
        <v>102.7</v>
      </c>
      <c r="U542" s="676">
        <f t="shared" si="349"/>
        <v>93.9</v>
      </c>
      <c r="V542" s="676">
        <f t="shared" si="349"/>
        <v>79.5</v>
      </c>
      <c r="W542" s="676" t="s">
        <v>357</v>
      </c>
      <c r="X542" s="676">
        <f t="shared" si="349"/>
        <v>104.5</v>
      </c>
      <c r="Y542" s="676">
        <f t="shared" si="349"/>
        <v>110.8</v>
      </c>
      <c r="Z542" s="676">
        <f t="shared" si="349"/>
        <v>87.5</v>
      </c>
      <c r="AA542" s="676">
        <f t="shared" si="349"/>
        <v>107.7</v>
      </c>
      <c r="AB542" s="676">
        <f t="shared" si="349"/>
        <v>99.9</v>
      </c>
      <c r="AC542" s="676">
        <f t="shared" si="349"/>
        <v>96.6</v>
      </c>
      <c r="AD542" s="274"/>
      <c r="AG542" s="239" t="s">
        <v>35</v>
      </c>
      <c r="AH542" s="676">
        <f t="shared" ref="AH542:AR542" si="350">ROUND(SUM(AH46:AH48)/3,1)</f>
        <v>101.5</v>
      </c>
      <c r="AI542" s="676">
        <f t="shared" si="350"/>
        <v>102.5</v>
      </c>
      <c r="AJ542" s="676">
        <f t="shared" si="350"/>
        <v>102.6</v>
      </c>
      <c r="AK542" s="676">
        <f t="shared" si="350"/>
        <v>96.3</v>
      </c>
      <c r="AL542" s="676">
        <f t="shared" si="350"/>
        <v>110.3</v>
      </c>
      <c r="AM542" s="676">
        <f t="shared" si="350"/>
        <v>102.1</v>
      </c>
      <c r="AN542" s="676">
        <f t="shared" si="350"/>
        <v>100.6</v>
      </c>
      <c r="AO542" s="676">
        <f t="shared" si="350"/>
        <v>103.3</v>
      </c>
      <c r="AP542" s="676">
        <f t="shared" si="350"/>
        <v>100.9</v>
      </c>
      <c r="AQ542" s="676">
        <f t="shared" si="350"/>
        <v>100.7</v>
      </c>
      <c r="AR542" s="676">
        <f t="shared" si="350"/>
        <v>111.5</v>
      </c>
    </row>
    <row r="543" spans="1:44" x14ac:dyDescent="0.15">
      <c r="C543" s="239" t="s">
        <v>36</v>
      </c>
      <c r="D543" s="676">
        <f t="shared" ref="D543:AC543" si="351">ROUND(SUM(D49:D51)/3,1)</f>
        <v>102.4</v>
      </c>
      <c r="E543" s="676">
        <f t="shared" si="351"/>
        <v>102.4</v>
      </c>
      <c r="F543" s="676">
        <f t="shared" si="351"/>
        <v>106.6</v>
      </c>
      <c r="G543" s="676">
        <f t="shared" si="351"/>
        <v>106.1</v>
      </c>
      <c r="H543" s="676">
        <f t="shared" si="351"/>
        <v>116.4</v>
      </c>
      <c r="I543" s="676">
        <f t="shared" si="351"/>
        <v>77</v>
      </c>
      <c r="J543" s="676">
        <f t="shared" si="351"/>
        <v>102.8</v>
      </c>
      <c r="K543" s="676">
        <f t="shared" si="351"/>
        <v>109.3</v>
      </c>
      <c r="L543" s="676">
        <f t="shared" si="351"/>
        <v>90.4</v>
      </c>
      <c r="M543" s="676">
        <f t="shared" si="351"/>
        <v>128.5</v>
      </c>
      <c r="N543" s="676">
        <f t="shared" si="351"/>
        <v>138.9</v>
      </c>
      <c r="O543" s="676">
        <f t="shared" si="351"/>
        <v>111.3</v>
      </c>
      <c r="P543" s="676">
        <f t="shared" si="351"/>
        <v>92.7</v>
      </c>
      <c r="Q543" s="676">
        <f t="shared" si="351"/>
        <v>100.2</v>
      </c>
      <c r="R543" s="676">
        <f t="shared" si="351"/>
        <v>69.400000000000006</v>
      </c>
      <c r="S543" s="676">
        <f t="shared" si="351"/>
        <v>98.7</v>
      </c>
      <c r="T543" s="676">
        <f t="shared" si="351"/>
        <v>101.8</v>
      </c>
      <c r="U543" s="676">
        <f t="shared" si="351"/>
        <v>97</v>
      </c>
      <c r="V543" s="676">
        <f t="shared" si="351"/>
        <v>76.7</v>
      </c>
      <c r="W543" s="676" t="s">
        <v>357</v>
      </c>
      <c r="X543" s="676">
        <f t="shared" si="351"/>
        <v>120</v>
      </c>
      <c r="Y543" s="676">
        <f t="shared" si="351"/>
        <v>120</v>
      </c>
      <c r="Z543" s="676">
        <f t="shared" si="351"/>
        <v>87.8</v>
      </c>
      <c r="AA543" s="676">
        <f t="shared" si="351"/>
        <v>112.9</v>
      </c>
      <c r="AB543" s="676">
        <f t="shared" si="351"/>
        <v>100.3</v>
      </c>
      <c r="AC543" s="676">
        <f t="shared" si="351"/>
        <v>95.9</v>
      </c>
      <c r="AD543" s="274"/>
      <c r="AG543" s="239" t="s">
        <v>36</v>
      </c>
      <c r="AH543" s="676">
        <f t="shared" ref="AH543:AR543" si="352">ROUND(SUM(AH49:AH51)/3,1)</f>
        <v>102.4</v>
      </c>
      <c r="AI543" s="676">
        <f t="shared" si="352"/>
        <v>105.1</v>
      </c>
      <c r="AJ543" s="676">
        <f t="shared" si="352"/>
        <v>104.4</v>
      </c>
      <c r="AK543" s="676">
        <f t="shared" si="352"/>
        <v>96.7</v>
      </c>
      <c r="AL543" s="676">
        <f t="shared" si="352"/>
        <v>113.7</v>
      </c>
      <c r="AM543" s="676">
        <f t="shared" si="352"/>
        <v>106.7</v>
      </c>
      <c r="AN543" s="676">
        <f t="shared" si="352"/>
        <v>108.3</v>
      </c>
      <c r="AO543" s="676">
        <f t="shared" si="352"/>
        <v>105.7</v>
      </c>
      <c r="AP543" s="676">
        <f t="shared" si="352"/>
        <v>100.9</v>
      </c>
      <c r="AQ543" s="676">
        <f t="shared" si="352"/>
        <v>100.8</v>
      </c>
      <c r="AR543" s="676">
        <f t="shared" si="352"/>
        <v>106.8</v>
      </c>
    </row>
    <row r="544" spans="1:44" x14ac:dyDescent="0.15">
      <c r="B544" s="240"/>
      <c r="C544" s="241" t="s">
        <v>37</v>
      </c>
      <c r="D544" s="907">
        <f t="shared" ref="D544:AC544" si="353">ROUND(SUM(D52:D54)/3,1)</f>
        <v>102.7</v>
      </c>
      <c r="E544" s="907">
        <f t="shared" si="353"/>
        <v>102.8</v>
      </c>
      <c r="F544" s="907">
        <f t="shared" si="353"/>
        <v>103.3</v>
      </c>
      <c r="G544" s="907">
        <f t="shared" si="353"/>
        <v>110.4</v>
      </c>
      <c r="H544" s="907">
        <f t="shared" si="353"/>
        <v>100.6</v>
      </c>
      <c r="I544" s="907">
        <f t="shared" si="353"/>
        <v>127.8</v>
      </c>
      <c r="J544" s="907">
        <f t="shared" si="353"/>
        <v>103.1</v>
      </c>
      <c r="K544" s="907">
        <f t="shared" si="353"/>
        <v>109.2</v>
      </c>
      <c r="L544" s="907">
        <f t="shared" si="353"/>
        <v>88.5</v>
      </c>
      <c r="M544" s="907">
        <f t="shared" si="353"/>
        <v>103</v>
      </c>
      <c r="N544" s="907">
        <f t="shared" si="353"/>
        <v>124.9</v>
      </c>
      <c r="O544" s="907">
        <f t="shared" si="353"/>
        <v>134.30000000000001</v>
      </c>
      <c r="P544" s="907">
        <f t="shared" si="353"/>
        <v>97</v>
      </c>
      <c r="Q544" s="907">
        <f t="shared" si="353"/>
        <v>98.3</v>
      </c>
      <c r="R544" s="907">
        <f t="shared" si="353"/>
        <v>70.7</v>
      </c>
      <c r="S544" s="907">
        <f t="shared" si="353"/>
        <v>88.1</v>
      </c>
      <c r="T544" s="907">
        <f t="shared" si="353"/>
        <v>99.2</v>
      </c>
      <c r="U544" s="907">
        <f t="shared" si="353"/>
        <v>97.5</v>
      </c>
      <c r="V544" s="907">
        <f t="shared" si="353"/>
        <v>85.1</v>
      </c>
      <c r="W544" s="907" t="s">
        <v>357</v>
      </c>
      <c r="X544" s="907">
        <f t="shared" si="353"/>
        <v>91.1</v>
      </c>
      <c r="Y544" s="907">
        <f t="shared" si="353"/>
        <v>124.9</v>
      </c>
      <c r="Z544" s="907">
        <f t="shared" si="353"/>
        <v>91.2</v>
      </c>
      <c r="AA544" s="907">
        <f t="shared" si="353"/>
        <v>103.9</v>
      </c>
      <c r="AB544" s="907">
        <f t="shared" si="353"/>
        <v>100</v>
      </c>
      <c r="AC544" s="907">
        <f t="shared" si="353"/>
        <v>112</v>
      </c>
      <c r="AD544" s="274"/>
      <c r="AF544" s="240"/>
      <c r="AG544" s="241" t="s">
        <v>37</v>
      </c>
      <c r="AH544" s="907">
        <f t="shared" ref="AH544:AR544" si="354">ROUND(SUM(AH52:AH54)/3,1)</f>
        <v>102.7</v>
      </c>
      <c r="AI544" s="907">
        <f t="shared" si="354"/>
        <v>103</v>
      </c>
      <c r="AJ544" s="907">
        <f t="shared" si="354"/>
        <v>100</v>
      </c>
      <c r="AK544" s="907">
        <f t="shared" si="354"/>
        <v>98.1</v>
      </c>
      <c r="AL544" s="907">
        <f t="shared" si="354"/>
        <v>102.3</v>
      </c>
      <c r="AM544" s="907">
        <f t="shared" si="354"/>
        <v>109.7</v>
      </c>
      <c r="AN544" s="907">
        <f t="shared" si="354"/>
        <v>119.2</v>
      </c>
      <c r="AO544" s="907">
        <f t="shared" si="354"/>
        <v>102.9</v>
      </c>
      <c r="AP544" s="907">
        <f t="shared" si="354"/>
        <v>102.6</v>
      </c>
      <c r="AQ544" s="907">
        <f t="shared" si="354"/>
        <v>102.8</v>
      </c>
      <c r="AR544" s="907">
        <f t="shared" si="354"/>
        <v>92.3</v>
      </c>
    </row>
    <row r="545" spans="2:44" x14ac:dyDescent="0.15">
      <c r="B545" s="135">
        <v>2020</v>
      </c>
      <c r="C545" s="238" t="s">
        <v>34</v>
      </c>
      <c r="D545" s="676">
        <f t="shared" ref="D545:AC545" si="355">ROUND(SUM(D55:D57)/3,1)</f>
        <v>102.6</v>
      </c>
      <c r="E545" s="676">
        <f t="shared" si="355"/>
        <v>102.6</v>
      </c>
      <c r="F545" s="676">
        <f t="shared" si="355"/>
        <v>107.5</v>
      </c>
      <c r="G545" s="676">
        <f t="shared" si="355"/>
        <v>96.7</v>
      </c>
      <c r="H545" s="676">
        <f t="shared" si="355"/>
        <v>96.4</v>
      </c>
      <c r="I545" s="676">
        <f t="shared" si="355"/>
        <v>101.5</v>
      </c>
      <c r="J545" s="676">
        <f t="shared" si="355"/>
        <v>104.1</v>
      </c>
      <c r="K545" s="676">
        <f t="shared" si="355"/>
        <v>95.7</v>
      </c>
      <c r="L545" s="676">
        <f t="shared" si="355"/>
        <v>98.3</v>
      </c>
      <c r="M545" s="676">
        <f t="shared" si="355"/>
        <v>105.1</v>
      </c>
      <c r="N545" s="676">
        <f t="shared" si="355"/>
        <v>108.4</v>
      </c>
      <c r="O545" s="676">
        <f t="shared" si="355"/>
        <v>97.8</v>
      </c>
      <c r="P545" s="676">
        <f t="shared" si="355"/>
        <v>99.7</v>
      </c>
      <c r="Q545" s="676">
        <f t="shared" si="355"/>
        <v>106.1</v>
      </c>
      <c r="R545" s="676">
        <f t="shared" si="355"/>
        <v>104.3</v>
      </c>
      <c r="S545" s="676">
        <f t="shared" si="355"/>
        <v>96.6</v>
      </c>
      <c r="T545" s="676">
        <f t="shared" si="355"/>
        <v>96.5</v>
      </c>
      <c r="U545" s="676">
        <f t="shared" si="355"/>
        <v>96.6</v>
      </c>
      <c r="V545" s="676">
        <f t="shared" si="355"/>
        <v>90.8</v>
      </c>
      <c r="W545" s="676" t="s">
        <v>357</v>
      </c>
      <c r="X545" s="676">
        <f t="shared" si="355"/>
        <v>100</v>
      </c>
      <c r="Y545" s="676">
        <f t="shared" si="355"/>
        <v>102.8</v>
      </c>
      <c r="Z545" s="676">
        <f t="shared" si="355"/>
        <v>97.6</v>
      </c>
      <c r="AA545" s="676">
        <f t="shared" si="355"/>
        <v>100.8</v>
      </c>
      <c r="AB545" s="676">
        <f t="shared" si="355"/>
        <v>99.9</v>
      </c>
      <c r="AC545" s="676">
        <f t="shared" si="355"/>
        <v>101.7</v>
      </c>
      <c r="AD545" s="274"/>
      <c r="AF545" s="135">
        <v>2020</v>
      </c>
      <c r="AG545" s="238" t="s">
        <v>34</v>
      </c>
      <c r="AH545" s="676">
        <f t="shared" ref="AH545:AR545" si="356">ROUND(SUM(AH55:AH57)/3,1)</f>
        <v>102.6</v>
      </c>
      <c r="AI545" s="676">
        <f t="shared" si="356"/>
        <v>98.4</v>
      </c>
      <c r="AJ545" s="676">
        <f t="shared" si="356"/>
        <v>100.8</v>
      </c>
      <c r="AK545" s="676">
        <f t="shared" si="356"/>
        <v>99.5</v>
      </c>
      <c r="AL545" s="676">
        <f t="shared" si="356"/>
        <v>102.5</v>
      </c>
      <c r="AM545" s="676">
        <f t="shared" si="356"/>
        <v>92.9</v>
      </c>
      <c r="AN545" s="676">
        <f t="shared" si="356"/>
        <v>91.6</v>
      </c>
      <c r="AO545" s="676">
        <f t="shared" si="356"/>
        <v>93.8</v>
      </c>
      <c r="AP545" s="676">
        <f t="shared" si="356"/>
        <v>104.9</v>
      </c>
      <c r="AQ545" s="676">
        <f t="shared" si="356"/>
        <v>105.1</v>
      </c>
      <c r="AR545" s="676">
        <f t="shared" si="356"/>
        <v>97.2</v>
      </c>
    </row>
    <row r="546" spans="2:44" x14ac:dyDescent="0.15">
      <c r="C546" s="239" t="s">
        <v>35</v>
      </c>
      <c r="D546" s="676">
        <f t="shared" ref="D546:AC546" si="357">ROUND(SUM(D58:D60)/3,1)</f>
        <v>99.8</v>
      </c>
      <c r="E546" s="676">
        <f t="shared" si="357"/>
        <v>99.8</v>
      </c>
      <c r="F546" s="676">
        <f t="shared" si="357"/>
        <v>102.6</v>
      </c>
      <c r="G546" s="676">
        <f t="shared" si="357"/>
        <v>100.2</v>
      </c>
      <c r="H546" s="676">
        <f t="shared" si="357"/>
        <v>100</v>
      </c>
      <c r="I546" s="676">
        <f t="shared" si="357"/>
        <v>82.4</v>
      </c>
      <c r="J546" s="676">
        <f t="shared" si="357"/>
        <v>106.6</v>
      </c>
      <c r="K546" s="676">
        <f t="shared" si="357"/>
        <v>97.1</v>
      </c>
      <c r="L546" s="676">
        <f t="shared" si="357"/>
        <v>98.9</v>
      </c>
      <c r="M546" s="676">
        <f t="shared" si="357"/>
        <v>90.2</v>
      </c>
      <c r="N546" s="676">
        <f t="shared" si="357"/>
        <v>109.7</v>
      </c>
      <c r="O546" s="676">
        <f t="shared" si="357"/>
        <v>49.1</v>
      </c>
      <c r="P546" s="676">
        <f t="shared" si="357"/>
        <v>104.5</v>
      </c>
      <c r="Q546" s="676">
        <f t="shared" si="357"/>
        <v>102.2</v>
      </c>
      <c r="R546" s="676">
        <f t="shared" si="357"/>
        <v>105.5</v>
      </c>
      <c r="S546" s="676">
        <f t="shared" si="357"/>
        <v>104.7</v>
      </c>
      <c r="T546" s="676">
        <f t="shared" si="357"/>
        <v>102</v>
      </c>
      <c r="U546" s="676">
        <f t="shared" si="357"/>
        <v>101</v>
      </c>
      <c r="V546" s="676">
        <f t="shared" si="357"/>
        <v>101.7</v>
      </c>
      <c r="W546" s="676" t="s">
        <v>357</v>
      </c>
      <c r="X546" s="676">
        <f t="shared" si="357"/>
        <v>94.5</v>
      </c>
      <c r="Y546" s="676">
        <f t="shared" si="357"/>
        <v>98.4</v>
      </c>
      <c r="Z546" s="676">
        <f t="shared" si="357"/>
        <v>103.8</v>
      </c>
      <c r="AA546" s="676">
        <f t="shared" si="357"/>
        <v>103.5</v>
      </c>
      <c r="AB546" s="676">
        <f t="shared" si="357"/>
        <v>99.9</v>
      </c>
      <c r="AC546" s="676">
        <f t="shared" si="357"/>
        <v>97.3</v>
      </c>
      <c r="AD546" s="274"/>
      <c r="AG546" s="239" t="s">
        <v>35</v>
      </c>
      <c r="AH546" s="676">
        <f t="shared" ref="AH546:AR546" si="358">ROUND(SUM(AH58:AH60)/3,1)</f>
        <v>99.8</v>
      </c>
      <c r="AI546" s="676">
        <f t="shared" si="358"/>
        <v>98.5</v>
      </c>
      <c r="AJ546" s="676">
        <f t="shared" si="358"/>
        <v>101.9</v>
      </c>
      <c r="AK546" s="676">
        <f t="shared" si="358"/>
        <v>104.4</v>
      </c>
      <c r="AL546" s="676">
        <f t="shared" si="358"/>
        <v>98.9</v>
      </c>
      <c r="AM546" s="676">
        <f t="shared" si="358"/>
        <v>90.9</v>
      </c>
      <c r="AN546" s="676">
        <f t="shared" si="358"/>
        <v>75</v>
      </c>
      <c r="AO546" s="676">
        <f t="shared" si="358"/>
        <v>102.1</v>
      </c>
      <c r="AP546" s="676">
        <f t="shared" si="358"/>
        <v>100.4</v>
      </c>
      <c r="AQ546" s="676">
        <f t="shared" si="358"/>
        <v>100.4</v>
      </c>
      <c r="AR546" s="676">
        <f t="shared" si="358"/>
        <v>103.2</v>
      </c>
    </row>
    <row r="547" spans="2:44" x14ac:dyDescent="0.15">
      <c r="C547" s="239" t="s">
        <v>36</v>
      </c>
      <c r="D547" s="676">
        <f t="shared" ref="D547:AC547" si="359">ROUND(SUM(D61:D63)/3,1)</f>
        <v>99.7</v>
      </c>
      <c r="E547" s="676">
        <f t="shared" si="359"/>
        <v>99.7</v>
      </c>
      <c r="F547" s="676">
        <f t="shared" si="359"/>
        <v>96.5</v>
      </c>
      <c r="G547" s="676">
        <f t="shared" si="359"/>
        <v>99.4</v>
      </c>
      <c r="H547" s="676">
        <f t="shared" si="359"/>
        <v>103.8</v>
      </c>
      <c r="I547" s="676">
        <f t="shared" si="359"/>
        <v>100.5</v>
      </c>
      <c r="J547" s="676">
        <f t="shared" si="359"/>
        <v>98.8</v>
      </c>
      <c r="K547" s="676">
        <f t="shared" si="359"/>
        <v>104.2</v>
      </c>
      <c r="L547" s="676">
        <f t="shared" si="359"/>
        <v>96.9</v>
      </c>
      <c r="M547" s="676">
        <f t="shared" si="359"/>
        <v>104.3</v>
      </c>
      <c r="N547" s="676">
        <f t="shared" si="359"/>
        <v>101.3</v>
      </c>
      <c r="O547" s="676">
        <f t="shared" si="359"/>
        <v>93.7</v>
      </c>
      <c r="P547" s="676">
        <f t="shared" si="359"/>
        <v>100.1</v>
      </c>
      <c r="Q547" s="676">
        <f t="shared" si="359"/>
        <v>98.6</v>
      </c>
      <c r="R547" s="676">
        <f t="shared" si="359"/>
        <v>99</v>
      </c>
      <c r="S547" s="676">
        <f t="shared" si="359"/>
        <v>103.3</v>
      </c>
      <c r="T547" s="676">
        <f t="shared" si="359"/>
        <v>101</v>
      </c>
      <c r="U547" s="676">
        <f t="shared" si="359"/>
        <v>104.5</v>
      </c>
      <c r="V547" s="676">
        <f t="shared" si="359"/>
        <v>109</v>
      </c>
      <c r="W547" s="676" t="s">
        <v>357</v>
      </c>
      <c r="X547" s="676">
        <f t="shared" si="359"/>
        <v>104.9</v>
      </c>
      <c r="Y547" s="676">
        <f t="shared" si="359"/>
        <v>100.7</v>
      </c>
      <c r="Z547" s="676">
        <f t="shared" si="359"/>
        <v>101.5</v>
      </c>
      <c r="AA547" s="676">
        <f t="shared" si="359"/>
        <v>100.2</v>
      </c>
      <c r="AB547" s="676">
        <f t="shared" si="359"/>
        <v>100.1</v>
      </c>
      <c r="AC547" s="676">
        <f t="shared" si="359"/>
        <v>100.3</v>
      </c>
      <c r="AD547" s="274"/>
      <c r="AG547" s="239" t="s">
        <v>36</v>
      </c>
      <c r="AH547" s="676">
        <f t="shared" ref="AH547:AR547" si="360">ROUND(SUM(AH61:AH63)/3,1)</f>
        <v>99.7</v>
      </c>
      <c r="AI547" s="676">
        <f t="shared" si="360"/>
        <v>101.1</v>
      </c>
      <c r="AJ547" s="676">
        <f t="shared" si="360"/>
        <v>100.7</v>
      </c>
      <c r="AK547" s="676">
        <f t="shared" si="360"/>
        <v>100.9</v>
      </c>
      <c r="AL547" s="676">
        <f t="shared" si="360"/>
        <v>100.5</v>
      </c>
      <c r="AM547" s="676">
        <f t="shared" si="360"/>
        <v>102</v>
      </c>
      <c r="AN547" s="676">
        <f t="shared" si="360"/>
        <v>101.2</v>
      </c>
      <c r="AO547" s="676">
        <f t="shared" si="360"/>
        <v>102.6</v>
      </c>
      <c r="AP547" s="676">
        <f t="shared" si="360"/>
        <v>98.8</v>
      </c>
      <c r="AQ547" s="676">
        <f t="shared" si="360"/>
        <v>98.7</v>
      </c>
      <c r="AR547" s="676">
        <f t="shared" si="360"/>
        <v>102.5</v>
      </c>
    </row>
    <row r="548" spans="2:44" x14ac:dyDescent="0.15">
      <c r="C548" s="241" t="s">
        <v>37</v>
      </c>
      <c r="D548" s="676">
        <f t="shared" ref="D548:AC548" si="361">ROUND(SUM(D64:D66)/3,1)</f>
        <v>98</v>
      </c>
      <c r="E548" s="676">
        <f t="shared" si="361"/>
        <v>98</v>
      </c>
      <c r="F548" s="676">
        <f t="shared" si="361"/>
        <v>93.4</v>
      </c>
      <c r="G548" s="676">
        <f t="shared" si="361"/>
        <v>103.7</v>
      </c>
      <c r="H548" s="676">
        <f t="shared" si="361"/>
        <v>99.8</v>
      </c>
      <c r="I548" s="676">
        <f t="shared" si="361"/>
        <v>115.7</v>
      </c>
      <c r="J548" s="676">
        <f t="shared" si="361"/>
        <v>90.5</v>
      </c>
      <c r="K548" s="676">
        <f t="shared" si="361"/>
        <v>103.1</v>
      </c>
      <c r="L548" s="676">
        <f t="shared" si="361"/>
        <v>106</v>
      </c>
      <c r="M548" s="676">
        <f t="shared" si="361"/>
        <v>100.4</v>
      </c>
      <c r="N548" s="676">
        <f t="shared" si="361"/>
        <v>80.599999999999994</v>
      </c>
      <c r="O548" s="676">
        <f t="shared" si="361"/>
        <v>159.4</v>
      </c>
      <c r="P548" s="676">
        <f t="shared" si="361"/>
        <v>95.7</v>
      </c>
      <c r="Q548" s="676">
        <f t="shared" si="361"/>
        <v>93.2</v>
      </c>
      <c r="R548" s="676">
        <f t="shared" si="361"/>
        <v>91.3</v>
      </c>
      <c r="S548" s="676">
        <f t="shared" si="361"/>
        <v>95.3</v>
      </c>
      <c r="T548" s="676">
        <f t="shared" si="361"/>
        <v>100.5</v>
      </c>
      <c r="U548" s="676">
        <f t="shared" si="361"/>
        <v>98</v>
      </c>
      <c r="V548" s="676">
        <f t="shared" si="361"/>
        <v>98.5</v>
      </c>
      <c r="W548" s="676" t="s">
        <v>357</v>
      </c>
      <c r="X548" s="676">
        <f t="shared" si="361"/>
        <v>100.6</v>
      </c>
      <c r="Y548" s="676">
        <f t="shared" si="361"/>
        <v>98.2</v>
      </c>
      <c r="Z548" s="676">
        <f t="shared" si="361"/>
        <v>97.1</v>
      </c>
      <c r="AA548" s="676">
        <f t="shared" si="361"/>
        <v>95.5</v>
      </c>
      <c r="AB548" s="676">
        <f t="shared" si="361"/>
        <v>100</v>
      </c>
      <c r="AC548" s="676">
        <f t="shared" si="361"/>
        <v>100.7</v>
      </c>
      <c r="AD548" s="274"/>
      <c r="AG548" s="241" t="s">
        <v>37</v>
      </c>
      <c r="AH548" s="676">
        <f t="shared" ref="AH548:AR548" si="362">ROUND(SUM(AH64:AH66)/3,1)</f>
        <v>98</v>
      </c>
      <c r="AI548" s="676">
        <f t="shared" si="362"/>
        <v>102</v>
      </c>
      <c r="AJ548" s="676">
        <f t="shared" si="362"/>
        <v>96.5</v>
      </c>
      <c r="AK548" s="676">
        <f t="shared" si="362"/>
        <v>95.2</v>
      </c>
      <c r="AL548" s="676">
        <f t="shared" si="362"/>
        <v>98.1</v>
      </c>
      <c r="AM548" s="676">
        <f t="shared" si="362"/>
        <v>114.2</v>
      </c>
      <c r="AN548" s="676">
        <f t="shared" si="362"/>
        <v>132.30000000000001</v>
      </c>
      <c r="AO548" s="676">
        <f t="shared" si="362"/>
        <v>101.5</v>
      </c>
      <c r="AP548" s="676">
        <f t="shared" si="362"/>
        <v>95.8</v>
      </c>
      <c r="AQ548" s="676">
        <f t="shared" si="362"/>
        <v>95.8</v>
      </c>
      <c r="AR548" s="676">
        <f t="shared" si="362"/>
        <v>97.1</v>
      </c>
    </row>
    <row r="549" spans="2:44" x14ac:dyDescent="0.15">
      <c r="B549" s="66">
        <v>2021</v>
      </c>
      <c r="C549" s="243" t="s">
        <v>34</v>
      </c>
      <c r="D549" s="906">
        <f t="shared" ref="D549:AC549" si="363">ROUND(SUM(D67:D69)/3,1)</f>
        <v>96.8</v>
      </c>
      <c r="E549" s="906">
        <f t="shared" si="363"/>
        <v>96.8</v>
      </c>
      <c r="F549" s="906">
        <f t="shared" si="363"/>
        <v>98.5</v>
      </c>
      <c r="G549" s="906">
        <f t="shared" si="363"/>
        <v>99.4</v>
      </c>
      <c r="H549" s="906">
        <f t="shared" si="363"/>
        <v>81.2</v>
      </c>
      <c r="I549" s="906">
        <f t="shared" si="363"/>
        <v>114.7</v>
      </c>
      <c r="J549" s="906">
        <f t="shared" si="363"/>
        <v>86.8</v>
      </c>
      <c r="K549" s="906">
        <f t="shared" si="363"/>
        <v>99.6</v>
      </c>
      <c r="L549" s="906">
        <f t="shared" si="363"/>
        <v>106.7</v>
      </c>
      <c r="M549" s="906">
        <f t="shared" si="363"/>
        <v>97.7</v>
      </c>
      <c r="N549" s="906">
        <f t="shared" si="363"/>
        <v>73.099999999999994</v>
      </c>
      <c r="O549" s="906">
        <f t="shared" si="363"/>
        <v>174.7</v>
      </c>
      <c r="P549" s="906">
        <f t="shared" si="363"/>
        <v>92.1</v>
      </c>
      <c r="Q549" s="906">
        <f t="shared" si="363"/>
        <v>92.2</v>
      </c>
      <c r="R549" s="906">
        <f t="shared" si="363"/>
        <v>91</v>
      </c>
      <c r="S549" s="906">
        <f t="shared" si="363"/>
        <v>104.3</v>
      </c>
      <c r="T549" s="906">
        <f t="shared" si="363"/>
        <v>98.4</v>
      </c>
      <c r="U549" s="906">
        <f t="shared" si="363"/>
        <v>93.5</v>
      </c>
      <c r="V549" s="906">
        <f t="shared" si="363"/>
        <v>88.3</v>
      </c>
      <c r="W549" s="906" t="s">
        <v>357</v>
      </c>
      <c r="X549" s="906">
        <f t="shared" si="363"/>
        <v>99</v>
      </c>
      <c r="Y549" s="906">
        <f t="shared" si="363"/>
        <v>101.9</v>
      </c>
      <c r="Z549" s="906">
        <f t="shared" si="363"/>
        <v>94.7</v>
      </c>
      <c r="AA549" s="906">
        <f t="shared" si="363"/>
        <v>92.6</v>
      </c>
      <c r="AB549" s="906">
        <f t="shared" si="363"/>
        <v>99.7</v>
      </c>
      <c r="AC549" s="906">
        <f t="shared" si="363"/>
        <v>97.8</v>
      </c>
      <c r="AD549" s="274"/>
      <c r="AF549" s="66">
        <v>2021</v>
      </c>
      <c r="AG549" s="243" t="s">
        <v>34</v>
      </c>
      <c r="AH549" s="906">
        <f t="shared" ref="AH549:AR549" si="364">ROUND(SUM(AH67:AH69)/3,1)</f>
        <v>96.8</v>
      </c>
      <c r="AI549" s="906">
        <f t="shared" si="364"/>
        <v>97.9</v>
      </c>
      <c r="AJ549" s="906">
        <f t="shared" si="364"/>
        <v>91</v>
      </c>
      <c r="AK549" s="906">
        <f t="shared" si="364"/>
        <v>91</v>
      </c>
      <c r="AL549" s="906">
        <f t="shared" si="364"/>
        <v>90.9</v>
      </c>
      <c r="AM549" s="906">
        <f t="shared" si="364"/>
        <v>113.4</v>
      </c>
      <c r="AN549" s="906">
        <f t="shared" si="364"/>
        <v>134.19999999999999</v>
      </c>
      <c r="AO549" s="906">
        <f t="shared" si="364"/>
        <v>98.8</v>
      </c>
      <c r="AP549" s="906">
        <f t="shared" si="364"/>
        <v>96.1</v>
      </c>
      <c r="AQ549" s="906">
        <f t="shared" si="364"/>
        <v>96</v>
      </c>
      <c r="AR549" s="906">
        <f t="shared" si="364"/>
        <v>102.7</v>
      </c>
    </row>
    <row r="550" spans="2:44" x14ac:dyDescent="0.15">
      <c r="C550" s="239" t="s">
        <v>35</v>
      </c>
      <c r="D550" s="676">
        <f t="shared" ref="D550:AC550" si="365">ROUND(SUM(D70:D72)/3,1)</f>
        <v>94.6</v>
      </c>
      <c r="E550" s="676">
        <f t="shared" si="365"/>
        <v>94.6</v>
      </c>
      <c r="F550" s="676">
        <f t="shared" si="365"/>
        <v>100</v>
      </c>
      <c r="G550" s="676">
        <f t="shared" si="365"/>
        <v>83.4</v>
      </c>
      <c r="H550" s="676">
        <f t="shared" si="365"/>
        <v>92.4</v>
      </c>
      <c r="I550" s="676">
        <f t="shared" si="365"/>
        <v>86.7</v>
      </c>
      <c r="J550" s="676">
        <f t="shared" si="365"/>
        <v>82.3</v>
      </c>
      <c r="K550" s="676">
        <f t="shared" si="365"/>
        <v>100.9</v>
      </c>
      <c r="L550" s="676">
        <f t="shared" si="365"/>
        <v>114.5</v>
      </c>
      <c r="M550" s="676">
        <f t="shared" si="365"/>
        <v>99</v>
      </c>
      <c r="N550" s="676">
        <f t="shared" si="365"/>
        <v>80.599999999999994</v>
      </c>
      <c r="O550" s="676">
        <f t="shared" si="365"/>
        <v>124.8</v>
      </c>
      <c r="P550" s="676">
        <f t="shared" si="365"/>
        <v>89.8</v>
      </c>
      <c r="Q550" s="676">
        <f t="shared" si="365"/>
        <v>91.5</v>
      </c>
      <c r="R550" s="676">
        <f t="shared" si="365"/>
        <v>87.6</v>
      </c>
      <c r="S550" s="676">
        <f t="shared" si="365"/>
        <v>105.8</v>
      </c>
      <c r="T550" s="676">
        <f t="shared" si="365"/>
        <v>103.8</v>
      </c>
      <c r="U550" s="676">
        <f t="shared" si="365"/>
        <v>91.9</v>
      </c>
      <c r="V550" s="676">
        <f t="shared" si="365"/>
        <v>90.3</v>
      </c>
      <c r="W550" s="676" t="s">
        <v>357</v>
      </c>
      <c r="X550" s="676">
        <f t="shared" si="365"/>
        <v>89.3</v>
      </c>
      <c r="Y550" s="676">
        <f t="shared" si="365"/>
        <v>106.5</v>
      </c>
      <c r="Z550" s="676">
        <f t="shared" si="365"/>
        <v>95.2</v>
      </c>
      <c r="AA550" s="676">
        <f t="shared" si="365"/>
        <v>78.3</v>
      </c>
      <c r="AB550" s="676">
        <f t="shared" si="365"/>
        <v>99.6</v>
      </c>
      <c r="AC550" s="676">
        <f t="shared" si="365"/>
        <v>87.1</v>
      </c>
      <c r="AD550" s="274"/>
      <c r="AG550" s="239" t="s">
        <v>35</v>
      </c>
      <c r="AH550" s="676">
        <f t="shared" ref="AH550:AR550" si="366">ROUND(SUM(AH70:AH72)/3,1)</f>
        <v>94.6</v>
      </c>
      <c r="AI550" s="676">
        <f t="shared" si="366"/>
        <v>97.5</v>
      </c>
      <c r="AJ550" s="676">
        <f t="shared" si="366"/>
        <v>93.3</v>
      </c>
      <c r="AK550" s="676">
        <f t="shared" si="366"/>
        <v>90.3</v>
      </c>
      <c r="AL550" s="676">
        <f t="shared" si="366"/>
        <v>97</v>
      </c>
      <c r="AM550" s="676">
        <f t="shared" si="366"/>
        <v>106.6</v>
      </c>
      <c r="AN550" s="676">
        <f t="shared" si="366"/>
        <v>112.6</v>
      </c>
      <c r="AO550" s="676">
        <f t="shared" si="366"/>
        <v>102.4</v>
      </c>
      <c r="AP550" s="676">
        <f t="shared" si="366"/>
        <v>93</v>
      </c>
      <c r="AQ550" s="676">
        <f t="shared" si="366"/>
        <v>93</v>
      </c>
      <c r="AR550" s="676">
        <f t="shared" si="366"/>
        <v>92.5</v>
      </c>
    </row>
    <row r="551" spans="2:44" x14ac:dyDescent="0.15">
      <c r="C551" s="239" t="s">
        <v>36</v>
      </c>
      <c r="D551" s="676">
        <f t="shared" ref="D551:AC551" si="367">ROUND(SUM(D73:D75)/3,1)</f>
        <v>98.6</v>
      </c>
      <c r="E551" s="676">
        <f t="shared" si="367"/>
        <v>98.6</v>
      </c>
      <c r="F551" s="676">
        <f t="shared" si="367"/>
        <v>105.6</v>
      </c>
      <c r="G551" s="676">
        <f t="shared" si="367"/>
        <v>76.900000000000006</v>
      </c>
      <c r="H551" s="676">
        <f t="shared" si="367"/>
        <v>88.2</v>
      </c>
      <c r="I551" s="676">
        <f t="shared" si="367"/>
        <v>117.5</v>
      </c>
      <c r="J551" s="676">
        <f t="shared" si="367"/>
        <v>81.3</v>
      </c>
      <c r="K551" s="676">
        <f t="shared" si="367"/>
        <v>89.8</v>
      </c>
      <c r="L551" s="676">
        <f t="shared" si="367"/>
        <v>117.7</v>
      </c>
      <c r="M551" s="676">
        <f t="shared" si="367"/>
        <v>100.2</v>
      </c>
      <c r="N551" s="676">
        <f t="shared" si="367"/>
        <v>67.2</v>
      </c>
      <c r="O551" s="676">
        <f t="shared" si="367"/>
        <v>160.69999999999999</v>
      </c>
      <c r="P551" s="676">
        <f t="shared" si="367"/>
        <v>94.6</v>
      </c>
      <c r="Q551" s="676">
        <f t="shared" si="367"/>
        <v>97.3</v>
      </c>
      <c r="R551" s="676">
        <f t="shared" si="367"/>
        <v>86.3</v>
      </c>
      <c r="S551" s="676">
        <f t="shared" si="367"/>
        <v>107.3</v>
      </c>
      <c r="T551" s="676">
        <f t="shared" si="367"/>
        <v>102.5</v>
      </c>
      <c r="U551" s="676">
        <f t="shared" si="367"/>
        <v>93.4</v>
      </c>
      <c r="V551" s="676">
        <f t="shared" si="367"/>
        <v>88.4</v>
      </c>
      <c r="W551" s="676" t="s">
        <v>357</v>
      </c>
      <c r="X551" s="676">
        <f t="shared" si="367"/>
        <v>92.3</v>
      </c>
      <c r="Y551" s="676">
        <f t="shared" si="367"/>
        <v>112.9</v>
      </c>
      <c r="Z551" s="676">
        <f t="shared" si="367"/>
        <v>93.9</v>
      </c>
      <c r="AA551" s="676">
        <f t="shared" si="367"/>
        <v>83.3</v>
      </c>
      <c r="AB551" s="676">
        <f t="shared" si="367"/>
        <v>99.9</v>
      </c>
      <c r="AC551" s="676">
        <f t="shared" si="367"/>
        <v>94.2</v>
      </c>
      <c r="AD551" s="274"/>
      <c r="AG551" s="239" t="s">
        <v>36</v>
      </c>
      <c r="AH551" s="676">
        <f t="shared" ref="AH551:AR551" si="368">ROUND(SUM(AH73:AH75)/3,1)</f>
        <v>98.6</v>
      </c>
      <c r="AI551" s="676">
        <f t="shared" si="368"/>
        <v>95.4</v>
      </c>
      <c r="AJ551" s="676">
        <f t="shared" si="368"/>
        <v>88.5</v>
      </c>
      <c r="AK551" s="676">
        <f t="shared" si="368"/>
        <v>81.3</v>
      </c>
      <c r="AL551" s="676">
        <f t="shared" si="368"/>
        <v>97.3</v>
      </c>
      <c r="AM551" s="676">
        <f t="shared" si="368"/>
        <v>110.8</v>
      </c>
      <c r="AN551" s="676">
        <f t="shared" si="368"/>
        <v>122.6</v>
      </c>
      <c r="AO551" s="676">
        <f t="shared" si="368"/>
        <v>102.5</v>
      </c>
      <c r="AP551" s="676">
        <f t="shared" si="368"/>
        <v>100.3</v>
      </c>
      <c r="AQ551" s="676">
        <f t="shared" si="368"/>
        <v>100.5</v>
      </c>
      <c r="AR551" s="676">
        <f t="shared" si="368"/>
        <v>90.2</v>
      </c>
    </row>
    <row r="552" spans="2:44" x14ac:dyDescent="0.15">
      <c r="C552" s="239" t="s">
        <v>37</v>
      </c>
      <c r="D552" s="907">
        <f t="shared" ref="D552:AC552" si="369">ROUND(SUM(D76:D78)/3,1)</f>
        <v>101.9</v>
      </c>
      <c r="E552" s="907">
        <f t="shared" si="369"/>
        <v>101.9</v>
      </c>
      <c r="F552" s="907">
        <f t="shared" si="369"/>
        <v>107.3</v>
      </c>
      <c r="G552" s="907">
        <f t="shared" si="369"/>
        <v>82.9</v>
      </c>
      <c r="H552" s="907">
        <f t="shared" si="369"/>
        <v>74.400000000000006</v>
      </c>
      <c r="I552" s="907">
        <f t="shared" si="369"/>
        <v>128.6</v>
      </c>
      <c r="J552" s="907">
        <f t="shared" si="369"/>
        <v>85.1</v>
      </c>
      <c r="K552" s="907">
        <f t="shared" si="369"/>
        <v>86.8</v>
      </c>
      <c r="L552" s="907">
        <f t="shared" si="369"/>
        <v>117.9</v>
      </c>
      <c r="M552" s="907">
        <f t="shared" si="369"/>
        <v>93.8</v>
      </c>
      <c r="N552" s="907">
        <f t="shared" si="369"/>
        <v>71</v>
      </c>
      <c r="O552" s="907">
        <f t="shared" si="369"/>
        <v>266.39999999999998</v>
      </c>
      <c r="P552" s="907">
        <f t="shared" si="369"/>
        <v>96</v>
      </c>
      <c r="Q552" s="907">
        <f t="shared" si="369"/>
        <v>96.4</v>
      </c>
      <c r="R552" s="907">
        <f t="shared" si="369"/>
        <v>88.2</v>
      </c>
      <c r="S552" s="907">
        <f t="shared" si="369"/>
        <v>109.2</v>
      </c>
      <c r="T552" s="907">
        <f t="shared" si="369"/>
        <v>105.9</v>
      </c>
      <c r="U552" s="907">
        <f t="shared" si="369"/>
        <v>98.6</v>
      </c>
      <c r="V552" s="907">
        <f t="shared" si="369"/>
        <v>93.7</v>
      </c>
      <c r="W552" s="907" t="s">
        <v>357</v>
      </c>
      <c r="X552" s="907">
        <f t="shared" si="369"/>
        <v>105.6</v>
      </c>
      <c r="Y552" s="907">
        <f t="shared" si="369"/>
        <v>114.4</v>
      </c>
      <c r="Z552" s="907">
        <f t="shared" si="369"/>
        <v>94.2</v>
      </c>
      <c r="AA552" s="907">
        <f t="shared" si="369"/>
        <v>91.6</v>
      </c>
      <c r="AB552" s="907">
        <f t="shared" si="369"/>
        <v>100</v>
      </c>
      <c r="AC552" s="907">
        <f t="shared" si="369"/>
        <v>99</v>
      </c>
      <c r="AD552" s="274"/>
      <c r="AG552" s="239" t="s">
        <v>37</v>
      </c>
      <c r="AH552" s="676">
        <f t="shared" ref="AH552:AR552" si="370">ROUND(SUM(AH76:AH78)/3,1)</f>
        <v>101.9</v>
      </c>
      <c r="AI552" s="676">
        <f t="shared" si="370"/>
        <v>98</v>
      </c>
      <c r="AJ552" s="676">
        <f t="shared" si="370"/>
        <v>81.099999999999994</v>
      </c>
      <c r="AK552" s="676">
        <f t="shared" si="370"/>
        <v>77.3</v>
      </c>
      <c r="AL552" s="676">
        <f t="shared" si="370"/>
        <v>85.7</v>
      </c>
      <c r="AM552" s="676">
        <f t="shared" si="370"/>
        <v>135.6</v>
      </c>
      <c r="AN552" s="676">
        <f t="shared" si="370"/>
        <v>177.4</v>
      </c>
      <c r="AO552" s="676">
        <f t="shared" si="370"/>
        <v>106.1</v>
      </c>
      <c r="AP552" s="676">
        <f t="shared" si="370"/>
        <v>104</v>
      </c>
      <c r="AQ552" s="676">
        <f t="shared" si="370"/>
        <v>104.4</v>
      </c>
      <c r="AR552" s="676">
        <f t="shared" si="370"/>
        <v>87.2</v>
      </c>
    </row>
    <row r="553" spans="2:44" x14ac:dyDescent="0.15">
      <c r="B553" s="66">
        <v>2022</v>
      </c>
      <c r="C553" s="238" t="s">
        <v>34</v>
      </c>
      <c r="D553" s="906">
        <f t="shared" ref="D553:AC553" si="371">ROUND(SUM(D79:D81)/3,1)</f>
        <v>96.5</v>
      </c>
      <c r="E553" s="906">
        <f t="shared" si="371"/>
        <v>96.5</v>
      </c>
      <c r="F553" s="906">
        <f t="shared" si="371"/>
        <v>105.8</v>
      </c>
      <c r="G553" s="906">
        <f t="shared" si="371"/>
        <v>79</v>
      </c>
      <c r="H553" s="906">
        <f t="shared" si="371"/>
        <v>77.099999999999994</v>
      </c>
      <c r="I553" s="906">
        <f t="shared" si="371"/>
        <v>80</v>
      </c>
      <c r="J553" s="906">
        <f t="shared" si="371"/>
        <v>80.5</v>
      </c>
      <c r="K553" s="906">
        <f t="shared" si="371"/>
        <v>88.9</v>
      </c>
      <c r="L553" s="906">
        <f t="shared" si="371"/>
        <v>95.7</v>
      </c>
      <c r="M553" s="906">
        <f t="shared" si="371"/>
        <v>104</v>
      </c>
      <c r="N553" s="906">
        <f t="shared" si="371"/>
        <v>86.6</v>
      </c>
      <c r="O553" s="906">
        <f t="shared" si="371"/>
        <v>166.5</v>
      </c>
      <c r="P553" s="906">
        <f t="shared" si="371"/>
        <v>95.7</v>
      </c>
      <c r="Q553" s="906">
        <f t="shared" si="371"/>
        <v>100.5</v>
      </c>
      <c r="R553" s="906">
        <f t="shared" si="371"/>
        <v>85.5</v>
      </c>
      <c r="S553" s="906">
        <f t="shared" si="371"/>
        <v>105.5</v>
      </c>
      <c r="T553" s="906">
        <f t="shared" si="371"/>
        <v>104.1</v>
      </c>
      <c r="U553" s="906">
        <f t="shared" si="371"/>
        <v>98.9</v>
      </c>
      <c r="V553" s="906">
        <f t="shared" si="371"/>
        <v>93.6</v>
      </c>
      <c r="W553" s="906" t="s">
        <v>357</v>
      </c>
      <c r="X553" s="906">
        <f t="shared" si="371"/>
        <v>108.5</v>
      </c>
      <c r="Y553" s="906">
        <f t="shared" si="371"/>
        <v>109.2</v>
      </c>
      <c r="Z553" s="906">
        <f t="shared" si="371"/>
        <v>93.4</v>
      </c>
      <c r="AA553" s="906">
        <f t="shared" si="371"/>
        <v>98.3</v>
      </c>
      <c r="AB553" s="906">
        <f t="shared" si="371"/>
        <v>99.7</v>
      </c>
      <c r="AC553" s="906">
        <f t="shared" si="371"/>
        <v>81.900000000000006</v>
      </c>
      <c r="AD553" s="274"/>
      <c r="AF553" s="66">
        <v>2022</v>
      </c>
      <c r="AG553" s="238" t="s">
        <v>34</v>
      </c>
      <c r="AH553" s="906">
        <f t="shared" ref="AH553:AR553" si="372">ROUND(SUM(AH79:AH81)/3,1)</f>
        <v>96.5</v>
      </c>
      <c r="AI553" s="906">
        <f t="shared" si="372"/>
        <v>90.8</v>
      </c>
      <c r="AJ553" s="906">
        <f t="shared" si="372"/>
        <v>81.8</v>
      </c>
      <c r="AK553" s="906">
        <f t="shared" si="372"/>
        <v>76.8</v>
      </c>
      <c r="AL553" s="906">
        <f t="shared" si="372"/>
        <v>87.8</v>
      </c>
      <c r="AM553" s="906">
        <f t="shared" si="372"/>
        <v>110.9</v>
      </c>
      <c r="AN553" s="906">
        <f t="shared" si="372"/>
        <v>121.8</v>
      </c>
      <c r="AO553" s="906">
        <f t="shared" si="372"/>
        <v>103.2</v>
      </c>
      <c r="AP553" s="906">
        <f t="shared" si="372"/>
        <v>99.5</v>
      </c>
      <c r="AQ553" s="906">
        <f t="shared" si="372"/>
        <v>100</v>
      </c>
      <c r="AR553" s="906">
        <f t="shared" si="372"/>
        <v>79.7</v>
      </c>
    </row>
    <row r="554" spans="2:44" x14ac:dyDescent="0.15">
      <c r="C554" s="239" t="s">
        <v>35</v>
      </c>
      <c r="D554" s="676">
        <f>ROUND(SUM(D82:D84)/3,1)</f>
        <v>94.9</v>
      </c>
      <c r="E554" s="676">
        <f t="shared" ref="E554:AC554" si="373">ROUND(SUM(E82:E84)/3,1)</f>
        <v>94.9</v>
      </c>
      <c r="F554" s="676">
        <f t="shared" si="373"/>
        <v>107.5</v>
      </c>
      <c r="G554" s="676">
        <f t="shared" si="373"/>
        <v>77.8</v>
      </c>
      <c r="H554" s="676">
        <f t="shared" si="373"/>
        <v>73.2</v>
      </c>
      <c r="I554" s="676">
        <f t="shared" si="373"/>
        <v>80.8</v>
      </c>
      <c r="J554" s="676">
        <f t="shared" si="373"/>
        <v>78.400000000000006</v>
      </c>
      <c r="K554" s="676">
        <f t="shared" si="373"/>
        <v>89.4</v>
      </c>
      <c r="L554" s="676">
        <f t="shared" si="373"/>
        <v>78.099999999999994</v>
      </c>
      <c r="M554" s="676">
        <f t="shared" si="373"/>
        <v>117.4</v>
      </c>
      <c r="N554" s="676">
        <f t="shared" si="373"/>
        <v>66.099999999999994</v>
      </c>
      <c r="O554" s="676">
        <f t="shared" si="373"/>
        <v>146.1</v>
      </c>
      <c r="P554" s="676">
        <f t="shared" si="373"/>
        <v>93.2</v>
      </c>
      <c r="Q554" s="676">
        <f t="shared" si="373"/>
        <v>96</v>
      </c>
      <c r="R554" s="676">
        <f t="shared" si="373"/>
        <v>82.2</v>
      </c>
      <c r="S554" s="676">
        <f t="shared" si="373"/>
        <v>108.5</v>
      </c>
      <c r="T554" s="676">
        <f t="shared" si="373"/>
        <v>104.1</v>
      </c>
      <c r="U554" s="676">
        <f t="shared" si="373"/>
        <v>100.3</v>
      </c>
      <c r="V554" s="676">
        <f t="shared" si="373"/>
        <v>101.7</v>
      </c>
      <c r="W554" s="676" t="s">
        <v>357</v>
      </c>
      <c r="X554" s="676">
        <f t="shared" si="373"/>
        <v>83.9</v>
      </c>
      <c r="Y554" s="676">
        <f t="shared" si="373"/>
        <v>113.5</v>
      </c>
      <c r="Z554" s="676">
        <f t="shared" si="373"/>
        <v>95.8</v>
      </c>
      <c r="AA554" s="676">
        <f t="shared" si="373"/>
        <v>94.4</v>
      </c>
      <c r="AB554" s="676">
        <f t="shared" si="373"/>
        <v>99.6</v>
      </c>
      <c r="AC554" s="676">
        <f t="shared" si="373"/>
        <v>81.2</v>
      </c>
      <c r="AD554" s="274"/>
      <c r="AG554" s="239" t="s">
        <v>35</v>
      </c>
      <c r="AH554" s="676">
        <f t="shared" ref="AH554:AR554" si="374">ROUND(SUM(AH82:AH84)/3,1)</f>
        <v>94.9</v>
      </c>
      <c r="AI554" s="676">
        <f t="shared" si="374"/>
        <v>89.2</v>
      </c>
      <c r="AJ554" s="676">
        <f t="shared" si="374"/>
        <v>82</v>
      </c>
      <c r="AK554" s="676">
        <f t="shared" si="374"/>
        <v>78.8</v>
      </c>
      <c r="AL554" s="676">
        <f t="shared" si="374"/>
        <v>86</v>
      </c>
      <c r="AM554" s="676">
        <f t="shared" si="374"/>
        <v>105.2</v>
      </c>
      <c r="AN554" s="676">
        <f t="shared" si="374"/>
        <v>109.9</v>
      </c>
      <c r="AO554" s="676">
        <f t="shared" si="374"/>
        <v>101.9</v>
      </c>
      <c r="AP554" s="676">
        <f t="shared" si="374"/>
        <v>98</v>
      </c>
      <c r="AQ554" s="676">
        <f t="shared" si="374"/>
        <v>98.5</v>
      </c>
      <c r="AR554" s="676">
        <f t="shared" si="374"/>
        <v>75.5</v>
      </c>
    </row>
    <row r="555" spans="2:44" x14ac:dyDescent="0.15">
      <c r="C555" s="239" t="s">
        <v>36</v>
      </c>
      <c r="D555" s="676">
        <f>ROUND(SUM(D85:D87)/3,1)</f>
        <v>99.7</v>
      </c>
      <c r="E555" s="676">
        <f t="shared" ref="E555:AC555" si="375">ROUND(SUM(E85:E87)/3,1)</f>
        <v>99.7</v>
      </c>
      <c r="F555" s="676">
        <f t="shared" si="375"/>
        <v>104.9</v>
      </c>
      <c r="G555" s="676">
        <f t="shared" si="375"/>
        <v>80.5</v>
      </c>
      <c r="H555" s="676">
        <f t="shared" si="375"/>
        <v>71.5</v>
      </c>
      <c r="I555" s="676">
        <f t="shared" si="375"/>
        <v>116.3</v>
      </c>
      <c r="J555" s="676">
        <f t="shared" si="375"/>
        <v>86.5</v>
      </c>
      <c r="K555" s="676">
        <f t="shared" si="375"/>
        <v>82.8</v>
      </c>
      <c r="L555" s="676">
        <f t="shared" si="375"/>
        <v>94.6</v>
      </c>
      <c r="M555" s="676">
        <f t="shared" si="375"/>
        <v>127.3</v>
      </c>
      <c r="N555" s="676">
        <f t="shared" si="375"/>
        <v>60.4</v>
      </c>
      <c r="O555" s="676">
        <f t="shared" si="375"/>
        <v>203.1</v>
      </c>
      <c r="P555" s="676">
        <f t="shared" si="375"/>
        <v>96.2</v>
      </c>
      <c r="Q555" s="676">
        <f t="shared" si="375"/>
        <v>96.9</v>
      </c>
      <c r="R555" s="676">
        <f t="shared" si="375"/>
        <v>94.5</v>
      </c>
      <c r="S555" s="676">
        <f t="shared" si="375"/>
        <v>110.2</v>
      </c>
      <c r="T555" s="676">
        <f t="shared" si="375"/>
        <v>101.3</v>
      </c>
      <c r="U555" s="676">
        <f t="shared" si="375"/>
        <v>103.4</v>
      </c>
      <c r="V555" s="676">
        <f t="shared" si="375"/>
        <v>109.4</v>
      </c>
      <c r="W555" s="676" t="s">
        <v>357</v>
      </c>
      <c r="X555" s="676">
        <f t="shared" si="375"/>
        <v>98.8</v>
      </c>
      <c r="Y555" s="676">
        <f t="shared" si="375"/>
        <v>104.3</v>
      </c>
      <c r="Z555" s="676">
        <f t="shared" si="375"/>
        <v>96.8</v>
      </c>
      <c r="AA555" s="676">
        <f t="shared" si="375"/>
        <v>95.7</v>
      </c>
      <c r="AB555" s="676">
        <f t="shared" si="375"/>
        <v>99.5</v>
      </c>
      <c r="AC555" s="676">
        <f t="shared" si="375"/>
        <v>95.2</v>
      </c>
      <c r="AD555" s="274"/>
      <c r="AG555" s="239" t="s">
        <v>36</v>
      </c>
      <c r="AH555" s="676">
        <f t="shared" ref="AH555:AR555" si="376">ROUND(SUM(AH85:AH87)/3,1)</f>
        <v>99.7</v>
      </c>
      <c r="AI555" s="676">
        <f t="shared" si="376"/>
        <v>93.3</v>
      </c>
      <c r="AJ555" s="676">
        <f t="shared" si="376"/>
        <v>83.5</v>
      </c>
      <c r="AK555" s="676">
        <f t="shared" si="376"/>
        <v>81.3</v>
      </c>
      <c r="AL555" s="676">
        <f t="shared" si="376"/>
        <v>86.1</v>
      </c>
      <c r="AM555" s="676">
        <f t="shared" si="376"/>
        <v>115</v>
      </c>
      <c r="AN555" s="676">
        <f t="shared" si="376"/>
        <v>137.4</v>
      </c>
      <c r="AO555" s="676">
        <f t="shared" si="376"/>
        <v>99.2</v>
      </c>
      <c r="AP555" s="676">
        <f t="shared" si="376"/>
        <v>103.2</v>
      </c>
      <c r="AQ555" s="676">
        <f t="shared" si="376"/>
        <v>104.1</v>
      </c>
      <c r="AR555" s="676">
        <f t="shared" si="376"/>
        <v>65.8</v>
      </c>
    </row>
    <row r="556" spans="2:44" x14ac:dyDescent="0.15">
      <c r="B556" s="240"/>
      <c r="C556" s="241" t="s">
        <v>37</v>
      </c>
      <c r="D556" s="907">
        <f>ROUND(AVERAGE(D88:D90),1)</f>
        <v>99.9</v>
      </c>
      <c r="E556" s="907">
        <f t="shared" ref="E556:AC556" si="377">ROUND(AVERAGE(E88:E90),1)</f>
        <v>99.9</v>
      </c>
      <c r="F556" s="907">
        <f t="shared" si="377"/>
        <v>101.2</v>
      </c>
      <c r="G556" s="907">
        <f t="shared" si="377"/>
        <v>81</v>
      </c>
      <c r="H556" s="907">
        <f t="shared" si="377"/>
        <v>75.5</v>
      </c>
      <c r="I556" s="907">
        <f t="shared" si="377"/>
        <v>141.30000000000001</v>
      </c>
      <c r="J556" s="907">
        <f t="shared" si="377"/>
        <v>84.4</v>
      </c>
      <c r="K556" s="907">
        <f t="shared" si="377"/>
        <v>81.400000000000006</v>
      </c>
      <c r="L556" s="907">
        <f t="shared" si="377"/>
        <v>100.7</v>
      </c>
      <c r="M556" s="907">
        <f t="shared" si="377"/>
        <v>113.7</v>
      </c>
      <c r="N556" s="907">
        <f t="shared" si="377"/>
        <v>50.2</v>
      </c>
      <c r="O556" s="907">
        <f t="shared" si="377"/>
        <v>154.9</v>
      </c>
      <c r="P556" s="907">
        <f t="shared" si="377"/>
        <v>99.2</v>
      </c>
      <c r="Q556" s="907">
        <f t="shared" si="377"/>
        <v>100.5</v>
      </c>
      <c r="R556" s="907">
        <f t="shared" si="377"/>
        <v>99.4</v>
      </c>
      <c r="S556" s="907">
        <f t="shared" si="377"/>
        <v>109.7</v>
      </c>
      <c r="T556" s="907">
        <f t="shared" si="377"/>
        <v>100.6</v>
      </c>
      <c r="U556" s="907">
        <f t="shared" si="377"/>
        <v>108.6</v>
      </c>
      <c r="V556" s="907">
        <f t="shared" si="377"/>
        <v>119.3</v>
      </c>
      <c r="W556" s="907" t="s">
        <v>357</v>
      </c>
      <c r="X556" s="907">
        <f t="shared" si="377"/>
        <v>96.1</v>
      </c>
      <c r="Y556" s="907">
        <f t="shared" si="377"/>
        <v>101.8</v>
      </c>
      <c r="Z556" s="907">
        <f t="shared" si="377"/>
        <v>98.5</v>
      </c>
      <c r="AA556" s="907">
        <f t="shared" si="377"/>
        <v>105.3</v>
      </c>
      <c r="AB556" s="907">
        <f t="shared" si="377"/>
        <v>99.5</v>
      </c>
      <c r="AC556" s="907">
        <f t="shared" si="377"/>
        <v>101.7</v>
      </c>
      <c r="AD556" s="274"/>
      <c r="AF556" s="240"/>
      <c r="AG556" s="241" t="s">
        <v>37</v>
      </c>
      <c r="AH556" s="907">
        <f t="shared" ref="AH556:AR556" si="378">ROUND(AVERAGE(AH88:AH90),1)</f>
        <v>99.9</v>
      </c>
      <c r="AI556" s="907">
        <f t="shared" si="378"/>
        <v>88.4</v>
      </c>
      <c r="AJ556" s="907">
        <f t="shared" si="378"/>
        <v>81.400000000000006</v>
      </c>
      <c r="AK556" s="907">
        <f t="shared" si="378"/>
        <v>77.7</v>
      </c>
      <c r="AL556" s="907">
        <f t="shared" si="378"/>
        <v>85.9</v>
      </c>
      <c r="AM556" s="907">
        <f t="shared" si="378"/>
        <v>103.9</v>
      </c>
      <c r="AN556" s="907">
        <f t="shared" si="378"/>
        <v>112.6</v>
      </c>
      <c r="AO556" s="907">
        <f t="shared" si="378"/>
        <v>97.7</v>
      </c>
      <c r="AP556" s="907">
        <f t="shared" si="378"/>
        <v>106.1</v>
      </c>
      <c r="AQ556" s="907">
        <f t="shared" si="378"/>
        <v>106.8</v>
      </c>
      <c r="AR556" s="907">
        <f t="shared" si="378"/>
        <v>75.099999999999994</v>
      </c>
    </row>
    <row r="557" spans="2:44" x14ac:dyDescent="0.15">
      <c r="B557" s="135">
        <v>2023</v>
      </c>
      <c r="C557" s="243" t="s">
        <v>34</v>
      </c>
      <c r="D557" s="908">
        <f>ROUND(AVERAGE(D91:D93),1)</f>
        <v>99.9</v>
      </c>
      <c r="E557" s="908">
        <f t="shared" ref="E557:AC557" si="379">ROUND(AVERAGE(E91:E93),1)</f>
        <v>99.9</v>
      </c>
      <c r="F557" s="908">
        <f t="shared" si="379"/>
        <v>101.1</v>
      </c>
      <c r="G557" s="908">
        <f t="shared" si="379"/>
        <v>85.9</v>
      </c>
      <c r="H557" s="908">
        <f t="shared" si="379"/>
        <v>84.8</v>
      </c>
      <c r="I557" s="908">
        <f t="shared" si="379"/>
        <v>136.4</v>
      </c>
      <c r="J557" s="908">
        <f t="shared" si="379"/>
        <v>90.8</v>
      </c>
      <c r="K557" s="908">
        <f t="shared" si="379"/>
        <v>86.8</v>
      </c>
      <c r="L557" s="908">
        <f t="shared" si="379"/>
        <v>101.3</v>
      </c>
      <c r="M557" s="908">
        <f t="shared" si="379"/>
        <v>96.8</v>
      </c>
      <c r="N557" s="908">
        <f t="shared" si="379"/>
        <v>62</v>
      </c>
      <c r="O557" s="908">
        <f t="shared" si="379"/>
        <v>123.4</v>
      </c>
      <c r="P557" s="908">
        <f t="shared" si="379"/>
        <v>96.1</v>
      </c>
      <c r="Q557" s="908">
        <f t="shared" si="379"/>
        <v>101.3</v>
      </c>
      <c r="R557" s="908">
        <f t="shared" si="379"/>
        <v>100.7</v>
      </c>
      <c r="S557" s="908">
        <f t="shared" si="379"/>
        <v>99.6</v>
      </c>
      <c r="T557" s="908">
        <f t="shared" si="379"/>
        <v>100.8</v>
      </c>
      <c r="U557" s="908">
        <f t="shared" si="379"/>
        <v>107.2</v>
      </c>
      <c r="V557" s="908">
        <f t="shared" si="379"/>
        <v>122.8</v>
      </c>
      <c r="W557" s="908" t="s">
        <v>357</v>
      </c>
      <c r="X557" s="908">
        <f t="shared" si="379"/>
        <v>110.4</v>
      </c>
      <c r="Y557" s="908">
        <f t="shared" si="379"/>
        <v>101.4</v>
      </c>
      <c r="Z557" s="908">
        <f t="shared" si="379"/>
        <v>80.099999999999994</v>
      </c>
      <c r="AA557" s="908">
        <f t="shared" si="379"/>
        <v>95.9</v>
      </c>
      <c r="AB557" s="908">
        <f t="shared" si="379"/>
        <v>99.4</v>
      </c>
      <c r="AC557" s="908">
        <f t="shared" si="379"/>
        <v>104.4</v>
      </c>
      <c r="AD557" s="499"/>
      <c r="AF557" s="135">
        <v>2023</v>
      </c>
      <c r="AG557" s="243" t="s">
        <v>34</v>
      </c>
      <c r="AH557" s="908">
        <f t="shared" ref="AH557:AR557" si="380">ROUND(AVERAGE(AH91:AH93),1)</f>
        <v>99.9</v>
      </c>
      <c r="AI557" s="908">
        <f t="shared" si="380"/>
        <v>90.4</v>
      </c>
      <c r="AJ557" s="908">
        <f t="shared" si="380"/>
        <v>86.8</v>
      </c>
      <c r="AK557" s="908">
        <f t="shared" si="380"/>
        <v>86.3</v>
      </c>
      <c r="AL557" s="908">
        <f t="shared" si="380"/>
        <v>87.4</v>
      </c>
      <c r="AM557" s="908">
        <f t="shared" si="380"/>
        <v>98.5</v>
      </c>
      <c r="AN557" s="908">
        <f t="shared" si="380"/>
        <v>104.5</v>
      </c>
      <c r="AO557" s="908">
        <f t="shared" si="380"/>
        <v>94.3</v>
      </c>
      <c r="AP557" s="908">
        <f t="shared" si="380"/>
        <v>105</v>
      </c>
      <c r="AQ557" s="908">
        <f t="shared" si="380"/>
        <v>105.4</v>
      </c>
      <c r="AR557" s="908">
        <f t="shared" si="380"/>
        <v>85.4</v>
      </c>
    </row>
    <row r="558" spans="2:44" x14ac:dyDescent="0.15">
      <c r="C558" s="239" t="s">
        <v>35</v>
      </c>
      <c r="D558" s="908">
        <f>ROUND(AVERAGE(D94:D96),1)</f>
        <v>99.2</v>
      </c>
      <c r="E558" s="908">
        <f t="shared" ref="E558:AC558" si="381">ROUND(AVERAGE(E94:E96),1)</f>
        <v>99.2</v>
      </c>
      <c r="F558" s="908">
        <f t="shared" si="381"/>
        <v>101.3</v>
      </c>
      <c r="G558" s="908">
        <f t="shared" si="381"/>
        <v>80.5</v>
      </c>
      <c r="H558" s="908">
        <f t="shared" si="381"/>
        <v>105.1</v>
      </c>
      <c r="I558" s="908">
        <f t="shared" si="381"/>
        <v>111.3</v>
      </c>
      <c r="J558" s="908">
        <f t="shared" si="381"/>
        <v>92.9</v>
      </c>
      <c r="K558" s="908">
        <f t="shared" si="381"/>
        <v>96.1</v>
      </c>
      <c r="L558" s="908">
        <f>ROUND(AVERAGE(L94:L96),1)</f>
        <v>82.7</v>
      </c>
      <c r="M558" s="908">
        <f t="shared" si="381"/>
        <v>100.3</v>
      </c>
      <c r="N558" s="908">
        <f t="shared" si="381"/>
        <v>50.4</v>
      </c>
      <c r="O558" s="908">
        <f t="shared" si="381"/>
        <v>101.6</v>
      </c>
      <c r="P558" s="908">
        <f t="shared" si="381"/>
        <v>90.6</v>
      </c>
      <c r="Q558" s="908">
        <f t="shared" si="381"/>
        <v>103.3</v>
      </c>
      <c r="R558" s="908">
        <f t="shared" si="381"/>
        <v>97.7</v>
      </c>
      <c r="S558" s="908">
        <f t="shared" si="381"/>
        <v>96.8</v>
      </c>
      <c r="T558" s="908">
        <f t="shared" si="381"/>
        <v>100.4</v>
      </c>
      <c r="U558" s="908">
        <f t="shared" si="381"/>
        <v>111.2</v>
      </c>
      <c r="V558" s="908">
        <f t="shared" si="381"/>
        <v>133.9</v>
      </c>
      <c r="W558" s="908" t="s">
        <v>357</v>
      </c>
      <c r="X558" s="908">
        <f t="shared" si="381"/>
        <v>96</v>
      </c>
      <c r="Y558" s="908">
        <f t="shared" si="381"/>
        <v>107.6</v>
      </c>
      <c r="Z558" s="908">
        <f t="shared" si="381"/>
        <v>82.3</v>
      </c>
      <c r="AA558" s="908">
        <f t="shared" si="381"/>
        <v>92.1</v>
      </c>
      <c r="AB558" s="908">
        <f t="shared" si="381"/>
        <v>99.6</v>
      </c>
      <c r="AC558" s="908">
        <f t="shared" si="381"/>
        <v>99.2</v>
      </c>
      <c r="AD558" s="499"/>
      <c r="AG558" s="239" t="s">
        <v>35</v>
      </c>
      <c r="AH558" s="908">
        <f t="shared" ref="AH558:AR558" si="382">ROUND(AVERAGE(AH94:AH96),1)</f>
        <v>99.2</v>
      </c>
      <c r="AI558" s="908">
        <f t="shared" si="382"/>
        <v>94.1</v>
      </c>
      <c r="AJ558" s="908">
        <f t="shared" si="382"/>
        <v>92.7</v>
      </c>
      <c r="AK558" s="908">
        <f t="shared" si="382"/>
        <v>90.2</v>
      </c>
      <c r="AL558" s="908">
        <f t="shared" si="382"/>
        <v>95.9</v>
      </c>
      <c r="AM558" s="908">
        <f t="shared" si="382"/>
        <v>97.1</v>
      </c>
      <c r="AN558" s="908">
        <f t="shared" si="382"/>
        <v>101.9</v>
      </c>
      <c r="AO558" s="908">
        <f t="shared" si="382"/>
        <v>93.7</v>
      </c>
      <c r="AP558" s="908">
        <f t="shared" si="382"/>
        <v>102.1</v>
      </c>
      <c r="AQ558" s="908">
        <f t="shared" si="382"/>
        <v>102.1</v>
      </c>
      <c r="AR558" s="908">
        <f t="shared" si="382"/>
        <v>100.4</v>
      </c>
    </row>
    <row r="559" spans="2:44" x14ac:dyDescent="0.15">
      <c r="C559" s="239" t="s">
        <v>36</v>
      </c>
      <c r="D559" s="908">
        <f>ROUND(AVERAGE(D97:D99),1)</f>
        <v>101.5</v>
      </c>
      <c r="E559" s="908">
        <f t="shared" ref="E559:AB560" si="383">ROUND(AVERAGE(E97:E99),1)</f>
        <v>101.5</v>
      </c>
      <c r="F559" s="908">
        <f t="shared" si="383"/>
        <v>101.7</v>
      </c>
      <c r="G559" s="908">
        <f t="shared" si="383"/>
        <v>78</v>
      </c>
      <c r="H559" s="908">
        <f t="shared" si="383"/>
        <v>117.5</v>
      </c>
      <c r="I559" s="908">
        <f t="shared" si="383"/>
        <v>112.9</v>
      </c>
      <c r="J559" s="908">
        <f t="shared" si="383"/>
        <v>97.2</v>
      </c>
      <c r="K559" s="908">
        <f t="shared" si="383"/>
        <v>94.7</v>
      </c>
      <c r="L559" s="908">
        <f t="shared" si="383"/>
        <v>81.8</v>
      </c>
      <c r="M559" s="908">
        <f t="shared" si="383"/>
        <v>94.5</v>
      </c>
      <c r="N559" s="908">
        <f t="shared" si="383"/>
        <v>58.7</v>
      </c>
      <c r="O559" s="908">
        <f t="shared" si="383"/>
        <v>135.5</v>
      </c>
      <c r="P559" s="908">
        <f t="shared" si="383"/>
        <v>85.4</v>
      </c>
      <c r="Q559" s="908">
        <f t="shared" si="383"/>
        <v>104.2</v>
      </c>
      <c r="R559" s="908">
        <f t="shared" si="383"/>
        <v>96.8</v>
      </c>
      <c r="S559" s="908">
        <f t="shared" si="383"/>
        <v>96.2</v>
      </c>
      <c r="T559" s="908">
        <f t="shared" si="383"/>
        <v>101.1</v>
      </c>
      <c r="U559" s="908">
        <f t="shared" si="383"/>
        <v>114.3</v>
      </c>
      <c r="V559" s="908">
        <f t="shared" si="383"/>
        <v>142.6</v>
      </c>
      <c r="W559" s="908" t="s">
        <v>357</v>
      </c>
      <c r="X559" s="908">
        <f t="shared" si="383"/>
        <v>93.1</v>
      </c>
      <c r="Y559" s="908">
        <f t="shared" si="383"/>
        <v>103.8</v>
      </c>
      <c r="Z559" s="908">
        <f t="shared" si="383"/>
        <v>83.3</v>
      </c>
      <c r="AA559" s="908">
        <f t="shared" si="383"/>
        <v>94.8</v>
      </c>
      <c r="AB559" s="908">
        <f t="shared" si="383"/>
        <v>99.3</v>
      </c>
      <c r="AC559" s="908">
        <f t="shared" ref="AC559:AC560" si="384">ROUND(AVERAGE(AC97:AC99),1)</f>
        <v>101.7</v>
      </c>
      <c r="AD559" s="499"/>
      <c r="AG559" s="239" t="s">
        <v>36</v>
      </c>
      <c r="AH559" s="908">
        <f>ROUND(AVERAGE(AH97:AH99),1)</f>
        <v>101.5</v>
      </c>
      <c r="AI559" s="908">
        <f t="shared" ref="AI559:AR560" si="385">ROUND(AVERAGE(AI97:AI99),1)</f>
        <v>100.2</v>
      </c>
      <c r="AJ559" s="908">
        <f t="shared" si="385"/>
        <v>98.1</v>
      </c>
      <c r="AK559" s="908">
        <f t="shared" si="385"/>
        <v>94.1</v>
      </c>
      <c r="AL559" s="908">
        <f t="shared" si="385"/>
        <v>103</v>
      </c>
      <c r="AM559" s="908">
        <f t="shared" si="385"/>
        <v>104.8</v>
      </c>
      <c r="AN559" s="908">
        <f t="shared" si="385"/>
        <v>119.2</v>
      </c>
      <c r="AO559" s="908">
        <f t="shared" si="385"/>
        <v>94.5</v>
      </c>
      <c r="AP559" s="908">
        <f t="shared" si="385"/>
        <v>102.2</v>
      </c>
      <c r="AQ559" s="908">
        <f t="shared" si="385"/>
        <v>102.3</v>
      </c>
      <c r="AR559" s="908">
        <f t="shared" si="385"/>
        <v>98.8</v>
      </c>
    </row>
    <row r="560" spans="2:44" x14ac:dyDescent="0.15">
      <c r="B560" s="240"/>
      <c r="C560" s="241" t="s">
        <v>37</v>
      </c>
      <c r="D560" s="261">
        <f>ROUND(AVERAGE(D100:D102),1)</f>
        <v>102.3</v>
      </c>
      <c r="E560" s="909">
        <f t="shared" si="383"/>
        <v>101.9</v>
      </c>
      <c r="F560" s="909">
        <f t="shared" si="383"/>
        <v>100.8</v>
      </c>
      <c r="G560" s="909">
        <f t="shared" si="383"/>
        <v>76.400000000000006</v>
      </c>
      <c r="H560" s="909">
        <f t="shared" si="383"/>
        <v>115.2</v>
      </c>
      <c r="I560" s="909">
        <f t="shared" si="383"/>
        <v>119.8</v>
      </c>
      <c r="J560" s="909">
        <f t="shared" si="383"/>
        <v>97.6</v>
      </c>
      <c r="K560" s="909">
        <f t="shared" si="383"/>
        <v>94.5</v>
      </c>
      <c r="L560" s="909">
        <f t="shared" si="383"/>
        <v>92.3</v>
      </c>
      <c r="M560" s="909">
        <f t="shared" si="383"/>
        <v>89.4</v>
      </c>
      <c r="N560" s="909">
        <f t="shared" si="383"/>
        <v>61.7</v>
      </c>
      <c r="O560" s="909">
        <f t="shared" si="383"/>
        <v>159.4</v>
      </c>
      <c r="P560" s="909">
        <f t="shared" si="383"/>
        <v>83.4</v>
      </c>
      <c r="Q560" s="909">
        <f t="shared" si="383"/>
        <v>102.4</v>
      </c>
      <c r="R560" s="909">
        <f t="shared" si="383"/>
        <v>100</v>
      </c>
      <c r="S560" s="909">
        <f t="shared" si="383"/>
        <v>95.2</v>
      </c>
      <c r="T560" s="909">
        <f t="shared" si="383"/>
        <v>98.4</v>
      </c>
      <c r="U560" s="909">
        <f t="shared" si="383"/>
        <v>116.1</v>
      </c>
      <c r="V560" s="909">
        <f t="shared" si="383"/>
        <v>148</v>
      </c>
      <c r="W560" s="909" t="s">
        <v>357</v>
      </c>
      <c r="X560" s="909">
        <f t="shared" si="383"/>
        <v>90.7</v>
      </c>
      <c r="Y560" s="909">
        <f t="shared" si="383"/>
        <v>103.1</v>
      </c>
      <c r="Z560" s="909">
        <f t="shared" si="383"/>
        <v>83.4</v>
      </c>
      <c r="AA560" s="909">
        <f t="shared" si="383"/>
        <v>93.8</v>
      </c>
      <c r="AB560" s="909">
        <f t="shared" si="383"/>
        <v>99.5</v>
      </c>
      <c r="AC560" s="909">
        <f t="shared" si="384"/>
        <v>104</v>
      </c>
      <c r="AD560" s="499"/>
      <c r="AF560" s="240"/>
      <c r="AG560" s="241" t="s">
        <v>37</v>
      </c>
      <c r="AH560" s="909">
        <f>ROUND(AVERAGE(AH98:AH100),1)</f>
        <v>101.9</v>
      </c>
      <c r="AI560" s="909">
        <f t="shared" si="385"/>
        <v>100.6</v>
      </c>
      <c r="AJ560" s="909">
        <f t="shared" si="385"/>
        <v>97.6</v>
      </c>
      <c r="AK560" s="909">
        <f t="shared" si="385"/>
        <v>94.2</v>
      </c>
      <c r="AL560" s="909">
        <f t="shared" si="385"/>
        <v>101.8</v>
      </c>
      <c r="AM560" s="909">
        <f t="shared" si="385"/>
        <v>107.4</v>
      </c>
      <c r="AN560" s="909">
        <f t="shared" si="385"/>
        <v>129.9</v>
      </c>
      <c r="AO560" s="909">
        <f t="shared" si="385"/>
        <v>91.6</v>
      </c>
      <c r="AP560" s="909">
        <f t="shared" si="385"/>
        <v>102.6</v>
      </c>
      <c r="AQ560" s="909">
        <f t="shared" si="385"/>
        <v>102.6</v>
      </c>
      <c r="AR560" s="909">
        <f t="shared" si="385"/>
        <v>97.6</v>
      </c>
    </row>
    <row r="561" spans="2:45" x14ac:dyDescent="0.15">
      <c r="B561" s="66">
        <v>2024</v>
      </c>
      <c r="C561" s="243" t="s">
        <v>34</v>
      </c>
      <c r="D561" s="910">
        <f>ROUND(AVERAGE(D103:D105),1)</f>
        <v>100.8</v>
      </c>
      <c r="E561" s="910">
        <f t="shared" ref="E561:AC561" si="386">ROUND(AVERAGE(E103:E105),1)</f>
        <v>100.8</v>
      </c>
      <c r="F561" s="910">
        <f t="shared" si="386"/>
        <v>100.4</v>
      </c>
      <c r="G561" s="910">
        <f t="shared" si="386"/>
        <v>76</v>
      </c>
      <c r="H561" s="910">
        <f t="shared" si="386"/>
        <v>92.5</v>
      </c>
      <c r="I561" s="910">
        <f t="shared" si="386"/>
        <v>113.5</v>
      </c>
      <c r="J561" s="910">
        <f t="shared" si="386"/>
        <v>101.7</v>
      </c>
      <c r="K561" s="910">
        <f t="shared" si="386"/>
        <v>100.2</v>
      </c>
      <c r="L561" s="910">
        <f t="shared" si="386"/>
        <v>59.2</v>
      </c>
      <c r="M561" s="910">
        <f t="shared" si="386"/>
        <v>92</v>
      </c>
      <c r="N561" s="910">
        <f t="shared" si="386"/>
        <v>52.9</v>
      </c>
      <c r="O561" s="910">
        <f t="shared" si="386"/>
        <v>132.80000000000001</v>
      </c>
      <c r="P561" s="910">
        <f t="shared" si="386"/>
        <v>84</v>
      </c>
      <c r="Q561" s="910">
        <f t="shared" si="386"/>
        <v>100.8</v>
      </c>
      <c r="R561" s="910">
        <f t="shared" si="386"/>
        <v>110.4</v>
      </c>
      <c r="S561" s="910">
        <f t="shared" si="386"/>
        <v>92.5</v>
      </c>
      <c r="T561" s="910">
        <f t="shared" si="386"/>
        <v>126.7</v>
      </c>
      <c r="U561" s="910">
        <f t="shared" si="386"/>
        <v>114.4</v>
      </c>
      <c r="V561" s="910">
        <f t="shared" si="386"/>
        <v>136.69999999999999</v>
      </c>
      <c r="W561" s="910" t="s">
        <v>357</v>
      </c>
      <c r="X561" s="910">
        <f t="shared" si="386"/>
        <v>123.5</v>
      </c>
      <c r="Y561" s="910">
        <f t="shared" si="386"/>
        <v>96.6</v>
      </c>
      <c r="Z561" s="910">
        <f t="shared" si="386"/>
        <v>85.6</v>
      </c>
      <c r="AA561" s="910">
        <f t="shared" si="386"/>
        <v>99.3</v>
      </c>
      <c r="AB561" s="910">
        <f t="shared" si="386"/>
        <v>99.2</v>
      </c>
      <c r="AC561" s="910">
        <f t="shared" si="386"/>
        <v>105.2</v>
      </c>
      <c r="AD561" s="499"/>
      <c r="AF561" s="66">
        <v>2024</v>
      </c>
      <c r="AG561" s="243" t="s">
        <v>34</v>
      </c>
      <c r="AH561" s="910">
        <f t="shared" ref="AH561:AR561" si="387">ROUND(AVERAGE(AH103:AH105),1)</f>
        <v>100.8</v>
      </c>
      <c r="AI561" s="910">
        <f t="shared" si="387"/>
        <v>98.7</v>
      </c>
      <c r="AJ561" s="910">
        <f t="shared" si="387"/>
        <v>92.3</v>
      </c>
      <c r="AK561" s="910">
        <f t="shared" si="387"/>
        <v>95.5</v>
      </c>
      <c r="AL561" s="910">
        <f t="shared" si="387"/>
        <v>88.3</v>
      </c>
      <c r="AM561" s="910">
        <f t="shared" si="387"/>
        <v>112.8</v>
      </c>
      <c r="AN561" s="910">
        <f t="shared" si="387"/>
        <v>107</v>
      </c>
      <c r="AO561" s="910">
        <f t="shared" si="387"/>
        <v>116.9</v>
      </c>
      <c r="AP561" s="910">
        <f t="shared" si="387"/>
        <v>101.9</v>
      </c>
      <c r="AQ561" s="910">
        <f t="shared" si="387"/>
        <v>101.9</v>
      </c>
      <c r="AR561" s="910">
        <f t="shared" si="387"/>
        <v>103.1</v>
      </c>
    </row>
    <row r="562" spans="2:45" x14ac:dyDescent="0.15">
      <c r="C562" s="239" t="s">
        <v>35</v>
      </c>
      <c r="D562" s="908">
        <f>ROUND(AVERAGE(D106:D108),1)</f>
        <v>98.9</v>
      </c>
      <c r="E562" s="908">
        <f t="shared" ref="E562:AC562" si="388">ROUND(AVERAGE(E106:E108),1)</f>
        <v>98.9</v>
      </c>
      <c r="F562" s="908">
        <f t="shared" si="388"/>
        <v>101.1</v>
      </c>
      <c r="G562" s="908">
        <f t="shared" si="388"/>
        <v>79.3</v>
      </c>
      <c r="H562" s="908">
        <f t="shared" si="388"/>
        <v>97.3</v>
      </c>
      <c r="I562" s="908">
        <f t="shared" si="388"/>
        <v>97.6</v>
      </c>
      <c r="J562" s="908">
        <f t="shared" si="388"/>
        <v>97.9</v>
      </c>
      <c r="K562" s="908">
        <f t="shared" si="388"/>
        <v>93.8</v>
      </c>
      <c r="L562" s="908">
        <f t="shared" si="388"/>
        <v>45.3</v>
      </c>
      <c r="M562" s="908">
        <f t="shared" si="388"/>
        <v>137.1</v>
      </c>
      <c r="N562" s="908">
        <f t="shared" si="388"/>
        <v>61</v>
      </c>
      <c r="O562" s="908">
        <f t="shared" si="388"/>
        <v>121.5</v>
      </c>
      <c r="P562" s="908">
        <f t="shared" si="388"/>
        <v>82.2</v>
      </c>
      <c r="Q562" s="908">
        <f t="shared" si="388"/>
        <v>90.7</v>
      </c>
      <c r="R562" s="908">
        <f t="shared" si="388"/>
        <v>116.1</v>
      </c>
      <c r="S562" s="908">
        <f t="shared" si="388"/>
        <v>92.4</v>
      </c>
      <c r="T562" s="908">
        <f t="shared" si="388"/>
        <v>122.6</v>
      </c>
      <c r="U562" s="908">
        <f t="shared" si="388"/>
        <v>106.7</v>
      </c>
      <c r="V562" s="908">
        <f t="shared" si="388"/>
        <v>124.1</v>
      </c>
      <c r="W562" s="908" t="s">
        <v>357</v>
      </c>
      <c r="X562" s="908">
        <f t="shared" si="388"/>
        <v>95.1</v>
      </c>
      <c r="Y562" s="908">
        <f t="shared" si="388"/>
        <v>96.1</v>
      </c>
      <c r="Z562" s="908">
        <f t="shared" si="388"/>
        <v>85.1</v>
      </c>
      <c r="AA562" s="908">
        <f t="shared" si="388"/>
        <v>100.2</v>
      </c>
      <c r="AB562" s="908">
        <f t="shared" si="388"/>
        <v>99.3</v>
      </c>
      <c r="AC562" s="908">
        <f t="shared" si="388"/>
        <v>97</v>
      </c>
      <c r="AD562" s="499"/>
      <c r="AG562" s="239" t="s">
        <v>35</v>
      </c>
      <c r="AH562" s="908">
        <f t="shared" ref="AH562:AR562" si="389">ROUND(AVERAGE(AH106:AH108),1)</f>
        <v>98.9</v>
      </c>
      <c r="AI562" s="908">
        <f t="shared" si="389"/>
        <v>95.6</v>
      </c>
      <c r="AJ562" s="908">
        <f t="shared" si="389"/>
        <v>89.2</v>
      </c>
      <c r="AK562" s="908">
        <f t="shared" si="389"/>
        <v>92.2</v>
      </c>
      <c r="AL562" s="908">
        <f t="shared" si="389"/>
        <v>85.6</v>
      </c>
      <c r="AM562" s="908">
        <f t="shared" si="389"/>
        <v>109.6</v>
      </c>
      <c r="AN562" s="908">
        <f t="shared" si="389"/>
        <v>108.1</v>
      </c>
      <c r="AO562" s="908">
        <f t="shared" si="389"/>
        <v>110.7</v>
      </c>
      <c r="AP562" s="908">
        <f t="shared" si="389"/>
        <v>100.8</v>
      </c>
      <c r="AQ562" s="908">
        <f t="shared" si="389"/>
        <v>100.8</v>
      </c>
      <c r="AR562" s="908">
        <f t="shared" si="389"/>
        <v>100.1</v>
      </c>
    </row>
    <row r="563" spans="2:45" x14ac:dyDescent="0.15">
      <c r="C563" s="239" t="s">
        <v>36</v>
      </c>
      <c r="D563" s="908">
        <f>ROUND(AVERAGE(D109:D111),1)</f>
        <v>104.6</v>
      </c>
      <c r="E563" s="908">
        <f t="shared" ref="E563:AC563" si="390">ROUND(AVERAGE(E109:E111),1)</f>
        <v>104.6</v>
      </c>
      <c r="F563" s="908">
        <f t="shared" si="390"/>
        <v>104.1</v>
      </c>
      <c r="G563" s="908">
        <f t="shared" si="390"/>
        <v>88.6</v>
      </c>
      <c r="H563" s="908">
        <f t="shared" si="390"/>
        <v>94.5</v>
      </c>
      <c r="I563" s="908">
        <f t="shared" si="390"/>
        <v>107.9</v>
      </c>
      <c r="J563" s="908">
        <f t="shared" si="390"/>
        <v>103.1</v>
      </c>
      <c r="K563" s="908">
        <f t="shared" si="390"/>
        <v>81.7</v>
      </c>
      <c r="L563" s="908">
        <f t="shared" si="390"/>
        <v>48.6</v>
      </c>
      <c r="M563" s="908">
        <f t="shared" si="390"/>
        <v>198</v>
      </c>
      <c r="N563" s="908">
        <f t="shared" si="390"/>
        <v>59.8</v>
      </c>
      <c r="O563" s="908">
        <f t="shared" si="390"/>
        <v>145.30000000000001</v>
      </c>
      <c r="P563" s="908">
        <f t="shared" si="390"/>
        <v>82.5</v>
      </c>
      <c r="Q563" s="908">
        <f t="shared" si="390"/>
        <v>95.7</v>
      </c>
      <c r="R563" s="908">
        <f t="shared" si="390"/>
        <v>115</v>
      </c>
      <c r="S563" s="908">
        <f t="shared" si="390"/>
        <v>98.8</v>
      </c>
      <c r="T563" s="908">
        <f t="shared" si="390"/>
        <v>125</v>
      </c>
      <c r="U563" s="908">
        <f t="shared" si="390"/>
        <v>114.4</v>
      </c>
      <c r="V563" s="908">
        <f t="shared" si="390"/>
        <v>136.69999999999999</v>
      </c>
      <c r="W563" s="908" t="s">
        <v>357</v>
      </c>
      <c r="X563" s="908">
        <f t="shared" si="390"/>
        <v>86.7</v>
      </c>
      <c r="Y563" s="908">
        <f t="shared" si="390"/>
        <v>101.7</v>
      </c>
      <c r="Z563" s="908">
        <f t="shared" si="390"/>
        <v>84.7</v>
      </c>
      <c r="AA563" s="908">
        <f t="shared" si="390"/>
        <v>113.2</v>
      </c>
      <c r="AB563" s="908">
        <f t="shared" si="390"/>
        <v>99.3</v>
      </c>
      <c r="AC563" s="908">
        <f t="shared" si="390"/>
        <v>100.7</v>
      </c>
      <c r="AD563" s="499"/>
      <c r="AG563" s="239" t="s">
        <v>36</v>
      </c>
      <c r="AH563" s="908">
        <f>ROUND(AVERAGE(AH109:AH111),1)</f>
        <v>104.6</v>
      </c>
      <c r="AI563" s="908">
        <f t="shared" ref="AI563:AR563" si="391">ROUND(AVERAGE(AI109:AI111),1)</f>
        <v>99.5</v>
      </c>
      <c r="AJ563" s="908">
        <f t="shared" si="391"/>
        <v>91.9</v>
      </c>
      <c r="AK563" s="908">
        <f t="shared" si="391"/>
        <v>94.5</v>
      </c>
      <c r="AL563" s="908">
        <f t="shared" si="391"/>
        <v>88.7</v>
      </c>
      <c r="AM563" s="908">
        <f t="shared" si="391"/>
        <v>116.3</v>
      </c>
      <c r="AN563" s="908">
        <f t="shared" si="391"/>
        <v>116.7</v>
      </c>
      <c r="AO563" s="908">
        <f t="shared" si="391"/>
        <v>116.1</v>
      </c>
      <c r="AP563" s="908">
        <f t="shared" si="391"/>
        <v>107.3</v>
      </c>
      <c r="AQ563" s="908">
        <f t="shared" si="391"/>
        <v>107.3</v>
      </c>
      <c r="AR563" s="908">
        <f t="shared" si="391"/>
        <v>108.9</v>
      </c>
    </row>
    <row r="564" spans="2:45" x14ac:dyDescent="0.15">
      <c r="B564" s="240"/>
      <c r="C564" s="241" t="s">
        <v>37</v>
      </c>
      <c r="D564" s="909">
        <f>ROUND(AVERAGE(D112:D114),1)</f>
        <v>104.3</v>
      </c>
      <c r="E564" s="909">
        <f t="shared" ref="E564:AC564" si="392">ROUND(AVERAGE(E112:E114),1)</f>
        <v>104.3</v>
      </c>
      <c r="F564" s="909">
        <f t="shared" si="392"/>
        <v>98.7</v>
      </c>
      <c r="G564" s="909">
        <f t="shared" si="392"/>
        <v>89.9</v>
      </c>
      <c r="H564" s="909">
        <f t="shared" si="392"/>
        <v>93</v>
      </c>
      <c r="I564" s="909">
        <f t="shared" si="392"/>
        <v>129.19999999999999</v>
      </c>
      <c r="J564" s="909">
        <f t="shared" si="392"/>
        <v>98</v>
      </c>
      <c r="K564" s="909">
        <f t="shared" si="392"/>
        <v>88</v>
      </c>
      <c r="L564" s="909">
        <f t="shared" si="392"/>
        <v>49.2</v>
      </c>
      <c r="M564" s="909">
        <f t="shared" si="392"/>
        <v>228.9</v>
      </c>
      <c r="N564" s="909">
        <f t="shared" si="392"/>
        <v>57.5</v>
      </c>
      <c r="O564" s="909">
        <f t="shared" si="392"/>
        <v>172.2</v>
      </c>
      <c r="P564" s="909">
        <f t="shared" si="392"/>
        <v>91.9</v>
      </c>
      <c r="Q564" s="909">
        <f t="shared" si="392"/>
        <v>92.4</v>
      </c>
      <c r="R564" s="909">
        <f t="shared" si="392"/>
        <v>114</v>
      </c>
      <c r="S564" s="909">
        <f t="shared" si="392"/>
        <v>98.1</v>
      </c>
      <c r="T564" s="909">
        <f t="shared" si="392"/>
        <v>99.1</v>
      </c>
      <c r="U564" s="909">
        <f t="shared" si="392"/>
        <v>113.9</v>
      </c>
      <c r="V564" s="909">
        <f t="shared" si="392"/>
        <v>134.9</v>
      </c>
      <c r="W564" s="909" t="s">
        <v>357</v>
      </c>
      <c r="X564" s="909">
        <f t="shared" si="392"/>
        <v>91.7</v>
      </c>
      <c r="Y564" s="909">
        <f t="shared" si="392"/>
        <v>100.1</v>
      </c>
      <c r="Z564" s="909">
        <f t="shared" si="392"/>
        <v>86.7</v>
      </c>
      <c r="AA564" s="909">
        <f t="shared" si="392"/>
        <v>112.7</v>
      </c>
      <c r="AB564" s="909">
        <f t="shared" si="392"/>
        <v>99.3</v>
      </c>
      <c r="AC564" s="909">
        <f t="shared" si="392"/>
        <v>106</v>
      </c>
      <c r="AD564" s="499"/>
      <c r="AF564" s="240"/>
      <c r="AG564" s="241" t="s">
        <v>37</v>
      </c>
      <c r="AH564" s="909">
        <f t="shared" ref="AH564:AR564" si="393">ROUND(AVERAGE(AH112:AH114),1)</f>
        <v>104.3</v>
      </c>
      <c r="AI564" s="909">
        <f t="shared" si="393"/>
        <v>94.7</v>
      </c>
      <c r="AJ564" s="909">
        <f t="shared" si="393"/>
        <v>89.3</v>
      </c>
      <c r="AK564" s="909">
        <f t="shared" si="393"/>
        <v>92.5</v>
      </c>
      <c r="AL564" s="909">
        <f t="shared" si="393"/>
        <v>85.6</v>
      </c>
      <c r="AM564" s="909">
        <f t="shared" si="393"/>
        <v>106.5</v>
      </c>
      <c r="AN564" s="909">
        <f t="shared" si="393"/>
        <v>125.7</v>
      </c>
      <c r="AO564" s="909">
        <f t="shared" si="393"/>
        <v>93</v>
      </c>
      <c r="AP564" s="909">
        <f t="shared" si="393"/>
        <v>109.6</v>
      </c>
      <c r="AQ564" s="909">
        <f t="shared" si="393"/>
        <v>109.6</v>
      </c>
      <c r="AR564" s="909">
        <f t="shared" si="393"/>
        <v>107.1</v>
      </c>
      <c r="AS564" s="250"/>
    </row>
    <row r="565" spans="2:45" x14ac:dyDescent="0.15">
      <c r="B565" s="66">
        <v>2025</v>
      </c>
      <c r="C565" s="238" t="s">
        <v>34</v>
      </c>
      <c r="D565" s="910">
        <f>ROUND(AVERAGE(D115:D117),1)</f>
        <v>101.7</v>
      </c>
      <c r="E565" s="910">
        <f t="shared" ref="E565:AB565" si="394">ROUND(AVERAGE(E115:E117),1)</f>
        <v>101.7</v>
      </c>
      <c r="F565" s="910">
        <f t="shared" si="394"/>
        <v>97.2</v>
      </c>
      <c r="G565" s="910">
        <f t="shared" si="394"/>
        <v>97.8</v>
      </c>
      <c r="H565" s="910">
        <f t="shared" si="394"/>
        <v>84.6</v>
      </c>
      <c r="I565" s="910">
        <f t="shared" si="394"/>
        <v>112.7</v>
      </c>
      <c r="J565" s="910">
        <f t="shared" si="394"/>
        <v>94.4</v>
      </c>
      <c r="K565" s="910">
        <f t="shared" si="394"/>
        <v>81.099999999999994</v>
      </c>
      <c r="L565" s="910">
        <f t="shared" si="394"/>
        <v>46.4</v>
      </c>
      <c r="M565" s="910">
        <f t="shared" si="394"/>
        <v>216.1</v>
      </c>
      <c r="N565" s="910">
        <f t="shared" si="394"/>
        <v>52.5</v>
      </c>
      <c r="O565" s="910">
        <f t="shared" si="394"/>
        <v>159.19999999999999</v>
      </c>
      <c r="P565" s="910">
        <f t="shared" si="394"/>
        <v>96.9</v>
      </c>
      <c r="Q565" s="910">
        <f t="shared" si="394"/>
        <v>97.5</v>
      </c>
      <c r="R565" s="910">
        <f t="shared" si="394"/>
        <v>119.2</v>
      </c>
      <c r="S565" s="910">
        <f t="shared" si="394"/>
        <v>102.4</v>
      </c>
      <c r="T565" s="910">
        <f t="shared" si="394"/>
        <v>98.1</v>
      </c>
      <c r="U565" s="910">
        <f t="shared" si="394"/>
        <v>106.1</v>
      </c>
      <c r="V565" s="910">
        <f t="shared" si="394"/>
        <v>110.4</v>
      </c>
      <c r="W565" s="910" t="s">
        <v>357</v>
      </c>
      <c r="X565" s="910">
        <f t="shared" si="394"/>
        <v>121.9</v>
      </c>
      <c r="Y565" s="910">
        <f t="shared" si="394"/>
        <v>104.5</v>
      </c>
      <c r="Z565" s="910">
        <f t="shared" si="394"/>
        <v>90</v>
      </c>
      <c r="AA565" s="910">
        <f t="shared" si="394"/>
        <v>101.3</v>
      </c>
      <c r="AB565" s="910">
        <f t="shared" si="394"/>
        <v>99.5</v>
      </c>
      <c r="AC565" s="910">
        <f>ROUND(AVERAGE(AC115:AC117),1)</f>
        <v>97.8</v>
      </c>
      <c r="AD565" s="499"/>
      <c r="AF565" s="66">
        <v>2025</v>
      </c>
      <c r="AG565" s="238" t="s">
        <v>34</v>
      </c>
      <c r="AH565" s="910">
        <f t="shared" ref="AH565:AR565" si="395">ROUND(AVERAGE(AH115:AH117),1)</f>
        <v>101.7</v>
      </c>
      <c r="AI565" s="910">
        <f t="shared" si="395"/>
        <v>86.3</v>
      </c>
      <c r="AJ565" s="910">
        <f t="shared" si="395"/>
        <v>81.400000000000006</v>
      </c>
      <c r="AK565" s="910">
        <f t="shared" si="395"/>
        <v>83</v>
      </c>
      <c r="AL565" s="910">
        <f t="shared" si="395"/>
        <v>79.5</v>
      </c>
      <c r="AM565" s="910">
        <f t="shared" si="395"/>
        <v>97.1</v>
      </c>
      <c r="AN565" s="910">
        <f t="shared" si="395"/>
        <v>110.8</v>
      </c>
      <c r="AO565" s="910">
        <f t="shared" si="395"/>
        <v>87.5</v>
      </c>
      <c r="AP565" s="910">
        <f t="shared" si="395"/>
        <v>110</v>
      </c>
      <c r="AQ565" s="910">
        <f t="shared" si="395"/>
        <v>110</v>
      </c>
      <c r="AR565" s="910">
        <f t="shared" si="395"/>
        <v>112.8</v>
      </c>
    </row>
    <row r="566" spans="2:45" x14ac:dyDescent="0.15">
      <c r="C566" s="239" t="s">
        <v>35</v>
      </c>
      <c r="D566" s="908">
        <f>ROUND(AVERAGE(D118:D120),1)</f>
        <v>98</v>
      </c>
      <c r="E566" s="908">
        <f t="shared" ref="E566:AC566" si="396">ROUND(AVERAGE(E118:E120),1)</f>
        <v>97.9</v>
      </c>
      <c r="F566" s="908">
        <f t="shared" si="396"/>
        <v>98.8</v>
      </c>
      <c r="G566" s="908">
        <f t="shared" si="396"/>
        <v>92.5</v>
      </c>
      <c r="H566" s="908">
        <f t="shared" si="396"/>
        <v>87.3</v>
      </c>
      <c r="I566" s="908">
        <f t="shared" si="396"/>
        <v>82.6</v>
      </c>
      <c r="J566" s="908">
        <f t="shared" si="396"/>
        <v>91.8</v>
      </c>
      <c r="K566" s="908">
        <f t="shared" si="396"/>
        <v>79.599999999999994</v>
      </c>
      <c r="L566" s="908">
        <f t="shared" si="396"/>
        <v>46.1</v>
      </c>
      <c r="M566" s="908">
        <f t="shared" si="396"/>
        <v>137.5</v>
      </c>
      <c r="N566" s="908">
        <f t="shared" si="396"/>
        <v>55.4</v>
      </c>
      <c r="O566" s="908">
        <f t="shared" si="396"/>
        <v>161.19999999999999</v>
      </c>
      <c r="P566" s="908">
        <f t="shared" si="396"/>
        <v>98.5</v>
      </c>
      <c r="Q566" s="908">
        <f t="shared" si="396"/>
        <v>97.9</v>
      </c>
      <c r="R566" s="908">
        <f t="shared" si="396"/>
        <v>142.30000000000001</v>
      </c>
      <c r="S566" s="908">
        <f t="shared" si="396"/>
        <v>98.7</v>
      </c>
      <c r="T566" s="908">
        <f t="shared" si="396"/>
        <v>102.1</v>
      </c>
      <c r="U566" s="908">
        <f t="shared" si="396"/>
        <v>98.8</v>
      </c>
      <c r="V566" s="908">
        <f t="shared" si="396"/>
        <v>99.8</v>
      </c>
      <c r="W566" s="908" t="s">
        <v>357</v>
      </c>
      <c r="X566" s="908">
        <f t="shared" si="396"/>
        <v>100.2</v>
      </c>
      <c r="Y566" s="908">
        <f t="shared" si="396"/>
        <v>105.8</v>
      </c>
      <c r="Z566" s="908">
        <f t="shared" si="396"/>
        <v>89.1</v>
      </c>
      <c r="AA566" s="908">
        <f t="shared" si="396"/>
        <v>95.2</v>
      </c>
      <c r="AB566" s="908">
        <f t="shared" si="396"/>
        <v>99.4</v>
      </c>
      <c r="AC566" s="908">
        <f t="shared" si="396"/>
        <v>86.7</v>
      </c>
      <c r="AD566" s="499"/>
      <c r="AG566" s="239" t="s">
        <v>35</v>
      </c>
      <c r="AH566" s="908">
        <f t="shared" ref="AH566:AR566" si="397">ROUND(AVERAGE(AH118:AH120),1)</f>
        <v>98</v>
      </c>
      <c r="AI566" s="908">
        <f t="shared" si="397"/>
        <v>89.6</v>
      </c>
      <c r="AJ566" s="908">
        <f t="shared" si="397"/>
        <v>84.7</v>
      </c>
      <c r="AK566" s="908">
        <f t="shared" si="397"/>
        <v>81</v>
      </c>
      <c r="AL566" s="908">
        <f t="shared" si="397"/>
        <v>89.2</v>
      </c>
      <c r="AM566" s="908">
        <f t="shared" si="397"/>
        <v>100.5</v>
      </c>
      <c r="AN566" s="908">
        <f t="shared" si="397"/>
        <v>113.8</v>
      </c>
      <c r="AO566" s="908">
        <f t="shared" si="397"/>
        <v>91.2</v>
      </c>
      <c r="AP566" s="908">
        <f t="shared" si="397"/>
        <v>102.5</v>
      </c>
      <c r="AQ566" s="908">
        <f t="shared" si="397"/>
        <v>102.2</v>
      </c>
      <c r="AR566" s="908">
        <f t="shared" si="397"/>
        <v>113.7</v>
      </c>
    </row>
    <row r="567" spans="2:45" x14ac:dyDescent="0.15">
      <c r="C567" s="239" t="s">
        <v>36</v>
      </c>
      <c r="D567" s="908">
        <f>ROUND(AVERAGE(D121:D123),1)</f>
        <v>104.7</v>
      </c>
      <c r="E567" s="908">
        <f t="shared" ref="E567:AC567" si="398">ROUND(AVERAGE(E121:E123),1)</f>
        <v>104.7</v>
      </c>
      <c r="F567" s="908">
        <f t="shared" si="398"/>
        <v>100.6</v>
      </c>
      <c r="G567" s="908">
        <f t="shared" si="398"/>
        <v>102.7</v>
      </c>
      <c r="H567" s="908">
        <f t="shared" si="398"/>
        <v>96.6</v>
      </c>
      <c r="I567" s="908">
        <f t="shared" si="398"/>
        <v>110.2</v>
      </c>
      <c r="J567" s="908">
        <f t="shared" si="398"/>
        <v>92.5</v>
      </c>
      <c r="K567" s="908">
        <f t="shared" si="398"/>
        <v>91</v>
      </c>
      <c r="L567" s="908">
        <f t="shared" si="398"/>
        <v>48.5</v>
      </c>
      <c r="M567" s="908">
        <f t="shared" si="398"/>
        <v>235.1</v>
      </c>
      <c r="N567" s="908">
        <f t="shared" si="398"/>
        <v>71.7</v>
      </c>
      <c r="O567" s="908">
        <f t="shared" si="398"/>
        <v>123.8</v>
      </c>
      <c r="P567" s="908">
        <f t="shared" si="398"/>
        <v>96.4</v>
      </c>
      <c r="Q567" s="908">
        <f t="shared" si="398"/>
        <v>99.4</v>
      </c>
      <c r="R567" s="908">
        <f t="shared" si="398"/>
        <v>145.4</v>
      </c>
      <c r="S567" s="908">
        <f t="shared" si="398"/>
        <v>99.1</v>
      </c>
      <c r="T567" s="908">
        <f t="shared" si="398"/>
        <v>98.1</v>
      </c>
      <c r="U567" s="908">
        <f t="shared" si="398"/>
        <v>100.3</v>
      </c>
      <c r="V567" s="908">
        <f t="shared" si="398"/>
        <v>103.8</v>
      </c>
      <c r="W567" s="908" t="s">
        <v>357</v>
      </c>
      <c r="X567" s="908">
        <f t="shared" si="398"/>
        <v>109.6</v>
      </c>
      <c r="Y567" s="908">
        <f t="shared" si="398"/>
        <v>98.8</v>
      </c>
      <c r="Z567" s="908">
        <f t="shared" si="398"/>
        <v>87</v>
      </c>
      <c r="AA567" s="908">
        <f t="shared" si="398"/>
        <v>98.8</v>
      </c>
      <c r="AB567" s="908">
        <f t="shared" si="398"/>
        <v>99.3</v>
      </c>
      <c r="AC567" s="908">
        <f t="shared" si="398"/>
        <v>97.8</v>
      </c>
      <c r="AD567" s="499"/>
      <c r="AG567" s="239" t="s">
        <v>36</v>
      </c>
      <c r="AH567" s="908">
        <f>ROUND(AVERAGE(AH121:AH123),1)</f>
        <v>104.7</v>
      </c>
      <c r="AI567" s="908">
        <f t="shared" ref="AI567:AR567" si="399">ROUND(AVERAGE(AI121:AI123),1)</f>
        <v>91.9</v>
      </c>
      <c r="AJ567" s="908">
        <f t="shared" si="399"/>
        <v>91.2</v>
      </c>
      <c r="AK567" s="908">
        <f t="shared" si="399"/>
        <v>86.7</v>
      </c>
      <c r="AL567" s="908">
        <f t="shared" si="399"/>
        <v>96.5</v>
      </c>
      <c r="AM567" s="908">
        <f t="shared" si="399"/>
        <v>93.5</v>
      </c>
      <c r="AN567" s="908">
        <f t="shared" si="399"/>
        <v>101.3</v>
      </c>
      <c r="AO567" s="908">
        <f t="shared" si="399"/>
        <v>88</v>
      </c>
      <c r="AP567" s="908">
        <f t="shared" si="399"/>
        <v>111.6</v>
      </c>
      <c r="AQ567" s="908">
        <f t="shared" si="399"/>
        <v>111.8</v>
      </c>
      <c r="AR567" s="908">
        <f t="shared" si="399"/>
        <v>101.8</v>
      </c>
    </row>
    <row r="568" spans="2:45" x14ac:dyDescent="0.15">
      <c r="B568" s="240"/>
      <c r="C568" s="241" t="s">
        <v>37</v>
      </c>
      <c r="D568" s="909">
        <f>ROUND(AVERAGE(D124:D126),1)</f>
        <v>103.2</v>
      </c>
      <c r="E568" s="909">
        <f t="shared" ref="E568:AC568" si="400">ROUND(AVERAGE(E124:E126),1)</f>
        <v>103.2</v>
      </c>
      <c r="F568" s="909">
        <f t="shared" si="400"/>
        <v>96.7</v>
      </c>
      <c r="G568" s="909">
        <f t="shared" si="400"/>
        <v>94.6</v>
      </c>
      <c r="H568" s="909">
        <f t="shared" si="400"/>
        <v>99.3</v>
      </c>
      <c r="I568" s="909">
        <f t="shared" si="400"/>
        <v>87.1</v>
      </c>
      <c r="J568" s="909">
        <f t="shared" si="400"/>
        <v>85.8</v>
      </c>
      <c r="K568" s="909">
        <f t="shared" si="400"/>
        <v>87.3</v>
      </c>
      <c r="L568" s="909">
        <f t="shared" si="400"/>
        <v>58.7</v>
      </c>
      <c r="M568" s="909">
        <f t="shared" si="400"/>
        <v>220.8</v>
      </c>
      <c r="N568" s="909">
        <f t="shared" si="400"/>
        <v>87.5</v>
      </c>
      <c r="O568" s="909">
        <f t="shared" si="400"/>
        <v>160.6</v>
      </c>
      <c r="P568" s="909">
        <f t="shared" si="400"/>
        <v>91.3</v>
      </c>
      <c r="Q568" s="909">
        <f t="shared" si="400"/>
        <v>104.3</v>
      </c>
      <c r="R568" s="909">
        <f t="shared" si="400"/>
        <v>142.30000000000001</v>
      </c>
      <c r="S568" s="909">
        <f t="shared" si="400"/>
        <v>96.3</v>
      </c>
      <c r="T568" s="909">
        <f t="shared" si="400"/>
        <v>104.3</v>
      </c>
      <c r="U568" s="909">
        <f t="shared" si="400"/>
        <v>104.1</v>
      </c>
      <c r="V568" s="909">
        <f t="shared" si="400"/>
        <v>117.1</v>
      </c>
      <c r="W568" s="909" t="s">
        <v>357</v>
      </c>
      <c r="X568" s="909">
        <f t="shared" si="400"/>
        <v>110.1</v>
      </c>
      <c r="Y568" s="909">
        <f t="shared" si="400"/>
        <v>97.3</v>
      </c>
      <c r="Z568" s="909">
        <f t="shared" si="400"/>
        <v>85.1</v>
      </c>
      <c r="AA568" s="909">
        <f t="shared" si="400"/>
        <v>92.2</v>
      </c>
      <c r="AB568" s="909">
        <f t="shared" si="400"/>
        <v>99.4</v>
      </c>
      <c r="AC568" s="909">
        <f t="shared" si="400"/>
        <v>86.5</v>
      </c>
      <c r="AD568" s="499"/>
      <c r="AF568" s="240"/>
      <c r="AG568" s="241" t="s">
        <v>37</v>
      </c>
      <c r="AH568" s="909">
        <f>ROUND(AVERAGE(AH124:AH126),1)</f>
        <v>103.2</v>
      </c>
      <c r="AI568" s="909">
        <f t="shared" ref="AI568:AR568" si="401">ROUND(AVERAGE(AI124:AI126),1)</f>
        <v>94</v>
      </c>
      <c r="AJ568" s="909">
        <f t="shared" si="401"/>
        <v>89</v>
      </c>
      <c r="AK568" s="909">
        <f t="shared" si="401"/>
        <v>81.7</v>
      </c>
      <c r="AL568" s="909">
        <f t="shared" si="401"/>
        <v>97.9</v>
      </c>
      <c r="AM568" s="909">
        <f t="shared" si="401"/>
        <v>105.2</v>
      </c>
      <c r="AN568" s="909">
        <f t="shared" si="401"/>
        <v>125.1</v>
      </c>
      <c r="AO568" s="909">
        <f t="shared" si="401"/>
        <v>91.1</v>
      </c>
      <c r="AP568" s="909">
        <f t="shared" si="401"/>
        <v>108.2</v>
      </c>
      <c r="AQ568" s="909">
        <f t="shared" si="401"/>
        <v>108.5</v>
      </c>
      <c r="AR568" s="909">
        <f t="shared" si="401"/>
        <v>98.2</v>
      </c>
    </row>
    <row r="569" spans="2:45" ht="12" customHeight="1" x14ac:dyDescent="0.15">
      <c r="B569" s="66">
        <v>2026</v>
      </c>
      <c r="C569" s="243" t="s">
        <v>34</v>
      </c>
      <c r="D569" s="910">
        <f>ROUND(AVERAGE(D127:D129),1)</f>
        <v>97.9</v>
      </c>
      <c r="E569" s="910">
        <f t="shared" ref="E569:AC569" si="402">ROUND(AVERAGE(E127:E129),1)</f>
        <v>97.9</v>
      </c>
      <c r="F569" s="910">
        <f t="shared" si="402"/>
        <v>96.9</v>
      </c>
      <c r="G569" s="910">
        <f t="shared" si="402"/>
        <v>100.3</v>
      </c>
      <c r="H569" s="910">
        <f t="shared" si="402"/>
        <v>94.2</v>
      </c>
      <c r="I569" s="910">
        <f t="shared" si="402"/>
        <v>90.3</v>
      </c>
      <c r="J569" s="910">
        <f t="shared" si="402"/>
        <v>82.6</v>
      </c>
      <c r="K569" s="910">
        <f t="shared" si="402"/>
        <v>80.099999999999994</v>
      </c>
      <c r="L569" s="910">
        <f t="shared" si="402"/>
        <v>64</v>
      </c>
      <c r="M569" s="910">
        <f t="shared" si="402"/>
        <v>123.8</v>
      </c>
      <c r="N569" s="910">
        <f t="shared" si="402"/>
        <v>81.8</v>
      </c>
      <c r="O569" s="910">
        <f t="shared" si="402"/>
        <v>142.4</v>
      </c>
      <c r="P569" s="910">
        <f t="shared" si="402"/>
        <v>87.2</v>
      </c>
      <c r="Q569" s="910">
        <f t="shared" si="402"/>
        <v>101.7</v>
      </c>
      <c r="R569" s="910">
        <f t="shared" si="402"/>
        <v>142</v>
      </c>
      <c r="S569" s="910">
        <f t="shared" si="402"/>
        <v>98.5</v>
      </c>
      <c r="T569" s="910">
        <f t="shared" si="402"/>
        <v>102.1</v>
      </c>
      <c r="U569" s="910">
        <f t="shared" si="402"/>
        <v>102.8</v>
      </c>
      <c r="V569" s="910">
        <f t="shared" si="402"/>
        <v>102.9</v>
      </c>
      <c r="W569" s="910" t="s">
        <v>357</v>
      </c>
      <c r="X569" s="910">
        <f t="shared" si="402"/>
        <v>114.1</v>
      </c>
      <c r="Y569" s="910">
        <f t="shared" si="402"/>
        <v>106.4</v>
      </c>
      <c r="Z569" s="910">
        <f t="shared" si="402"/>
        <v>89.6</v>
      </c>
      <c r="AA569" s="910">
        <f t="shared" si="402"/>
        <v>102.5</v>
      </c>
      <c r="AB569" s="910">
        <f t="shared" si="402"/>
        <v>99</v>
      </c>
      <c r="AC569" s="910">
        <f t="shared" si="402"/>
        <v>84.6</v>
      </c>
      <c r="AD569" s="499"/>
      <c r="AF569" s="66">
        <v>2026</v>
      </c>
      <c r="AG569" s="243" t="s">
        <v>34</v>
      </c>
      <c r="AH569" s="910">
        <f t="shared" ref="AH569:AR569" si="403">ROUND(AVERAGE(AH127:AH129),1)</f>
        <v>97.9</v>
      </c>
      <c r="AI569" s="910">
        <f t="shared" si="403"/>
        <v>90.2</v>
      </c>
      <c r="AJ569" s="910">
        <f t="shared" si="403"/>
        <v>87.1</v>
      </c>
      <c r="AK569" s="910">
        <f t="shared" si="403"/>
        <v>79.8</v>
      </c>
      <c r="AL569" s="910">
        <f t="shared" si="403"/>
        <v>96</v>
      </c>
      <c r="AM569" s="910">
        <f t="shared" si="403"/>
        <v>97.1</v>
      </c>
      <c r="AN569" s="910">
        <f t="shared" si="403"/>
        <v>107.6</v>
      </c>
      <c r="AO569" s="910">
        <f t="shared" si="403"/>
        <v>89.8</v>
      </c>
      <c r="AP569" s="910">
        <f t="shared" si="403"/>
        <v>102.1</v>
      </c>
      <c r="AQ569" s="910">
        <f t="shared" si="403"/>
        <v>101.9</v>
      </c>
      <c r="AR569" s="910">
        <f t="shared" si="403"/>
        <v>109.4</v>
      </c>
    </row>
    <row r="570" spans="2:45" ht="12" customHeight="1" x14ac:dyDescent="0.15">
      <c r="C570" s="239" t="s">
        <v>35</v>
      </c>
      <c r="D570" s="908">
        <f>ROUND(AVERAGE(D130:D132),1)</f>
        <v>94.6</v>
      </c>
      <c r="E570" s="908">
        <f t="shared" ref="E570:AC570" si="404">ROUND(AVERAGE(E130:E132),1)</f>
        <v>94.6</v>
      </c>
      <c r="F570" s="908">
        <f t="shared" si="404"/>
        <v>95.5</v>
      </c>
      <c r="G570" s="908">
        <f t="shared" si="404"/>
        <v>133.6</v>
      </c>
      <c r="H570" s="908">
        <f t="shared" si="404"/>
        <v>84.5</v>
      </c>
      <c r="I570" s="908">
        <f t="shared" si="404"/>
        <v>94.9</v>
      </c>
      <c r="J570" s="908">
        <f t="shared" si="404"/>
        <v>81.7</v>
      </c>
      <c r="K570" s="908">
        <f t="shared" si="404"/>
        <v>73.5</v>
      </c>
      <c r="L570" s="908">
        <f t="shared" si="404"/>
        <v>70.5</v>
      </c>
      <c r="M570" s="908">
        <f t="shared" si="404"/>
        <v>132.19999999999999</v>
      </c>
      <c r="N570" s="908">
        <f t="shared" si="404"/>
        <v>57.2</v>
      </c>
      <c r="O570" s="908">
        <f t="shared" si="404"/>
        <v>103.9</v>
      </c>
      <c r="P570" s="908">
        <f t="shared" si="404"/>
        <v>80.400000000000006</v>
      </c>
      <c r="Q570" s="908">
        <f t="shared" si="404"/>
        <v>94.1</v>
      </c>
      <c r="R570" s="908">
        <f t="shared" si="404"/>
        <v>138.69999999999999</v>
      </c>
      <c r="S570" s="908">
        <f t="shared" si="404"/>
        <v>87.6</v>
      </c>
      <c r="T570" s="908">
        <f t="shared" si="404"/>
        <v>106.7</v>
      </c>
      <c r="U570" s="908">
        <f t="shared" si="404"/>
        <v>96.7</v>
      </c>
      <c r="V570" s="908">
        <f t="shared" si="404"/>
        <v>92.8</v>
      </c>
      <c r="W570" s="908" t="s">
        <v>357</v>
      </c>
      <c r="X570" s="908">
        <f t="shared" si="404"/>
        <v>108.8</v>
      </c>
      <c r="Y570" s="908">
        <f t="shared" si="404"/>
        <v>105</v>
      </c>
      <c r="Z570" s="908">
        <f t="shared" si="404"/>
        <v>89.4</v>
      </c>
      <c r="AA570" s="908">
        <f t="shared" si="404"/>
        <v>95.3</v>
      </c>
      <c r="AB570" s="908">
        <f t="shared" si="404"/>
        <v>99.4</v>
      </c>
      <c r="AC570" s="908">
        <f t="shared" si="404"/>
        <v>84.4</v>
      </c>
      <c r="AD570" s="499"/>
      <c r="AG570" s="239" t="s">
        <v>35</v>
      </c>
      <c r="AH570" s="908">
        <f t="shared" ref="AH570:AR570" si="405">ROUND(AVERAGE(AH130:AH132),1)</f>
        <v>94.6</v>
      </c>
      <c r="AI570" s="908">
        <f t="shared" si="405"/>
        <v>85</v>
      </c>
      <c r="AJ570" s="908">
        <f t="shared" si="405"/>
        <v>84.6</v>
      </c>
      <c r="AK570" s="908">
        <f t="shared" si="405"/>
        <v>80.5</v>
      </c>
      <c r="AL570" s="908">
        <f t="shared" si="405"/>
        <v>89.5</v>
      </c>
      <c r="AM570" s="908">
        <f t="shared" si="405"/>
        <v>86.1</v>
      </c>
      <c r="AN570" s="908">
        <f t="shared" si="405"/>
        <v>77.7</v>
      </c>
      <c r="AO570" s="908">
        <f t="shared" si="405"/>
        <v>92</v>
      </c>
      <c r="AP570" s="908">
        <f t="shared" si="405"/>
        <v>99.8</v>
      </c>
      <c r="AQ570" s="908">
        <f t="shared" si="405"/>
        <v>99.8</v>
      </c>
      <c r="AR570" s="908">
        <f t="shared" si="405"/>
        <v>102</v>
      </c>
    </row>
    <row r="571" spans="2:45" ht="1.5" customHeight="1" x14ac:dyDescent="0.15">
      <c r="C571" s="239" t="s">
        <v>36</v>
      </c>
      <c r="D571" s="908" t="e">
        <f>ROUND(AVERAGE(D133:D135),1)</f>
        <v>#DIV/0!</v>
      </c>
      <c r="E571" s="908" t="e">
        <f t="shared" ref="E571:AC571" si="406">ROUND(AVERAGE(E133:E135),1)</f>
        <v>#DIV/0!</v>
      </c>
      <c r="F571" s="908" t="e">
        <f t="shared" si="406"/>
        <v>#DIV/0!</v>
      </c>
      <c r="G571" s="908" t="e">
        <f t="shared" si="406"/>
        <v>#DIV/0!</v>
      </c>
      <c r="H571" s="908" t="e">
        <f t="shared" si="406"/>
        <v>#DIV/0!</v>
      </c>
      <c r="I571" s="908" t="e">
        <f t="shared" si="406"/>
        <v>#DIV/0!</v>
      </c>
      <c r="J571" s="908" t="e">
        <f t="shared" si="406"/>
        <v>#DIV/0!</v>
      </c>
      <c r="K571" s="908" t="e">
        <f t="shared" si="406"/>
        <v>#DIV/0!</v>
      </c>
      <c r="L571" s="908" t="e">
        <f t="shared" si="406"/>
        <v>#DIV/0!</v>
      </c>
      <c r="M571" s="908" t="e">
        <f t="shared" si="406"/>
        <v>#DIV/0!</v>
      </c>
      <c r="N571" s="908" t="e">
        <f t="shared" si="406"/>
        <v>#DIV/0!</v>
      </c>
      <c r="O571" s="908" t="e">
        <f t="shared" si="406"/>
        <v>#DIV/0!</v>
      </c>
      <c r="P571" s="908" t="e">
        <f t="shared" si="406"/>
        <v>#DIV/0!</v>
      </c>
      <c r="Q571" s="908" t="e">
        <f t="shared" si="406"/>
        <v>#DIV/0!</v>
      </c>
      <c r="R571" s="908" t="e">
        <f t="shared" si="406"/>
        <v>#DIV/0!</v>
      </c>
      <c r="S571" s="908" t="e">
        <f t="shared" si="406"/>
        <v>#DIV/0!</v>
      </c>
      <c r="T571" s="908" t="e">
        <f t="shared" si="406"/>
        <v>#DIV/0!</v>
      </c>
      <c r="U571" s="908" t="e">
        <f t="shared" si="406"/>
        <v>#DIV/0!</v>
      </c>
      <c r="V571" s="908" t="e">
        <f t="shared" si="406"/>
        <v>#DIV/0!</v>
      </c>
      <c r="W571" s="908" t="s">
        <v>357</v>
      </c>
      <c r="X571" s="908" t="e">
        <f t="shared" si="406"/>
        <v>#DIV/0!</v>
      </c>
      <c r="Y571" s="908" t="e">
        <f t="shared" si="406"/>
        <v>#DIV/0!</v>
      </c>
      <c r="Z571" s="908" t="e">
        <f t="shared" si="406"/>
        <v>#DIV/0!</v>
      </c>
      <c r="AA571" s="908" t="e">
        <f t="shared" si="406"/>
        <v>#DIV/0!</v>
      </c>
      <c r="AB571" s="908" t="e">
        <f t="shared" si="406"/>
        <v>#DIV/0!</v>
      </c>
      <c r="AC571" s="908" t="e">
        <f t="shared" si="406"/>
        <v>#DIV/0!</v>
      </c>
      <c r="AD571" s="499"/>
      <c r="AG571" s="239" t="s">
        <v>36</v>
      </c>
      <c r="AH571" s="908" t="e">
        <f t="shared" ref="AH571:AR571" si="407">ROUND(AVERAGE(AH133:AH135),1)</f>
        <v>#DIV/0!</v>
      </c>
      <c r="AI571" s="908" t="e">
        <f t="shared" si="407"/>
        <v>#DIV/0!</v>
      </c>
      <c r="AJ571" s="908" t="e">
        <f t="shared" si="407"/>
        <v>#DIV/0!</v>
      </c>
      <c r="AK571" s="908" t="e">
        <f t="shared" si="407"/>
        <v>#DIV/0!</v>
      </c>
      <c r="AL571" s="908" t="e">
        <f t="shared" si="407"/>
        <v>#DIV/0!</v>
      </c>
      <c r="AM571" s="908" t="e">
        <f t="shared" si="407"/>
        <v>#DIV/0!</v>
      </c>
      <c r="AN571" s="908" t="e">
        <f t="shared" si="407"/>
        <v>#DIV/0!</v>
      </c>
      <c r="AO571" s="908" t="e">
        <f t="shared" si="407"/>
        <v>#DIV/0!</v>
      </c>
      <c r="AP571" s="908" t="e">
        <f t="shared" si="407"/>
        <v>#DIV/0!</v>
      </c>
      <c r="AQ571" s="908" t="e">
        <f t="shared" si="407"/>
        <v>#DIV/0!</v>
      </c>
      <c r="AR571" s="908" t="e">
        <f t="shared" si="407"/>
        <v>#DIV/0!</v>
      </c>
    </row>
    <row r="572" spans="2:45" ht="12" hidden="1" customHeight="1" x14ac:dyDescent="0.15">
      <c r="B572" s="240"/>
      <c r="C572" s="241" t="s">
        <v>37</v>
      </c>
      <c r="D572" s="909" t="e">
        <f>ROUND(AVERAGE(D136:D138),1)</f>
        <v>#DIV/0!</v>
      </c>
      <c r="E572" s="909" t="e">
        <f t="shared" ref="E572:AC572" si="408">ROUND(AVERAGE(E136:E138),1)</f>
        <v>#DIV/0!</v>
      </c>
      <c r="F572" s="909" t="e">
        <f t="shared" si="408"/>
        <v>#DIV/0!</v>
      </c>
      <c r="G572" s="909" t="e">
        <f t="shared" si="408"/>
        <v>#DIV/0!</v>
      </c>
      <c r="H572" s="909" t="e">
        <f t="shared" si="408"/>
        <v>#DIV/0!</v>
      </c>
      <c r="I572" s="909" t="e">
        <f t="shared" si="408"/>
        <v>#DIV/0!</v>
      </c>
      <c r="J572" s="909" t="e">
        <f t="shared" si="408"/>
        <v>#DIV/0!</v>
      </c>
      <c r="K572" s="909" t="e">
        <f t="shared" si="408"/>
        <v>#DIV/0!</v>
      </c>
      <c r="L572" s="909" t="e">
        <f t="shared" si="408"/>
        <v>#DIV/0!</v>
      </c>
      <c r="M572" s="909" t="e">
        <f t="shared" si="408"/>
        <v>#DIV/0!</v>
      </c>
      <c r="N572" s="909" t="e">
        <f t="shared" si="408"/>
        <v>#DIV/0!</v>
      </c>
      <c r="O572" s="909" t="e">
        <f t="shared" si="408"/>
        <v>#DIV/0!</v>
      </c>
      <c r="P572" s="909" t="e">
        <f t="shared" si="408"/>
        <v>#DIV/0!</v>
      </c>
      <c r="Q572" s="909" t="e">
        <f t="shared" si="408"/>
        <v>#DIV/0!</v>
      </c>
      <c r="R572" s="909" t="e">
        <f t="shared" si="408"/>
        <v>#DIV/0!</v>
      </c>
      <c r="S572" s="909" t="e">
        <f t="shared" si="408"/>
        <v>#DIV/0!</v>
      </c>
      <c r="T572" s="909" t="e">
        <f t="shared" si="408"/>
        <v>#DIV/0!</v>
      </c>
      <c r="U572" s="909" t="e">
        <f t="shared" si="408"/>
        <v>#DIV/0!</v>
      </c>
      <c r="V572" s="909" t="e">
        <f t="shared" si="408"/>
        <v>#DIV/0!</v>
      </c>
      <c r="W572" s="909" t="s">
        <v>357</v>
      </c>
      <c r="X572" s="909" t="e">
        <f t="shared" si="408"/>
        <v>#DIV/0!</v>
      </c>
      <c r="Y572" s="909" t="e">
        <f t="shared" si="408"/>
        <v>#DIV/0!</v>
      </c>
      <c r="Z572" s="909" t="e">
        <f t="shared" si="408"/>
        <v>#DIV/0!</v>
      </c>
      <c r="AA572" s="909" t="e">
        <f t="shared" si="408"/>
        <v>#DIV/0!</v>
      </c>
      <c r="AB572" s="909" t="e">
        <f t="shared" si="408"/>
        <v>#DIV/0!</v>
      </c>
      <c r="AC572" s="909" t="e">
        <f t="shared" si="408"/>
        <v>#DIV/0!</v>
      </c>
      <c r="AD572" s="499"/>
      <c r="AF572" s="240"/>
      <c r="AG572" s="241" t="s">
        <v>37</v>
      </c>
      <c r="AH572" s="909" t="e">
        <f t="shared" ref="AH572:AR572" si="409">ROUND(AVERAGE(AH136:AH138),1)</f>
        <v>#DIV/0!</v>
      </c>
      <c r="AI572" s="909" t="e">
        <f t="shared" si="409"/>
        <v>#DIV/0!</v>
      </c>
      <c r="AJ572" s="909" t="e">
        <f t="shared" si="409"/>
        <v>#DIV/0!</v>
      </c>
      <c r="AK572" s="909" t="e">
        <f t="shared" si="409"/>
        <v>#DIV/0!</v>
      </c>
      <c r="AL572" s="909" t="e">
        <f t="shared" si="409"/>
        <v>#DIV/0!</v>
      </c>
      <c r="AM572" s="909" t="e">
        <f t="shared" si="409"/>
        <v>#DIV/0!</v>
      </c>
      <c r="AN572" s="909" t="e">
        <f t="shared" si="409"/>
        <v>#DIV/0!</v>
      </c>
      <c r="AO572" s="909" t="e">
        <f t="shared" si="409"/>
        <v>#DIV/0!</v>
      </c>
      <c r="AP572" s="909" t="e">
        <f t="shared" si="409"/>
        <v>#DIV/0!</v>
      </c>
      <c r="AQ572" s="909" t="e">
        <f t="shared" si="409"/>
        <v>#DIV/0!</v>
      </c>
      <c r="AR572" s="909" t="e">
        <f t="shared" si="409"/>
        <v>#DIV/0!</v>
      </c>
    </row>
    <row r="573" spans="2:45" ht="12" hidden="1" customHeight="1" x14ac:dyDescent="0.15">
      <c r="B573" s="66">
        <v>2027</v>
      </c>
      <c r="C573" s="243" t="s">
        <v>34</v>
      </c>
      <c r="D573" s="910" t="e">
        <f>ROUND(AVERAGE(D139:D141),1)</f>
        <v>#DIV/0!</v>
      </c>
      <c r="E573" s="910" t="e">
        <f t="shared" ref="E573:AC573" si="410">ROUND(AVERAGE(E139:E141),1)</f>
        <v>#DIV/0!</v>
      </c>
      <c r="F573" s="910" t="e">
        <f t="shared" si="410"/>
        <v>#DIV/0!</v>
      </c>
      <c r="G573" s="910" t="e">
        <f t="shared" si="410"/>
        <v>#DIV/0!</v>
      </c>
      <c r="H573" s="910" t="e">
        <f t="shared" si="410"/>
        <v>#DIV/0!</v>
      </c>
      <c r="I573" s="910" t="e">
        <f t="shared" si="410"/>
        <v>#DIV/0!</v>
      </c>
      <c r="J573" s="910" t="e">
        <f t="shared" si="410"/>
        <v>#DIV/0!</v>
      </c>
      <c r="K573" s="910" t="e">
        <f t="shared" si="410"/>
        <v>#DIV/0!</v>
      </c>
      <c r="L573" s="910" t="e">
        <f t="shared" si="410"/>
        <v>#DIV/0!</v>
      </c>
      <c r="M573" s="910" t="e">
        <f t="shared" si="410"/>
        <v>#DIV/0!</v>
      </c>
      <c r="N573" s="910" t="e">
        <f t="shared" si="410"/>
        <v>#DIV/0!</v>
      </c>
      <c r="O573" s="910" t="e">
        <f t="shared" si="410"/>
        <v>#DIV/0!</v>
      </c>
      <c r="P573" s="910" t="e">
        <f t="shared" si="410"/>
        <v>#DIV/0!</v>
      </c>
      <c r="Q573" s="910" t="e">
        <f t="shared" si="410"/>
        <v>#DIV/0!</v>
      </c>
      <c r="R573" s="910" t="e">
        <f t="shared" si="410"/>
        <v>#DIV/0!</v>
      </c>
      <c r="S573" s="910" t="e">
        <f t="shared" si="410"/>
        <v>#DIV/0!</v>
      </c>
      <c r="T573" s="910" t="e">
        <f t="shared" si="410"/>
        <v>#DIV/0!</v>
      </c>
      <c r="U573" s="910" t="e">
        <f t="shared" si="410"/>
        <v>#DIV/0!</v>
      </c>
      <c r="V573" s="910" t="e">
        <f t="shared" si="410"/>
        <v>#DIV/0!</v>
      </c>
      <c r="W573" s="910" t="s">
        <v>357</v>
      </c>
      <c r="X573" s="910" t="e">
        <f t="shared" si="410"/>
        <v>#DIV/0!</v>
      </c>
      <c r="Y573" s="910" t="e">
        <f t="shared" si="410"/>
        <v>#DIV/0!</v>
      </c>
      <c r="Z573" s="910" t="e">
        <f t="shared" si="410"/>
        <v>#DIV/0!</v>
      </c>
      <c r="AA573" s="910" t="e">
        <f t="shared" si="410"/>
        <v>#DIV/0!</v>
      </c>
      <c r="AB573" s="910" t="e">
        <f t="shared" si="410"/>
        <v>#DIV/0!</v>
      </c>
      <c r="AC573" s="910" t="e">
        <f t="shared" si="410"/>
        <v>#DIV/0!</v>
      </c>
      <c r="AD573" s="499"/>
      <c r="AF573" s="66" t="s">
        <v>216</v>
      </c>
      <c r="AG573" s="243" t="s">
        <v>34</v>
      </c>
      <c r="AH573" s="910" t="e">
        <f t="shared" ref="AH573:AR573" si="411">ROUND(AVERAGE(AH139:AH141),1)</f>
        <v>#DIV/0!</v>
      </c>
      <c r="AI573" s="910" t="e">
        <f t="shared" si="411"/>
        <v>#DIV/0!</v>
      </c>
      <c r="AJ573" s="910" t="e">
        <f t="shared" si="411"/>
        <v>#DIV/0!</v>
      </c>
      <c r="AK573" s="910" t="e">
        <f t="shared" si="411"/>
        <v>#DIV/0!</v>
      </c>
      <c r="AL573" s="910" t="e">
        <f t="shared" si="411"/>
        <v>#DIV/0!</v>
      </c>
      <c r="AM573" s="910" t="e">
        <f t="shared" si="411"/>
        <v>#DIV/0!</v>
      </c>
      <c r="AN573" s="910" t="e">
        <f t="shared" si="411"/>
        <v>#DIV/0!</v>
      </c>
      <c r="AO573" s="910" t="e">
        <f t="shared" si="411"/>
        <v>#DIV/0!</v>
      </c>
      <c r="AP573" s="910" t="e">
        <f t="shared" si="411"/>
        <v>#DIV/0!</v>
      </c>
      <c r="AQ573" s="910" t="e">
        <f t="shared" si="411"/>
        <v>#DIV/0!</v>
      </c>
      <c r="AR573" s="910" t="e">
        <f t="shared" si="411"/>
        <v>#DIV/0!</v>
      </c>
    </row>
    <row r="574" spans="2:45" ht="12" hidden="1" customHeight="1" x14ac:dyDescent="0.15">
      <c r="C574" s="239" t="s">
        <v>35</v>
      </c>
      <c r="D574" s="908" t="e">
        <f>ROUND(AVERAGE(D142:D144),1)</f>
        <v>#DIV/0!</v>
      </c>
      <c r="E574" s="908" t="e">
        <f t="shared" ref="E574:AC574" si="412">ROUND(AVERAGE(E142:E144),1)</f>
        <v>#DIV/0!</v>
      </c>
      <c r="F574" s="908" t="e">
        <f t="shared" si="412"/>
        <v>#DIV/0!</v>
      </c>
      <c r="G574" s="908" t="e">
        <f t="shared" si="412"/>
        <v>#DIV/0!</v>
      </c>
      <c r="H574" s="908" t="e">
        <f t="shared" si="412"/>
        <v>#DIV/0!</v>
      </c>
      <c r="I574" s="908" t="e">
        <f t="shared" si="412"/>
        <v>#DIV/0!</v>
      </c>
      <c r="J574" s="908" t="e">
        <f t="shared" si="412"/>
        <v>#DIV/0!</v>
      </c>
      <c r="K574" s="908" t="e">
        <f t="shared" si="412"/>
        <v>#DIV/0!</v>
      </c>
      <c r="L574" s="908" t="e">
        <f t="shared" si="412"/>
        <v>#DIV/0!</v>
      </c>
      <c r="M574" s="908" t="e">
        <f t="shared" si="412"/>
        <v>#DIV/0!</v>
      </c>
      <c r="N574" s="908" t="e">
        <f t="shared" si="412"/>
        <v>#DIV/0!</v>
      </c>
      <c r="O574" s="908" t="e">
        <f t="shared" si="412"/>
        <v>#DIV/0!</v>
      </c>
      <c r="P574" s="908" t="e">
        <f t="shared" si="412"/>
        <v>#DIV/0!</v>
      </c>
      <c r="Q574" s="908" t="e">
        <f t="shared" si="412"/>
        <v>#DIV/0!</v>
      </c>
      <c r="R574" s="908" t="e">
        <f t="shared" si="412"/>
        <v>#DIV/0!</v>
      </c>
      <c r="S574" s="908" t="e">
        <f t="shared" si="412"/>
        <v>#DIV/0!</v>
      </c>
      <c r="T574" s="908" t="e">
        <f t="shared" si="412"/>
        <v>#DIV/0!</v>
      </c>
      <c r="U574" s="908" t="e">
        <f t="shared" si="412"/>
        <v>#DIV/0!</v>
      </c>
      <c r="V574" s="908" t="e">
        <f t="shared" si="412"/>
        <v>#DIV/0!</v>
      </c>
      <c r="W574" s="908" t="s">
        <v>357</v>
      </c>
      <c r="X574" s="908" t="e">
        <f t="shared" si="412"/>
        <v>#DIV/0!</v>
      </c>
      <c r="Y574" s="908" t="e">
        <f t="shared" si="412"/>
        <v>#DIV/0!</v>
      </c>
      <c r="Z574" s="908" t="e">
        <f t="shared" si="412"/>
        <v>#DIV/0!</v>
      </c>
      <c r="AA574" s="908" t="e">
        <f t="shared" si="412"/>
        <v>#DIV/0!</v>
      </c>
      <c r="AB574" s="908" t="e">
        <f t="shared" si="412"/>
        <v>#DIV/0!</v>
      </c>
      <c r="AC574" s="908" t="e">
        <f t="shared" si="412"/>
        <v>#DIV/0!</v>
      </c>
      <c r="AD574" s="499"/>
      <c r="AG574" s="239" t="s">
        <v>35</v>
      </c>
      <c r="AH574" s="908" t="e">
        <f t="shared" ref="AH574:AR574" si="413">ROUND(AVERAGE(AH142:AH144),1)</f>
        <v>#DIV/0!</v>
      </c>
      <c r="AI574" s="908" t="e">
        <f t="shared" si="413"/>
        <v>#DIV/0!</v>
      </c>
      <c r="AJ574" s="908" t="e">
        <f t="shared" si="413"/>
        <v>#DIV/0!</v>
      </c>
      <c r="AK574" s="908" t="e">
        <f t="shared" si="413"/>
        <v>#DIV/0!</v>
      </c>
      <c r="AL574" s="908" t="e">
        <f t="shared" si="413"/>
        <v>#DIV/0!</v>
      </c>
      <c r="AM574" s="908" t="e">
        <f t="shared" si="413"/>
        <v>#DIV/0!</v>
      </c>
      <c r="AN574" s="908" t="e">
        <f t="shared" si="413"/>
        <v>#DIV/0!</v>
      </c>
      <c r="AO574" s="908" t="e">
        <f t="shared" si="413"/>
        <v>#DIV/0!</v>
      </c>
      <c r="AP574" s="908" t="e">
        <f t="shared" si="413"/>
        <v>#DIV/0!</v>
      </c>
      <c r="AQ574" s="908" t="e">
        <f t="shared" si="413"/>
        <v>#DIV/0!</v>
      </c>
      <c r="AR574" s="908" t="e">
        <f t="shared" si="413"/>
        <v>#DIV/0!</v>
      </c>
    </row>
    <row r="575" spans="2:45" ht="12" hidden="1" customHeight="1" x14ac:dyDescent="0.15">
      <c r="C575" s="239" t="s">
        <v>36</v>
      </c>
      <c r="D575" s="908" t="e">
        <f>ROUND(AVERAGE(D145:D147),1)</f>
        <v>#DIV/0!</v>
      </c>
      <c r="E575" s="908" t="e">
        <f t="shared" ref="E575:AC575" si="414">ROUND(AVERAGE(E145:E147),1)</f>
        <v>#DIV/0!</v>
      </c>
      <c r="F575" s="908" t="e">
        <f t="shared" si="414"/>
        <v>#DIV/0!</v>
      </c>
      <c r="G575" s="908" t="e">
        <f t="shared" si="414"/>
        <v>#DIV/0!</v>
      </c>
      <c r="H575" s="908" t="e">
        <f t="shared" si="414"/>
        <v>#DIV/0!</v>
      </c>
      <c r="I575" s="908" t="e">
        <f t="shared" si="414"/>
        <v>#DIV/0!</v>
      </c>
      <c r="J575" s="908" t="e">
        <f t="shared" si="414"/>
        <v>#DIV/0!</v>
      </c>
      <c r="K575" s="908" t="e">
        <f t="shared" si="414"/>
        <v>#DIV/0!</v>
      </c>
      <c r="L575" s="908" t="e">
        <f t="shared" si="414"/>
        <v>#DIV/0!</v>
      </c>
      <c r="M575" s="908" t="e">
        <f t="shared" si="414"/>
        <v>#DIV/0!</v>
      </c>
      <c r="N575" s="908" t="e">
        <f t="shared" si="414"/>
        <v>#DIV/0!</v>
      </c>
      <c r="O575" s="908" t="e">
        <f t="shared" si="414"/>
        <v>#DIV/0!</v>
      </c>
      <c r="P575" s="908" t="e">
        <f t="shared" si="414"/>
        <v>#DIV/0!</v>
      </c>
      <c r="Q575" s="908" t="e">
        <f t="shared" si="414"/>
        <v>#DIV/0!</v>
      </c>
      <c r="R575" s="908" t="e">
        <f t="shared" si="414"/>
        <v>#DIV/0!</v>
      </c>
      <c r="S575" s="908" t="e">
        <f t="shared" si="414"/>
        <v>#DIV/0!</v>
      </c>
      <c r="T575" s="908" t="e">
        <f t="shared" si="414"/>
        <v>#DIV/0!</v>
      </c>
      <c r="U575" s="908" t="e">
        <f t="shared" si="414"/>
        <v>#DIV/0!</v>
      </c>
      <c r="V575" s="908" t="e">
        <f t="shared" si="414"/>
        <v>#DIV/0!</v>
      </c>
      <c r="W575" s="908" t="s">
        <v>357</v>
      </c>
      <c r="X575" s="908" t="e">
        <f t="shared" si="414"/>
        <v>#DIV/0!</v>
      </c>
      <c r="Y575" s="908" t="e">
        <f t="shared" si="414"/>
        <v>#DIV/0!</v>
      </c>
      <c r="Z575" s="908" t="e">
        <f t="shared" si="414"/>
        <v>#DIV/0!</v>
      </c>
      <c r="AA575" s="908" t="e">
        <f t="shared" si="414"/>
        <v>#DIV/0!</v>
      </c>
      <c r="AB575" s="908" t="e">
        <f t="shared" si="414"/>
        <v>#DIV/0!</v>
      </c>
      <c r="AC575" s="908" t="e">
        <f t="shared" si="414"/>
        <v>#DIV/0!</v>
      </c>
      <c r="AD575" s="499"/>
      <c r="AG575" s="239" t="s">
        <v>36</v>
      </c>
      <c r="AH575" s="908" t="e">
        <f t="shared" ref="AH575:AR575" si="415">ROUND(AVERAGE(AH145:AH147),1)</f>
        <v>#DIV/0!</v>
      </c>
      <c r="AI575" s="908" t="e">
        <f t="shared" si="415"/>
        <v>#DIV/0!</v>
      </c>
      <c r="AJ575" s="908" t="e">
        <f t="shared" si="415"/>
        <v>#DIV/0!</v>
      </c>
      <c r="AK575" s="908" t="e">
        <f t="shared" si="415"/>
        <v>#DIV/0!</v>
      </c>
      <c r="AL575" s="908" t="e">
        <f t="shared" si="415"/>
        <v>#DIV/0!</v>
      </c>
      <c r="AM575" s="908" t="e">
        <f t="shared" si="415"/>
        <v>#DIV/0!</v>
      </c>
      <c r="AN575" s="908" t="e">
        <f t="shared" si="415"/>
        <v>#DIV/0!</v>
      </c>
      <c r="AO575" s="908" t="e">
        <f t="shared" si="415"/>
        <v>#DIV/0!</v>
      </c>
      <c r="AP575" s="908" t="e">
        <f t="shared" si="415"/>
        <v>#DIV/0!</v>
      </c>
      <c r="AQ575" s="908" t="e">
        <f t="shared" si="415"/>
        <v>#DIV/0!</v>
      </c>
      <c r="AR575" s="908" t="e">
        <f t="shared" si="415"/>
        <v>#DIV/0!</v>
      </c>
    </row>
    <row r="576" spans="2:45" ht="12" hidden="1" customHeight="1" x14ac:dyDescent="0.15">
      <c r="B576" s="240"/>
      <c r="C576" s="241" t="s">
        <v>37</v>
      </c>
      <c r="D576" s="909" t="e">
        <f>ROUND(AVERAGE(D148:D150),1)</f>
        <v>#DIV/0!</v>
      </c>
      <c r="E576" s="909" t="e">
        <f t="shared" ref="E576:AC576" si="416">ROUND(AVERAGE(E148:E150),1)</f>
        <v>#DIV/0!</v>
      </c>
      <c r="F576" s="909" t="e">
        <f t="shared" si="416"/>
        <v>#DIV/0!</v>
      </c>
      <c r="G576" s="909" t="e">
        <f t="shared" si="416"/>
        <v>#DIV/0!</v>
      </c>
      <c r="H576" s="909" t="e">
        <f t="shared" si="416"/>
        <v>#DIV/0!</v>
      </c>
      <c r="I576" s="909" t="e">
        <f t="shared" si="416"/>
        <v>#DIV/0!</v>
      </c>
      <c r="J576" s="909" t="e">
        <f t="shared" si="416"/>
        <v>#DIV/0!</v>
      </c>
      <c r="K576" s="909" t="e">
        <f t="shared" si="416"/>
        <v>#DIV/0!</v>
      </c>
      <c r="L576" s="909" t="e">
        <f t="shared" si="416"/>
        <v>#DIV/0!</v>
      </c>
      <c r="M576" s="909" t="e">
        <f t="shared" si="416"/>
        <v>#DIV/0!</v>
      </c>
      <c r="N576" s="909" t="e">
        <f t="shared" si="416"/>
        <v>#DIV/0!</v>
      </c>
      <c r="O576" s="909" t="e">
        <f t="shared" si="416"/>
        <v>#DIV/0!</v>
      </c>
      <c r="P576" s="909" t="e">
        <f t="shared" si="416"/>
        <v>#DIV/0!</v>
      </c>
      <c r="Q576" s="909" t="e">
        <f t="shared" si="416"/>
        <v>#DIV/0!</v>
      </c>
      <c r="R576" s="909" t="e">
        <f t="shared" si="416"/>
        <v>#DIV/0!</v>
      </c>
      <c r="S576" s="909" t="e">
        <f t="shared" si="416"/>
        <v>#DIV/0!</v>
      </c>
      <c r="T576" s="909" t="e">
        <f t="shared" si="416"/>
        <v>#DIV/0!</v>
      </c>
      <c r="U576" s="909" t="e">
        <f t="shared" si="416"/>
        <v>#DIV/0!</v>
      </c>
      <c r="V576" s="909" t="e">
        <f t="shared" si="416"/>
        <v>#DIV/0!</v>
      </c>
      <c r="W576" s="909" t="s">
        <v>357</v>
      </c>
      <c r="X576" s="909" t="e">
        <f t="shared" si="416"/>
        <v>#DIV/0!</v>
      </c>
      <c r="Y576" s="909" t="e">
        <f t="shared" si="416"/>
        <v>#DIV/0!</v>
      </c>
      <c r="Z576" s="909" t="e">
        <f t="shared" si="416"/>
        <v>#DIV/0!</v>
      </c>
      <c r="AA576" s="909" t="e">
        <f t="shared" si="416"/>
        <v>#DIV/0!</v>
      </c>
      <c r="AB576" s="909" t="e">
        <f t="shared" si="416"/>
        <v>#DIV/0!</v>
      </c>
      <c r="AC576" s="909" t="e">
        <f t="shared" si="416"/>
        <v>#DIV/0!</v>
      </c>
      <c r="AD576" s="499"/>
      <c r="AF576" s="240"/>
      <c r="AG576" s="241" t="s">
        <v>37</v>
      </c>
      <c r="AH576" s="909" t="e">
        <f t="shared" ref="AH576:AR576" si="417">ROUND(AVERAGE(AH148:AH150),1)</f>
        <v>#DIV/0!</v>
      </c>
      <c r="AI576" s="909" t="e">
        <f t="shared" si="417"/>
        <v>#DIV/0!</v>
      </c>
      <c r="AJ576" s="909" t="e">
        <f t="shared" si="417"/>
        <v>#DIV/0!</v>
      </c>
      <c r="AK576" s="909" t="e">
        <f t="shared" si="417"/>
        <v>#DIV/0!</v>
      </c>
      <c r="AL576" s="909" t="e">
        <f t="shared" si="417"/>
        <v>#DIV/0!</v>
      </c>
      <c r="AM576" s="909" t="e">
        <f t="shared" si="417"/>
        <v>#DIV/0!</v>
      </c>
      <c r="AN576" s="909" t="e">
        <f t="shared" si="417"/>
        <v>#DIV/0!</v>
      </c>
      <c r="AO576" s="909" t="e">
        <f t="shared" si="417"/>
        <v>#DIV/0!</v>
      </c>
      <c r="AP576" s="909" t="e">
        <f t="shared" si="417"/>
        <v>#DIV/0!</v>
      </c>
      <c r="AQ576" s="909" t="e">
        <f t="shared" si="417"/>
        <v>#DIV/0!</v>
      </c>
      <c r="AR576" s="909" t="e">
        <f t="shared" si="417"/>
        <v>#DIV/0!</v>
      </c>
    </row>
    <row r="577" spans="2:44" ht="12" hidden="1" customHeight="1" x14ac:dyDescent="0.15">
      <c r="B577" s="66">
        <v>2028</v>
      </c>
      <c r="C577" s="243" t="s">
        <v>34</v>
      </c>
      <c r="D577" s="910" t="e">
        <f>ROUND(AVERAGE(D151:D153),1)</f>
        <v>#DIV/0!</v>
      </c>
      <c r="E577" s="910" t="e">
        <f t="shared" ref="E577:AC577" si="418">ROUND(AVERAGE(E151:E153),1)</f>
        <v>#DIV/0!</v>
      </c>
      <c r="F577" s="910" t="e">
        <f t="shared" si="418"/>
        <v>#DIV/0!</v>
      </c>
      <c r="G577" s="910" t="e">
        <f t="shared" si="418"/>
        <v>#DIV/0!</v>
      </c>
      <c r="H577" s="910" t="e">
        <f t="shared" si="418"/>
        <v>#DIV/0!</v>
      </c>
      <c r="I577" s="910" t="e">
        <f t="shared" si="418"/>
        <v>#DIV/0!</v>
      </c>
      <c r="J577" s="910" t="e">
        <f t="shared" si="418"/>
        <v>#DIV/0!</v>
      </c>
      <c r="K577" s="910" t="e">
        <f t="shared" si="418"/>
        <v>#DIV/0!</v>
      </c>
      <c r="L577" s="910" t="e">
        <f t="shared" si="418"/>
        <v>#DIV/0!</v>
      </c>
      <c r="M577" s="910" t="e">
        <f t="shared" si="418"/>
        <v>#DIV/0!</v>
      </c>
      <c r="N577" s="910" t="e">
        <f t="shared" si="418"/>
        <v>#DIV/0!</v>
      </c>
      <c r="O577" s="910" t="e">
        <f t="shared" si="418"/>
        <v>#DIV/0!</v>
      </c>
      <c r="P577" s="910" t="e">
        <f t="shared" si="418"/>
        <v>#DIV/0!</v>
      </c>
      <c r="Q577" s="910" t="e">
        <f t="shared" si="418"/>
        <v>#DIV/0!</v>
      </c>
      <c r="R577" s="910" t="e">
        <f t="shared" si="418"/>
        <v>#DIV/0!</v>
      </c>
      <c r="S577" s="910" t="e">
        <f t="shared" si="418"/>
        <v>#DIV/0!</v>
      </c>
      <c r="T577" s="910" t="e">
        <f t="shared" si="418"/>
        <v>#DIV/0!</v>
      </c>
      <c r="U577" s="910" t="e">
        <f t="shared" si="418"/>
        <v>#DIV/0!</v>
      </c>
      <c r="V577" s="910" t="e">
        <f t="shared" si="418"/>
        <v>#DIV/0!</v>
      </c>
      <c r="W577" s="910" t="s">
        <v>357</v>
      </c>
      <c r="X577" s="910" t="e">
        <f t="shared" si="418"/>
        <v>#DIV/0!</v>
      </c>
      <c r="Y577" s="910" t="e">
        <f t="shared" si="418"/>
        <v>#DIV/0!</v>
      </c>
      <c r="Z577" s="910" t="e">
        <f t="shared" si="418"/>
        <v>#DIV/0!</v>
      </c>
      <c r="AA577" s="910" t="e">
        <f t="shared" si="418"/>
        <v>#DIV/0!</v>
      </c>
      <c r="AB577" s="910" t="e">
        <f t="shared" si="418"/>
        <v>#DIV/0!</v>
      </c>
      <c r="AC577" s="910" t="e">
        <f t="shared" si="418"/>
        <v>#DIV/0!</v>
      </c>
      <c r="AD577" s="499"/>
      <c r="AF577" s="66" t="s">
        <v>217</v>
      </c>
      <c r="AG577" s="243" t="s">
        <v>34</v>
      </c>
      <c r="AH577" s="910" t="e">
        <f t="shared" ref="AH577:AR577" si="419">ROUND(AVERAGE(AH151:AH153),1)</f>
        <v>#DIV/0!</v>
      </c>
      <c r="AI577" s="910" t="e">
        <f t="shared" si="419"/>
        <v>#DIV/0!</v>
      </c>
      <c r="AJ577" s="910" t="e">
        <f t="shared" si="419"/>
        <v>#DIV/0!</v>
      </c>
      <c r="AK577" s="910" t="e">
        <f t="shared" si="419"/>
        <v>#DIV/0!</v>
      </c>
      <c r="AL577" s="910" t="e">
        <f t="shared" si="419"/>
        <v>#DIV/0!</v>
      </c>
      <c r="AM577" s="910" t="e">
        <f t="shared" si="419"/>
        <v>#DIV/0!</v>
      </c>
      <c r="AN577" s="910" t="e">
        <f t="shared" si="419"/>
        <v>#DIV/0!</v>
      </c>
      <c r="AO577" s="910" t="e">
        <f t="shared" si="419"/>
        <v>#DIV/0!</v>
      </c>
      <c r="AP577" s="910" t="e">
        <f t="shared" si="419"/>
        <v>#DIV/0!</v>
      </c>
      <c r="AQ577" s="910" t="e">
        <f t="shared" si="419"/>
        <v>#DIV/0!</v>
      </c>
      <c r="AR577" s="910" t="e">
        <f t="shared" si="419"/>
        <v>#DIV/0!</v>
      </c>
    </row>
    <row r="578" spans="2:44" ht="12" hidden="1" customHeight="1" x14ac:dyDescent="0.15">
      <c r="C578" s="239" t="s">
        <v>35</v>
      </c>
      <c r="D578" s="908" t="e">
        <f t="shared" ref="D578:AC579" si="420">ROUND(AVERAGE(D154:D156),1)</f>
        <v>#DIV/0!</v>
      </c>
      <c r="E578" s="908" t="e">
        <f t="shared" si="420"/>
        <v>#DIV/0!</v>
      </c>
      <c r="F578" s="908" t="e">
        <f t="shared" si="420"/>
        <v>#DIV/0!</v>
      </c>
      <c r="G578" s="908" t="e">
        <f t="shared" si="420"/>
        <v>#DIV/0!</v>
      </c>
      <c r="H578" s="908" t="e">
        <f t="shared" si="420"/>
        <v>#DIV/0!</v>
      </c>
      <c r="I578" s="908" t="e">
        <f t="shared" si="420"/>
        <v>#DIV/0!</v>
      </c>
      <c r="J578" s="908" t="e">
        <f t="shared" si="420"/>
        <v>#DIV/0!</v>
      </c>
      <c r="K578" s="908" t="e">
        <f t="shared" si="420"/>
        <v>#DIV/0!</v>
      </c>
      <c r="L578" s="908" t="e">
        <f t="shared" si="420"/>
        <v>#DIV/0!</v>
      </c>
      <c r="M578" s="908" t="e">
        <f t="shared" si="420"/>
        <v>#DIV/0!</v>
      </c>
      <c r="N578" s="908" t="e">
        <f t="shared" si="420"/>
        <v>#DIV/0!</v>
      </c>
      <c r="O578" s="908" t="e">
        <f t="shared" si="420"/>
        <v>#DIV/0!</v>
      </c>
      <c r="P578" s="908" t="e">
        <f t="shared" si="420"/>
        <v>#DIV/0!</v>
      </c>
      <c r="Q578" s="908" t="e">
        <f t="shared" si="420"/>
        <v>#DIV/0!</v>
      </c>
      <c r="R578" s="908" t="e">
        <f t="shared" si="420"/>
        <v>#DIV/0!</v>
      </c>
      <c r="S578" s="908" t="e">
        <f t="shared" si="420"/>
        <v>#DIV/0!</v>
      </c>
      <c r="T578" s="908" t="e">
        <f t="shared" si="420"/>
        <v>#DIV/0!</v>
      </c>
      <c r="U578" s="908" t="e">
        <f t="shared" si="420"/>
        <v>#DIV/0!</v>
      </c>
      <c r="V578" s="908" t="e">
        <f t="shared" si="420"/>
        <v>#DIV/0!</v>
      </c>
      <c r="W578" s="908" t="s">
        <v>357</v>
      </c>
      <c r="X578" s="908" t="e">
        <f t="shared" si="420"/>
        <v>#DIV/0!</v>
      </c>
      <c r="Y578" s="908" t="e">
        <f t="shared" si="420"/>
        <v>#DIV/0!</v>
      </c>
      <c r="Z578" s="908" t="e">
        <f t="shared" si="420"/>
        <v>#DIV/0!</v>
      </c>
      <c r="AA578" s="908" t="e">
        <f t="shared" si="420"/>
        <v>#DIV/0!</v>
      </c>
      <c r="AB578" s="908" t="e">
        <f t="shared" si="420"/>
        <v>#DIV/0!</v>
      </c>
      <c r="AC578" s="908" t="e">
        <f t="shared" si="420"/>
        <v>#DIV/0!</v>
      </c>
      <c r="AD578" s="499"/>
      <c r="AG578" s="239" t="s">
        <v>35</v>
      </c>
      <c r="AH578" s="908" t="e">
        <f t="shared" ref="AH578:AR579" si="421">ROUND(AVERAGE(AH154:AH156),1)</f>
        <v>#DIV/0!</v>
      </c>
      <c r="AI578" s="908" t="e">
        <f t="shared" si="421"/>
        <v>#DIV/0!</v>
      </c>
      <c r="AJ578" s="908" t="e">
        <f t="shared" si="421"/>
        <v>#DIV/0!</v>
      </c>
      <c r="AK578" s="908" t="e">
        <f t="shared" si="421"/>
        <v>#DIV/0!</v>
      </c>
      <c r="AL578" s="908" t="e">
        <f t="shared" si="421"/>
        <v>#DIV/0!</v>
      </c>
      <c r="AM578" s="908" t="e">
        <f t="shared" si="421"/>
        <v>#DIV/0!</v>
      </c>
      <c r="AN578" s="908" t="e">
        <f t="shared" si="421"/>
        <v>#DIV/0!</v>
      </c>
      <c r="AO578" s="908" t="e">
        <f t="shared" si="421"/>
        <v>#DIV/0!</v>
      </c>
      <c r="AP578" s="908" t="e">
        <f t="shared" si="421"/>
        <v>#DIV/0!</v>
      </c>
      <c r="AQ578" s="908" t="e">
        <f t="shared" si="421"/>
        <v>#DIV/0!</v>
      </c>
      <c r="AR578" s="908" t="e">
        <f t="shared" si="421"/>
        <v>#DIV/0!</v>
      </c>
    </row>
    <row r="579" spans="2:44" ht="12" hidden="1" customHeight="1" x14ac:dyDescent="0.15">
      <c r="C579" s="243" t="s">
        <v>36</v>
      </c>
      <c r="D579" s="908" t="e">
        <f>ROUND(AVERAGE(D157:D159),1)</f>
        <v>#DIV/0!</v>
      </c>
      <c r="E579" s="908" t="e">
        <f t="shared" si="420"/>
        <v>#DIV/0!</v>
      </c>
      <c r="F579" s="908" t="e">
        <f t="shared" si="420"/>
        <v>#DIV/0!</v>
      </c>
      <c r="G579" s="908" t="e">
        <f t="shared" si="420"/>
        <v>#DIV/0!</v>
      </c>
      <c r="H579" s="908" t="e">
        <f t="shared" si="420"/>
        <v>#DIV/0!</v>
      </c>
      <c r="I579" s="908" t="e">
        <f t="shared" si="420"/>
        <v>#DIV/0!</v>
      </c>
      <c r="J579" s="908" t="e">
        <f t="shared" si="420"/>
        <v>#DIV/0!</v>
      </c>
      <c r="K579" s="908" t="e">
        <f t="shared" si="420"/>
        <v>#DIV/0!</v>
      </c>
      <c r="L579" s="908" t="e">
        <f t="shared" si="420"/>
        <v>#DIV/0!</v>
      </c>
      <c r="M579" s="908" t="e">
        <f t="shared" si="420"/>
        <v>#DIV/0!</v>
      </c>
      <c r="N579" s="908" t="e">
        <f t="shared" si="420"/>
        <v>#DIV/0!</v>
      </c>
      <c r="O579" s="908" t="e">
        <f t="shared" si="420"/>
        <v>#DIV/0!</v>
      </c>
      <c r="P579" s="908" t="e">
        <f t="shared" si="420"/>
        <v>#DIV/0!</v>
      </c>
      <c r="Q579" s="908" t="e">
        <f t="shared" si="420"/>
        <v>#DIV/0!</v>
      </c>
      <c r="R579" s="908" t="e">
        <f t="shared" si="420"/>
        <v>#DIV/0!</v>
      </c>
      <c r="S579" s="908" t="e">
        <f t="shared" si="420"/>
        <v>#DIV/0!</v>
      </c>
      <c r="T579" s="908" t="e">
        <f t="shared" si="420"/>
        <v>#DIV/0!</v>
      </c>
      <c r="U579" s="908" t="e">
        <f t="shared" si="420"/>
        <v>#DIV/0!</v>
      </c>
      <c r="V579" s="908" t="e">
        <f t="shared" si="420"/>
        <v>#DIV/0!</v>
      </c>
      <c r="W579" s="908" t="s">
        <v>357</v>
      </c>
      <c r="X579" s="908" t="e">
        <f t="shared" si="420"/>
        <v>#DIV/0!</v>
      </c>
      <c r="Y579" s="908" t="e">
        <f t="shared" si="420"/>
        <v>#DIV/0!</v>
      </c>
      <c r="Z579" s="908" t="e">
        <f t="shared" si="420"/>
        <v>#DIV/0!</v>
      </c>
      <c r="AA579" s="908" t="e">
        <f t="shared" si="420"/>
        <v>#DIV/0!</v>
      </c>
      <c r="AB579" s="908" t="e">
        <f t="shared" si="420"/>
        <v>#DIV/0!</v>
      </c>
      <c r="AC579" s="908" t="e">
        <f t="shared" si="420"/>
        <v>#DIV/0!</v>
      </c>
      <c r="AD579" s="499"/>
      <c r="AG579" s="243" t="s">
        <v>36</v>
      </c>
      <c r="AH579" s="908" t="e">
        <f t="shared" si="421"/>
        <v>#DIV/0!</v>
      </c>
      <c r="AI579" s="908" t="e">
        <f t="shared" si="421"/>
        <v>#DIV/0!</v>
      </c>
      <c r="AJ579" s="908" t="e">
        <f t="shared" si="421"/>
        <v>#DIV/0!</v>
      </c>
      <c r="AK579" s="908" t="e">
        <f t="shared" si="421"/>
        <v>#DIV/0!</v>
      </c>
      <c r="AL579" s="908" t="e">
        <f t="shared" si="421"/>
        <v>#DIV/0!</v>
      </c>
      <c r="AM579" s="908" t="e">
        <f t="shared" si="421"/>
        <v>#DIV/0!</v>
      </c>
      <c r="AN579" s="908" t="e">
        <f t="shared" si="421"/>
        <v>#DIV/0!</v>
      </c>
      <c r="AO579" s="908" t="e">
        <f t="shared" si="421"/>
        <v>#DIV/0!</v>
      </c>
      <c r="AP579" s="908" t="e">
        <f t="shared" si="421"/>
        <v>#DIV/0!</v>
      </c>
      <c r="AQ579" s="908" t="e">
        <f t="shared" si="421"/>
        <v>#DIV/0!</v>
      </c>
      <c r="AR579" s="908" t="e">
        <f t="shared" si="421"/>
        <v>#DIV/0!</v>
      </c>
    </row>
    <row r="580" spans="2:44" ht="12" hidden="1" customHeight="1" x14ac:dyDescent="0.15">
      <c r="B580" s="240"/>
      <c r="C580" s="246" t="s">
        <v>37</v>
      </c>
      <c r="D580" s="909" t="e">
        <f>ROUND(AVERAGE(D160:D162),1)</f>
        <v>#DIV/0!</v>
      </c>
      <c r="E580" s="909" t="e">
        <f t="shared" ref="E580:AC580" si="422">ROUND(AVERAGE(E158:E160),1)</f>
        <v>#DIV/0!</v>
      </c>
      <c r="F580" s="909" t="e">
        <f t="shared" si="422"/>
        <v>#DIV/0!</v>
      </c>
      <c r="G580" s="909" t="e">
        <f t="shared" si="422"/>
        <v>#DIV/0!</v>
      </c>
      <c r="H580" s="909" t="e">
        <f t="shared" si="422"/>
        <v>#DIV/0!</v>
      </c>
      <c r="I580" s="909" t="e">
        <f t="shared" si="422"/>
        <v>#DIV/0!</v>
      </c>
      <c r="J580" s="909" t="e">
        <f t="shared" si="422"/>
        <v>#DIV/0!</v>
      </c>
      <c r="K580" s="909" t="e">
        <f t="shared" si="422"/>
        <v>#DIV/0!</v>
      </c>
      <c r="L580" s="909" t="e">
        <f t="shared" si="422"/>
        <v>#DIV/0!</v>
      </c>
      <c r="M580" s="909" t="e">
        <f t="shared" si="422"/>
        <v>#DIV/0!</v>
      </c>
      <c r="N580" s="909" t="e">
        <f t="shared" si="422"/>
        <v>#DIV/0!</v>
      </c>
      <c r="O580" s="909" t="e">
        <f t="shared" si="422"/>
        <v>#DIV/0!</v>
      </c>
      <c r="P580" s="909" t="e">
        <f t="shared" si="422"/>
        <v>#DIV/0!</v>
      </c>
      <c r="Q580" s="909" t="e">
        <f t="shared" si="422"/>
        <v>#DIV/0!</v>
      </c>
      <c r="R580" s="909" t="e">
        <f t="shared" si="422"/>
        <v>#DIV/0!</v>
      </c>
      <c r="S580" s="909" t="e">
        <f t="shared" si="422"/>
        <v>#DIV/0!</v>
      </c>
      <c r="T580" s="909" t="e">
        <f t="shared" si="422"/>
        <v>#DIV/0!</v>
      </c>
      <c r="U580" s="909" t="e">
        <f t="shared" si="422"/>
        <v>#DIV/0!</v>
      </c>
      <c r="V580" s="909" t="e">
        <f t="shared" si="422"/>
        <v>#DIV/0!</v>
      </c>
      <c r="W580" s="909" t="s">
        <v>357</v>
      </c>
      <c r="X580" s="909" t="e">
        <f t="shared" si="422"/>
        <v>#DIV/0!</v>
      </c>
      <c r="Y580" s="909" t="e">
        <f t="shared" si="422"/>
        <v>#DIV/0!</v>
      </c>
      <c r="Z580" s="909" t="e">
        <f t="shared" si="422"/>
        <v>#DIV/0!</v>
      </c>
      <c r="AA580" s="909" t="e">
        <f t="shared" si="422"/>
        <v>#DIV/0!</v>
      </c>
      <c r="AB580" s="909" t="e">
        <f t="shared" si="422"/>
        <v>#DIV/0!</v>
      </c>
      <c r="AC580" s="909" t="e">
        <f t="shared" si="422"/>
        <v>#DIV/0!</v>
      </c>
      <c r="AD580" s="499"/>
      <c r="AF580" s="240"/>
      <c r="AG580" s="246" t="s">
        <v>37</v>
      </c>
      <c r="AH580" s="909" t="e">
        <f>ROUND(AVERAGE(AH158:AH160),1)</f>
        <v>#DIV/0!</v>
      </c>
      <c r="AI580" s="909" t="e">
        <f t="shared" ref="AI580:AR580" si="423">ROUND(AVERAGE(AI158:AI160),1)</f>
        <v>#DIV/0!</v>
      </c>
      <c r="AJ580" s="909" t="e">
        <f t="shared" si="423"/>
        <v>#DIV/0!</v>
      </c>
      <c r="AK580" s="909" t="e">
        <f t="shared" si="423"/>
        <v>#DIV/0!</v>
      </c>
      <c r="AL580" s="909" t="e">
        <f t="shared" si="423"/>
        <v>#DIV/0!</v>
      </c>
      <c r="AM580" s="909" t="e">
        <f t="shared" si="423"/>
        <v>#DIV/0!</v>
      </c>
      <c r="AN580" s="909" t="e">
        <f t="shared" si="423"/>
        <v>#DIV/0!</v>
      </c>
      <c r="AO580" s="909" t="e">
        <f t="shared" si="423"/>
        <v>#DIV/0!</v>
      </c>
      <c r="AP580" s="909" t="e">
        <f t="shared" si="423"/>
        <v>#DIV/0!</v>
      </c>
      <c r="AQ580" s="909" t="e">
        <f t="shared" si="423"/>
        <v>#DIV/0!</v>
      </c>
      <c r="AR580" s="909" t="e">
        <f t="shared" si="423"/>
        <v>#DIV/0!</v>
      </c>
    </row>
    <row r="581" spans="2:44" ht="12" hidden="1" customHeight="1" x14ac:dyDescent="0.15">
      <c r="B581" s="66" t="s">
        <v>218</v>
      </c>
      <c r="C581" s="243" t="s">
        <v>34</v>
      </c>
      <c r="D581" s="910" t="e">
        <f>ROUND(AVERAGE(D163:D165),1)</f>
        <v>#DIV/0!</v>
      </c>
      <c r="E581" s="910" t="e">
        <f t="shared" ref="E581:AC581" si="424">ROUND(AVERAGE(E163:E165),1)</f>
        <v>#DIV/0!</v>
      </c>
      <c r="F581" s="910" t="e">
        <f t="shared" si="424"/>
        <v>#DIV/0!</v>
      </c>
      <c r="G581" s="910" t="e">
        <f t="shared" si="424"/>
        <v>#DIV/0!</v>
      </c>
      <c r="H581" s="910" t="e">
        <f t="shared" si="424"/>
        <v>#DIV/0!</v>
      </c>
      <c r="I581" s="910" t="e">
        <f t="shared" si="424"/>
        <v>#DIV/0!</v>
      </c>
      <c r="J581" s="910" t="e">
        <f t="shared" si="424"/>
        <v>#DIV/0!</v>
      </c>
      <c r="K581" s="910" t="e">
        <f t="shared" si="424"/>
        <v>#DIV/0!</v>
      </c>
      <c r="L581" s="910" t="e">
        <f t="shared" si="424"/>
        <v>#DIV/0!</v>
      </c>
      <c r="M581" s="910" t="e">
        <f t="shared" si="424"/>
        <v>#DIV/0!</v>
      </c>
      <c r="N581" s="910" t="e">
        <f t="shared" si="424"/>
        <v>#DIV/0!</v>
      </c>
      <c r="O581" s="910" t="e">
        <f t="shared" si="424"/>
        <v>#DIV/0!</v>
      </c>
      <c r="P581" s="910" t="e">
        <f t="shared" si="424"/>
        <v>#DIV/0!</v>
      </c>
      <c r="Q581" s="910" t="e">
        <f t="shared" si="424"/>
        <v>#DIV/0!</v>
      </c>
      <c r="R581" s="910" t="e">
        <f t="shared" si="424"/>
        <v>#DIV/0!</v>
      </c>
      <c r="S581" s="910" t="e">
        <f t="shared" si="424"/>
        <v>#DIV/0!</v>
      </c>
      <c r="T581" s="910" t="e">
        <f t="shared" si="424"/>
        <v>#DIV/0!</v>
      </c>
      <c r="U581" s="910" t="e">
        <f t="shared" si="424"/>
        <v>#DIV/0!</v>
      </c>
      <c r="V581" s="910" t="e">
        <f t="shared" si="424"/>
        <v>#DIV/0!</v>
      </c>
      <c r="W581" s="910" t="s">
        <v>357</v>
      </c>
      <c r="X581" s="910" t="e">
        <f t="shared" si="424"/>
        <v>#DIV/0!</v>
      </c>
      <c r="Y581" s="910" t="e">
        <f t="shared" si="424"/>
        <v>#DIV/0!</v>
      </c>
      <c r="Z581" s="910" t="e">
        <f t="shared" si="424"/>
        <v>#DIV/0!</v>
      </c>
      <c r="AA581" s="910" t="e">
        <f t="shared" si="424"/>
        <v>#DIV/0!</v>
      </c>
      <c r="AB581" s="910" t="e">
        <f t="shared" si="424"/>
        <v>#DIV/0!</v>
      </c>
      <c r="AC581" s="910" t="e">
        <f t="shared" si="424"/>
        <v>#DIV/0!</v>
      </c>
      <c r="AD581" s="499"/>
      <c r="AF581" s="66" t="s">
        <v>218</v>
      </c>
      <c r="AG581" s="243" t="s">
        <v>34</v>
      </c>
      <c r="AH581" s="910" t="e">
        <f>ROUND(AVERAGE(AH163:AH165),1)</f>
        <v>#DIV/0!</v>
      </c>
      <c r="AI581" s="910" t="e">
        <f t="shared" ref="AI581:AR581" si="425">ROUND(AVERAGE(AI163:AI165),1)</f>
        <v>#DIV/0!</v>
      </c>
      <c r="AJ581" s="910" t="e">
        <f t="shared" si="425"/>
        <v>#DIV/0!</v>
      </c>
      <c r="AK581" s="910" t="e">
        <f t="shared" si="425"/>
        <v>#DIV/0!</v>
      </c>
      <c r="AL581" s="910" t="e">
        <f t="shared" si="425"/>
        <v>#DIV/0!</v>
      </c>
      <c r="AM581" s="910" t="e">
        <f t="shared" si="425"/>
        <v>#DIV/0!</v>
      </c>
      <c r="AN581" s="910" t="e">
        <f t="shared" si="425"/>
        <v>#DIV/0!</v>
      </c>
      <c r="AO581" s="910" t="e">
        <f t="shared" si="425"/>
        <v>#DIV/0!</v>
      </c>
      <c r="AP581" s="910" t="e">
        <f t="shared" si="425"/>
        <v>#DIV/0!</v>
      </c>
      <c r="AQ581" s="910" t="e">
        <f t="shared" si="425"/>
        <v>#DIV/0!</v>
      </c>
      <c r="AR581" s="910" t="e">
        <f t="shared" si="425"/>
        <v>#DIV/0!</v>
      </c>
    </row>
    <row r="582" spans="2:44" ht="12" hidden="1" customHeight="1" x14ac:dyDescent="0.15">
      <c r="C582" s="239" t="s">
        <v>35</v>
      </c>
      <c r="D582" s="908" t="e">
        <f>ROUND(AVERAGE(D166:D168),1)</f>
        <v>#DIV/0!</v>
      </c>
      <c r="E582" s="908" t="e">
        <f t="shared" ref="E582:AC582" si="426">ROUND(AVERAGE(E166:E168),1)</f>
        <v>#DIV/0!</v>
      </c>
      <c r="F582" s="908" t="e">
        <f t="shared" si="426"/>
        <v>#DIV/0!</v>
      </c>
      <c r="G582" s="908" t="e">
        <f t="shared" si="426"/>
        <v>#DIV/0!</v>
      </c>
      <c r="H582" s="908" t="e">
        <f t="shared" si="426"/>
        <v>#DIV/0!</v>
      </c>
      <c r="I582" s="908" t="e">
        <f t="shared" si="426"/>
        <v>#DIV/0!</v>
      </c>
      <c r="J582" s="908" t="e">
        <f t="shared" si="426"/>
        <v>#DIV/0!</v>
      </c>
      <c r="K582" s="908" t="e">
        <f t="shared" si="426"/>
        <v>#DIV/0!</v>
      </c>
      <c r="L582" s="908" t="e">
        <f t="shared" si="426"/>
        <v>#DIV/0!</v>
      </c>
      <c r="M582" s="908" t="e">
        <f t="shared" si="426"/>
        <v>#DIV/0!</v>
      </c>
      <c r="N582" s="908" t="e">
        <f t="shared" si="426"/>
        <v>#DIV/0!</v>
      </c>
      <c r="O582" s="908" t="e">
        <f t="shared" si="426"/>
        <v>#DIV/0!</v>
      </c>
      <c r="P582" s="908" t="e">
        <f t="shared" si="426"/>
        <v>#DIV/0!</v>
      </c>
      <c r="Q582" s="908" t="e">
        <f t="shared" si="426"/>
        <v>#DIV/0!</v>
      </c>
      <c r="R582" s="908" t="e">
        <f t="shared" si="426"/>
        <v>#DIV/0!</v>
      </c>
      <c r="S582" s="908" t="e">
        <f t="shared" si="426"/>
        <v>#DIV/0!</v>
      </c>
      <c r="T582" s="908" t="e">
        <f t="shared" si="426"/>
        <v>#DIV/0!</v>
      </c>
      <c r="U582" s="908" t="e">
        <f t="shared" si="426"/>
        <v>#DIV/0!</v>
      </c>
      <c r="V582" s="908" t="e">
        <f t="shared" si="426"/>
        <v>#DIV/0!</v>
      </c>
      <c r="W582" s="908" t="s">
        <v>357</v>
      </c>
      <c r="X582" s="908" t="e">
        <f t="shared" si="426"/>
        <v>#DIV/0!</v>
      </c>
      <c r="Y582" s="908" t="e">
        <f t="shared" si="426"/>
        <v>#DIV/0!</v>
      </c>
      <c r="Z582" s="908" t="e">
        <f t="shared" si="426"/>
        <v>#DIV/0!</v>
      </c>
      <c r="AA582" s="908" t="e">
        <f t="shared" si="426"/>
        <v>#DIV/0!</v>
      </c>
      <c r="AB582" s="908" t="e">
        <f t="shared" si="426"/>
        <v>#DIV/0!</v>
      </c>
      <c r="AC582" s="908" t="e">
        <f t="shared" si="426"/>
        <v>#DIV/0!</v>
      </c>
      <c r="AD582" s="499"/>
      <c r="AG582" s="239" t="s">
        <v>35</v>
      </c>
      <c r="AH582" s="908" t="e">
        <f>ROUND(AVERAGE(AH166:AH168),1)</f>
        <v>#DIV/0!</v>
      </c>
      <c r="AI582" s="908" t="e">
        <f t="shared" ref="AI582:AR582" si="427">ROUND(AVERAGE(AI166:AI168),1)</f>
        <v>#DIV/0!</v>
      </c>
      <c r="AJ582" s="908" t="e">
        <f t="shared" si="427"/>
        <v>#DIV/0!</v>
      </c>
      <c r="AK582" s="908" t="e">
        <f t="shared" si="427"/>
        <v>#DIV/0!</v>
      </c>
      <c r="AL582" s="908" t="e">
        <f t="shared" si="427"/>
        <v>#DIV/0!</v>
      </c>
      <c r="AM582" s="908" t="e">
        <f t="shared" si="427"/>
        <v>#DIV/0!</v>
      </c>
      <c r="AN582" s="908" t="e">
        <f t="shared" si="427"/>
        <v>#DIV/0!</v>
      </c>
      <c r="AO582" s="908" t="e">
        <f t="shared" si="427"/>
        <v>#DIV/0!</v>
      </c>
      <c r="AP582" s="908" t="e">
        <f t="shared" si="427"/>
        <v>#DIV/0!</v>
      </c>
      <c r="AQ582" s="908" t="e">
        <f t="shared" si="427"/>
        <v>#DIV/0!</v>
      </c>
      <c r="AR582" s="908" t="e">
        <f t="shared" si="427"/>
        <v>#DIV/0!</v>
      </c>
    </row>
    <row r="583" spans="2:44" ht="12" hidden="1" customHeight="1" x14ac:dyDescent="0.15">
      <c r="C583" s="243" t="s">
        <v>36</v>
      </c>
      <c r="D583" s="908" t="e">
        <f>ROUND(AVERAGE(D169:D171),1)</f>
        <v>#DIV/0!</v>
      </c>
      <c r="E583" s="908" t="e">
        <f t="shared" ref="E583:AC583" si="428">ROUND(AVERAGE(E169:E171),1)</f>
        <v>#DIV/0!</v>
      </c>
      <c r="F583" s="908" t="e">
        <f t="shared" si="428"/>
        <v>#DIV/0!</v>
      </c>
      <c r="G583" s="908" t="e">
        <f t="shared" si="428"/>
        <v>#DIV/0!</v>
      </c>
      <c r="H583" s="908" t="e">
        <f t="shared" si="428"/>
        <v>#DIV/0!</v>
      </c>
      <c r="I583" s="908" t="e">
        <f t="shared" si="428"/>
        <v>#DIV/0!</v>
      </c>
      <c r="J583" s="908" t="e">
        <f t="shared" si="428"/>
        <v>#DIV/0!</v>
      </c>
      <c r="K583" s="908" t="e">
        <f t="shared" si="428"/>
        <v>#DIV/0!</v>
      </c>
      <c r="L583" s="908" t="e">
        <f t="shared" si="428"/>
        <v>#DIV/0!</v>
      </c>
      <c r="M583" s="908" t="e">
        <f t="shared" si="428"/>
        <v>#DIV/0!</v>
      </c>
      <c r="N583" s="908" t="e">
        <f t="shared" si="428"/>
        <v>#DIV/0!</v>
      </c>
      <c r="O583" s="908" t="e">
        <f t="shared" si="428"/>
        <v>#DIV/0!</v>
      </c>
      <c r="P583" s="908" t="e">
        <f t="shared" si="428"/>
        <v>#DIV/0!</v>
      </c>
      <c r="Q583" s="908" t="e">
        <f t="shared" si="428"/>
        <v>#DIV/0!</v>
      </c>
      <c r="R583" s="908" t="e">
        <f t="shared" si="428"/>
        <v>#DIV/0!</v>
      </c>
      <c r="S583" s="908" t="e">
        <f t="shared" si="428"/>
        <v>#DIV/0!</v>
      </c>
      <c r="T583" s="908" t="e">
        <f t="shared" si="428"/>
        <v>#DIV/0!</v>
      </c>
      <c r="U583" s="908" t="e">
        <f t="shared" si="428"/>
        <v>#DIV/0!</v>
      </c>
      <c r="V583" s="908" t="e">
        <f t="shared" si="428"/>
        <v>#DIV/0!</v>
      </c>
      <c r="W583" s="908" t="s">
        <v>357</v>
      </c>
      <c r="X583" s="908" t="e">
        <f t="shared" si="428"/>
        <v>#DIV/0!</v>
      </c>
      <c r="Y583" s="908" t="e">
        <f t="shared" si="428"/>
        <v>#DIV/0!</v>
      </c>
      <c r="Z583" s="908" t="e">
        <f t="shared" si="428"/>
        <v>#DIV/0!</v>
      </c>
      <c r="AA583" s="908" t="e">
        <f t="shared" si="428"/>
        <v>#DIV/0!</v>
      </c>
      <c r="AB583" s="908" t="e">
        <f t="shared" si="428"/>
        <v>#DIV/0!</v>
      </c>
      <c r="AC583" s="908" t="e">
        <f t="shared" si="428"/>
        <v>#DIV/0!</v>
      </c>
      <c r="AD583" s="499"/>
      <c r="AG583" s="243" t="s">
        <v>36</v>
      </c>
      <c r="AH583" s="908" t="e">
        <f>ROUND(AVERAGE(AH169:AH171),1)</f>
        <v>#DIV/0!</v>
      </c>
      <c r="AI583" s="908" t="e">
        <f t="shared" ref="AI583:AR583" si="429">ROUND(AVERAGE(AI169:AI171),1)</f>
        <v>#DIV/0!</v>
      </c>
      <c r="AJ583" s="908" t="e">
        <f t="shared" si="429"/>
        <v>#DIV/0!</v>
      </c>
      <c r="AK583" s="908" t="e">
        <f t="shared" si="429"/>
        <v>#DIV/0!</v>
      </c>
      <c r="AL583" s="908" t="e">
        <f t="shared" si="429"/>
        <v>#DIV/0!</v>
      </c>
      <c r="AM583" s="908" t="e">
        <f t="shared" si="429"/>
        <v>#DIV/0!</v>
      </c>
      <c r="AN583" s="908" t="e">
        <f t="shared" si="429"/>
        <v>#DIV/0!</v>
      </c>
      <c r="AO583" s="908" t="e">
        <f t="shared" si="429"/>
        <v>#DIV/0!</v>
      </c>
      <c r="AP583" s="908" t="e">
        <f t="shared" si="429"/>
        <v>#DIV/0!</v>
      </c>
      <c r="AQ583" s="908" t="e">
        <f t="shared" si="429"/>
        <v>#DIV/0!</v>
      </c>
      <c r="AR583" s="908" t="e">
        <f t="shared" si="429"/>
        <v>#DIV/0!</v>
      </c>
    </row>
    <row r="584" spans="2:44" ht="12" hidden="1" customHeight="1" x14ac:dyDescent="0.15">
      <c r="B584" s="240"/>
      <c r="C584" s="246" t="s">
        <v>37</v>
      </c>
      <c r="D584" s="909" t="e">
        <f>ROUND(AVERAGE(D172:D174),1)</f>
        <v>#DIV/0!</v>
      </c>
      <c r="E584" s="909" t="e">
        <f t="shared" ref="E584:AC584" si="430">ROUND(AVERAGE(E172:E174),1)</f>
        <v>#DIV/0!</v>
      </c>
      <c r="F584" s="909" t="e">
        <f t="shared" si="430"/>
        <v>#DIV/0!</v>
      </c>
      <c r="G584" s="909" t="e">
        <f t="shared" si="430"/>
        <v>#DIV/0!</v>
      </c>
      <c r="H584" s="909" t="e">
        <f t="shared" si="430"/>
        <v>#DIV/0!</v>
      </c>
      <c r="I584" s="909" t="e">
        <f t="shared" si="430"/>
        <v>#DIV/0!</v>
      </c>
      <c r="J584" s="909" t="e">
        <f t="shared" si="430"/>
        <v>#DIV/0!</v>
      </c>
      <c r="K584" s="909" t="e">
        <f t="shared" si="430"/>
        <v>#DIV/0!</v>
      </c>
      <c r="L584" s="909" t="e">
        <f t="shared" si="430"/>
        <v>#DIV/0!</v>
      </c>
      <c r="M584" s="909" t="e">
        <f t="shared" si="430"/>
        <v>#DIV/0!</v>
      </c>
      <c r="N584" s="909" t="e">
        <f t="shared" si="430"/>
        <v>#DIV/0!</v>
      </c>
      <c r="O584" s="909" t="e">
        <f t="shared" si="430"/>
        <v>#DIV/0!</v>
      </c>
      <c r="P584" s="909" t="e">
        <f t="shared" si="430"/>
        <v>#DIV/0!</v>
      </c>
      <c r="Q584" s="909" t="e">
        <f t="shared" si="430"/>
        <v>#DIV/0!</v>
      </c>
      <c r="R584" s="909" t="e">
        <f t="shared" si="430"/>
        <v>#DIV/0!</v>
      </c>
      <c r="S584" s="909" t="e">
        <f t="shared" si="430"/>
        <v>#DIV/0!</v>
      </c>
      <c r="T584" s="909" t="e">
        <f t="shared" si="430"/>
        <v>#DIV/0!</v>
      </c>
      <c r="U584" s="909" t="e">
        <f t="shared" si="430"/>
        <v>#DIV/0!</v>
      </c>
      <c r="V584" s="909" t="e">
        <f t="shared" si="430"/>
        <v>#DIV/0!</v>
      </c>
      <c r="W584" s="909" t="s">
        <v>357</v>
      </c>
      <c r="X584" s="909" t="e">
        <f t="shared" si="430"/>
        <v>#DIV/0!</v>
      </c>
      <c r="Y584" s="909" t="e">
        <f t="shared" si="430"/>
        <v>#DIV/0!</v>
      </c>
      <c r="Z584" s="909" t="e">
        <f t="shared" si="430"/>
        <v>#DIV/0!</v>
      </c>
      <c r="AA584" s="909" t="e">
        <f t="shared" si="430"/>
        <v>#DIV/0!</v>
      </c>
      <c r="AB584" s="909" t="e">
        <f t="shared" si="430"/>
        <v>#DIV/0!</v>
      </c>
      <c r="AC584" s="909" t="e">
        <f t="shared" si="430"/>
        <v>#DIV/0!</v>
      </c>
      <c r="AD584" s="499"/>
      <c r="AF584" s="240"/>
      <c r="AG584" s="246" t="s">
        <v>37</v>
      </c>
      <c r="AH584" s="909" t="e">
        <f>ROUND(AVERAGE(AH172:AH174),1)</f>
        <v>#DIV/0!</v>
      </c>
      <c r="AI584" s="909" t="e">
        <f t="shared" ref="AI584:AR584" si="431">ROUND(AVERAGE(AI172:AI174),1)</f>
        <v>#DIV/0!</v>
      </c>
      <c r="AJ584" s="909" t="e">
        <f t="shared" si="431"/>
        <v>#DIV/0!</v>
      </c>
      <c r="AK584" s="909" t="e">
        <f t="shared" si="431"/>
        <v>#DIV/0!</v>
      </c>
      <c r="AL584" s="909" t="e">
        <f t="shared" si="431"/>
        <v>#DIV/0!</v>
      </c>
      <c r="AM584" s="909" t="e">
        <f t="shared" si="431"/>
        <v>#DIV/0!</v>
      </c>
      <c r="AN584" s="909" t="e">
        <f t="shared" si="431"/>
        <v>#DIV/0!</v>
      </c>
      <c r="AO584" s="909" t="e">
        <f t="shared" si="431"/>
        <v>#DIV/0!</v>
      </c>
      <c r="AP584" s="909" t="e">
        <f t="shared" si="431"/>
        <v>#DIV/0!</v>
      </c>
      <c r="AQ584" s="909" t="e">
        <f t="shared" si="431"/>
        <v>#DIV/0!</v>
      </c>
      <c r="AR584" s="909" t="e">
        <f t="shared" si="431"/>
        <v>#DIV/0!</v>
      </c>
    </row>
    <row r="585" spans="2:44" ht="12" hidden="1" customHeight="1" x14ac:dyDescent="0.15">
      <c r="B585" s="66" t="s">
        <v>219</v>
      </c>
      <c r="C585" s="238" t="s">
        <v>34</v>
      </c>
      <c r="D585" s="908" t="e">
        <f>ROUND(AVERAGE(D175:D177),1)</f>
        <v>#DIV/0!</v>
      </c>
      <c r="E585" s="908" t="e">
        <f t="shared" ref="E585:AC585" si="432">ROUND(AVERAGE(E175:E177),1)</f>
        <v>#DIV/0!</v>
      </c>
      <c r="F585" s="908" t="e">
        <f t="shared" si="432"/>
        <v>#DIV/0!</v>
      </c>
      <c r="G585" s="908" t="e">
        <f t="shared" si="432"/>
        <v>#DIV/0!</v>
      </c>
      <c r="H585" s="908" t="e">
        <f t="shared" si="432"/>
        <v>#DIV/0!</v>
      </c>
      <c r="I585" s="908" t="e">
        <f t="shared" si="432"/>
        <v>#DIV/0!</v>
      </c>
      <c r="J585" s="908" t="e">
        <f t="shared" si="432"/>
        <v>#DIV/0!</v>
      </c>
      <c r="K585" s="908" t="e">
        <f t="shared" si="432"/>
        <v>#DIV/0!</v>
      </c>
      <c r="L585" s="908" t="e">
        <f t="shared" si="432"/>
        <v>#DIV/0!</v>
      </c>
      <c r="M585" s="908" t="e">
        <f t="shared" si="432"/>
        <v>#DIV/0!</v>
      </c>
      <c r="N585" s="908" t="e">
        <f t="shared" si="432"/>
        <v>#DIV/0!</v>
      </c>
      <c r="O585" s="908" t="e">
        <f t="shared" si="432"/>
        <v>#DIV/0!</v>
      </c>
      <c r="P585" s="908" t="e">
        <f t="shared" si="432"/>
        <v>#DIV/0!</v>
      </c>
      <c r="Q585" s="908" t="e">
        <f t="shared" si="432"/>
        <v>#DIV/0!</v>
      </c>
      <c r="R585" s="908" t="e">
        <f t="shared" si="432"/>
        <v>#DIV/0!</v>
      </c>
      <c r="S585" s="908" t="e">
        <f t="shared" si="432"/>
        <v>#DIV/0!</v>
      </c>
      <c r="T585" s="908" t="e">
        <f t="shared" si="432"/>
        <v>#DIV/0!</v>
      </c>
      <c r="U585" s="908" t="e">
        <f t="shared" si="432"/>
        <v>#DIV/0!</v>
      </c>
      <c r="V585" s="908" t="e">
        <f t="shared" si="432"/>
        <v>#DIV/0!</v>
      </c>
      <c r="W585" s="908" t="s">
        <v>357</v>
      </c>
      <c r="X585" s="908" t="e">
        <f t="shared" si="432"/>
        <v>#DIV/0!</v>
      </c>
      <c r="Y585" s="908" t="e">
        <f t="shared" si="432"/>
        <v>#DIV/0!</v>
      </c>
      <c r="Z585" s="908" t="e">
        <f t="shared" si="432"/>
        <v>#DIV/0!</v>
      </c>
      <c r="AA585" s="908" t="e">
        <f t="shared" si="432"/>
        <v>#DIV/0!</v>
      </c>
      <c r="AB585" s="908" t="e">
        <f t="shared" si="432"/>
        <v>#DIV/0!</v>
      </c>
      <c r="AC585" s="908" t="e">
        <f t="shared" si="432"/>
        <v>#DIV/0!</v>
      </c>
      <c r="AD585" s="499"/>
      <c r="AF585" s="66" t="s">
        <v>219</v>
      </c>
      <c r="AG585" s="238" t="s">
        <v>34</v>
      </c>
      <c r="AH585" s="908" t="e">
        <f t="shared" ref="AH585:AR585" si="433">ROUND(AVERAGE(AH175:AH177),1)</f>
        <v>#DIV/0!</v>
      </c>
      <c r="AI585" s="908" t="e">
        <f t="shared" si="433"/>
        <v>#DIV/0!</v>
      </c>
      <c r="AJ585" s="908" t="e">
        <f t="shared" si="433"/>
        <v>#DIV/0!</v>
      </c>
      <c r="AK585" s="908" t="e">
        <f t="shared" si="433"/>
        <v>#DIV/0!</v>
      </c>
      <c r="AL585" s="908" t="e">
        <f t="shared" si="433"/>
        <v>#DIV/0!</v>
      </c>
      <c r="AM585" s="908" t="e">
        <f t="shared" si="433"/>
        <v>#DIV/0!</v>
      </c>
      <c r="AN585" s="908" t="e">
        <f t="shared" si="433"/>
        <v>#DIV/0!</v>
      </c>
      <c r="AO585" s="908" t="e">
        <f t="shared" si="433"/>
        <v>#DIV/0!</v>
      </c>
      <c r="AP585" s="908" t="e">
        <f t="shared" si="433"/>
        <v>#DIV/0!</v>
      </c>
      <c r="AQ585" s="908" t="e">
        <f t="shared" si="433"/>
        <v>#DIV/0!</v>
      </c>
      <c r="AR585" s="908" t="e">
        <f t="shared" si="433"/>
        <v>#DIV/0!</v>
      </c>
    </row>
    <row r="586" spans="2:44" ht="12" hidden="1" customHeight="1" x14ac:dyDescent="0.15">
      <c r="C586" s="243" t="s">
        <v>35</v>
      </c>
      <c r="D586" s="908" t="e">
        <f>ROUND(AVERAGE(D178:D180),1)</f>
        <v>#DIV/0!</v>
      </c>
      <c r="E586" s="908" t="e">
        <f t="shared" ref="E586:AC586" si="434">ROUND(AVERAGE(E178:E180),1)</f>
        <v>#DIV/0!</v>
      </c>
      <c r="F586" s="908" t="e">
        <f t="shared" si="434"/>
        <v>#DIV/0!</v>
      </c>
      <c r="G586" s="908" t="e">
        <f t="shared" si="434"/>
        <v>#DIV/0!</v>
      </c>
      <c r="H586" s="908" t="e">
        <f t="shared" si="434"/>
        <v>#DIV/0!</v>
      </c>
      <c r="I586" s="908" t="e">
        <f t="shared" si="434"/>
        <v>#DIV/0!</v>
      </c>
      <c r="J586" s="908" t="e">
        <f t="shared" si="434"/>
        <v>#DIV/0!</v>
      </c>
      <c r="K586" s="908" t="e">
        <f t="shared" si="434"/>
        <v>#DIV/0!</v>
      </c>
      <c r="L586" s="908" t="e">
        <f t="shared" si="434"/>
        <v>#DIV/0!</v>
      </c>
      <c r="M586" s="908" t="e">
        <f t="shared" si="434"/>
        <v>#DIV/0!</v>
      </c>
      <c r="N586" s="908" t="e">
        <f t="shared" si="434"/>
        <v>#DIV/0!</v>
      </c>
      <c r="O586" s="908" t="e">
        <f t="shared" si="434"/>
        <v>#DIV/0!</v>
      </c>
      <c r="P586" s="908" t="e">
        <f t="shared" si="434"/>
        <v>#DIV/0!</v>
      </c>
      <c r="Q586" s="908" t="e">
        <f t="shared" si="434"/>
        <v>#DIV/0!</v>
      </c>
      <c r="R586" s="908" t="e">
        <f t="shared" si="434"/>
        <v>#DIV/0!</v>
      </c>
      <c r="S586" s="908" t="e">
        <f t="shared" si="434"/>
        <v>#DIV/0!</v>
      </c>
      <c r="T586" s="908" t="e">
        <f t="shared" si="434"/>
        <v>#DIV/0!</v>
      </c>
      <c r="U586" s="908" t="e">
        <f t="shared" si="434"/>
        <v>#DIV/0!</v>
      </c>
      <c r="V586" s="908" t="e">
        <f t="shared" si="434"/>
        <v>#DIV/0!</v>
      </c>
      <c r="W586" s="908" t="s">
        <v>357</v>
      </c>
      <c r="X586" s="908" t="e">
        <f t="shared" si="434"/>
        <v>#DIV/0!</v>
      </c>
      <c r="Y586" s="908" t="e">
        <f t="shared" si="434"/>
        <v>#DIV/0!</v>
      </c>
      <c r="Z586" s="908" t="e">
        <f t="shared" si="434"/>
        <v>#DIV/0!</v>
      </c>
      <c r="AA586" s="908" t="e">
        <f t="shared" si="434"/>
        <v>#DIV/0!</v>
      </c>
      <c r="AB586" s="908" t="e">
        <f t="shared" si="434"/>
        <v>#DIV/0!</v>
      </c>
      <c r="AC586" s="908" t="e">
        <f t="shared" si="434"/>
        <v>#DIV/0!</v>
      </c>
      <c r="AD586" s="499"/>
      <c r="AG586" s="243" t="s">
        <v>35</v>
      </c>
      <c r="AH586" s="908" t="e">
        <f t="shared" ref="AH586:AR586" si="435">ROUND(AVERAGE(AH178:AH180),1)</f>
        <v>#DIV/0!</v>
      </c>
      <c r="AI586" s="908" t="e">
        <f t="shared" si="435"/>
        <v>#DIV/0!</v>
      </c>
      <c r="AJ586" s="908" t="e">
        <f t="shared" si="435"/>
        <v>#DIV/0!</v>
      </c>
      <c r="AK586" s="908" t="e">
        <f t="shared" si="435"/>
        <v>#DIV/0!</v>
      </c>
      <c r="AL586" s="908" t="e">
        <f t="shared" si="435"/>
        <v>#DIV/0!</v>
      </c>
      <c r="AM586" s="908" t="e">
        <f t="shared" si="435"/>
        <v>#DIV/0!</v>
      </c>
      <c r="AN586" s="908" t="e">
        <f t="shared" si="435"/>
        <v>#DIV/0!</v>
      </c>
      <c r="AO586" s="908" t="e">
        <f t="shared" si="435"/>
        <v>#DIV/0!</v>
      </c>
      <c r="AP586" s="908" t="e">
        <f t="shared" si="435"/>
        <v>#DIV/0!</v>
      </c>
      <c r="AQ586" s="908" t="e">
        <f t="shared" si="435"/>
        <v>#DIV/0!</v>
      </c>
      <c r="AR586" s="908" t="e">
        <f t="shared" si="435"/>
        <v>#DIV/0!</v>
      </c>
    </row>
    <row r="587" spans="2:44" ht="12" hidden="1" customHeight="1" x14ac:dyDescent="0.15">
      <c r="C587" s="243" t="s">
        <v>36</v>
      </c>
      <c r="D587" s="908" t="e">
        <f>ROUND(AVERAGE(D181:D183),1)</f>
        <v>#DIV/0!</v>
      </c>
      <c r="E587" s="908" t="e">
        <f t="shared" ref="E587:AC587" si="436">ROUND(AVERAGE(E181:E183),1)</f>
        <v>#DIV/0!</v>
      </c>
      <c r="F587" s="908" t="e">
        <f t="shared" si="436"/>
        <v>#DIV/0!</v>
      </c>
      <c r="G587" s="908" t="e">
        <f t="shared" si="436"/>
        <v>#DIV/0!</v>
      </c>
      <c r="H587" s="908" t="e">
        <f t="shared" si="436"/>
        <v>#DIV/0!</v>
      </c>
      <c r="I587" s="908" t="e">
        <f t="shared" si="436"/>
        <v>#DIV/0!</v>
      </c>
      <c r="J587" s="908" t="e">
        <f t="shared" si="436"/>
        <v>#DIV/0!</v>
      </c>
      <c r="K587" s="908" t="e">
        <f t="shared" si="436"/>
        <v>#DIV/0!</v>
      </c>
      <c r="L587" s="908" t="e">
        <f t="shared" si="436"/>
        <v>#DIV/0!</v>
      </c>
      <c r="M587" s="908" t="e">
        <f t="shared" si="436"/>
        <v>#DIV/0!</v>
      </c>
      <c r="N587" s="908" t="e">
        <f t="shared" si="436"/>
        <v>#DIV/0!</v>
      </c>
      <c r="O587" s="908" t="e">
        <f t="shared" si="436"/>
        <v>#DIV/0!</v>
      </c>
      <c r="P587" s="908" t="e">
        <f t="shared" si="436"/>
        <v>#DIV/0!</v>
      </c>
      <c r="Q587" s="908" t="e">
        <f t="shared" si="436"/>
        <v>#DIV/0!</v>
      </c>
      <c r="R587" s="908" t="e">
        <f t="shared" si="436"/>
        <v>#DIV/0!</v>
      </c>
      <c r="S587" s="908" t="e">
        <f t="shared" si="436"/>
        <v>#DIV/0!</v>
      </c>
      <c r="T587" s="908" t="e">
        <f t="shared" si="436"/>
        <v>#DIV/0!</v>
      </c>
      <c r="U587" s="908" t="e">
        <f t="shared" si="436"/>
        <v>#DIV/0!</v>
      </c>
      <c r="V587" s="908" t="e">
        <f t="shared" si="436"/>
        <v>#DIV/0!</v>
      </c>
      <c r="W587" s="908" t="s">
        <v>357</v>
      </c>
      <c r="X587" s="908" t="e">
        <f t="shared" si="436"/>
        <v>#DIV/0!</v>
      </c>
      <c r="Y587" s="908" t="e">
        <f t="shared" si="436"/>
        <v>#DIV/0!</v>
      </c>
      <c r="Z587" s="908" t="e">
        <f t="shared" si="436"/>
        <v>#DIV/0!</v>
      </c>
      <c r="AA587" s="908" t="e">
        <f t="shared" si="436"/>
        <v>#DIV/0!</v>
      </c>
      <c r="AB587" s="908" t="e">
        <f t="shared" si="436"/>
        <v>#DIV/0!</v>
      </c>
      <c r="AC587" s="908" t="e">
        <f t="shared" si="436"/>
        <v>#DIV/0!</v>
      </c>
      <c r="AD587" s="499"/>
      <c r="AG587" s="243" t="s">
        <v>36</v>
      </c>
      <c r="AH587" s="908" t="e">
        <f>ROUND(AVERAGE(AH181:AH183),1)</f>
        <v>#DIV/0!</v>
      </c>
      <c r="AI587" s="908" t="e">
        <f t="shared" ref="AI587:AR587" si="437">ROUND(AVERAGE(AI181:AI183),1)</f>
        <v>#DIV/0!</v>
      </c>
      <c r="AJ587" s="908" t="e">
        <f t="shared" si="437"/>
        <v>#DIV/0!</v>
      </c>
      <c r="AK587" s="908" t="e">
        <f t="shared" si="437"/>
        <v>#DIV/0!</v>
      </c>
      <c r="AL587" s="908" t="e">
        <f t="shared" si="437"/>
        <v>#DIV/0!</v>
      </c>
      <c r="AM587" s="908" t="e">
        <f t="shared" si="437"/>
        <v>#DIV/0!</v>
      </c>
      <c r="AN587" s="908" t="e">
        <f t="shared" si="437"/>
        <v>#DIV/0!</v>
      </c>
      <c r="AO587" s="908" t="e">
        <f t="shared" si="437"/>
        <v>#DIV/0!</v>
      </c>
      <c r="AP587" s="908" t="e">
        <f t="shared" si="437"/>
        <v>#DIV/0!</v>
      </c>
      <c r="AQ587" s="908" t="e">
        <f t="shared" si="437"/>
        <v>#DIV/0!</v>
      </c>
      <c r="AR587" s="908" t="e">
        <f t="shared" si="437"/>
        <v>#DIV/0!</v>
      </c>
    </row>
    <row r="588" spans="2:44" ht="12" hidden="1" customHeight="1" x14ac:dyDescent="0.15">
      <c r="B588" s="240"/>
      <c r="C588" s="246" t="s">
        <v>37</v>
      </c>
      <c r="D588" s="908" t="e">
        <f>ROUND(AVERAGE(D184:D186),1)</f>
        <v>#DIV/0!</v>
      </c>
      <c r="E588" s="909" t="e">
        <f t="shared" ref="E588:AC588" si="438">ROUND(AVERAGE(E184:E186),1)</f>
        <v>#DIV/0!</v>
      </c>
      <c r="F588" s="909" t="e">
        <f t="shared" si="438"/>
        <v>#DIV/0!</v>
      </c>
      <c r="G588" s="909" t="e">
        <f t="shared" si="438"/>
        <v>#DIV/0!</v>
      </c>
      <c r="H588" s="909" t="e">
        <f t="shared" si="438"/>
        <v>#DIV/0!</v>
      </c>
      <c r="I588" s="909" t="e">
        <f t="shared" si="438"/>
        <v>#DIV/0!</v>
      </c>
      <c r="J588" s="909" t="e">
        <f t="shared" si="438"/>
        <v>#DIV/0!</v>
      </c>
      <c r="K588" s="909" t="e">
        <f t="shared" si="438"/>
        <v>#DIV/0!</v>
      </c>
      <c r="L588" s="909" t="e">
        <f t="shared" si="438"/>
        <v>#DIV/0!</v>
      </c>
      <c r="M588" s="909" t="e">
        <f t="shared" si="438"/>
        <v>#DIV/0!</v>
      </c>
      <c r="N588" s="909" t="e">
        <f t="shared" si="438"/>
        <v>#DIV/0!</v>
      </c>
      <c r="O588" s="909" t="e">
        <f t="shared" si="438"/>
        <v>#DIV/0!</v>
      </c>
      <c r="P588" s="909" t="e">
        <f t="shared" si="438"/>
        <v>#DIV/0!</v>
      </c>
      <c r="Q588" s="909" t="e">
        <f t="shared" si="438"/>
        <v>#DIV/0!</v>
      </c>
      <c r="R588" s="909" t="e">
        <f t="shared" si="438"/>
        <v>#DIV/0!</v>
      </c>
      <c r="S588" s="909" t="e">
        <f t="shared" si="438"/>
        <v>#DIV/0!</v>
      </c>
      <c r="T588" s="909" t="e">
        <f t="shared" si="438"/>
        <v>#DIV/0!</v>
      </c>
      <c r="U588" s="909" t="e">
        <f t="shared" si="438"/>
        <v>#DIV/0!</v>
      </c>
      <c r="V588" s="909" t="e">
        <f t="shared" si="438"/>
        <v>#DIV/0!</v>
      </c>
      <c r="W588" s="909" t="s">
        <v>357</v>
      </c>
      <c r="X588" s="909" t="e">
        <f t="shared" si="438"/>
        <v>#DIV/0!</v>
      </c>
      <c r="Y588" s="909" t="e">
        <f t="shared" si="438"/>
        <v>#DIV/0!</v>
      </c>
      <c r="Z588" s="909" t="e">
        <f t="shared" si="438"/>
        <v>#DIV/0!</v>
      </c>
      <c r="AA588" s="909" t="e">
        <f t="shared" si="438"/>
        <v>#DIV/0!</v>
      </c>
      <c r="AB588" s="909" t="e">
        <f t="shared" si="438"/>
        <v>#DIV/0!</v>
      </c>
      <c r="AC588" s="909" t="e">
        <f t="shared" si="438"/>
        <v>#DIV/0!</v>
      </c>
      <c r="AD588" s="499"/>
      <c r="AF588" s="240"/>
      <c r="AG588" s="246" t="s">
        <v>37</v>
      </c>
      <c r="AH588" s="909" t="e">
        <f t="shared" ref="AH588:AR588" si="439">ROUND(AVERAGE(AH184:AH186),1)</f>
        <v>#DIV/0!</v>
      </c>
      <c r="AI588" s="909" t="e">
        <f t="shared" si="439"/>
        <v>#DIV/0!</v>
      </c>
      <c r="AJ588" s="909" t="e">
        <f t="shared" si="439"/>
        <v>#DIV/0!</v>
      </c>
      <c r="AK588" s="909" t="e">
        <f t="shared" si="439"/>
        <v>#DIV/0!</v>
      </c>
      <c r="AL588" s="909" t="e">
        <f t="shared" si="439"/>
        <v>#DIV/0!</v>
      </c>
      <c r="AM588" s="909" t="e">
        <f t="shared" si="439"/>
        <v>#DIV/0!</v>
      </c>
      <c r="AN588" s="909" t="e">
        <f t="shared" si="439"/>
        <v>#DIV/0!</v>
      </c>
      <c r="AO588" s="909" t="e">
        <f t="shared" si="439"/>
        <v>#DIV/0!</v>
      </c>
      <c r="AP588" s="909" t="e">
        <f t="shared" si="439"/>
        <v>#DIV/0!</v>
      </c>
      <c r="AQ588" s="909" t="e">
        <f t="shared" si="439"/>
        <v>#DIV/0!</v>
      </c>
      <c r="AR588" s="909" t="e">
        <f t="shared" si="439"/>
        <v>#DIV/0!</v>
      </c>
    </row>
    <row r="589" spans="2:44" ht="12" hidden="1" customHeight="1" x14ac:dyDescent="0.15">
      <c r="B589" s="66" t="s">
        <v>220</v>
      </c>
      <c r="C589" s="238" t="s">
        <v>34</v>
      </c>
      <c r="D589" s="910" t="e">
        <f>ROUND(AVERAGE(D187:D189),1)</f>
        <v>#DIV/0!</v>
      </c>
      <c r="E589" s="910" t="e">
        <f t="shared" ref="E589:AC589" si="440">ROUND(AVERAGE(E187:E189),1)</f>
        <v>#DIV/0!</v>
      </c>
      <c r="F589" s="910" t="e">
        <f t="shared" si="440"/>
        <v>#DIV/0!</v>
      </c>
      <c r="G589" s="910" t="e">
        <f t="shared" si="440"/>
        <v>#DIV/0!</v>
      </c>
      <c r="H589" s="910" t="e">
        <f t="shared" si="440"/>
        <v>#DIV/0!</v>
      </c>
      <c r="I589" s="910" t="e">
        <f t="shared" si="440"/>
        <v>#DIV/0!</v>
      </c>
      <c r="J589" s="910" t="e">
        <f t="shared" si="440"/>
        <v>#DIV/0!</v>
      </c>
      <c r="K589" s="910" t="e">
        <f t="shared" si="440"/>
        <v>#DIV/0!</v>
      </c>
      <c r="L589" s="910" t="e">
        <f t="shared" si="440"/>
        <v>#DIV/0!</v>
      </c>
      <c r="M589" s="910" t="e">
        <f t="shared" si="440"/>
        <v>#DIV/0!</v>
      </c>
      <c r="N589" s="910" t="e">
        <f t="shared" si="440"/>
        <v>#DIV/0!</v>
      </c>
      <c r="O589" s="910" t="e">
        <f t="shared" si="440"/>
        <v>#DIV/0!</v>
      </c>
      <c r="P589" s="910" t="e">
        <f t="shared" si="440"/>
        <v>#DIV/0!</v>
      </c>
      <c r="Q589" s="910" t="e">
        <f t="shared" si="440"/>
        <v>#DIV/0!</v>
      </c>
      <c r="R589" s="910" t="e">
        <f t="shared" si="440"/>
        <v>#DIV/0!</v>
      </c>
      <c r="S589" s="910" t="e">
        <f t="shared" si="440"/>
        <v>#DIV/0!</v>
      </c>
      <c r="T589" s="910" t="e">
        <f t="shared" si="440"/>
        <v>#DIV/0!</v>
      </c>
      <c r="U589" s="910" t="e">
        <f t="shared" si="440"/>
        <v>#DIV/0!</v>
      </c>
      <c r="V589" s="910" t="e">
        <f t="shared" si="440"/>
        <v>#DIV/0!</v>
      </c>
      <c r="W589" s="910" t="s">
        <v>357</v>
      </c>
      <c r="X589" s="910" t="e">
        <f t="shared" si="440"/>
        <v>#DIV/0!</v>
      </c>
      <c r="Y589" s="910" t="e">
        <f t="shared" si="440"/>
        <v>#DIV/0!</v>
      </c>
      <c r="Z589" s="910" t="e">
        <f t="shared" si="440"/>
        <v>#DIV/0!</v>
      </c>
      <c r="AA589" s="910" t="e">
        <f t="shared" si="440"/>
        <v>#DIV/0!</v>
      </c>
      <c r="AB589" s="910" t="e">
        <f t="shared" si="440"/>
        <v>#DIV/0!</v>
      </c>
      <c r="AC589" s="910" t="e">
        <f t="shared" si="440"/>
        <v>#DIV/0!</v>
      </c>
      <c r="AD589" s="499"/>
      <c r="AF589" s="66" t="s">
        <v>220</v>
      </c>
      <c r="AG589" s="238" t="s">
        <v>34</v>
      </c>
      <c r="AH589" s="910" t="e">
        <f t="shared" ref="AH589:AR589" si="441">ROUND(AVERAGE(AH187:AH189),1)</f>
        <v>#DIV/0!</v>
      </c>
      <c r="AI589" s="910" t="e">
        <f t="shared" si="441"/>
        <v>#DIV/0!</v>
      </c>
      <c r="AJ589" s="910" t="e">
        <f t="shared" si="441"/>
        <v>#DIV/0!</v>
      </c>
      <c r="AK589" s="910" t="e">
        <f t="shared" si="441"/>
        <v>#DIV/0!</v>
      </c>
      <c r="AL589" s="910" t="e">
        <f t="shared" si="441"/>
        <v>#DIV/0!</v>
      </c>
      <c r="AM589" s="910" t="e">
        <f t="shared" si="441"/>
        <v>#DIV/0!</v>
      </c>
      <c r="AN589" s="910" t="e">
        <f t="shared" si="441"/>
        <v>#DIV/0!</v>
      </c>
      <c r="AO589" s="910" t="e">
        <f t="shared" si="441"/>
        <v>#DIV/0!</v>
      </c>
      <c r="AP589" s="910" t="e">
        <f t="shared" si="441"/>
        <v>#DIV/0!</v>
      </c>
      <c r="AQ589" s="910" t="e">
        <f t="shared" si="441"/>
        <v>#DIV/0!</v>
      </c>
      <c r="AR589" s="910" t="e">
        <f t="shared" si="441"/>
        <v>#DIV/0!</v>
      </c>
    </row>
    <row r="590" spans="2:44" ht="12" hidden="1" customHeight="1" x14ac:dyDescent="0.15">
      <c r="C590" s="243" t="s">
        <v>35</v>
      </c>
      <c r="D590" s="908" t="e">
        <f>ROUND(AVERAGE(D190:D192),1)</f>
        <v>#DIV/0!</v>
      </c>
      <c r="E590" s="908" t="e">
        <f t="shared" ref="E590:AC590" si="442">ROUND(AVERAGE(E190:E192),1)</f>
        <v>#DIV/0!</v>
      </c>
      <c r="F590" s="908" t="e">
        <f t="shared" si="442"/>
        <v>#DIV/0!</v>
      </c>
      <c r="G590" s="908" t="e">
        <f t="shared" si="442"/>
        <v>#DIV/0!</v>
      </c>
      <c r="H590" s="908" t="e">
        <f t="shared" si="442"/>
        <v>#DIV/0!</v>
      </c>
      <c r="I590" s="908" t="e">
        <f t="shared" si="442"/>
        <v>#DIV/0!</v>
      </c>
      <c r="J590" s="908" t="e">
        <f t="shared" si="442"/>
        <v>#DIV/0!</v>
      </c>
      <c r="K590" s="908" t="e">
        <f t="shared" si="442"/>
        <v>#DIV/0!</v>
      </c>
      <c r="L590" s="908" t="e">
        <f t="shared" si="442"/>
        <v>#DIV/0!</v>
      </c>
      <c r="M590" s="908" t="e">
        <f t="shared" si="442"/>
        <v>#DIV/0!</v>
      </c>
      <c r="N590" s="908" t="e">
        <f t="shared" si="442"/>
        <v>#DIV/0!</v>
      </c>
      <c r="O590" s="908" t="e">
        <f t="shared" si="442"/>
        <v>#DIV/0!</v>
      </c>
      <c r="P590" s="908" t="e">
        <f t="shared" si="442"/>
        <v>#DIV/0!</v>
      </c>
      <c r="Q590" s="908" t="e">
        <f t="shared" si="442"/>
        <v>#DIV/0!</v>
      </c>
      <c r="R590" s="908" t="e">
        <f t="shared" si="442"/>
        <v>#DIV/0!</v>
      </c>
      <c r="S590" s="908" t="e">
        <f t="shared" si="442"/>
        <v>#DIV/0!</v>
      </c>
      <c r="T590" s="908" t="e">
        <f t="shared" si="442"/>
        <v>#DIV/0!</v>
      </c>
      <c r="U590" s="908" t="e">
        <f t="shared" si="442"/>
        <v>#DIV/0!</v>
      </c>
      <c r="V590" s="908" t="e">
        <f t="shared" si="442"/>
        <v>#DIV/0!</v>
      </c>
      <c r="W590" s="908" t="s">
        <v>357</v>
      </c>
      <c r="X590" s="908" t="e">
        <f t="shared" si="442"/>
        <v>#DIV/0!</v>
      </c>
      <c r="Y590" s="908" t="e">
        <f t="shared" si="442"/>
        <v>#DIV/0!</v>
      </c>
      <c r="Z590" s="908" t="e">
        <f t="shared" si="442"/>
        <v>#DIV/0!</v>
      </c>
      <c r="AA590" s="908" t="e">
        <f t="shared" si="442"/>
        <v>#DIV/0!</v>
      </c>
      <c r="AB590" s="908" t="e">
        <f t="shared" si="442"/>
        <v>#DIV/0!</v>
      </c>
      <c r="AC590" s="908" t="e">
        <f t="shared" si="442"/>
        <v>#DIV/0!</v>
      </c>
      <c r="AD590" s="499"/>
      <c r="AG590" s="243" t="s">
        <v>35</v>
      </c>
      <c r="AH590" s="908" t="e">
        <f t="shared" ref="AH590:AR590" si="443">ROUND(AVERAGE(AH190:AH192),1)</f>
        <v>#DIV/0!</v>
      </c>
      <c r="AI590" s="908" t="e">
        <f t="shared" si="443"/>
        <v>#DIV/0!</v>
      </c>
      <c r="AJ590" s="908" t="e">
        <f t="shared" si="443"/>
        <v>#DIV/0!</v>
      </c>
      <c r="AK590" s="908" t="e">
        <f t="shared" si="443"/>
        <v>#DIV/0!</v>
      </c>
      <c r="AL590" s="908" t="e">
        <f t="shared" si="443"/>
        <v>#DIV/0!</v>
      </c>
      <c r="AM590" s="908" t="e">
        <f t="shared" si="443"/>
        <v>#DIV/0!</v>
      </c>
      <c r="AN590" s="908" t="e">
        <f t="shared" si="443"/>
        <v>#DIV/0!</v>
      </c>
      <c r="AO590" s="908" t="e">
        <f t="shared" si="443"/>
        <v>#DIV/0!</v>
      </c>
      <c r="AP590" s="908" t="e">
        <f t="shared" si="443"/>
        <v>#DIV/0!</v>
      </c>
      <c r="AQ590" s="908" t="e">
        <f t="shared" si="443"/>
        <v>#DIV/0!</v>
      </c>
      <c r="AR590" s="908" t="e">
        <f t="shared" si="443"/>
        <v>#DIV/0!</v>
      </c>
    </row>
    <row r="591" spans="2:44" ht="12" hidden="1" customHeight="1" x14ac:dyDescent="0.15">
      <c r="C591" s="243" t="s">
        <v>36</v>
      </c>
      <c r="D591" s="908" t="e">
        <f>ROUND(AVERAGE(D193:D195),1)</f>
        <v>#DIV/0!</v>
      </c>
      <c r="E591" s="908" t="e">
        <f t="shared" ref="E591:AC591" si="444">ROUND(AVERAGE(E193:E195),1)</f>
        <v>#DIV/0!</v>
      </c>
      <c r="F591" s="908" t="e">
        <f t="shared" si="444"/>
        <v>#DIV/0!</v>
      </c>
      <c r="G591" s="908" t="e">
        <f t="shared" si="444"/>
        <v>#DIV/0!</v>
      </c>
      <c r="H591" s="908" t="e">
        <f t="shared" si="444"/>
        <v>#DIV/0!</v>
      </c>
      <c r="I591" s="908" t="e">
        <f t="shared" si="444"/>
        <v>#DIV/0!</v>
      </c>
      <c r="J591" s="908" t="e">
        <f t="shared" si="444"/>
        <v>#DIV/0!</v>
      </c>
      <c r="K591" s="908" t="e">
        <f t="shared" si="444"/>
        <v>#DIV/0!</v>
      </c>
      <c r="L591" s="908" t="e">
        <f t="shared" si="444"/>
        <v>#DIV/0!</v>
      </c>
      <c r="M591" s="908" t="e">
        <f t="shared" si="444"/>
        <v>#DIV/0!</v>
      </c>
      <c r="N591" s="908" t="e">
        <f t="shared" si="444"/>
        <v>#DIV/0!</v>
      </c>
      <c r="O591" s="908" t="e">
        <f t="shared" si="444"/>
        <v>#DIV/0!</v>
      </c>
      <c r="P591" s="908" t="e">
        <f t="shared" si="444"/>
        <v>#DIV/0!</v>
      </c>
      <c r="Q591" s="908" t="e">
        <f t="shared" si="444"/>
        <v>#DIV/0!</v>
      </c>
      <c r="R591" s="908" t="e">
        <f t="shared" si="444"/>
        <v>#DIV/0!</v>
      </c>
      <c r="S591" s="908" t="e">
        <f t="shared" si="444"/>
        <v>#DIV/0!</v>
      </c>
      <c r="T591" s="908" t="e">
        <f t="shared" si="444"/>
        <v>#DIV/0!</v>
      </c>
      <c r="U591" s="908" t="e">
        <f t="shared" si="444"/>
        <v>#DIV/0!</v>
      </c>
      <c r="V591" s="908" t="e">
        <f t="shared" si="444"/>
        <v>#DIV/0!</v>
      </c>
      <c r="W591" s="908" t="s">
        <v>357</v>
      </c>
      <c r="X591" s="908" t="e">
        <f t="shared" si="444"/>
        <v>#DIV/0!</v>
      </c>
      <c r="Y591" s="908" t="e">
        <f t="shared" si="444"/>
        <v>#DIV/0!</v>
      </c>
      <c r="Z591" s="908" t="e">
        <f t="shared" si="444"/>
        <v>#DIV/0!</v>
      </c>
      <c r="AA591" s="908" t="e">
        <f t="shared" si="444"/>
        <v>#DIV/0!</v>
      </c>
      <c r="AB591" s="908" t="e">
        <f t="shared" si="444"/>
        <v>#DIV/0!</v>
      </c>
      <c r="AC591" s="908" t="e">
        <f t="shared" si="444"/>
        <v>#DIV/0!</v>
      </c>
      <c r="AD591" s="499"/>
      <c r="AG591" s="243" t="s">
        <v>36</v>
      </c>
      <c r="AH591" s="908" t="e">
        <f t="shared" ref="AH591:AR591" si="445">ROUND(AVERAGE(AH193:AH195),1)</f>
        <v>#DIV/0!</v>
      </c>
      <c r="AI591" s="908" t="e">
        <f t="shared" si="445"/>
        <v>#DIV/0!</v>
      </c>
      <c r="AJ591" s="908" t="e">
        <f t="shared" si="445"/>
        <v>#DIV/0!</v>
      </c>
      <c r="AK591" s="908" t="e">
        <f t="shared" si="445"/>
        <v>#DIV/0!</v>
      </c>
      <c r="AL591" s="908" t="e">
        <f t="shared" si="445"/>
        <v>#DIV/0!</v>
      </c>
      <c r="AM591" s="908" t="e">
        <f t="shared" si="445"/>
        <v>#DIV/0!</v>
      </c>
      <c r="AN591" s="908" t="e">
        <f t="shared" si="445"/>
        <v>#DIV/0!</v>
      </c>
      <c r="AO591" s="908" t="e">
        <f t="shared" si="445"/>
        <v>#DIV/0!</v>
      </c>
      <c r="AP591" s="908" t="e">
        <f t="shared" si="445"/>
        <v>#DIV/0!</v>
      </c>
      <c r="AQ591" s="908" t="e">
        <f t="shared" si="445"/>
        <v>#DIV/0!</v>
      </c>
      <c r="AR591" s="908" t="e">
        <f t="shared" si="445"/>
        <v>#DIV/0!</v>
      </c>
    </row>
    <row r="592" spans="2:44" ht="12" hidden="1" customHeight="1" x14ac:dyDescent="0.15">
      <c r="B592" s="240"/>
      <c r="C592" s="246" t="s">
        <v>37</v>
      </c>
      <c r="D592" s="909" t="e">
        <f>ROUND(AVERAGE(D196:D198),1)</f>
        <v>#DIV/0!</v>
      </c>
      <c r="E592" s="909" t="e">
        <f t="shared" ref="E592:AC592" si="446">ROUND(AVERAGE(E196:E198),1)</f>
        <v>#DIV/0!</v>
      </c>
      <c r="F592" s="909" t="e">
        <f t="shared" si="446"/>
        <v>#DIV/0!</v>
      </c>
      <c r="G592" s="909" t="e">
        <f t="shared" si="446"/>
        <v>#DIV/0!</v>
      </c>
      <c r="H592" s="909" t="e">
        <f t="shared" si="446"/>
        <v>#DIV/0!</v>
      </c>
      <c r="I592" s="909" t="e">
        <f t="shared" si="446"/>
        <v>#DIV/0!</v>
      </c>
      <c r="J592" s="909" t="e">
        <f t="shared" si="446"/>
        <v>#DIV/0!</v>
      </c>
      <c r="K592" s="909" t="e">
        <f t="shared" si="446"/>
        <v>#DIV/0!</v>
      </c>
      <c r="L592" s="909" t="e">
        <f t="shared" si="446"/>
        <v>#DIV/0!</v>
      </c>
      <c r="M592" s="909" t="e">
        <f t="shared" si="446"/>
        <v>#DIV/0!</v>
      </c>
      <c r="N592" s="909" t="e">
        <f t="shared" si="446"/>
        <v>#DIV/0!</v>
      </c>
      <c r="O592" s="909" t="e">
        <f t="shared" si="446"/>
        <v>#DIV/0!</v>
      </c>
      <c r="P592" s="909" t="e">
        <f t="shared" si="446"/>
        <v>#DIV/0!</v>
      </c>
      <c r="Q592" s="909" t="e">
        <f t="shared" si="446"/>
        <v>#DIV/0!</v>
      </c>
      <c r="R592" s="909" t="e">
        <f t="shared" si="446"/>
        <v>#DIV/0!</v>
      </c>
      <c r="S592" s="909" t="e">
        <f t="shared" si="446"/>
        <v>#DIV/0!</v>
      </c>
      <c r="T592" s="909" t="e">
        <f t="shared" si="446"/>
        <v>#DIV/0!</v>
      </c>
      <c r="U592" s="909" t="e">
        <f t="shared" si="446"/>
        <v>#DIV/0!</v>
      </c>
      <c r="V592" s="909" t="e">
        <f t="shared" si="446"/>
        <v>#DIV/0!</v>
      </c>
      <c r="W592" s="909" t="s">
        <v>357</v>
      </c>
      <c r="X592" s="909" t="e">
        <f t="shared" si="446"/>
        <v>#DIV/0!</v>
      </c>
      <c r="Y592" s="909" t="e">
        <f t="shared" si="446"/>
        <v>#DIV/0!</v>
      </c>
      <c r="Z592" s="909" t="e">
        <f t="shared" si="446"/>
        <v>#DIV/0!</v>
      </c>
      <c r="AA592" s="909" t="e">
        <f t="shared" si="446"/>
        <v>#DIV/0!</v>
      </c>
      <c r="AB592" s="909" t="e">
        <f t="shared" si="446"/>
        <v>#DIV/0!</v>
      </c>
      <c r="AC592" s="909" t="e">
        <f t="shared" si="446"/>
        <v>#DIV/0!</v>
      </c>
      <c r="AD592" s="499"/>
      <c r="AF592" s="240"/>
      <c r="AG592" s="246" t="s">
        <v>37</v>
      </c>
      <c r="AH592" s="909" t="e">
        <f t="shared" ref="AH592:AR592" si="447">ROUND(AVERAGE(AH196:AH198),1)</f>
        <v>#DIV/0!</v>
      </c>
      <c r="AI592" s="909" t="e">
        <f t="shared" si="447"/>
        <v>#DIV/0!</v>
      </c>
      <c r="AJ592" s="909" t="e">
        <f t="shared" si="447"/>
        <v>#DIV/0!</v>
      </c>
      <c r="AK592" s="909" t="e">
        <f t="shared" si="447"/>
        <v>#DIV/0!</v>
      </c>
      <c r="AL592" s="909" t="e">
        <f t="shared" si="447"/>
        <v>#DIV/0!</v>
      </c>
      <c r="AM592" s="909" t="e">
        <f t="shared" si="447"/>
        <v>#DIV/0!</v>
      </c>
      <c r="AN592" s="909" t="e">
        <f t="shared" si="447"/>
        <v>#DIV/0!</v>
      </c>
      <c r="AO592" s="909" t="e">
        <f t="shared" si="447"/>
        <v>#DIV/0!</v>
      </c>
      <c r="AP592" s="909" t="e">
        <f t="shared" si="447"/>
        <v>#DIV/0!</v>
      </c>
      <c r="AQ592" s="909" t="e">
        <f t="shared" si="447"/>
        <v>#DIV/0!</v>
      </c>
      <c r="AR592" s="909" t="e">
        <f t="shared" si="447"/>
        <v>#DIV/0!</v>
      </c>
    </row>
    <row r="593" spans="30:30" ht="12" customHeight="1" x14ac:dyDescent="0.15">
      <c r="AD593" s="20"/>
    </row>
    <row r="594" spans="30:30" x14ac:dyDescent="0.15">
      <c r="AD594" s="20"/>
    </row>
    <row r="595" spans="30:30" x14ac:dyDescent="0.15">
      <c r="AD595" s="20"/>
    </row>
    <row r="596" spans="30:30" x14ac:dyDescent="0.15">
      <c r="AD596" s="20"/>
    </row>
    <row r="597" spans="30:30" x14ac:dyDescent="0.15">
      <c r="AD597" s="20"/>
    </row>
    <row r="598" spans="30:30" x14ac:dyDescent="0.15">
      <c r="AD598" s="20"/>
    </row>
    <row r="599" spans="30:30" x14ac:dyDescent="0.15">
      <c r="AD599" s="20"/>
    </row>
    <row r="600" spans="30:30" x14ac:dyDescent="0.15">
      <c r="AD600" s="20"/>
    </row>
    <row r="601" spans="30:30" x14ac:dyDescent="0.15">
      <c r="AD601" s="20"/>
    </row>
    <row r="602" spans="30:30" x14ac:dyDescent="0.15">
      <c r="AD602" s="20"/>
    </row>
    <row r="603" spans="30:30" x14ac:dyDescent="0.15">
      <c r="AD603" s="20"/>
    </row>
    <row r="604" spans="30:30" x14ac:dyDescent="0.15">
      <c r="AD604" s="20"/>
    </row>
    <row r="605" spans="30:30" x14ac:dyDescent="0.15">
      <c r="AD605" s="20"/>
    </row>
    <row r="606" spans="30:30" x14ac:dyDescent="0.15">
      <c r="AD606" s="20"/>
    </row>
    <row r="607" spans="30:30" x14ac:dyDescent="0.15">
      <c r="AD607" s="20"/>
    </row>
    <row r="608" spans="30:30" x14ac:dyDescent="0.15">
      <c r="AD608" s="20"/>
    </row>
    <row r="609" spans="30:30" x14ac:dyDescent="0.15">
      <c r="AD609" s="20"/>
    </row>
    <row r="610" spans="30:30" x14ac:dyDescent="0.15">
      <c r="AD610" s="20"/>
    </row>
    <row r="611" spans="30:30" x14ac:dyDescent="0.15">
      <c r="AD611" s="20"/>
    </row>
    <row r="612" spans="30:30" x14ac:dyDescent="0.15">
      <c r="AD612" s="20"/>
    </row>
    <row r="613" spans="30:30" x14ac:dyDescent="0.15">
      <c r="AD613" s="20"/>
    </row>
    <row r="614" spans="30:30" x14ac:dyDescent="0.15">
      <c r="AD614" s="20"/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O100"/>
  <sheetViews>
    <sheetView topLeftCell="A17" workbookViewId="0">
      <selection activeCell="B9" sqref="B9"/>
    </sheetView>
  </sheetViews>
  <sheetFormatPr defaultColWidth="10.1640625" defaultRowHeight="12" x14ac:dyDescent="0.15"/>
  <cols>
    <col min="1" max="1" width="9.33203125" style="135" customWidth="1"/>
    <col min="2" max="2" width="7.33203125" style="135" customWidth="1"/>
    <col min="3" max="3" width="12.83203125" style="135" customWidth="1"/>
    <col min="4" max="4" width="11.6640625" style="135" customWidth="1"/>
    <col min="5" max="5" width="12.83203125" style="135" customWidth="1"/>
    <col min="6" max="6" width="11.6640625" style="135" customWidth="1"/>
    <col min="7" max="7" width="65" style="4" customWidth="1"/>
    <col min="8" max="8" width="6.33203125" style="135" customWidth="1"/>
    <col min="9" max="9" width="10.83203125" style="135" customWidth="1"/>
    <col min="10" max="10" width="7" style="135" customWidth="1"/>
    <col min="11" max="14" width="11.6640625" style="135" customWidth="1"/>
    <col min="15" max="15" width="76" style="135" customWidth="1"/>
    <col min="16" max="16384" width="10.1640625" style="135"/>
  </cols>
  <sheetData>
    <row r="1" spans="1:15" ht="13.5" x14ac:dyDescent="0.15">
      <c r="A1" s="134" t="s">
        <v>853</v>
      </c>
      <c r="B1" s="20"/>
      <c r="C1" s="20"/>
      <c r="D1" s="20"/>
      <c r="E1" s="20"/>
      <c r="F1" s="20"/>
      <c r="G1" s="33"/>
      <c r="I1" s="1" t="s">
        <v>854</v>
      </c>
    </row>
    <row r="2" spans="1:15" ht="25.5" x14ac:dyDescent="0.15">
      <c r="A2" s="136"/>
      <c r="B2" s="137"/>
      <c r="C2" s="138" t="s">
        <v>160</v>
      </c>
      <c r="D2" s="139" t="s">
        <v>162</v>
      </c>
      <c r="E2" s="139" t="s">
        <v>161</v>
      </c>
      <c r="F2" s="139" t="s">
        <v>59</v>
      </c>
      <c r="G2" s="140" t="s">
        <v>121</v>
      </c>
      <c r="H2" s="141"/>
      <c r="I2" s="136"/>
      <c r="J2" s="137"/>
      <c r="K2" s="138" t="s">
        <v>160</v>
      </c>
      <c r="L2" s="139" t="s">
        <v>162</v>
      </c>
      <c r="M2" s="138" t="s">
        <v>161</v>
      </c>
      <c r="N2" s="139" t="s">
        <v>59</v>
      </c>
      <c r="O2" s="142" t="s">
        <v>121</v>
      </c>
    </row>
    <row r="3" spans="1:15" ht="12.75" x14ac:dyDescent="0.15">
      <c r="A3" s="143"/>
      <c r="B3" s="171"/>
      <c r="C3" s="172"/>
      <c r="D3" s="173"/>
      <c r="E3" s="174"/>
      <c r="F3" s="173"/>
      <c r="G3" s="175"/>
      <c r="H3" s="141"/>
      <c r="I3" s="143"/>
      <c r="J3" s="176"/>
      <c r="K3" s="172"/>
      <c r="L3" s="173"/>
      <c r="M3" s="174"/>
      <c r="N3" s="173"/>
      <c r="O3" s="175"/>
    </row>
    <row r="4" spans="1:15" ht="12.75" x14ac:dyDescent="0.15">
      <c r="A4" s="695" t="s">
        <v>855</v>
      </c>
      <c r="B4" s="166" t="s">
        <v>99</v>
      </c>
      <c r="C4" s="177">
        <v>89.6</v>
      </c>
      <c r="D4" s="146"/>
      <c r="E4" s="147">
        <v>95.2</v>
      </c>
      <c r="F4" s="146"/>
      <c r="G4" s="152"/>
      <c r="H4" s="141"/>
      <c r="I4" s="160" t="s">
        <v>855</v>
      </c>
      <c r="J4" s="161" t="s">
        <v>99</v>
      </c>
      <c r="K4" s="178">
        <v>92.3</v>
      </c>
      <c r="L4" s="146"/>
      <c r="M4" s="179">
        <v>99.8</v>
      </c>
      <c r="N4" s="146"/>
      <c r="O4" s="158"/>
    </row>
    <row r="5" spans="1:15" ht="12.75" x14ac:dyDescent="0.15">
      <c r="A5" s="151"/>
      <c r="B5" s="168" t="s">
        <v>101</v>
      </c>
      <c r="C5" s="177">
        <v>92.6</v>
      </c>
      <c r="D5" s="146"/>
      <c r="E5" s="147">
        <v>94.7</v>
      </c>
      <c r="F5" s="148">
        <f>ROUND((E5-E4)/E4*100,1)</f>
        <v>-0.5</v>
      </c>
      <c r="G5" s="152"/>
      <c r="H5" s="141"/>
      <c r="I5" s="151"/>
      <c r="J5" s="145" t="s">
        <v>101</v>
      </c>
      <c r="K5" s="180">
        <v>97.5</v>
      </c>
      <c r="L5" s="146"/>
      <c r="M5" s="181">
        <v>99.7</v>
      </c>
      <c r="N5" s="148">
        <f>ROUND((M5-M4)/M4*100,1)</f>
        <v>-0.1</v>
      </c>
      <c r="O5" s="150"/>
    </row>
    <row r="6" spans="1:15" ht="12.75" x14ac:dyDescent="0.15">
      <c r="A6" s="151"/>
      <c r="B6" s="168" t="s">
        <v>102</v>
      </c>
      <c r="C6" s="177">
        <v>116.9</v>
      </c>
      <c r="D6" s="146"/>
      <c r="E6" s="147">
        <v>96</v>
      </c>
      <c r="F6" s="148">
        <f t="shared" ref="F6:F69" si="0">ROUND((E6-E5)/E5*100,1)</f>
        <v>1.4</v>
      </c>
      <c r="G6" s="152"/>
      <c r="H6" s="141"/>
      <c r="I6" s="151"/>
      <c r="J6" s="145" t="s">
        <v>102</v>
      </c>
      <c r="K6" s="180">
        <v>112.4</v>
      </c>
      <c r="L6" s="146"/>
      <c r="M6" s="181">
        <v>100</v>
      </c>
      <c r="N6" s="148">
        <f t="shared" ref="N6:N69" si="1">ROUND((M6-M5)/M5*100,1)</f>
        <v>0.3</v>
      </c>
      <c r="O6" s="150"/>
    </row>
    <row r="7" spans="1:15" ht="12.75" x14ac:dyDescent="0.15">
      <c r="A7" s="151"/>
      <c r="B7" s="168" t="s">
        <v>103</v>
      </c>
      <c r="C7" s="177">
        <v>89.1</v>
      </c>
      <c r="D7" s="146"/>
      <c r="E7" s="147">
        <v>92.6</v>
      </c>
      <c r="F7" s="148">
        <f t="shared" si="0"/>
        <v>-3.5</v>
      </c>
      <c r="G7" s="152"/>
      <c r="H7" s="141"/>
      <c r="I7" s="151"/>
      <c r="J7" s="145" t="s">
        <v>103</v>
      </c>
      <c r="K7" s="180">
        <v>97.5</v>
      </c>
      <c r="L7" s="146"/>
      <c r="M7" s="181">
        <v>100.5</v>
      </c>
      <c r="N7" s="148">
        <f t="shared" si="1"/>
        <v>0.5</v>
      </c>
      <c r="O7" s="150"/>
    </row>
    <row r="8" spans="1:15" ht="12.75" x14ac:dyDescent="0.15">
      <c r="A8" s="151"/>
      <c r="B8" s="168" t="s">
        <v>104</v>
      </c>
      <c r="C8" s="177">
        <v>88.2</v>
      </c>
      <c r="D8" s="146"/>
      <c r="E8" s="147">
        <v>94.6</v>
      </c>
      <c r="F8" s="148">
        <f t="shared" si="0"/>
        <v>2.2000000000000002</v>
      </c>
      <c r="G8" s="152"/>
      <c r="H8" s="141"/>
      <c r="I8" s="151"/>
      <c r="J8" s="145" t="s">
        <v>104</v>
      </c>
      <c r="K8" s="180">
        <v>92.8</v>
      </c>
      <c r="L8" s="146"/>
      <c r="M8" s="181">
        <v>99.8</v>
      </c>
      <c r="N8" s="148">
        <f t="shared" si="1"/>
        <v>-0.7</v>
      </c>
      <c r="O8" s="150"/>
    </row>
    <row r="9" spans="1:15" ht="12.75" x14ac:dyDescent="0.15">
      <c r="A9" s="151"/>
      <c r="B9" s="168" t="s">
        <v>105</v>
      </c>
      <c r="C9" s="177">
        <v>94.7</v>
      </c>
      <c r="D9" s="146"/>
      <c r="E9" s="147">
        <v>95.3</v>
      </c>
      <c r="F9" s="148">
        <f t="shared" si="0"/>
        <v>0.7</v>
      </c>
      <c r="G9" s="152"/>
      <c r="H9" s="141"/>
      <c r="I9" s="151"/>
      <c r="J9" s="145" t="s">
        <v>105</v>
      </c>
      <c r="K9" s="180">
        <v>103.1</v>
      </c>
      <c r="L9" s="146"/>
      <c r="M9" s="181">
        <v>100.1</v>
      </c>
      <c r="N9" s="148">
        <f t="shared" si="1"/>
        <v>0.3</v>
      </c>
      <c r="O9" s="150"/>
    </row>
    <row r="10" spans="1:15" ht="12.75" x14ac:dyDescent="0.15">
      <c r="A10" s="151"/>
      <c r="B10" s="168" t="s">
        <v>106</v>
      </c>
      <c r="C10" s="177">
        <v>93.3</v>
      </c>
      <c r="D10" s="146"/>
      <c r="E10" s="147">
        <v>94</v>
      </c>
      <c r="F10" s="148">
        <f t="shared" si="0"/>
        <v>-1.4</v>
      </c>
      <c r="G10" s="152"/>
      <c r="H10" s="141"/>
      <c r="I10" s="151"/>
      <c r="J10" s="145" t="s">
        <v>106</v>
      </c>
      <c r="K10" s="180">
        <v>99.7</v>
      </c>
      <c r="L10" s="146"/>
      <c r="M10" s="181">
        <v>99.3</v>
      </c>
      <c r="N10" s="148">
        <f t="shared" si="1"/>
        <v>-0.8</v>
      </c>
      <c r="O10" s="150"/>
    </row>
    <row r="11" spans="1:15" ht="12.75" x14ac:dyDescent="0.15">
      <c r="A11" s="151"/>
      <c r="B11" s="168" t="s">
        <v>107</v>
      </c>
      <c r="C11" s="177">
        <v>81.7</v>
      </c>
      <c r="D11" s="146"/>
      <c r="E11" s="147">
        <v>91.9</v>
      </c>
      <c r="F11" s="148">
        <f t="shared" si="0"/>
        <v>-2.2000000000000002</v>
      </c>
      <c r="G11" s="152"/>
      <c r="H11" s="141"/>
      <c r="I11" s="151"/>
      <c r="J11" s="145" t="s">
        <v>107</v>
      </c>
      <c r="K11" s="180">
        <v>93</v>
      </c>
      <c r="L11" s="146"/>
      <c r="M11" s="181">
        <v>99.4</v>
      </c>
      <c r="N11" s="148">
        <f t="shared" si="1"/>
        <v>0.1</v>
      </c>
      <c r="O11" s="150"/>
    </row>
    <row r="12" spans="1:15" ht="12.75" x14ac:dyDescent="0.15">
      <c r="A12" s="169" t="s">
        <v>96</v>
      </c>
      <c r="B12" s="168" t="s">
        <v>108</v>
      </c>
      <c r="C12" s="177">
        <v>95</v>
      </c>
      <c r="D12" s="146"/>
      <c r="E12" s="147">
        <v>93.3</v>
      </c>
      <c r="F12" s="148">
        <f t="shared" si="0"/>
        <v>1.5</v>
      </c>
      <c r="G12" s="152"/>
      <c r="H12" s="141"/>
      <c r="I12" s="169" t="s">
        <v>96</v>
      </c>
      <c r="J12" s="145" t="s">
        <v>108</v>
      </c>
      <c r="K12" s="180">
        <v>104.6</v>
      </c>
      <c r="L12" s="146"/>
      <c r="M12" s="181">
        <v>100.3</v>
      </c>
      <c r="N12" s="148">
        <f t="shared" si="1"/>
        <v>0.9</v>
      </c>
      <c r="O12" s="150"/>
    </row>
    <row r="13" spans="1:15" ht="12.75" x14ac:dyDescent="0.15">
      <c r="A13" s="151" t="s">
        <v>96</v>
      </c>
      <c r="B13" s="168" t="s">
        <v>109</v>
      </c>
      <c r="C13" s="177">
        <v>98.8</v>
      </c>
      <c r="D13" s="146"/>
      <c r="E13" s="147">
        <v>98.2</v>
      </c>
      <c r="F13" s="148">
        <f t="shared" si="0"/>
        <v>5.3</v>
      </c>
      <c r="G13" s="152"/>
      <c r="H13" s="141"/>
      <c r="I13" s="151" t="s">
        <v>96</v>
      </c>
      <c r="J13" s="145" t="s">
        <v>109</v>
      </c>
      <c r="K13" s="180">
        <v>100.2</v>
      </c>
      <c r="L13" s="146"/>
      <c r="M13" s="181">
        <v>99.8</v>
      </c>
      <c r="N13" s="148">
        <f t="shared" si="1"/>
        <v>-0.5</v>
      </c>
      <c r="O13" s="150"/>
    </row>
    <row r="14" spans="1:15" ht="12.75" x14ac:dyDescent="0.15">
      <c r="A14" s="151" t="s">
        <v>96</v>
      </c>
      <c r="B14" s="168" t="s">
        <v>110</v>
      </c>
      <c r="C14" s="177">
        <v>95.1</v>
      </c>
      <c r="D14" s="146"/>
      <c r="E14" s="147">
        <v>95.7</v>
      </c>
      <c r="F14" s="148">
        <f t="shared" si="0"/>
        <v>-2.5</v>
      </c>
      <c r="G14" s="152"/>
      <c r="H14" s="141" t="s">
        <v>367</v>
      </c>
      <c r="I14" s="151" t="s">
        <v>96</v>
      </c>
      <c r="J14" s="145" t="s">
        <v>110</v>
      </c>
      <c r="K14" s="180">
        <v>104.3</v>
      </c>
      <c r="L14" s="146"/>
      <c r="M14" s="181">
        <v>101.4</v>
      </c>
      <c r="N14" s="148">
        <f t="shared" si="1"/>
        <v>1.6</v>
      </c>
      <c r="O14" s="150"/>
    </row>
    <row r="15" spans="1:15" ht="12.75" x14ac:dyDescent="0.15">
      <c r="A15" s="151" t="s">
        <v>96</v>
      </c>
      <c r="B15" s="168" t="s">
        <v>97</v>
      </c>
      <c r="C15" s="177">
        <v>102.3</v>
      </c>
      <c r="D15" s="146"/>
      <c r="E15" s="147">
        <v>96.7</v>
      </c>
      <c r="F15" s="148">
        <f t="shared" si="0"/>
        <v>1</v>
      </c>
      <c r="G15" s="152"/>
      <c r="H15" s="141"/>
      <c r="I15" s="151" t="s">
        <v>96</v>
      </c>
      <c r="J15" s="145" t="s">
        <v>97</v>
      </c>
      <c r="K15" s="180">
        <v>102.6</v>
      </c>
      <c r="L15" s="146"/>
      <c r="M15" s="181">
        <v>101.6</v>
      </c>
      <c r="N15" s="148">
        <f t="shared" si="1"/>
        <v>0.2</v>
      </c>
      <c r="O15" s="159"/>
    </row>
    <row r="16" spans="1:15" ht="12.75" x14ac:dyDescent="0.15">
      <c r="A16" s="695" t="s">
        <v>856</v>
      </c>
      <c r="B16" s="166" t="s">
        <v>99</v>
      </c>
      <c r="C16" s="182">
        <v>90.6</v>
      </c>
      <c r="D16" s="162">
        <f>ROUND((C16-C4)/C4*100,1)</f>
        <v>1.1000000000000001</v>
      </c>
      <c r="E16" s="163">
        <v>97.4</v>
      </c>
      <c r="F16" s="162">
        <f t="shared" si="0"/>
        <v>0.7</v>
      </c>
      <c r="G16" s="164"/>
      <c r="H16" s="141"/>
      <c r="I16" s="160" t="s">
        <v>856</v>
      </c>
      <c r="J16" s="161" t="s">
        <v>99</v>
      </c>
      <c r="K16" s="178">
        <v>94.3</v>
      </c>
      <c r="L16" s="162">
        <f>ROUND((K16-K4)/K4*100,1)</f>
        <v>2.2000000000000002</v>
      </c>
      <c r="M16" s="178">
        <v>102</v>
      </c>
      <c r="N16" s="162">
        <f t="shared" si="1"/>
        <v>0.4</v>
      </c>
      <c r="O16" s="150"/>
    </row>
    <row r="17" spans="1:15" ht="12.75" x14ac:dyDescent="0.15">
      <c r="A17" s="151"/>
      <c r="B17" s="168" t="s">
        <v>101</v>
      </c>
      <c r="C17" s="177">
        <v>97.6</v>
      </c>
      <c r="D17" s="148">
        <f t="shared" ref="D17:D80" si="2">ROUND((C17-C5)/C5*100,1)</f>
        <v>5.4</v>
      </c>
      <c r="E17" s="147">
        <v>97.6</v>
      </c>
      <c r="F17" s="148">
        <f t="shared" si="0"/>
        <v>0.2</v>
      </c>
      <c r="G17" s="152"/>
      <c r="H17" s="141"/>
      <c r="I17" s="151"/>
      <c r="J17" s="145" t="s">
        <v>101</v>
      </c>
      <c r="K17" s="180">
        <v>100.7</v>
      </c>
      <c r="L17" s="148">
        <f t="shared" ref="L17:L80" si="3">ROUND((K17-K5)/K5*100,1)</f>
        <v>3.3</v>
      </c>
      <c r="M17" s="180">
        <v>101.9</v>
      </c>
      <c r="N17" s="148">
        <f t="shared" si="1"/>
        <v>-0.1</v>
      </c>
      <c r="O17" s="150"/>
    </row>
    <row r="18" spans="1:15" ht="12.75" x14ac:dyDescent="0.15">
      <c r="A18" s="151"/>
      <c r="B18" s="168" t="s">
        <v>102</v>
      </c>
      <c r="C18" s="177">
        <v>120.2</v>
      </c>
      <c r="D18" s="148">
        <f t="shared" si="2"/>
        <v>2.8</v>
      </c>
      <c r="E18" s="147">
        <v>94.8</v>
      </c>
      <c r="F18" s="148">
        <f t="shared" si="0"/>
        <v>-2.9</v>
      </c>
      <c r="G18" s="152"/>
      <c r="H18" s="141"/>
      <c r="I18" s="151"/>
      <c r="J18" s="145" t="s">
        <v>102</v>
      </c>
      <c r="K18" s="180">
        <v>115</v>
      </c>
      <c r="L18" s="148">
        <f t="shared" si="3"/>
        <v>2.2999999999999998</v>
      </c>
      <c r="M18" s="180">
        <v>102.5</v>
      </c>
      <c r="N18" s="148">
        <f t="shared" si="1"/>
        <v>0.6</v>
      </c>
      <c r="O18" s="150"/>
    </row>
    <row r="19" spans="1:15" ht="12.75" x14ac:dyDescent="0.15">
      <c r="A19" s="151"/>
      <c r="B19" s="168" t="s">
        <v>103</v>
      </c>
      <c r="C19" s="177">
        <v>94.3</v>
      </c>
      <c r="D19" s="148">
        <f t="shared" si="2"/>
        <v>5.8</v>
      </c>
      <c r="E19" s="147">
        <v>98</v>
      </c>
      <c r="F19" s="148">
        <f t="shared" si="0"/>
        <v>3.4</v>
      </c>
      <c r="G19" s="152"/>
      <c r="H19" s="141"/>
      <c r="I19" s="151"/>
      <c r="J19" s="145" t="s">
        <v>103</v>
      </c>
      <c r="K19" s="180">
        <v>101.4</v>
      </c>
      <c r="L19" s="148">
        <f t="shared" si="3"/>
        <v>4</v>
      </c>
      <c r="M19" s="180">
        <v>104.5</v>
      </c>
      <c r="N19" s="148">
        <f t="shared" si="1"/>
        <v>2</v>
      </c>
      <c r="O19" s="150"/>
    </row>
    <row r="20" spans="1:15" ht="12.75" x14ac:dyDescent="0.15">
      <c r="A20" s="169" t="s">
        <v>526</v>
      </c>
      <c r="B20" s="168" t="s">
        <v>104</v>
      </c>
      <c r="C20" s="177">
        <v>88.1</v>
      </c>
      <c r="D20" s="148">
        <f t="shared" si="2"/>
        <v>-0.1</v>
      </c>
      <c r="E20" s="147">
        <v>98.8</v>
      </c>
      <c r="F20" s="148">
        <f t="shared" si="0"/>
        <v>0.8</v>
      </c>
      <c r="G20" s="152"/>
      <c r="H20" s="141"/>
      <c r="I20" s="169" t="s">
        <v>526</v>
      </c>
      <c r="J20" s="145" t="s">
        <v>104</v>
      </c>
      <c r="K20" s="180">
        <v>96.7</v>
      </c>
      <c r="L20" s="148">
        <f t="shared" si="3"/>
        <v>4.2</v>
      </c>
      <c r="M20" s="180">
        <v>103</v>
      </c>
      <c r="N20" s="148">
        <f t="shared" si="1"/>
        <v>-1.4</v>
      </c>
      <c r="O20" s="150"/>
    </row>
    <row r="21" spans="1:15" ht="12.75" x14ac:dyDescent="0.15">
      <c r="A21" s="151" t="s">
        <v>96</v>
      </c>
      <c r="B21" s="168" t="s">
        <v>105</v>
      </c>
      <c r="C21" s="177">
        <v>98.3</v>
      </c>
      <c r="D21" s="148">
        <f t="shared" si="2"/>
        <v>3.8</v>
      </c>
      <c r="E21" s="147">
        <v>97.1</v>
      </c>
      <c r="F21" s="148">
        <f t="shared" si="0"/>
        <v>-1.7</v>
      </c>
      <c r="G21" s="152"/>
      <c r="H21" s="141"/>
      <c r="I21" s="151" t="s">
        <v>96</v>
      </c>
      <c r="J21" s="145" t="s">
        <v>105</v>
      </c>
      <c r="K21" s="180">
        <v>107.5</v>
      </c>
      <c r="L21" s="148">
        <f t="shared" si="3"/>
        <v>4.3</v>
      </c>
      <c r="M21" s="180">
        <v>104.3</v>
      </c>
      <c r="N21" s="148">
        <f t="shared" si="1"/>
        <v>1.3</v>
      </c>
      <c r="O21" s="150"/>
    </row>
    <row r="22" spans="1:15" ht="12.75" x14ac:dyDescent="0.15">
      <c r="A22" s="151"/>
      <c r="B22" s="168" t="s">
        <v>106</v>
      </c>
      <c r="C22" s="177">
        <v>99.1</v>
      </c>
      <c r="D22" s="148">
        <f t="shared" si="2"/>
        <v>6.2</v>
      </c>
      <c r="E22" s="147">
        <v>101.4</v>
      </c>
      <c r="F22" s="148">
        <f t="shared" si="0"/>
        <v>4.4000000000000004</v>
      </c>
      <c r="G22" s="152"/>
      <c r="H22" s="141"/>
      <c r="I22" s="151"/>
      <c r="J22" s="145" t="s">
        <v>106</v>
      </c>
      <c r="K22" s="180">
        <v>104.8</v>
      </c>
      <c r="L22" s="148">
        <f t="shared" si="3"/>
        <v>5.0999999999999996</v>
      </c>
      <c r="M22" s="180">
        <v>104.7</v>
      </c>
      <c r="N22" s="148">
        <f t="shared" si="1"/>
        <v>0.4</v>
      </c>
      <c r="O22" s="150"/>
    </row>
    <row r="23" spans="1:15" ht="12.75" x14ac:dyDescent="0.15">
      <c r="A23" s="151"/>
      <c r="B23" s="168" t="s">
        <v>107</v>
      </c>
      <c r="C23" s="177">
        <v>86.8</v>
      </c>
      <c r="D23" s="148">
        <f t="shared" si="2"/>
        <v>6.2</v>
      </c>
      <c r="E23" s="147">
        <v>96.6</v>
      </c>
      <c r="F23" s="148">
        <f t="shared" si="0"/>
        <v>-4.7</v>
      </c>
      <c r="G23" s="152"/>
      <c r="H23" s="141"/>
      <c r="I23" s="151"/>
      <c r="J23" s="145" t="s">
        <v>107</v>
      </c>
      <c r="K23" s="180">
        <v>98.4</v>
      </c>
      <c r="L23" s="148">
        <f t="shared" si="3"/>
        <v>5.8</v>
      </c>
      <c r="M23" s="180">
        <v>105.1</v>
      </c>
      <c r="N23" s="148">
        <f t="shared" si="1"/>
        <v>0.4</v>
      </c>
      <c r="O23" s="150"/>
    </row>
    <row r="24" spans="1:15" ht="12.75" x14ac:dyDescent="0.15">
      <c r="A24" s="169" t="s">
        <v>96</v>
      </c>
      <c r="B24" s="168" t="s">
        <v>108</v>
      </c>
      <c r="C24" s="177">
        <v>98.9</v>
      </c>
      <c r="D24" s="148">
        <f t="shared" si="2"/>
        <v>4.0999999999999996</v>
      </c>
      <c r="E24" s="147">
        <v>97.4</v>
      </c>
      <c r="F24" s="148">
        <f t="shared" si="0"/>
        <v>0.8</v>
      </c>
      <c r="G24" s="152"/>
      <c r="H24" s="141"/>
      <c r="I24" s="169" t="s">
        <v>96</v>
      </c>
      <c r="J24" s="145" t="s">
        <v>108</v>
      </c>
      <c r="K24" s="180">
        <v>109.4</v>
      </c>
      <c r="L24" s="148">
        <f t="shared" si="3"/>
        <v>4.5999999999999996</v>
      </c>
      <c r="M24" s="180">
        <v>105.1</v>
      </c>
      <c r="N24" s="148">
        <f t="shared" si="1"/>
        <v>0</v>
      </c>
      <c r="O24" s="150"/>
    </row>
    <row r="25" spans="1:15" ht="12.75" x14ac:dyDescent="0.15">
      <c r="A25" s="151" t="s">
        <v>96</v>
      </c>
      <c r="B25" s="168" t="s">
        <v>109</v>
      </c>
      <c r="C25" s="177">
        <v>96.4</v>
      </c>
      <c r="D25" s="148">
        <f t="shared" si="2"/>
        <v>-2.4</v>
      </c>
      <c r="E25" s="147">
        <v>98.8</v>
      </c>
      <c r="F25" s="148">
        <f t="shared" si="0"/>
        <v>1.4</v>
      </c>
      <c r="G25" s="152"/>
      <c r="H25" s="141"/>
      <c r="I25" s="151" t="s">
        <v>96</v>
      </c>
      <c r="J25" s="145" t="s">
        <v>109</v>
      </c>
      <c r="K25" s="180">
        <v>107.7</v>
      </c>
      <c r="L25" s="148">
        <f t="shared" si="3"/>
        <v>7.5</v>
      </c>
      <c r="M25" s="180">
        <v>105.9</v>
      </c>
      <c r="N25" s="148">
        <f t="shared" si="1"/>
        <v>0.8</v>
      </c>
      <c r="O25" s="150"/>
    </row>
    <row r="26" spans="1:15" ht="12.75" x14ac:dyDescent="0.15">
      <c r="A26" s="151" t="s">
        <v>96</v>
      </c>
      <c r="B26" s="168" t="s">
        <v>110</v>
      </c>
      <c r="C26" s="177">
        <v>103.1</v>
      </c>
      <c r="D26" s="148">
        <f t="shared" si="2"/>
        <v>8.4</v>
      </c>
      <c r="E26" s="147">
        <v>100.4</v>
      </c>
      <c r="F26" s="148">
        <f t="shared" si="0"/>
        <v>1.6</v>
      </c>
      <c r="G26" s="152"/>
      <c r="H26" s="141"/>
      <c r="I26" s="151" t="s">
        <v>96</v>
      </c>
      <c r="J26" s="145" t="s">
        <v>110</v>
      </c>
      <c r="K26" s="180">
        <v>109.6</v>
      </c>
      <c r="L26" s="148">
        <f t="shared" si="3"/>
        <v>5.0999999999999996</v>
      </c>
      <c r="M26" s="180">
        <v>106.3</v>
      </c>
      <c r="N26" s="148">
        <f t="shared" si="1"/>
        <v>0.4</v>
      </c>
      <c r="O26" s="150"/>
    </row>
    <row r="27" spans="1:15" ht="12.75" x14ac:dyDescent="0.15">
      <c r="A27" s="153" t="s">
        <v>96</v>
      </c>
      <c r="B27" s="170" t="s">
        <v>97</v>
      </c>
      <c r="C27" s="183">
        <v>105.9</v>
      </c>
      <c r="D27" s="156">
        <f t="shared" si="2"/>
        <v>3.5</v>
      </c>
      <c r="E27" s="155">
        <v>99.5</v>
      </c>
      <c r="F27" s="156">
        <f t="shared" si="0"/>
        <v>-0.9</v>
      </c>
      <c r="G27" s="157"/>
      <c r="H27" s="141"/>
      <c r="I27" s="153" t="s">
        <v>96</v>
      </c>
      <c r="J27" s="154" t="s">
        <v>97</v>
      </c>
      <c r="K27" s="184">
        <v>108.1</v>
      </c>
      <c r="L27" s="156">
        <f t="shared" si="3"/>
        <v>5.4</v>
      </c>
      <c r="M27" s="184">
        <v>106.6</v>
      </c>
      <c r="N27" s="156">
        <f t="shared" si="1"/>
        <v>0.3</v>
      </c>
      <c r="O27" s="159"/>
    </row>
    <row r="28" spans="1:15" ht="12.75" x14ac:dyDescent="0.15">
      <c r="A28" s="696" t="s">
        <v>857</v>
      </c>
      <c r="B28" s="168" t="s">
        <v>99</v>
      </c>
      <c r="C28" s="177">
        <v>91.3</v>
      </c>
      <c r="D28" s="148">
        <f t="shared" si="2"/>
        <v>0.8</v>
      </c>
      <c r="E28" s="147">
        <v>97.9</v>
      </c>
      <c r="F28" s="148">
        <f t="shared" si="0"/>
        <v>-1.6</v>
      </c>
      <c r="G28" s="149"/>
      <c r="H28" s="141"/>
      <c r="I28" s="144" t="s">
        <v>857</v>
      </c>
      <c r="J28" s="145" t="s">
        <v>99</v>
      </c>
      <c r="K28" s="180">
        <v>98.5</v>
      </c>
      <c r="L28" s="148">
        <f t="shared" si="3"/>
        <v>4.5</v>
      </c>
      <c r="M28" s="180">
        <v>105.4</v>
      </c>
      <c r="N28" s="148">
        <f t="shared" si="1"/>
        <v>-1.1000000000000001</v>
      </c>
      <c r="O28" s="150"/>
    </row>
    <row r="29" spans="1:15" ht="12.75" x14ac:dyDescent="0.15">
      <c r="A29" s="696"/>
      <c r="B29" s="168" t="s">
        <v>101</v>
      </c>
      <c r="C29" s="177">
        <v>95.7</v>
      </c>
      <c r="D29" s="148">
        <f t="shared" si="2"/>
        <v>-1.9</v>
      </c>
      <c r="E29" s="147">
        <v>98.1</v>
      </c>
      <c r="F29" s="148">
        <f t="shared" si="0"/>
        <v>0.2</v>
      </c>
      <c r="G29" s="149"/>
      <c r="H29" s="141"/>
      <c r="I29" s="144"/>
      <c r="J29" s="145" t="s">
        <v>101</v>
      </c>
      <c r="K29" s="180">
        <v>103.6</v>
      </c>
      <c r="L29" s="148">
        <f t="shared" si="3"/>
        <v>2.9</v>
      </c>
      <c r="M29" s="180">
        <v>106</v>
      </c>
      <c r="N29" s="148">
        <f t="shared" si="1"/>
        <v>0.6</v>
      </c>
      <c r="O29" s="150"/>
    </row>
    <row r="30" spans="1:15" ht="12.75" x14ac:dyDescent="0.15">
      <c r="A30" s="696"/>
      <c r="B30" s="168" t="s">
        <v>102</v>
      </c>
      <c r="C30" s="177">
        <v>120.5</v>
      </c>
      <c r="D30" s="148">
        <f t="shared" si="2"/>
        <v>0.2</v>
      </c>
      <c r="E30" s="147">
        <v>97.4</v>
      </c>
      <c r="F30" s="148">
        <f t="shared" si="0"/>
        <v>-0.7</v>
      </c>
      <c r="G30" s="149"/>
      <c r="H30" s="141"/>
      <c r="I30" s="144"/>
      <c r="J30" s="145" t="s">
        <v>102</v>
      </c>
      <c r="K30" s="180">
        <v>117.3</v>
      </c>
      <c r="L30" s="148">
        <f t="shared" si="3"/>
        <v>2</v>
      </c>
      <c r="M30" s="180">
        <v>106</v>
      </c>
      <c r="N30" s="148">
        <f t="shared" si="1"/>
        <v>0</v>
      </c>
      <c r="O30" s="150"/>
    </row>
    <row r="31" spans="1:15" ht="12.75" x14ac:dyDescent="0.15">
      <c r="A31" s="151"/>
      <c r="B31" s="168" t="s">
        <v>103</v>
      </c>
      <c r="C31" s="177">
        <v>98.6</v>
      </c>
      <c r="D31" s="148">
        <f t="shared" si="2"/>
        <v>4.5999999999999996</v>
      </c>
      <c r="E31" s="147">
        <v>103.8</v>
      </c>
      <c r="F31" s="148">
        <f t="shared" si="0"/>
        <v>6.6</v>
      </c>
      <c r="G31" s="149"/>
      <c r="H31" s="141"/>
      <c r="I31" s="151"/>
      <c r="J31" s="145" t="s">
        <v>103</v>
      </c>
      <c r="K31" s="180">
        <v>102.4</v>
      </c>
      <c r="L31" s="148">
        <f t="shared" si="3"/>
        <v>1</v>
      </c>
      <c r="M31" s="180">
        <v>105.6</v>
      </c>
      <c r="N31" s="148">
        <f t="shared" si="1"/>
        <v>-0.4</v>
      </c>
      <c r="O31" s="150"/>
    </row>
    <row r="32" spans="1:15" ht="12.75" x14ac:dyDescent="0.15">
      <c r="A32" s="151"/>
      <c r="B32" s="168" t="s">
        <v>104</v>
      </c>
      <c r="C32" s="177">
        <v>88.2</v>
      </c>
      <c r="D32" s="148">
        <f t="shared" si="2"/>
        <v>0.1</v>
      </c>
      <c r="E32" s="147">
        <v>97.1</v>
      </c>
      <c r="F32" s="148">
        <f t="shared" si="0"/>
        <v>-6.5</v>
      </c>
      <c r="G32" s="149"/>
      <c r="H32" s="141"/>
      <c r="I32" s="151"/>
      <c r="J32" s="145" t="s">
        <v>104</v>
      </c>
      <c r="K32" s="180">
        <v>101.3</v>
      </c>
      <c r="L32" s="148">
        <f t="shared" si="3"/>
        <v>4.8</v>
      </c>
      <c r="M32" s="180">
        <v>106.8</v>
      </c>
      <c r="N32" s="148">
        <f t="shared" si="1"/>
        <v>1.1000000000000001</v>
      </c>
      <c r="O32" s="150"/>
    </row>
    <row r="33" spans="1:15" ht="12.75" x14ac:dyDescent="0.15">
      <c r="A33" s="151"/>
      <c r="B33" s="168" t="s">
        <v>105</v>
      </c>
      <c r="C33" s="177">
        <v>100.1</v>
      </c>
      <c r="D33" s="148">
        <f t="shared" si="2"/>
        <v>1.8</v>
      </c>
      <c r="E33" s="147">
        <v>98.8</v>
      </c>
      <c r="F33" s="148">
        <f t="shared" si="0"/>
        <v>1.8</v>
      </c>
      <c r="G33" s="149"/>
      <c r="H33" s="141"/>
      <c r="I33" s="151"/>
      <c r="J33" s="145" t="s">
        <v>105</v>
      </c>
      <c r="K33" s="180">
        <v>108.9</v>
      </c>
      <c r="L33" s="148">
        <f t="shared" si="3"/>
        <v>1.3</v>
      </c>
      <c r="M33" s="180">
        <v>106.9</v>
      </c>
      <c r="N33" s="148">
        <f t="shared" si="1"/>
        <v>0.1</v>
      </c>
      <c r="O33" s="150"/>
    </row>
    <row r="34" spans="1:15" ht="12.75" x14ac:dyDescent="0.15">
      <c r="A34" s="151"/>
      <c r="B34" s="168" t="s">
        <v>106</v>
      </c>
      <c r="C34" s="177">
        <v>95</v>
      </c>
      <c r="D34" s="148">
        <f t="shared" si="2"/>
        <v>-4.0999999999999996</v>
      </c>
      <c r="E34" s="147">
        <v>98.9</v>
      </c>
      <c r="F34" s="148">
        <f t="shared" si="0"/>
        <v>0.1</v>
      </c>
      <c r="G34" s="152"/>
      <c r="H34" s="141"/>
      <c r="I34" s="151"/>
      <c r="J34" s="145" t="s">
        <v>106</v>
      </c>
      <c r="K34" s="180">
        <v>108.1</v>
      </c>
      <c r="L34" s="148">
        <f t="shared" si="3"/>
        <v>3.1</v>
      </c>
      <c r="M34" s="180">
        <v>107</v>
      </c>
      <c r="N34" s="148">
        <f t="shared" si="1"/>
        <v>0.1</v>
      </c>
      <c r="O34" s="150"/>
    </row>
    <row r="35" spans="1:15" ht="12.75" x14ac:dyDescent="0.15">
      <c r="A35" s="151"/>
      <c r="B35" s="168" t="s">
        <v>107</v>
      </c>
      <c r="C35" s="177">
        <v>96.6</v>
      </c>
      <c r="D35" s="148">
        <f t="shared" si="2"/>
        <v>11.3</v>
      </c>
      <c r="E35" s="147">
        <v>106</v>
      </c>
      <c r="F35" s="148">
        <f t="shared" si="0"/>
        <v>7.2</v>
      </c>
      <c r="G35" s="152"/>
      <c r="H35" s="141"/>
      <c r="I35" s="151"/>
      <c r="J35" s="145" t="s">
        <v>107</v>
      </c>
      <c r="K35" s="180">
        <v>102.9</v>
      </c>
      <c r="L35" s="148">
        <f t="shared" si="3"/>
        <v>4.5999999999999996</v>
      </c>
      <c r="M35" s="180">
        <v>109.7</v>
      </c>
      <c r="N35" s="148">
        <f t="shared" si="1"/>
        <v>2.5</v>
      </c>
      <c r="O35" s="150"/>
    </row>
    <row r="36" spans="1:15" ht="12.75" x14ac:dyDescent="0.15">
      <c r="A36" s="151"/>
      <c r="B36" s="168" t="s">
        <v>108</v>
      </c>
      <c r="C36" s="177">
        <v>101.9</v>
      </c>
      <c r="D36" s="148">
        <f t="shared" si="2"/>
        <v>3</v>
      </c>
      <c r="E36" s="147">
        <v>100.5</v>
      </c>
      <c r="F36" s="148">
        <f t="shared" si="0"/>
        <v>-5.2</v>
      </c>
      <c r="G36" s="152"/>
      <c r="H36" s="141"/>
      <c r="I36" s="151"/>
      <c r="J36" s="145" t="s">
        <v>108</v>
      </c>
      <c r="K36" s="180">
        <v>109.6</v>
      </c>
      <c r="L36" s="148">
        <f t="shared" si="3"/>
        <v>0.2</v>
      </c>
      <c r="M36" s="180">
        <v>107.9</v>
      </c>
      <c r="N36" s="148">
        <f t="shared" si="1"/>
        <v>-1.6</v>
      </c>
      <c r="O36" s="150"/>
    </row>
    <row r="37" spans="1:15" ht="12.75" x14ac:dyDescent="0.15">
      <c r="A37" s="151"/>
      <c r="B37" s="168" t="s">
        <v>109</v>
      </c>
      <c r="C37" s="177">
        <v>98.8</v>
      </c>
      <c r="D37" s="148">
        <f t="shared" si="2"/>
        <v>2.5</v>
      </c>
      <c r="E37" s="147">
        <v>101.4</v>
      </c>
      <c r="F37" s="148">
        <f t="shared" si="0"/>
        <v>0.9</v>
      </c>
      <c r="G37" s="152"/>
      <c r="H37" s="141"/>
      <c r="I37" s="151"/>
      <c r="J37" s="145" t="s">
        <v>109</v>
      </c>
      <c r="K37" s="180">
        <v>113.4</v>
      </c>
      <c r="L37" s="148">
        <f t="shared" si="3"/>
        <v>5.3</v>
      </c>
      <c r="M37" s="180">
        <v>110</v>
      </c>
      <c r="N37" s="148">
        <f t="shared" si="1"/>
        <v>1.9</v>
      </c>
      <c r="O37" s="150"/>
    </row>
    <row r="38" spans="1:15" ht="12.75" x14ac:dyDescent="0.15">
      <c r="A38" s="151"/>
      <c r="B38" s="168" t="s">
        <v>110</v>
      </c>
      <c r="C38" s="177">
        <v>105.3</v>
      </c>
      <c r="D38" s="148">
        <f t="shared" si="2"/>
        <v>2.1</v>
      </c>
      <c r="E38" s="147">
        <v>102.3</v>
      </c>
      <c r="F38" s="148">
        <f t="shared" si="0"/>
        <v>0.9</v>
      </c>
      <c r="G38" s="152"/>
      <c r="H38" s="141"/>
      <c r="I38" s="151"/>
      <c r="J38" s="145" t="s">
        <v>110</v>
      </c>
      <c r="K38" s="180">
        <v>113.1</v>
      </c>
      <c r="L38" s="148">
        <f t="shared" si="3"/>
        <v>3.2</v>
      </c>
      <c r="M38" s="180">
        <v>108.4</v>
      </c>
      <c r="N38" s="148">
        <f t="shared" si="1"/>
        <v>-1.5</v>
      </c>
      <c r="O38" s="150"/>
    </row>
    <row r="39" spans="1:15" ht="12.75" x14ac:dyDescent="0.15">
      <c r="A39" s="151"/>
      <c r="B39" s="168" t="s">
        <v>97</v>
      </c>
      <c r="C39" s="177">
        <v>108</v>
      </c>
      <c r="D39" s="148">
        <f t="shared" si="2"/>
        <v>2</v>
      </c>
      <c r="E39" s="147">
        <v>102.6</v>
      </c>
      <c r="F39" s="148">
        <f t="shared" si="0"/>
        <v>0.3</v>
      </c>
      <c r="G39" s="152"/>
      <c r="H39" s="141"/>
      <c r="I39" s="151"/>
      <c r="J39" s="145" t="s">
        <v>97</v>
      </c>
      <c r="K39" s="180">
        <v>109.7</v>
      </c>
      <c r="L39" s="148">
        <f t="shared" si="3"/>
        <v>1.5</v>
      </c>
      <c r="M39" s="180">
        <v>109.1</v>
      </c>
      <c r="N39" s="148">
        <f t="shared" si="1"/>
        <v>0.6</v>
      </c>
      <c r="O39" s="150"/>
    </row>
    <row r="40" spans="1:15" ht="12.75" x14ac:dyDescent="0.15">
      <c r="A40" s="695" t="s">
        <v>858</v>
      </c>
      <c r="B40" s="166" t="s">
        <v>99</v>
      </c>
      <c r="C40" s="182">
        <v>96.4</v>
      </c>
      <c r="D40" s="162">
        <f t="shared" si="2"/>
        <v>5.6</v>
      </c>
      <c r="E40" s="163">
        <v>103.5</v>
      </c>
      <c r="F40" s="162">
        <f t="shared" si="0"/>
        <v>0.9</v>
      </c>
      <c r="G40" s="164"/>
      <c r="H40" s="141"/>
      <c r="I40" s="160" t="s">
        <v>858</v>
      </c>
      <c r="J40" s="161" t="s">
        <v>99</v>
      </c>
      <c r="K40" s="178">
        <v>101.6</v>
      </c>
      <c r="L40" s="162">
        <f t="shared" si="3"/>
        <v>3.1</v>
      </c>
      <c r="M40" s="178">
        <v>109.6</v>
      </c>
      <c r="N40" s="162">
        <f t="shared" si="1"/>
        <v>0.5</v>
      </c>
      <c r="O40" s="158"/>
    </row>
    <row r="41" spans="1:15" ht="12.75" x14ac:dyDescent="0.15">
      <c r="A41" s="696"/>
      <c r="B41" s="168" t="s">
        <v>101</v>
      </c>
      <c r="C41" s="177">
        <v>102.9</v>
      </c>
      <c r="D41" s="148">
        <f t="shared" si="2"/>
        <v>7.5</v>
      </c>
      <c r="E41" s="147">
        <v>103.9</v>
      </c>
      <c r="F41" s="148">
        <f t="shared" si="0"/>
        <v>0.4</v>
      </c>
      <c r="G41" s="152"/>
      <c r="H41" s="141"/>
      <c r="I41" s="144"/>
      <c r="J41" s="145" t="s">
        <v>101</v>
      </c>
      <c r="K41" s="180">
        <v>109.1</v>
      </c>
      <c r="L41" s="148">
        <f t="shared" si="3"/>
        <v>5.3</v>
      </c>
      <c r="M41" s="180">
        <v>110.1</v>
      </c>
      <c r="N41" s="148">
        <f t="shared" si="1"/>
        <v>0.5</v>
      </c>
      <c r="O41" s="150"/>
    </row>
    <row r="42" spans="1:15" ht="12.75" x14ac:dyDescent="0.15">
      <c r="A42" s="696"/>
      <c r="B42" s="168" t="s">
        <v>102</v>
      </c>
      <c r="C42" s="177">
        <v>129.9</v>
      </c>
      <c r="D42" s="148">
        <f t="shared" si="2"/>
        <v>7.8</v>
      </c>
      <c r="E42" s="147">
        <v>105.5</v>
      </c>
      <c r="F42" s="148">
        <f t="shared" si="0"/>
        <v>1.5</v>
      </c>
      <c r="G42" s="152"/>
      <c r="H42" s="141"/>
      <c r="I42" s="144"/>
      <c r="J42" s="145" t="s">
        <v>102</v>
      </c>
      <c r="K42" s="180">
        <v>116.5</v>
      </c>
      <c r="L42" s="148">
        <f t="shared" si="3"/>
        <v>-0.7</v>
      </c>
      <c r="M42" s="180">
        <v>108.7</v>
      </c>
      <c r="N42" s="148">
        <f t="shared" si="1"/>
        <v>-1.3</v>
      </c>
      <c r="O42" s="150"/>
    </row>
    <row r="43" spans="1:15" ht="12.75" x14ac:dyDescent="0.15">
      <c r="A43" s="151"/>
      <c r="B43" s="168" t="s">
        <v>103</v>
      </c>
      <c r="C43" s="177">
        <v>104.1</v>
      </c>
      <c r="D43" s="148">
        <f t="shared" si="2"/>
        <v>5.6</v>
      </c>
      <c r="E43" s="147">
        <v>109.2</v>
      </c>
      <c r="F43" s="148">
        <f t="shared" si="0"/>
        <v>3.5</v>
      </c>
      <c r="G43" s="152"/>
      <c r="H43" s="141"/>
      <c r="I43" s="151"/>
      <c r="J43" s="145" t="s">
        <v>103</v>
      </c>
      <c r="K43" s="180">
        <v>104.2</v>
      </c>
      <c r="L43" s="148">
        <f t="shared" si="3"/>
        <v>1.8</v>
      </c>
      <c r="M43" s="180">
        <v>108</v>
      </c>
      <c r="N43" s="148">
        <f t="shared" si="1"/>
        <v>-0.6</v>
      </c>
      <c r="O43" s="150"/>
    </row>
    <row r="44" spans="1:15" ht="12.75" x14ac:dyDescent="0.15">
      <c r="A44" s="151"/>
      <c r="B44" s="168" t="s">
        <v>104</v>
      </c>
      <c r="C44" s="177">
        <v>102.7</v>
      </c>
      <c r="D44" s="148">
        <f t="shared" si="2"/>
        <v>16.399999999999999</v>
      </c>
      <c r="E44" s="147">
        <v>111.1</v>
      </c>
      <c r="F44" s="148">
        <f t="shared" si="0"/>
        <v>1.7</v>
      </c>
      <c r="G44" s="152"/>
      <c r="H44" s="141"/>
      <c r="I44" s="151"/>
      <c r="J44" s="145" t="s">
        <v>104</v>
      </c>
      <c r="K44" s="180">
        <v>102.2</v>
      </c>
      <c r="L44" s="148">
        <f t="shared" si="3"/>
        <v>0.9</v>
      </c>
      <c r="M44" s="180">
        <v>109.3</v>
      </c>
      <c r="N44" s="148">
        <f t="shared" si="1"/>
        <v>1.2</v>
      </c>
      <c r="O44" s="150"/>
    </row>
    <row r="45" spans="1:15" ht="12.75" x14ac:dyDescent="0.15">
      <c r="A45" s="151"/>
      <c r="B45" s="168" t="s">
        <v>105</v>
      </c>
      <c r="C45" s="177">
        <v>116.8</v>
      </c>
      <c r="D45" s="148">
        <f t="shared" si="2"/>
        <v>16.7</v>
      </c>
      <c r="E45" s="147">
        <v>115.2</v>
      </c>
      <c r="F45" s="148">
        <f t="shared" si="0"/>
        <v>3.7</v>
      </c>
      <c r="G45" s="152"/>
      <c r="H45" s="141"/>
      <c r="I45" s="151"/>
      <c r="J45" s="145" t="s">
        <v>105</v>
      </c>
      <c r="K45" s="180">
        <v>108.7</v>
      </c>
      <c r="L45" s="148">
        <f t="shared" si="3"/>
        <v>-0.2</v>
      </c>
      <c r="M45" s="180">
        <v>107.1</v>
      </c>
      <c r="N45" s="148">
        <f t="shared" si="1"/>
        <v>-2</v>
      </c>
      <c r="O45" s="150"/>
    </row>
    <row r="46" spans="1:15" ht="12.75" x14ac:dyDescent="0.15">
      <c r="A46" s="151"/>
      <c r="B46" s="168" t="s">
        <v>106</v>
      </c>
      <c r="C46" s="177">
        <v>107.1</v>
      </c>
      <c r="D46" s="148">
        <f t="shared" si="2"/>
        <v>12.7</v>
      </c>
      <c r="E46" s="147">
        <v>111.6</v>
      </c>
      <c r="F46" s="148">
        <f t="shared" si="0"/>
        <v>-3.1</v>
      </c>
      <c r="G46" s="152"/>
      <c r="H46" s="141"/>
      <c r="I46" s="151"/>
      <c r="J46" s="145" t="s">
        <v>106</v>
      </c>
      <c r="K46" s="180">
        <v>110.6</v>
      </c>
      <c r="L46" s="148">
        <f t="shared" si="3"/>
        <v>2.2999999999999998</v>
      </c>
      <c r="M46" s="180">
        <v>106.8</v>
      </c>
      <c r="N46" s="148">
        <f t="shared" si="1"/>
        <v>-0.3</v>
      </c>
      <c r="O46" s="150"/>
    </row>
    <row r="47" spans="1:15" ht="12.75" x14ac:dyDescent="0.15">
      <c r="A47" s="151"/>
      <c r="B47" s="168" t="s">
        <v>107</v>
      </c>
      <c r="C47" s="177">
        <v>102.6</v>
      </c>
      <c r="D47" s="148">
        <f t="shared" si="2"/>
        <v>6.2</v>
      </c>
      <c r="E47" s="147">
        <v>112.7</v>
      </c>
      <c r="F47" s="148">
        <f t="shared" si="0"/>
        <v>1</v>
      </c>
      <c r="G47" s="152"/>
      <c r="H47" s="141"/>
      <c r="I47" s="151"/>
      <c r="J47" s="145" t="s">
        <v>107</v>
      </c>
      <c r="K47" s="180">
        <v>95.5</v>
      </c>
      <c r="L47" s="148">
        <f t="shared" si="3"/>
        <v>-7.2</v>
      </c>
      <c r="M47" s="180">
        <v>103.5</v>
      </c>
      <c r="N47" s="148">
        <f t="shared" si="1"/>
        <v>-3.1</v>
      </c>
      <c r="O47" s="150"/>
    </row>
    <row r="48" spans="1:15" ht="12.75" x14ac:dyDescent="0.15">
      <c r="A48" s="151"/>
      <c r="B48" s="168" t="s">
        <v>108</v>
      </c>
      <c r="C48" s="177">
        <v>114.3</v>
      </c>
      <c r="D48" s="148">
        <f t="shared" si="2"/>
        <v>12.2</v>
      </c>
      <c r="E48" s="147">
        <v>112.7</v>
      </c>
      <c r="F48" s="148">
        <f t="shared" si="0"/>
        <v>0</v>
      </c>
      <c r="G48" s="152"/>
      <c r="H48" s="141"/>
      <c r="I48" s="151"/>
      <c r="J48" s="145" t="s">
        <v>108</v>
      </c>
      <c r="K48" s="180">
        <v>110</v>
      </c>
      <c r="L48" s="148">
        <f t="shared" si="3"/>
        <v>0.4</v>
      </c>
      <c r="M48" s="180">
        <v>103.6</v>
      </c>
      <c r="N48" s="148">
        <f t="shared" si="1"/>
        <v>0.1</v>
      </c>
      <c r="O48" s="150"/>
    </row>
    <row r="49" spans="1:15" ht="12.75" x14ac:dyDescent="0.15">
      <c r="A49" s="151"/>
      <c r="B49" s="168" t="s">
        <v>109</v>
      </c>
      <c r="C49" s="177">
        <v>108.5</v>
      </c>
      <c r="D49" s="148">
        <f t="shared" si="2"/>
        <v>9.8000000000000007</v>
      </c>
      <c r="E49" s="147">
        <v>109.7</v>
      </c>
      <c r="F49" s="148">
        <f t="shared" si="0"/>
        <v>-2.7</v>
      </c>
      <c r="G49" s="152"/>
      <c r="H49" s="141"/>
      <c r="I49" s="151"/>
      <c r="J49" s="145" t="s">
        <v>109</v>
      </c>
      <c r="K49" s="180">
        <v>105.9</v>
      </c>
      <c r="L49" s="148">
        <f t="shared" si="3"/>
        <v>-6.6</v>
      </c>
      <c r="M49" s="180">
        <v>100.1</v>
      </c>
      <c r="N49" s="148">
        <f t="shared" si="1"/>
        <v>-3.4</v>
      </c>
      <c r="O49" s="150"/>
    </row>
    <row r="50" spans="1:15" ht="12.75" x14ac:dyDescent="0.15">
      <c r="A50" s="151"/>
      <c r="B50" s="168" t="s">
        <v>110</v>
      </c>
      <c r="C50" s="177">
        <v>112.5</v>
      </c>
      <c r="D50" s="148">
        <f t="shared" si="2"/>
        <v>6.8</v>
      </c>
      <c r="E50" s="147">
        <v>109</v>
      </c>
      <c r="F50" s="148">
        <f t="shared" si="0"/>
        <v>-0.6</v>
      </c>
      <c r="G50" s="152"/>
      <c r="H50" s="141"/>
      <c r="I50" s="151"/>
      <c r="J50" s="145" t="s">
        <v>110</v>
      </c>
      <c r="K50" s="180">
        <v>94.4</v>
      </c>
      <c r="L50" s="148">
        <f t="shared" si="3"/>
        <v>-16.5</v>
      </c>
      <c r="M50" s="180">
        <v>93.1</v>
      </c>
      <c r="N50" s="148">
        <f t="shared" si="1"/>
        <v>-7</v>
      </c>
      <c r="O50" s="150"/>
    </row>
    <row r="51" spans="1:15" ht="12.75" x14ac:dyDescent="0.15">
      <c r="A51" s="153"/>
      <c r="B51" s="170" t="s">
        <v>97</v>
      </c>
      <c r="C51" s="183">
        <v>115.8</v>
      </c>
      <c r="D51" s="156">
        <f t="shared" si="2"/>
        <v>7.2</v>
      </c>
      <c r="E51" s="155">
        <v>109.7</v>
      </c>
      <c r="F51" s="156">
        <f t="shared" si="0"/>
        <v>0.6</v>
      </c>
      <c r="G51" s="157"/>
      <c r="H51" s="141"/>
      <c r="I51" s="151"/>
      <c r="J51" s="145" t="s">
        <v>97</v>
      </c>
      <c r="K51" s="184">
        <v>87</v>
      </c>
      <c r="L51" s="156">
        <f t="shared" si="3"/>
        <v>-20.7</v>
      </c>
      <c r="M51" s="184">
        <v>85.3</v>
      </c>
      <c r="N51" s="156">
        <f t="shared" si="1"/>
        <v>-8.4</v>
      </c>
      <c r="O51" s="159"/>
    </row>
    <row r="52" spans="1:15" ht="12.75" x14ac:dyDescent="0.15">
      <c r="A52" s="696" t="s">
        <v>859</v>
      </c>
      <c r="B52" s="168" t="s">
        <v>99</v>
      </c>
      <c r="C52" s="177">
        <v>100.1</v>
      </c>
      <c r="D52" s="148">
        <f t="shared" si="2"/>
        <v>3.8</v>
      </c>
      <c r="E52" s="147">
        <v>106</v>
      </c>
      <c r="F52" s="148">
        <f t="shared" si="0"/>
        <v>-3.4</v>
      </c>
      <c r="G52" s="165" t="s">
        <v>368</v>
      </c>
      <c r="H52" s="141"/>
      <c r="I52" s="160" t="s">
        <v>859</v>
      </c>
      <c r="J52" s="161" t="s">
        <v>99</v>
      </c>
      <c r="K52" s="180">
        <v>70.2</v>
      </c>
      <c r="L52" s="148">
        <f t="shared" si="3"/>
        <v>-30.9</v>
      </c>
      <c r="M52" s="180">
        <v>78.099999999999994</v>
      </c>
      <c r="N52" s="148">
        <f t="shared" si="1"/>
        <v>-8.4</v>
      </c>
      <c r="O52" s="185" t="s">
        <v>369</v>
      </c>
    </row>
    <row r="53" spans="1:15" ht="12.75" x14ac:dyDescent="0.15">
      <c r="A53" s="696"/>
      <c r="B53" s="168" t="s">
        <v>101</v>
      </c>
      <c r="C53" s="177">
        <v>112.1</v>
      </c>
      <c r="D53" s="148">
        <f t="shared" si="2"/>
        <v>8.9</v>
      </c>
      <c r="E53" s="147">
        <v>115.4</v>
      </c>
      <c r="F53" s="148">
        <f t="shared" si="0"/>
        <v>8.9</v>
      </c>
      <c r="G53" s="165" t="s">
        <v>368</v>
      </c>
      <c r="H53" s="141"/>
      <c r="I53" s="144"/>
      <c r="J53" s="145" t="s">
        <v>101</v>
      </c>
      <c r="K53" s="180">
        <v>67</v>
      </c>
      <c r="L53" s="148">
        <f t="shared" si="3"/>
        <v>-38.6</v>
      </c>
      <c r="M53" s="180">
        <v>71.400000000000006</v>
      </c>
      <c r="N53" s="148">
        <f t="shared" si="1"/>
        <v>-8.6</v>
      </c>
      <c r="O53" s="185" t="s">
        <v>369</v>
      </c>
    </row>
    <row r="54" spans="1:15" ht="12.75" x14ac:dyDescent="0.15">
      <c r="A54" s="696"/>
      <c r="B54" s="168" t="s">
        <v>102</v>
      </c>
      <c r="C54" s="177">
        <v>128.5</v>
      </c>
      <c r="D54" s="148">
        <f t="shared" si="2"/>
        <v>-1.1000000000000001</v>
      </c>
      <c r="E54" s="147">
        <v>107.5</v>
      </c>
      <c r="F54" s="148">
        <f t="shared" si="0"/>
        <v>-6.8</v>
      </c>
      <c r="G54" s="165" t="s">
        <v>370</v>
      </c>
      <c r="H54" s="141"/>
      <c r="I54" s="144"/>
      <c r="J54" s="145" t="s">
        <v>102</v>
      </c>
      <c r="K54" s="180">
        <v>77.099999999999994</v>
      </c>
      <c r="L54" s="148">
        <f t="shared" si="3"/>
        <v>-33.799999999999997</v>
      </c>
      <c r="M54" s="180">
        <v>73</v>
      </c>
      <c r="N54" s="148">
        <f t="shared" si="1"/>
        <v>2.2000000000000002</v>
      </c>
      <c r="O54" s="185" t="s">
        <v>370</v>
      </c>
    </row>
    <row r="55" spans="1:15" ht="12.75" x14ac:dyDescent="0.15">
      <c r="A55" s="151"/>
      <c r="B55" s="168" t="s">
        <v>103</v>
      </c>
      <c r="C55" s="177">
        <v>108.6</v>
      </c>
      <c r="D55" s="148">
        <f t="shared" si="2"/>
        <v>4.3</v>
      </c>
      <c r="E55" s="147">
        <v>112</v>
      </c>
      <c r="F55" s="148">
        <f t="shared" si="0"/>
        <v>4.2</v>
      </c>
      <c r="G55" s="165" t="s">
        <v>371</v>
      </c>
      <c r="H55" s="141"/>
      <c r="I55" s="151"/>
      <c r="J55" s="145" t="s">
        <v>103</v>
      </c>
      <c r="K55" s="180">
        <v>71.900000000000006</v>
      </c>
      <c r="L55" s="148">
        <f t="shared" si="3"/>
        <v>-31</v>
      </c>
      <c r="M55" s="180">
        <v>76.3</v>
      </c>
      <c r="N55" s="148">
        <f t="shared" si="1"/>
        <v>4.5</v>
      </c>
      <c r="O55" s="185" t="s">
        <v>372</v>
      </c>
    </row>
    <row r="56" spans="1:15" ht="12.75" x14ac:dyDescent="0.15">
      <c r="A56" s="151"/>
      <c r="B56" s="168" t="s">
        <v>104</v>
      </c>
      <c r="C56" s="177">
        <v>103.2</v>
      </c>
      <c r="D56" s="148">
        <f t="shared" si="2"/>
        <v>0.5</v>
      </c>
      <c r="E56" s="147">
        <v>109.5</v>
      </c>
      <c r="F56" s="148">
        <f t="shared" si="0"/>
        <v>-2.2000000000000002</v>
      </c>
      <c r="G56" s="165" t="s">
        <v>373</v>
      </c>
      <c r="H56" s="141"/>
      <c r="I56" s="151"/>
      <c r="J56" s="145" t="s">
        <v>104</v>
      </c>
      <c r="K56" s="180">
        <v>72.599999999999994</v>
      </c>
      <c r="L56" s="148">
        <f t="shared" si="3"/>
        <v>-29</v>
      </c>
      <c r="M56" s="180">
        <v>79.8</v>
      </c>
      <c r="N56" s="148">
        <f t="shared" si="1"/>
        <v>4.5999999999999996</v>
      </c>
      <c r="O56" s="185" t="s">
        <v>372</v>
      </c>
    </row>
    <row r="57" spans="1:15" ht="12.75" x14ac:dyDescent="0.15">
      <c r="A57" s="151" t="s">
        <v>96</v>
      </c>
      <c r="B57" s="168" t="s">
        <v>105</v>
      </c>
      <c r="C57" s="177">
        <v>107.1</v>
      </c>
      <c r="D57" s="148">
        <f t="shared" si="2"/>
        <v>-8.3000000000000007</v>
      </c>
      <c r="E57" s="147">
        <v>108</v>
      </c>
      <c r="F57" s="148">
        <f t="shared" si="0"/>
        <v>-1.4</v>
      </c>
      <c r="G57" s="165" t="s">
        <v>374</v>
      </c>
      <c r="H57" s="141"/>
      <c r="I57" s="151" t="s">
        <v>96</v>
      </c>
      <c r="J57" s="145" t="s">
        <v>105</v>
      </c>
      <c r="K57" s="180">
        <v>84.2</v>
      </c>
      <c r="L57" s="148">
        <f t="shared" si="3"/>
        <v>-22.5</v>
      </c>
      <c r="M57" s="180">
        <v>81</v>
      </c>
      <c r="N57" s="148">
        <f t="shared" si="1"/>
        <v>1.5</v>
      </c>
      <c r="O57" s="185" t="s">
        <v>374</v>
      </c>
    </row>
    <row r="58" spans="1:15" ht="12.75" x14ac:dyDescent="0.15">
      <c r="A58" s="151"/>
      <c r="B58" s="168" t="s">
        <v>106</v>
      </c>
      <c r="C58" s="177">
        <v>107.4</v>
      </c>
      <c r="D58" s="148">
        <f t="shared" si="2"/>
        <v>0.3</v>
      </c>
      <c r="E58" s="147">
        <v>109.5</v>
      </c>
      <c r="F58" s="148">
        <f t="shared" si="0"/>
        <v>1.4</v>
      </c>
      <c r="G58" s="165" t="s">
        <v>374</v>
      </c>
      <c r="H58" s="141"/>
      <c r="I58" s="151"/>
      <c r="J58" s="145" t="s">
        <v>106</v>
      </c>
      <c r="K58" s="180">
        <v>85.9</v>
      </c>
      <c r="L58" s="148">
        <f t="shared" si="3"/>
        <v>-22.3</v>
      </c>
      <c r="M58" s="180">
        <v>81.900000000000006</v>
      </c>
      <c r="N58" s="148">
        <f t="shared" si="1"/>
        <v>1.1000000000000001</v>
      </c>
      <c r="O58" s="185" t="s">
        <v>374</v>
      </c>
    </row>
    <row r="59" spans="1:15" ht="12.75" x14ac:dyDescent="0.15">
      <c r="A59" s="151"/>
      <c r="B59" s="168" t="s">
        <v>107</v>
      </c>
      <c r="C59" s="177">
        <v>103.9</v>
      </c>
      <c r="D59" s="148">
        <f t="shared" si="2"/>
        <v>1.3</v>
      </c>
      <c r="E59" s="147">
        <v>112.4</v>
      </c>
      <c r="F59" s="148">
        <f t="shared" si="0"/>
        <v>2.6</v>
      </c>
      <c r="G59" s="165" t="s">
        <v>374</v>
      </c>
      <c r="H59" s="141"/>
      <c r="I59" s="151"/>
      <c r="J59" s="145" t="s">
        <v>107</v>
      </c>
      <c r="K59" s="180">
        <v>78</v>
      </c>
      <c r="L59" s="148">
        <f t="shared" si="3"/>
        <v>-18.3</v>
      </c>
      <c r="M59" s="180">
        <v>83.1</v>
      </c>
      <c r="N59" s="148">
        <f t="shared" si="1"/>
        <v>1.5</v>
      </c>
      <c r="O59" s="185" t="s">
        <v>374</v>
      </c>
    </row>
    <row r="60" spans="1:15" ht="12.75" x14ac:dyDescent="0.15">
      <c r="A60" s="151"/>
      <c r="B60" s="168" t="s">
        <v>108</v>
      </c>
      <c r="C60" s="177">
        <v>105.8</v>
      </c>
      <c r="D60" s="148">
        <f t="shared" si="2"/>
        <v>-7.4</v>
      </c>
      <c r="E60" s="147">
        <v>107.4</v>
      </c>
      <c r="F60" s="148">
        <f t="shared" si="0"/>
        <v>-4.4000000000000004</v>
      </c>
      <c r="G60" s="165" t="s">
        <v>374</v>
      </c>
      <c r="H60" s="141"/>
      <c r="I60" s="151"/>
      <c r="J60" s="145" t="s">
        <v>108</v>
      </c>
      <c r="K60" s="180">
        <v>90.8</v>
      </c>
      <c r="L60" s="148">
        <f t="shared" si="3"/>
        <v>-17.5</v>
      </c>
      <c r="M60" s="180">
        <v>84.6</v>
      </c>
      <c r="N60" s="148">
        <f t="shared" si="1"/>
        <v>1.8</v>
      </c>
      <c r="O60" s="185" t="s">
        <v>374</v>
      </c>
    </row>
    <row r="61" spans="1:15" ht="12.75" x14ac:dyDescent="0.15">
      <c r="A61" s="151"/>
      <c r="B61" s="168" t="s">
        <v>109</v>
      </c>
      <c r="C61" s="177">
        <v>108.1</v>
      </c>
      <c r="D61" s="148">
        <f t="shared" si="2"/>
        <v>-0.4</v>
      </c>
      <c r="E61" s="147">
        <v>107.6</v>
      </c>
      <c r="F61" s="148">
        <f t="shared" si="0"/>
        <v>0.2</v>
      </c>
      <c r="G61" s="165" t="s">
        <v>374</v>
      </c>
      <c r="H61" s="141"/>
      <c r="I61" s="151"/>
      <c r="J61" s="145" t="s">
        <v>109</v>
      </c>
      <c r="K61" s="180">
        <v>90.7</v>
      </c>
      <c r="L61" s="148">
        <f t="shared" si="3"/>
        <v>-14.4</v>
      </c>
      <c r="M61" s="180">
        <v>85.9</v>
      </c>
      <c r="N61" s="148">
        <f t="shared" si="1"/>
        <v>1.5</v>
      </c>
      <c r="O61" s="185" t="s">
        <v>374</v>
      </c>
    </row>
    <row r="62" spans="1:15" ht="12.75" x14ac:dyDescent="0.15">
      <c r="A62" s="151"/>
      <c r="B62" s="168" t="s">
        <v>110</v>
      </c>
      <c r="C62" s="177">
        <v>109.9</v>
      </c>
      <c r="D62" s="148">
        <f t="shared" si="2"/>
        <v>-2.2999999999999998</v>
      </c>
      <c r="E62" s="147">
        <v>105.5</v>
      </c>
      <c r="F62" s="148">
        <f t="shared" si="0"/>
        <v>-2</v>
      </c>
      <c r="G62" s="165" t="s">
        <v>375</v>
      </c>
      <c r="H62" s="141"/>
      <c r="I62" s="151"/>
      <c r="J62" s="145" t="s">
        <v>110</v>
      </c>
      <c r="K62" s="180">
        <v>91.7</v>
      </c>
      <c r="L62" s="148">
        <f t="shared" si="3"/>
        <v>-2.9</v>
      </c>
      <c r="M62" s="180">
        <v>88.1</v>
      </c>
      <c r="N62" s="148">
        <f t="shared" si="1"/>
        <v>2.6</v>
      </c>
      <c r="O62" s="185" t="s">
        <v>374</v>
      </c>
    </row>
    <row r="63" spans="1:15" ht="12.75" x14ac:dyDescent="0.15">
      <c r="A63" s="151"/>
      <c r="B63" s="168" t="s">
        <v>97</v>
      </c>
      <c r="C63" s="177">
        <v>108.9</v>
      </c>
      <c r="D63" s="148">
        <f t="shared" si="2"/>
        <v>-6</v>
      </c>
      <c r="E63" s="147">
        <v>105.4</v>
      </c>
      <c r="F63" s="148">
        <f t="shared" si="0"/>
        <v>-0.1</v>
      </c>
      <c r="G63" s="165" t="s">
        <v>375</v>
      </c>
      <c r="H63" s="141"/>
      <c r="I63" s="151"/>
      <c r="J63" s="145" t="s">
        <v>97</v>
      </c>
      <c r="K63" s="180">
        <v>92.6</v>
      </c>
      <c r="L63" s="148">
        <f t="shared" si="3"/>
        <v>6.4</v>
      </c>
      <c r="M63" s="180">
        <v>90.4</v>
      </c>
      <c r="N63" s="148">
        <f t="shared" si="1"/>
        <v>2.6</v>
      </c>
      <c r="O63" s="185" t="s">
        <v>374</v>
      </c>
    </row>
    <row r="64" spans="1:15" ht="12.75" x14ac:dyDescent="0.15">
      <c r="A64" s="695" t="s">
        <v>860</v>
      </c>
      <c r="B64" s="166" t="s">
        <v>99</v>
      </c>
      <c r="C64" s="182">
        <v>98</v>
      </c>
      <c r="D64" s="162">
        <f t="shared" si="2"/>
        <v>-2.1</v>
      </c>
      <c r="E64" s="163">
        <v>104.4</v>
      </c>
      <c r="F64" s="162">
        <f t="shared" si="0"/>
        <v>-0.9</v>
      </c>
      <c r="G64" s="167" t="s">
        <v>376</v>
      </c>
      <c r="H64" s="141"/>
      <c r="I64" s="160" t="s">
        <v>860</v>
      </c>
      <c r="J64" s="161" t="s">
        <v>99</v>
      </c>
      <c r="K64" s="178">
        <v>83</v>
      </c>
      <c r="L64" s="162">
        <f t="shared" si="3"/>
        <v>18.2</v>
      </c>
      <c r="M64" s="178">
        <v>93.5</v>
      </c>
      <c r="N64" s="162">
        <f t="shared" si="1"/>
        <v>3.4</v>
      </c>
      <c r="O64" s="186" t="s">
        <v>374</v>
      </c>
    </row>
    <row r="65" spans="1:15" ht="12.75" x14ac:dyDescent="0.15">
      <c r="A65" s="151"/>
      <c r="B65" s="168" t="s">
        <v>101</v>
      </c>
      <c r="C65" s="177">
        <v>105.9</v>
      </c>
      <c r="D65" s="148">
        <f t="shared" si="2"/>
        <v>-5.5</v>
      </c>
      <c r="E65" s="147">
        <v>105</v>
      </c>
      <c r="F65" s="148">
        <f t="shared" si="0"/>
        <v>0.6</v>
      </c>
      <c r="G65" s="165" t="s">
        <v>376</v>
      </c>
      <c r="H65" s="141"/>
      <c r="I65" s="151"/>
      <c r="J65" s="145" t="s">
        <v>101</v>
      </c>
      <c r="K65" s="180">
        <v>89.2</v>
      </c>
      <c r="L65" s="148">
        <f t="shared" si="3"/>
        <v>33.1</v>
      </c>
      <c r="M65" s="180">
        <v>95.1</v>
      </c>
      <c r="N65" s="148">
        <f t="shared" si="1"/>
        <v>1.7</v>
      </c>
      <c r="O65" s="185" t="s">
        <v>374</v>
      </c>
    </row>
    <row r="66" spans="1:15" ht="12.75" x14ac:dyDescent="0.15">
      <c r="A66" s="151"/>
      <c r="B66" s="168" t="s">
        <v>102</v>
      </c>
      <c r="C66" s="177">
        <v>118.1</v>
      </c>
      <c r="D66" s="148">
        <f t="shared" si="2"/>
        <v>-8.1</v>
      </c>
      <c r="E66" s="147">
        <v>102.4</v>
      </c>
      <c r="F66" s="148">
        <f t="shared" si="0"/>
        <v>-2.5</v>
      </c>
      <c r="G66" s="165" t="s">
        <v>376</v>
      </c>
      <c r="H66" s="141"/>
      <c r="I66" s="151"/>
      <c r="J66" s="145" t="s">
        <v>102</v>
      </c>
      <c r="K66" s="180">
        <v>102.1</v>
      </c>
      <c r="L66" s="148">
        <f t="shared" si="3"/>
        <v>32.4</v>
      </c>
      <c r="M66" s="180">
        <v>95.2</v>
      </c>
      <c r="N66" s="148">
        <f t="shared" si="1"/>
        <v>0.1</v>
      </c>
      <c r="O66" s="185" t="s">
        <v>374</v>
      </c>
    </row>
    <row r="67" spans="1:15" ht="12.75" x14ac:dyDescent="0.15">
      <c r="A67" s="151"/>
      <c r="B67" s="168" t="s">
        <v>103</v>
      </c>
      <c r="C67" s="177">
        <v>103.2</v>
      </c>
      <c r="D67" s="148">
        <f t="shared" si="2"/>
        <v>-5</v>
      </c>
      <c r="E67" s="147">
        <v>104.4</v>
      </c>
      <c r="F67" s="148">
        <f t="shared" si="0"/>
        <v>2</v>
      </c>
      <c r="G67" s="165" t="s">
        <v>376</v>
      </c>
      <c r="H67" s="141"/>
      <c r="I67" s="151"/>
      <c r="J67" s="145" t="s">
        <v>103</v>
      </c>
      <c r="K67" s="180">
        <v>91.3</v>
      </c>
      <c r="L67" s="148">
        <f t="shared" si="3"/>
        <v>27</v>
      </c>
      <c r="M67" s="180">
        <v>95.8</v>
      </c>
      <c r="N67" s="148">
        <f t="shared" si="1"/>
        <v>0.6</v>
      </c>
      <c r="O67" s="185" t="s">
        <v>374</v>
      </c>
    </row>
    <row r="68" spans="1:15" ht="12.75" x14ac:dyDescent="0.15">
      <c r="A68" s="151"/>
      <c r="B68" s="168" t="s">
        <v>104</v>
      </c>
      <c r="C68" s="177">
        <v>98.6</v>
      </c>
      <c r="D68" s="148">
        <f t="shared" si="2"/>
        <v>-4.5</v>
      </c>
      <c r="E68" s="147">
        <v>106</v>
      </c>
      <c r="F68" s="148">
        <f t="shared" si="0"/>
        <v>1.5</v>
      </c>
      <c r="G68" s="165" t="s">
        <v>376</v>
      </c>
      <c r="H68" s="141"/>
      <c r="I68" s="151"/>
      <c r="J68" s="145" t="s">
        <v>104</v>
      </c>
      <c r="K68" s="180">
        <v>87.6</v>
      </c>
      <c r="L68" s="148">
        <f t="shared" si="3"/>
        <v>20.7</v>
      </c>
      <c r="M68" s="180">
        <v>95.7</v>
      </c>
      <c r="N68" s="148">
        <f t="shared" si="1"/>
        <v>-0.1</v>
      </c>
      <c r="O68" s="185" t="s">
        <v>374</v>
      </c>
    </row>
    <row r="69" spans="1:15" ht="12.75" x14ac:dyDescent="0.15">
      <c r="A69" s="151"/>
      <c r="B69" s="168" t="s">
        <v>105</v>
      </c>
      <c r="C69" s="177">
        <v>108</v>
      </c>
      <c r="D69" s="148">
        <f t="shared" si="2"/>
        <v>0.8</v>
      </c>
      <c r="E69" s="147">
        <v>107.6</v>
      </c>
      <c r="F69" s="148">
        <f t="shared" si="0"/>
        <v>1.5</v>
      </c>
      <c r="G69" s="165" t="s">
        <v>376</v>
      </c>
      <c r="H69" s="141"/>
      <c r="I69" s="151"/>
      <c r="J69" s="145" t="s">
        <v>105</v>
      </c>
      <c r="K69" s="180">
        <v>98.2</v>
      </c>
      <c r="L69" s="148">
        <f t="shared" si="3"/>
        <v>16.600000000000001</v>
      </c>
      <c r="M69" s="180">
        <v>94.3</v>
      </c>
      <c r="N69" s="148">
        <f t="shared" si="1"/>
        <v>-1.5</v>
      </c>
      <c r="O69" s="185" t="s">
        <v>374</v>
      </c>
    </row>
    <row r="70" spans="1:15" ht="12.75" x14ac:dyDescent="0.15">
      <c r="A70" s="151"/>
      <c r="B70" s="168" t="s">
        <v>106</v>
      </c>
      <c r="C70" s="177">
        <v>106.1</v>
      </c>
      <c r="D70" s="148">
        <f t="shared" si="2"/>
        <v>-1.2</v>
      </c>
      <c r="E70" s="147">
        <v>105.6</v>
      </c>
      <c r="F70" s="148">
        <f t="shared" ref="F70:F99" si="4">ROUND((E70-E69)/E69*100,1)</f>
        <v>-1.9</v>
      </c>
      <c r="G70" s="165" t="s">
        <v>377</v>
      </c>
      <c r="H70" s="141"/>
      <c r="I70" s="151"/>
      <c r="J70" s="145" t="s">
        <v>106</v>
      </c>
      <c r="K70" s="180">
        <v>98.4</v>
      </c>
      <c r="L70" s="148">
        <f t="shared" si="3"/>
        <v>14.6</v>
      </c>
      <c r="M70" s="180">
        <v>94.6</v>
      </c>
      <c r="N70" s="148">
        <f t="shared" ref="N70:N99" si="5">ROUND((M70-M69)/M69*100,1)</f>
        <v>0.3</v>
      </c>
      <c r="O70" s="185" t="s">
        <v>378</v>
      </c>
    </row>
    <row r="71" spans="1:15" ht="12.75" x14ac:dyDescent="0.15">
      <c r="A71" s="151"/>
      <c r="B71" s="168" t="s">
        <v>107</v>
      </c>
      <c r="C71" s="177">
        <v>94.3</v>
      </c>
      <c r="D71" s="148">
        <f t="shared" si="2"/>
        <v>-9.1999999999999993</v>
      </c>
      <c r="E71" s="147">
        <v>103.2</v>
      </c>
      <c r="F71" s="148">
        <f t="shared" si="4"/>
        <v>-2.2999999999999998</v>
      </c>
      <c r="G71" s="165" t="s">
        <v>379</v>
      </c>
      <c r="H71" s="141"/>
      <c r="I71" s="151"/>
      <c r="J71" s="145" t="s">
        <v>107</v>
      </c>
      <c r="K71" s="180">
        <v>90.1</v>
      </c>
      <c r="L71" s="148">
        <f t="shared" si="3"/>
        <v>15.5</v>
      </c>
      <c r="M71" s="180">
        <v>94.5</v>
      </c>
      <c r="N71" s="148">
        <f t="shared" si="5"/>
        <v>-0.1</v>
      </c>
      <c r="O71" s="185" t="s">
        <v>380</v>
      </c>
    </row>
    <row r="72" spans="1:15" ht="12.75" x14ac:dyDescent="0.15">
      <c r="A72" s="151"/>
      <c r="B72" s="168" t="s">
        <v>108</v>
      </c>
      <c r="C72" s="177">
        <v>107.6</v>
      </c>
      <c r="D72" s="148">
        <f t="shared" si="2"/>
        <v>1.7</v>
      </c>
      <c r="E72" s="147">
        <v>104.3</v>
      </c>
      <c r="F72" s="148">
        <f t="shared" si="4"/>
        <v>1.1000000000000001</v>
      </c>
      <c r="G72" s="165" t="s">
        <v>381</v>
      </c>
      <c r="H72" s="141"/>
      <c r="I72" s="151"/>
      <c r="J72" s="145" t="s">
        <v>108</v>
      </c>
      <c r="K72" s="180">
        <v>101.8</v>
      </c>
      <c r="L72" s="148">
        <f t="shared" si="3"/>
        <v>12.1</v>
      </c>
      <c r="M72" s="180">
        <v>93.7</v>
      </c>
      <c r="N72" s="148">
        <f t="shared" si="5"/>
        <v>-0.8</v>
      </c>
      <c r="O72" s="185" t="s">
        <v>382</v>
      </c>
    </row>
    <row r="73" spans="1:15" ht="12.75" x14ac:dyDescent="0.15">
      <c r="A73" s="151"/>
      <c r="B73" s="168" t="s">
        <v>109</v>
      </c>
      <c r="C73" s="177">
        <v>105.4</v>
      </c>
      <c r="D73" s="148">
        <f t="shared" si="2"/>
        <v>-2.5</v>
      </c>
      <c r="E73" s="147">
        <v>104.9</v>
      </c>
      <c r="F73" s="148">
        <f t="shared" si="4"/>
        <v>0.6</v>
      </c>
      <c r="G73" s="165" t="s">
        <v>382</v>
      </c>
      <c r="H73" s="141"/>
      <c r="I73" s="151"/>
      <c r="J73" s="145" t="s">
        <v>109</v>
      </c>
      <c r="K73" s="180">
        <v>95.2</v>
      </c>
      <c r="L73" s="148">
        <f t="shared" si="3"/>
        <v>5</v>
      </c>
      <c r="M73" s="180">
        <v>92.4</v>
      </c>
      <c r="N73" s="148">
        <f t="shared" si="5"/>
        <v>-1.4</v>
      </c>
      <c r="O73" s="185" t="s">
        <v>383</v>
      </c>
    </row>
    <row r="74" spans="1:15" ht="12.75" x14ac:dyDescent="0.15">
      <c r="A74" s="151"/>
      <c r="B74" s="168" t="s">
        <v>110</v>
      </c>
      <c r="C74" s="177">
        <v>95.1</v>
      </c>
      <c r="D74" s="148">
        <f t="shared" si="2"/>
        <v>-13.5</v>
      </c>
      <c r="E74" s="147">
        <v>97.2</v>
      </c>
      <c r="F74" s="148">
        <f t="shared" si="4"/>
        <v>-7.3</v>
      </c>
      <c r="G74" s="165" t="s">
        <v>382</v>
      </c>
      <c r="H74" s="141"/>
      <c r="I74" s="151"/>
      <c r="J74" s="145" t="s">
        <v>110</v>
      </c>
      <c r="K74" s="180">
        <v>98.1</v>
      </c>
      <c r="L74" s="148">
        <f t="shared" si="3"/>
        <v>7</v>
      </c>
      <c r="M74" s="180">
        <v>93.9</v>
      </c>
      <c r="N74" s="148">
        <f t="shared" si="5"/>
        <v>1.6</v>
      </c>
      <c r="O74" s="185" t="s">
        <v>383</v>
      </c>
    </row>
    <row r="75" spans="1:15" ht="12.75" x14ac:dyDescent="0.15">
      <c r="A75" s="153"/>
      <c r="B75" s="170" t="s">
        <v>97</v>
      </c>
      <c r="C75" s="183">
        <v>96.4</v>
      </c>
      <c r="D75" s="156">
        <f t="shared" si="2"/>
        <v>-11.5</v>
      </c>
      <c r="E75" s="155">
        <v>90.7</v>
      </c>
      <c r="F75" s="156">
        <f t="shared" si="4"/>
        <v>-6.7</v>
      </c>
      <c r="G75" s="187" t="s">
        <v>382</v>
      </c>
      <c r="H75" s="141"/>
      <c r="I75" s="151"/>
      <c r="J75" s="145" t="s">
        <v>97</v>
      </c>
      <c r="K75" s="184">
        <v>98.1</v>
      </c>
      <c r="L75" s="156">
        <f t="shared" si="3"/>
        <v>5.9</v>
      </c>
      <c r="M75" s="184">
        <v>96.2</v>
      </c>
      <c r="N75" s="156">
        <f t="shared" si="5"/>
        <v>2.4</v>
      </c>
      <c r="O75" s="188" t="s">
        <v>384</v>
      </c>
    </row>
    <row r="76" spans="1:15" ht="12.75" x14ac:dyDescent="0.15">
      <c r="A76" s="696" t="s">
        <v>861</v>
      </c>
      <c r="B76" s="168" t="s">
        <v>99</v>
      </c>
      <c r="C76" s="177">
        <v>76.3</v>
      </c>
      <c r="D76" s="148">
        <f t="shared" si="2"/>
        <v>-22.1</v>
      </c>
      <c r="E76" s="147">
        <v>84.7</v>
      </c>
      <c r="F76" s="148">
        <f t="shared" si="4"/>
        <v>-6.6</v>
      </c>
      <c r="G76" s="165" t="s">
        <v>385</v>
      </c>
      <c r="H76" s="141"/>
      <c r="I76" s="160" t="s">
        <v>861</v>
      </c>
      <c r="J76" s="166" t="s">
        <v>99</v>
      </c>
      <c r="K76" s="180">
        <v>88.1</v>
      </c>
      <c r="L76" s="148">
        <f t="shared" si="3"/>
        <v>6.1</v>
      </c>
      <c r="M76" s="180">
        <v>97.4</v>
      </c>
      <c r="N76" s="148">
        <f t="shared" si="5"/>
        <v>1.2</v>
      </c>
      <c r="O76" s="185" t="s">
        <v>374</v>
      </c>
    </row>
    <row r="77" spans="1:15" ht="12.75" x14ac:dyDescent="0.15">
      <c r="A77" s="151"/>
      <c r="B77" s="168" t="s">
        <v>101</v>
      </c>
      <c r="C77" s="177">
        <v>76</v>
      </c>
      <c r="D77" s="148">
        <f t="shared" si="2"/>
        <v>-28.2</v>
      </c>
      <c r="E77" s="147">
        <v>79.400000000000006</v>
      </c>
      <c r="F77" s="148">
        <f t="shared" si="4"/>
        <v>-6.3</v>
      </c>
      <c r="G77" s="165" t="s">
        <v>386</v>
      </c>
      <c r="H77" s="141"/>
      <c r="I77" s="151"/>
      <c r="J77" s="168" t="s">
        <v>101</v>
      </c>
      <c r="K77" s="180">
        <v>93.2</v>
      </c>
      <c r="L77" s="148">
        <f t="shared" si="3"/>
        <v>4.5</v>
      </c>
      <c r="M77" s="180">
        <v>98.5</v>
      </c>
      <c r="N77" s="148">
        <f t="shared" si="5"/>
        <v>1.1000000000000001</v>
      </c>
      <c r="O77" s="185" t="s">
        <v>387</v>
      </c>
    </row>
    <row r="78" spans="1:15" ht="12.75" x14ac:dyDescent="0.15">
      <c r="A78" s="151"/>
      <c r="B78" s="168" t="s">
        <v>102</v>
      </c>
      <c r="C78" s="177">
        <v>95</v>
      </c>
      <c r="D78" s="148">
        <f t="shared" si="2"/>
        <v>-19.600000000000001</v>
      </c>
      <c r="E78" s="147">
        <v>82.5</v>
      </c>
      <c r="F78" s="148">
        <f t="shared" si="4"/>
        <v>3.9</v>
      </c>
      <c r="G78" s="165" t="s">
        <v>388</v>
      </c>
      <c r="H78" s="141"/>
      <c r="I78" s="151"/>
      <c r="J78" s="168" t="s">
        <v>102</v>
      </c>
      <c r="K78" s="180">
        <v>89.4</v>
      </c>
      <c r="L78" s="148">
        <f t="shared" si="3"/>
        <v>-12.4</v>
      </c>
      <c r="M78" s="180">
        <v>82.5</v>
      </c>
      <c r="N78" s="148">
        <f t="shared" si="5"/>
        <v>-16.2</v>
      </c>
      <c r="O78" s="185" t="s">
        <v>389</v>
      </c>
    </row>
    <row r="79" spans="1:15" ht="12.75" x14ac:dyDescent="0.15">
      <c r="A79" s="151"/>
      <c r="B79" s="168" t="s">
        <v>103</v>
      </c>
      <c r="C79" s="177">
        <v>77.900000000000006</v>
      </c>
      <c r="D79" s="148">
        <f t="shared" si="2"/>
        <v>-24.5</v>
      </c>
      <c r="E79" s="147">
        <v>79.900000000000006</v>
      </c>
      <c r="F79" s="148">
        <f t="shared" si="4"/>
        <v>-3.2</v>
      </c>
      <c r="G79" s="165" t="s">
        <v>390</v>
      </c>
      <c r="H79" s="141"/>
      <c r="I79" s="151"/>
      <c r="J79" s="168" t="s">
        <v>103</v>
      </c>
      <c r="K79" s="180">
        <v>79.7</v>
      </c>
      <c r="L79" s="148">
        <f t="shared" si="3"/>
        <v>-12.7</v>
      </c>
      <c r="M79" s="180">
        <v>84.5</v>
      </c>
      <c r="N79" s="148">
        <f t="shared" si="5"/>
        <v>2.4</v>
      </c>
      <c r="O79" s="185" t="s">
        <v>391</v>
      </c>
    </row>
    <row r="80" spans="1:15" ht="12.75" x14ac:dyDescent="0.15">
      <c r="A80" s="151"/>
      <c r="B80" s="168" t="s">
        <v>104</v>
      </c>
      <c r="C80" s="177">
        <v>72.400000000000006</v>
      </c>
      <c r="D80" s="148">
        <f t="shared" si="2"/>
        <v>-26.6</v>
      </c>
      <c r="E80" s="147">
        <v>81</v>
      </c>
      <c r="F80" s="148">
        <f t="shared" si="4"/>
        <v>1.4</v>
      </c>
      <c r="G80" s="165" t="s">
        <v>392</v>
      </c>
      <c r="H80" s="141"/>
      <c r="I80" s="151"/>
      <c r="J80" s="168" t="s">
        <v>104</v>
      </c>
      <c r="K80" s="180">
        <v>83.6</v>
      </c>
      <c r="L80" s="148">
        <f t="shared" si="3"/>
        <v>-4.5999999999999996</v>
      </c>
      <c r="M80" s="180">
        <v>89.4</v>
      </c>
      <c r="N80" s="148">
        <f t="shared" si="5"/>
        <v>5.8</v>
      </c>
      <c r="O80" s="185" t="s">
        <v>393</v>
      </c>
    </row>
    <row r="81" spans="1:15" ht="12.75" x14ac:dyDescent="0.15">
      <c r="A81" s="151"/>
      <c r="B81" s="168" t="s">
        <v>105</v>
      </c>
      <c r="C81" s="177">
        <v>85.8</v>
      </c>
      <c r="D81" s="148">
        <f t="shared" ref="D81:D99" si="6">ROUND((C81-C69)/C69*100,1)</f>
        <v>-20.6</v>
      </c>
      <c r="E81" s="147">
        <v>82.7</v>
      </c>
      <c r="F81" s="148">
        <f t="shared" si="4"/>
        <v>2.1</v>
      </c>
      <c r="G81" s="165" t="s">
        <v>390</v>
      </c>
      <c r="H81" s="141"/>
      <c r="I81" s="151"/>
      <c r="J81" s="168" t="s">
        <v>105</v>
      </c>
      <c r="K81" s="180">
        <v>97.6</v>
      </c>
      <c r="L81" s="148">
        <f t="shared" ref="L81:L99" si="7">ROUND((K81-K69)/K69*100,1)</f>
        <v>-0.6</v>
      </c>
      <c r="M81" s="180">
        <v>92.8</v>
      </c>
      <c r="N81" s="148">
        <f t="shared" si="5"/>
        <v>3.8</v>
      </c>
      <c r="O81" s="185" t="s">
        <v>394</v>
      </c>
    </row>
    <row r="82" spans="1:15" ht="12.75" x14ac:dyDescent="0.15">
      <c r="A82" s="151"/>
      <c r="B82" s="168" t="s">
        <v>106</v>
      </c>
      <c r="C82" s="177">
        <v>82.8</v>
      </c>
      <c r="D82" s="148">
        <f t="shared" si="6"/>
        <v>-22</v>
      </c>
      <c r="E82" s="147">
        <v>81.7</v>
      </c>
      <c r="F82" s="148">
        <f t="shared" si="4"/>
        <v>-1.2</v>
      </c>
      <c r="G82" s="165" t="s">
        <v>390</v>
      </c>
      <c r="H82" s="141"/>
      <c r="I82" s="151"/>
      <c r="J82" s="168" t="s">
        <v>106</v>
      </c>
      <c r="K82" s="180">
        <v>96.7</v>
      </c>
      <c r="L82" s="148">
        <f t="shared" si="7"/>
        <v>-1.7</v>
      </c>
      <c r="M82" s="180">
        <v>93.8</v>
      </c>
      <c r="N82" s="148">
        <f t="shared" si="5"/>
        <v>1.1000000000000001</v>
      </c>
      <c r="O82" s="185" t="s">
        <v>394</v>
      </c>
    </row>
    <row r="83" spans="1:15" ht="12.75" x14ac:dyDescent="0.15">
      <c r="A83" s="151"/>
      <c r="B83" s="168" t="s">
        <v>107</v>
      </c>
      <c r="C83" s="177">
        <v>76.8</v>
      </c>
      <c r="D83" s="148">
        <f t="shared" si="6"/>
        <v>-18.600000000000001</v>
      </c>
      <c r="E83" s="147">
        <v>84.3</v>
      </c>
      <c r="F83" s="148">
        <f t="shared" si="4"/>
        <v>3.2</v>
      </c>
      <c r="G83" s="165" t="s">
        <v>395</v>
      </c>
      <c r="H83" s="141"/>
      <c r="I83" s="151"/>
      <c r="J83" s="168" t="s">
        <v>107</v>
      </c>
      <c r="K83" s="180">
        <v>91.5</v>
      </c>
      <c r="L83" s="148">
        <f t="shared" si="7"/>
        <v>1.6</v>
      </c>
      <c r="M83" s="180">
        <v>94.6</v>
      </c>
      <c r="N83" s="148">
        <f t="shared" si="5"/>
        <v>0.9</v>
      </c>
      <c r="O83" s="185" t="s">
        <v>396</v>
      </c>
    </row>
    <row r="84" spans="1:15" ht="12.75" x14ac:dyDescent="0.15">
      <c r="A84" s="169" t="s">
        <v>96</v>
      </c>
      <c r="B84" s="168" t="s">
        <v>108</v>
      </c>
      <c r="C84" s="177">
        <v>88.4</v>
      </c>
      <c r="D84" s="148">
        <f t="shared" si="6"/>
        <v>-17.8</v>
      </c>
      <c r="E84" s="147">
        <v>85.5</v>
      </c>
      <c r="F84" s="148">
        <f t="shared" si="4"/>
        <v>1.4</v>
      </c>
      <c r="G84" s="165" t="s">
        <v>395</v>
      </c>
      <c r="H84" s="141"/>
      <c r="I84" s="169" t="s">
        <v>96</v>
      </c>
      <c r="J84" s="168" t="s">
        <v>108</v>
      </c>
      <c r="K84" s="180">
        <v>99.4</v>
      </c>
      <c r="L84" s="148">
        <f t="shared" si="7"/>
        <v>-2.4</v>
      </c>
      <c r="M84" s="180">
        <v>92.8</v>
      </c>
      <c r="N84" s="148">
        <f t="shared" si="5"/>
        <v>-1.9</v>
      </c>
      <c r="O84" s="185" t="s">
        <v>397</v>
      </c>
    </row>
    <row r="85" spans="1:15" ht="12.75" x14ac:dyDescent="0.15">
      <c r="A85" s="151"/>
      <c r="B85" s="168" t="s">
        <v>109</v>
      </c>
      <c r="C85" s="177">
        <v>87.2</v>
      </c>
      <c r="D85" s="148">
        <f t="shared" si="6"/>
        <v>-17.3</v>
      </c>
      <c r="E85" s="147">
        <v>87</v>
      </c>
      <c r="F85" s="148">
        <f t="shared" si="4"/>
        <v>1.8</v>
      </c>
      <c r="G85" s="165" t="s">
        <v>390</v>
      </c>
      <c r="H85" s="141"/>
      <c r="I85" s="151"/>
      <c r="J85" s="168" t="s">
        <v>109</v>
      </c>
      <c r="K85" s="180">
        <v>96.1</v>
      </c>
      <c r="L85" s="148">
        <f t="shared" si="7"/>
        <v>0.9</v>
      </c>
      <c r="M85" s="180">
        <v>94.5</v>
      </c>
      <c r="N85" s="148">
        <f t="shared" si="5"/>
        <v>1.8</v>
      </c>
      <c r="O85" s="185" t="s">
        <v>397</v>
      </c>
    </row>
    <row r="86" spans="1:15" ht="12.75" x14ac:dyDescent="0.15">
      <c r="A86" s="151"/>
      <c r="B86" s="168" t="s">
        <v>110</v>
      </c>
      <c r="C86" s="177">
        <v>90.3</v>
      </c>
      <c r="D86" s="148">
        <f t="shared" si="6"/>
        <v>-5</v>
      </c>
      <c r="E86" s="147">
        <v>89</v>
      </c>
      <c r="F86" s="148">
        <f t="shared" si="4"/>
        <v>2.2999999999999998</v>
      </c>
      <c r="G86" s="165" t="s">
        <v>390</v>
      </c>
      <c r="H86" s="141"/>
      <c r="I86" s="151"/>
      <c r="J86" s="168" t="s">
        <v>110</v>
      </c>
      <c r="K86" s="180">
        <v>95.3</v>
      </c>
      <c r="L86" s="148">
        <f t="shared" si="7"/>
        <v>-2.9</v>
      </c>
      <c r="M86" s="180">
        <v>92.9</v>
      </c>
      <c r="N86" s="148">
        <f t="shared" si="5"/>
        <v>-1.7</v>
      </c>
      <c r="O86" s="185" t="s">
        <v>397</v>
      </c>
    </row>
    <row r="87" spans="1:15" ht="12.75" x14ac:dyDescent="0.15">
      <c r="A87" s="151" t="s">
        <v>526</v>
      </c>
      <c r="B87" s="168" t="s">
        <v>97</v>
      </c>
      <c r="C87" s="177">
        <v>96.7</v>
      </c>
      <c r="D87" s="148">
        <f t="shared" si="6"/>
        <v>0.3</v>
      </c>
      <c r="E87" s="147">
        <v>90.5</v>
      </c>
      <c r="F87" s="148">
        <f t="shared" si="4"/>
        <v>1.7</v>
      </c>
      <c r="G87" s="165" t="s">
        <v>390</v>
      </c>
      <c r="H87" s="141"/>
      <c r="I87" s="151" t="s">
        <v>526</v>
      </c>
      <c r="J87" s="168" t="s">
        <v>97</v>
      </c>
      <c r="K87" s="180">
        <v>95.2</v>
      </c>
      <c r="L87" s="148">
        <f t="shared" si="7"/>
        <v>-3</v>
      </c>
      <c r="M87" s="180">
        <v>95</v>
      </c>
      <c r="N87" s="148">
        <f t="shared" si="5"/>
        <v>2.2999999999999998</v>
      </c>
      <c r="O87" s="185" t="s">
        <v>397</v>
      </c>
    </row>
    <row r="88" spans="1:15" ht="12.75" x14ac:dyDescent="0.15">
      <c r="A88" s="695" t="s">
        <v>862</v>
      </c>
      <c r="B88" s="166" t="s">
        <v>99</v>
      </c>
      <c r="C88" s="182">
        <v>84.5</v>
      </c>
      <c r="D88" s="162">
        <f t="shared" si="6"/>
        <v>10.7</v>
      </c>
      <c r="E88" s="163">
        <v>94.1</v>
      </c>
      <c r="F88" s="162">
        <f t="shared" si="4"/>
        <v>4</v>
      </c>
      <c r="G88" s="167" t="s">
        <v>390</v>
      </c>
      <c r="H88" s="141"/>
      <c r="I88" s="160" t="s">
        <v>862</v>
      </c>
      <c r="J88" s="161" t="s">
        <v>99</v>
      </c>
      <c r="K88" s="178">
        <v>86.7</v>
      </c>
      <c r="L88" s="162">
        <f t="shared" si="7"/>
        <v>-1.6</v>
      </c>
      <c r="M88" s="179">
        <v>95.9</v>
      </c>
      <c r="N88" s="162">
        <f t="shared" si="5"/>
        <v>0.9</v>
      </c>
      <c r="O88" s="186" t="s">
        <v>384</v>
      </c>
    </row>
    <row r="89" spans="1:15" ht="12.75" x14ac:dyDescent="0.15">
      <c r="A89" s="151"/>
      <c r="B89" s="168" t="s">
        <v>101</v>
      </c>
      <c r="C89" s="177">
        <v>88.8</v>
      </c>
      <c r="D89" s="148">
        <f t="shared" si="6"/>
        <v>16.8</v>
      </c>
      <c r="E89" s="147">
        <v>93.6</v>
      </c>
      <c r="F89" s="148">
        <f t="shared" si="4"/>
        <v>-0.5</v>
      </c>
      <c r="G89" s="165" t="s">
        <v>390</v>
      </c>
      <c r="H89" s="141"/>
      <c r="I89" s="151"/>
      <c r="J89" s="145" t="s">
        <v>101</v>
      </c>
      <c r="K89" s="180">
        <v>94.6</v>
      </c>
      <c r="L89" s="148">
        <f t="shared" si="7"/>
        <v>1.5</v>
      </c>
      <c r="M89" s="181">
        <v>94.4</v>
      </c>
      <c r="N89" s="148">
        <f t="shared" si="5"/>
        <v>-1.6</v>
      </c>
      <c r="O89" s="185" t="s">
        <v>384</v>
      </c>
    </row>
    <row r="90" spans="1:15" ht="12.75" x14ac:dyDescent="0.15">
      <c r="A90" s="151"/>
      <c r="B90" s="168" t="s">
        <v>102</v>
      </c>
      <c r="C90" s="177">
        <v>107.4</v>
      </c>
      <c r="D90" s="148">
        <f t="shared" si="6"/>
        <v>13.1</v>
      </c>
      <c r="E90" s="147">
        <v>92.4</v>
      </c>
      <c r="F90" s="148">
        <f t="shared" si="4"/>
        <v>-1.3</v>
      </c>
      <c r="G90" s="165" t="s">
        <v>398</v>
      </c>
      <c r="H90" s="141"/>
      <c r="I90" s="151"/>
      <c r="J90" s="145" t="s">
        <v>102</v>
      </c>
      <c r="K90" s="180">
        <v>102.1</v>
      </c>
      <c r="L90" s="148">
        <f t="shared" si="7"/>
        <v>14.2</v>
      </c>
      <c r="M90" s="181">
        <v>95.6</v>
      </c>
      <c r="N90" s="148">
        <f t="shared" si="5"/>
        <v>1.3</v>
      </c>
      <c r="O90" s="185" t="s">
        <v>384</v>
      </c>
    </row>
    <row r="91" spans="1:15" ht="12.75" x14ac:dyDescent="0.15">
      <c r="A91" s="151"/>
      <c r="B91" s="168" t="s">
        <v>103</v>
      </c>
      <c r="C91" s="177">
        <v>92</v>
      </c>
      <c r="D91" s="148">
        <f t="shared" si="6"/>
        <v>18.100000000000001</v>
      </c>
      <c r="E91" s="147">
        <v>95.4</v>
      </c>
      <c r="F91" s="148">
        <f t="shared" si="4"/>
        <v>3.2</v>
      </c>
      <c r="G91" s="165" t="s">
        <v>390</v>
      </c>
      <c r="H91" s="141"/>
      <c r="I91" s="151"/>
      <c r="J91" s="145" t="s">
        <v>103</v>
      </c>
      <c r="K91" s="180">
        <v>90</v>
      </c>
      <c r="L91" s="148">
        <f t="shared" si="7"/>
        <v>12.9</v>
      </c>
      <c r="M91" s="181">
        <v>95.4</v>
      </c>
      <c r="N91" s="148">
        <f t="shared" si="5"/>
        <v>-0.2</v>
      </c>
      <c r="O91" s="185" t="s">
        <v>384</v>
      </c>
    </row>
    <row r="92" spans="1:15" ht="12.75" x14ac:dyDescent="0.15">
      <c r="A92" s="151"/>
      <c r="B92" s="168" t="s">
        <v>104</v>
      </c>
      <c r="C92" s="177">
        <v>86.6</v>
      </c>
      <c r="D92" s="148">
        <f t="shared" si="6"/>
        <v>19.600000000000001</v>
      </c>
      <c r="E92" s="147">
        <v>97.5</v>
      </c>
      <c r="F92" s="148">
        <f t="shared" si="4"/>
        <v>2.2000000000000002</v>
      </c>
      <c r="G92" s="165" t="s">
        <v>390</v>
      </c>
      <c r="H92" s="141"/>
      <c r="I92" s="151"/>
      <c r="J92" s="145" t="s">
        <v>104</v>
      </c>
      <c r="K92" s="180">
        <v>88.6</v>
      </c>
      <c r="L92" s="148">
        <f t="shared" si="7"/>
        <v>6</v>
      </c>
      <c r="M92" s="181">
        <v>92.2</v>
      </c>
      <c r="N92" s="148">
        <f t="shared" si="5"/>
        <v>-3.4</v>
      </c>
      <c r="O92" s="185" t="s">
        <v>384</v>
      </c>
    </row>
    <row r="93" spans="1:15" ht="12.75" x14ac:dyDescent="0.15">
      <c r="A93" s="151"/>
      <c r="B93" s="168" t="s">
        <v>105</v>
      </c>
      <c r="C93" s="177">
        <v>102</v>
      </c>
      <c r="D93" s="148">
        <f t="shared" si="6"/>
        <v>18.899999999999999</v>
      </c>
      <c r="E93" s="147">
        <v>97.5</v>
      </c>
      <c r="F93" s="148">
        <f t="shared" si="4"/>
        <v>0</v>
      </c>
      <c r="G93" s="165" t="s">
        <v>398</v>
      </c>
      <c r="H93" s="141"/>
      <c r="I93" s="151"/>
      <c r="J93" s="145" t="s">
        <v>105</v>
      </c>
      <c r="K93" s="180">
        <v>96.1</v>
      </c>
      <c r="L93" s="148">
        <f t="shared" si="7"/>
        <v>-1.5</v>
      </c>
      <c r="M93" s="181">
        <v>92.6</v>
      </c>
      <c r="N93" s="148">
        <f t="shared" si="5"/>
        <v>0.4</v>
      </c>
      <c r="O93" s="185" t="s">
        <v>397</v>
      </c>
    </row>
    <row r="94" spans="1:15" ht="12.75" x14ac:dyDescent="0.15">
      <c r="A94" s="151"/>
      <c r="B94" s="168" t="s">
        <v>106</v>
      </c>
      <c r="C94" s="177">
        <v>94.6</v>
      </c>
      <c r="D94" s="148">
        <f t="shared" si="6"/>
        <v>14.3</v>
      </c>
      <c r="E94" s="147">
        <v>95.6</v>
      </c>
      <c r="F94" s="148">
        <f t="shared" si="4"/>
        <v>-1.9</v>
      </c>
      <c r="G94" s="165" t="s">
        <v>398</v>
      </c>
      <c r="H94" s="141"/>
      <c r="I94" s="151"/>
      <c r="J94" s="145" t="s">
        <v>106</v>
      </c>
      <c r="K94" s="180">
        <v>95.9</v>
      </c>
      <c r="L94" s="148">
        <f t="shared" si="7"/>
        <v>-0.8</v>
      </c>
      <c r="M94" s="181">
        <v>91.7</v>
      </c>
      <c r="N94" s="148">
        <f t="shared" si="5"/>
        <v>-1</v>
      </c>
      <c r="O94" s="185" t="s">
        <v>397</v>
      </c>
    </row>
    <row r="95" spans="1:15" ht="12.75" x14ac:dyDescent="0.15">
      <c r="A95" s="151"/>
      <c r="B95" s="168" t="s">
        <v>107</v>
      </c>
      <c r="C95" s="177">
        <v>91</v>
      </c>
      <c r="D95" s="148">
        <f t="shared" si="6"/>
        <v>18.5</v>
      </c>
      <c r="E95" s="147">
        <v>96.5</v>
      </c>
      <c r="F95" s="148">
        <f t="shared" si="4"/>
        <v>0.9</v>
      </c>
      <c r="G95" s="165" t="s">
        <v>398</v>
      </c>
      <c r="H95" s="141"/>
      <c r="I95" s="151"/>
      <c r="J95" s="145" t="s">
        <v>107</v>
      </c>
      <c r="K95" s="180">
        <v>87.3</v>
      </c>
      <c r="L95" s="148">
        <f t="shared" si="7"/>
        <v>-4.5999999999999996</v>
      </c>
      <c r="M95" s="181">
        <v>90.2</v>
      </c>
      <c r="N95" s="148">
        <f t="shared" si="5"/>
        <v>-1.6</v>
      </c>
      <c r="O95" s="185" t="s">
        <v>382</v>
      </c>
    </row>
    <row r="96" spans="1:15" ht="12.75" x14ac:dyDescent="0.15">
      <c r="A96" s="169" t="s">
        <v>96</v>
      </c>
      <c r="B96" s="168" t="s">
        <v>108</v>
      </c>
      <c r="C96" s="177">
        <v>100.9</v>
      </c>
      <c r="D96" s="148">
        <f t="shared" si="6"/>
        <v>14.1</v>
      </c>
      <c r="E96" s="147">
        <v>95.4</v>
      </c>
      <c r="F96" s="148">
        <f t="shared" si="4"/>
        <v>-1.1000000000000001</v>
      </c>
      <c r="G96" s="165" t="s">
        <v>399</v>
      </c>
      <c r="H96" s="141"/>
      <c r="I96" s="169" t="s">
        <v>96</v>
      </c>
      <c r="J96" s="145" t="s">
        <v>108</v>
      </c>
      <c r="K96" s="180">
        <v>91.3</v>
      </c>
      <c r="L96" s="148">
        <f t="shared" si="7"/>
        <v>-8.1</v>
      </c>
      <c r="M96" s="181">
        <v>86.5</v>
      </c>
      <c r="N96" s="148">
        <f t="shared" si="5"/>
        <v>-4.0999999999999996</v>
      </c>
      <c r="O96" s="185" t="s">
        <v>400</v>
      </c>
    </row>
    <row r="97" spans="1:15" ht="12.75" x14ac:dyDescent="0.15">
      <c r="A97" s="151" t="s">
        <v>96</v>
      </c>
      <c r="B97" s="168" t="s">
        <v>109</v>
      </c>
      <c r="C97" s="177">
        <v>93.9</v>
      </c>
      <c r="D97" s="148">
        <f t="shared" si="6"/>
        <v>7.7</v>
      </c>
      <c r="E97" s="147">
        <v>95.3</v>
      </c>
      <c r="F97" s="148">
        <f t="shared" si="4"/>
        <v>-0.1</v>
      </c>
      <c r="G97" s="165" t="s">
        <v>400</v>
      </c>
      <c r="H97" s="141"/>
      <c r="I97" s="151" t="s">
        <v>96</v>
      </c>
      <c r="J97" s="145" t="s">
        <v>109</v>
      </c>
      <c r="K97" s="180">
        <v>91.8</v>
      </c>
      <c r="L97" s="148">
        <f t="shared" si="7"/>
        <v>-4.5</v>
      </c>
      <c r="M97" s="181">
        <v>87.9</v>
      </c>
      <c r="N97" s="148">
        <f t="shared" si="5"/>
        <v>1.6</v>
      </c>
      <c r="O97" s="185" t="s">
        <v>400</v>
      </c>
    </row>
    <row r="98" spans="1:15" ht="12.75" x14ac:dyDescent="0.15">
      <c r="A98" s="151" t="s">
        <v>96</v>
      </c>
      <c r="B98" s="168" t="s">
        <v>110</v>
      </c>
      <c r="C98" s="177">
        <v>96.4</v>
      </c>
      <c r="D98" s="148">
        <f t="shared" si="6"/>
        <v>6.8</v>
      </c>
      <c r="E98" s="147">
        <v>93.5</v>
      </c>
      <c r="F98" s="148">
        <f t="shared" si="4"/>
        <v>-1.9</v>
      </c>
      <c r="G98" s="165" t="s">
        <v>400</v>
      </c>
      <c r="H98" s="141" t="s">
        <v>367</v>
      </c>
      <c r="I98" s="151" t="s">
        <v>96</v>
      </c>
      <c r="J98" s="145" t="s">
        <v>110</v>
      </c>
      <c r="K98" s="180">
        <v>90.1</v>
      </c>
      <c r="L98" s="148">
        <f t="shared" si="7"/>
        <v>-5.5</v>
      </c>
      <c r="M98" s="181">
        <v>86.7</v>
      </c>
      <c r="N98" s="148">
        <f t="shared" si="5"/>
        <v>-1.4</v>
      </c>
      <c r="O98" s="185" t="s">
        <v>400</v>
      </c>
    </row>
    <row r="99" spans="1:15" ht="12.75" x14ac:dyDescent="0.15">
      <c r="A99" s="153" t="s">
        <v>96</v>
      </c>
      <c r="B99" s="170" t="s">
        <v>97</v>
      </c>
      <c r="C99" s="183">
        <v>103.5</v>
      </c>
      <c r="D99" s="156">
        <f t="shared" si="6"/>
        <v>7</v>
      </c>
      <c r="E99" s="155">
        <v>96.7</v>
      </c>
      <c r="F99" s="156">
        <f t="shared" si="4"/>
        <v>3.4</v>
      </c>
      <c r="G99" s="187" t="s">
        <v>401</v>
      </c>
      <c r="H99" s="141"/>
      <c r="I99" s="153" t="s">
        <v>96</v>
      </c>
      <c r="J99" s="154" t="s">
        <v>97</v>
      </c>
      <c r="K99" s="184">
        <v>87.7</v>
      </c>
      <c r="L99" s="156">
        <f t="shared" si="7"/>
        <v>-7.9</v>
      </c>
      <c r="M99" s="189">
        <v>88.8</v>
      </c>
      <c r="N99" s="156">
        <f t="shared" si="5"/>
        <v>2.4</v>
      </c>
      <c r="O99" s="188" t="s">
        <v>401</v>
      </c>
    </row>
    <row r="100" spans="1:15" x14ac:dyDescent="0.15">
      <c r="A100" s="135" t="s">
        <v>867</v>
      </c>
    </row>
  </sheetData>
  <phoneticPr fontId="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/>
  </sheetPr>
  <dimension ref="A1:CE596"/>
  <sheetViews>
    <sheetView topLeftCell="A8" zoomScale="70" zoomScaleNormal="70" workbookViewId="0">
      <selection activeCell="B9" sqref="B9"/>
    </sheetView>
  </sheetViews>
  <sheetFormatPr defaultColWidth="9.33203125" defaultRowHeight="12" x14ac:dyDescent="0.15"/>
  <cols>
    <col min="1" max="1" width="5" style="135" customWidth="1"/>
    <col min="2" max="2" width="6.1640625" style="135" customWidth="1"/>
    <col min="3" max="3" width="7" style="135" customWidth="1"/>
    <col min="4" max="29" width="11.33203125" style="135" customWidth="1"/>
    <col min="30" max="30" width="8.1640625" style="135" customWidth="1"/>
    <col min="31" max="31" width="5.6640625" style="135" customWidth="1"/>
    <col min="32" max="32" width="6.33203125" style="135" customWidth="1"/>
    <col min="33" max="33" width="6.6640625" style="135" customWidth="1"/>
    <col min="34" max="44" width="11.33203125" style="135" customWidth="1"/>
    <col min="45" max="16384" width="9.33203125" style="135"/>
  </cols>
  <sheetData>
    <row r="1" spans="1:45" x14ac:dyDescent="0.15">
      <c r="A1" s="200"/>
      <c r="B1" s="201" t="s">
        <v>775</v>
      </c>
      <c r="C1" s="200"/>
      <c r="D1" s="200"/>
      <c r="E1" s="202"/>
      <c r="F1" s="202"/>
      <c r="G1" s="200"/>
      <c r="H1" s="200"/>
      <c r="I1" s="202"/>
      <c r="J1" s="200"/>
      <c r="K1" s="200"/>
      <c r="L1" s="200"/>
      <c r="M1" s="200"/>
      <c r="N1" s="200"/>
      <c r="O1" s="203"/>
      <c r="P1" s="203"/>
      <c r="Q1" s="200"/>
      <c r="R1" s="200"/>
      <c r="S1" s="202"/>
      <c r="T1" s="200"/>
      <c r="U1" s="200"/>
      <c r="V1" s="200"/>
      <c r="W1" s="202"/>
      <c r="X1" s="202"/>
      <c r="Y1" s="202"/>
      <c r="Z1" s="202"/>
      <c r="AA1" s="202"/>
      <c r="AB1" s="200"/>
      <c r="AC1" s="202"/>
      <c r="AD1" s="202"/>
      <c r="AE1" s="200"/>
      <c r="AF1" s="201" t="s">
        <v>937</v>
      </c>
      <c r="AG1" s="200"/>
      <c r="AH1" s="200"/>
      <c r="AI1" s="202"/>
      <c r="AJ1" s="202"/>
      <c r="AK1" s="202"/>
      <c r="AL1" s="202"/>
      <c r="AM1" s="200"/>
      <c r="AN1" s="202"/>
      <c r="AO1" s="202"/>
      <c r="AP1" s="202"/>
      <c r="AQ1" s="202"/>
      <c r="AR1" s="200"/>
    </row>
    <row r="2" spans="1:45" ht="37.5" customHeight="1" x14ac:dyDescent="0.15">
      <c r="A2" s="204" t="s">
        <v>134</v>
      </c>
      <c r="B2" s="205"/>
      <c r="C2" s="204"/>
      <c r="D2" s="206" t="s">
        <v>474</v>
      </c>
      <c r="E2" s="206" t="s">
        <v>475</v>
      </c>
      <c r="F2" s="206" t="s">
        <v>17</v>
      </c>
      <c r="G2" s="206" t="s">
        <v>18</v>
      </c>
      <c r="H2" s="206" t="s">
        <v>19</v>
      </c>
      <c r="I2" s="206" t="s">
        <v>476</v>
      </c>
      <c r="J2" s="206" t="s">
        <v>51</v>
      </c>
      <c r="K2" s="206" t="s">
        <v>52</v>
      </c>
      <c r="L2" s="206" t="s">
        <v>22</v>
      </c>
      <c r="M2" s="206" t="s">
        <v>20</v>
      </c>
      <c r="N2" s="206" t="s">
        <v>21</v>
      </c>
      <c r="O2" s="206" t="s">
        <v>23</v>
      </c>
      <c r="P2" s="206" t="s">
        <v>24</v>
      </c>
      <c r="Q2" s="206" t="s">
        <v>25</v>
      </c>
      <c r="R2" s="206" t="s">
        <v>26</v>
      </c>
      <c r="S2" s="206" t="s">
        <v>477</v>
      </c>
      <c r="T2" s="206" t="s">
        <v>118</v>
      </c>
      <c r="U2" s="206" t="s">
        <v>478</v>
      </c>
      <c r="V2" s="254" t="s">
        <v>479</v>
      </c>
      <c r="W2" s="254" t="s">
        <v>480</v>
      </c>
      <c r="X2" s="254" t="s">
        <v>481</v>
      </c>
      <c r="Y2" s="254" t="s">
        <v>28</v>
      </c>
      <c r="Z2" s="254" t="s">
        <v>29</v>
      </c>
      <c r="AA2" s="254" t="s">
        <v>32</v>
      </c>
      <c r="AB2" s="206" t="s">
        <v>33</v>
      </c>
      <c r="AC2" s="206" t="s">
        <v>482</v>
      </c>
      <c r="AD2" s="500"/>
      <c r="AE2" s="204" t="s">
        <v>134</v>
      </c>
      <c r="AF2" s="205"/>
      <c r="AG2" s="204"/>
      <c r="AH2" s="206" t="s">
        <v>15</v>
      </c>
      <c r="AI2" s="206" t="s">
        <v>483</v>
      </c>
      <c r="AJ2" s="206" t="s">
        <v>484</v>
      </c>
      <c r="AK2" s="206" t="s">
        <v>485</v>
      </c>
      <c r="AL2" s="206" t="s">
        <v>486</v>
      </c>
      <c r="AM2" s="206" t="s">
        <v>487</v>
      </c>
      <c r="AN2" s="206" t="s">
        <v>488</v>
      </c>
      <c r="AO2" s="206" t="s">
        <v>489</v>
      </c>
      <c r="AP2" s="206" t="s">
        <v>490</v>
      </c>
      <c r="AQ2" s="206" t="s">
        <v>491</v>
      </c>
      <c r="AR2" s="206" t="s">
        <v>492</v>
      </c>
      <c r="AS2" s="135" t="s">
        <v>1</v>
      </c>
    </row>
    <row r="3" spans="1:45" ht="12.75" customHeight="1" x14ac:dyDescent="0.15">
      <c r="A3" s="511" t="s">
        <v>406</v>
      </c>
      <c r="B3" s="512"/>
      <c r="C3" s="511"/>
      <c r="D3" s="911">
        <v>9877.9000000000033</v>
      </c>
      <c r="E3" s="911">
        <v>9868.4000000000033</v>
      </c>
      <c r="F3" s="911">
        <v>2227.7000000000007</v>
      </c>
      <c r="G3" s="911">
        <v>193.4</v>
      </c>
      <c r="H3" s="911">
        <v>731.70000000000039</v>
      </c>
      <c r="I3" s="911">
        <v>639</v>
      </c>
      <c r="J3" s="911">
        <v>1027.3000000000002</v>
      </c>
      <c r="K3" s="911">
        <v>369.1</v>
      </c>
      <c r="L3" s="911">
        <v>181.1</v>
      </c>
      <c r="M3" s="911">
        <v>362.1</v>
      </c>
      <c r="N3" s="911">
        <v>209.5</v>
      </c>
      <c r="O3" s="911">
        <v>228.5</v>
      </c>
      <c r="P3" s="911">
        <v>498.2</v>
      </c>
      <c r="Q3" s="911">
        <v>1429.9</v>
      </c>
      <c r="R3" s="911">
        <v>379.2</v>
      </c>
      <c r="S3" s="911">
        <v>220.60000000000002</v>
      </c>
      <c r="T3" s="911">
        <v>604.6</v>
      </c>
      <c r="U3" s="911">
        <v>566.5</v>
      </c>
      <c r="V3" s="911">
        <v>230.39999999999998</v>
      </c>
      <c r="W3" s="911" t="s">
        <v>357</v>
      </c>
      <c r="X3" s="911">
        <v>52.6</v>
      </c>
      <c r="Y3" s="911">
        <v>110.6</v>
      </c>
      <c r="Z3" s="911">
        <v>73.400000000000006</v>
      </c>
      <c r="AA3" s="911">
        <v>99.499999999999986</v>
      </c>
      <c r="AB3" s="911">
        <v>9.5</v>
      </c>
      <c r="AC3" s="911">
        <v>2035.4</v>
      </c>
      <c r="AD3" s="500"/>
      <c r="AE3" s="511" t="s">
        <v>406</v>
      </c>
      <c r="AF3" s="191"/>
      <c r="AG3" s="511"/>
      <c r="AH3" s="911">
        <v>9877.9</v>
      </c>
      <c r="AI3" s="911">
        <v>3510.7</v>
      </c>
      <c r="AJ3" s="911">
        <v>2415.6</v>
      </c>
      <c r="AK3" s="911">
        <v>1319.6000000000001</v>
      </c>
      <c r="AL3" s="911">
        <v>1095.9999999999998</v>
      </c>
      <c r="AM3" s="911">
        <v>1095.0999999999999</v>
      </c>
      <c r="AN3" s="911">
        <v>452.49999999999994</v>
      </c>
      <c r="AO3" s="911">
        <v>642.59999999999991</v>
      </c>
      <c r="AP3" s="911">
        <v>6367.1999999999989</v>
      </c>
      <c r="AQ3" s="911">
        <v>6224.0999999999985</v>
      </c>
      <c r="AR3" s="911">
        <v>143.1</v>
      </c>
    </row>
    <row r="4" spans="1:45" x14ac:dyDescent="0.15">
      <c r="A4" s="203"/>
      <c r="B4" s="208" t="s">
        <v>444</v>
      </c>
      <c r="C4" s="208"/>
      <c r="D4" s="260">
        <f>ROUND(SUM(D31:D42)/12,1)</f>
        <v>84</v>
      </c>
      <c r="E4" s="260">
        <f t="shared" ref="E4:AB4" si="0">ROUND(SUM(E31:E42)/12,1)</f>
        <v>84</v>
      </c>
      <c r="F4" s="260">
        <f t="shared" si="0"/>
        <v>80.2</v>
      </c>
      <c r="G4" s="260">
        <f t="shared" si="0"/>
        <v>77.5</v>
      </c>
      <c r="H4" s="260">
        <f t="shared" si="0"/>
        <v>77.400000000000006</v>
      </c>
      <c r="I4" s="260">
        <f t="shared" si="0"/>
        <v>100.4</v>
      </c>
      <c r="J4" s="260">
        <f t="shared" si="0"/>
        <v>63.7</v>
      </c>
      <c r="K4" s="260">
        <f t="shared" si="0"/>
        <v>80.7</v>
      </c>
      <c r="L4" s="260">
        <f t="shared" si="0"/>
        <v>93.5</v>
      </c>
      <c r="M4" s="260">
        <f t="shared" si="0"/>
        <v>105.7</v>
      </c>
      <c r="N4" s="260">
        <f t="shared" si="0"/>
        <v>99.6</v>
      </c>
      <c r="O4" s="260">
        <f t="shared" si="0"/>
        <v>116.8</v>
      </c>
      <c r="P4" s="260">
        <f t="shared" si="0"/>
        <v>87.8</v>
      </c>
      <c r="Q4" s="260">
        <f t="shared" si="0"/>
        <v>87.5</v>
      </c>
      <c r="R4" s="260">
        <f t="shared" si="0"/>
        <v>74.099999999999994</v>
      </c>
      <c r="S4" s="260">
        <f t="shared" si="0"/>
        <v>91.4</v>
      </c>
      <c r="T4" s="260">
        <f t="shared" si="0"/>
        <v>97</v>
      </c>
      <c r="U4" s="260">
        <f t="shared" si="0"/>
        <v>72.7</v>
      </c>
      <c r="V4" s="260">
        <f t="shared" si="0"/>
        <v>64.5</v>
      </c>
      <c r="W4" s="260" t="s">
        <v>357</v>
      </c>
      <c r="X4" s="260">
        <f t="shared" si="0"/>
        <v>88.8</v>
      </c>
      <c r="Y4" s="260">
        <f t="shared" si="0"/>
        <v>69.599999999999994</v>
      </c>
      <c r="Z4" s="260">
        <f t="shared" si="0"/>
        <v>55.1</v>
      </c>
      <c r="AA4" s="260">
        <f t="shared" si="0"/>
        <v>99.5</v>
      </c>
      <c r="AB4" s="260">
        <f t="shared" si="0"/>
        <v>69.2</v>
      </c>
      <c r="AC4" s="260">
        <f t="shared" ref="AC4" si="1">ROUND(SUM(AC31:AC42)/12,1)</f>
        <v>78.3</v>
      </c>
      <c r="AD4" s="229"/>
      <c r="AE4" s="203"/>
      <c r="AF4" s="208" t="s">
        <v>444</v>
      </c>
      <c r="AG4" s="208"/>
      <c r="AH4" s="260">
        <f t="shared" ref="AH4:AR4" si="2">ROUND(SUM(AH31:AH42)/12,1)</f>
        <v>84</v>
      </c>
      <c r="AI4" s="260">
        <f t="shared" si="2"/>
        <v>85.4</v>
      </c>
      <c r="AJ4" s="260">
        <f t="shared" si="2"/>
        <v>82.1</v>
      </c>
      <c r="AK4" s="260">
        <f t="shared" si="2"/>
        <v>75.2</v>
      </c>
      <c r="AL4" s="260">
        <f t="shared" si="2"/>
        <v>90.4</v>
      </c>
      <c r="AM4" s="260">
        <f t="shared" si="2"/>
        <v>92.7</v>
      </c>
      <c r="AN4" s="260">
        <f t="shared" si="2"/>
        <v>95.5</v>
      </c>
      <c r="AO4" s="260">
        <f t="shared" si="2"/>
        <v>90.7</v>
      </c>
      <c r="AP4" s="260">
        <f t="shared" si="2"/>
        <v>83.3</v>
      </c>
      <c r="AQ4" s="260">
        <f t="shared" si="2"/>
        <v>83</v>
      </c>
      <c r="AR4" s="260">
        <f t="shared" si="2"/>
        <v>94.2</v>
      </c>
    </row>
    <row r="5" spans="1:45" x14ac:dyDescent="0.15">
      <c r="A5" s="203"/>
      <c r="B5" s="208" t="s">
        <v>445</v>
      </c>
      <c r="C5" s="208"/>
      <c r="D5" s="260">
        <f>ROUND(SUM(D43:D54)/12,1)</f>
        <v>99.2</v>
      </c>
      <c r="E5" s="260">
        <f t="shared" ref="E5:AB5" si="3">ROUND(SUM(E43:E54)/12,1)</f>
        <v>99.2</v>
      </c>
      <c r="F5" s="260">
        <f t="shared" si="3"/>
        <v>85.9</v>
      </c>
      <c r="G5" s="260">
        <f t="shared" si="3"/>
        <v>90.9</v>
      </c>
      <c r="H5" s="260">
        <f t="shared" si="3"/>
        <v>95.8</v>
      </c>
      <c r="I5" s="260">
        <f t="shared" si="3"/>
        <v>98.9</v>
      </c>
      <c r="J5" s="260">
        <f t="shared" si="3"/>
        <v>76</v>
      </c>
      <c r="K5" s="260">
        <f t="shared" si="3"/>
        <v>95.8</v>
      </c>
      <c r="L5" s="260">
        <f t="shared" si="3"/>
        <v>95.5</v>
      </c>
      <c r="M5" s="260">
        <f t="shared" si="3"/>
        <v>92</v>
      </c>
      <c r="N5" s="260">
        <f t="shared" si="3"/>
        <v>100.3</v>
      </c>
      <c r="O5" s="260">
        <f t="shared" si="3"/>
        <v>99.5</v>
      </c>
      <c r="P5" s="260">
        <f t="shared" si="3"/>
        <v>278.3</v>
      </c>
      <c r="Q5" s="260">
        <f t="shared" si="3"/>
        <v>94.6</v>
      </c>
      <c r="R5" s="260">
        <f t="shared" si="3"/>
        <v>81.099999999999994</v>
      </c>
      <c r="S5" s="260">
        <f t="shared" si="3"/>
        <v>95.4</v>
      </c>
      <c r="T5" s="260">
        <f t="shared" si="3"/>
        <v>97.9</v>
      </c>
      <c r="U5" s="260">
        <f t="shared" si="3"/>
        <v>78.2</v>
      </c>
      <c r="V5" s="260">
        <f t="shared" si="3"/>
        <v>69.5</v>
      </c>
      <c r="W5" s="260" t="s">
        <v>357</v>
      </c>
      <c r="X5" s="260">
        <f t="shared" si="3"/>
        <v>94.2</v>
      </c>
      <c r="Y5" s="260">
        <f t="shared" si="3"/>
        <v>86.7</v>
      </c>
      <c r="Z5" s="260">
        <f t="shared" si="3"/>
        <v>67.599999999999994</v>
      </c>
      <c r="AA5" s="260">
        <f t="shared" si="3"/>
        <v>88.1</v>
      </c>
      <c r="AB5" s="260">
        <f t="shared" si="3"/>
        <v>75.599999999999994</v>
      </c>
      <c r="AC5" s="260">
        <f t="shared" ref="AC5" si="4">ROUND(SUM(AC43:AC54)/12,1)</f>
        <v>86.7</v>
      </c>
      <c r="AD5" s="229"/>
      <c r="AE5" s="203"/>
      <c r="AF5" s="208" t="s">
        <v>445</v>
      </c>
      <c r="AG5" s="208"/>
      <c r="AH5" s="260">
        <f t="shared" ref="AH5:AR5" si="5">ROUND(SUM(AH43:AH54)/12,1)</f>
        <v>99.2</v>
      </c>
      <c r="AI5" s="260">
        <f t="shared" si="5"/>
        <v>90.3</v>
      </c>
      <c r="AJ5" s="260">
        <f t="shared" si="5"/>
        <v>88.3</v>
      </c>
      <c r="AK5" s="260">
        <f t="shared" si="5"/>
        <v>80.3</v>
      </c>
      <c r="AL5" s="260">
        <f t="shared" si="5"/>
        <v>97.9</v>
      </c>
      <c r="AM5" s="260">
        <f t="shared" si="5"/>
        <v>94.8</v>
      </c>
      <c r="AN5" s="260">
        <f t="shared" si="5"/>
        <v>95.3</v>
      </c>
      <c r="AO5" s="260">
        <f t="shared" si="5"/>
        <v>94.4</v>
      </c>
      <c r="AP5" s="260">
        <f t="shared" si="5"/>
        <v>104.1</v>
      </c>
      <c r="AQ5" s="260">
        <f t="shared" si="5"/>
        <v>104.2</v>
      </c>
      <c r="AR5" s="260">
        <f t="shared" si="5"/>
        <v>100.2</v>
      </c>
    </row>
    <row r="6" spans="1:45" x14ac:dyDescent="0.15">
      <c r="A6" s="203"/>
      <c r="B6" s="208" t="s">
        <v>446</v>
      </c>
      <c r="C6" s="208"/>
      <c r="D6" s="260">
        <f>ROUND(SUM(D55:D66)/12,1)</f>
        <v>100</v>
      </c>
      <c r="E6" s="260">
        <f t="shared" ref="E6:AB6" si="6">ROUND(SUM(E55:E66)/12,1)</f>
        <v>100</v>
      </c>
      <c r="F6" s="260">
        <f t="shared" si="6"/>
        <v>100</v>
      </c>
      <c r="G6" s="260">
        <f t="shared" si="6"/>
        <v>100</v>
      </c>
      <c r="H6" s="260">
        <f t="shared" si="6"/>
        <v>100</v>
      </c>
      <c r="I6" s="260">
        <f t="shared" si="6"/>
        <v>100</v>
      </c>
      <c r="J6" s="260">
        <f t="shared" si="6"/>
        <v>100</v>
      </c>
      <c r="K6" s="260">
        <f t="shared" si="6"/>
        <v>100</v>
      </c>
      <c r="L6" s="260">
        <f t="shared" si="6"/>
        <v>100</v>
      </c>
      <c r="M6" s="260">
        <f t="shared" si="6"/>
        <v>100</v>
      </c>
      <c r="N6" s="260">
        <f t="shared" si="6"/>
        <v>100</v>
      </c>
      <c r="O6" s="260">
        <f t="shared" si="6"/>
        <v>100</v>
      </c>
      <c r="P6" s="260">
        <f t="shared" si="6"/>
        <v>100</v>
      </c>
      <c r="Q6" s="260">
        <f t="shared" si="6"/>
        <v>100</v>
      </c>
      <c r="R6" s="260">
        <f t="shared" si="6"/>
        <v>100</v>
      </c>
      <c r="S6" s="260">
        <f t="shared" si="6"/>
        <v>100</v>
      </c>
      <c r="T6" s="260">
        <f t="shared" si="6"/>
        <v>100</v>
      </c>
      <c r="U6" s="260">
        <f t="shared" si="6"/>
        <v>100</v>
      </c>
      <c r="V6" s="260">
        <f t="shared" si="6"/>
        <v>100</v>
      </c>
      <c r="W6" s="260" t="s">
        <v>357</v>
      </c>
      <c r="X6" s="260">
        <f t="shared" si="6"/>
        <v>100</v>
      </c>
      <c r="Y6" s="260">
        <f t="shared" si="6"/>
        <v>100</v>
      </c>
      <c r="Z6" s="260">
        <f t="shared" si="6"/>
        <v>100</v>
      </c>
      <c r="AA6" s="260">
        <f t="shared" si="6"/>
        <v>100</v>
      </c>
      <c r="AB6" s="260">
        <f t="shared" si="6"/>
        <v>100</v>
      </c>
      <c r="AC6" s="260">
        <f t="shared" ref="AC6" si="7">ROUND(SUM(AC55:AC66)/12,1)</f>
        <v>100</v>
      </c>
      <c r="AD6" s="229"/>
      <c r="AE6" s="203"/>
      <c r="AF6" s="208" t="s">
        <v>446</v>
      </c>
      <c r="AG6" s="208"/>
      <c r="AH6" s="260">
        <f t="shared" ref="AH6:AR6" si="8">ROUND(SUM(AH55:AH66)/12,1)</f>
        <v>100</v>
      </c>
      <c r="AI6" s="260">
        <f t="shared" si="8"/>
        <v>100</v>
      </c>
      <c r="AJ6" s="260">
        <f t="shared" si="8"/>
        <v>100</v>
      </c>
      <c r="AK6" s="260">
        <f t="shared" si="8"/>
        <v>100</v>
      </c>
      <c r="AL6" s="260">
        <f t="shared" si="8"/>
        <v>100</v>
      </c>
      <c r="AM6" s="260">
        <f t="shared" si="8"/>
        <v>100</v>
      </c>
      <c r="AN6" s="260">
        <f t="shared" si="8"/>
        <v>100</v>
      </c>
      <c r="AO6" s="260">
        <f t="shared" si="8"/>
        <v>100</v>
      </c>
      <c r="AP6" s="260">
        <f t="shared" si="8"/>
        <v>100</v>
      </c>
      <c r="AQ6" s="260">
        <f t="shared" si="8"/>
        <v>100</v>
      </c>
      <c r="AR6" s="260">
        <f t="shared" si="8"/>
        <v>100</v>
      </c>
    </row>
    <row r="7" spans="1:45" x14ac:dyDescent="0.15">
      <c r="A7" s="203" t="s">
        <v>38</v>
      </c>
      <c r="B7" s="208" t="s">
        <v>447</v>
      </c>
      <c r="C7" s="208"/>
      <c r="D7" s="260">
        <f>ROUND(SUM(D67:D78)/12,1)</f>
        <v>91.9</v>
      </c>
      <c r="E7" s="260">
        <f t="shared" ref="E7:AC7" si="9">ROUND(SUM(E67:E78)/12,1)</f>
        <v>91.9</v>
      </c>
      <c r="F7" s="260">
        <f t="shared" si="9"/>
        <v>89</v>
      </c>
      <c r="G7" s="260">
        <f t="shared" si="9"/>
        <v>78.099999999999994</v>
      </c>
      <c r="H7" s="260">
        <f t="shared" si="9"/>
        <v>84.9</v>
      </c>
      <c r="I7" s="260">
        <f t="shared" si="9"/>
        <v>124</v>
      </c>
      <c r="J7" s="260">
        <f t="shared" si="9"/>
        <v>79</v>
      </c>
      <c r="K7" s="260">
        <f t="shared" si="9"/>
        <v>94.2</v>
      </c>
      <c r="L7" s="260">
        <f t="shared" si="9"/>
        <v>77.2</v>
      </c>
      <c r="M7" s="260">
        <f t="shared" si="9"/>
        <v>93.5</v>
      </c>
      <c r="N7" s="260">
        <f t="shared" si="9"/>
        <v>102.7</v>
      </c>
      <c r="O7" s="260">
        <f t="shared" si="9"/>
        <v>121</v>
      </c>
      <c r="P7" s="260">
        <f t="shared" si="9"/>
        <v>89.2</v>
      </c>
      <c r="Q7" s="260">
        <f t="shared" si="9"/>
        <v>87.5</v>
      </c>
      <c r="R7" s="260">
        <f t="shared" si="9"/>
        <v>84.4</v>
      </c>
      <c r="S7" s="260">
        <f t="shared" si="9"/>
        <v>103.8</v>
      </c>
      <c r="T7" s="260">
        <f t="shared" si="9"/>
        <v>101.7</v>
      </c>
      <c r="U7" s="260">
        <f t="shared" si="9"/>
        <v>93.7</v>
      </c>
      <c r="V7" s="260">
        <f t="shared" si="9"/>
        <v>94.6</v>
      </c>
      <c r="W7" s="260" t="s">
        <v>357</v>
      </c>
      <c r="X7" s="260">
        <f t="shared" si="9"/>
        <v>96.7</v>
      </c>
      <c r="Y7" s="260">
        <f t="shared" si="9"/>
        <v>107.5</v>
      </c>
      <c r="Z7" s="260">
        <f t="shared" si="9"/>
        <v>92.5</v>
      </c>
      <c r="AA7" s="260">
        <f t="shared" si="9"/>
        <v>75.7</v>
      </c>
      <c r="AB7" s="260">
        <f t="shared" si="9"/>
        <v>77.900000000000006</v>
      </c>
      <c r="AC7" s="260">
        <f t="shared" si="9"/>
        <v>95.9</v>
      </c>
      <c r="AD7" s="229"/>
      <c r="AE7" s="203" t="s">
        <v>122</v>
      </c>
      <c r="AF7" s="208" t="s">
        <v>447</v>
      </c>
      <c r="AG7" s="208"/>
      <c r="AH7" s="260">
        <f>ROUND(SUM(AH67:AH78)/12,1)</f>
        <v>91.9</v>
      </c>
      <c r="AI7" s="260">
        <f t="shared" ref="AI7:AR7" si="10">ROUND(SUM(AI67:AI78)/12,1)</f>
        <v>94.5</v>
      </c>
      <c r="AJ7" s="260">
        <f t="shared" si="10"/>
        <v>90.1</v>
      </c>
      <c r="AK7" s="260">
        <f t="shared" si="10"/>
        <v>87.8</v>
      </c>
      <c r="AL7" s="260">
        <f t="shared" si="10"/>
        <v>92.8</v>
      </c>
      <c r="AM7" s="260">
        <f t="shared" si="10"/>
        <v>104.2</v>
      </c>
      <c r="AN7" s="260">
        <f t="shared" si="10"/>
        <v>110.4</v>
      </c>
      <c r="AO7" s="260">
        <f t="shared" si="10"/>
        <v>99.8</v>
      </c>
      <c r="AP7" s="260">
        <f t="shared" si="10"/>
        <v>90.4</v>
      </c>
      <c r="AQ7" s="260">
        <f t="shared" si="10"/>
        <v>90.4</v>
      </c>
      <c r="AR7" s="260">
        <f t="shared" si="10"/>
        <v>90.1</v>
      </c>
    </row>
    <row r="8" spans="1:45" x14ac:dyDescent="0.15">
      <c r="A8" s="203"/>
      <c r="B8" s="208" t="s">
        <v>448</v>
      </c>
      <c r="C8" s="208"/>
      <c r="D8" s="260">
        <f>ROUND(AVERAGE(D79:D90),1)</f>
        <v>94.2</v>
      </c>
      <c r="E8" s="260">
        <f t="shared" ref="E8:AB8" si="11">ROUND(AVERAGE(E79:E90),1)</f>
        <v>94.2</v>
      </c>
      <c r="F8" s="260">
        <f t="shared" si="11"/>
        <v>93.2</v>
      </c>
      <c r="G8" s="260">
        <f t="shared" si="11"/>
        <v>67.099999999999994</v>
      </c>
      <c r="H8" s="260">
        <f t="shared" si="11"/>
        <v>71.099999999999994</v>
      </c>
      <c r="I8" s="260">
        <f t="shared" si="11"/>
        <v>113.6</v>
      </c>
      <c r="J8" s="260">
        <f t="shared" si="11"/>
        <v>72.5</v>
      </c>
      <c r="K8" s="260">
        <f t="shared" si="11"/>
        <v>96.5</v>
      </c>
      <c r="L8" s="260">
        <f t="shared" si="11"/>
        <v>83.8</v>
      </c>
      <c r="M8" s="260">
        <f t="shared" si="11"/>
        <v>123.2</v>
      </c>
      <c r="N8" s="260">
        <f t="shared" si="11"/>
        <v>111.7</v>
      </c>
      <c r="O8" s="260">
        <f t="shared" si="11"/>
        <v>107.6</v>
      </c>
      <c r="P8" s="260">
        <f t="shared" si="11"/>
        <v>99.8</v>
      </c>
      <c r="Q8" s="260">
        <f t="shared" si="11"/>
        <v>97</v>
      </c>
      <c r="R8" s="260">
        <f t="shared" si="11"/>
        <v>92.3</v>
      </c>
      <c r="S8" s="260">
        <f t="shared" si="11"/>
        <v>105.7</v>
      </c>
      <c r="T8" s="260">
        <f t="shared" si="11"/>
        <v>105.9</v>
      </c>
      <c r="U8" s="260">
        <f t="shared" si="11"/>
        <v>98</v>
      </c>
      <c r="V8" s="260">
        <f t="shared" si="11"/>
        <v>104.8</v>
      </c>
      <c r="W8" s="260" t="s">
        <v>357</v>
      </c>
      <c r="X8" s="260">
        <f t="shared" si="11"/>
        <v>104</v>
      </c>
      <c r="Y8" s="260">
        <f t="shared" si="11"/>
        <v>96.1</v>
      </c>
      <c r="Z8" s="260">
        <f t="shared" si="11"/>
        <v>90.4</v>
      </c>
      <c r="AA8" s="260">
        <f t="shared" si="11"/>
        <v>86.9</v>
      </c>
      <c r="AB8" s="260">
        <f t="shared" si="11"/>
        <v>77</v>
      </c>
      <c r="AC8" s="260">
        <f>ROUND(AVERAGE(AC79:AC90),1)</f>
        <v>89.7</v>
      </c>
      <c r="AD8" s="229"/>
      <c r="AE8" s="203"/>
      <c r="AF8" s="208" t="s">
        <v>448</v>
      </c>
      <c r="AG8" s="208"/>
      <c r="AH8" s="260">
        <f t="shared" ref="AH8:AR8" si="12">ROUND(AVERAGE(AH79:AH90),1)</f>
        <v>94.2</v>
      </c>
      <c r="AI8" s="260">
        <f t="shared" si="12"/>
        <v>86.6</v>
      </c>
      <c r="AJ8" s="260">
        <f t="shared" si="12"/>
        <v>80.8</v>
      </c>
      <c r="AK8" s="260">
        <f t="shared" si="12"/>
        <v>79.3</v>
      </c>
      <c r="AL8" s="260">
        <f t="shared" si="12"/>
        <v>82.5</v>
      </c>
      <c r="AM8" s="260">
        <f t="shared" si="12"/>
        <v>99.5</v>
      </c>
      <c r="AN8" s="260">
        <f t="shared" si="12"/>
        <v>97.6</v>
      </c>
      <c r="AO8" s="260">
        <f t="shared" si="12"/>
        <v>100.9</v>
      </c>
      <c r="AP8" s="260">
        <f t="shared" si="12"/>
        <v>98.3</v>
      </c>
      <c r="AQ8" s="260">
        <f t="shared" si="12"/>
        <v>98.7</v>
      </c>
      <c r="AR8" s="260">
        <f t="shared" si="12"/>
        <v>80.400000000000006</v>
      </c>
    </row>
    <row r="9" spans="1:45" x14ac:dyDescent="0.15">
      <c r="A9" s="203"/>
      <c r="B9" s="208" t="s">
        <v>449</v>
      </c>
      <c r="C9" s="208"/>
      <c r="D9" s="260">
        <f>ROUND(AVERAGE(D91:D102),1)</f>
        <v>104.7</v>
      </c>
      <c r="E9" s="260">
        <f t="shared" ref="E9:AB9" si="13">ROUND(AVERAGE(E91:E102),1)</f>
        <v>104.7</v>
      </c>
      <c r="F9" s="260">
        <f t="shared" si="13"/>
        <v>95.8</v>
      </c>
      <c r="G9" s="260">
        <f t="shared" si="13"/>
        <v>71.400000000000006</v>
      </c>
      <c r="H9" s="260">
        <f t="shared" si="13"/>
        <v>120.4</v>
      </c>
      <c r="I9" s="260">
        <f t="shared" si="13"/>
        <v>116.1</v>
      </c>
      <c r="J9" s="260">
        <f t="shared" si="13"/>
        <v>90.5</v>
      </c>
      <c r="K9" s="260">
        <f t="shared" si="13"/>
        <v>133.30000000000001</v>
      </c>
      <c r="L9" s="260">
        <f t="shared" si="13"/>
        <v>100</v>
      </c>
      <c r="M9" s="260">
        <f t="shared" si="13"/>
        <v>79.8</v>
      </c>
      <c r="N9" s="260">
        <f t="shared" si="13"/>
        <v>146.9</v>
      </c>
      <c r="O9" s="260">
        <f t="shared" si="13"/>
        <v>99.6</v>
      </c>
      <c r="P9" s="260">
        <f t="shared" si="13"/>
        <v>108.7</v>
      </c>
      <c r="Q9" s="260">
        <f t="shared" si="13"/>
        <v>108.3</v>
      </c>
      <c r="R9" s="260">
        <f t="shared" si="13"/>
        <v>107.7</v>
      </c>
      <c r="S9" s="260">
        <f t="shared" si="13"/>
        <v>99.9</v>
      </c>
      <c r="T9" s="260">
        <f t="shared" si="13"/>
        <v>105.7</v>
      </c>
      <c r="U9" s="260">
        <f t="shared" si="13"/>
        <v>115.1</v>
      </c>
      <c r="V9" s="260">
        <f t="shared" si="13"/>
        <v>149</v>
      </c>
      <c r="W9" s="260" t="s">
        <v>357</v>
      </c>
      <c r="X9" s="260">
        <f t="shared" si="13"/>
        <v>114.7</v>
      </c>
      <c r="Y9" s="260">
        <f t="shared" si="13"/>
        <v>95.9</v>
      </c>
      <c r="Z9" s="260">
        <f t="shared" si="13"/>
        <v>81.599999999999994</v>
      </c>
      <c r="AA9" s="260">
        <f t="shared" si="13"/>
        <v>82.8</v>
      </c>
      <c r="AB9" s="260">
        <f t="shared" si="13"/>
        <v>100.7</v>
      </c>
      <c r="AC9" s="260">
        <f>ROUND(AVERAGE(AC91:AC102),1)</f>
        <v>106.3</v>
      </c>
      <c r="AD9" s="229"/>
      <c r="AE9" s="203"/>
      <c r="AF9" s="208" t="s">
        <v>449</v>
      </c>
      <c r="AG9" s="208"/>
      <c r="AH9" s="260">
        <f t="shared" ref="AH9:AR9" si="14">ROUND(AVERAGE(AH91:AH102),1)</f>
        <v>104.7</v>
      </c>
      <c r="AI9" s="260">
        <f t="shared" si="14"/>
        <v>104.8</v>
      </c>
      <c r="AJ9" s="260">
        <f t="shared" si="14"/>
        <v>103.3</v>
      </c>
      <c r="AK9" s="260">
        <f t="shared" si="14"/>
        <v>103.3</v>
      </c>
      <c r="AL9" s="260">
        <f t="shared" si="14"/>
        <v>103.3</v>
      </c>
      <c r="AM9" s="260">
        <f t="shared" si="14"/>
        <v>108.1</v>
      </c>
      <c r="AN9" s="260">
        <f t="shared" si="14"/>
        <v>122.1</v>
      </c>
      <c r="AO9" s="260">
        <f t="shared" si="14"/>
        <v>98.3</v>
      </c>
      <c r="AP9" s="260">
        <f t="shared" si="14"/>
        <v>104.7</v>
      </c>
      <c r="AQ9" s="260">
        <f t="shared" si="14"/>
        <v>104.2</v>
      </c>
      <c r="AR9" s="260">
        <f t="shared" si="14"/>
        <v>122.1</v>
      </c>
    </row>
    <row r="10" spans="1:45" x14ac:dyDescent="0.15">
      <c r="A10" s="203"/>
      <c r="B10" s="208" t="s">
        <v>450</v>
      </c>
      <c r="C10" s="208"/>
      <c r="D10" s="260">
        <f>ROUND(AVERAGE(D103:D114),1)</f>
        <v>113.8</v>
      </c>
      <c r="E10" s="260">
        <f t="shared" ref="E10:AB10" si="15">ROUND(AVERAGE(E103:E114),1)</f>
        <v>113.8</v>
      </c>
      <c r="F10" s="260">
        <f t="shared" si="15"/>
        <v>97.5</v>
      </c>
      <c r="G10" s="260">
        <f t="shared" si="15"/>
        <v>82.7</v>
      </c>
      <c r="H10" s="260">
        <f t="shared" si="15"/>
        <v>107.3</v>
      </c>
      <c r="I10" s="260">
        <f t="shared" si="15"/>
        <v>130.6</v>
      </c>
      <c r="J10" s="260">
        <f t="shared" si="15"/>
        <v>87.8</v>
      </c>
      <c r="K10" s="260">
        <f t="shared" si="15"/>
        <v>126.8</v>
      </c>
      <c r="L10" s="260">
        <f t="shared" si="15"/>
        <v>55.8</v>
      </c>
      <c r="M10" s="260">
        <f>ROUND(AVERAGE(M103:M114),1)</f>
        <v>148</v>
      </c>
      <c r="N10" s="260">
        <f t="shared" si="15"/>
        <v>264.60000000000002</v>
      </c>
      <c r="O10" s="260">
        <f t="shared" si="15"/>
        <v>104.7</v>
      </c>
      <c r="P10" s="260">
        <f t="shared" si="15"/>
        <v>189.5</v>
      </c>
      <c r="Q10" s="260">
        <f t="shared" si="15"/>
        <v>101.1</v>
      </c>
      <c r="R10" s="260">
        <f t="shared" si="15"/>
        <v>112.7</v>
      </c>
      <c r="S10" s="260">
        <f t="shared" si="15"/>
        <v>104.6</v>
      </c>
      <c r="T10" s="260">
        <f t="shared" si="15"/>
        <v>125.5</v>
      </c>
      <c r="U10" s="260">
        <f t="shared" si="15"/>
        <v>118.3</v>
      </c>
      <c r="V10" s="260">
        <f t="shared" si="15"/>
        <v>134</v>
      </c>
      <c r="W10" s="260" t="s">
        <v>357</v>
      </c>
      <c r="X10" s="260">
        <f t="shared" si="15"/>
        <v>186.6</v>
      </c>
      <c r="Y10" s="260">
        <f t="shared" si="15"/>
        <v>96.8</v>
      </c>
      <c r="Z10" s="260">
        <f t="shared" si="15"/>
        <v>89.3</v>
      </c>
      <c r="AA10" s="260">
        <f t="shared" si="15"/>
        <v>91.3</v>
      </c>
      <c r="AB10" s="260">
        <f t="shared" si="15"/>
        <v>82.1</v>
      </c>
      <c r="AC10" s="260">
        <f>ROUND(AVERAGE(AC103:AC114),1)</f>
        <v>108.3</v>
      </c>
      <c r="AD10" s="229"/>
      <c r="AE10" s="203"/>
      <c r="AF10" s="208" t="s">
        <v>450</v>
      </c>
      <c r="AG10" s="208"/>
      <c r="AH10" s="260">
        <f t="shared" ref="AH10:AR10" si="16">ROUND(AVERAGE(AH103:AH114),1)</f>
        <v>113.8</v>
      </c>
      <c r="AI10" s="260">
        <f t="shared" si="16"/>
        <v>105.8</v>
      </c>
      <c r="AJ10" s="260">
        <f t="shared" si="16"/>
        <v>98.7</v>
      </c>
      <c r="AK10" s="260">
        <f t="shared" si="16"/>
        <v>98.3</v>
      </c>
      <c r="AL10" s="260">
        <f t="shared" si="16"/>
        <v>99.1</v>
      </c>
      <c r="AM10" s="260">
        <f t="shared" si="16"/>
        <v>121.6</v>
      </c>
      <c r="AN10" s="260">
        <f t="shared" si="16"/>
        <v>127.2</v>
      </c>
      <c r="AO10" s="260">
        <f t="shared" si="16"/>
        <v>117.7</v>
      </c>
      <c r="AP10" s="260">
        <f t="shared" si="16"/>
        <v>118.1</v>
      </c>
      <c r="AQ10" s="260">
        <f t="shared" si="16"/>
        <v>117.8</v>
      </c>
      <c r="AR10" s="260">
        <f t="shared" si="16"/>
        <v>133.6</v>
      </c>
    </row>
    <row r="11" spans="1:45" x14ac:dyDescent="0.15">
      <c r="A11" s="203"/>
      <c r="B11" s="214" t="s">
        <v>451</v>
      </c>
      <c r="C11" s="214"/>
      <c r="D11" s="261">
        <f>ROUND(AVERAGE(D115:D126),1)</f>
        <v>108.6</v>
      </c>
      <c r="E11" s="261">
        <f t="shared" ref="E11:AB11" si="17">ROUND(AVERAGE(E115:E126),1)</f>
        <v>108.6</v>
      </c>
      <c r="F11" s="261">
        <f t="shared" si="17"/>
        <v>95.5</v>
      </c>
      <c r="G11" s="261">
        <f t="shared" si="17"/>
        <v>85.6</v>
      </c>
      <c r="H11" s="261">
        <f t="shared" si="17"/>
        <v>107.5</v>
      </c>
      <c r="I11" s="261">
        <f t="shared" si="17"/>
        <v>95</v>
      </c>
      <c r="J11" s="261">
        <f t="shared" si="17"/>
        <v>86.9</v>
      </c>
      <c r="K11" s="261">
        <f t="shared" si="17"/>
        <v>110.9</v>
      </c>
      <c r="L11" s="261">
        <f t="shared" si="17"/>
        <v>61.6</v>
      </c>
      <c r="M11" s="261">
        <f t="shared" si="17"/>
        <v>163.5</v>
      </c>
      <c r="N11" s="261">
        <f t="shared" si="17"/>
        <v>255.5</v>
      </c>
      <c r="O11" s="261">
        <f t="shared" si="17"/>
        <v>87.8</v>
      </c>
      <c r="P11" s="261">
        <f t="shared" si="17"/>
        <v>143.6</v>
      </c>
      <c r="Q11" s="261">
        <f t="shared" si="17"/>
        <v>113.1</v>
      </c>
      <c r="R11" s="261">
        <f t="shared" si="17"/>
        <v>134.9</v>
      </c>
      <c r="S11" s="261">
        <f t="shared" si="17"/>
        <v>108.9</v>
      </c>
      <c r="T11" s="261">
        <f t="shared" si="17"/>
        <v>99.8</v>
      </c>
      <c r="U11" s="261">
        <f t="shared" si="17"/>
        <v>106.7</v>
      </c>
      <c r="V11" s="261">
        <f t="shared" si="17"/>
        <v>121</v>
      </c>
      <c r="W11" s="261" t="s">
        <v>357</v>
      </c>
      <c r="X11" s="261">
        <f t="shared" si="17"/>
        <v>120.8</v>
      </c>
      <c r="Y11" s="261">
        <f t="shared" si="17"/>
        <v>102.1</v>
      </c>
      <c r="Z11" s="261">
        <f t="shared" si="17"/>
        <v>85.6</v>
      </c>
      <c r="AA11" s="261">
        <f t="shared" si="17"/>
        <v>86.7</v>
      </c>
      <c r="AB11" s="261">
        <f t="shared" si="17"/>
        <v>89.4</v>
      </c>
      <c r="AC11" s="261">
        <f>ROUND(AVERAGE(AC115:AC126),1)</f>
        <v>93.8</v>
      </c>
      <c r="AD11" s="229"/>
      <c r="AE11" s="203"/>
      <c r="AF11" s="214" t="s">
        <v>451</v>
      </c>
      <c r="AG11" s="214"/>
      <c r="AH11" s="261">
        <f>ROUND(AVERAGE(AH115:AH126),1)</f>
        <v>108.6</v>
      </c>
      <c r="AI11" s="261">
        <f t="shared" ref="AI11:AR11" si="18">ROUND(AVERAGE(AI115:AI126),1)</f>
        <v>102.1</v>
      </c>
      <c r="AJ11" s="261">
        <f t="shared" si="18"/>
        <v>102.5</v>
      </c>
      <c r="AK11" s="261">
        <f t="shared" si="18"/>
        <v>89.4</v>
      </c>
      <c r="AL11" s="261">
        <f t="shared" si="18"/>
        <v>118.3</v>
      </c>
      <c r="AM11" s="261">
        <f t="shared" si="18"/>
        <v>101.3</v>
      </c>
      <c r="AN11" s="261">
        <f t="shared" si="18"/>
        <v>115</v>
      </c>
      <c r="AO11" s="261">
        <f t="shared" si="18"/>
        <v>91.7</v>
      </c>
      <c r="AP11" s="261">
        <f t="shared" si="18"/>
        <v>112.2</v>
      </c>
      <c r="AQ11" s="261">
        <f t="shared" si="18"/>
        <v>111.6</v>
      </c>
      <c r="AR11" s="261">
        <f t="shared" si="18"/>
        <v>136.9</v>
      </c>
    </row>
    <row r="12" spans="1:45" hidden="1" x14ac:dyDescent="0.15">
      <c r="A12" s="203"/>
      <c r="B12" s="208" t="s">
        <v>452</v>
      </c>
      <c r="C12" s="208"/>
      <c r="D12" s="260">
        <f>ROUND(AVERAGE(D127:D138),1)</f>
        <v>125</v>
      </c>
      <c r="E12" s="260">
        <f t="shared" ref="E12:AC12" si="19">ROUND(AVERAGE(E127:E138),1)</f>
        <v>125</v>
      </c>
      <c r="F12" s="260">
        <f t="shared" si="19"/>
        <v>97.2</v>
      </c>
      <c r="G12" s="260">
        <f t="shared" si="19"/>
        <v>80.2</v>
      </c>
      <c r="H12" s="260">
        <f t="shared" si="19"/>
        <v>104.4</v>
      </c>
      <c r="I12" s="260">
        <f t="shared" si="19"/>
        <v>83.8</v>
      </c>
      <c r="J12" s="260">
        <f t="shared" si="19"/>
        <v>82.3</v>
      </c>
      <c r="K12" s="260">
        <f t="shared" si="19"/>
        <v>92</v>
      </c>
      <c r="L12" s="260">
        <f t="shared" si="19"/>
        <v>77.2</v>
      </c>
      <c r="M12" s="260">
        <f t="shared" ref="M12:M17" si="20">SUM(M72:M83)/12</f>
        <v>104.26666666666669</v>
      </c>
      <c r="N12" s="260">
        <f t="shared" si="19"/>
        <v>1264.0999999999999</v>
      </c>
      <c r="O12" s="260">
        <f t="shared" si="19"/>
        <v>110.3</v>
      </c>
      <c r="P12" s="260">
        <f t="shared" si="19"/>
        <v>100.1</v>
      </c>
      <c r="Q12" s="260">
        <f t="shared" si="19"/>
        <v>112.4</v>
      </c>
      <c r="R12" s="260">
        <f t="shared" si="19"/>
        <v>122.4</v>
      </c>
      <c r="S12" s="260">
        <f t="shared" si="19"/>
        <v>105.7</v>
      </c>
      <c r="T12" s="260">
        <f t="shared" si="19"/>
        <v>111</v>
      </c>
      <c r="U12" s="260">
        <f t="shared" si="19"/>
        <v>107.7</v>
      </c>
      <c r="V12" s="260">
        <f t="shared" si="19"/>
        <v>113.4</v>
      </c>
      <c r="W12" s="260" t="s">
        <v>357</v>
      </c>
      <c r="X12" s="260">
        <f t="shared" si="19"/>
        <v>118.6</v>
      </c>
      <c r="Y12" s="260">
        <f t="shared" si="19"/>
        <v>117.3</v>
      </c>
      <c r="Z12" s="260">
        <f t="shared" si="19"/>
        <v>86.6</v>
      </c>
      <c r="AA12" s="260">
        <f t="shared" si="19"/>
        <v>93.4</v>
      </c>
      <c r="AB12" s="260">
        <f t="shared" si="19"/>
        <v>87.7</v>
      </c>
      <c r="AC12" s="260">
        <f t="shared" si="19"/>
        <v>84.5</v>
      </c>
      <c r="AD12" s="229"/>
      <c r="AE12" s="203"/>
      <c r="AF12" s="208" t="s">
        <v>452</v>
      </c>
      <c r="AG12" s="208"/>
      <c r="AH12" s="260">
        <f>ROUND(AVERAGE(AH127:AH138),1)</f>
        <v>125</v>
      </c>
      <c r="AI12" s="260">
        <f t="shared" ref="AI12:AR12" si="21">ROUND(AVERAGE(AI127:AI138),1)</f>
        <v>101.4</v>
      </c>
      <c r="AJ12" s="260">
        <f t="shared" si="21"/>
        <v>99.7</v>
      </c>
      <c r="AK12" s="260">
        <f t="shared" si="21"/>
        <v>90.7</v>
      </c>
      <c r="AL12" s="260">
        <f t="shared" si="21"/>
        <v>110.5</v>
      </c>
      <c r="AM12" s="260">
        <f t="shared" si="21"/>
        <v>105.2</v>
      </c>
      <c r="AN12" s="260">
        <f t="shared" si="21"/>
        <v>113.4</v>
      </c>
      <c r="AO12" s="260">
        <f t="shared" si="21"/>
        <v>99.4</v>
      </c>
      <c r="AP12" s="260">
        <f t="shared" si="21"/>
        <v>137.9</v>
      </c>
      <c r="AQ12" s="260">
        <f t="shared" si="21"/>
        <v>138</v>
      </c>
      <c r="AR12" s="260">
        <f t="shared" si="21"/>
        <v>137.69999999999999</v>
      </c>
    </row>
    <row r="13" spans="1:45" hidden="1" x14ac:dyDescent="0.15">
      <c r="A13" s="203"/>
      <c r="B13" s="208" t="s">
        <v>453</v>
      </c>
      <c r="C13" s="208"/>
      <c r="D13" s="260" t="e">
        <f>ROUND(AVERAGE(D139:D150),1)</f>
        <v>#DIV/0!</v>
      </c>
      <c r="E13" s="260" t="e">
        <f t="shared" ref="E13:AC13" si="22">ROUND(AVERAGE(E139:E150),1)</f>
        <v>#DIV/0!</v>
      </c>
      <c r="F13" s="260" t="e">
        <f t="shared" si="22"/>
        <v>#DIV/0!</v>
      </c>
      <c r="G13" s="260" t="e">
        <f t="shared" si="22"/>
        <v>#DIV/0!</v>
      </c>
      <c r="H13" s="260" t="e">
        <f t="shared" si="22"/>
        <v>#DIV/0!</v>
      </c>
      <c r="I13" s="260" t="e">
        <f t="shared" si="22"/>
        <v>#DIV/0!</v>
      </c>
      <c r="J13" s="260" t="e">
        <f t="shared" si="22"/>
        <v>#DIV/0!</v>
      </c>
      <c r="K13" s="260" t="e">
        <f t="shared" si="22"/>
        <v>#DIV/0!</v>
      </c>
      <c r="L13" s="260" t="e">
        <f t="shared" si="22"/>
        <v>#DIV/0!</v>
      </c>
      <c r="M13" s="260">
        <f t="shared" si="20"/>
        <v>106.21666666666668</v>
      </c>
      <c r="N13" s="260" t="e">
        <f t="shared" si="22"/>
        <v>#DIV/0!</v>
      </c>
      <c r="O13" s="260" t="e">
        <f t="shared" si="22"/>
        <v>#DIV/0!</v>
      </c>
      <c r="P13" s="260" t="e">
        <f t="shared" si="22"/>
        <v>#DIV/0!</v>
      </c>
      <c r="Q13" s="260" t="e">
        <f t="shared" si="22"/>
        <v>#DIV/0!</v>
      </c>
      <c r="R13" s="260" t="e">
        <f t="shared" si="22"/>
        <v>#DIV/0!</v>
      </c>
      <c r="S13" s="260" t="e">
        <f t="shared" si="22"/>
        <v>#DIV/0!</v>
      </c>
      <c r="T13" s="260" t="e">
        <f t="shared" si="22"/>
        <v>#DIV/0!</v>
      </c>
      <c r="U13" s="260" t="e">
        <f t="shared" si="22"/>
        <v>#DIV/0!</v>
      </c>
      <c r="V13" s="260" t="e">
        <f t="shared" si="22"/>
        <v>#DIV/0!</v>
      </c>
      <c r="W13" s="260" t="s">
        <v>357</v>
      </c>
      <c r="X13" s="260" t="e">
        <f t="shared" si="22"/>
        <v>#DIV/0!</v>
      </c>
      <c r="Y13" s="260" t="e">
        <f t="shared" si="22"/>
        <v>#DIV/0!</v>
      </c>
      <c r="Z13" s="260" t="e">
        <f t="shared" si="22"/>
        <v>#DIV/0!</v>
      </c>
      <c r="AA13" s="260" t="e">
        <f t="shared" si="22"/>
        <v>#DIV/0!</v>
      </c>
      <c r="AB13" s="260" t="e">
        <f t="shared" si="22"/>
        <v>#DIV/0!</v>
      </c>
      <c r="AC13" s="260" t="e">
        <f t="shared" si="22"/>
        <v>#DIV/0!</v>
      </c>
      <c r="AD13" s="229"/>
      <c r="AE13" s="203"/>
      <c r="AF13" s="208" t="s">
        <v>453</v>
      </c>
      <c r="AG13" s="208"/>
      <c r="AH13" s="260" t="e">
        <f t="shared" ref="AH13:AR13" si="23">ROUND(AVERAGE(AH139:AH150),1)</f>
        <v>#DIV/0!</v>
      </c>
      <c r="AI13" s="260" t="e">
        <f t="shared" si="23"/>
        <v>#DIV/0!</v>
      </c>
      <c r="AJ13" s="260" t="e">
        <f t="shared" si="23"/>
        <v>#DIV/0!</v>
      </c>
      <c r="AK13" s="260" t="e">
        <f t="shared" si="23"/>
        <v>#DIV/0!</v>
      </c>
      <c r="AL13" s="260" t="e">
        <f t="shared" si="23"/>
        <v>#DIV/0!</v>
      </c>
      <c r="AM13" s="260" t="e">
        <f t="shared" si="23"/>
        <v>#DIV/0!</v>
      </c>
      <c r="AN13" s="260" t="e">
        <f t="shared" si="23"/>
        <v>#DIV/0!</v>
      </c>
      <c r="AO13" s="260" t="e">
        <f t="shared" si="23"/>
        <v>#DIV/0!</v>
      </c>
      <c r="AP13" s="260" t="e">
        <f t="shared" si="23"/>
        <v>#DIV/0!</v>
      </c>
      <c r="AQ13" s="260" t="e">
        <f t="shared" si="23"/>
        <v>#DIV/0!</v>
      </c>
      <c r="AR13" s="260" t="e">
        <f t="shared" si="23"/>
        <v>#DIV/0!</v>
      </c>
    </row>
    <row r="14" spans="1:45" hidden="1" x14ac:dyDescent="0.15">
      <c r="A14" s="203"/>
      <c r="B14" s="208" t="s">
        <v>454</v>
      </c>
      <c r="C14" s="208"/>
      <c r="D14" s="260" t="e">
        <f>ROUND(AVERAGE(D151:D162),1)</f>
        <v>#DIV/0!</v>
      </c>
      <c r="E14" s="260" t="e">
        <f t="shared" ref="E14:AC14" si="24">ROUND(AVERAGE(E151:E162),1)</f>
        <v>#DIV/0!</v>
      </c>
      <c r="F14" s="260" t="e">
        <f t="shared" si="24"/>
        <v>#DIV/0!</v>
      </c>
      <c r="G14" s="260" t="e">
        <f t="shared" si="24"/>
        <v>#DIV/0!</v>
      </c>
      <c r="H14" s="260" t="e">
        <f t="shared" si="24"/>
        <v>#DIV/0!</v>
      </c>
      <c r="I14" s="260" t="e">
        <f t="shared" si="24"/>
        <v>#DIV/0!</v>
      </c>
      <c r="J14" s="260" t="e">
        <f t="shared" si="24"/>
        <v>#DIV/0!</v>
      </c>
      <c r="K14" s="260" t="e">
        <f t="shared" si="24"/>
        <v>#DIV/0!</v>
      </c>
      <c r="L14" s="260" t="e">
        <f t="shared" si="24"/>
        <v>#DIV/0!</v>
      </c>
      <c r="M14" s="260">
        <f t="shared" si="20"/>
        <v>111.99166666666667</v>
      </c>
      <c r="N14" s="260" t="e">
        <f t="shared" si="24"/>
        <v>#DIV/0!</v>
      </c>
      <c r="O14" s="260" t="e">
        <f t="shared" si="24"/>
        <v>#DIV/0!</v>
      </c>
      <c r="P14" s="260" t="e">
        <f t="shared" si="24"/>
        <v>#DIV/0!</v>
      </c>
      <c r="Q14" s="260" t="e">
        <f t="shared" si="24"/>
        <v>#DIV/0!</v>
      </c>
      <c r="R14" s="260" t="e">
        <f t="shared" si="24"/>
        <v>#DIV/0!</v>
      </c>
      <c r="S14" s="260" t="e">
        <f t="shared" si="24"/>
        <v>#DIV/0!</v>
      </c>
      <c r="T14" s="260" t="e">
        <f t="shared" si="24"/>
        <v>#DIV/0!</v>
      </c>
      <c r="U14" s="260" t="e">
        <f t="shared" si="24"/>
        <v>#DIV/0!</v>
      </c>
      <c r="V14" s="260" t="e">
        <f t="shared" si="24"/>
        <v>#DIV/0!</v>
      </c>
      <c r="W14" s="260" t="s">
        <v>357</v>
      </c>
      <c r="X14" s="260" t="e">
        <f t="shared" si="24"/>
        <v>#DIV/0!</v>
      </c>
      <c r="Y14" s="260" t="e">
        <f t="shared" si="24"/>
        <v>#DIV/0!</v>
      </c>
      <c r="Z14" s="260" t="e">
        <f t="shared" si="24"/>
        <v>#DIV/0!</v>
      </c>
      <c r="AA14" s="260" t="e">
        <f t="shared" si="24"/>
        <v>#DIV/0!</v>
      </c>
      <c r="AB14" s="260" t="e">
        <f t="shared" si="24"/>
        <v>#DIV/0!</v>
      </c>
      <c r="AC14" s="260" t="e">
        <f t="shared" si="24"/>
        <v>#DIV/0!</v>
      </c>
      <c r="AD14" s="229"/>
      <c r="AE14" s="203"/>
      <c r="AF14" s="208" t="s">
        <v>454</v>
      </c>
      <c r="AG14" s="208"/>
      <c r="AH14" s="260" t="e">
        <f>ROUND(AVERAGE(AH151:AH162),1)</f>
        <v>#DIV/0!</v>
      </c>
      <c r="AI14" s="260" t="e">
        <f t="shared" ref="AI14:AR14" si="25">ROUND(AVERAGE(AI151:AI162),1)</f>
        <v>#DIV/0!</v>
      </c>
      <c r="AJ14" s="260" t="e">
        <f t="shared" si="25"/>
        <v>#DIV/0!</v>
      </c>
      <c r="AK14" s="260" t="e">
        <f t="shared" si="25"/>
        <v>#DIV/0!</v>
      </c>
      <c r="AL14" s="260" t="e">
        <f t="shared" si="25"/>
        <v>#DIV/0!</v>
      </c>
      <c r="AM14" s="260" t="e">
        <f t="shared" si="25"/>
        <v>#DIV/0!</v>
      </c>
      <c r="AN14" s="260" t="e">
        <f t="shared" si="25"/>
        <v>#DIV/0!</v>
      </c>
      <c r="AO14" s="260" t="e">
        <f t="shared" si="25"/>
        <v>#DIV/0!</v>
      </c>
      <c r="AP14" s="260" t="e">
        <f t="shared" si="25"/>
        <v>#DIV/0!</v>
      </c>
      <c r="AQ14" s="260" t="e">
        <f t="shared" si="25"/>
        <v>#DIV/0!</v>
      </c>
      <c r="AR14" s="260" t="e">
        <f t="shared" si="25"/>
        <v>#DIV/0!</v>
      </c>
    </row>
    <row r="15" spans="1:45" hidden="1" x14ac:dyDescent="0.15">
      <c r="A15" s="203"/>
      <c r="B15" s="208" t="s">
        <v>198</v>
      </c>
      <c r="C15" s="208"/>
      <c r="D15" s="260" t="e">
        <f t="shared" ref="D15:AC15" si="26">ROUND(AVERAGE(D163:D174),1)</f>
        <v>#DIV/0!</v>
      </c>
      <c r="E15" s="260" t="e">
        <f t="shared" si="26"/>
        <v>#DIV/0!</v>
      </c>
      <c r="F15" s="260" t="e">
        <f t="shared" si="26"/>
        <v>#DIV/0!</v>
      </c>
      <c r="G15" s="260" t="e">
        <f t="shared" si="26"/>
        <v>#DIV/0!</v>
      </c>
      <c r="H15" s="260" t="e">
        <f t="shared" si="26"/>
        <v>#DIV/0!</v>
      </c>
      <c r="I15" s="260" t="e">
        <f t="shared" si="26"/>
        <v>#DIV/0!</v>
      </c>
      <c r="J15" s="260" t="e">
        <f t="shared" si="26"/>
        <v>#DIV/0!</v>
      </c>
      <c r="K15" s="260" t="e">
        <f t="shared" si="26"/>
        <v>#DIV/0!</v>
      </c>
      <c r="L15" s="260" t="e">
        <f t="shared" si="26"/>
        <v>#DIV/0!</v>
      </c>
      <c r="M15" s="260">
        <f t="shared" si="20"/>
        <v>115.76666666666665</v>
      </c>
      <c r="N15" s="260" t="e">
        <f t="shared" si="26"/>
        <v>#DIV/0!</v>
      </c>
      <c r="O15" s="260" t="e">
        <f t="shared" si="26"/>
        <v>#DIV/0!</v>
      </c>
      <c r="P15" s="260" t="e">
        <f t="shared" si="26"/>
        <v>#DIV/0!</v>
      </c>
      <c r="Q15" s="260" t="e">
        <f t="shared" si="26"/>
        <v>#DIV/0!</v>
      </c>
      <c r="R15" s="260" t="e">
        <f t="shared" si="26"/>
        <v>#DIV/0!</v>
      </c>
      <c r="S15" s="260" t="e">
        <f t="shared" si="26"/>
        <v>#DIV/0!</v>
      </c>
      <c r="T15" s="260" t="e">
        <f t="shared" si="26"/>
        <v>#DIV/0!</v>
      </c>
      <c r="U15" s="260" t="e">
        <f t="shared" si="26"/>
        <v>#DIV/0!</v>
      </c>
      <c r="V15" s="260" t="e">
        <f t="shared" si="26"/>
        <v>#DIV/0!</v>
      </c>
      <c r="W15" s="260" t="s">
        <v>357</v>
      </c>
      <c r="X15" s="260" t="e">
        <f t="shared" si="26"/>
        <v>#DIV/0!</v>
      </c>
      <c r="Y15" s="260" t="e">
        <f t="shared" si="26"/>
        <v>#DIV/0!</v>
      </c>
      <c r="Z15" s="260" t="e">
        <f t="shared" si="26"/>
        <v>#DIV/0!</v>
      </c>
      <c r="AA15" s="260" t="e">
        <f t="shared" si="26"/>
        <v>#DIV/0!</v>
      </c>
      <c r="AB15" s="260" t="e">
        <f t="shared" si="26"/>
        <v>#DIV/0!</v>
      </c>
      <c r="AC15" s="260" t="e">
        <f t="shared" si="26"/>
        <v>#DIV/0!</v>
      </c>
      <c r="AD15" s="229"/>
      <c r="AE15" s="203"/>
      <c r="AF15" s="208" t="s">
        <v>198</v>
      </c>
      <c r="AG15" s="208"/>
      <c r="AH15" s="260" t="e">
        <f t="shared" ref="AH15:AR15" si="27">ROUND(AVERAGE(AH163:AH174),1)</f>
        <v>#DIV/0!</v>
      </c>
      <c r="AI15" s="260" t="e">
        <f t="shared" si="27"/>
        <v>#DIV/0!</v>
      </c>
      <c r="AJ15" s="260" t="e">
        <f t="shared" si="27"/>
        <v>#DIV/0!</v>
      </c>
      <c r="AK15" s="260" t="e">
        <f t="shared" si="27"/>
        <v>#DIV/0!</v>
      </c>
      <c r="AL15" s="260" t="e">
        <f t="shared" si="27"/>
        <v>#DIV/0!</v>
      </c>
      <c r="AM15" s="260" t="e">
        <f t="shared" si="27"/>
        <v>#DIV/0!</v>
      </c>
      <c r="AN15" s="260" t="e">
        <f t="shared" si="27"/>
        <v>#DIV/0!</v>
      </c>
      <c r="AO15" s="260" t="e">
        <f t="shared" si="27"/>
        <v>#DIV/0!</v>
      </c>
      <c r="AP15" s="260" t="e">
        <f t="shared" si="27"/>
        <v>#DIV/0!</v>
      </c>
      <c r="AQ15" s="260" t="e">
        <f t="shared" si="27"/>
        <v>#DIV/0!</v>
      </c>
      <c r="AR15" s="260" t="e">
        <f t="shared" si="27"/>
        <v>#DIV/0!</v>
      </c>
    </row>
    <row r="16" spans="1:45" hidden="1" x14ac:dyDescent="0.15">
      <c r="A16" s="203"/>
      <c r="B16" s="208" t="s">
        <v>199</v>
      </c>
      <c r="C16" s="208"/>
      <c r="D16" s="260" t="e">
        <f>ROUND(AVERAGE(D175:D186),1)</f>
        <v>#DIV/0!</v>
      </c>
      <c r="E16" s="260" t="e">
        <f t="shared" ref="E16:AC16" si="28">ROUND(AVERAGE(E175:E186),1)</f>
        <v>#DIV/0!</v>
      </c>
      <c r="F16" s="260" t="e">
        <f t="shared" si="28"/>
        <v>#DIV/0!</v>
      </c>
      <c r="G16" s="260" t="e">
        <f t="shared" si="28"/>
        <v>#DIV/0!</v>
      </c>
      <c r="H16" s="260" t="e">
        <f t="shared" si="28"/>
        <v>#DIV/0!</v>
      </c>
      <c r="I16" s="260" t="e">
        <f t="shared" si="28"/>
        <v>#DIV/0!</v>
      </c>
      <c r="J16" s="260" t="e">
        <f t="shared" si="28"/>
        <v>#DIV/0!</v>
      </c>
      <c r="K16" s="260" t="e">
        <f t="shared" si="28"/>
        <v>#DIV/0!</v>
      </c>
      <c r="L16" s="260" t="e">
        <f t="shared" si="28"/>
        <v>#DIV/0!</v>
      </c>
      <c r="M16" s="260">
        <f t="shared" si="20"/>
        <v>116.77499999999999</v>
      </c>
      <c r="N16" s="260" t="e">
        <f t="shared" si="28"/>
        <v>#DIV/0!</v>
      </c>
      <c r="O16" s="260" t="e">
        <f t="shared" si="28"/>
        <v>#DIV/0!</v>
      </c>
      <c r="P16" s="260" t="e">
        <f t="shared" si="28"/>
        <v>#DIV/0!</v>
      </c>
      <c r="Q16" s="260" t="e">
        <f t="shared" si="28"/>
        <v>#DIV/0!</v>
      </c>
      <c r="R16" s="260" t="e">
        <f t="shared" si="28"/>
        <v>#DIV/0!</v>
      </c>
      <c r="S16" s="260" t="e">
        <f t="shared" si="28"/>
        <v>#DIV/0!</v>
      </c>
      <c r="T16" s="260" t="e">
        <f t="shared" si="28"/>
        <v>#DIV/0!</v>
      </c>
      <c r="U16" s="260" t="e">
        <f t="shared" si="28"/>
        <v>#DIV/0!</v>
      </c>
      <c r="V16" s="260" t="e">
        <f t="shared" si="28"/>
        <v>#DIV/0!</v>
      </c>
      <c r="W16" s="260" t="s">
        <v>357</v>
      </c>
      <c r="X16" s="260" t="e">
        <f t="shared" si="28"/>
        <v>#DIV/0!</v>
      </c>
      <c r="Y16" s="260" t="e">
        <f t="shared" si="28"/>
        <v>#DIV/0!</v>
      </c>
      <c r="Z16" s="260" t="e">
        <f t="shared" si="28"/>
        <v>#DIV/0!</v>
      </c>
      <c r="AA16" s="260" t="e">
        <f t="shared" si="28"/>
        <v>#DIV/0!</v>
      </c>
      <c r="AB16" s="260" t="e">
        <f t="shared" si="28"/>
        <v>#DIV/0!</v>
      </c>
      <c r="AC16" s="260" t="e">
        <f t="shared" si="28"/>
        <v>#DIV/0!</v>
      </c>
      <c r="AD16" s="229"/>
      <c r="AE16" s="209" t="s">
        <v>1</v>
      </c>
      <c r="AF16" s="208" t="s">
        <v>199</v>
      </c>
      <c r="AG16" s="208"/>
      <c r="AH16" s="260" t="e">
        <f t="shared" ref="AH16:AR16" si="29">ROUND(AVERAGE(AH175:AH186),1)</f>
        <v>#DIV/0!</v>
      </c>
      <c r="AI16" s="260" t="e">
        <f t="shared" si="29"/>
        <v>#DIV/0!</v>
      </c>
      <c r="AJ16" s="260" t="e">
        <f t="shared" si="29"/>
        <v>#DIV/0!</v>
      </c>
      <c r="AK16" s="260" t="e">
        <f t="shared" si="29"/>
        <v>#DIV/0!</v>
      </c>
      <c r="AL16" s="260" t="e">
        <f t="shared" si="29"/>
        <v>#DIV/0!</v>
      </c>
      <c r="AM16" s="260" t="e">
        <f t="shared" si="29"/>
        <v>#DIV/0!</v>
      </c>
      <c r="AN16" s="260" t="e">
        <f t="shared" si="29"/>
        <v>#DIV/0!</v>
      </c>
      <c r="AO16" s="260" t="e">
        <f t="shared" si="29"/>
        <v>#DIV/0!</v>
      </c>
      <c r="AP16" s="260" t="e">
        <f t="shared" si="29"/>
        <v>#DIV/0!</v>
      </c>
      <c r="AQ16" s="260" t="e">
        <f t="shared" si="29"/>
        <v>#DIV/0!</v>
      </c>
      <c r="AR16" s="260" t="e">
        <f t="shared" si="29"/>
        <v>#DIV/0!</v>
      </c>
    </row>
    <row r="17" spans="1:83" hidden="1" x14ac:dyDescent="0.15">
      <c r="A17" s="203"/>
      <c r="B17" s="210" t="s">
        <v>200</v>
      </c>
      <c r="C17" s="210"/>
      <c r="D17" s="261" t="e">
        <f>ROUND(AVERAGE(D187:D198),1)</f>
        <v>#DIV/0!</v>
      </c>
      <c r="E17" s="261" t="e">
        <f t="shared" ref="E17:AC17" si="30">ROUND(AVERAGE(E187:E198),1)</f>
        <v>#DIV/0!</v>
      </c>
      <c r="F17" s="261" t="e">
        <f t="shared" si="30"/>
        <v>#DIV/0!</v>
      </c>
      <c r="G17" s="261" t="e">
        <f t="shared" si="30"/>
        <v>#DIV/0!</v>
      </c>
      <c r="H17" s="261" t="e">
        <f t="shared" si="30"/>
        <v>#DIV/0!</v>
      </c>
      <c r="I17" s="261" t="e">
        <f t="shared" si="30"/>
        <v>#DIV/0!</v>
      </c>
      <c r="J17" s="261" t="e">
        <f t="shared" si="30"/>
        <v>#DIV/0!</v>
      </c>
      <c r="K17" s="261" t="e">
        <f t="shared" si="30"/>
        <v>#DIV/0!</v>
      </c>
      <c r="L17" s="261" t="e">
        <f t="shared" si="30"/>
        <v>#DIV/0!</v>
      </c>
      <c r="M17" s="260">
        <f t="shared" si="20"/>
        <v>120.875</v>
      </c>
      <c r="N17" s="261" t="e">
        <f t="shared" si="30"/>
        <v>#DIV/0!</v>
      </c>
      <c r="O17" s="261" t="e">
        <f t="shared" si="30"/>
        <v>#DIV/0!</v>
      </c>
      <c r="P17" s="261" t="e">
        <f t="shared" si="30"/>
        <v>#DIV/0!</v>
      </c>
      <c r="Q17" s="261" t="e">
        <f t="shared" si="30"/>
        <v>#DIV/0!</v>
      </c>
      <c r="R17" s="261" t="e">
        <f t="shared" si="30"/>
        <v>#DIV/0!</v>
      </c>
      <c r="S17" s="261" t="e">
        <f t="shared" si="30"/>
        <v>#DIV/0!</v>
      </c>
      <c r="T17" s="261" t="e">
        <f t="shared" si="30"/>
        <v>#DIV/0!</v>
      </c>
      <c r="U17" s="261" t="e">
        <f t="shared" si="30"/>
        <v>#DIV/0!</v>
      </c>
      <c r="V17" s="261" t="e">
        <f t="shared" si="30"/>
        <v>#DIV/0!</v>
      </c>
      <c r="W17" s="261" t="s">
        <v>357</v>
      </c>
      <c r="X17" s="261" t="e">
        <f t="shared" si="30"/>
        <v>#DIV/0!</v>
      </c>
      <c r="Y17" s="261" t="e">
        <f t="shared" si="30"/>
        <v>#DIV/0!</v>
      </c>
      <c r="Z17" s="261" t="e">
        <f t="shared" si="30"/>
        <v>#DIV/0!</v>
      </c>
      <c r="AA17" s="261" t="e">
        <f t="shared" si="30"/>
        <v>#DIV/0!</v>
      </c>
      <c r="AB17" s="261" t="e">
        <f t="shared" si="30"/>
        <v>#DIV/0!</v>
      </c>
      <c r="AC17" s="261" t="e">
        <f t="shared" si="30"/>
        <v>#DIV/0!</v>
      </c>
      <c r="AD17" s="229"/>
      <c r="AE17" s="212"/>
      <c r="AF17" s="210" t="s">
        <v>200</v>
      </c>
      <c r="AG17" s="210"/>
      <c r="AH17" s="261" t="e">
        <f t="shared" ref="AH17:AR17" si="31">ROUND(AVERAGE(AH187:AH198),1)</f>
        <v>#DIV/0!</v>
      </c>
      <c r="AI17" s="261" t="e">
        <f t="shared" si="31"/>
        <v>#DIV/0!</v>
      </c>
      <c r="AJ17" s="261" t="e">
        <f t="shared" si="31"/>
        <v>#DIV/0!</v>
      </c>
      <c r="AK17" s="261" t="e">
        <f t="shared" si="31"/>
        <v>#DIV/0!</v>
      </c>
      <c r="AL17" s="261" t="e">
        <f t="shared" si="31"/>
        <v>#DIV/0!</v>
      </c>
      <c r="AM17" s="261" t="e">
        <f t="shared" si="31"/>
        <v>#DIV/0!</v>
      </c>
      <c r="AN17" s="261" t="e">
        <f t="shared" si="31"/>
        <v>#DIV/0!</v>
      </c>
      <c r="AO17" s="261" t="e">
        <f t="shared" si="31"/>
        <v>#DIV/0!</v>
      </c>
      <c r="AP17" s="261" t="e">
        <f t="shared" si="31"/>
        <v>#DIV/0!</v>
      </c>
      <c r="AQ17" s="261" t="e">
        <f t="shared" si="31"/>
        <v>#DIV/0!</v>
      </c>
      <c r="AR17" s="261" t="e">
        <f t="shared" si="31"/>
        <v>#DIV/0!</v>
      </c>
    </row>
    <row r="18" spans="1:83" x14ac:dyDescent="0.15">
      <c r="A18" s="203"/>
      <c r="B18" s="208" t="s">
        <v>455</v>
      </c>
      <c r="C18" s="208"/>
      <c r="D18" s="260">
        <f>ROUND(SUM(D34:D45)/12,1)</f>
        <v>85.7</v>
      </c>
      <c r="E18" s="260">
        <f t="shared" ref="E18:AC18" si="32">ROUND(SUM(E34:E45)/12,1)</f>
        <v>85.7</v>
      </c>
      <c r="F18" s="260">
        <f t="shared" si="32"/>
        <v>79.900000000000006</v>
      </c>
      <c r="G18" s="260">
        <f t="shared" si="32"/>
        <v>76.7</v>
      </c>
      <c r="H18" s="260">
        <f t="shared" si="32"/>
        <v>85.2</v>
      </c>
      <c r="I18" s="260">
        <f t="shared" si="32"/>
        <v>97.4</v>
      </c>
      <c r="J18" s="260">
        <f t="shared" si="32"/>
        <v>64.900000000000006</v>
      </c>
      <c r="K18" s="260">
        <f t="shared" si="32"/>
        <v>81.3</v>
      </c>
      <c r="L18" s="260">
        <f t="shared" si="32"/>
        <v>102.2</v>
      </c>
      <c r="M18" s="260">
        <f t="shared" si="32"/>
        <v>99.8</v>
      </c>
      <c r="N18" s="260">
        <f t="shared" si="32"/>
        <v>97.5</v>
      </c>
      <c r="O18" s="260">
        <f t="shared" si="32"/>
        <v>120.7</v>
      </c>
      <c r="P18" s="260">
        <f t="shared" si="32"/>
        <v>103.8</v>
      </c>
      <c r="Q18" s="260">
        <f t="shared" si="32"/>
        <v>89.1</v>
      </c>
      <c r="R18" s="260">
        <f t="shared" si="32"/>
        <v>76.099999999999994</v>
      </c>
      <c r="S18" s="260">
        <f t="shared" si="32"/>
        <v>96.3</v>
      </c>
      <c r="T18" s="260">
        <f t="shared" si="32"/>
        <v>97.1</v>
      </c>
      <c r="U18" s="260">
        <f t="shared" si="32"/>
        <v>72.3</v>
      </c>
      <c r="V18" s="260">
        <f t="shared" si="32"/>
        <v>64.400000000000006</v>
      </c>
      <c r="W18" s="260" t="s">
        <v>357</v>
      </c>
      <c r="X18" s="260">
        <f t="shared" si="32"/>
        <v>87.4</v>
      </c>
      <c r="Y18" s="260">
        <f t="shared" si="32"/>
        <v>69</v>
      </c>
      <c r="Z18" s="260">
        <f t="shared" si="32"/>
        <v>58.6</v>
      </c>
      <c r="AA18" s="260">
        <f t="shared" si="32"/>
        <v>96.4</v>
      </c>
      <c r="AB18" s="260">
        <f t="shared" si="32"/>
        <v>70</v>
      </c>
      <c r="AC18" s="260">
        <f t="shared" si="32"/>
        <v>78.099999999999994</v>
      </c>
      <c r="AD18" s="229"/>
      <c r="AE18" s="203"/>
      <c r="AF18" s="208" t="s">
        <v>455</v>
      </c>
      <c r="AG18" s="208"/>
      <c r="AH18" s="260">
        <f t="shared" ref="AH18:AR18" si="33">ROUND(SUM(AH34:AH45)/12,1)</f>
        <v>85.7</v>
      </c>
      <c r="AI18" s="260">
        <f t="shared" si="33"/>
        <v>87.3</v>
      </c>
      <c r="AJ18" s="260">
        <f t="shared" si="33"/>
        <v>84.1</v>
      </c>
      <c r="AK18" s="260">
        <f t="shared" si="33"/>
        <v>75.5</v>
      </c>
      <c r="AL18" s="260">
        <f t="shared" si="33"/>
        <v>94.5</v>
      </c>
      <c r="AM18" s="260">
        <f t="shared" si="33"/>
        <v>94.2</v>
      </c>
      <c r="AN18" s="260">
        <f t="shared" si="33"/>
        <v>99.7</v>
      </c>
      <c r="AO18" s="260">
        <f t="shared" si="33"/>
        <v>90.3</v>
      </c>
      <c r="AP18" s="260">
        <f t="shared" si="33"/>
        <v>84.8</v>
      </c>
      <c r="AQ18" s="260">
        <f t="shared" si="33"/>
        <v>84.5</v>
      </c>
      <c r="AR18" s="260">
        <f t="shared" si="33"/>
        <v>97.5</v>
      </c>
      <c r="AT18" s="203"/>
      <c r="AU18" s="208"/>
      <c r="AV18" s="208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</row>
    <row r="19" spans="1:83" x14ac:dyDescent="0.15">
      <c r="A19" s="203"/>
      <c r="B19" s="208" t="s">
        <v>456</v>
      </c>
      <c r="C19" s="208"/>
      <c r="D19" s="260">
        <f>ROUND(SUM(D46:D57)/12,1)</f>
        <v>100.5</v>
      </c>
      <c r="E19" s="260">
        <f t="shared" ref="E19:AC19" si="34">ROUND(SUM(E46:E57)/12,1)</f>
        <v>100.5</v>
      </c>
      <c r="F19" s="260">
        <f t="shared" si="34"/>
        <v>90.5</v>
      </c>
      <c r="G19" s="260">
        <f t="shared" si="34"/>
        <v>91.9</v>
      </c>
      <c r="H19" s="260">
        <f t="shared" si="34"/>
        <v>97.1</v>
      </c>
      <c r="I19" s="260">
        <f t="shared" si="34"/>
        <v>97.3</v>
      </c>
      <c r="J19" s="260">
        <f t="shared" si="34"/>
        <v>79.3</v>
      </c>
      <c r="K19" s="260">
        <f t="shared" si="34"/>
        <v>95.9</v>
      </c>
      <c r="L19" s="260">
        <f t="shared" si="34"/>
        <v>94</v>
      </c>
      <c r="M19" s="260">
        <f t="shared" si="34"/>
        <v>92.1</v>
      </c>
      <c r="N19" s="260">
        <f t="shared" si="34"/>
        <v>102.5</v>
      </c>
      <c r="O19" s="260">
        <f t="shared" si="34"/>
        <v>94.3</v>
      </c>
      <c r="P19" s="260">
        <f t="shared" si="34"/>
        <v>265.60000000000002</v>
      </c>
      <c r="Q19" s="260">
        <f t="shared" si="34"/>
        <v>96.5</v>
      </c>
      <c r="R19" s="260">
        <f t="shared" si="34"/>
        <v>85.4</v>
      </c>
      <c r="S19" s="260">
        <f t="shared" si="34"/>
        <v>95</v>
      </c>
      <c r="T19" s="260">
        <f t="shared" si="34"/>
        <v>98</v>
      </c>
      <c r="U19" s="260">
        <f t="shared" si="34"/>
        <v>81.3</v>
      </c>
      <c r="V19" s="260">
        <f t="shared" si="34"/>
        <v>72.900000000000006</v>
      </c>
      <c r="W19" s="260" t="s">
        <v>357</v>
      </c>
      <c r="X19" s="260">
        <f t="shared" si="34"/>
        <v>95.5</v>
      </c>
      <c r="Y19" s="260">
        <f t="shared" si="34"/>
        <v>91.8</v>
      </c>
      <c r="Z19" s="260">
        <f t="shared" si="34"/>
        <v>71.599999999999994</v>
      </c>
      <c r="AA19" s="260">
        <f t="shared" si="34"/>
        <v>88.8</v>
      </c>
      <c r="AB19" s="260">
        <f t="shared" si="34"/>
        <v>78</v>
      </c>
      <c r="AC19" s="260">
        <f t="shared" si="34"/>
        <v>87.9</v>
      </c>
      <c r="AD19" s="229"/>
      <c r="AE19" s="203"/>
      <c r="AF19" s="208" t="s">
        <v>456</v>
      </c>
      <c r="AG19" s="208"/>
      <c r="AH19" s="260">
        <f t="shared" ref="AH19:AR19" si="35">ROUND(SUM(AH46:AH57)/12,1)</f>
        <v>100.5</v>
      </c>
      <c r="AI19" s="260">
        <f t="shared" si="35"/>
        <v>91.4</v>
      </c>
      <c r="AJ19" s="260">
        <f t="shared" si="35"/>
        <v>90.7</v>
      </c>
      <c r="AK19" s="260">
        <f t="shared" si="35"/>
        <v>83.5</v>
      </c>
      <c r="AL19" s="260">
        <f t="shared" si="35"/>
        <v>99.3</v>
      </c>
      <c r="AM19" s="260">
        <f t="shared" si="35"/>
        <v>93.1</v>
      </c>
      <c r="AN19" s="260">
        <f t="shared" si="35"/>
        <v>90.7</v>
      </c>
      <c r="AO19" s="260">
        <f t="shared" si="35"/>
        <v>94.9</v>
      </c>
      <c r="AP19" s="260">
        <f t="shared" si="35"/>
        <v>105.5</v>
      </c>
      <c r="AQ19" s="260">
        <f t="shared" si="35"/>
        <v>105.6</v>
      </c>
      <c r="AR19" s="260">
        <f t="shared" si="35"/>
        <v>96.3</v>
      </c>
      <c r="AT19" s="203"/>
      <c r="AU19" s="208"/>
      <c r="AV19" s="208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</row>
    <row r="20" spans="1:83" x14ac:dyDescent="0.15">
      <c r="A20" s="203"/>
      <c r="B20" s="208" t="s">
        <v>457</v>
      </c>
      <c r="C20" s="208"/>
      <c r="D20" s="260">
        <f>ROUND(SUM(D58:D69)/12,1)</f>
        <v>99.1</v>
      </c>
      <c r="E20" s="260">
        <f t="shared" ref="E20:AC20" si="36">ROUND(SUM(E58:E69)/12,1)</f>
        <v>99</v>
      </c>
      <c r="F20" s="260">
        <f t="shared" si="36"/>
        <v>97.9</v>
      </c>
      <c r="G20" s="260">
        <f t="shared" si="36"/>
        <v>101.1</v>
      </c>
      <c r="H20" s="260">
        <f t="shared" si="36"/>
        <v>97.2</v>
      </c>
      <c r="I20" s="260">
        <f t="shared" si="36"/>
        <v>111.1</v>
      </c>
      <c r="J20" s="260">
        <f t="shared" si="36"/>
        <v>99.9</v>
      </c>
      <c r="K20" s="260">
        <f t="shared" si="36"/>
        <v>104.1</v>
      </c>
      <c r="L20" s="260">
        <f t="shared" si="36"/>
        <v>86.3</v>
      </c>
      <c r="M20" s="260">
        <f t="shared" si="36"/>
        <v>100.1</v>
      </c>
      <c r="N20" s="260">
        <f t="shared" si="36"/>
        <v>92.2</v>
      </c>
      <c r="O20" s="260">
        <f t="shared" si="36"/>
        <v>111.6</v>
      </c>
      <c r="P20" s="260">
        <f t="shared" si="36"/>
        <v>92.5</v>
      </c>
      <c r="Q20" s="260">
        <f t="shared" si="36"/>
        <v>95.5</v>
      </c>
      <c r="R20" s="260">
        <f t="shared" si="36"/>
        <v>96.8</v>
      </c>
      <c r="S20" s="260">
        <f t="shared" si="36"/>
        <v>102.4</v>
      </c>
      <c r="T20" s="260">
        <f t="shared" si="36"/>
        <v>100.5</v>
      </c>
      <c r="U20" s="260">
        <f t="shared" si="36"/>
        <v>101.4</v>
      </c>
      <c r="V20" s="260">
        <f t="shared" si="36"/>
        <v>102.6</v>
      </c>
      <c r="W20" s="260" t="s">
        <v>357</v>
      </c>
      <c r="X20" s="260">
        <f t="shared" si="36"/>
        <v>100.7</v>
      </c>
      <c r="Y20" s="260">
        <f t="shared" si="36"/>
        <v>102.7</v>
      </c>
      <c r="Z20" s="260">
        <f t="shared" si="36"/>
        <v>102.5</v>
      </c>
      <c r="AA20" s="260">
        <f t="shared" si="36"/>
        <v>96.7</v>
      </c>
      <c r="AB20" s="260">
        <f t="shared" si="36"/>
        <v>102.8</v>
      </c>
      <c r="AC20" s="260">
        <f t="shared" si="36"/>
        <v>104.2</v>
      </c>
      <c r="AD20" s="229"/>
      <c r="AE20" s="203"/>
      <c r="AF20" s="208" t="s">
        <v>457</v>
      </c>
      <c r="AG20" s="208"/>
      <c r="AH20" s="260">
        <f t="shared" ref="AH20:AR20" si="37">ROUND(SUM(AH58:AH69)/12,1)</f>
        <v>99.1</v>
      </c>
      <c r="AI20" s="260">
        <f t="shared" si="37"/>
        <v>101.5</v>
      </c>
      <c r="AJ20" s="260">
        <f t="shared" si="37"/>
        <v>99.8</v>
      </c>
      <c r="AK20" s="260">
        <f t="shared" si="37"/>
        <v>101.3</v>
      </c>
      <c r="AL20" s="260">
        <f t="shared" si="37"/>
        <v>98</v>
      </c>
      <c r="AM20" s="260">
        <f t="shared" si="37"/>
        <v>105.2</v>
      </c>
      <c r="AN20" s="260">
        <f t="shared" si="37"/>
        <v>110.9</v>
      </c>
      <c r="AO20" s="260">
        <f t="shared" si="37"/>
        <v>101.2</v>
      </c>
      <c r="AP20" s="260">
        <f t="shared" si="37"/>
        <v>97.7</v>
      </c>
      <c r="AQ20" s="260">
        <f t="shared" si="37"/>
        <v>97.6</v>
      </c>
      <c r="AR20" s="260">
        <f t="shared" si="37"/>
        <v>102.8</v>
      </c>
      <c r="AT20" s="203"/>
      <c r="AU20" s="208"/>
      <c r="AV20" s="208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</row>
    <row r="21" spans="1:83" x14ac:dyDescent="0.15">
      <c r="A21" s="203"/>
      <c r="B21" s="208" t="s">
        <v>458</v>
      </c>
      <c r="C21" s="208"/>
      <c r="D21" s="260">
        <f>ROUND(SUM(D70:D81)/12,1)</f>
        <v>91.7</v>
      </c>
      <c r="E21" s="260">
        <f t="shared" ref="E21:AC21" si="38">ROUND(SUM(E70:E81)/12,1)</f>
        <v>91.8</v>
      </c>
      <c r="F21" s="260">
        <f t="shared" si="38"/>
        <v>90.3</v>
      </c>
      <c r="G21" s="260">
        <f t="shared" si="38"/>
        <v>72.2</v>
      </c>
      <c r="H21" s="260">
        <f t="shared" si="38"/>
        <v>85.7</v>
      </c>
      <c r="I21" s="260">
        <f t="shared" si="38"/>
        <v>109.7</v>
      </c>
      <c r="J21" s="260">
        <f t="shared" si="38"/>
        <v>74.3</v>
      </c>
      <c r="K21" s="260">
        <f t="shared" si="38"/>
        <v>91</v>
      </c>
      <c r="L21" s="260">
        <f t="shared" si="38"/>
        <v>79.400000000000006</v>
      </c>
      <c r="M21" s="260">
        <f t="shared" si="38"/>
        <v>101</v>
      </c>
      <c r="N21" s="260">
        <f t="shared" si="38"/>
        <v>118.4</v>
      </c>
      <c r="O21" s="260">
        <f t="shared" si="38"/>
        <v>115.5</v>
      </c>
      <c r="P21" s="260">
        <f t="shared" si="38"/>
        <v>92.2</v>
      </c>
      <c r="Q21" s="260">
        <f t="shared" si="38"/>
        <v>90.1</v>
      </c>
      <c r="R21" s="260">
        <f t="shared" si="38"/>
        <v>83</v>
      </c>
      <c r="S21" s="260">
        <f t="shared" si="38"/>
        <v>104.1</v>
      </c>
      <c r="T21" s="260">
        <f t="shared" si="38"/>
        <v>103.9</v>
      </c>
      <c r="U21" s="260">
        <f t="shared" si="38"/>
        <v>94.6</v>
      </c>
      <c r="V21" s="260">
        <f t="shared" si="38"/>
        <v>94.3</v>
      </c>
      <c r="W21" s="260" t="s">
        <v>357</v>
      </c>
      <c r="X21" s="260">
        <f t="shared" si="38"/>
        <v>100.8</v>
      </c>
      <c r="Y21" s="260">
        <f t="shared" si="38"/>
        <v>109.1</v>
      </c>
      <c r="Z21" s="260">
        <f t="shared" si="38"/>
        <v>92.3</v>
      </c>
      <c r="AA21" s="260">
        <f t="shared" si="38"/>
        <v>77.400000000000006</v>
      </c>
      <c r="AB21" s="260">
        <f t="shared" si="38"/>
        <v>73.599999999999994</v>
      </c>
      <c r="AC21" s="260">
        <f t="shared" si="38"/>
        <v>88.5</v>
      </c>
      <c r="AD21" s="229"/>
      <c r="AE21" s="203"/>
      <c r="AF21" s="208" t="s">
        <v>458</v>
      </c>
      <c r="AG21" s="208"/>
      <c r="AH21" s="260">
        <f t="shared" ref="AH21:AR21" si="39">ROUND(SUM(AH70:AH81)/12,1)</f>
        <v>91.7</v>
      </c>
      <c r="AI21" s="260">
        <f t="shared" si="39"/>
        <v>91.9</v>
      </c>
      <c r="AJ21" s="260">
        <f t="shared" si="39"/>
        <v>86.8</v>
      </c>
      <c r="AK21" s="260">
        <f t="shared" si="39"/>
        <v>81.900000000000006</v>
      </c>
      <c r="AL21" s="260">
        <f t="shared" si="39"/>
        <v>92.8</v>
      </c>
      <c r="AM21" s="260">
        <f t="shared" si="39"/>
        <v>103.3</v>
      </c>
      <c r="AN21" s="260">
        <f t="shared" si="39"/>
        <v>105.7</v>
      </c>
      <c r="AO21" s="260">
        <f t="shared" si="39"/>
        <v>101.6</v>
      </c>
      <c r="AP21" s="260">
        <f t="shared" si="39"/>
        <v>91.6</v>
      </c>
      <c r="AQ21" s="260">
        <f t="shared" si="39"/>
        <v>91.7</v>
      </c>
      <c r="AR21" s="260">
        <f t="shared" si="39"/>
        <v>87</v>
      </c>
      <c r="AT21" s="203"/>
      <c r="AU21" s="208"/>
      <c r="AV21" s="208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</row>
    <row r="22" spans="1:83" x14ac:dyDescent="0.15">
      <c r="A22" s="203"/>
      <c r="B22" s="208" t="s">
        <v>459</v>
      </c>
      <c r="C22" s="208"/>
      <c r="D22" s="260">
        <f>ROUND(AVERAGE(D82:D93),1)</f>
        <v>97.1</v>
      </c>
      <c r="E22" s="260">
        <f t="shared" ref="E22:AC22" si="40">ROUND(AVERAGE(E82:E93),1)</f>
        <v>97.1</v>
      </c>
      <c r="F22" s="260">
        <f t="shared" si="40"/>
        <v>93.8</v>
      </c>
      <c r="G22" s="260">
        <f t="shared" si="40"/>
        <v>67.8</v>
      </c>
      <c r="H22" s="260">
        <f t="shared" si="40"/>
        <v>74</v>
      </c>
      <c r="I22" s="260">
        <f t="shared" si="40"/>
        <v>125.7</v>
      </c>
      <c r="J22" s="260">
        <f t="shared" si="40"/>
        <v>80.400000000000006</v>
      </c>
      <c r="K22" s="260">
        <f t="shared" si="40"/>
        <v>98.9</v>
      </c>
      <c r="L22" s="260">
        <f t="shared" si="40"/>
        <v>96.5</v>
      </c>
      <c r="M22" s="260">
        <f t="shared" si="40"/>
        <v>115</v>
      </c>
      <c r="N22" s="260">
        <f t="shared" si="40"/>
        <v>113.4</v>
      </c>
      <c r="O22" s="260">
        <f t="shared" si="40"/>
        <v>106.8</v>
      </c>
      <c r="P22" s="260">
        <f t="shared" si="40"/>
        <v>101.9</v>
      </c>
      <c r="Q22" s="260">
        <f t="shared" si="40"/>
        <v>100.5</v>
      </c>
      <c r="R22" s="260">
        <f t="shared" si="40"/>
        <v>98.4</v>
      </c>
      <c r="S22" s="260">
        <f t="shared" si="40"/>
        <v>105.5</v>
      </c>
      <c r="T22" s="260">
        <f t="shared" si="40"/>
        <v>104.6</v>
      </c>
      <c r="U22" s="260">
        <f t="shared" si="40"/>
        <v>100.3</v>
      </c>
      <c r="V22" s="260">
        <f t="shared" si="40"/>
        <v>114.4</v>
      </c>
      <c r="W22" s="260" t="s">
        <v>357</v>
      </c>
      <c r="X22" s="260">
        <f t="shared" si="40"/>
        <v>106.1</v>
      </c>
      <c r="Y22" s="260">
        <f t="shared" si="40"/>
        <v>90.9</v>
      </c>
      <c r="Z22" s="260">
        <f t="shared" si="40"/>
        <v>87.2</v>
      </c>
      <c r="AA22" s="260">
        <f t="shared" si="40"/>
        <v>84.7</v>
      </c>
      <c r="AB22" s="260">
        <f t="shared" si="40"/>
        <v>84.6</v>
      </c>
      <c r="AC22" s="260">
        <f t="shared" si="40"/>
        <v>98</v>
      </c>
      <c r="AD22" s="229"/>
      <c r="AE22" s="203"/>
      <c r="AF22" s="208" t="s">
        <v>459</v>
      </c>
      <c r="AG22" s="208"/>
      <c r="AH22" s="260">
        <f t="shared" ref="AH22:AR22" si="41">ROUND(AVERAGE(AH82:AH93),1)</f>
        <v>97.1</v>
      </c>
      <c r="AI22" s="260">
        <f t="shared" si="41"/>
        <v>89.2</v>
      </c>
      <c r="AJ22" s="260">
        <f t="shared" si="41"/>
        <v>84.8</v>
      </c>
      <c r="AK22" s="260">
        <f t="shared" si="41"/>
        <v>86.2</v>
      </c>
      <c r="AL22" s="260">
        <f t="shared" si="41"/>
        <v>83.2</v>
      </c>
      <c r="AM22" s="260">
        <f t="shared" si="41"/>
        <v>98.9</v>
      </c>
      <c r="AN22" s="260">
        <f t="shared" si="41"/>
        <v>98</v>
      </c>
      <c r="AO22" s="260">
        <f t="shared" si="41"/>
        <v>99.5</v>
      </c>
      <c r="AP22" s="260">
        <f t="shared" si="41"/>
        <v>101.4</v>
      </c>
      <c r="AQ22" s="260">
        <f t="shared" si="41"/>
        <v>101.8</v>
      </c>
      <c r="AR22" s="260">
        <f t="shared" si="41"/>
        <v>84</v>
      </c>
      <c r="AT22" s="203"/>
      <c r="AU22" s="208"/>
      <c r="AV22" s="208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</row>
    <row r="23" spans="1:83" x14ac:dyDescent="0.15">
      <c r="A23" s="203"/>
      <c r="B23" s="208" t="s">
        <v>460</v>
      </c>
      <c r="C23" s="208"/>
      <c r="D23" s="260">
        <f>ROUND(AVERAGE(D94:D105),1)</f>
        <v>106.2</v>
      </c>
      <c r="E23" s="260">
        <f t="shared" ref="E23:AC23" si="42">ROUND(AVERAGE(E94:E105),1)</f>
        <v>106.2</v>
      </c>
      <c r="F23" s="260">
        <f t="shared" si="42"/>
        <v>96.5</v>
      </c>
      <c r="G23" s="260">
        <f t="shared" si="42"/>
        <v>72.5</v>
      </c>
      <c r="H23" s="260">
        <f t="shared" si="42"/>
        <v>123.4</v>
      </c>
      <c r="I23" s="260">
        <f t="shared" si="42"/>
        <v>115.1</v>
      </c>
      <c r="J23" s="260">
        <f t="shared" si="42"/>
        <v>88.7</v>
      </c>
      <c r="K23" s="260">
        <f t="shared" si="42"/>
        <v>147.69999999999999</v>
      </c>
      <c r="L23" s="260">
        <f t="shared" si="42"/>
        <v>85.5</v>
      </c>
      <c r="M23" s="260">
        <f t="shared" si="42"/>
        <v>80.400000000000006</v>
      </c>
      <c r="N23" s="260">
        <f t="shared" si="42"/>
        <v>143.69999999999999</v>
      </c>
      <c r="O23" s="260">
        <f t="shared" si="42"/>
        <v>97.6</v>
      </c>
      <c r="P23" s="260">
        <f t="shared" si="42"/>
        <v>114.8</v>
      </c>
      <c r="Q23" s="260">
        <f t="shared" si="42"/>
        <v>107.2</v>
      </c>
      <c r="R23" s="260">
        <f t="shared" si="42"/>
        <v>111.4</v>
      </c>
      <c r="S23" s="260">
        <f t="shared" si="42"/>
        <v>100.2</v>
      </c>
      <c r="T23" s="260">
        <f t="shared" si="42"/>
        <v>114.6</v>
      </c>
      <c r="U23" s="260">
        <f t="shared" si="42"/>
        <v>121</v>
      </c>
      <c r="V23" s="260">
        <f t="shared" si="42"/>
        <v>150</v>
      </c>
      <c r="W23" s="260" t="s">
        <v>357</v>
      </c>
      <c r="X23" s="260">
        <f t="shared" si="42"/>
        <v>160.1</v>
      </c>
      <c r="Y23" s="260">
        <f t="shared" si="42"/>
        <v>97.6</v>
      </c>
      <c r="Z23" s="260">
        <f t="shared" si="42"/>
        <v>85.7</v>
      </c>
      <c r="AA23" s="260">
        <f t="shared" si="42"/>
        <v>85.5</v>
      </c>
      <c r="AB23" s="260">
        <f t="shared" si="42"/>
        <v>95</v>
      </c>
      <c r="AC23" s="260">
        <f t="shared" si="42"/>
        <v>107.7</v>
      </c>
      <c r="AD23" s="229"/>
      <c r="AE23" s="203"/>
      <c r="AF23" s="208" t="s">
        <v>460</v>
      </c>
      <c r="AG23" s="208"/>
      <c r="AH23" s="260">
        <f t="shared" ref="AH23:AR23" si="43">ROUND(AVERAGE(AH94:AH105),1)</f>
        <v>106.2</v>
      </c>
      <c r="AI23" s="260">
        <f t="shared" si="43"/>
        <v>107.5</v>
      </c>
      <c r="AJ23" s="260">
        <f t="shared" si="43"/>
        <v>104.5</v>
      </c>
      <c r="AK23" s="260">
        <f t="shared" si="43"/>
        <v>104.3</v>
      </c>
      <c r="AL23" s="260">
        <f t="shared" si="43"/>
        <v>104.8</v>
      </c>
      <c r="AM23" s="260">
        <f t="shared" si="43"/>
        <v>114.2</v>
      </c>
      <c r="AN23" s="260">
        <f t="shared" si="43"/>
        <v>125.9</v>
      </c>
      <c r="AO23" s="260">
        <f t="shared" si="43"/>
        <v>105.9</v>
      </c>
      <c r="AP23" s="260">
        <f t="shared" si="43"/>
        <v>105.5</v>
      </c>
      <c r="AQ23" s="260">
        <f t="shared" si="43"/>
        <v>104.9</v>
      </c>
      <c r="AR23" s="260">
        <f t="shared" si="43"/>
        <v>127.7</v>
      </c>
      <c r="AS23" s="209"/>
      <c r="AT23" s="203"/>
      <c r="AU23" s="208"/>
      <c r="AV23" s="208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</row>
    <row r="24" spans="1:83" ht="10.5" customHeight="1" x14ac:dyDescent="0.15">
      <c r="A24" s="203"/>
      <c r="B24" s="208" t="s">
        <v>461</v>
      </c>
      <c r="C24" s="208"/>
      <c r="D24" s="260">
        <f>ROUND(AVERAGE(D106:D117),1)</f>
        <v>113.3</v>
      </c>
      <c r="E24" s="260">
        <f t="shared" ref="E24:V24" si="44">ROUND(AVERAGE(E106:E117),1)</f>
        <v>113.4</v>
      </c>
      <c r="F24" s="260">
        <f t="shared" si="44"/>
        <v>96.4</v>
      </c>
      <c r="G24" s="260">
        <f t="shared" si="44"/>
        <v>85.4</v>
      </c>
      <c r="H24" s="260">
        <f t="shared" si="44"/>
        <v>105.2</v>
      </c>
      <c r="I24" s="260">
        <f t="shared" si="44"/>
        <v>123.9</v>
      </c>
      <c r="J24" s="260">
        <f t="shared" si="44"/>
        <v>87</v>
      </c>
      <c r="K24" s="260">
        <f t="shared" si="44"/>
        <v>113</v>
      </c>
      <c r="L24" s="260">
        <f t="shared" si="44"/>
        <v>53.3</v>
      </c>
      <c r="M24" s="260">
        <f t="shared" si="44"/>
        <v>166.1</v>
      </c>
      <c r="N24" s="260">
        <f t="shared" si="44"/>
        <v>311.89999999999998</v>
      </c>
      <c r="O24" s="260">
        <f t="shared" si="44"/>
        <v>104</v>
      </c>
      <c r="P24" s="260">
        <f t="shared" si="44"/>
        <v>192</v>
      </c>
      <c r="Q24" s="260">
        <f t="shared" si="44"/>
        <v>102.3</v>
      </c>
      <c r="R24" s="260">
        <f t="shared" si="44"/>
        <v>112.5</v>
      </c>
      <c r="S24" s="260">
        <f t="shared" si="44"/>
        <v>106.9</v>
      </c>
      <c r="T24" s="260">
        <f t="shared" si="44"/>
        <v>115.4</v>
      </c>
      <c r="U24" s="260">
        <f t="shared" si="44"/>
        <v>111.8</v>
      </c>
      <c r="V24" s="260">
        <f t="shared" si="44"/>
        <v>126.6</v>
      </c>
      <c r="W24" s="260" t="s">
        <v>357</v>
      </c>
      <c r="X24" s="260">
        <f t="shared" ref="X24:AC24" si="45">ROUND(AVERAGE(X106:X117),1)</f>
        <v>142.6</v>
      </c>
      <c r="Y24" s="260">
        <f t="shared" si="45"/>
        <v>99.8</v>
      </c>
      <c r="Z24" s="260">
        <f t="shared" si="45"/>
        <v>88.9</v>
      </c>
      <c r="AA24" s="260">
        <f t="shared" si="45"/>
        <v>91.2</v>
      </c>
      <c r="AB24" s="260">
        <f t="shared" si="45"/>
        <v>84.2</v>
      </c>
      <c r="AC24" s="260">
        <f t="shared" si="45"/>
        <v>103.3</v>
      </c>
      <c r="AD24" s="229"/>
      <c r="AE24" s="203"/>
      <c r="AF24" s="214" t="s">
        <v>461</v>
      </c>
      <c r="AG24" s="214"/>
      <c r="AH24" s="260">
        <f>ROUND(AVERAGE(AH106:AH117),1)</f>
        <v>113.3</v>
      </c>
      <c r="AI24" s="260">
        <f t="shared" ref="AI24:AR24" si="46">ROUND(AVERAGE(AI106:AI117),1)</f>
        <v>101.9</v>
      </c>
      <c r="AJ24" s="260">
        <f t="shared" si="46"/>
        <v>96</v>
      </c>
      <c r="AK24" s="260">
        <f t="shared" si="46"/>
        <v>92.6</v>
      </c>
      <c r="AL24" s="260">
        <f t="shared" si="46"/>
        <v>100.2</v>
      </c>
      <c r="AM24" s="260">
        <f t="shared" si="46"/>
        <v>114.7</v>
      </c>
      <c r="AN24" s="260">
        <f t="shared" si="46"/>
        <v>124.5</v>
      </c>
      <c r="AO24" s="260">
        <f t="shared" si="46"/>
        <v>107.9</v>
      </c>
      <c r="AP24" s="260">
        <f t="shared" si="46"/>
        <v>119.7</v>
      </c>
      <c r="AQ24" s="260">
        <f t="shared" si="46"/>
        <v>119.2</v>
      </c>
      <c r="AR24" s="260">
        <f t="shared" si="46"/>
        <v>139.5</v>
      </c>
      <c r="AS24" s="209"/>
      <c r="AT24" s="203"/>
      <c r="AU24" s="208"/>
      <c r="AV24" s="208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</row>
    <row r="25" spans="1:83" ht="10.5" customHeight="1" x14ac:dyDescent="0.15">
      <c r="A25" s="203"/>
      <c r="B25" s="214" t="s">
        <v>462</v>
      </c>
      <c r="C25" s="214"/>
      <c r="D25" s="261">
        <f>ROUND(AVERAGE(D118:D129),1)</f>
        <v>108.5</v>
      </c>
      <c r="E25" s="261">
        <f t="shared" ref="E25:AC25" si="47">ROUND(AVERAGE(E118:E129),1)</f>
        <v>108.5</v>
      </c>
      <c r="F25" s="261">
        <f t="shared" si="47"/>
        <v>95.9</v>
      </c>
      <c r="G25" s="261">
        <f t="shared" si="47"/>
        <v>84.1</v>
      </c>
      <c r="H25" s="261">
        <f t="shared" si="47"/>
        <v>110.4</v>
      </c>
      <c r="I25" s="261">
        <f t="shared" si="47"/>
        <v>91.4</v>
      </c>
      <c r="J25" s="261">
        <f t="shared" si="47"/>
        <v>84.2</v>
      </c>
      <c r="K25" s="261">
        <f t="shared" si="47"/>
        <v>111.9</v>
      </c>
      <c r="L25" s="261">
        <f t="shared" si="47"/>
        <v>65.3</v>
      </c>
      <c r="M25" s="261">
        <v>0</v>
      </c>
      <c r="N25" s="261">
        <f t="shared" si="47"/>
        <v>257</v>
      </c>
      <c r="O25" s="261">
        <f t="shared" si="47"/>
        <v>91.4</v>
      </c>
      <c r="P25" s="261">
        <f t="shared" si="47"/>
        <v>136.4</v>
      </c>
      <c r="Q25" s="261">
        <f t="shared" si="47"/>
        <v>115.6</v>
      </c>
      <c r="R25" s="261">
        <f t="shared" si="47"/>
        <v>137.19999999999999</v>
      </c>
      <c r="S25" s="261">
        <f t="shared" si="47"/>
        <v>108.1</v>
      </c>
      <c r="T25" s="261">
        <f t="shared" si="47"/>
        <v>101.7</v>
      </c>
      <c r="U25" s="261">
        <f t="shared" si="47"/>
        <v>108</v>
      </c>
      <c r="V25" s="261">
        <f t="shared" si="47"/>
        <v>122.5</v>
      </c>
      <c r="W25" s="261" t="s">
        <v>928</v>
      </c>
      <c r="X25" s="261">
        <f t="shared" si="47"/>
        <v>120</v>
      </c>
      <c r="Y25" s="261">
        <f t="shared" si="47"/>
        <v>105.3</v>
      </c>
      <c r="Z25" s="261">
        <f t="shared" si="47"/>
        <v>84.5</v>
      </c>
      <c r="AA25" s="261">
        <f t="shared" si="47"/>
        <v>88.4</v>
      </c>
      <c r="AB25" s="261">
        <f t="shared" si="47"/>
        <v>89.3</v>
      </c>
      <c r="AC25" s="261">
        <f t="shared" si="47"/>
        <v>91.5</v>
      </c>
      <c r="AD25" s="229"/>
      <c r="AE25" s="203"/>
      <c r="AF25" s="208" t="s">
        <v>462</v>
      </c>
      <c r="AG25" s="208"/>
      <c r="AH25" s="261">
        <f t="shared" ref="AH25:AR25" si="48">ROUND(AVERAGE(AH118:AH129),1)</f>
        <v>108.5</v>
      </c>
      <c r="AI25" s="261">
        <f t="shared" si="48"/>
        <v>104.6</v>
      </c>
      <c r="AJ25" s="261">
        <f t="shared" si="48"/>
        <v>105.2</v>
      </c>
      <c r="AK25" s="261">
        <f t="shared" si="48"/>
        <v>91.2</v>
      </c>
      <c r="AL25" s="261">
        <f t="shared" si="48"/>
        <v>122.1</v>
      </c>
      <c r="AM25" s="261">
        <f t="shared" si="48"/>
        <v>103.3</v>
      </c>
      <c r="AN25" s="261">
        <f t="shared" si="48"/>
        <v>117.8</v>
      </c>
      <c r="AO25" s="261">
        <f t="shared" si="48"/>
        <v>93</v>
      </c>
      <c r="AP25" s="261">
        <f t="shared" si="48"/>
        <v>110.6</v>
      </c>
      <c r="AQ25" s="261">
        <f t="shared" si="48"/>
        <v>109.8</v>
      </c>
      <c r="AR25" s="261">
        <f t="shared" si="48"/>
        <v>141.69999999999999</v>
      </c>
      <c r="AS25" s="209"/>
      <c r="AT25" s="203"/>
      <c r="AU25" s="208"/>
      <c r="AV25" s="208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</row>
    <row r="26" spans="1:83" ht="0.6" customHeight="1" x14ac:dyDescent="0.15">
      <c r="A26" s="203"/>
      <c r="B26" s="208" t="s">
        <v>463</v>
      </c>
      <c r="C26" s="208"/>
      <c r="D26" s="209">
        <f>ROUND(AVERAGE(D130:D141),1)</f>
        <v>144.30000000000001</v>
      </c>
      <c r="E26" s="209">
        <f t="shared" ref="E26:AC26" si="49">ROUND(AVERAGE(E130:E141),1)</f>
        <v>144.30000000000001</v>
      </c>
      <c r="F26" s="209">
        <f t="shared" si="49"/>
        <v>99.9</v>
      </c>
      <c r="G26" s="209">
        <f t="shared" si="49"/>
        <v>78.3</v>
      </c>
      <c r="H26" s="209">
        <f t="shared" si="49"/>
        <v>103</v>
      </c>
      <c r="I26" s="209">
        <f t="shared" si="49"/>
        <v>86.8</v>
      </c>
      <c r="J26" s="209">
        <f t="shared" si="49"/>
        <v>91.7</v>
      </c>
      <c r="K26" s="209">
        <f t="shared" si="49"/>
        <v>78.5</v>
      </c>
      <c r="L26" s="209">
        <f t="shared" si="49"/>
        <v>77.3</v>
      </c>
      <c r="M26" s="209">
        <v>0</v>
      </c>
      <c r="N26" s="209">
        <f t="shared" si="49"/>
        <v>2212.4</v>
      </c>
      <c r="O26" s="209">
        <f t="shared" si="49"/>
        <v>123.2</v>
      </c>
      <c r="P26" s="209">
        <f t="shared" si="49"/>
        <v>88</v>
      </c>
      <c r="Q26" s="209">
        <f t="shared" si="49"/>
        <v>105.2</v>
      </c>
      <c r="R26" s="209">
        <f t="shared" si="49"/>
        <v>112.4</v>
      </c>
      <c r="S26" s="209">
        <f t="shared" si="49"/>
        <v>97.5</v>
      </c>
      <c r="T26" s="209">
        <f t="shared" si="49"/>
        <v>110.6</v>
      </c>
      <c r="U26" s="209">
        <f t="shared" si="49"/>
        <v>107.9</v>
      </c>
      <c r="V26" s="209">
        <f t="shared" si="49"/>
        <v>119.4</v>
      </c>
      <c r="W26" s="209" t="e">
        <f t="shared" si="49"/>
        <v>#DIV/0!</v>
      </c>
      <c r="X26" s="209">
        <f t="shared" si="49"/>
        <v>113.9</v>
      </c>
      <c r="Y26" s="209">
        <f t="shared" si="49"/>
        <v>113.4</v>
      </c>
      <c r="Z26" s="209">
        <f t="shared" si="49"/>
        <v>83.6</v>
      </c>
      <c r="AA26" s="209">
        <f t="shared" si="49"/>
        <v>89.7</v>
      </c>
      <c r="AB26" s="209">
        <f t="shared" si="49"/>
        <v>84.9</v>
      </c>
      <c r="AC26" s="209">
        <f t="shared" si="49"/>
        <v>87.8</v>
      </c>
      <c r="AD26" s="229"/>
      <c r="AE26" s="203"/>
      <c r="AF26" s="208" t="s">
        <v>463</v>
      </c>
      <c r="AG26" s="208"/>
      <c r="AH26" s="209">
        <f t="shared" ref="AH26:AR26" si="50">ROUND(AVERAGE(AH130:AH141),1)</f>
        <v>144.30000000000001</v>
      </c>
      <c r="AI26" s="209">
        <f t="shared" si="50"/>
        <v>101.9</v>
      </c>
      <c r="AJ26" s="209">
        <f t="shared" si="50"/>
        <v>99.8</v>
      </c>
      <c r="AK26" s="209">
        <f t="shared" si="50"/>
        <v>96</v>
      </c>
      <c r="AL26" s="209">
        <f t="shared" si="50"/>
        <v>104.5</v>
      </c>
      <c r="AM26" s="209">
        <f t="shared" si="50"/>
        <v>106.6</v>
      </c>
      <c r="AN26" s="209">
        <f t="shared" si="50"/>
        <v>118.1</v>
      </c>
      <c r="AO26" s="209">
        <f t="shared" si="50"/>
        <v>98.6</v>
      </c>
      <c r="AP26" s="209">
        <f t="shared" si="50"/>
        <v>167.6</v>
      </c>
      <c r="AQ26" s="209">
        <f t="shared" si="50"/>
        <v>169.1</v>
      </c>
      <c r="AR26" s="209">
        <f t="shared" si="50"/>
        <v>102.9</v>
      </c>
      <c r="AS26" s="209"/>
      <c r="AT26" s="203"/>
      <c r="AU26" s="208"/>
      <c r="AV26" s="208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</row>
    <row r="27" spans="1:83" ht="10.5" hidden="1" customHeight="1" x14ac:dyDescent="0.15">
      <c r="A27" s="203"/>
      <c r="B27" s="208" t="s">
        <v>464</v>
      </c>
      <c r="C27" s="208"/>
      <c r="D27" s="209" t="e">
        <f>ROUND(AVERAGE(D142:D153),1)</f>
        <v>#DIV/0!</v>
      </c>
      <c r="E27" s="209" t="e">
        <f t="shared" ref="E27:AC27" si="51">ROUND(AVERAGE(E142:E153),1)</f>
        <v>#DIV/0!</v>
      </c>
      <c r="F27" s="209" t="e">
        <f t="shared" si="51"/>
        <v>#DIV/0!</v>
      </c>
      <c r="G27" s="209" t="e">
        <f t="shared" si="51"/>
        <v>#DIV/0!</v>
      </c>
      <c r="H27" s="209" t="e">
        <f t="shared" si="51"/>
        <v>#DIV/0!</v>
      </c>
      <c r="I27" s="209" t="e">
        <f t="shared" si="51"/>
        <v>#DIV/0!</v>
      </c>
      <c r="J27" s="209" t="e">
        <f t="shared" si="51"/>
        <v>#DIV/0!</v>
      </c>
      <c r="K27" s="209" t="e">
        <f t="shared" si="51"/>
        <v>#DIV/0!</v>
      </c>
      <c r="L27" s="209" t="e">
        <f t="shared" si="51"/>
        <v>#DIV/0!</v>
      </c>
      <c r="M27" s="209">
        <v>0</v>
      </c>
      <c r="N27" s="209" t="e">
        <f t="shared" si="51"/>
        <v>#DIV/0!</v>
      </c>
      <c r="O27" s="209" t="e">
        <f t="shared" si="51"/>
        <v>#DIV/0!</v>
      </c>
      <c r="P27" s="209" t="e">
        <f t="shared" si="51"/>
        <v>#DIV/0!</v>
      </c>
      <c r="Q27" s="209" t="e">
        <f t="shared" si="51"/>
        <v>#DIV/0!</v>
      </c>
      <c r="R27" s="209" t="e">
        <f t="shared" si="51"/>
        <v>#DIV/0!</v>
      </c>
      <c r="S27" s="209" t="e">
        <f t="shared" si="51"/>
        <v>#DIV/0!</v>
      </c>
      <c r="T27" s="209" t="e">
        <f t="shared" si="51"/>
        <v>#DIV/0!</v>
      </c>
      <c r="U27" s="209" t="e">
        <f t="shared" si="51"/>
        <v>#DIV/0!</v>
      </c>
      <c r="V27" s="209" t="e">
        <f t="shared" si="51"/>
        <v>#DIV/0!</v>
      </c>
      <c r="W27" s="209" t="e">
        <f t="shared" si="51"/>
        <v>#DIV/0!</v>
      </c>
      <c r="X27" s="209" t="e">
        <f t="shared" si="51"/>
        <v>#DIV/0!</v>
      </c>
      <c r="Y27" s="209" t="e">
        <f t="shared" si="51"/>
        <v>#DIV/0!</v>
      </c>
      <c r="Z27" s="209" t="e">
        <f t="shared" si="51"/>
        <v>#DIV/0!</v>
      </c>
      <c r="AA27" s="209" t="e">
        <f t="shared" si="51"/>
        <v>#DIV/0!</v>
      </c>
      <c r="AB27" s="209" t="e">
        <f t="shared" si="51"/>
        <v>#DIV/0!</v>
      </c>
      <c r="AC27" s="209" t="e">
        <f t="shared" si="51"/>
        <v>#DIV/0!</v>
      </c>
      <c r="AD27" s="229"/>
      <c r="AE27" s="203"/>
      <c r="AF27" s="208" t="s">
        <v>464</v>
      </c>
      <c r="AG27" s="208"/>
      <c r="AH27" s="209" t="e">
        <f t="shared" ref="AH27:AR27" si="52">ROUND(AVERAGE(AH142:AH153),1)</f>
        <v>#DIV/0!</v>
      </c>
      <c r="AI27" s="209" t="e">
        <f t="shared" si="52"/>
        <v>#DIV/0!</v>
      </c>
      <c r="AJ27" s="209" t="e">
        <f t="shared" si="52"/>
        <v>#DIV/0!</v>
      </c>
      <c r="AK27" s="209" t="e">
        <f t="shared" si="52"/>
        <v>#DIV/0!</v>
      </c>
      <c r="AL27" s="209" t="e">
        <f t="shared" si="52"/>
        <v>#DIV/0!</v>
      </c>
      <c r="AM27" s="209" t="e">
        <f t="shared" si="52"/>
        <v>#DIV/0!</v>
      </c>
      <c r="AN27" s="209" t="e">
        <f t="shared" si="52"/>
        <v>#DIV/0!</v>
      </c>
      <c r="AO27" s="209" t="e">
        <f t="shared" si="52"/>
        <v>#DIV/0!</v>
      </c>
      <c r="AP27" s="209" t="e">
        <f t="shared" si="52"/>
        <v>#DIV/0!</v>
      </c>
      <c r="AQ27" s="209" t="e">
        <f t="shared" si="52"/>
        <v>#DIV/0!</v>
      </c>
      <c r="AR27" s="209" t="e">
        <f t="shared" si="52"/>
        <v>#DIV/0!</v>
      </c>
      <c r="AS27" s="209"/>
      <c r="AT27" s="203"/>
      <c r="AU27" s="208"/>
      <c r="AV27" s="208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09"/>
      <c r="BZ27" s="209"/>
      <c r="CA27" s="209"/>
      <c r="CB27" s="209"/>
      <c r="CC27" s="209"/>
      <c r="CD27" s="209"/>
      <c r="CE27" s="209"/>
    </row>
    <row r="28" spans="1:83" ht="10.5" hidden="1" customHeight="1" x14ac:dyDescent="0.15">
      <c r="A28" s="203"/>
      <c r="B28" s="208" t="s">
        <v>465</v>
      </c>
      <c r="C28" s="208"/>
      <c r="D28" s="209" t="e">
        <f>ROUND(AVERAGE(D154:D165),1)</f>
        <v>#DIV/0!</v>
      </c>
      <c r="E28" s="209" t="e">
        <f t="shared" ref="E28:AC28" si="53">ROUND(AVERAGE(E154:E165),1)</f>
        <v>#DIV/0!</v>
      </c>
      <c r="F28" s="209" t="e">
        <f t="shared" si="53"/>
        <v>#DIV/0!</v>
      </c>
      <c r="G28" s="209" t="e">
        <f t="shared" si="53"/>
        <v>#DIV/0!</v>
      </c>
      <c r="H28" s="209" t="e">
        <f t="shared" si="53"/>
        <v>#DIV/0!</v>
      </c>
      <c r="I28" s="209" t="e">
        <f t="shared" si="53"/>
        <v>#DIV/0!</v>
      </c>
      <c r="J28" s="209" t="e">
        <f t="shared" si="53"/>
        <v>#DIV/0!</v>
      </c>
      <c r="K28" s="209" t="e">
        <f t="shared" si="53"/>
        <v>#DIV/0!</v>
      </c>
      <c r="L28" s="209" t="e">
        <f t="shared" si="53"/>
        <v>#DIV/0!</v>
      </c>
      <c r="M28" s="209">
        <v>0</v>
      </c>
      <c r="N28" s="209" t="e">
        <f t="shared" si="53"/>
        <v>#DIV/0!</v>
      </c>
      <c r="O28" s="209" t="e">
        <f t="shared" si="53"/>
        <v>#DIV/0!</v>
      </c>
      <c r="P28" s="209" t="e">
        <f t="shared" si="53"/>
        <v>#DIV/0!</v>
      </c>
      <c r="Q28" s="209" t="e">
        <f t="shared" si="53"/>
        <v>#DIV/0!</v>
      </c>
      <c r="R28" s="209" t="e">
        <f t="shared" si="53"/>
        <v>#DIV/0!</v>
      </c>
      <c r="S28" s="209" t="e">
        <f t="shared" si="53"/>
        <v>#DIV/0!</v>
      </c>
      <c r="T28" s="209" t="e">
        <f t="shared" si="53"/>
        <v>#DIV/0!</v>
      </c>
      <c r="U28" s="209" t="e">
        <f t="shared" si="53"/>
        <v>#DIV/0!</v>
      </c>
      <c r="V28" s="209" t="e">
        <f t="shared" si="53"/>
        <v>#DIV/0!</v>
      </c>
      <c r="W28" s="209" t="e">
        <f t="shared" si="53"/>
        <v>#DIV/0!</v>
      </c>
      <c r="X28" s="209" t="e">
        <f t="shared" si="53"/>
        <v>#DIV/0!</v>
      </c>
      <c r="Y28" s="209" t="e">
        <f t="shared" si="53"/>
        <v>#DIV/0!</v>
      </c>
      <c r="Z28" s="209" t="e">
        <f t="shared" si="53"/>
        <v>#DIV/0!</v>
      </c>
      <c r="AA28" s="209" t="e">
        <f t="shared" si="53"/>
        <v>#DIV/0!</v>
      </c>
      <c r="AB28" s="209" t="e">
        <f t="shared" si="53"/>
        <v>#DIV/0!</v>
      </c>
      <c r="AC28" s="209" t="e">
        <f t="shared" si="53"/>
        <v>#DIV/0!</v>
      </c>
      <c r="AD28" s="229"/>
      <c r="AE28" s="203"/>
      <c r="AF28" s="208" t="s">
        <v>465</v>
      </c>
      <c r="AG28" s="208"/>
      <c r="AH28" s="209" t="e">
        <f t="shared" ref="AH28:AR28" si="54">ROUND(AVERAGE(AH154:AH165),1)</f>
        <v>#DIV/0!</v>
      </c>
      <c r="AI28" s="209" t="e">
        <f t="shared" si="54"/>
        <v>#DIV/0!</v>
      </c>
      <c r="AJ28" s="209" t="e">
        <f t="shared" si="54"/>
        <v>#DIV/0!</v>
      </c>
      <c r="AK28" s="209" t="e">
        <f t="shared" si="54"/>
        <v>#DIV/0!</v>
      </c>
      <c r="AL28" s="209" t="e">
        <f t="shared" si="54"/>
        <v>#DIV/0!</v>
      </c>
      <c r="AM28" s="209" t="e">
        <f t="shared" si="54"/>
        <v>#DIV/0!</v>
      </c>
      <c r="AN28" s="209" t="e">
        <f t="shared" si="54"/>
        <v>#DIV/0!</v>
      </c>
      <c r="AO28" s="209" t="e">
        <f t="shared" si="54"/>
        <v>#DIV/0!</v>
      </c>
      <c r="AP28" s="209" t="e">
        <f t="shared" si="54"/>
        <v>#DIV/0!</v>
      </c>
      <c r="AQ28" s="209" t="e">
        <f t="shared" si="54"/>
        <v>#DIV/0!</v>
      </c>
      <c r="AR28" s="209" t="e">
        <f t="shared" si="54"/>
        <v>#DIV/0!</v>
      </c>
      <c r="AS28" s="209"/>
      <c r="AT28" s="203"/>
      <c r="AU28" s="208"/>
      <c r="AV28" s="208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</row>
    <row r="29" spans="1:83" ht="10.5" hidden="1" customHeight="1" x14ac:dyDescent="0.15">
      <c r="A29" s="203"/>
      <c r="B29" s="208" t="s">
        <v>206</v>
      </c>
      <c r="C29" s="208"/>
      <c r="D29" s="209" t="e">
        <f>ROUND(AVERAGE(D166:D177),1)</f>
        <v>#DIV/0!</v>
      </c>
      <c r="E29" s="209" t="e">
        <f t="shared" ref="E29:AC29" si="55">ROUND(AVERAGE(E166:E177),1)</f>
        <v>#DIV/0!</v>
      </c>
      <c r="F29" s="209" t="e">
        <f t="shared" si="55"/>
        <v>#DIV/0!</v>
      </c>
      <c r="G29" s="209" t="e">
        <f t="shared" si="55"/>
        <v>#DIV/0!</v>
      </c>
      <c r="H29" s="209" t="e">
        <f t="shared" si="55"/>
        <v>#DIV/0!</v>
      </c>
      <c r="I29" s="209" t="e">
        <f t="shared" si="55"/>
        <v>#DIV/0!</v>
      </c>
      <c r="J29" s="209" t="e">
        <f t="shared" si="55"/>
        <v>#DIV/0!</v>
      </c>
      <c r="K29" s="209" t="e">
        <f t="shared" si="55"/>
        <v>#DIV/0!</v>
      </c>
      <c r="L29" s="209" t="e">
        <f t="shared" si="55"/>
        <v>#DIV/0!</v>
      </c>
      <c r="M29" s="209" t="e">
        <f t="shared" si="55"/>
        <v>#DIV/0!</v>
      </c>
      <c r="N29" s="209" t="e">
        <f t="shared" si="55"/>
        <v>#DIV/0!</v>
      </c>
      <c r="O29" s="209" t="e">
        <f t="shared" si="55"/>
        <v>#DIV/0!</v>
      </c>
      <c r="P29" s="209" t="e">
        <f t="shared" si="55"/>
        <v>#DIV/0!</v>
      </c>
      <c r="Q29" s="209" t="e">
        <f t="shared" si="55"/>
        <v>#DIV/0!</v>
      </c>
      <c r="R29" s="209" t="e">
        <f t="shared" si="55"/>
        <v>#DIV/0!</v>
      </c>
      <c r="S29" s="209" t="e">
        <f t="shared" si="55"/>
        <v>#DIV/0!</v>
      </c>
      <c r="T29" s="209" t="e">
        <f t="shared" si="55"/>
        <v>#DIV/0!</v>
      </c>
      <c r="U29" s="209" t="e">
        <f t="shared" si="55"/>
        <v>#DIV/0!</v>
      </c>
      <c r="V29" s="209" t="e">
        <f t="shared" si="55"/>
        <v>#DIV/0!</v>
      </c>
      <c r="W29" s="209" t="e">
        <f t="shared" si="55"/>
        <v>#DIV/0!</v>
      </c>
      <c r="X29" s="209" t="e">
        <f t="shared" si="55"/>
        <v>#DIV/0!</v>
      </c>
      <c r="Y29" s="209" t="e">
        <f t="shared" si="55"/>
        <v>#DIV/0!</v>
      </c>
      <c r="Z29" s="209" t="e">
        <f t="shared" si="55"/>
        <v>#DIV/0!</v>
      </c>
      <c r="AA29" s="209" t="e">
        <f t="shared" si="55"/>
        <v>#DIV/0!</v>
      </c>
      <c r="AB29" s="209" t="e">
        <f t="shared" si="55"/>
        <v>#DIV/0!</v>
      </c>
      <c r="AC29" s="209" t="e">
        <f t="shared" si="55"/>
        <v>#DIV/0!</v>
      </c>
      <c r="AD29" s="229"/>
      <c r="AE29" s="203"/>
      <c r="AF29" s="208" t="s">
        <v>206</v>
      </c>
      <c r="AG29" s="208"/>
      <c r="AH29" s="209" t="e">
        <f t="shared" ref="AH29:AR29" si="56">ROUND(AVERAGE(AH166:AH177),1)</f>
        <v>#DIV/0!</v>
      </c>
      <c r="AI29" s="209" t="e">
        <f t="shared" si="56"/>
        <v>#DIV/0!</v>
      </c>
      <c r="AJ29" s="209" t="e">
        <f t="shared" si="56"/>
        <v>#DIV/0!</v>
      </c>
      <c r="AK29" s="209" t="e">
        <f t="shared" si="56"/>
        <v>#DIV/0!</v>
      </c>
      <c r="AL29" s="209" t="e">
        <f t="shared" si="56"/>
        <v>#DIV/0!</v>
      </c>
      <c r="AM29" s="209" t="e">
        <f t="shared" si="56"/>
        <v>#DIV/0!</v>
      </c>
      <c r="AN29" s="209" t="e">
        <f t="shared" si="56"/>
        <v>#DIV/0!</v>
      </c>
      <c r="AO29" s="209" t="e">
        <f t="shared" si="56"/>
        <v>#DIV/0!</v>
      </c>
      <c r="AP29" s="209" t="e">
        <f t="shared" si="56"/>
        <v>#DIV/0!</v>
      </c>
      <c r="AQ29" s="209" t="e">
        <f t="shared" si="56"/>
        <v>#DIV/0!</v>
      </c>
      <c r="AR29" s="209" t="e">
        <f t="shared" si="56"/>
        <v>#DIV/0!</v>
      </c>
      <c r="AS29" s="209"/>
      <c r="AT29" s="203"/>
      <c r="AU29" s="208"/>
      <c r="AV29" s="208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</row>
    <row r="30" spans="1:83" ht="10.5" hidden="1" customHeight="1" x14ac:dyDescent="0.15">
      <c r="A30" s="213"/>
      <c r="B30" s="214" t="s">
        <v>207</v>
      </c>
      <c r="C30" s="214"/>
      <c r="D30" s="212" t="e">
        <f>ROUND(AVERAGE(D178:D189),1)</f>
        <v>#DIV/0!</v>
      </c>
      <c r="E30" s="212" t="e">
        <f t="shared" ref="E30:AC30" si="57">ROUND(AVERAGE(E178:E189),1)</f>
        <v>#DIV/0!</v>
      </c>
      <c r="F30" s="212" t="e">
        <f t="shared" si="57"/>
        <v>#DIV/0!</v>
      </c>
      <c r="G30" s="212" t="e">
        <f t="shared" si="57"/>
        <v>#DIV/0!</v>
      </c>
      <c r="H30" s="212" t="e">
        <f t="shared" si="57"/>
        <v>#DIV/0!</v>
      </c>
      <c r="I30" s="212" t="e">
        <f t="shared" si="57"/>
        <v>#DIV/0!</v>
      </c>
      <c r="J30" s="212" t="e">
        <f t="shared" si="57"/>
        <v>#DIV/0!</v>
      </c>
      <c r="K30" s="212" t="e">
        <f t="shared" si="57"/>
        <v>#DIV/0!</v>
      </c>
      <c r="L30" s="212" t="e">
        <f t="shared" si="57"/>
        <v>#DIV/0!</v>
      </c>
      <c r="M30" s="212" t="e">
        <f t="shared" si="57"/>
        <v>#DIV/0!</v>
      </c>
      <c r="N30" s="212" t="e">
        <f t="shared" si="57"/>
        <v>#DIV/0!</v>
      </c>
      <c r="O30" s="212" t="e">
        <f t="shared" si="57"/>
        <v>#DIV/0!</v>
      </c>
      <c r="P30" s="212" t="e">
        <f t="shared" si="57"/>
        <v>#DIV/0!</v>
      </c>
      <c r="Q30" s="212" t="e">
        <f t="shared" si="57"/>
        <v>#DIV/0!</v>
      </c>
      <c r="R30" s="212" t="e">
        <f t="shared" si="57"/>
        <v>#DIV/0!</v>
      </c>
      <c r="S30" s="212" t="e">
        <f t="shared" si="57"/>
        <v>#DIV/0!</v>
      </c>
      <c r="T30" s="212" t="e">
        <f t="shared" si="57"/>
        <v>#DIV/0!</v>
      </c>
      <c r="U30" s="212" t="e">
        <f t="shared" si="57"/>
        <v>#DIV/0!</v>
      </c>
      <c r="V30" s="212" t="e">
        <f t="shared" si="57"/>
        <v>#DIV/0!</v>
      </c>
      <c r="W30" s="212" t="e">
        <f t="shared" si="57"/>
        <v>#DIV/0!</v>
      </c>
      <c r="X30" s="212" t="e">
        <f t="shared" si="57"/>
        <v>#DIV/0!</v>
      </c>
      <c r="Y30" s="212" t="e">
        <f t="shared" si="57"/>
        <v>#DIV/0!</v>
      </c>
      <c r="Z30" s="212" t="e">
        <f t="shared" si="57"/>
        <v>#DIV/0!</v>
      </c>
      <c r="AA30" s="212" t="e">
        <f t="shared" si="57"/>
        <v>#DIV/0!</v>
      </c>
      <c r="AB30" s="212" t="e">
        <f t="shared" si="57"/>
        <v>#DIV/0!</v>
      </c>
      <c r="AC30" s="212" t="e">
        <f t="shared" si="57"/>
        <v>#DIV/0!</v>
      </c>
      <c r="AD30" s="229"/>
      <c r="AE30" s="203"/>
      <c r="AF30" s="214" t="s">
        <v>207</v>
      </c>
      <c r="AG30" s="214"/>
      <c r="AH30" s="212" t="e">
        <f t="shared" ref="AH30:AR30" si="58">ROUND(AVERAGE(AH178:AH189),1)</f>
        <v>#DIV/0!</v>
      </c>
      <c r="AI30" s="212" t="e">
        <f t="shared" si="58"/>
        <v>#DIV/0!</v>
      </c>
      <c r="AJ30" s="212" t="e">
        <f t="shared" si="58"/>
        <v>#DIV/0!</v>
      </c>
      <c r="AK30" s="212" t="e">
        <f t="shared" si="58"/>
        <v>#DIV/0!</v>
      </c>
      <c r="AL30" s="212" t="e">
        <f t="shared" si="58"/>
        <v>#DIV/0!</v>
      </c>
      <c r="AM30" s="212" t="e">
        <f t="shared" si="58"/>
        <v>#DIV/0!</v>
      </c>
      <c r="AN30" s="212" t="e">
        <f t="shared" si="58"/>
        <v>#DIV/0!</v>
      </c>
      <c r="AO30" s="212" t="e">
        <f t="shared" si="58"/>
        <v>#DIV/0!</v>
      </c>
      <c r="AP30" s="212" t="e">
        <f t="shared" si="58"/>
        <v>#DIV/0!</v>
      </c>
      <c r="AQ30" s="212" t="e">
        <f t="shared" si="58"/>
        <v>#DIV/0!</v>
      </c>
      <c r="AR30" s="212" t="e">
        <f t="shared" si="58"/>
        <v>#DIV/0!</v>
      </c>
      <c r="AS30" s="209"/>
      <c r="AT30" s="203"/>
      <c r="AU30" s="208"/>
      <c r="AV30" s="208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209"/>
      <c r="BS30" s="209"/>
      <c r="BT30" s="209"/>
      <c r="BU30" s="209"/>
      <c r="BV30" s="209"/>
      <c r="BW30" s="209"/>
      <c r="BX30" s="209"/>
      <c r="BY30" s="209"/>
      <c r="BZ30" s="209"/>
      <c r="CA30" s="209"/>
      <c r="CB30" s="209"/>
      <c r="CC30" s="209"/>
      <c r="CD30" s="209"/>
      <c r="CE30" s="209"/>
    </row>
    <row r="31" spans="1:83" ht="10.5" customHeight="1" x14ac:dyDescent="0.15">
      <c r="A31" s="203" t="s">
        <v>123</v>
      </c>
      <c r="B31" s="208" t="s">
        <v>466</v>
      </c>
      <c r="C31" s="203" t="s">
        <v>99</v>
      </c>
      <c r="D31" s="924">
        <v>90.3</v>
      </c>
      <c r="E31" s="924">
        <v>90.3</v>
      </c>
      <c r="F31" s="924">
        <v>81.7</v>
      </c>
      <c r="G31" s="924">
        <v>83.8</v>
      </c>
      <c r="H31" s="924">
        <v>47.5</v>
      </c>
      <c r="I31" s="924">
        <v>111.1</v>
      </c>
      <c r="J31" s="924">
        <v>78.5</v>
      </c>
      <c r="K31" s="924">
        <v>77</v>
      </c>
      <c r="L31" s="924">
        <v>103.8</v>
      </c>
      <c r="M31" s="924">
        <v>99.6</v>
      </c>
      <c r="N31" s="924">
        <v>115.5</v>
      </c>
      <c r="O31" s="924">
        <v>124.4</v>
      </c>
      <c r="P31" s="924">
        <v>123.2</v>
      </c>
      <c r="Q31" s="924">
        <v>97</v>
      </c>
      <c r="R31" s="924">
        <v>83.3</v>
      </c>
      <c r="S31" s="924">
        <v>83</v>
      </c>
      <c r="T31" s="924">
        <v>117.3</v>
      </c>
      <c r="U31" s="924">
        <v>87.6</v>
      </c>
      <c r="V31" s="924">
        <v>68.3</v>
      </c>
      <c r="W31" s="924" t="s">
        <v>357</v>
      </c>
      <c r="X31" s="924">
        <v>103.6</v>
      </c>
      <c r="Y31" s="924">
        <v>89.7</v>
      </c>
      <c r="Z31" s="924">
        <v>53</v>
      </c>
      <c r="AA31" s="924">
        <v>146.80000000000001</v>
      </c>
      <c r="AB31" s="924">
        <v>65</v>
      </c>
      <c r="AC31" s="935">
        <v>88.5</v>
      </c>
      <c r="AD31" s="497"/>
      <c r="AE31" s="203" t="s">
        <v>123</v>
      </c>
      <c r="AF31" s="208" t="s">
        <v>466</v>
      </c>
      <c r="AG31" s="203" t="s">
        <v>99</v>
      </c>
      <c r="AH31" s="902">
        <v>90.3</v>
      </c>
      <c r="AI31" s="902">
        <v>89.6</v>
      </c>
      <c r="AJ31" s="902">
        <v>82.1</v>
      </c>
      <c r="AK31" s="902">
        <v>87.1</v>
      </c>
      <c r="AL31" s="902">
        <v>76</v>
      </c>
      <c r="AM31" s="902">
        <v>106.4</v>
      </c>
      <c r="AN31" s="902">
        <v>91.5</v>
      </c>
      <c r="AO31" s="902">
        <v>116.9</v>
      </c>
      <c r="AP31" s="902">
        <v>90.6</v>
      </c>
      <c r="AQ31" s="902">
        <v>89.8</v>
      </c>
      <c r="AR31" s="902">
        <v>126.1</v>
      </c>
    </row>
    <row r="32" spans="1:83" x14ac:dyDescent="0.15">
      <c r="A32" s="203" t="s">
        <v>124</v>
      </c>
      <c r="B32" s="208"/>
      <c r="C32" s="203" t="s">
        <v>101</v>
      </c>
      <c r="D32" s="924">
        <v>87.7</v>
      </c>
      <c r="E32" s="924">
        <v>87.7</v>
      </c>
      <c r="F32" s="924">
        <v>82</v>
      </c>
      <c r="G32" s="924">
        <v>98.7</v>
      </c>
      <c r="H32" s="924">
        <v>50.7</v>
      </c>
      <c r="I32" s="924">
        <v>156.30000000000001</v>
      </c>
      <c r="J32" s="924">
        <v>66.900000000000006</v>
      </c>
      <c r="K32" s="924">
        <v>84.5</v>
      </c>
      <c r="L32" s="924">
        <v>99.7</v>
      </c>
      <c r="M32" s="924">
        <v>121.8</v>
      </c>
      <c r="N32" s="924">
        <v>92.5</v>
      </c>
      <c r="O32" s="924">
        <v>66.5</v>
      </c>
      <c r="P32" s="924">
        <v>92.7</v>
      </c>
      <c r="Q32" s="924">
        <v>91.2</v>
      </c>
      <c r="R32" s="924">
        <v>81.400000000000006</v>
      </c>
      <c r="S32" s="924">
        <v>80.599999999999994</v>
      </c>
      <c r="T32" s="924">
        <v>104.2</v>
      </c>
      <c r="U32" s="924">
        <v>74.599999999999994</v>
      </c>
      <c r="V32" s="924">
        <v>69.3</v>
      </c>
      <c r="W32" s="924" t="s">
        <v>357</v>
      </c>
      <c r="X32" s="924">
        <v>82.7</v>
      </c>
      <c r="Y32" s="924">
        <v>77</v>
      </c>
      <c r="Z32" s="924">
        <v>51.8</v>
      </c>
      <c r="AA32" s="924">
        <v>96.7</v>
      </c>
      <c r="AB32" s="924">
        <v>65.7</v>
      </c>
      <c r="AC32" s="935">
        <v>98.2</v>
      </c>
      <c r="AD32" s="497"/>
      <c r="AE32" s="203" t="s">
        <v>124</v>
      </c>
      <c r="AF32" s="208"/>
      <c r="AG32" s="203" t="s">
        <v>101</v>
      </c>
      <c r="AH32" s="902">
        <v>87.7</v>
      </c>
      <c r="AI32" s="902">
        <v>77.3</v>
      </c>
      <c r="AJ32" s="902">
        <v>75.599999999999994</v>
      </c>
      <c r="AK32" s="902">
        <v>75.7</v>
      </c>
      <c r="AL32" s="902">
        <v>75.5</v>
      </c>
      <c r="AM32" s="902">
        <v>81.2</v>
      </c>
      <c r="AN32" s="902">
        <v>61.4</v>
      </c>
      <c r="AO32" s="902">
        <v>95.2</v>
      </c>
      <c r="AP32" s="902">
        <v>93.4</v>
      </c>
      <c r="AQ32" s="902">
        <v>93.4</v>
      </c>
      <c r="AR32" s="902">
        <v>95.5</v>
      </c>
    </row>
    <row r="33" spans="1:45" x14ac:dyDescent="0.15">
      <c r="A33" s="203" t="s">
        <v>125</v>
      </c>
      <c r="B33" s="208"/>
      <c r="C33" s="203" t="s">
        <v>102</v>
      </c>
      <c r="D33" s="924">
        <v>70.2</v>
      </c>
      <c r="E33" s="924">
        <v>70.2</v>
      </c>
      <c r="F33" s="924">
        <v>71.7</v>
      </c>
      <c r="G33" s="924">
        <v>83.7</v>
      </c>
      <c r="H33" s="924">
        <v>51.8</v>
      </c>
      <c r="I33" s="924">
        <v>58.1</v>
      </c>
      <c r="J33" s="924">
        <v>44.8</v>
      </c>
      <c r="K33" s="924">
        <v>88.1</v>
      </c>
      <c r="L33" s="924">
        <v>86.1</v>
      </c>
      <c r="M33" s="924">
        <v>98.2</v>
      </c>
      <c r="N33" s="924">
        <v>76.599999999999994</v>
      </c>
      <c r="O33" s="924">
        <v>41.3</v>
      </c>
      <c r="P33" s="924">
        <v>90.9</v>
      </c>
      <c r="Q33" s="924">
        <v>77.5</v>
      </c>
      <c r="R33" s="924">
        <v>71</v>
      </c>
      <c r="S33" s="924">
        <v>72</v>
      </c>
      <c r="T33" s="924">
        <v>85.4</v>
      </c>
      <c r="U33" s="924">
        <v>64.5</v>
      </c>
      <c r="V33" s="924">
        <v>61</v>
      </c>
      <c r="W33" s="924" t="s">
        <v>357</v>
      </c>
      <c r="X33" s="924">
        <v>94.6</v>
      </c>
      <c r="Y33" s="924">
        <v>59.5</v>
      </c>
      <c r="Z33" s="924">
        <v>51.8</v>
      </c>
      <c r="AA33" s="924">
        <v>71.599999999999994</v>
      </c>
      <c r="AB33" s="924">
        <v>72.8</v>
      </c>
      <c r="AC33" s="935">
        <v>56.8</v>
      </c>
      <c r="AD33" s="497"/>
      <c r="AE33" s="203" t="s">
        <v>125</v>
      </c>
      <c r="AF33" s="208"/>
      <c r="AG33" s="203" t="s">
        <v>102</v>
      </c>
      <c r="AH33" s="902">
        <v>70.2</v>
      </c>
      <c r="AI33" s="902">
        <v>65.8</v>
      </c>
      <c r="AJ33" s="902">
        <v>64.599999999999994</v>
      </c>
      <c r="AK33" s="902">
        <v>58.2</v>
      </c>
      <c r="AL33" s="902">
        <v>72.2</v>
      </c>
      <c r="AM33" s="902">
        <v>68.5</v>
      </c>
      <c r="AN33" s="902">
        <v>54.1</v>
      </c>
      <c r="AO33" s="902">
        <v>78.7</v>
      </c>
      <c r="AP33" s="902">
        <v>72.7</v>
      </c>
      <c r="AQ33" s="902">
        <v>72.8</v>
      </c>
      <c r="AR33" s="902">
        <v>67.7</v>
      </c>
    </row>
    <row r="34" spans="1:45" x14ac:dyDescent="0.15">
      <c r="A34" s="203"/>
      <c r="B34" s="208"/>
      <c r="C34" s="203" t="s">
        <v>103</v>
      </c>
      <c r="D34" s="924">
        <v>83.9</v>
      </c>
      <c r="E34" s="924">
        <v>83.9</v>
      </c>
      <c r="F34" s="924">
        <v>83.1</v>
      </c>
      <c r="G34" s="924">
        <v>85.1</v>
      </c>
      <c r="H34" s="924">
        <v>72.7</v>
      </c>
      <c r="I34" s="924">
        <v>114.9</v>
      </c>
      <c r="J34" s="924">
        <v>64.5</v>
      </c>
      <c r="K34" s="924">
        <v>85.2</v>
      </c>
      <c r="L34" s="924">
        <v>73.7</v>
      </c>
      <c r="M34" s="924">
        <v>117.8</v>
      </c>
      <c r="N34" s="924">
        <v>106.6</v>
      </c>
      <c r="O34" s="924">
        <v>74.3</v>
      </c>
      <c r="P34" s="924">
        <v>95.3</v>
      </c>
      <c r="Q34" s="924">
        <v>83.6</v>
      </c>
      <c r="R34" s="924">
        <v>65.8</v>
      </c>
      <c r="S34" s="924">
        <v>79.400000000000006</v>
      </c>
      <c r="T34" s="924">
        <v>97.2</v>
      </c>
      <c r="U34" s="924">
        <v>67.5</v>
      </c>
      <c r="V34" s="924">
        <v>63</v>
      </c>
      <c r="W34" s="924" t="s">
        <v>357</v>
      </c>
      <c r="X34" s="924">
        <v>82.9</v>
      </c>
      <c r="Y34" s="924">
        <v>78.900000000000006</v>
      </c>
      <c r="Z34" s="924">
        <v>52</v>
      </c>
      <c r="AA34" s="924">
        <v>68.7</v>
      </c>
      <c r="AB34" s="924">
        <v>67.099999999999994</v>
      </c>
      <c r="AC34" s="935">
        <v>84.1</v>
      </c>
      <c r="AD34" s="497"/>
      <c r="AE34" s="203"/>
      <c r="AF34" s="208"/>
      <c r="AG34" s="203" t="s">
        <v>103</v>
      </c>
      <c r="AH34" s="902">
        <v>83.9</v>
      </c>
      <c r="AI34" s="902">
        <v>83</v>
      </c>
      <c r="AJ34" s="902">
        <v>83.9</v>
      </c>
      <c r="AK34" s="902">
        <v>78.5</v>
      </c>
      <c r="AL34" s="902">
        <v>90.5</v>
      </c>
      <c r="AM34" s="902">
        <v>81</v>
      </c>
      <c r="AN34" s="902">
        <v>73.2</v>
      </c>
      <c r="AO34" s="902">
        <v>86.6</v>
      </c>
      <c r="AP34" s="902">
        <v>84.3</v>
      </c>
      <c r="AQ34" s="902">
        <v>84.7</v>
      </c>
      <c r="AR34" s="902">
        <v>66.599999999999994</v>
      </c>
      <c r="AS34" s="135" t="s">
        <v>1</v>
      </c>
    </row>
    <row r="35" spans="1:45" x14ac:dyDescent="0.15">
      <c r="A35" s="203"/>
      <c r="B35" s="208"/>
      <c r="C35" s="203" t="s">
        <v>104</v>
      </c>
      <c r="D35" s="924">
        <v>87.5</v>
      </c>
      <c r="E35" s="924">
        <v>87.5</v>
      </c>
      <c r="F35" s="924">
        <v>82.3</v>
      </c>
      <c r="G35" s="924">
        <v>70.900000000000006</v>
      </c>
      <c r="H35" s="924">
        <v>89.5</v>
      </c>
      <c r="I35" s="924">
        <v>116.4</v>
      </c>
      <c r="J35" s="924">
        <v>64.2</v>
      </c>
      <c r="K35" s="924">
        <v>87.9</v>
      </c>
      <c r="L35" s="924">
        <v>86.7</v>
      </c>
      <c r="M35" s="924">
        <v>89.9</v>
      </c>
      <c r="N35" s="924">
        <v>121.6</v>
      </c>
      <c r="O35" s="924">
        <v>144</v>
      </c>
      <c r="P35" s="924">
        <v>100.3</v>
      </c>
      <c r="Q35" s="924">
        <v>87.1</v>
      </c>
      <c r="R35" s="924">
        <v>72.900000000000006</v>
      </c>
      <c r="S35" s="924">
        <v>76.599999999999994</v>
      </c>
      <c r="T35" s="924">
        <v>101.2</v>
      </c>
      <c r="U35" s="924">
        <v>73.5</v>
      </c>
      <c r="V35" s="924">
        <v>70.099999999999994</v>
      </c>
      <c r="W35" s="924" t="s">
        <v>357</v>
      </c>
      <c r="X35" s="924">
        <v>76</v>
      </c>
      <c r="Y35" s="924">
        <v>73.900000000000006</v>
      </c>
      <c r="Z35" s="924">
        <v>58.6</v>
      </c>
      <c r="AA35" s="924">
        <v>90.5</v>
      </c>
      <c r="AB35" s="924">
        <v>71.8</v>
      </c>
      <c r="AC35" s="935">
        <v>84.9</v>
      </c>
      <c r="AD35" s="497"/>
      <c r="AE35" s="203"/>
      <c r="AF35" s="208"/>
      <c r="AG35" s="203" t="s">
        <v>104</v>
      </c>
      <c r="AH35" s="902">
        <v>87.5</v>
      </c>
      <c r="AI35" s="902">
        <v>92.6</v>
      </c>
      <c r="AJ35" s="902">
        <v>88.6</v>
      </c>
      <c r="AK35" s="902">
        <v>83.2</v>
      </c>
      <c r="AL35" s="902">
        <v>95.2</v>
      </c>
      <c r="AM35" s="902">
        <v>101.5</v>
      </c>
      <c r="AN35" s="902">
        <v>112.1</v>
      </c>
      <c r="AO35" s="902">
        <v>94</v>
      </c>
      <c r="AP35" s="902">
        <v>84.7</v>
      </c>
      <c r="AQ35" s="902">
        <v>85.1</v>
      </c>
      <c r="AR35" s="902">
        <v>66.3</v>
      </c>
    </row>
    <row r="36" spans="1:45" x14ac:dyDescent="0.15">
      <c r="A36" s="203"/>
      <c r="B36" s="208"/>
      <c r="C36" s="203" t="s">
        <v>105</v>
      </c>
      <c r="D36" s="924">
        <v>81.2</v>
      </c>
      <c r="E36" s="924">
        <v>81.2</v>
      </c>
      <c r="F36" s="924">
        <v>77.599999999999994</v>
      </c>
      <c r="G36" s="924">
        <v>77</v>
      </c>
      <c r="H36" s="924">
        <v>91.1</v>
      </c>
      <c r="I36" s="924">
        <v>75.2</v>
      </c>
      <c r="J36" s="924">
        <v>63.4</v>
      </c>
      <c r="K36" s="924">
        <v>94.4</v>
      </c>
      <c r="L36" s="924">
        <v>83.6</v>
      </c>
      <c r="M36" s="924">
        <v>96.3</v>
      </c>
      <c r="N36" s="924">
        <v>83.4</v>
      </c>
      <c r="O36" s="924">
        <v>93.1</v>
      </c>
      <c r="P36" s="924">
        <v>83.7</v>
      </c>
      <c r="Q36" s="924">
        <v>85.7</v>
      </c>
      <c r="R36" s="924">
        <v>73.3</v>
      </c>
      <c r="S36" s="924">
        <v>82.5</v>
      </c>
      <c r="T36" s="924">
        <v>99.7</v>
      </c>
      <c r="U36" s="924">
        <v>71</v>
      </c>
      <c r="V36" s="924">
        <v>64.2</v>
      </c>
      <c r="W36" s="924" t="s">
        <v>357</v>
      </c>
      <c r="X36" s="924">
        <v>92</v>
      </c>
      <c r="Y36" s="924">
        <v>70</v>
      </c>
      <c r="Z36" s="924">
        <v>55.4</v>
      </c>
      <c r="AA36" s="924">
        <v>88.1</v>
      </c>
      <c r="AB36" s="924">
        <v>71.7</v>
      </c>
      <c r="AC36" s="935">
        <v>72.7</v>
      </c>
      <c r="AD36" s="497"/>
      <c r="AE36" s="203"/>
      <c r="AF36" s="208"/>
      <c r="AG36" s="203" t="s">
        <v>105</v>
      </c>
      <c r="AH36" s="902">
        <v>81.2</v>
      </c>
      <c r="AI36" s="902">
        <v>89.5</v>
      </c>
      <c r="AJ36" s="902">
        <v>87.4</v>
      </c>
      <c r="AK36" s="902">
        <v>78.900000000000006</v>
      </c>
      <c r="AL36" s="902">
        <v>97.7</v>
      </c>
      <c r="AM36" s="902">
        <v>94.2</v>
      </c>
      <c r="AN36" s="902">
        <v>95.8</v>
      </c>
      <c r="AO36" s="902">
        <v>93</v>
      </c>
      <c r="AP36" s="902">
        <v>76.7</v>
      </c>
      <c r="AQ36" s="902">
        <v>76.400000000000006</v>
      </c>
      <c r="AR36" s="902">
        <v>88.4</v>
      </c>
    </row>
    <row r="37" spans="1:45" x14ac:dyDescent="0.15">
      <c r="A37" s="203"/>
      <c r="B37" s="208"/>
      <c r="C37" s="203" t="s">
        <v>106</v>
      </c>
      <c r="D37" s="924">
        <v>88.7</v>
      </c>
      <c r="E37" s="924">
        <v>88.7</v>
      </c>
      <c r="F37" s="924">
        <v>81.099999999999994</v>
      </c>
      <c r="G37" s="924">
        <v>73.400000000000006</v>
      </c>
      <c r="H37" s="924">
        <v>93.1</v>
      </c>
      <c r="I37" s="924">
        <v>134.5</v>
      </c>
      <c r="J37" s="924">
        <v>59.2</v>
      </c>
      <c r="K37" s="924">
        <v>88.4</v>
      </c>
      <c r="L37" s="924">
        <v>71.599999999999994</v>
      </c>
      <c r="M37" s="924">
        <v>96.9</v>
      </c>
      <c r="N37" s="924">
        <v>114.6</v>
      </c>
      <c r="O37" s="924">
        <v>145.6</v>
      </c>
      <c r="P37" s="924">
        <v>87.6</v>
      </c>
      <c r="Q37" s="924">
        <v>91.3</v>
      </c>
      <c r="R37" s="924">
        <v>72.8</v>
      </c>
      <c r="S37" s="924">
        <v>86.1</v>
      </c>
      <c r="T37" s="924">
        <v>107.9</v>
      </c>
      <c r="U37" s="924">
        <v>74.2</v>
      </c>
      <c r="V37" s="924">
        <v>66.3</v>
      </c>
      <c r="W37" s="924" t="s">
        <v>357</v>
      </c>
      <c r="X37" s="924">
        <v>73</v>
      </c>
      <c r="Y37" s="924">
        <v>68.2</v>
      </c>
      <c r="Z37" s="924">
        <v>55.3</v>
      </c>
      <c r="AA37" s="924">
        <v>113.6</v>
      </c>
      <c r="AB37" s="924">
        <v>73.7</v>
      </c>
      <c r="AC37" s="935">
        <v>88.1</v>
      </c>
      <c r="AD37" s="497"/>
      <c r="AE37" s="203"/>
      <c r="AF37" s="208"/>
      <c r="AG37" s="203" t="s">
        <v>106</v>
      </c>
      <c r="AH37" s="902">
        <v>88.7</v>
      </c>
      <c r="AI37" s="902">
        <v>92.8</v>
      </c>
      <c r="AJ37" s="902">
        <v>86.4</v>
      </c>
      <c r="AK37" s="902">
        <v>74</v>
      </c>
      <c r="AL37" s="902">
        <v>101.3</v>
      </c>
      <c r="AM37" s="902">
        <v>106.8</v>
      </c>
      <c r="AN37" s="902">
        <v>113.1</v>
      </c>
      <c r="AO37" s="902">
        <v>102.3</v>
      </c>
      <c r="AP37" s="902">
        <v>86.5</v>
      </c>
      <c r="AQ37" s="902">
        <v>84.9</v>
      </c>
      <c r="AR37" s="902">
        <v>155.6</v>
      </c>
    </row>
    <row r="38" spans="1:45" x14ac:dyDescent="0.15">
      <c r="A38" s="203"/>
      <c r="B38" s="208"/>
      <c r="C38" s="203" t="s">
        <v>107</v>
      </c>
      <c r="D38" s="924">
        <v>87.1</v>
      </c>
      <c r="E38" s="924">
        <v>87.1</v>
      </c>
      <c r="F38" s="924">
        <v>85.9</v>
      </c>
      <c r="G38" s="924">
        <v>74.599999999999994</v>
      </c>
      <c r="H38" s="924">
        <v>110.4</v>
      </c>
      <c r="I38" s="924">
        <v>51.9</v>
      </c>
      <c r="J38" s="924">
        <v>66.2</v>
      </c>
      <c r="K38" s="924">
        <v>72.3</v>
      </c>
      <c r="L38" s="924">
        <v>65.099999999999994</v>
      </c>
      <c r="M38" s="924">
        <v>133.5</v>
      </c>
      <c r="N38" s="924">
        <v>109.3</v>
      </c>
      <c r="O38" s="924">
        <v>191.3</v>
      </c>
      <c r="P38" s="924">
        <v>73.2</v>
      </c>
      <c r="Q38" s="924">
        <v>91.2</v>
      </c>
      <c r="R38" s="924">
        <v>77.8</v>
      </c>
      <c r="S38" s="924">
        <v>84.4</v>
      </c>
      <c r="T38" s="924">
        <v>101.5</v>
      </c>
      <c r="U38" s="924">
        <v>74.3</v>
      </c>
      <c r="V38" s="924">
        <v>69.599999999999994</v>
      </c>
      <c r="W38" s="924" t="s">
        <v>357</v>
      </c>
      <c r="X38" s="924">
        <v>79.8</v>
      </c>
      <c r="Y38" s="924">
        <v>64.3</v>
      </c>
      <c r="Z38" s="924">
        <v>57.8</v>
      </c>
      <c r="AA38" s="924">
        <v>105.5</v>
      </c>
      <c r="AB38" s="924">
        <v>72.099999999999994</v>
      </c>
      <c r="AC38" s="935">
        <v>62.8</v>
      </c>
      <c r="AD38" s="497"/>
      <c r="AE38" s="203"/>
      <c r="AF38" s="208"/>
      <c r="AG38" s="203" t="s">
        <v>107</v>
      </c>
      <c r="AH38" s="902">
        <v>87.1</v>
      </c>
      <c r="AI38" s="902">
        <v>96.9</v>
      </c>
      <c r="AJ38" s="902">
        <v>92.4</v>
      </c>
      <c r="AK38" s="902">
        <v>75.099999999999994</v>
      </c>
      <c r="AL38" s="902">
        <v>113.2</v>
      </c>
      <c r="AM38" s="902">
        <v>106.7</v>
      </c>
      <c r="AN38" s="902">
        <v>126.5</v>
      </c>
      <c r="AO38" s="902">
        <v>92.8</v>
      </c>
      <c r="AP38" s="902">
        <v>81.7</v>
      </c>
      <c r="AQ38" s="902">
        <v>80.7</v>
      </c>
      <c r="AR38" s="902">
        <v>124.5</v>
      </c>
    </row>
    <row r="39" spans="1:45" x14ac:dyDescent="0.15">
      <c r="A39" s="203"/>
      <c r="B39" s="208"/>
      <c r="C39" s="203" t="s">
        <v>108</v>
      </c>
      <c r="D39" s="924">
        <v>89.6</v>
      </c>
      <c r="E39" s="924">
        <v>89.7</v>
      </c>
      <c r="F39" s="924">
        <v>92.1</v>
      </c>
      <c r="G39" s="924">
        <v>69.2</v>
      </c>
      <c r="H39" s="924">
        <v>95.9</v>
      </c>
      <c r="I39" s="924">
        <v>63.6</v>
      </c>
      <c r="J39" s="924">
        <v>65.7</v>
      </c>
      <c r="K39" s="924">
        <v>95.8</v>
      </c>
      <c r="L39" s="924">
        <v>118.6</v>
      </c>
      <c r="M39" s="924">
        <v>86.5</v>
      </c>
      <c r="N39" s="924">
        <v>92.1</v>
      </c>
      <c r="O39" s="924">
        <v>210.3</v>
      </c>
      <c r="P39" s="924">
        <v>85.4</v>
      </c>
      <c r="Q39" s="924">
        <v>95.3</v>
      </c>
      <c r="R39" s="924">
        <v>75.400000000000006</v>
      </c>
      <c r="S39" s="924">
        <v>82.4</v>
      </c>
      <c r="T39" s="924">
        <v>101.4</v>
      </c>
      <c r="U39" s="924">
        <v>80.2</v>
      </c>
      <c r="V39" s="924">
        <v>70.099999999999994</v>
      </c>
      <c r="W39" s="924" t="s">
        <v>357</v>
      </c>
      <c r="X39" s="924">
        <v>102.3</v>
      </c>
      <c r="Y39" s="924">
        <v>68.2</v>
      </c>
      <c r="Z39" s="924">
        <v>56.9</v>
      </c>
      <c r="AA39" s="924">
        <v>122.2</v>
      </c>
      <c r="AB39" s="924">
        <v>67.5</v>
      </c>
      <c r="AC39" s="935">
        <v>70.5</v>
      </c>
      <c r="AD39" s="497"/>
      <c r="AE39" s="203"/>
      <c r="AF39" s="208"/>
      <c r="AG39" s="203" t="s">
        <v>108</v>
      </c>
      <c r="AH39" s="902">
        <v>89.6</v>
      </c>
      <c r="AI39" s="902">
        <v>98</v>
      </c>
      <c r="AJ39" s="902">
        <v>88.4</v>
      </c>
      <c r="AK39" s="902">
        <v>74.7</v>
      </c>
      <c r="AL39" s="902">
        <v>104.9</v>
      </c>
      <c r="AM39" s="902">
        <v>119.3</v>
      </c>
      <c r="AN39" s="902">
        <v>153.6</v>
      </c>
      <c r="AO39" s="902">
        <v>95.2</v>
      </c>
      <c r="AP39" s="902">
        <v>85</v>
      </c>
      <c r="AQ39" s="902">
        <v>84.4</v>
      </c>
      <c r="AR39" s="902">
        <v>109.9</v>
      </c>
    </row>
    <row r="40" spans="1:45" x14ac:dyDescent="0.15">
      <c r="A40" s="203"/>
      <c r="B40" s="208"/>
      <c r="C40" s="203" t="s">
        <v>109</v>
      </c>
      <c r="D40" s="924">
        <v>81.099999999999994</v>
      </c>
      <c r="E40" s="924">
        <v>81.099999999999994</v>
      </c>
      <c r="F40" s="924">
        <v>72.599999999999994</v>
      </c>
      <c r="G40" s="924">
        <v>64.8</v>
      </c>
      <c r="H40" s="924">
        <v>82.1</v>
      </c>
      <c r="I40" s="924">
        <v>145.5</v>
      </c>
      <c r="J40" s="924">
        <v>63.4</v>
      </c>
      <c r="K40" s="924">
        <v>69.599999999999994</v>
      </c>
      <c r="L40" s="924">
        <v>92.2</v>
      </c>
      <c r="M40" s="924">
        <v>83.6</v>
      </c>
      <c r="N40" s="924">
        <v>90</v>
      </c>
      <c r="O40" s="924">
        <v>124.9</v>
      </c>
      <c r="P40" s="924">
        <v>68.900000000000006</v>
      </c>
      <c r="Q40" s="924">
        <v>83.1</v>
      </c>
      <c r="R40" s="924">
        <v>68.3</v>
      </c>
      <c r="S40" s="924">
        <v>71.7</v>
      </c>
      <c r="T40" s="924">
        <v>86.4</v>
      </c>
      <c r="U40" s="924">
        <v>72.599999999999994</v>
      </c>
      <c r="V40" s="924">
        <v>55.6</v>
      </c>
      <c r="W40" s="924" t="s">
        <v>357</v>
      </c>
      <c r="X40" s="924">
        <v>102.7</v>
      </c>
      <c r="Y40" s="924">
        <v>60</v>
      </c>
      <c r="Z40" s="924">
        <v>54.1</v>
      </c>
      <c r="AA40" s="924">
        <v>123.8</v>
      </c>
      <c r="AB40" s="924">
        <v>69</v>
      </c>
      <c r="AC40" s="935">
        <v>90.3</v>
      </c>
      <c r="AD40" s="497"/>
      <c r="AE40" s="203"/>
      <c r="AF40" s="208"/>
      <c r="AG40" s="203" t="s">
        <v>109</v>
      </c>
      <c r="AH40" s="902">
        <v>81.099999999999994</v>
      </c>
      <c r="AI40" s="902">
        <v>83.2</v>
      </c>
      <c r="AJ40" s="902">
        <v>78.099999999999994</v>
      </c>
      <c r="AK40" s="902">
        <v>68.599999999999994</v>
      </c>
      <c r="AL40" s="902">
        <v>89.4</v>
      </c>
      <c r="AM40" s="902">
        <v>94.6</v>
      </c>
      <c r="AN40" s="902">
        <v>108.1</v>
      </c>
      <c r="AO40" s="902">
        <v>85.1</v>
      </c>
      <c r="AP40" s="902">
        <v>80</v>
      </c>
      <c r="AQ40" s="902">
        <v>79.8</v>
      </c>
      <c r="AR40" s="902">
        <v>88.4</v>
      </c>
    </row>
    <row r="41" spans="1:45" x14ac:dyDescent="0.15">
      <c r="A41" s="203"/>
      <c r="B41" s="208"/>
      <c r="C41" s="203" t="s">
        <v>110</v>
      </c>
      <c r="D41" s="924">
        <v>80.8</v>
      </c>
      <c r="E41" s="924">
        <v>80.8</v>
      </c>
      <c r="F41" s="924">
        <v>73.900000000000006</v>
      </c>
      <c r="G41" s="924">
        <v>73.8</v>
      </c>
      <c r="H41" s="924">
        <v>74.5</v>
      </c>
      <c r="I41" s="924">
        <v>89.3</v>
      </c>
      <c r="J41" s="924">
        <v>57.4</v>
      </c>
      <c r="K41" s="924">
        <v>58.4</v>
      </c>
      <c r="L41" s="924">
        <v>136.19999999999999</v>
      </c>
      <c r="M41" s="924">
        <v>143.5</v>
      </c>
      <c r="N41" s="924">
        <v>93.1</v>
      </c>
      <c r="O41" s="924">
        <v>108.7</v>
      </c>
      <c r="P41" s="924">
        <v>70</v>
      </c>
      <c r="Q41" s="924">
        <v>79.599999999999994</v>
      </c>
      <c r="R41" s="924">
        <v>69.3</v>
      </c>
      <c r="S41" s="924">
        <v>194.3</v>
      </c>
      <c r="T41" s="924">
        <v>83.4</v>
      </c>
      <c r="U41" s="924">
        <v>64.900000000000006</v>
      </c>
      <c r="V41" s="924">
        <v>53.3</v>
      </c>
      <c r="W41" s="924" t="s">
        <v>357</v>
      </c>
      <c r="X41" s="924">
        <v>92.7</v>
      </c>
      <c r="Y41" s="924">
        <v>64.8</v>
      </c>
      <c r="Z41" s="924">
        <v>55.6</v>
      </c>
      <c r="AA41" s="924">
        <v>84.1</v>
      </c>
      <c r="AB41" s="924">
        <v>65.900000000000006</v>
      </c>
      <c r="AC41" s="935">
        <v>67.599999999999994</v>
      </c>
      <c r="AD41" s="497"/>
      <c r="AE41" s="203"/>
      <c r="AF41" s="208"/>
      <c r="AG41" s="203" t="s">
        <v>110</v>
      </c>
      <c r="AH41" s="902">
        <v>80.8</v>
      </c>
      <c r="AI41" s="902">
        <v>75.099999999999994</v>
      </c>
      <c r="AJ41" s="902">
        <v>72.400000000000006</v>
      </c>
      <c r="AK41" s="902">
        <v>64</v>
      </c>
      <c r="AL41" s="902">
        <v>82.5</v>
      </c>
      <c r="AM41" s="902">
        <v>81.2</v>
      </c>
      <c r="AN41" s="902">
        <v>88.4</v>
      </c>
      <c r="AO41" s="902">
        <v>76.2</v>
      </c>
      <c r="AP41" s="902">
        <v>83.9</v>
      </c>
      <c r="AQ41" s="902">
        <v>84.2</v>
      </c>
      <c r="AR41" s="902">
        <v>69.8</v>
      </c>
    </row>
    <row r="42" spans="1:45" x14ac:dyDescent="0.15">
      <c r="A42" s="203"/>
      <c r="B42" s="208"/>
      <c r="C42" s="203" t="s">
        <v>97</v>
      </c>
      <c r="D42" s="924">
        <v>80</v>
      </c>
      <c r="E42" s="924">
        <v>80</v>
      </c>
      <c r="F42" s="924">
        <v>78.2</v>
      </c>
      <c r="G42" s="924">
        <v>75</v>
      </c>
      <c r="H42" s="924">
        <v>69.8</v>
      </c>
      <c r="I42" s="924">
        <v>87.8</v>
      </c>
      <c r="J42" s="924">
        <v>69.599999999999994</v>
      </c>
      <c r="K42" s="924">
        <v>67.2</v>
      </c>
      <c r="L42" s="924">
        <v>104.6</v>
      </c>
      <c r="M42" s="924">
        <v>100.5</v>
      </c>
      <c r="N42" s="924">
        <v>99.4</v>
      </c>
      <c r="O42" s="924">
        <v>77.7</v>
      </c>
      <c r="P42" s="924">
        <v>82.4</v>
      </c>
      <c r="Q42" s="924">
        <v>87.5</v>
      </c>
      <c r="R42" s="924">
        <v>77.5</v>
      </c>
      <c r="S42" s="924">
        <v>103.6</v>
      </c>
      <c r="T42" s="924">
        <v>78</v>
      </c>
      <c r="U42" s="924">
        <v>67</v>
      </c>
      <c r="V42" s="924">
        <v>62.8</v>
      </c>
      <c r="W42" s="924" t="s">
        <v>357</v>
      </c>
      <c r="X42" s="924">
        <v>83.3</v>
      </c>
      <c r="Y42" s="924">
        <v>60.3</v>
      </c>
      <c r="Z42" s="924">
        <v>58.3</v>
      </c>
      <c r="AA42" s="924">
        <v>81.8</v>
      </c>
      <c r="AB42" s="924">
        <v>68.599999999999994</v>
      </c>
      <c r="AC42" s="936">
        <v>74.900000000000006</v>
      </c>
      <c r="AD42" s="497"/>
      <c r="AE42" s="203"/>
      <c r="AF42" s="208"/>
      <c r="AG42" s="203" t="s">
        <v>97</v>
      </c>
      <c r="AH42" s="905">
        <v>80</v>
      </c>
      <c r="AI42" s="902">
        <v>80.599999999999994</v>
      </c>
      <c r="AJ42" s="902">
        <v>85.1</v>
      </c>
      <c r="AK42" s="902">
        <v>84.4</v>
      </c>
      <c r="AL42" s="902">
        <v>86.1</v>
      </c>
      <c r="AM42" s="902">
        <v>70.599999999999994</v>
      </c>
      <c r="AN42" s="902">
        <v>68</v>
      </c>
      <c r="AO42" s="902">
        <v>72.400000000000006</v>
      </c>
      <c r="AP42" s="902">
        <v>79.7</v>
      </c>
      <c r="AQ42" s="902">
        <v>79.900000000000006</v>
      </c>
      <c r="AR42" s="902">
        <v>71.400000000000006</v>
      </c>
    </row>
    <row r="43" spans="1:45" x14ac:dyDescent="0.15">
      <c r="A43" s="203"/>
      <c r="B43" s="215" t="s">
        <v>417</v>
      </c>
      <c r="C43" s="216" t="s">
        <v>99</v>
      </c>
      <c r="D43" s="903">
        <v>96.2</v>
      </c>
      <c r="E43" s="903">
        <v>96.3</v>
      </c>
      <c r="F43" s="903">
        <v>79.900000000000006</v>
      </c>
      <c r="G43" s="903">
        <v>81.3</v>
      </c>
      <c r="H43" s="903">
        <v>76.3</v>
      </c>
      <c r="I43" s="903">
        <v>146.30000000000001</v>
      </c>
      <c r="J43" s="903">
        <v>84.1</v>
      </c>
      <c r="K43" s="903">
        <v>115.2</v>
      </c>
      <c r="L43" s="903">
        <v>157.1</v>
      </c>
      <c r="M43" s="903">
        <v>74.099999999999994</v>
      </c>
      <c r="N43" s="903">
        <v>100</v>
      </c>
      <c r="O43" s="903">
        <v>130.19999999999999</v>
      </c>
      <c r="P43" s="903">
        <v>109</v>
      </c>
      <c r="Q43" s="903">
        <v>99.4</v>
      </c>
      <c r="R43" s="903">
        <v>90.3</v>
      </c>
      <c r="S43" s="903">
        <v>105.6</v>
      </c>
      <c r="T43" s="903">
        <v>115.1</v>
      </c>
      <c r="U43" s="903">
        <v>85.5</v>
      </c>
      <c r="V43" s="903">
        <v>73.099999999999994</v>
      </c>
      <c r="W43" s="903" t="s">
        <v>357</v>
      </c>
      <c r="X43" s="903">
        <v>75.5</v>
      </c>
      <c r="Y43" s="903">
        <v>75.900000000000006</v>
      </c>
      <c r="Z43" s="903">
        <v>71.2</v>
      </c>
      <c r="AA43" s="903">
        <v>140.69999999999999</v>
      </c>
      <c r="AB43" s="903">
        <v>68.3</v>
      </c>
      <c r="AC43" s="937">
        <v>109.2</v>
      </c>
      <c r="AD43" s="497"/>
      <c r="AE43" s="203"/>
      <c r="AF43" s="215" t="s">
        <v>417</v>
      </c>
      <c r="AG43" s="216" t="s">
        <v>99</v>
      </c>
      <c r="AH43" s="902">
        <v>96.2</v>
      </c>
      <c r="AI43" s="903">
        <v>99.3</v>
      </c>
      <c r="AJ43" s="903">
        <v>91.5</v>
      </c>
      <c r="AK43" s="903">
        <v>91.9</v>
      </c>
      <c r="AL43" s="903">
        <v>91</v>
      </c>
      <c r="AM43" s="903">
        <v>116.5</v>
      </c>
      <c r="AN43" s="903">
        <v>121.3</v>
      </c>
      <c r="AO43" s="903">
        <v>113</v>
      </c>
      <c r="AP43" s="903">
        <v>94.6</v>
      </c>
      <c r="AQ43" s="903">
        <v>93.3</v>
      </c>
      <c r="AR43" s="903">
        <v>148.1</v>
      </c>
    </row>
    <row r="44" spans="1:45" x14ac:dyDescent="0.15">
      <c r="A44" s="203"/>
      <c r="B44" s="208"/>
      <c r="C44" s="203" t="s">
        <v>101</v>
      </c>
      <c r="D44" s="902">
        <v>91.7</v>
      </c>
      <c r="E44" s="902">
        <v>91.7</v>
      </c>
      <c r="F44" s="902">
        <v>79.900000000000006</v>
      </c>
      <c r="G44" s="902">
        <v>84.6</v>
      </c>
      <c r="H44" s="902">
        <v>83.9</v>
      </c>
      <c r="I44" s="902">
        <v>65.3</v>
      </c>
      <c r="J44" s="902">
        <v>67.8</v>
      </c>
      <c r="K44" s="902">
        <v>80.3</v>
      </c>
      <c r="L44" s="902">
        <v>155.69999999999999</v>
      </c>
      <c r="M44" s="902">
        <v>105.4</v>
      </c>
      <c r="N44" s="902">
        <v>99.9</v>
      </c>
      <c r="O44" s="902">
        <v>103.5</v>
      </c>
      <c r="P44" s="902">
        <v>198.4</v>
      </c>
      <c r="Q44" s="902">
        <v>99.4</v>
      </c>
      <c r="R44" s="902">
        <v>88.6</v>
      </c>
      <c r="S44" s="902">
        <v>98</v>
      </c>
      <c r="T44" s="902">
        <v>100.3</v>
      </c>
      <c r="U44" s="902">
        <v>71.3</v>
      </c>
      <c r="V44" s="902">
        <v>64.5</v>
      </c>
      <c r="W44" s="902" t="s">
        <v>357</v>
      </c>
      <c r="X44" s="902">
        <v>103.9</v>
      </c>
      <c r="Y44" s="902">
        <v>72.8</v>
      </c>
      <c r="Z44" s="902">
        <v>64.099999999999994</v>
      </c>
      <c r="AA44" s="902">
        <v>73.400000000000006</v>
      </c>
      <c r="AB44" s="902">
        <v>69.7</v>
      </c>
      <c r="AC44" s="935">
        <v>69.3</v>
      </c>
      <c r="AD44" s="497"/>
      <c r="AE44" s="203"/>
      <c r="AF44" s="208"/>
      <c r="AG44" s="203" t="s">
        <v>101</v>
      </c>
      <c r="AH44" s="902">
        <v>91.7</v>
      </c>
      <c r="AI44" s="902">
        <v>84.9</v>
      </c>
      <c r="AJ44" s="902">
        <v>82.9</v>
      </c>
      <c r="AK44" s="902">
        <v>74.900000000000006</v>
      </c>
      <c r="AL44" s="902">
        <v>92.6</v>
      </c>
      <c r="AM44" s="902">
        <v>89.1</v>
      </c>
      <c r="AN44" s="902">
        <v>90.5</v>
      </c>
      <c r="AO44" s="902">
        <v>88.1</v>
      </c>
      <c r="AP44" s="902">
        <v>95.4</v>
      </c>
      <c r="AQ44" s="902">
        <v>95.2</v>
      </c>
      <c r="AR44" s="902">
        <v>106.2</v>
      </c>
    </row>
    <row r="45" spans="1:45" x14ac:dyDescent="0.15">
      <c r="A45" s="203"/>
      <c r="B45" s="208"/>
      <c r="C45" s="203" t="s">
        <v>102</v>
      </c>
      <c r="D45" s="902">
        <v>80.2</v>
      </c>
      <c r="E45" s="902">
        <v>80.2</v>
      </c>
      <c r="F45" s="902">
        <v>71.7</v>
      </c>
      <c r="G45" s="902">
        <v>90.4</v>
      </c>
      <c r="H45" s="902">
        <v>83.5</v>
      </c>
      <c r="I45" s="902">
        <v>77.5</v>
      </c>
      <c r="J45" s="902">
        <v>53.8</v>
      </c>
      <c r="K45" s="902">
        <v>61.2</v>
      </c>
      <c r="L45" s="902">
        <v>81.3</v>
      </c>
      <c r="M45" s="902">
        <v>69</v>
      </c>
      <c r="N45" s="902">
        <v>60.2</v>
      </c>
      <c r="O45" s="902">
        <v>44.5</v>
      </c>
      <c r="P45" s="902">
        <v>191.8</v>
      </c>
      <c r="Q45" s="902">
        <v>86.4</v>
      </c>
      <c r="R45" s="902">
        <v>80.900000000000006</v>
      </c>
      <c r="S45" s="902">
        <v>91</v>
      </c>
      <c r="T45" s="902">
        <v>92.6</v>
      </c>
      <c r="U45" s="902">
        <v>65.900000000000006</v>
      </c>
      <c r="V45" s="902">
        <v>60.4</v>
      </c>
      <c r="W45" s="902" t="s">
        <v>357</v>
      </c>
      <c r="X45" s="902">
        <v>85</v>
      </c>
      <c r="Y45" s="902">
        <v>71</v>
      </c>
      <c r="Z45" s="902">
        <v>63.6</v>
      </c>
      <c r="AA45" s="902">
        <v>64.3</v>
      </c>
      <c r="AB45" s="902">
        <v>74.7</v>
      </c>
      <c r="AC45" s="935">
        <v>62.6</v>
      </c>
      <c r="AD45" s="497"/>
      <c r="AE45" s="203"/>
      <c r="AF45" s="208"/>
      <c r="AG45" s="203" t="s">
        <v>102</v>
      </c>
      <c r="AH45" s="902">
        <v>80.2</v>
      </c>
      <c r="AI45" s="902">
        <v>71.3</v>
      </c>
      <c r="AJ45" s="902">
        <v>72.400000000000006</v>
      </c>
      <c r="AK45" s="902">
        <v>57.7</v>
      </c>
      <c r="AL45" s="902">
        <v>90</v>
      </c>
      <c r="AM45" s="902">
        <v>68.8</v>
      </c>
      <c r="AN45" s="902">
        <v>46.3</v>
      </c>
      <c r="AO45" s="902">
        <v>84.7</v>
      </c>
      <c r="AP45" s="902">
        <v>85.1</v>
      </c>
      <c r="AQ45" s="902">
        <v>85.4</v>
      </c>
      <c r="AR45" s="902">
        <v>74.400000000000006</v>
      </c>
    </row>
    <row r="46" spans="1:45" x14ac:dyDescent="0.15">
      <c r="A46" s="203"/>
      <c r="B46" s="208"/>
      <c r="C46" s="203" t="s">
        <v>103</v>
      </c>
      <c r="D46" s="902">
        <v>90.6</v>
      </c>
      <c r="E46" s="902">
        <v>90.7</v>
      </c>
      <c r="F46" s="902">
        <v>85.3</v>
      </c>
      <c r="G46" s="902">
        <v>93.6</v>
      </c>
      <c r="H46" s="902">
        <v>99.1</v>
      </c>
      <c r="I46" s="902">
        <v>100</v>
      </c>
      <c r="J46" s="902">
        <v>69.3</v>
      </c>
      <c r="K46" s="902">
        <v>77.7</v>
      </c>
      <c r="L46" s="902">
        <v>83.3</v>
      </c>
      <c r="M46" s="902">
        <v>123.6</v>
      </c>
      <c r="N46" s="902">
        <v>139.30000000000001</v>
      </c>
      <c r="O46" s="902">
        <v>155.4</v>
      </c>
      <c r="P46" s="902">
        <v>115.3</v>
      </c>
      <c r="Q46" s="902">
        <v>85.8</v>
      </c>
      <c r="R46" s="902">
        <v>75.2</v>
      </c>
      <c r="S46" s="902">
        <v>104.4</v>
      </c>
      <c r="T46" s="902">
        <v>89.2</v>
      </c>
      <c r="U46" s="902">
        <v>71.099999999999994</v>
      </c>
      <c r="V46" s="902">
        <v>65.7</v>
      </c>
      <c r="W46" s="902" t="s">
        <v>357</v>
      </c>
      <c r="X46" s="902">
        <v>87.5</v>
      </c>
      <c r="Y46" s="902">
        <v>78.099999999999994</v>
      </c>
      <c r="Z46" s="902">
        <v>58.2</v>
      </c>
      <c r="AA46" s="902">
        <v>76.900000000000006</v>
      </c>
      <c r="AB46" s="902">
        <v>68.5</v>
      </c>
      <c r="AC46" s="935">
        <v>80.5</v>
      </c>
      <c r="AD46" s="497"/>
      <c r="AE46" s="203"/>
      <c r="AF46" s="208"/>
      <c r="AG46" s="203" t="s">
        <v>103</v>
      </c>
      <c r="AH46" s="902">
        <v>90.6</v>
      </c>
      <c r="AI46" s="902">
        <v>93</v>
      </c>
      <c r="AJ46" s="902">
        <v>90.5</v>
      </c>
      <c r="AK46" s="902">
        <v>82.1</v>
      </c>
      <c r="AL46" s="902">
        <v>100.6</v>
      </c>
      <c r="AM46" s="902">
        <v>98.6</v>
      </c>
      <c r="AN46" s="902">
        <v>119.4</v>
      </c>
      <c r="AO46" s="902">
        <v>83.9</v>
      </c>
      <c r="AP46" s="902">
        <v>89.3</v>
      </c>
      <c r="AQ46" s="902">
        <v>89.5</v>
      </c>
      <c r="AR46" s="902">
        <v>81.599999999999994</v>
      </c>
    </row>
    <row r="47" spans="1:45" x14ac:dyDescent="0.15">
      <c r="A47" s="203"/>
      <c r="B47" s="208"/>
      <c r="C47" s="203" t="s">
        <v>104</v>
      </c>
      <c r="D47" s="902">
        <v>99</v>
      </c>
      <c r="E47" s="902">
        <v>99.1</v>
      </c>
      <c r="F47" s="902">
        <v>91.2</v>
      </c>
      <c r="G47" s="902">
        <v>85.6</v>
      </c>
      <c r="H47" s="902">
        <v>113.1</v>
      </c>
      <c r="I47" s="902">
        <v>124.8</v>
      </c>
      <c r="J47" s="902">
        <v>84.8</v>
      </c>
      <c r="K47" s="902">
        <v>98.8</v>
      </c>
      <c r="L47" s="902">
        <v>111.5</v>
      </c>
      <c r="M47" s="902">
        <v>78.900000000000006</v>
      </c>
      <c r="N47" s="902">
        <v>140.80000000000001</v>
      </c>
      <c r="O47" s="902">
        <v>90.2</v>
      </c>
      <c r="P47" s="902">
        <v>141</v>
      </c>
      <c r="Q47" s="902">
        <v>95.1</v>
      </c>
      <c r="R47" s="902">
        <v>80.2</v>
      </c>
      <c r="S47" s="902">
        <v>110.7</v>
      </c>
      <c r="T47" s="902">
        <v>111.2</v>
      </c>
      <c r="U47" s="902">
        <v>78.7</v>
      </c>
      <c r="V47" s="902">
        <v>71.400000000000006</v>
      </c>
      <c r="W47" s="902" t="s">
        <v>357</v>
      </c>
      <c r="X47" s="902">
        <v>89.5</v>
      </c>
      <c r="Y47" s="902">
        <v>76.3</v>
      </c>
      <c r="Z47" s="902">
        <v>68.900000000000006</v>
      </c>
      <c r="AA47" s="902">
        <v>99.7</v>
      </c>
      <c r="AB47" s="902">
        <v>71</v>
      </c>
      <c r="AC47" s="935">
        <v>99.9</v>
      </c>
      <c r="AD47" s="497"/>
      <c r="AE47" s="203"/>
      <c r="AF47" s="208"/>
      <c r="AG47" s="203" t="s">
        <v>104</v>
      </c>
      <c r="AH47" s="902">
        <v>99</v>
      </c>
      <c r="AI47" s="902">
        <v>101</v>
      </c>
      <c r="AJ47" s="902">
        <v>100.4</v>
      </c>
      <c r="AK47" s="902">
        <v>94.8</v>
      </c>
      <c r="AL47" s="902">
        <v>107.2</v>
      </c>
      <c r="AM47" s="902">
        <v>102.2</v>
      </c>
      <c r="AN47" s="902">
        <v>95.1</v>
      </c>
      <c r="AO47" s="902">
        <v>107.2</v>
      </c>
      <c r="AP47" s="902">
        <v>98</v>
      </c>
      <c r="AQ47" s="902">
        <v>97.6</v>
      </c>
      <c r="AR47" s="902">
        <v>112.7</v>
      </c>
    </row>
    <row r="48" spans="1:45" x14ac:dyDescent="0.15">
      <c r="A48" s="203"/>
      <c r="B48" s="208"/>
      <c r="C48" s="203" t="s">
        <v>105</v>
      </c>
      <c r="D48" s="902">
        <v>101.6</v>
      </c>
      <c r="E48" s="902">
        <v>101.6</v>
      </c>
      <c r="F48" s="902">
        <v>87.2</v>
      </c>
      <c r="G48" s="902">
        <v>95.5</v>
      </c>
      <c r="H48" s="902">
        <v>118.4</v>
      </c>
      <c r="I48" s="902">
        <v>94.6</v>
      </c>
      <c r="J48" s="902">
        <v>68.599999999999994</v>
      </c>
      <c r="K48" s="902">
        <v>115.6</v>
      </c>
      <c r="L48" s="902">
        <v>94.9</v>
      </c>
      <c r="M48" s="902">
        <v>133.5</v>
      </c>
      <c r="N48" s="902">
        <v>88.5</v>
      </c>
      <c r="O48" s="902">
        <v>97.2</v>
      </c>
      <c r="P48" s="902">
        <v>219.3</v>
      </c>
      <c r="Q48" s="902">
        <v>101.2</v>
      </c>
      <c r="R48" s="902">
        <v>80.099999999999994</v>
      </c>
      <c r="S48" s="902">
        <v>113.2</v>
      </c>
      <c r="T48" s="902">
        <v>112.1</v>
      </c>
      <c r="U48" s="902">
        <v>81.599999999999994</v>
      </c>
      <c r="V48" s="902">
        <v>78.900000000000006</v>
      </c>
      <c r="W48" s="902" t="s">
        <v>357</v>
      </c>
      <c r="X48" s="902">
        <v>115.6</v>
      </c>
      <c r="Y48" s="902">
        <v>79</v>
      </c>
      <c r="Z48" s="902">
        <v>69.5</v>
      </c>
      <c r="AA48" s="902">
        <v>81.900000000000006</v>
      </c>
      <c r="AB48" s="902">
        <v>78.3</v>
      </c>
      <c r="AC48" s="935">
        <v>85.2</v>
      </c>
      <c r="AD48" s="497"/>
      <c r="AE48" s="203"/>
      <c r="AF48" s="208"/>
      <c r="AG48" s="203" t="s">
        <v>105</v>
      </c>
      <c r="AH48" s="902">
        <v>101.6</v>
      </c>
      <c r="AI48" s="902">
        <v>98.1</v>
      </c>
      <c r="AJ48" s="902">
        <v>96</v>
      </c>
      <c r="AK48" s="902">
        <v>79.400000000000006</v>
      </c>
      <c r="AL48" s="902">
        <v>115.9</v>
      </c>
      <c r="AM48" s="902">
        <v>102.8</v>
      </c>
      <c r="AN48" s="902">
        <v>96.3</v>
      </c>
      <c r="AO48" s="902">
        <v>107.4</v>
      </c>
      <c r="AP48" s="902">
        <v>103.5</v>
      </c>
      <c r="AQ48" s="902">
        <v>102.8</v>
      </c>
      <c r="AR48" s="902">
        <v>132.30000000000001</v>
      </c>
    </row>
    <row r="49" spans="1:44" x14ac:dyDescent="0.15">
      <c r="A49" s="203"/>
      <c r="B49" s="208"/>
      <c r="C49" s="203" t="s">
        <v>106</v>
      </c>
      <c r="D49" s="902">
        <v>113.7</v>
      </c>
      <c r="E49" s="902">
        <v>113.7</v>
      </c>
      <c r="F49" s="902">
        <v>83.3</v>
      </c>
      <c r="G49" s="902">
        <v>86.1</v>
      </c>
      <c r="H49" s="902">
        <v>114.3</v>
      </c>
      <c r="I49" s="902">
        <v>67.599999999999994</v>
      </c>
      <c r="J49" s="902">
        <v>76.5</v>
      </c>
      <c r="K49" s="902">
        <v>88</v>
      </c>
      <c r="L49" s="902">
        <v>81.900000000000006</v>
      </c>
      <c r="M49" s="902">
        <v>100.6</v>
      </c>
      <c r="N49" s="902">
        <v>108</v>
      </c>
      <c r="O49" s="902">
        <v>84.2</v>
      </c>
      <c r="P49" s="902">
        <v>607.70000000000005</v>
      </c>
      <c r="Q49" s="902">
        <v>91.1</v>
      </c>
      <c r="R49" s="902">
        <v>72</v>
      </c>
      <c r="S49" s="902">
        <v>95.1</v>
      </c>
      <c r="T49" s="902">
        <v>102.2</v>
      </c>
      <c r="U49" s="902">
        <v>81.2</v>
      </c>
      <c r="V49" s="902">
        <v>66.599999999999994</v>
      </c>
      <c r="W49" s="902" t="s">
        <v>357</v>
      </c>
      <c r="X49" s="902">
        <v>104.6</v>
      </c>
      <c r="Y49" s="902">
        <v>88.4</v>
      </c>
      <c r="Z49" s="902">
        <v>62.2</v>
      </c>
      <c r="AA49" s="902">
        <v>108.6</v>
      </c>
      <c r="AB49" s="902">
        <v>80.5</v>
      </c>
      <c r="AC49" s="935">
        <v>75.8</v>
      </c>
      <c r="AD49" s="497"/>
      <c r="AE49" s="203"/>
      <c r="AF49" s="208"/>
      <c r="AG49" s="203" t="s">
        <v>106</v>
      </c>
      <c r="AH49" s="902">
        <v>113.7</v>
      </c>
      <c r="AI49" s="902">
        <v>93.1</v>
      </c>
      <c r="AJ49" s="902">
        <v>90.6</v>
      </c>
      <c r="AK49" s="902">
        <v>76</v>
      </c>
      <c r="AL49" s="902">
        <v>108.2</v>
      </c>
      <c r="AM49" s="902">
        <v>98.5</v>
      </c>
      <c r="AN49" s="902">
        <v>91.7</v>
      </c>
      <c r="AO49" s="902">
        <v>103.2</v>
      </c>
      <c r="AP49" s="902">
        <v>125.1</v>
      </c>
      <c r="AQ49" s="902">
        <v>125.6</v>
      </c>
      <c r="AR49" s="902">
        <v>102.3</v>
      </c>
    </row>
    <row r="50" spans="1:44" x14ac:dyDescent="0.15">
      <c r="A50" s="203"/>
      <c r="B50" s="208"/>
      <c r="C50" s="203" t="s">
        <v>107</v>
      </c>
      <c r="D50" s="902">
        <v>137.69999999999999</v>
      </c>
      <c r="E50" s="902">
        <v>137.80000000000001</v>
      </c>
      <c r="F50" s="902">
        <v>98.6</v>
      </c>
      <c r="G50" s="902">
        <v>93.5</v>
      </c>
      <c r="H50" s="902">
        <v>124.9</v>
      </c>
      <c r="I50" s="902">
        <v>71.7</v>
      </c>
      <c r="J50" s="902">
        <v>79.8</v>
      </c>
      <c r="K50" s="902">
        <v>140</v>
      </c>
      <c r="L50" s="902">
        <v>81.5</v>
      </c>
      <c r="M50" s="902">
        <v>101.8</v>
      </c>
      <c r="N50" s="902">
        <v>93.7</v>
      </c>
      <c r="O50" s="902">
        <v>105.5</v>
      </c>
      <c r="P50" s="902">
        <v>873.4</v>
      </c>
      <c r="Q50" s="902">
        <v>106</v>
      </c>
      <c r="R50" s="902">
        <v>89.2</v>
      </c>
      <c r="S50" s="902">
        <v>95.2</v>
      </c>
      <c r="T50" s="902">
        <v>108.6</v>
      </c>
      <c r="U50" s="902">
        <v>85.5</v>
      </c>
      <c r="V50" s="902">
        <v>75.400000000000006</v>
      </c>
      <c r="W50" s="902" t="s">
        <v>357</v>
      </c>
      <c r="X50" s="902">
        <v>105.8</v>
      </c>
      <c r="Y50" s="902">
        <v>99.9</v>
      </c>
      <c r="Z50" s="902">
        <v>71.5</v>
      </c>
      <c r="AA50" s="902">
        <v>92.5</v>
      </c>
      <c r="AB50" s="902">
        <v>76.599999999999994</v>
      </c>
      <c r="AC50" s="935">
        <v>88.2</v>
      </c>
      <c r="AD50" s="497"/>
      <c r="AE50" s="203"/>
      <c r="AF50" s="208"/>
      <c r="AG50" s="203" t="s">
        <v>107</v>
      </c>
      <c r="AH50" s="902">
        <v>137.69999999999999</v>
      </c>
      <c r="AI50" s="902">
        <v>104.1</v>
      </c>
      <c r="AJ50" s="902">
        <v>102.5</v>
      </c>
      <c r="AK50" s="902">
        <v>86.4</v>
      </c>
      <c r="AL50" s="902">
        <v>122</v>
      </c>
      <c r="AM50" s="902">
        <v>107.7</v>
      </c>
      <c r="AN50" s="902">
        <v>109.7</v>
      </c>
      <c r="AO50" s="902">
        <v>106.3</v>
      </c>
      <c r="AP50" s="902">
        <v>156.19999999999999</v>
      </c>
      <c r="AQ50" s="902">
        <v>156.69999999999999</v>
      </c>
      <c r="AR50" s="902">
        <v>134.9</v>
      </c>
    </row>
    <row r="51" spans="1:44" x14ac:dyDescent="0.15">
      <c r="A51" s="203"/>
      <c r="B51" s="208"/>
      <c r="C51" s="203" t="s">
        <v>108</v>
      </c>
      <c r="D51" s="902">
        <v>98.1</v>
      </c>
      <c r="E51" s="902">
        <v>98.1</v>
      </c>
      <c r="F51" s="902">
        <v>88.3</v>
      </c>
      <c r="G51" s="902">
        <v>90.2</v>
      </c>
      <c r="H51" s="902">
        <v>86.1</v>
      </c>
      <c r="I51" s="902">
        <v>95.3</v>
      </c>
      <c r="J51" s="902">
        <v>67.099999999999994</v>
      </c>
      <c r="K51" s="902">
        <v>83.1</v>
      </c>
      <c r="L51" s="902">
        <v>78.099999999999994</v>
      </c>
      <c r="M51" s="902">
        <v>73.599999999999994</v>
      </c>
      <c r="N51" s="902">
        <v>81.8</v>
      </c>
      <c r="O51" s="902">
        <v>100.9</v>
      </c>
      <c r="P51" s="902">
        <v>342.1</v>
      </c>
      <c r="Q51" s="902">
        <v>90.8</v>
      </c>
      <c r="R51" s="902">
        <v>78.900000000000006</v>
      </c>
      <c r="S51" s="902">
        <v>84.4</v>
      </c>
      <c r="T51" s="902">
        <v>94.9</v>
      </c>
      <c r="U51" s="902">
        <v>76.400000000000006</v>
      </c>
      <c r="V51" s="902">
        <v>64.099999999999994</v>
      </c>
      <c r="W51" s="902" t="s">
        <v>357</v>
      </c>
      <c r="X51" s="902">
        <v>119.1</v>
      </c>
      <c r="Y51" s="902">
        <v>90.3</v>
      </c>
      <c r="Z51" s="902">
        <v>66.3</v>
      </c>
      <c r="AA51" s="902">
        <v>74.3</v>
      </c>
      <c r="AB51" s="902">
        <v>76.7</v>
      </c>
      <c r="AC51" s="935">
        <v>78.8</v>
      </c>
      <c r="AD51" s="497"/>
      <c r="AE51" s="203"/>
      <c r="AF51" s="208"/>
      <c r="AG51" s="203" t="s">
        <v>108</v>
      </c>
      <c r="AH51" s="902">
        <v>98.1</v>
      </c>
      <c r="AI51" s="902">
        <v>79.599999999999994</v>
      </c>
      <c r="AJ51" s="902">
        <v>75</v>
      </c>
      <c r="AK51" s="902">
        <v>63.7</v>
      </c>
      <c r="AL51" s="902">
        <v>88.7</v>
      </c>
      <c r="AM51" s="902">
        <v>89.7</v>
      </c>
      <c r="AN51" s="902">
        <v>91.8</v>
      </c>
      <c r="AO51" s="902">
        <v>88.2</v>
      </c>
      <c r="AP51" s="902">
        <v>108.3</v>
      </c>
      <c r="AQ51" s="902">
        <v>109</v>
      </c>
      <c r="AR51" s="902">
        <v>76.8</v>
      </c>
    </row>
    <row r="52" spans="1:44" x14ac:dyDescent="0.15">
      <c r="A52" s="203"/>
      <c r="B52" s="208"/>
      <c r="C52" s="203" t="s">
        <v>109</v>
      </c>
      <c r="D52" s="902">
        <v>98.7</v>
      </c>
      <c r="E52" s="902">
        <v>98.7</v>
      </c>
      <c r="F52" s="902">
        <v>86.4</v>
      </c>
      <c r="G52" s="902">
        <v>94.1</v>
      </c>
      <c r="H52" s="902">
        <v>87.6</v>
      </c>
      <c r="I52" s="902">
        <v>120.5</v>
      </c>
      <c r="J52" s="902">
        <v>83.6</v>
      </c>
      <c r="K52" s="902">
        <v>90.4</v>
      </c>
      <c r="L52" s="902">
        <v>85.5</v>
      </c>
      <c r="M52" s="902">
        <v>85.2</v>
      </c>
      <c r="N52" s="902">
        <v>89.7</v>
      </c>
      <c r="O52" s="902">
        <v>100</v>
      </c>
      <c r="P52" s="902">
        <v>280.5</v>
      </c>
      <c r="Q52" s="902">
        <v>91.1</v>
      </c>
      <c r="R52" s="902">
        <v>74.7</v>
      </c>
      <c r="S52" s="902">
        <v>81.3</v>
      </c>
      <c r="T52" s="902">
        <v>87.8</v>
      </c>
      <c r="U52" s="902">
        <v>81.8</v>
      </c>
      <c r="V52" s="902">
        <v>68</v>
      </c>
      <c r="W52" s="902" t="s">
        <v>357</v>
      </c>
      <c r="X52" s="902">
        <v>81.3</v>
      </c>
      <c r="Y52" s="902">
        <v>102.5</v>
      </c>
      <c r="Z52" s="902">
        <v>72.400000000000006</v>
      </c>
      <c r="AA52" s="902">
        <v>97.9</v>
      </c>
      <c r="AB52" s="902">
        <v>80.7</v>
      </c>
      <c r="AC52" s="935">
        <v>96.4</v>
      </c>
      <c r="AD52" s="497"/>
      <c r="AE52" s="203"/>
      <c r="AF52" s="208"/>
      <c r="AG52" s="203" t="s">
        <v>109</v>
      </c>
      <c r="AH52" s="902">
        <v>98.7</v>
      </c>
      <c r="AI52" s="902">
        <v>85.5</v>
      </c>
      <c r="AJ52" s="902">
        <v>82.3</v>
      </c>
      <c r="AK52" s="902">
        <v>80</v>
      </c>
      <c r="AL52" s="902">
        <v>85.1</v>
      </c>
      <c r="AM52" s="902">
        <v>92.4</v>
      </c>
      <c r="AN52" s="902">
        <v>97.3</v>
      </c>
      <c r="AO52" s="902">
        <v>88.9</v>
      </c>
      <c r="AP52" s="902">
        <v>106.1</v>
      </c>
      <c r="AQ52" s="902">
        <v>106.2</v>
      </c>
      <c r="AR52" s="902">
        <v>100.9</v>
      </c>
    </row>
    <row r="53" spans="1:44" x14ac:dyDescent="0.15">
      <c r="A53" s="203"/>
      <c r="B53" s="208"/>
      <c r="C53" s="203" t="s">
        <v>110</v>
      </c>
      <c r="D53" s="902">
        <v>93.5</v>
      </c>
      <c r="E53" s="902">
        <v>93.5</v>
      </c>
      <c r="F53" s="902">
        <v>86</v>
      </c>
      <c r="G53" s="902">
        <v>99.2</v>
      </c>
      <c r="H53" s="902">
        <v>81.400000000000006</v>
      </c>
      <c r="I53" s="902">
        <v>109.2</v>
      </c>
      <c r="J53" s="902">
        <v>92.4</v>
      </c>
      <c r="K53" s="902">
        <v>98.7</v>
      </c>
      <c r="L53" s="902">
        <v>86.4</v>
      </c>
      <c r="M53" s="902">
        <v>84.1</v>
      </c>
      <c r="N53" s="902">
        <v>101.8</v>
      </c>
      <c r="O53" s="902">
        <v>109.3</v>
      </c>
      <c r="P53" s="902">
        <v>163.9</v>
      </c>
      <c r="Q53" s="902">
        <v>90.8</v>
      </c>
      <c r="R53" s="902">
        <v>77.3</v>
      </c>
      <c r="S53" s="902">
        <v>85.6</v>
      </c>
      <c r="T53" s="902">
        <v>87.4</v>
      </c>
      <c r="U53" s="902">
        <v>81.7</v>
      </c>
      <c r="V53" s="902">
        <v>70.400000000000006</v>
      </c>
      <c r="W53" s="902" t="s">
        <v>357</v>
      </c>
      <c r="X53" s="902">
        <v>89.1</v>
      </c>
      <c r="Y53" s="902">
        <v>110.3</v>
      </c>
      <c r="Z53" s="902">
        <v>69.8</v>
      </c>
      <c r="AA53" s="902">
        <v>80.8</v>
      </c>
      <c r="AB53" s="902">
        <v>79.900000000000006</v>
      </c>
      <c r="AC53" s="935">
        <v>98.8</v>
      </c>
      <c r="AD53" s="497"/>
      <c r="AE53" s="203"/>
      <c r="AF53" s="208"/>
      <c r="AG53" s="203" t="s">
        <v>110</v>
      </c>
      <c r="AH53" s="902">
        <v>93.5</v>
      </c>
      <c r="AI53" s="902">
        <v>91</v>
      </c>
      <c r="AJ53" s="902">
        <v>89.8</v>
      </c>
      <c r="AK53" s="902">
        <v>94</v>
      </c>
      <c r="AL53" s="902">
        <v>84.8</v>
      </c>
      <c r="AM53" s="902">
        <v>93.5</v>
      </c>
      <c r="AN53" s="902">
        <v>99.1</v>
      </c>
      <c r="AO53" s="902">
        <v>89.7</v>
      </c>
      <c r="AP53" s="902">
        <v>94.9</v>
      </c>
      <c r="AQ53" s="902">
        <v>95.3</v>
      </c>
      <c r="AR53" s="902">
        <v>73.8</v>
      </c>
    </row>
    <row r="54" spans="1:44" x14ac:dyDescent="0.15">
      <c r="A54" s="203"/>
      <c r="B54" s="214"/>
      <c r="C54" s="213" t="s">
        <v>97</v>
      </c>
      <c r="D54" s="905">
        <v>89.1</v>
      </c>
      <c r="E54" s="905">
        <v>89.1</v>
      </c>
      <c r="F54" s="905">
        <v>92.8</v>
      </c>
      <c r="G54" s="905">
        <v>96.3</v>
      </c>
      <c r="H54" s="905">
        <v>80.7</v>
      </c>
      <c r="I54" s="905">
        <v>113.5</v>
      </c>
      <c r="J54" s="905">
        <v>83.6</v>
      </c>
      <c r="K54" s="905">
        <v>100.2</v>
      </c>
      <c r="L54" s="905">
        <v>48.3</v>
      </c>
      <c r="M54" s="905">
        <v>74.2</v>
      </c>
      <c r="N54" s="905">
        <v>99.9</v>
      </c>
      <c r="O54" s="905">
        <v>72.5</v>
      </c>
      <c r="P54" s="905">
        <v>97.2</v>
      </c>
      <c r="Q54" s="905">
        <v>97.6</v>
      </c>
      <c r="R54" s="905">
        <v>86.1</v>
      </c>
      <c r="S54" s="905">
        <v>80</v>
      </c>
      <c r="T54" s="905">
        <v>73.3</v>
      </c>
      <c r="U54" s="905">
        <v>77.7</v>
      </c>
      <c r="V54" s="905">
        <v>75.900000000000006</v>
      </c>
      <c r="W54" s="905" t="s">
        <v>357</v>
      </c>
      <c r="X54" s="905">
        <v>73.5</v>
      </c>
      <c r="Y54" s="905">
        <v>96.4</v>
      </c>
      <c r="Z54" s="905">
        <v>74</v>
      </c>
      <c r="AA54" s="905">
        <v>66.400000000000006</v>
      </c>
      <c r="AB54" s="905">
        <v>82.4</v>
      </c>
      <c r="AC54" s="936">
        <v>96</v>
      </c>
      <c r="AD54" s="497"/>
      <c r="AE54" s="203"/>
      <c r="AF54" s="214"/>
      <c r="AG54" s="213" t="s">
        <v>97</v>
      </c>
      <c r="AH54" s="902">
        <v>89.1</v>
      </c>
      <c r="AI54" s="905">
        <v>83.1</v>
      </c>
      <c r="AJ54" s="905">
        <v>85.5</v>
      </c>
      <c r="AK54" s="905">
        <v>83.2</v>
      </c>
      <c r="AL54" s="905">
        <v>88.4</v>
      </c>
      <c r="AM54" s="905">
        <v>77.8</v>
      </c>
      <c r="AN54" s="905">
        <v>85.4</v>
      </c>
      <c r="AO54" s="905">
        <v>72.5</v>
      </c>
      <c r="AP54" s="905">
        <v>92.4</v>
      </c>
      <c r="AQ54" s="905">
        <v>93.2</v>
      </c>
      <c r="AR54" s="905">
        <v>58.8</v>
      </c>
    </row>
    <row r="55" spans="1:44" x14ac:dyDescent="0.15">
      <c r="A55" s="203"/>
      <c r="B55" s="208" t="s">
        <v>407</v>
      </c>
      <c r="C55" s="203" t="s">
        <v>99</v>
      </c>
      <c r="D55" s="924">
        <v>100.7</v>
      </c>
      <c r="E55" s="924">
        <v>100.7</v>
      </c>
      <c r="F55" s="924">
        <v>95.8</v>
      </c>
      <c r="G55" s="924">
        <v>99.7</v>
      </c>
      <c r="H55" s="924">
        <v>88.6</v>
      </c>
      <c r="I55" s="924">
        <v>88</v>
      </c>
      <c r="J55" s="924">
        <v>88.6</v>
      </c>
      <c r="K55" s="924">
        <v>107.7</v>
      </c>
      <c r="L55" s="924">
        <v>137.6</v>
      </c>
      <c r="M55" s="924">
        <v>100.8</v>
      </c>
      <c r="N55" s="924">
        <v>94.2</v>
      </c>
      <c r="O55" s="924">
        <v>95.7</v>
      </c>
      <c r="P55" s="924">
        <v>117.3</v>
      </c>
      <c r="Q55" s="924">
        <v>107.2</v>
      </c>
      <c r="R55" s="924">
        <v>110.7</v>
      </c>
      <c r="S55" s="924">
        <v>102.8</v>
      </c>
      <c r="T55" s="924">
        <v>127.8</v>
      </c>
      <c r="U55" s="924">
        <v>92.5</v>
      </c>
      <c r="V55" s="924">
        <v>88.7</v>
      </c>
      <c r="W55" s="924" t="s">
        <v>357</v>
      </c>
      <c r="X55" s="924">
        <v>83.4</v>
      </c>
      <c r="Y55" s="924">
        <v>101.4</v>
      </c>
      <c r="Z55" s="924">
        <v>76.8</v>
      </c>
      <c r="AA55" s="924">
        <v>107.6</v>
      </c>
      <c r="AB55" s="924">
        <v>79.5</v>
      </c>
      <c r="AC55" s="937">
        <v>91.9</v>
      </c>
      <c r="AD55" s="497"/>
      <c r="AE55" s="203"/>
      <c r="AF55" s="208" t="s">
        <v>407</v>
      </c>
      <c r="AG55" s="203" t="s">
        <v>99</v>
      </c>
      <c r="AH55" s="903">
        <v>100.7</v>
      </c>
      <c r="AI55" s="902">
        <v>97.9</v>
      </c>
      <c r="AJ55" s="902">
        <v>95.3</v>
      </c>
      <c r="AK55" s="902">
        <v>92.1</v>
      </c>
      <c r="AL55" s="902">
        <v>99.2</v>
      </c>
      <c r="AM55" s="902">
        <v>103.5</v>
      </c>
      <c r="AN55" s="902">
        <v>81.8</v>
      </c>
      <c r="AO55" s="902">
        <v>118.8</v>
      </c>
      <c r="AP55" s="902">
        <v>102.2</v>
      </c>
      <c r="AQ55" s="902">
        <v>101.9</v>
      </c>
      <c r="AR55" s="902">
        <v>114.3</v>
      </c>
    </row>
    <row r="56" spans="1:44" x14ac:dyDescent="0.15">
      <c r="A56" s="203"/>
      <c r="B56" s="208"/>
      <c r="C56" s="203" t="s">
        <v>101</v>
      </c>
      <c r="D56" s="924">
        <v>100.2</v>
      </c>
      <c r="E56" s="924">
        <v>100.2</v>
      </c>
      <c r="F56" s="924">
        <v>97.6</v>
      </c>
      <c r="G56" s="924">
        <v>88.9</v>
      </c>
      <c r="H56" s="924">
        <v>90.9</v>
      </c>
      <c r="I56" s="924">
        <v>120.1</v>
      </c>
      <c r="J56" s="924">
        <v>93.4</v>
      </c>
      <c r="K56" s="924">
        <v>88.7</v>
      </c>
      <c r="L56" s="924">
        <v>133</v>
      </c>
      <c r="M56" s="924">
        <v>78.8</v>
      </c>
      <c r="N56" s="924">
        <v>106.9</v>
      </c>
      <c r="O56" s="924">
        <v>69.599999999999994</v>
      </c>
      <c r="P56" s="924">
        <v>142.19999999999999</v>
      </c>
      <c r="Q56" s="924">
        <v>105.7</v>
      </c>
      <c r="R56" s="924">
        <v>105.1</v>
      </c>
      <c r="S56" s="924">
        <v>100.6</v>
      </c>
      <c r="T56" s="924">
        <v>96.7</v>
      </c>
      <c r="U56" s="924">
        <v>86.5</v>
      </c>
      <c r="V56" s="924">
        <v>78.900000000000006</v>
      </c>
      <c r="W56" s="924" t="s">
        <v>357</v>
      </c>
      <c r="X56" s="924">
        <v>79.7</v>
      </c>
      <c r="Y56" s="924">
        <v>92</v>
      </c>
      <c r="Z56" s="924">
        <v>78.599999999999994</v>
      </c>
      <c r="AA56" s="924">
        <v>107.5</v>
      </c>
      <c r="AB56" s="924">
        <v>75.7</v>
      </c>
      <c r="AC56" s="935">
        <v>100.9</v>
      </c>
      <c r="AD56" s="497"/>
      <c r="AE56" s="203"/>
      <c r="AF56" s="208"/>
      <c r="AG56" s="203" t="s">
        <v>101</v>
      </c>
      <c r="AH56" s="902">
        <v>100.2</v>
      </c>
      <c r="AI56" s="902">
        <v>95.3</v>
      </c>
      <c r="AJ56" s="902">
        <v>100.5</v>
      </c>
      <c r="AK56" s="902">
        <v>99</v>
      </c>
      <c r="AL56" s="902">
        <v>102.4</v>
      </c>
      <c r="AM56" s="902">
        <v>83.7</v>
      </c>
      <c r="AN56" s="902">
        <v>71.099999999999994</v>
      </c>
      <c r="AO56" s="902">
        <v>92.7</v>
      </c>
      <c r="AP56" s="902">
        <v>102.9</v>
      </c>
      <c r="AQ56" s="902">
        <v>103.2</v>
      </c>
      <c r="AR56" s="902">
        <v>90.2</v>
      </c>
    </row>
    <row r="57" spans="1:44" x14ac:dyDescent="0.15">
      <c r="A57" s="203"/>
      <c r="B57" s="208"/>
      <c r="C57" s="203" t="s">
        <v>102</v>
      </c>
      <c r="D57" s="924">
        <v>82.6</v>
      </c>
      <c r="E57" s="924">
        <v>82.6</v>
      </c>
      <c r="F57" s="924">
        <v>92.9</v>
      </c>
      <c r="G57" s="924">
        <v>79.900000000000006</v>
      </c>
      <c r="H57" s="924">
        <v>79.900000000000006</v>
      </c>
      <c r="I57" s="924">
        <v>62</v>
      </c>
      <c r="J57" s="924">
        <v>63.8</v>
      </c>
      <c r="K57" s="924">
        <v>62.3</v>
      </c>
      <c r="L57" s="924">
        <v>105.7</v>
      </c>
      <c r="M57" s="924">
        <v>70.2</v>
      </c>
      <c r="N57" s="924">
        <v>85.9</v>
      </c>
      <c r="O57" s="924">
        <v>51.3</v>
      </c>
      <c r="P57" s="924">
        <v>87.2</v>
      </c>
      <c r="Q57" s="924">
        <v>95.6</v>
      </c>
      <c r="R57" s="924">
        <v>94.9</v>
      </c>
      <c r="S57" s="924">
        <v>87.1</v>
      </c>
      <c r="T57" s="924">
        <v>84.3</v>
      </c>
      <c r="U57" s="924">
        <v>80.7</v>
      </c>
      <c r="V57" s="924">
        <v>70.5</v>
      </c>
      <c r="W57" s="924" t="s">
        <v>357</v>
      </c>
      <c r="X57" s="924">
        <v>116.6</v>
      </c>
      <c r="Y57" s="924">
        <v>86.5</v>
      </c>
      <c r="Z57" s="924">
        <v>91.1</v>
      </c>
      <c r="AA57" s="924">
        <v>71.2</v>
      </c>
      <c r="AB57" s="924">
        <v>86.4</v>
      </c>
      <c r="AC57" s="935">
        <v>62.9</v>
      </c>
      <c r="AD57" s="497"/>
      <c r="AE57" s="203"/>
      <c r="AF57" s="208"/>
      <c r="AG57" s="203" t="s">
        <v>102</v>
      </c>
      <c r="AH57" s="902">
        <v>82.6</v>
      </c>
      <c r="AI57" s="902">
        <v>75.599999999999994</v>
      </c>
      <c r="AJ57" s="902">
        <v>79.400000000000006</v>
      </c>
      <c r="AK57" s="902">
        <v>71.7</v>
      </c>
      <c r="AL57" s="902">
        <v>88.6</v>
      </c>
      <c r="AM57" s="902">
        <v>67.3</v>
      </c>
      <c r="AN57" s="902">
        <v>49.1</v>
      </c>
      <c r="AO57" s="902">
        <v>80.099999999999994</v>
      </c>
      <c r="AP57" s="902">
        <v>86.5</v>
      </c>
      <c r="AQ57" s="902">
        <v>86.7</v>
      </c>
      <c r="AR57" s="902">
        <v>77</v>
      </c>
    </row>
    <row r="58" spans="1:44" x14ac:dyDescent="0.15">
      <c r="A58" s="203"/>
      <c r="B58" s="208"/>
      <c r="C58" s="203" t="s">
        <v>103</v>
      </c>
      <c r="D58" s="924">
        <v>105.8</v>
      </c>
      <c r="E58" s="924">
        <v>105.8</v>
      </c>
      <c r="F58" s="924">
        <v>105.7</v>
      </c>
      <c r="G58" s="924">
        <v>92.8</v>
      </c>
      <c r="H58" s="924">
        <v>99.9</v>
      </c>
      <c r="I58" s="924">
        <v>133.19999999999999</v>
      </c>
      <c r="J58" s="924">
        <v>127.3</v>
      </c>
      <c r="K58" s="924">
        <v>106.4</v>
      </c>
      <c r="L58" s="924">
        <v>91.8</v>
      </c>
      <c r="M58" s="924">
        <v>112.8</v>
      </c>
      <c r="N58" s="924">
        <v>136.1</v>
      </c>
      <c r="O58" s="924">
        <v>64.5</v>
      </c>
      <c r="P58" s="924">
        <v>103.7</v>
      </c>
      <c r="Q58" s="924">
        <v>98.7</v>
      </c>
      <c r="R58" s="924">
        <v>97</v>
      </c>
      <c r="S58" s="924">
        <v>100</v>
      </c>
      <c r="T58" s="924">
        <v>90.4</v>
      </c>
      <c r="U58" s="924">
        <v>97.6</v>
      </c>
      <c r="V58" s="924">
        <v>105.7</v>
      </c>
      <c r="W58" s="924" t="s">
        <v>357</v>
      </c>
      <c r="X58" s="924">
        <v>83.6</v>
      </c>
      <c r="Y58" s="924">
        <v>81.7</v>
      </c>
      <c r="Z58" s="924">
        <v>106.3</v>
      </c>
      <c r="AA58" s="924">
        <v>97.4</v>
      </c>
      <c r="AB58" s="924">
        <v>82.1</v>
      </c>
      <c r="AC58" s="935">
        <v>125.3</v>
      </c>
      <c r="AD58" s="497"/>
      <c r="AE58" s="203"/>
      <c r="AF58" s="208"/>
      <c r="AG58" s="203" t="s">
        <v>103</v>
      </c>
      <c r="AH58" s="902">
        <v>105.8</v>
      </c>
      <c r="AI58" s="902">
        <v>104.7</v>
      </c>
      <c r="AJ58" s="902">
        <v>110.8</v>
      </c>
      <c r="AK58" s="902">
        <v>122.2</v>
      </c>
      <c r="AL58" s="902">
        <v>97.1</v>
      </c>
      <c r="AM58" s="902">
        <v>91.2</v>
      </c>
      <c r="AN58" s="902">
        <v>92.4</v>
      </c>
      <c r="AO58" s="902">
        <v>90.3</v>
      </c>
      <c r="AP58" s="902">
        <v>106.4</v>
      </c>
      <c r="AQ58" s="902">
        <v>107.1</v>
      </c>
      <c r="AR58" s="902">
        <v>75.7</v>
      </c>
    </row>
    <row r="59" spans="1:44" x14ac:dyDescent="0.15">
      <c r="A59" s="203"/>
      <c r="B59" s="208"/>
      <c r="C59" s="203" t="s">
        <v>104</v>
      </c>
      <c r="D59" s="924">
        <v>124</v>
      </c>
      <c r="E59" s="924">
        <v>124</v>
      </c>
      <c r="F59" s="924">
        <v>124.1</v>
      </c>
      <c r="G59" s="924">
        <v>102.7</v>
      </c>
      <c r="H59" s="924">
        <v>128.80000000000001</v>
      </c>
      <c r="I59" s="924">
        <v>105.5</v>
      </c>
      <c r="J59" s="924">
        <v>129.5</v>
      </c>
      <c r="K59" s="924">
        <v>114.2</v>
      </c>
      <c r="L59" s="924">
        <v>114.5</v>
      </c>
      <c r="M59" s="924">
        <v>143.5</v>
      </c>
      <c r="N59" s="924">
        <v>145.6</v>
      </c>
      <c r="O59" s="924">
        <v>183.3</v>
      </c>
      <c r="P59" s="924">
        <v>134</v>
      </c>
      <c r="Q59" s="924">
        <v>113.5</v>
      </c>
      <c r="R59" s="924">
        <v>118.7</v>
      </c>
      <c r="S59" s="924">
        <v>123</v>
      </c>
      <c r="T59" s="924">
        <v>120.7</v>
      </c>
      <c r="U59" s="924">
        <v>126.3</v>
      </c>
      <c r="V59" s="924">
        <v>129.6</v>
      </c>
      <c r="W59" s="924" t="s">
        <v>357</v>
      </c>
      <c r="X59" s="924">
        <v>102</v>
      </c>
      <c r="Y59" s="924">
        <v>106.3</v>
      </c>
      <c r="Z59" s="924">
        <v>104.8</v>
      </c>
      <c r="AA59" s="924">
        <v>169.9</v>
      </c>
      <c r="AB59" s="924">
        <v>91.1</v>
      </c>
      <c r="AC59" s="935">
        <v>119.2</v>
      </c>
      <c r="AD59" s="497"/>
      <c r="AE59" s="203"/>
      <c r="AF59" s="208"/>
      <c r="AG59" s="203" t="s">
        <v>104</v>
      </c>
      <c r="AH59" s="902">
        <v>124</v>
      </c>
      <c r="AI59" s="902">
        <v>126.7</v>
      </c>
      <c r="AJ59" s="902">
        <v>117.4</v>
      </c>
      <c r="AK59" s="902">
        <v>115.7</v>
      </c>
      <c r="AL59" s="902">
        <v>119.5</v>
      </c>
      <c r="AM59" s="902">
        <v>147.1</v>
      </c>
      <c r="AN59" s="902">
        <v>168.3</v>
      </c>
      <c r="AO59" s="902">
        <v>132.19999999999999</v>
      </c>
      <c r="AP59" s="902">
        <v>122.5</v>
      </c>
      <c r="AQ59" s="902">
        <v>122.3</v>
      </c>
      <c r="AR59" s="902">
        <v>132.1</v>
      </c>
    </row>
    <row r="60" spans="1:44" x14ac:dyDescent="0.15">
      <c r="A60" s="203"/>
      <c r="B60" s="208"/>
      <c r="C60" s="203" t="s">
        <v>105</v>
      </c>
      <c r="D60" s="924">
        <v>110</v>
      </c>
      <c r="E60" s="924">
        <v>110</v>
      </c>
      <c r="F60" s="924">
        <v>120.8</v>
      </c>
      <c r="G60" s="924">
        <v>104.5</v>
      </c>
      <c r="H60" s="924">
        <v>121.2</v>
      </c>
      <c r="I60" s="924">
        <v>97.5</v>
      </c>
      <c r="J60" s="924">
        <v>111.6</v>
      </c>
      <c r="K60" s="924">
        <v>94.5</v>
      </c>
      <c r="L60" s="924">
        <v>134</v>
      </c>
      <c r="M60" s="924">
        <v>116.6</v>
      </c>
      <c r="N60" s="924">
        <v>108.1</v>
      </c>
      <c r="O60" s="924">
        <v>81.7</v>
      </c>
      <c r="P60" s="924">
        <v>106.7</v>
      </c>
      <c r="Q60" s="924">
        <v>104.4</v>
      </c>
      <c r="R60" s="924">
        <v>97.9</v>
      </c>
      <c r="S60" s="924">
        <v>108.3</v>
      </c>
      <c r="T60" s="924">
        <v>106.5</v>
      </c>
      <c r="U60" s="924">
        <v>106.8</v>
      </c>
      <c r="V60" s="924">
        <v>116.1</v>
      </c>
      <c r="W60" s="924" t="s">
        <v>357</v>
      </c>
      <c r="X60" s="924">
        <v>107.4</v>
      </c>
      <c r="Y60" s="924">
        <v>89.5</v>
      </c>
      <c r="Z60" s="924">
        <v>114.9</v>
      </c>
      <c r="AA60" s="924">
        <v>98.2</v>
      </c>
      <c r="AB60" s="924">
        <v>106.3</v>
      </c>
      <c r="AC60" s="935">
        <v>104.1</v>
      </c>
      <c r="AD60" s="497"/>
      <c r="AE60" s="203"/>
      <c r="AF60" s="208"/>
      <c r="AG60" s="203" t="s">
        <v>105</v>
      </c>
      <c r="AH60" s="902">
        <v>110</v>
      </c>
      <c r="AI60" s="902">
        <v>103.2</v>
      </c>
      <c r="AJ60" s="902">
        <v>103.9</v>
      </c>
      <c r="AK60" s="902">
        <v>101.8</v>
      </c>
      <c r="AL60" s="902">
        <v>106.3</v>
      </c>
      <c r="AM60" s="902">
        <v>101.8</v>
      </c>
      <c r="AN60" s="902">
        <v>92.8</v>
      </c>
      <c r="AO60" s="902">
        <v>108.1</v>
      </c>
      <c r="AP60" s="902">
        <v>113.8</v>
      </c>
      <c r="AQ60" s="902">
        <v>113.9</v>
      </c>
      <c r="AR60" s="902">
        <v>110.1</v>
      </c>
    </row>
    <row r="61" spans="1:44" x14ac:dyDescent="0.15">
      <c r="A61" s="203"/>
      <c r="B61" s="208"/>
      <c r="C61" s="203" t="s">
        <v>106</v>
      </c>
      <c r="D61" s="924">
        <v>109.4</v>
      </c>
      <c r="E61" s="924">
        <v>109.4</v>
      </c>
      <c r="F61" s="924">
        <v>116.9</v>
      </c>
      <c r="G61" s="924">
        <v>124.2</v>
      </c>
      <c r="H61" s="924">
        <v>106.5</v>
      </c>
      <c r="I61" s="924">
        <v>121.6</v>
      </c>
      <c r="J61" s="924">
        <v>101.2</v>
      </c>
      <c r="K61" s="924">
        <v>131.1</v>
      </c>
      <c r="L61" s="924">
        <v>103.7</v>
      </c>
      <c r="M61" s="924">
        <v>110.4</v>
      </c>
      <c r="N61" s="924">
        <v>120.7</v>
      </c>
      <c r="O61" s="924">
        <v>140.80000000000001</v>
      </c>
      <c r="P61" s="924">
        <v>83.9</v>
      </c>
      <c r="Q61" s="924">
        <v>101.3</v>
      </c>
      <c r="R61" s="924">
        <v>98.8</v>
      </c>
      <c r="S61" s="924">
        <v>96.3</v>
      </c>
      <c r="T61" s="924">
        <v>100.6</v>
      </c>
      <c r="U61" s="924">
        <v>114.3</v>
      </c>
      <c r="V61" s="924">
        <v>117.7</v>
      </c>
      <c r="W61" s="924" t="s">
        <v>357</v>
      </c>
      <c r="X61" s="924">
        <v>118</v>
      </c>
      <c r="Y61" s="924">
        <v>113.8</v>
      </c>
      <c r="Z61" s="924">
        <v>105.4</v>
      </c>
      <c r="AA61" s="924">
        <v>111.6</v>
      </c>
      <c r="AB61" s="924">
        <v>114.7</v>
      </c>
      <c r="AC61" s="935">
        <v>113</v>
      </c>
      <c r="AD61" s="497"/>
      <c r="AE61" s="203"/>
      <c r="AF61" s="208"/>
      <c r="AG61" s="203" t="s">
        <v>106</v>
      </c>
      <c r="AH61" s="902">
        <v>109.4</v>
      </c>
      <c r="AI61" s="902">
        <v>107.4</v>
      </c>
      <c r="AJ61" s="902">
        <v>100.2</v>
      </c>
      <c r="AK61" s="902">
        <v>95.5</v>
      </c>
      <c r="AL61" s="902">
        <v>105.9</v>
      </c>
      <c r="AM61" s="902">
        <v>123.2</v>
      </c>
      <c r="AN61" s="902">
        <v>149.19999999999999</v>
      </c>
      <c r="AO61" s="902">
        <v>104.9</v>
      </c>
      <c r="AP61" s="902">
        <v>110.5</v>
      </c>
      <c r="AQ61" s="902">
        <v>110.2</v>
      </c>
      <c r="AR61" s="902">
        <v>125.3</v>
      </c>
    </row>
    <row r="62" spans="1:44" x14ac:dyDescent="0.15">
      <c r="A62" s="203"/>
      <c r="B62" s="208"/>
      <c r="C62" s="203" t="s">
        <v>107</v>
      </c>
      <c r="D62" s="924">
        <v>111.4</v>
      </c>
      <c r="E62" s="924">
        <v>111.4</v>
      </c>
      <c r="F62" s="924">
        <v>100.9</v>
      </c>
      <c r="G62" s="924">
        <v>111.1</v>
      </c>
      <c r="H62" s="924">
        <v>122.3</v>
      </c>
      <c r="I62" s="924">
        <v>80.400000000000006</v>
      </c>
      <c r="J62" s="924">
        <v>115.6</v>
      </c>
      <c r="K62" s="924">
        <v>122.4</v>
      </c>
      <c r="L62" s="924">
        <v>95.2</v>
      </c>
      <c r="M62" s="924">
        <v>121.7</v>
      </c>
      <c r="N62" s="924">
        <v>113.6</v>
      </c>
      <c r="O62" s="924">
        <v>132.6</v>
      </c>
      <c r="P62" s="924">
        <v>100.3</v>
      </c>
      <c r="Q62" s="924">
        <v>122.7</v>
      </c>
      <c r="R62" s="924">
        <v>114.9</v>
      </c>
      <c r="S62" s="924">
        <v>115.4</v>
      </c>
      <c r="T62" s="924">
        <v>116</v>
      </c>
      <c r="U62" s="924">
        <v>120.3</v>
      </c>
      <c r="V62" s="924">
        <v>118.9</v>
      </c>
      <c r="W62" s="924" t="s">
        <v>357</v>
      </c>
      <c r="X62" s="924">
        <v>120.2</v>
      </c>
      <c r="Y62" s="924">
        <v>123.1</v>
      </c>
      <c r="Z62" s="924">
        <v>125</v>
      </c>
      <c r="AA62" s="924">
        <v>117.1</v>
      </c>
      <c r="AB62" s="924">
        <v>114.4</v>
      </c>
      <c r="AC62" s="935">
        <v>105.8</v>
      </c>
      <c r="AD62" s="497"/>
      <c r="AE62" s="203"/>
      <c r="AF62" s="208"/>
      <c r="AG62" s="203" t="s">
        <v>107</v>
      </c>
      <c r="AH62" s="902">
        <v>111.4</v>
      </c>
      <c r="AI62" s="902">
        <v>116.7</v>
      </c>
      <c r="AJ62" s="902">
        <v>114.1</v>
      </c>
      <c r="AK62" s="902">
        <v>110.5</v>
      </c>
      <c r="AL62" s="902">
        <v>118.4</v>
      </c>
      <c r="AM62" s="902">
        <v>122.4</v>
      </c>
      <c r="AN62" s="902">
        <v>128.19999999999999</v>
      </c>
      <c r="AO62" s="902">
        <v>118.3</v>
      </c>
      <c r="AP62" s="902">
        <v>108.5</v>
      </c>
      <c r="AQ62" s="902">
        <v>108</v>
      </c>
      <c r="AR62" s="902">
        <v>128.4</v>
      </c>
    </row>
    <row r="63" spans="1:44" x14ac:dyDescent="0.15">
      <c r="A63" s="203"/>
      <c r="B63" s="208"/>
      <c r="C63" s="203" t="s">
        <v>108</v>
      </c>
      <c r="D63" s="924">
        <v>92.2</v>
      </c>
      <c r="E63" s="924">
        <v>92.1</v>
      </c>
      <c r="F63" s="924">
        <v>99</v>
      </c>
      <c r="G63" s="924">
        <v>99.8</v>
      </c>
      <c r="H63" s="924">
        <v>103.6</v>
      </c>
      <c r="I63" s="924">
        <v>84.1</v>
      </c>
      <c r="J63" s="924">
        <v>77.3</v>
      </c>
      <c r="K63" s="924">
        <v>92.9</v>
      </c>
      <c r="L63" s="924">
        <v>70.599999999999994</v>
      </c>
      <c r="M63" s="924">
        <v>91.1</v>
      </c>
      <c r="N63" s="924">
        <v>79.900000000000006</v>
      </c>
      <c r="O63" s="924">
        <v>59.7</v>
      </c>
      <c r="P63" s="924">
        <v>81.099999999999994</v>
      </c>
      <c r="Q63" s="924">
        <v>93.7</v>
      </c>
      <c r="R63" s="924">
        <v>97</v>
      </c>
      <c r="S63" s="924">
        <v>94.7</v>
      </c>
      <c r="T63" s="924">
        <v>101.6</v>
      </c>
      <c r="U63" s="924">
        <v>99.4</v>
      </c>
      <c r="V63" s="924">
        <v>102.4</v>
      </c>
      <c r="W63" s="924" t="s">
        <v>357</v>
      </c>
      <c r="X63" s="924">
        <v>109.4</v>
      </c>
      <c r="Y63" s="924">
        <v>101.6</v>
      </c>
      <c r="Z63" s="924">
        <v>106.7</v>
      </c>
      <c r="AA63" s="924">
        <v>79.099999999999994</v>
      </c>
      <c r="AB63" s="924">
        <v>116</v>
      </c>
      <c r="AC63" s="935">
        <v>82.2</v>
      </c>
      <c r="AD63" s="497"/>
      <c r="AE63" s="203"/>
      <c r="AF63" s="208"/>
      <c r="AG63" s="203" t="s">
        <v>108</v>
      </c>
      <c r="AH63" s="902">
        <v>92.2</v>
      </c>
      <c r="AI63" s="902">
        <v>90</v>
      </c>
      <c r="AJ63" s="902">
        <v>89.2</v>
      </c>
      <c r="AK63" s="902">
        <v>79.8</v>
      </c>
      <c r="AL63" s="902">
        <v>100.5</v>
      </c>
      <c r="AM63" s="902">
        <v>91.7</v>
      </c>
      <c r="AN63" s="902">
        <v>80.8</v>
      </c>
      <c r="AO63" s="902">
        <v>99.4</v>
      </c>
      <c r="AP63" s="902">
        <v>93.3</v>
      </c>
      <c r="AQ63" s="902">
        <v>93.1</v>
      </c>
      <c r="AR63" s="902">
        <v>104.3</v>
      </c>
    </row>
    <row r="64" spans="1:44" x14ac:dyDescent="0.15">
      <c r="A64" s="203"/>
      <c r="B64" s="208"/>
      <c r="C64" s="203" t="s">
        <v>109</v>
      </c>
      <c r="D64" s="924">
        <v>89.4</v>
      </c>
      <c r="E64" s="924">
        <v>89.4</v>
      </c>
      <c r="F64" s="924">
        <v>80.400000000000006</v>
      </c>
      <c r="G64" s="924">
        <v>96.4</v>
      </c>
      <c r="H64" s="924">
        <v>95.5</v>
      </c>
      <c r="I64" s="924">
        <v>112.8</v>
      </c>
      <c r="J64" s="924">
        <v>100.5</v>
      </c>
      <c r="K64" s="924">
        <v>91.5</v>
      </c>
      <c r="L64" s="924">
        <v>69.3</v>
      </c>
      <c r="M64" s="924">
        <v>85.3</v>
      </c>
      <c r="N64" s="924">
        <v>65.900000000000006</v>
      </c>
      <c r="O64" s="924">
        <v>111.9</v>
      </c>
      <c r="P64" s="924">
        <v>82.1</v>
      </c>
      <c r="Q64" s="924">
        <v>85.6</v>
      </c>
      <c r="R64" s="924">
        <v>87.7</v>
      </c>
      <c r="S64" s="924">
        <v>91.3</v>
      </c>
      <c r="T64" s="924">
        <v>88.4</v>
      </c>
      <c r="U64" s="924">
        <v>92.8</v>
      </c>
      <c r="V64" s="924">
        <v>91.2</v>
      </c>
      <c r="W64" s="924" t="s">
        <v>357</v>
      </c>
      <c r="X64" s="924">
        <v>99.8</v>
      </c>
      <c r="Y64" s="924">
        <v>98.1</v>
      </c>
      <c r="Z64" s="924">
        <v>102.2</v>
      </c>
      <c r="AA64" s="924">
        <v>80.2</v>
      </c>
      <c r="AB64" s="924">
        <v>116.3</v>
      </c>
      <c r="AC64" s="935">
        <v>102.7</v>
      </c>
      <c r="AD64" s="497"/>
      <c r="AE64" s="203"/>
      <c r="AF64" s="208"/>
      <c r="AG64" s="203" t="s">
        <v>109</v>
      </c>
      <c r="AH64" s="902">
        <v>89.4</v>
      </c>
      <c r="AI64" s="902">
        <v>97.8</v>
      </c>
      <c r="AJ64" s="902">
        <v>99.2</v>
      </c>
      <c r="AK64" s="902">
        <v>105.7</v>
      </c>
      <c r="AL64" s="902">
        <v>91.3</v>
      </c>
      <c r="AM64" s="902">
        <v>94.7</v>
      </c>
      <c r="AN64" s="902">
        <v>102.2</v>
      </c>
      <c r="AO64" s="902">
        <v>89.4</v>
      </c>
      <c r="AP64" s="902">
        <v>84.8</v>
      </c>
      <c r="AQ64" s="902">
        <v>84.6</v>
      </c>
      <c r="AR64" s="902">
        <v>95</v>
      </c>
    </row>
    <row r="65" spans="1:44" x14ac:dyDescent="0.15">
      <c r="A65" s="203"/>
      <c r="B65" s="208"/>
      <c r="C65" s="203" t="s">
        <v>110</v>
      </c>
      <c r="D65" s="924">
        <v>89.4</v>
      </c>
      <c r="E65" s="924">
        <v>89.4</v>
      </c>
      <c r="F65" s="924">
        <v>79.8</v>
      </c>
      <c r="G65" s="924">
        <v>104.1</v>
      </c>
      <c r="H65" s="924">
        <v>86.5</v>
      </c>
      <c r="I65" s="924">
        <v>100.2</v>
      </c>
      <c r="J65" s="924">
        <v>105.2</v>
      </c>
      <c r="K65" s="924">
        <v>102.8</v>
      </c>
      <c r="L65" s="924">
        <v>75.900000000000006</v>
      </c>
      <c r="M65" s="924">
        <v>85.5</v>
      </c>
      <c r="N65" s="924">
        <v>72.900000000000006</v>
      </c>
      <c r="O65" s="924">
        <v>103.6</v>
      </c>
      <c r="P65" s="924">
        <v>85.9</v>
      </c>
      <c r="Q65" s="924">
        <v>85.3</v>
      </c>
      <c r="R65" s="924">
        <v>91.5</v>
      </c>
      <c r="S65" s="924">
        <v>93</v>
      </c>
      <c r="T65" s="924">
        <v>89.5</v>
      </c>
      <c r="U65" s="924">
        <v>94.2</v>
      </c>
      <c r="V65" s="924">
        <v>85.8</v>
      </c>
      <c r="W65" s="924" t="s">
        <v>357</v>
      </c>
      <c r="X65" s="924">
        <v>85.1</v>
      </c>
      <c r="Y65" s="924">
        <v>111.2</v>
      </c>
      <c r="Z65" s="924">
        <v>90.5</v>
      </c>
      <c r="AA65" s="924">
        <v>102.6</v>
      </c>
      <c r="AB65" s="924">
        <v>110.9</v>
      </c>
      <c r="AC65" s="935">
        <v>103.2</v>
      </c>
      <c r="AD65" s="497"/>
      <c r="AE65" s="203"/>
      <c r="AF65" s="208"/>
      <c r="AG65" s="203" t="s">
        <v>110</v>
      </c>
      <c r="AH65" s="902">
        <v>89.4</v>
      </c>
      <c r="AI65" s="902">
        <v>98.8</v>
      </c>
      <c r="AJ65" s="902">
        <v>100.4</v>
      </c>
      <c r="AK65" s="902">
        <v>111</v>
      </c>
      <c r="AL65" s="902">
        <v>87.7</v>
      </c>
      <c r="AM65" s="902">
        <v>95.3</v>
      </c>
      <c r="AN65" s="902">
        <v>98.7</v>
      </c>
      <c r="AO65" s="902">
        <v>92.9</v>
      </c>
      <c r="AP65" s="902">
        <v>84.3</v>
      </c>
      <c r="AQ65" s="902">
        <v>84.3</v>
      </c>
      <c r="AR65" s="902">
        <v>82</v>
      </c>
    </row>
    <row r="66" spans="1:44" x14ac:dyDescent="0.15">
      <c r="A66" s="203"/>
      <c r="B66" s="217" t="s">
        <v>4</v>
      </c>
      <c r="C66" s="203" t="s">
        <v>97</v>
      </c>
      <c r="D66" s="898">
        <v>84.9</v>
      </c>
      <c r="E66" s="898">
        <v>84.9</v>
      </c>
      <c r="F66" s="898">
        <v>86.1</v>
      </c>
      <c r="G66" s="898">
        <v>95.7</v>
      </c>
      <c r="H66" s="898">
        <v>76.3</v>
      </c>
      <c r="I66" s="898">
        <v>94.7</v>
      </c>
      <c r="J66" s="898">
        <v>86.2</v>
      </c>
      <c r="K66" s="898">
        <v>85.5</v>
      </c>
      <c r="L66" s="898">
        <v>68.7</v>
      </c>
      <c r="M66" s="898">
        <v>83.3</v>
      </c>
      <c r="N66" s="898">
        <v>70.3</v>
      </c>
      <c r="O66" s="898">
        <v>105.3</v>
      </c>
      <c r="P66" s="898">
        <v>75.400000000000006</v>
      </c>
      <c r="Q66" s="898">
        <v>86.2</v>
      </c>
      <c r="R66" s="898">
        <v>85.8</v>
      </c>
      <c r="S66" s="898">
        <v>87.6</v>
      </c>
      <c r="T66" s="898">
        <v>77.5</v>
      </c>
      <c r="U66" s="898">
        <v>88.5</v>
      </c>
      <c r="V66" s="898">
        <v>94.5</v>
      </c>
      <c r="W66" s="898" t="s">
        <v>357</v>
      </c>
      <c r="X66" s="898">
        <v>94.3</v>
      </c>
      <c r="Y66" s="898">
        <v>95</v>
      </c>
      <c r="Z66" s="898">
        <v>97.7</v>
      </c>
      <c r="AA66" s="898">
        <v>57.3</v>
      </c>
      <c r="AB66" s="898">
        <v>106.7</v>
      </c>
      <c r="AC66" s="935">
        <v>88.7</v>
      </c>
      <c r="AD66" s="497"/>
      <c r="AE66" s="203"/>
      <c r="AF66" s="217" t="s">
        <v>4</v>
      </c>
      <c r="AG66" s="203" t="s">
        <v>97</v>
      </c>
      <c r="AH66" s="905">
        <v>84.9</v>
      </c>
      <c r="AI66" s="898">
        <v>86</v>
      </c>
      <c r="AJ66" s="898">
        <v>89.6</v>
      </c>
      <c r="AK66" s="898">
        <v>94.9</v>
      </c>
      <c r="AL66" s="898">
        <v>83.1</v>
      </c>
      <c r="AM66" s="898">
        <v>78</v>
      </c>
      <c r="AN66" s="898">
        <v>85.4</v>
      </c>
      <c r="AO66" s="898">
        <v>72.8</v>
      </c>
      <c r="AP66" s="898">
        <v>84.3</v>
      </c>
      <c r="AQ66" s="898">
        <v>84.7</v>
      </c>
      <c r="AR66" s="898">
        <v>65.900000000000006</v>
      </c>
    </row>
    <row r="67" spans="1:44" x14ac:dyDescent="0.15">
      <c r="A67" s="203"/>
      <c r="B67" s="219" t="s">
        <v>467</v>
      </c>
      <c r="C67" s="216" t="s">
        <v>99</v>
      </c>
      <c r="D67" s="899">
        <v>99.4</v>
      </c>
      <c r="E67" s="899">
        <v>99.4</v>
      </c>
      <c r="F67" s="899">
        <v>91.3</v>
      </c>
      <c r="G67" s="899">
        <v>94.9</v>
      </c>
      <c r="H67" s="899">
        <v>73.400000000000006</v>
      </c>
      <c r="I67" s="899">
        <v>147.4</v>
      </c>
      <c r="J67" s="899">
        <v>97.2</v>
      </c>
      <c r="K67" s="899">
        <v>108.5</v>
      </c>
      <c r="L67" s="899">
        <v>63.9</v>
      </c>
      <c r="M67" s="899">
        <v>84.6</v>
      </c>
      <c r="N67" s="899">
        <v>66.099999999999994</v>
      </c>
      <c r="O67" s="899">
        <v>160.1</v>
      </c>
      <c r="P67" s="899">
        <v>94.6</v>
      </c>
      <c r="Q67" s="899">
        <v>95.3</v>
      </c>
      <c r="R67" s="899">
        <v>97.6</v>
      </c>
      <c r="S67" s="899">
        <v>111</v>
      </c>
      <c r="T67" s="899">
        <v>122.2</v>
      </c>
      <c r="U67" s="899">
        <v>105.9</v>
      </c>
      <c r="V67" s="899">
        <v>98.5</v>
      </c>
      <c r="W67" s="899" t="s">
        <v>357</v>
      </c>
      <c r="X67" s="899">
        <v>110.7</v>
      </c>
      <c r="Y67" s="899">
        <v>123.1</v>
      </c>
      <c r="Z67" s="899">
        <v>92.4</v>
      </c>
      <c r="AA67" s="899">
        <v>111.5</v>
      </c>
      <c r="AB67" s="899">
        <v>89</v>
      </c>
      <c r="AC67" s="937">
        <v>115</v>
      </c>
      <c r="AD67" s="497"/>
      <c r="AE67" s="203"/>
      <c r="AF67" s="219" t="s">
        <v>467</v>
      </c>
      <c r="AG67" s="216" t="s">
        <v>99</v>
      </c>
      <c r="AH67" s="902">
        <v>99.4</v>
      </c>
      <c r="AI67" s="899">
        <v>106.7</v>
      </c>
      <c r="AJ67" s="899">
        <v>98.4</v>
      </c>
      <c r="AK67" s="899">
        <v>105.5</v>
      </c>
      <c r="AL67" s="899">
        <v>89.9</v>
      </c>
      <c r="AM67" s="899">
        <v>125</v>
      </c>
      <c r="AN67" s="899">
        <v>130.9</v>
      </c>
      <c r="AO67" s="899">
        <v>120.8</v>
      </c>
      <c r="AP67" s="899">
        <v>95.3</v>
      </c>
      <c r="AQ67" s="899">
        <v>94.4</v>
      </c>
      <c r="AR67" s="899">
        <v>137.6</v>
      </c>
    </row>
    <row r="68" spans="1:44" x14ac:dyDescent="0.15">
      <c r="A68" s="203"/>
      <c r="B68" s="222" t="s">
        <v>100</v>
      </c>
      <c r="C68" s="203" t="s">
        <v>101</v>
      </c>
      <c r="D68" s="898">
        <v>95.9</v>
      </c>
      <c r="E68" s="898">
        <v>95.9</v>
      </c>
      <c r="F68" s="898">
        <v>90.5</v>
      </c>
      <c r="G68" s="898">
        <v>101</v>
      </c>
      <c r="H68" s="898">
        <v>78.599999999999994</v>
      </c>
      <c r="I68" s="898">
        <v>160.1</v>
      </c>
      <c r="J68" s="898">
        <v>95.2</v>
      </c>
      <c r="K68" s="898">
        <v>101.4</v>
      </c>
      <c r="L68" s="898">
        <v>72.099999999999994</v>
      </c>
      <c r="M68" s="898">
        <v>86.5</v>
      </c>
      <c r="N68" s="898">
        <v>75.3</v>
      </c>
      <c r="O68" s="898">
        <v>110.8</v>
      </c>
      <c r="P68" s="898">
        <v>88.6</v>
      </c>
      <c r="Q68" s="898">
        <v>86.3</v>
      </c>
      <c r="R68" s="898">
        <v>94.6</v>
      </c>
      <c r="S68" s="898">
        <v>116.5</v>
      </c>
      <c r="T68" s="898">
        <v>104.2</v>
      </c>
      <c r="U68" s="898">
        <v>92.8</v>
      </c>
      <c r="V68" s="898">
        <v>85.5</v>
      </c>
      <c r="W68" s="898" t="s">
        <v>357</v>
      </c>
      <c r="X68" s="898">
        <v>102.5</v>
      </c>
      <c r="Y68" s="898">
        <v>118.8</v>
      </c>
      <c r="Z68" s="898">
        <v>91.4</v>
      </c>
      <c r="AA68" s="898">
        <v>76.8</v>
      </c>
      <c r="AB68" s="898">
        <v>89</v>
      </c>
      <c r="AC68" s="935">
        <v>116.7</v>
      </c>
      <c r="AD68" s="497"/>
      <c r="AE68" s="203"/>
      <c r="AF68" s="222" t="s">
        <v>100</v>
      </c>
      <c r="AG68" s="203" t="s">
        <v>101</v>
      </c>
      <c r="AH68" s="902">
        <v>95.9</v>
      </c>
      <c r="AI68" s="898">
        <v>100.1</v>
      </c>
      <c r="AJ68" s="898">
        <v>99.7</v>
      </c>
      <c r="AK68" s="898">
        <v>106.6</v>
      </c>
      <c r="AL68" s="898">
        <v>91.3</v>
      </c>
      <c r="AM68" s="898">
        <v>101</v>
      </c>
      <c r="AN68" s="898">
        <v>103.4</v>
      </c>
      <c r="AO68" s="898">
        <v>99.3</v>
      </c>
      <c r="AP68" s="898">
        <v>93.5</v>
      </c>
      <c r="AQ68" s="898">
        <v>93.2</v>
      </c>
      <c r="AR68" s="898">
        <v>108.9</v>
      </c>
    </row>
    <row r="69" spans="1:44" x14ac:dyDescent="0.15">
      <c r="A69" s="203" t="s">
        <v>57</v>
      </c>
      <c r="B69" s="222" t="s">
        <v>100</v>
      </c>
      <c r="C69" s="203" t="s">
        <v>102</v>
      </c>
      <c r="D69" s="898">
        <v>76.900000000000006</v>
      </c>
      <c r="E69" s="898">
        <v>76.8</v>
      </c>
      <c r="F69" s="898">
        <v>78.8</v>
      </c>
      <c r="G69" s="898">
        <v>85.7</v>
      </c>
      <c r="H69" s="898">
        <v>74</v>
      </c>
      <c r="I69" s="898">
        <v>95.7</v>
      </c>
      <c r="J69" s="898">
        <v>51.7</v>
      </c>
      <c r="K69" s="898">
        <v>97.6</v>
      </c>
      <c r="L69" s="898">
        <v>75.400000000000006</v>
      </c>
      <c r="M69" s="898">
        <v>79.900000000000006</v>
      </c>
      <c r="N69" s="898">
        <v>51.5</v>
      </c>
      <c r="O69" s="898">
        <v>84.4</v>
      </c>
      <c r="P69" s="898">
        <v>74.2</v>
      </c>
      <c r="Q69" s="898">
        <v>72.7</v>
      </c>
      <c r="R69" s="898">
        <v>80.400000000000006</v>
      </c>
      <c r="S69" s="898">
        <v>91.6</v>
      </c>
      <c r="T69" s="898">
        <v>88.6</v>
      </c>
      <c r="U69" s="898">
        <v>77.5</v>
      </c>
      <c r="V69" s="898">
        <v>84.8</v>
      </c>
      <c r="W69" s="898" t="s">
        <v>357</v>
      </c>
      <c r="X69" s="898">
        <v>75.400000000000006</v>
      </c>
      <c r="Y69" s="898">
        <v>69.8</v>
      </c>
      <c r="Z69" s="898">
        <v>93</v>
      </c>
      <c r="AA69" s="898">
        <v>58.8</v>
      </c>
      <c r="AB69" s="898">
        <v>96.7</v>
      </c>
      <c r="AC69" s="935">
        <v>73.900000000000006</v>
      </c>
      <c r="AD69" s="497"/>
      <c r="AE69" s="203" t="s">
        <v>133</v>
      </c>
      <c r="AF69" s="222" t="s">
        <v>100</v>
      </c>
      <c r="AG69" s="203" t="s">
        <v>102</v>
      </c>
      <c r="AH69" s="902">
        <v>76.900000000000006</v>
      </c>
      <c r="AI69" s="898">
        <v>79.8</v>
      </c>
      <c r="AJ69" s="898">
        <v>74.8</v>
      </c>
      <c r="AK69" s="898">
        <v>66.7</v>
      </c>
      <c r="AL69" s="898">
        <v>84.5</v>
      </c>
      <c r="AM69" s="898">
        <v>91.1</v>
      </c>
      <c r="AN69" s="898">
        <v>98.4</v>
      </c>
      <c r="AO69" s="898">
        <v>85.9</v>
      </c>
      <c r="AP69" s="898">
        <v>75.2</v>
      </c>
      <c r="AQ69" s="898">
        <v>75.400000000000006</v>
      </c>
      <c r="AR69" s="898">
        <v>68.599999999999994</v>
      </c>
    </row>
    <row r="70" spans="1:44" x14ac:dyDescent="0.15">
      <c r="A70" s="203"/>
      <c r="B70" s="222" t="s">
        <v>100</v>
      </c>
      <c r="C70" s="203" t="s">
        <v>103</v>
      </c>
      <c r="D70" s="898">
        <v>89.4</v>
      </c>
      <c r="E70" s="898">
        <v>89.4</v>
      </c>
      <c r="F70" s="898">
        <v>90.2</v>
      </c>
      <c r="G70" s="898">
        <v>81.7</v>
      </c>
      <c r="H70" s="898">
        <v>81.7</v>
      </c>
      <c r="I70" s="898">
        <v>103.9</v>
      </c>
      <c r="J70" s="898">
        <v>82.9</v>
      </c>
      <c r="K70" s="898">
        <v>112.6</v>
      </c>
      <c r="L70" s="898">
        <v>66.900000000000006</v>
      </c>
      <c r="M70" s="898">
        <v>78.3</v>
      </c>
      <c r="N70" s="898">
        <v>111.1</v>
      </c>
      <c r="O70" s="898">
        <v>128.80000000000001</v>
      </c>
      <c r="P70" s="898">
        <v>83.8</v>
      </c>
      <c r="Q70" s="898">
        <v>84.2</v>
      </c>
      <c r="R70" s="898">
        <v>76.400000000000006</v>
      </c>
      <c r="S70" s="898">
        <v>103.9</v>
      </c>
      <c r="T70" s="898">
        <v>89.4</v>
      </c>
      <c r="U70" s="898">
        <v>90.8</v>
      </c>
      <c r="V70" s="898">
        <v>102</v>
      </c>
      <c r="W70" s="898" t="s">
        <v>357</v>
      </c>
      <c r="X70" s="898">
        <v>77.099999999999994</v>
      </c>
      <c r="Y70" s="898">
        <v>100.9</v>
      </c>
      <c r="Z70" s="898">
        <v>91.4</v>
      </c>
      <c r="AA70" s="898">
        <v>60.4</v>
      </c>
      <c r="AB70" s="898">
        <v>74.2</v>
      </c>
      <c r="AC70" s="935">
        <v>94.8</v>
      </c>
      <c r="AD70" s="497"/>
      <c r="AE70" s="203"/>
      <c r="AF70" s="222" t="s">
        <v>100</v>
      </c>
      <c r="AG70" s="203" t="s">
        <v>103</v>
      </c>
      <c r="AH70" s="902">
        <v>89.4</v>
      </c>
      <c r="AI70" s="898">
        <v>98.5</v>
      </c>
      <c r="AJ70" s="898">
        <v>95.4</v>
      </c>
      <c r="AK70" s="898">
        <v>99.4</v>
      </c>
      <c r="AL70" s="898">
        <v>90.5</v>
      </c>
      <c r="AM70" s="898">
        <v>105.4</v>
      </c>
      <c r="AN70" s="898">
        <v>132</v>
      </c>
      <c r="AO70" s="898">
        <v>86.6</v>
      </c>
      <c r="AP70" s="898">
        <v>84.3</v>
      </c>
      <c r="AQ70" s="898">
        <v>84.6</v>
      </c>
      <c r="AR70" s="898">
        <v>72</v>
      </c>
    </row>
    <row r="71" spans="1:44" x14ac:dyDescent="0.15">
      <c r="A71" s="203"/>
      <c r="B71" s="222" t="s">
        <v>100</v>
      </c>
      <c r="C71" s="203" t="s">
        <v>104</v>
      </c>
      <c r="D71" s="898">
        <v>98.2</v>
      </c>
      <c r="E71" s="898">
        <v>98.2</v>
      </c>
      <c r="F71" s="898">
        <v>97.2</v>
      </c>
      <c r="G71" s="898">
        <v>84.7</v>
      </c>
      <c r="H71" s="898">
        <v>101.5</v>
      </c>
      <c r="I71" s="898">
        <v>92.7</v>
      </c>
      <c r="J71" s="898">
        <v>104.8</v>
      </c>
      <c r="K71" s="898">
        <v>105.3</v>
      </c>
      <c r="L71" s="898">
        <v>87.2</v>
      </c>
      <c r="M71" s="898">
        <v>94.8</v>
      </c>
      <c r="N71" s="898">
        <v>140.19999999999999</v>
      </c>
      <c r="O71" s="898">
        <v>93.2</v>
      </c>
      <c r="P71" s="898">
        <v>89</v>
      </c>
      <c r="Q71" s="898">
        <v>88.6</v>
      </c>
      <c r="R71" s="898">
        <v>86.3</v>
      </c>
      <c r="S71" s="898">
        <v>116.9</v>
      </c>
      <c r="T71" s="898">
        <v>116.8</v>
      </c>
      <c r="U71" s="898">
        <v>97.2</v>
      </c>
      <c r="V71" s="898">
        <v>101.1</v>
      </c>
      <c r="W71" s="898" t="s">
        <v>357</v>
      </c>
      <c r="X71" s="898">
        <v>79.5</v>
      </c>
      <c r="Y71" s="898">
        <v>127.8</v>
      </c>
      <c r="Z71" s="898">
        <v>91.5</v>
      </c>
      <c r="AA71" s="898">
        <v>67.7</v>
      </c>
      <c r="AB71" s="898">
        <v>75.5</v>
      </c>
      <c r="AC71" s="935">
        <v>101.1</v>
      </c>
      <c r="AD71" s="497"/>
      <c r="AE71" s="203"/>
      <c r="AF71" s="222" t="s">
        <v>100</v>
      </c>
      <c r="AG71" s="203" t="s">
        <v>104</v>
      </c>
      <c r="AH71" s="902">
        <v>98.2</v>
      </c>
      <c r="AI71" s="898">
        <v>112</v>
      </c>
      <c r="AJ71" s="898">
        <v>112.9</v>
      </c>
      <c r="AK71" s="898">
        <v>117.9</v>
      </c>
      <c r="AL71" s="898">
        <v>107</v>
      </c>
      <c r="AM71" s="898">
        <v>110.1</v>
      </c>
      <c r="AN71" s="898">
        <v>105.5</v>
      </c>
      <c r="AO71" s="898">
        <v>113.3</v>
      </c>
      <c r="AP71" s="898">
        <v>90.5</v>
      </c>
      <c r="AQ71" s="898">
        <v>91.1</v>
      </c>
      <c r="AR71" s="898">
        <v>65.8</v>
      </c>
    </row>
    <row r="72" spans="1:44" x14ac:dyDescent="0.15">
      <c r="A72" s="203"/>
      <c r="B72" s="222" t="s">
        <v>100</v>
      </c>
      <c r="C72" s="203" t="s">
        <v>105</v>
      </c>
      <c r="D72" s="898">
        <v>88.8</v>
      </c>
      <c r="E72" s="898">
        <v>88.8</v>
      </c>
      <c r="F72" s="898">
        <v>87.1</v>
      </c>
      <c r="G72" s="898">
        <v>76.599999999999994</v>
      </c>
      <c r="H72" s="898">
        <v>97.8</v>
      </c>
      <c r="I72" s="898">
        <v>114.6</v>
      </c>
      <c r="J72" s="898">
        <v>66.3</v>
      </c>
      <c r="K72" s="898">
        <v>107.2</v>
      </c>
      <c r="L72" s="898">
        <v>87.2</v>
      </c>
      <c r="M72" s="898">
        <v>92.3</v>
      </c>
      <c r="N72" s="898">
        <v>80.099999999999994</v>
      </c>
      <c r="O72" s="898">
        <v>106.4</v>
      </c>
      <c r="P72" s="898">
        <v>94.5</v>
      </c>
      <c r="Q72" s="898">
        <v>78.900000000000006</v>
      </c>
      <c r="R72" s="898">
        <v>77.599999999999994</v>
      </c>
      <c r="S72" s="898">
        <v>96.7</v>
      </c>
      <c r="T72" s="898">
        <v>102.1</v>
      </c>
      <c r="U72" s="898">
        <v>92.3</v>
      </c>
      <c r="V72" s="898">
        <v>85.5</v>
      </c>
      <c r="W72" s="898" t="s">
        <v>357</v>
      </c>
      <c r="X72" s="898">
        <v>102.6</v>
      </c>
      <c r="Y72" s="898">
        <v>116.3</v>
      </c>
      <c r="Z72" s="898">
        <v>98.5</v>
      </c>
      <c r="AA72" s="898">
        <v>71.2</v>
      </c>
      <c r="AB72" s="898">
        <v>73</v>
      </c>
      <c r="AC72" s="935">
        <v>88.9</v>
      </c>
      <c r="AD72" s="497"/>
      <c r="AE72" s="203"/>
      <c r="AF72" s="222" t="s">
        <v>100</v>
      </c>
      <c r="AG72" s="203" t="s">
        <v>105</v>
      </c>
      <c r="AH72" s="902">
        <v>88.8</v>
      </c>
      <c r="AI72" s="898">
        <v>94.6</v>
      </c>
      <c r="AJ72" s="898">
        <v>88.1</v>
      </c>
      <c r="AK72" s="898">
        <v>80</v>
      </c>
      <c r="AL72" s="898">
        <v>98</v>
      </c>
      <c r="AM72" s="898">
        <v>109</v>
      </c>
      <c r="AN72" s="898">
        <v>119</v>
      </c>
      <c r="AO72" s="898">
        <v>102</v>
      </c>
      <c r="AP72" s="898">
        <v>85.5</v>
      </c>
      <c r="AQ72" s="898">
        <v>85.7</v>
      </c>
      <c r="AR72" s="898">
        <v>78.7</v>
      </c>
    </row>
    <row r="73" spans="1:44" x14ac:dyDescent="0.15">
      <c r="A73" s="203" t="s">
        <v>57</v>
      </c>
      <c r="B73" s="222" t="s">
        <v>100</v>
      </c>
      <c r="C73" s="203" t="s">
        <v>106</v>
      </c>
      <c r="D73" s="898">
        <v>92.5</v>
      </c>
      <c r="E73" s="898">
        <v>92.5</v>
      </c>
      <c r="F73" s="898">
        <v>85.1</v>
      </c>
      <c r="G73" s="898">
        <v>64.400000000000006</v>
      </c>
      <c r="H73" s="898">
        <v>93.5</v>
      </c>
      <c r="I73" s="898">
        <v>167.7</v>
      </c>
      <c r="J73" s="898">
        <v>70.599999999999994</v>
      </c>
      <c r="K73" s="898">
        <v>85.6</v>
      </c>
      <c r="L73" s="898">
        <v>84.1</v>
      </c>
      <c r="M73" s="898">
        <v>93</v>
      </c>
      <c r="N73" s="898">
        <v>86.6</v>
      </c>
      <c r="O73" s="898">
        <v>129.6</v>
      </c>
      <c r="P73" s="898">
        <v>90.7</v>
      </c>
      <c r="Q73" s="898">
        <v>88.5</v>
      </c>
      <c r="R73" s="898">
        <v>81</v>
      </c>
      <c r="S73" s="898">
        <v>89.6</v>
      </c>
      <c r="T73" s="898">
        <v>99.2</v>
      </c>
      <c r="U73" s="898">
        <v>91.9</v>
      </c>
      <c r="V73" s="898">
        <v>89.8</v>
      </c>
      <c r="W73" s="898" t="s">
        <v>357</v>
      </c>
      <c r="X73" s="898">
        <v>93.9</v>
      </c>
      <c r="Y73" s="898">
        <v>111.5</v>
      </c>
      <c r="Z73" s="898">
        <v>88.8</v>
      </c>
      <c r="AA73" s="898">
        <v>75.900000000000006</v>
      </c>
      <c r="AB73" s="898">
        <v>74.400000000000006</v>
      </c>
      <c r="AC73" s="935">
        <v>103.8</v>
      </c>
      <c r="AD73" s="497"/>
      <c r="AE73" s="203" t="s">
        <v>133</v>
      </c>
      <c r="AF73" s="222" t="s">
        <v>100</v>
      </c>
      <c r="AG73" s="203" t="s">
        <v>106</v>
      </c>
      <c r="AH73" s="902">
        <v>92.5</v>
      </c>
      <c r="AI73" s="898">
        <v>94.3</v>
      </c>
      <c r="AJ73" s="898">
        <v>91.7</v>
      </c>
      <c r="AK73" s="898">
        <v>84.4</v>
      </c>
      <c r="AL73" s="898">
        <v>100.5</v>
      </c>
      <c r="AM73" s="898">
        <v>100.1</v>
      </c>
      <c r="AN73" s="898">
        <v>103.1</v>
      </c>
      <c r="AO73" s="898">
        <v>97.9</v>
      </c>
      <c r="AP73" s="898">
        <v>91.4</v>
      </c>
      <c r="AQ73" s="898">
        <v>91</v>
      </c>
      <c r="AR73" s="898">
        <v>110.3</v>
      </c>
    </row>
    <row r="74" spans="1:44" x14ac:dyDescent="0.15">
      <c r="A74" s="203"/>
      <c r="B74" s="222" t="s">
        <v>100</v>
      </c>
      <c r="C74" s="203" t="s">
        <v>107</v>
      </c>
      <c r="D74" s="898">
        <v>101</v>
      </c>
      <c r="E74" s="898">
        <v>101</v>
      </c>
      <c r="F74" s="898">
        <v>96.8</v>
      </c>
      <c r="G74" s="898">
        <v>62.6</v>
      </c>
      <c r="H74" s="898">
        <v>102</v>
      </c>
      <c r="I74" s="898">
        <v>155.4</v>
      </c>
      <c r="J74" s="898">
        <v>72.7</v>
      </c>
      <c r="K74" s="898">
        <v>92.1</v>
      </c>
      <c r="L74" s="898">
        <v>93.2</v>
      </c>
      <c r="M74" s="898">
        <v>106.3</v>
      </c>
      <c r="N74" s="898">
        <v>104</v>
      </c>
      <c r="O74" s="898">
        <v>117.6</v>
      </c>
      <c r="P74" s="898">
        <v>109.3</v>
      </c>
      <c r="Q74" s="898">
        <v>104.2</v>
      </c>
      <c r="R74" s="898">
        <v>88.9</v>
      </c>
      <c r="S74" s="898">
        <v>110</v>
      </c>
      <c r="T74" s="898">
        <v>114.1</v>
      </c>
      <c r="U74" s="898">
        <v>92.6</v>
      </c>
      <c r="V74" s="898">
        <v>88.6</v>
      </c>
      <c r="W74" s="898" t="s">
        <v>357</v>
      </c>
      <c r="X74" s="898">
        <v>84.7</v>
      </c>
      <c r="Y74" s="898">
        <v>115.4</v>
      </c>
      <c r="Z74" s="898">
        <v>97</v>
      </c>
      <c r="AA74" s="898">
        <v>77.099999999999994</v>
      </c>
      <c r="AB74" s="898">
        <v>73.2</v>
      </c>
      <c r="AC74" s="935">
        <v>102.2</v>
      </c>
      <c r="AD74" s="497"/>
      <c r="AE74" s="203"/>
      <c r="AF74" s="222" t="s">
        <v>100</v>
      </c>
      <c r="AG74" s="203" t="s">
        <v>107</v>
      </c>
      <c r="AH74" s="902">
        <v>101</v>
      </c>
      <c r="AI74" s="898">
        <v>97.5</v>
      </c>
      <c r="AJ74" s="898">
        <v>92.4</v>
      </c>
      <c r="AK74" s="898">
        <v>79.599999999999994</v>
      </c>
      <c r="AL74" s="898">
        <v>107.8</v>
      </c>
      <c r="AM74" s="898">
        <v>108.7</v>
      </c>
      <c r="AN74" s="898">
        <v>106.6</v>
      </c>
      <c r="AO74" s="898">
        <v>110.1</v>
      </c>
      <c r="AP74" s="898">
        <v>103</v>
      </c>
      <c r="AQ74" s="898">
        <v>102.2</v>
      </c>
      <c r="AR74" s="898">
        <v>135.5</v>
      </c>
    </row>
    <row r="75" spans="1:44" x14ac:dyDescent="0.15">
      <c r="A75" s="203"/>
      <c r="B75" s="222" t="s">
        <v>100</v>
      </c>
      <c r="C75" s="203" t="s">
        <v>108</v>
      </c>
      <c r="D75" s="898">
        <v>93</v>
      </c>
      <c r="E75" s="898">
        <v>93</v>
      </c>
      <c r="F75" s="898">
        <v>88.3</v>
      </c>
      <c r="G75" s="898">
        <v>67.2</v>
      </c>
      <c r="H75" s="898">
        <v>71.3</v>
      </c>
      <c r="I75" s="898">
        <v>153.30000000000001</v>
      </c>
      <c r="J75" s="898">
        <v>65.8</v>
      </c>
      <c r="K75" s="898">
        <v>81.5</v>
      </c>
      <c r="L75" s="898">
        <v>90.3</v>
      </c>
      <c r="M75" s="898">
        <v>131.4</v>
      </c>
      <c r="N75" s="898">
        <v>80.400000000000006</v>
      </c>
      <c r="O75" s="898">
        <v>102.5</v>
      </c>
      <c r="P75" s="898">
        <v>103.6</v>
      </c>
      <c r="Q75" s="898">
        <v>91.6</v>
      </c>
      <c r="R75" s="898">
        <v>84.2</v>
      </c>
      <c r="S75" s="898">
        <v>108.9</v>
      </c>
      <c r="T75" s="898">
        <v>106.5</v>
      </c>
      <c r="U75" s="898">
        <v>94.3</v>
      </c>
      <c r="V75" s="898">
        <v>105.8</v>
      </c>
      <c r="W75" s="898" t="s">
        <v>357</v>
      </c>
      <c r="X75" s="898">
        <v>97.1</v>
      </c>
      <c r="Y75" s="898">
        <v>95.7</v>
      </c>
      <c r="Z75" s="898">
        <v>86.8</v>
      </c>
      <c r="AA75" s="898">
        <v>70.400000000000006</v>
      </c>
      <c r="AB75" s="898">
        <v>70.900000000000006</v>
      </c>
      <c r="AC75" s="935">
        <v>96.1</v>
      </c>
      <c r="AD75" s="497"/>
      <c r="AE75" s="203"/>
      <c r="AF75" s="222" t="s">
        <v>100</v>
      </c>
      <c r="AG75" s="203" t="s">
        <v>108</v>
      </c>
      <c r="AH75" s="902">
        <v>93</v>
      </c>
      <c r="AI75" s="898">
        <v>83.7</v>
      </c>
      <c r="AJ75" s="898">
        <v>78.400000000000006</v>
      </c>
      <c r="AK75" s="898">
        <v>71.2</v>
      </c>
      <c r="AL75" s="898">
        <v>86.9</v>
      </c>
      <c r="AM75" s="898">
        <v>95.6</v>
      </c>
      <c r="AN75" s="898">
        <v>84.3</v>
      </c>
      <c r="AO75" s="898">
        <v>103.6</v>
      </c>
      <c r="AP75" s="898">
        <v>98.1</v>
      </c>
      <c r="AQ75" s="898">
        <v>98.1</v>
      </c>
      <c r="AR75" s="898">
        <v>99</v>
      </c>
    </row>
    <row r="76" spans="1:44" x14ac:dyDescent="0.15">
      <c r="A76" s="203"/>
      <c r="B76" s="222" t="s">
        <v>100</v>
      </c>
      <c r="C76" s="203" t="s">
        <v>109</v>
      </c>
      <c r="D76" s="898">
        <v>92.6</v>
      </c>
      <c r="E76" s="898">
        <v>92.7</v>
      </c>
      <c r="F76" s="898">
        <v>86.2</v>
      </c>
      <c r="G76" s="898">
        <v>65.099999999999994</v>
      </c>
      <c r="H76" s="898">
        <v>85.2</v>
      </c>
      <c r="I76" s="898">
        <v>125.9</v>
      </c>
      <c r="J76" s="898">
        <v>73.5</v>
      </c>
      <c r="K76" s="898">
        <v>76.8</v>
      </c>
      <c r="L76" s="898">
        <v>85.1</v>
      </c>
      <c r="M76" s="898">
        <v>103.8</v>
      </c>
      <c r="N76" s="898">
        <v>117.8</v>
      </c>
      <c r="O76" s="898">
        <v>164.7</v>
      </c>
      <c r="P76" s="898">
        <v>94.3</v>
      </c>
      <c r="Q76" s="898">
        <v>91.3</v>
      </c>
      <c r="R76" s="898">
        <v>85.9</v>
      </c>
      <c r="S76" s="898">
        <v>109.5</v>
      </c>
      <c r="T76" s="898">
        <v>99.3</v>
      </c>
      <c r="U76" s="898">
        <v>94.2</v>
      </c>
      <c r="V76" s="898">
        <v>91.7</v>
      </c>
      <c r="W76" s="898" t="s">
        <v>357</v>
      </c>
      <c r="X76" s="898">
        <v>109</v>
      </c>
      <c r="Y76" s="898">
        <v>103.3</v>
      </c>
      <c r="Z76" s="898">
        <v>95.4</v>
      </c>
      <c r="AA76" s="898">
        <v>81</v>
      </c>
      <c r="AB76" s="898">
        <v>72.8</v>
      </c>
      <c r="AC76" s="935">
        <v>90.6</v>
      </c>
      <c r="AD76" s="497"/>
      <c r="AE76" s="203"/>
      <c r="AF76" s="222" t="s">
        <v>100</v>
      </c>
      <c r="AG76" s="203" t="s">
        <v>109</v>
      </c>
      <c r="AH76" s="902">
        <v>92.6</v>
      </c>
      <c r="AI76" s="898">
        <v>90.7</v>
      </c>
      <c r="AJ76" s="898">
        <v>81.400000000000006</v>
      </c>
      <c r="AK76" s="898">
        <v>75.3</v>
      </c>
      <c r="AL76" s="898">
        <v>88.8</v>
      </c>
      <c r="AM76" s="898">
        <v>111.1</v>
      </c>
      <c r="AN76" s="898">
        <v>128.6</v>
      </c>
      <c r="AO76" s="898">
        <v>98.8</v>
      </c>
      <c r="AP76" s="898">
        <v>93.7</v>
      </c>
      <c r="AQ76" s="898">
        <v>94.2</v>
      </c>
      <c r="AR76" s="898">
        <v>73.2</v>
      </c>
    </row>
    <row r="77" spans="1:44" x14ac:dyDescent="0.15">
      <c r="A77" s="203"/>
      <c r="B77" s="222" t="s">
        <v>100</v>
      </c>
      <c r="C77" s="203" t="s">
        <v>110</v>
      </c>
      <c r="D77" s="898">
        <v>87.1</v>
      </c>
      <c r="E77" s="898">
        <v>87.1</v>
      </c>
      <c r="F77" s="898">
        <v>87.7</v>
      </c>
      <c r="G77" s="898">
        <v>76.599999999999994</v>
      </c>
      <c r="H77" s="898">
        <v>83.8</v>
      </c>
      <c r="I77" s="898">
        <v>97.9</v>
      </c>
      <c r="J77" s="898">
        <v>74.3</v>
      </c>
      <c r="K77" s="898">
        <v>84</v>
      </c>
      <c r="L77" s="898">
        <v>69.3</v>
      </c>
      <c r="M77" s="898">
        <v>84</v>
      </c>
      <c r="N77" s="898">
        <v>151</v>
      </c>
      <c r="O77" s="898">
        <v>142.30000000000001</v>
      </c>
      <c r="P77" s="898">
        <v>73.5</v>
      </c>
      <c r="Q77" s="898">
        <v>76.5</v>
      </c>
      <c r="R77" s="898">
        <v>82.3</v>
      </c>
      <c r="S77" s="898">
        <v>95.9</v>
      </c>
      <c r="T77" s="898">
        <v>99.6</v>
      </c>
      <c r="U77" s="898">
        <v>93.2</v>
      </c>
      <c r="V77" s="898">
        <v>89.5</v>
      </c>
      <c r="W77" s="898" t="s">
        <v>357</v>
      </c>
      <c r="X77" s="898">
        <v>103.4</v>
      </c>
      <c r="Y77" s="898">
        <v>103.7</v>
      </c>
      <c r="Z77" s="898">
        <v>96.7</v>
      </c>
      <c r="AA77" s="898">
        <v>82.1</v>
      </c>
      <c r="AB77" s="898">
        <v>71.099999999999994</v>
      </c>
      <c r="AC77" s="935">
        <v>83.5</v>
      </c>
      <c r="AD77" s="497"/>
      <c r="AE77" s="203"/>
      <c r="AF77" s="222" t="s">
        <v>100</v>
      </c>
      <c r="AG77" s="203" t="s">
        <v>110</v>
      </c>
      <c r="AH77" s="902">
        <v>87.1</v>
      </c>
      <c r="AI77" s="898">
        <v>90.2</v>
      </c>
      <c r="AJ77" s="898">
        <v>81.900000000000006</v>
      </c>
      <c r="AK77" s="898">
        <v>79.099999999999994</v>
      </c>
      <c r="AL77" s="898">
        <v>85.1</v>
      </c>
      <c r="AM77" s="898">
        <v>108.7</v>
      </c>
      <c r="AN77" s="898">
        <v>118.9</v>
      </c>
      <c r="AO77" s="898">
        <v>101.5</v>
      </c>
      <c r="AP77" s="898">
        <v>85.4</v>
      </c>
      <c r="AQ77" s="898">
        <v>85.8</v>
      </c>
      <c r="AR77" s="898">
        <v>68.2</v>
      </c>
    </row>
    <row r="78" spans="1:44" x14ac:dyDescent="0.15">
      <c r="A78" s="203"/>
      <c r="B78" s="223" t="s">
        <v>100</v>
      </c>
      <c r="C78" s="213" t="s">
        <v>97</v>
      </c>
      <c r="D78" s="900">
        <v>87.5</v>
      </c>
      <c r="E78" s="900">
        <v>87.6</v>
      </c>
      <c r="F78" s="900">
        <v>88.3</v>
      </c>
      <c r="G78" s="900">
        <v>76.099999999999994</v>
      </c>
      <c r="H78" s="900">
        <v>75.8</v>
      </c>
      <c r="I78" s="900">
        <v>73.900000000000006</v>
      </c>
      <c r="J78" s="900">
        <v>93.5</v>
      </c>
      <c r="K78" s="900">
        <v>78</v>
      </c>
      <c r="L78" s="900">
        <v>51.8</v>
      </c>
      <c r="M78" s="900">
        <v>87.2</v>
      </c>
      <c r="N78" s="900">
        <v>168.5</v>
      </c>
      <c r="O78" s="900">
        <v>111.1</v>
      </c>
      <c r="P78" s="900">
        <v>73.7</v>
      </c>
      <c r="Q78" s="900">
        <v>91.5</v>
      </c>
      <c r="R78" s="900">
        <v>78</v>
      </c>
      <c r="S78" s="900">
        <v>95.5</v>
      </c>
      <c r="T78" s="900">
        <v>78.7</v>
      </c>
      <c r="U78" s="900">
        <v>102</v>
      </c>
      <c r="V78" s="900">
        <v>112.3</v>
      </c>
      <c r="W78" s="900" t="s">
        <v>357</v>
      </c>
      <c r="X78" s="900">
        <v>124.3</v>
      </c>
      <c r="Y78" s="900">
        <v>103.3</v>
      </c>
      <c r="Z78" s="900">
        <v>87.2</v>
      </c>
      <c r="AA78" s="900">
        <v>75.599999999999994</v>
      </c>
      <c r="AB78" s="900">
        <v>75.2</v>
      </c>
      <c r="AC78" s="936">
        <v>84.5</v>
      </c>
      <c r="AD78" s="497"/>
      <c r="AE78" s="203"/>
      <c r="AF78" s="223" t="s">
        <v>100</v>
      </c>
      <c r="AG78" s="213" t="s">
        <v>97</v>
      </c>
      <c r="AH78" s="902">
        <v>87.5</v>
      </c>
      <c r="AI78" s="898">
        <v>85.7</v>
      </c>
      <c r="AJ78" s="898">
        <v>86.1</v>
      </c>
      <c r="AK78" s="898">
        <v>87.9</v>
      </c>
      <c r="AL78" s="898">
        <v>83.8</v>
      </c>
      <c r="AM78" s="898">
        <v>85</v>
      </c>
      <c r="AN78" s="898">
        <v>94.6</v>
      </c>
      <c r="AO78" s="898">
        <v>78.2</v>
      </c>
      <c r="AP78" s="898">
        <v>88.5</v>
      </c>
      <c r="AQ78" s="898">
        <v>89.1</v>
      </c>
      <c r="AR78" s="898">
        <v>63.9</v>
      </c>
    </row>
    <row r="79" spans="1:44" x14ac:dyDescent="0.15">
      <c r="A79" s="224"/>
      <c r="B79" s="222" t="s">
        <v>425</v>
      </c>
      <c r="C79" s="216" t="s">
        <v>99</v>
      </c>
      <c r="D79" s="898">
        <v>99</v>
      </c>
      <c r="E79" s="898">
        <v>99</v>
      </c>
      <c r="F79" s="898">
        <v>92.2</v>
      </c>
      <c r="G79" s="898">
        <v>69.3</v>
      </c>
      <c r="H79" s="898">
        <v>90.2</v>
      </c>
      <c r="I79" s="898">
        <v>87.8</v>
      </c>
      <c r="J79" s="898">
        <v>78.2</v>
      </c>
      <c r="K79" s="898">
        <v>96.3</v>
      </c>
      <c r="L79" s="898">
        <v>93.2</v>
      </c>
      <c r="M79" s="898">
        <v>115.7</v>
      </c>
      <c r="N79" s="898">
        <v>164.4</v>
      </c>
      <c r="O79" s="898">
        <v>111.3</v>
      </c>
      <c r="P79" s="898">
        <v>103.4</v>
      </c>
      <c r="Q79" s="898">
        <v>104.6</v>
      </c>
      <c r="R79" s="898">
        <v>91.3</v>
      </c>
      <c r="S79" s="898">
        <v>119.2</v>
      </c>
      <c r="T79" s="898">
        <v>133.80000000000001</v>
      </c>
      <c r="U79" s="898">
        <v>103.8</v>
      </c>
      <c r="V79" s="898">
        <v>86.8</v>
      </c>
      <c r="W79" s="898" t="s">
        <v>357</v>
      </c>
      <c r="X79" s="898">
        <v>110.6</v>
      </c>
      <c r="Y79" s="898">
        <v>126.9</v>
      </c>
      <c r="Z79" s="898">
        <v>105</v>
      </c>
      <c r="AA79" s="898">
        <v>113.3</v>
      </c>
      <c r="AB79" s="898">
        <v>75.400000000000006</v>
      </c>
      <c r="AC79" s="935">
        <v>84.5</v>
      </c>
      <c r="AD79" s="497"/>
      <c r="AE79" s="224"/>
      <c r="AF79" s="222" t="s">
        <v>425</v>
      </c>
      <c r="AG79" s="216" t="s">
        <v>99</v>
      </c>
      <c r="AH79" s="903">
        <v>99</v>
      </c>
      <c r="AI79" s="899">
        <v>98.7</v>
      </c>
      <c r="AJ79" s="899">
        <v>88.5</v>
      </c>
      <c r="AK79" s="899">
        <v>80.5</v>
      </c>
      <c r="AL79" s="899">
        <v>98.2</v>
      </c>
      <c r="AM79" s="899">
        <v>121.1</v>
      </c>
      <c r="AN79" s="899">
        <v>107.1</v>
      </c>
      <c r="AO79" s="899">
        <v>130.9</v>
      </c>
      <c r="AP79" s="899">
        <v>99.2</v>
      </c>
      <c r="AQ79" s="899">
        <v>99.5</v>
      </c>
      <c r="AR79" s="899">
        <v>85.7</v>
      </c>
    </row>
    <row r="80" spans="1:44" x14ac:dyDescent="0.15">
      <c r="A80" s="224"/>
      <c r="B80" s="222"/>
      <c r="C80" s="203" t="s">
        <v>101</v>
      </c>
      <c r="D80" s="898">
        <v>94.5</v>
      </c>
      <c r="E80" s="898">
        <v>94.6</v>
      </c>
      <c r="F80" s="898">
        <v>99.7</v>
      </c>
      <c r="G80" s="898">
        <v>69.5</v>
      </c>
      <c r="H80" s="898">
        <v>81.7</v>
      </c>
      <c r="I80" s="898">
        <v>84.7</v>
      </c>
      <c r="J80" s="898">
        <v>66.7</v>
      </c>
      <c r="K80" s="898">
        <v>86.4</v>
      </c>
      <c r="L80" s="898">
        <v>85.6</v>
      </c>
      <c r="M80" s="898">
        <v>104.2</v>
      </c>
      <c r="N80" s="898">
        <v>137.4</v>
      </c>
      <c r="O80" s="898">
        <v>86.2</v>
      </c>
      <c r="P80" s="898">
        <v>107.9</v>
      </c>
      <c r="Q80" s="898">
        <v>100.6</v>
      </c>
      <c r="R80" s="898">
        <v>90</v>
      </c>
      <c r="S80" s="898">
        <v>108.9</v>
      </c>
      <c r="T80" s="898">
        <v>114.3</v>
      </c>
      <c r="U80" s="898">
        <v>99.8</v>
      </c>
      <c r="V80" s="898">
        <v>88.5</v>
      </c>
      <c r="W80" s="898" t="s">
        <v>357</v>
      </c>
      <c r="X80" s="898">
        <v>138.80000000000001</v>
      </c>
      <c r="Y80" s="898">
        <v>129.80000000000001</v>
      </c>
      <c r="Z80" s="898">
        <v>84.4</v>
      </c>
      <c r="AA80" s="898">
        <v>83.7</v>
      </c>
      <c r="AB80" s="898">
        <v>70.5</v>
      </c>
      <c r="AC80" s="935">
        <v>75.900000000000006</v>
      </c>
      <c r="AD80" s="497"/>
      <c r="AE80" s="224"/>
      <c r="AF80" s="222"/>
      <c r="AG80" s="203" t="s">
        <v>101</v>
      </c>
      <c r="AH80" s="902">
        <v>94.5</v>
      </c>
      <c r="AI80" s="898">
        <v>85.9</v>
      </c>
      <c r="AJ80" s="898">
        <v>81</v>
      </c>
      <c r="AK80" s="898">
        <v>72</v>
      </c>
      <c r="AL80" s="898">
        <v>91.7</v>
      </c>
      <c r="AM80" s="898">
        <v>96.8</v>
      </c>
      <c r="AN80" s="898">
        <v>82.3</v>
      </c>
      <c r="AO80" s="898">
        <v>107.1</v>
      </c>
      <c r="AP80" s="898">
        <v>99.3</v>
      </c>
      <c r="AQ80" s="898">
        <v>99.1</v>
      </c>
      <c r="AR80" s="898">
        <v>108.3</v>
      </c>
    </row>
    <row r="81" spans="1:44" x14ac:dyDescent="0.15">
      <c r="A81" s="224"/>
      <c r="B81" s="222"/>
      <c r="C81" s="203" t="s">
        <v>102</v>
      </c>
      <c r="D81" s="898">
        <v>77.3</v>
      </c>
      <c r="E81" s="898">
        <v>77.3</v>
      </c>
      <c r="F81" s="898">
        <v>84.8</v>
      </c>
      <c r="G81" s="898">
        <v>72.2</v>
      </c>
      <c r="H81" s="898">
        <v>63.5</v>
      </c>
      <c r="I81" s="898">
        <v>59</v>
      </c>
      <c r="J81" s="898">
        <v>42.2</v>
      </c>
      <c r="K81" s="898">
        <v>86.4</v>
      </c>
      <c r="L81" s="898">
        <v>58.5</v>
      </c>
      <c r="M81" s="898">
        <v>120.9</v>
      </c>
      <c r="N81" s="898">
        <v>78.7</v>
      </c>
      <c r="O81" s="898">
        <v>91.8</v>
      </c>
      <c r="P81" s="898">
        <v>82.5</v>
      </c>
      <c r="Q81" s="898">
        <v>81</v>
      </c>
      <c r="R81" s="898">
        <v>74.2</v>
      </c>
      <c r="S81" s="898">
        <v>93.9</v>
      </c>
      <c r="T81" s="898">
        <v>93.4</v>
      </c>
      <c r="U81" s="898">
        <v>82.8</v>
      </c>
      <c r="V81" s="898">
        <v>90.3</v>
      </c>
      <c r="W81" s="898" t="s">
        <v>357</v>
      </c>
      <c r="X81" s="898">
        <v>88.4</v>
      </c>
      <c r="Y81" s="898">
        <v>74.2</v>
      </c>
      <c r="Z81" s="898">
        <v>84.7</v>
      </c>
      <c r="AA81" s="898">
        <v>70.400000000000006</v>
      </c>
      <c r="AB81" s="898">
        <v>76.5</v>
      </c>
      <c r="AC81" s="935">
        <v>55.5</v>
      </c>
      <c r="AD81" s="497"/>
      <c r="AE81" s="224"/>
      <c r="AF81" s="222"/>
      <c r="AG81" s="203" t="s">
        <v>102</v>
      </c>
      <c r="AH81" s="902">
        <v>77.3</v>
      </c>
      <c r="AI81" s="898">
        <v>71.5</v>
      </c>
      <c r="AJ81" s="898">
        <v>64.099999999999994</v>
      </c>
      <c r="AK81" s="898">
        <v>55</v>
      </c>
      <c r="AL81" s="898">
        <v>75.099999999999994</v>
      </c>
      <c r="AM81" s="898">
        <v>87.9</v>
      </c>
      <c r="AN81" s="898">
        <v>85.8</v>
      </c>
      <c r="AO81" s="898">
        <v>89.3</v>
      </c>
      <c r="AP81" s="898">
        <v>80.5</v>
      </c>
      <c r="AQ81" s="898">
        <v>80.5</v>
      </c>
      <c r="AR81" s="898">
        <v>83.8</v>
      </c>
    </row>
    <row r="82" spans="1:44" x14ac:dyDescent="0.15">
      <c r="A82" s="224"/>
      <c r="B82" s="222"/>
      <c r="C82" s="203" t="s">
        <v>103</v>
      </c>
      <c r="D82" s="898">
        <v>90.8</v>
      </c>
      <c r="E82" s="898">
        <v>90.8</v>
      </c>
      <c r="F82" s="898">
        <v>97</v>
      </c>
      <c r="G82" s="898">
        <v>63.4</v>
      </c>
      <c r="H82" s="898">
        <v>70.5</v>
      </c>
      <c r="I82" s="898">
        <v>134.9</v>
      </c>
      <c r="J82" s="898">
        <v>76.3</v>
      </c>
      <c r="K82" s="898">
        <v>102.8</v>
      </c>
      <c r="L82" s="898">
        <v>57.7</v>
      </c>
      <c r="M82" s="898">
        <v>84.4</v>
      </c>
      <c r="N82" s="898">
        <v>126.4</v>
      </c>
      <c r="O82" s="898">
        <v>70.7</v>
      </c>
      <c r="P82" s="898">
        <v>89.1</v>
      </c>
      <c r="Q82" s="898">
        <v>88.4</v>
      </c>
      <c r="R82" s="898">
        <v>72.7</v>
      </c>
      <c r="S82" s="898">
        <v>92.3</v>
      </c>
      <c r="T82" s="898">
        <v>99</v>
      </c>
      <c r="U82" s="898">
        <v>91.6</v>
      </c>
      <c r="V82" s="898">
        <v>90.6</v>
      </c>
      <c r="W82" s="898" t="s">
        <v>357</v>
      </c>
      <c r="X82" s="898">
        <v>105.2</v>
      </c>
      <c r="Y82" s="898">
        <v>105.8</v>
      </c>
      <c r="Z82" s="898">
        <v>86.8</v>
      </c>
      <c r="AA82" s="898">
        <v>74.5</v>
      </c>
      <c r="AB82" s="898">
        <v>71.8</v>
      </c>
      <c r="AC82" s="935">
        <v>99.5</v>
      </c>
      <c r="AD82" s="497"/>
      <c r="AE82" s="224"/>
      <c r="AF82" s="222"/>
      <c r="AG82" s="203" t="s">
        <v>103</v>
      </c>
      <c r="AH82" s="902">
        <v>90.8</v>
      </c>
      <c r="AI82" s="898">
        <v>87</v>
      </c>
      <c r="AJ82" s="898">
        <v>85.4</v>
      </c>
      <c r="AK82" s="898">
        <v>89</v>
      </c>
      <c r="AL82" s="898">
        <v>81</v>
      </c>
      <c r="AM82" s="898">
        <v>90.5</v>
      </c>
      <c r="AN82" s="898">
        <v>87.6</v>
      </c>
      <c r="AO82" s="898">
        <v>92.5</v>
      </c>
      <c r="AP82" s="898">
        <v>93</v>
      </c>
      <c r="AQ82" s="898">
        <v>93.7</v>
      </c>
      <c r="AR82" s="898">
        <v>59</v>
      </c>
    </row>
    <row r="83" spans="1:44" x14ac:dyDescent="0.15">
      <c r="A83" s="224"/>
      <c r="B83" s="222"/>
      <c r="C83" s="203" t="s">
        <v>104</v>
      </c>
      <c r="D83" s="898">
        <v>109.1</v>
      </c>
      <c r="E83" s="898">
        <v>109.1</v>
      </c>
      <c r="F83" s="898">
        <v>103.5</v>
      </c>
      <c r="G83" s="898">
        <v>63.5</v>
      </c>
      <c r="H83" s="898">
        <v>74</v>
      </c>
      <c r="I83" s="898">
        <v>247.9</v>
      </c>
      <c r="J83" s="898">
        <v>86.3</v>
      </c>
      <c r="K83" s="898">
        <v>100.3</v>
      </c>
      <c r="L83" s="898">
        <v>63.3</v>
      </c>
      <c r="M83" s="898">
        <v>128</v>
      </c>
      <c r="N83" s="898">
        <v>139.19999999999999</v>
      </c>
      <c r="O83" s="898">
        <v>152.80000000000001</v>
      </c>
      <c r="P83" s="898">
        <v>103.5</v>
      </c>
      <c r="Q83" s="898">
        <v>91.6</v>
      </c>
      <c r="R83" s="898">
        <v>86.2</v>
      </c>
      <c r="S83" s="898">
        <v>122.9</v>
      </c>
      <c r="T83" s="898">
        <v>117.4</v>
      </c>
      <c r="U83" s="898">
        <v>106.8</v>
      </c>
      <c r="V83" s="898">
        <v>123.3</v>
      </c>
      <c r="W83" s="898" t="s">
        <v>357</v>
      </c>
      <c r="X83" s="898">
        <v>82.2</v>
      </c>
      <c r="Y83" s="898">
        <v>105.2</v>
      </c>
      <c r="Z83" s="898">
        <v>93.2</v>
      </c>
      <c r="AA83" s="898">
        <v>93.6</v>
      </c>
      <c r="AB83" s="898">
        <v>74.8</v>
      </c>
      <c r="AC83" s="935">
        <v>139.6</v>
      </c>
      <c r="AD83" s="497"/>
      <c r="AE83" s="224"/>
      <c r="AF83" s="222"/>
      <c r="AG83" s="203" t="s">
        <v>104</v>
      </c>
      <c r="AH83" s="902">
        <v>109.1</v>
      </c>
      <c r="AI83" s="898">
        <v>99.6</v>
      </c>
      <c r="AJ83" s="898">
        <v>91</v>
      </c>
      <c r="AK83" s="898">
        <v>95.7</v>
      </c>
      <c r="AL83" s="898">
        <v>85.3</v>
      </c>
      <c r="AM83" s="898">
        <v>118.7</v>
      </c>
      <c r="AN83" s="898">
        <v>122.1</v>
      </c>
      <c r="AO83" s="898">
        <v>116.3</v>
      </c>
      <c r="AP83" s="898">
        <v>114.3</v>
      </c>
      <c r="AQ83" s="898">
        <v>115.3</v>
      </c>
      <c r="AR83" s="898">
        <v>71.599999999999994</v>
      </c>
    </row>
    <row r="84" spans="1:44" x14ac:dyDescent="0.15">
      <c r="A84" s="224"/>
      <c r="B84" s="222"/>
      <c r="C84" s="203" t="s">
        <v>105</v>
      </c>
      <c r="D84" s="898">
        <v>84.6</v>
      </c>
      <c r="E84" s="898">
        <v>84.6</v>
      </c>
      <c r="F84" s="898">
        <v>87.3</v>
      </c>
      <c r="G84" s="898">
        <v>65.8</v>
      </c>
      <c r="H84" s="898">
        <v>60.2</v>
      </c>
      <c r="I84" s="898">
        <v>66.2</v>
      </c>
      <c r="J84" s="898">
        <v>62.5</v>
      </c>
      <c r="K84" s="898">
        <v>99.8</v>
      </c>
      <c r="L84" s="898">
        <v>64</v>
      </c>
      <c r="M84" s="898">
        <v>115.7</v>
      </c>
      <c r="N84" s="898">
        <v>113.2</v>
      </c>
      <c r="O84" s="898">
        <v>96.9</v>
      </c>
      <c r="P84" s="898">
        <v>99.2</v>
      </c>
      <c r="Q84" s="898">
        <v>83.1</v>
      </c>
      <c r="R84" s="898">
        <v>77.8</v>
      </c>
      <c r="S84" s="898">
        <v>101.9</v>
      </c>
      <c r="T84" s="898">
        <v>107.9</v>
      </c>
      <c r="U84" s="898">
        <v>98.5</v>
      </c>
      <c r="V84" s="898">
        <v>107.9</v>
      </c>
      <c r="W84" s="898" t="s">
        <v>357</v>
      </c>
      <c r="X84" s="898">
        <v>64.7</v>
      </c>
      <c r="Y84" s="898">
        <v>103.8</v>
      </c>
      <c r="Z84" s="898">
        <v>99.5</v>
      </c>
      <c r="AA84" s="898">
        <v>87.8</v>
      </c>
      <c r="AB84" s="898">
        <v>72.2</v>
      </c>
      <c r="AC84" s="935">
        <v>70.400000000000006</v>
      </c>
      <c r="AD84" s="497"/>
      <c r="AE84" s="224"/>
      <c r="AF84" s="222"/>
      <c r="AG84" s="203" t="s">
        <v>105</v>
      </c>
      <c r="AH84" s="902">
        <v>84.6</v>
      </c>
      <c r="AI84" s="898">
        <v>83.9</v>
      </c>
      <c r="AJ84" s="898">
        <v>76.599999999999994</v>
      </c>
      <c r="AK84" s="898">
        <v>77.900000000000006</v>
      </c>
      <c r="AL84" s="898">
        <v>75.099999999999994</v>
      </c>
      <c r="AM84" s="898">
        <v>99.8</v>
      </c>
      <c r="AN84" s="898">
        <v>91.5</v>
      </c>
      <c r="AO84" s="898">
        <v>105.7</v>
      </c>
      <c r="AP84" s="898">
        <v>85</v>
      </c>
      <c r="AQ84" s="898">
        <v>85.7</v>
      </c>
      <c r="AR84" s="898">
        <v>55.4</v>
      </c>
    </row>
    <row r="85" spans="1:44" x14ac:dyDescent="0.15">
      <c r="A85" s="224"/>
      <c r="B85" s="222"/>
      <c r="C85" s="203" t="s">
        <v>106</v>
      </c>
      <c r="D85" s="898">
        <v>97.2</v>
      </c>
      <c r="E85" s="898">
        <v>97.2</v>
      </c>
      <c r="F85" s="898">
        <v>89.8</v>
      </c>
      <c r="G85" s="898">
        <v>72.8</v>
      </c>
      <c r="H85" s="898">
        <v>64.3</v>
      </c>
      <c r="I85" s="898">
        <v>97.3</v>
      </c>
      <c r="J85" s="898">
        <v>88.6</v>
      </c>
      <c r="K85" s="898">
        <v>93.9</v>
      </c>
      <c r="L85" s="898">
        <v>83.2</v>
      </c>
      <c r="M85" s="898">
        <v>162.30000000000001</v>
      </c>
      <c r="N85" s="898">
        <v>114.6</v>
      </c>
      <c r="O85" s="898">
        <v>160.30000000000001</v>
      </c>
      <c r="P85" s="898">
        <v>99.9</v>
      </c>
      <c r="Q85" s="898">
        <v>99.1</v>
      </c>
      <c r="R85" s="898">
        <v>89.9</v>
      </c>
      <c r="S85" s="898">
        <v>106.1</v>
      </c>
      <c r="T85" s="898">
        <v>120.2</v>
      </c>
      <c r="U85" s="898">
        <v>95.3</v>
      </c>
      <c r="V85" s="898">
        <v>107.3</v>
      </c>
      <c r="W85" s="898" t="s">
        <v>357</v>
      </c>
      <c r="X85" s="898">
        <v>99.3</v>
      </c>
      <c r="Y85" s="898">
        <v>86.7</v>
      </c>
      <c r="Z85" s="898">
        <v>80.900000000000006</v>
      </c>
      <c r="AA85" s="898">
        <v>85.4</v>
      </c>
      <c r="AB85" s="898">
        <v>80.900000000000006</v>
      </c>
      <c r="AC85" s="935">
        <v>92.3</v>
      </c>
      <c r="AD85" s="497"/>
      <c r="AE85" s="224"/>
      <c r="AF85" s="222"/>
      <c r="AG85" s="203" t="s">
        <v>106</v>
      </c>
      <c r="AH85" s="902">
        <v>97.2</v>
      </c>
      <c r="AI85" s="898">
        <v>96.4</v>
      </c>
      <c r="AJ85" s="898">
        <v>86.3</v>
      </c>
      <c r="AK85" s="898">
        <v>91.1</v>
      </c>
      <c r="AL85" s="898">
        <v>80.599999999999994</v>
      </c>
      <c r="AM85" s="898">
        <v>118.6</v>
      </c>
      <c r="AN85" s="898">
        <v>130.6</v>
      </c>
      <c r="AO85" s="898">
        <v>110.2</v>
      </c>
      <c r="AP85" s="898">
        <v>97.6</v>
      </c>
      <c r="AQ85" s="898">
        <v>97.8</v>
      </c>
      <c r="AR85" s="898">
        <v>87.7</v>
      </c>
    </row>
    <row r="86" spans="1:44" x14ac:dyDescent="0.15">
      <c r="A86" s="224"/>
      <c r="B86" s="222"/>
      <c r="C86" s="203" t="s">
        <v>107</v>
      </c>
      <c r="D86" s="898">
        <v>104</v>
      </c>
      <c r="E86" s="898">
        <v>104</v>
      </c>
      <c r="F86" s="898">
        <v>96.1</v>
      </c>
      <c r="G86" s="898">
        <v>64.8</v>
      </c>
      <c r="H86" s="898">
        <v>74.099999999999994</v>
      </c>
      <c r="I86" s="898">
        <v>122.1</v>
      </c>
      <c r="J86" s="898">
        <v>79</v>
      </c>
      <c r="K86" s="898">
        <v>152.1</v>
      </c>
      <c r="L86" s="898">
        <v>99.6</v>
      </c>
      <c r="M86" s="898">
        <v>151.6</v>
      </c>
      <c r="N86" s="898">
        <v>102.8</v>
      </c>
      <c r="O86" s="898">
        <v>118.7</v>
      </c>
      <c r="P86" s="898">
        <v>116.2</v>
      </c>
      <c r="Q86" s="898">
        <v>110.5</v>
      </c>
      <c r="R86" s="898">
        <v>113.2</v>
      </c>
      <c r="S86" s="898">
        <v>101.9</v>
      </c>
      <c r="T86" s="898">
        <v>117.1</v>
      </c>
      <c r="U86" s="898">
        <v>100</v>
      </c>
      <c r="V86" s="898">
        <v>109.1</v>
      </c>
      <c r="W86" s="898" t="s">
        <v>357</v>
      </c>
      <c r="X86" s="898">
        <v>105.7</v>
      </c>
      <c r="Y86" s="898">
        <v>98.7</v>
      </c>
      <c r="Z86" s="898">
        <v>97.4</v>
      </c>
      <c r="AA86" s="898">
        <v>78.900000000000006</v>
      </c>
      <c r="AB86" s="898">
        <v>75.7</v>
      </c>
      <c r="AC86" s="935">
        <v>105.8</v>
      </c>
      <c r="AD86" s="497"/>
      <c r="AE86" s="224"/>
      <c r="AF86" s="222"/>
      <c r="AG86" s="203" t="s">
        <v>107</v>
      </c>
      <c r="AH86" s="898">
        <v>104</v>
      </c>
      <c r="AI86" s="898">
        <v>99.1</v>
      </c>
      <c r="AJ86" s="898">
        <v>96.9</v>
      </c>
      <c r="AK86" s="898">
        <v>102.3</v>
      </c>
      <c r="AL86" s="898">
        <v>90.5</v>
      </c>
      <c r="AM86" s="898">
        <v>104</v>
      </c>
      <c r="AN86" s="898">
        <v>99.5</v>
      </c>
      <c r="AO86" s="898">
        <v>107.2</v>
      </c>
      <c r="AP86" s="898">
        <v>106.7</v>
      </c>
      <c r="AQ86" s="898">
        <v>106.8</v>
      </c>
      <c r="AR86" s="898">
        <v>99.9</v>
      </c>
    </row>
    <row r="87" spans="1:44" x14ac:dyDescent="0.15">
      <c r="A87" s="224"/>
      <c r="B87" s="222"/>
      <c r="C87" s="203" t="s">
        <v>108</v>
      </c>
      <c r="D87" s="898">
        <v>92.5</v>
      </c>
      <c r="E87" s="898">
        <v>92.5</v>
      </c>
      <c r="F87" s="898">
        <v>97.6</v>
      </c>
      <c r="G87" s="898">
        <v>66.3</v>
      </c>
      <c r="H87" s="898">
        <v>62.4</v>
      </c>
      <c r="I87" s="898">
        <v>103.8</v>
      </c>
      <c r="J87" s="898">
        <v>63.7</v>
      </c>
      <c r="K87" s="898">
        <v>81.099999999999994</v>
      </c>
      <c r="L87" s="898">
        <v>80</v>
      </c>
      <c r="M87" s="898">
        <v>143.5</v>
      </c>
      <c r="N87" s="898">
        <v>65</v>
      </c>
      <c r="O87" s="898">
        <v>121</v>
      </c>
      <c r="P87" s="898">
        <v>101</v>
      </c>
      <c r="Q87" s="898">
        <v>100.4</v>
      </c>
      <c r="R87" s="898">
        <v>100</v>
      </c>
      <c r="S87" s="898">
        <v>107.3</v>
      </c>
      <c r="T87" s="898">
        <v>95</v>
      </c>
      <c r="U87" s="898">
        <v>95.7</v>
      </c>
      <c r="V87" s="898">
        <v>111.9</v>
      </c>
      <c r="W87" s="898" t="s">
        <v>357</v>
      </c>
      <c r="X87" s="898">
        <v>107.2</v>
      </c>
      <c r="Y87" s="898">
        <v>76.400000000000006</v>
      </c>
      <c r="Z87" s="898">
        <v>85.3</v>
      </c>
      <c r="AA87" s="898">
        <v>81.3</v>
      </c>
      <c r="AB87" s="898">
        <v>77.599999999999994</v>
      </c>
      <c r="AC87" s="935">
        <v>79.5</v>
      </c>
      <c r="AD87" s="497"/>
      <c r="AE87" s="224"/>
      <c r="AF87" s="222"/>
      <c r="AG87" s="203" t="s">
        <v>108</v>
      </c>
      <c r="AH87" s="898">
        <v>92.5</v>
      </c>
      <c r="AI87" s="898">
        <v>76.3</v>
      </c>
      <c r="AJ87" s="898">
        <v>68.8</v>
      </c>
      <c r="AK87" s="898">
        <v>61</v>
      </c>
      <c r="AL87" s="898">
        <v>78.099999999999994</v>
      </c>
      <c r="AM87" s="898">
        <v>93</v>
      </c>
      <c r="AN87" s="898">
        <v>96.8</v>
      </c>
      <c r="AO87" s="898">
        <v>90.2</v>
      </c>
      <c r="AP87" s="898">
        <v>101.4</v>
      </c>
      <c r="AQ87" s="898">
        <v>101.3</v>
      </c>
      <c r="AR87" s="898">
        <v>103.1</v>
      </c>
    </row>
    <row r="88" spans="1:44" x14ac:dyDescent="0.15">
      <c r="A88" s="224"/>
      <c r="B88" s="222"/>
      <c r="C88" s="203" t="s">
        <v>109</v>
      </c>
      <c r="D88" s="898">
        <v>95.7</v>
      </c>
      <c r="E88" s="898">
        <v>95.7</v>
      </c>
      <c r="F88" s="898">
        <v>90.6</v>
      </c>
      <c r="G88" s="898">
        <v>63</v>
      </c>
      <c r="H88" s="898">
        <v>63.7</v>
      </c>
      <c r="I88" s="898">
        <v>140.5</v>
      </c>
      <c r="J88" s="898">
        <v>66.3</v>
      </c>
      <c r="K88" s="898">
        <v>80.7</v>
      </c>
      <c r="L88" s="898">
        <v>101.4</v>
      </c>
      <c r="M88" s="898">
        <v>153</v>
      </c>
      <c r="N88" s="898">
        <v>88.1</v>
      </c>
      <c r="O88" s="898">
        <v>101.7</v>
      </c>
      <c r="P88" s="898">
        <v>106.4</v>
      </c>
      <c r="Q88" s="898">
        <v>100.3</v>
      </c>
      <c r="R88" s="898">
        <v>107</v>
      </c>
      <c r="S88" s="898">
        <v>109.1</v>
      </c>
      <c r="T88" s="898">
        <v>100.3</v>
      </c>
      <c r="U88" s="898">
        <v>104.4</v>
      </c>
      <c r="V88" s="898">
        <v>127</v>
      </c>
      <c r="W88" s="898" t="s">
        <v>357</v>
      </c>
      <c r="X88" s="898">
        <v>106.7</v>
      </c>
      <c r="Y88" s="898">
        <v>74.2</v>
      </c>
      <c r="Z88" s="898">
        <v>89</v>
      </c>
      <c r="AA88" s="898">
        <v>95.8</v>
      </c>
      <c r="AB88" s="898">
        <v>79.400000000000006</v>
      </c>
      <c r="AC88" s="935">
        <v>92.2</v>
      </c>
      <c r="AD88" s="497"/>
      <c r="AE88" s="224"/>
      <c r="AF88" s="222"/>
      <c r="AG88" s="203" t="s">
        <v>109</v>
      </c>
      <c r="AH88" s="898">
        <v>95.7</v>
      </c>
      <c r="AI88" s="898">
        <v>79.2</v>
      </c>
      <c r="AJ88" s="898">
        <v>74.099999999999994</v>
      </c>
      <c r="AK88" s="898">
        <v>70.900000000000006</v>
      </c>
      <c r="AL88" s="898">
        <v>78</v>
      </c>
      <c r="AM88" s="898">
        <v>90.4</v>
      </c>
      <c r="AN88" s="898">
        <v>84</v>
      </c>
      <c r="AO88" s="898">
        <v>94.9</v>
      </c>
      <c r="AP88" s="898">
        <v>104.8</v>
      </c>
      <c r="AQ88" s="898">
        <v>105.7</v>
      </c>
      <c r="AR88" s="898">
        <v>69.099999999999994</v>
      </c>
    </row>
    <row r="89" spans="1:44" x14ac:dyDescent="0.15">
      <c r="A89" s="224"/>
      <c r="B89" s="222"/>
      <c r="C89" s="203" t="s">
        <v>110</v>
      </c>
      <c r="D89" s="898">
        <v>91.5</v>
      </c>
      <c r="E89" s="898">
        <v>91.5</v>
      </c>
      <c r="F89" s="898">
        <v>86.4</v>
      </c>
      <c r="G89" s="898">
        <v>64.599999999999994</v>
      </c>
      <c r="H89" s="898">
        <v>70.900000000000006</v>
      </c>
      <c r="I89" s="898">
        <v>110</v>
      </c>
      <c r="J89" s="898">
        <v>67.5</v>
      </c>
      <c r="K89" s="898">
        <v>85</v>
      </c>
      <c r="L89" s="898">
        <v>116.5</v>
      </c>
      <c r="M89" s="898">
        <v>87.3</v>
      </c>
      <c r="N89" s="898">
        <v>124.6</v>
      </c>
      <c r="O89" s="898">
        <v>116.6</v>
      </c>
      <c r="P89" s="898">
        <v>101.1</v>
      </c>
      <c r="Q89" s="898">
        <v>101.4</v>
      </c>
      <c r="R89" s="898">
        <v>101.6</v>
      </c>
      <c r="S89" s="898">
        <v>103.1</v>
      </c>
      <c r="T89" s="898">
        <v>91</v>
      </c>
      <c r="U89" s="898">
        <v>101.9</v>
      </c>
      <c r="V89" s="898">
        <v>115.7</v>
      </c>
      <c r="W89" s="898" t="s">
        <v>357</v>
      </c>
      <c r="X89" s="898">
        <v>104.5</v>
      </c>
      <c r="Y89" s="898">
        <v>82.7</v>
      </c>
      <c r="Z89" s="898">
        <v>87.3</v>
      </c>
      <c r="AA89" s="898">
        <v>100.6</v>
      </c>
      <c r="AB89" s="898">
        <v>77</v>
      </c>
      <c r="AC89" s="935">
        <v>84</v>
      </c>
      <c r="AD89" s="497"/>
      <c r="AE89" s="224"/>
      <c r="AF89" s="222"/>
      <c r="AG89" s="203" t="s">
        <v>110</v>
      </c>
      <c r="AH89" s="898">
        <v>91.5</v>
      </c>
      <c r="AI89" s="898">
        <v>79</v>
      </c>
      <c r="AJ89" s="898">
        <v>71.099999999999994</v>
      </c>
      <c r="AK89" s="898">
        <v>68</v>
      </c>
      <c r="AL89" s="898">
        <v>74.8</v>
      </c>
      <c r="AM89" s="898">
        <v>96.4</v>
      </c>
      <c r="AN89" s="898">
        <v>104.6</v>
      </c>
      <c r="AO89" s="898">
        <v>90.6</v>
      </c>
      <c r="AP89" s="898">
        <v>98.3</v>
      </c>
      <c r="AQ89" s="898">
        <v>98.9</v>
      </c>
      <c r="AR89" s="898">
        <v>72</v>
      </c>
    </row>
    <row r="90" spans="1:44" x14ac:dyDescent="0.15">
      <c r="A90" s="224"/>
      <c r="B90" s="223"/>
      <c r="C90" s="213" t="s">
        <v>97</v>
      </c>
      <c r="D90" s="900">
        <v>93.7</v>
      </c>
      <c r="E90" s="900">
        <v>93.7</v>
      </c>
      <c r="F90" s="900">
        <v>93.8</v>
      </c>
      <c r="G90" s="900">
        <v>69.400000000000006</v>
      </c>
      <c r="H90" s="900">
        <v>77.2</v>
      </c>
      <c r="I90" s="900">
        <v>108.4</v>
      </c>
      <c r="J90" s="900">
        <v>92.6</v>
      </c>
      <c r="K90" s="900">
        <v>93.4</v>
      </c>
      <c r="L90" s="900">
        <v>102.3</v>
      </c>
      <c r="M90" s="900">
        <v>112</v>
      </c>
      <c r="N90" s="900">
        <v>86.4</v>
      </c>
      <c r="O90" s="900">
        <v>62.8</v>
      </c>
      <c r="P90" s="900">
        <v>87</v>
      </c>
      <c r="Q90" s="900">
        <v>102.9</v>
      </c>
      <c r="R90" s="900">
        <v>103.8</v>
      </c>
      <c r="S90" s="900">
        <v>102.2</v>
      </c>
      <c r="T90" s="900">
        <v>81.099999999999994</v>
      </c>
      <c r="U90" s="900">
        <v>95.7</v>
      </c>
      <c r="V90" s="900">
        <v>99.2</v>
      </c>
      <c r="W90" s="900" t="s">
        <v>357</v>
      </c>
      <c r="X90" s="900">
        <v>134.80000000000001</v>
      </c>
      <c r="Y90" s="900">
        <v>88.8</v>
      </c>
      <c r="Z90" s="900">
        <v>90.9</v>
      </c>
      <c r="AA90" s="900">
        <v>77.900000000000006</v>
      </c>
      <c r="AB90" s="900">
        <v>91.8</v>
      </c>
      <c r="AC90" s="936">
        <v>97.7</v>
      </c>
      <c r="AD90" s="497"/>
      <c r="AE90" s="224"/>
      <c r="AF90" s="223"/>
      <c r="AG90" s="213" t="s">
        <v>97</v>
      </c>
      <c r="AH90" s="900">
        <v>93.7</v>
      </c>
      <c r="AI90" s="900">
        <v>82.6</v>
      </c>
      <c r="AJ90" s="900">
        <v>85.2</v>
      </c>
      <c r="AK90" s="900">
        <v>87.8</v>
      </c>
      <c r="AL90" s="900">
        <v>82.1</v>
      </c>
      <c r="AM90" s="900">
        <v>76.900000000000006</v>
      </c>
      <c r="AN90" s="900">
        <v>79</v>
      </c>
      <c r="AO90" s="900">
        <v>75.400000000000006</v>
      </c>
      <c r="AP90" s="900">
        <v>99.8</v>
      </c>
      <c r="AQ90" s="900">
        <v>100.5</v>
      </c>
      <c r="AR90" s="900">
        <v>69.400000000000006</v>
      </c>
    </row>
    <row r="91" spans="1:44" x14ac:dyDescent="0.15">
      <c r="A91" s="203"/>
      <c r="B91" s="222" t="s">
        <v>468</v>
      </c>
      <c r="C91" s="216" t="s">
        <v>99</v>
      </c>
      <c r="D91" s="898">
        <v>115.9</v>
      </c>
      <c r="E91" s="898">
        <v>115.9</v>
      </c>
      <c r="F91" s="898">
        <v>97.4</v>
      </c>
      <c r="G91" s="898">
        <v>77</v>
      </c>
      <c r="H91" s="898">
        <v>79.400000000000006</v>
      </c>
      <c r="I91" s="898">
        <v>158.9</v>
      </c>
      <c r="J91" s="898">
        <v>132.5</v>
      </c>
      <c r="K91" s="898">
        <v>127</v>
      </c>
      <c r="L91" s="898">
        <v>162.5</v>
      </c>
      <c r="M91" s="898">
        <v>111.4</v>
      </c>
      <c r="N91" s="898">
        <v>116.6</v>
      </c>
      <c r="O91" s="898">
        <v>118.7</v>
      </c>
      <c r="P91" s="898">
        <v>108</v>
      </c>
      <c r="Q91" s="898">
        <v>122.6</v>
      </c>
      <c r="R91" s="898">
        <v>111.8</v>
      </c>
      <c r="S91" s="898">
        <v>113.5</v>
      </c>
      <c r="T91" s="898">
        <v>134.19999999999999</v>
      </c>
      <c r="U91" s="898">
        <v>123.5</v>
      </c>
      <c r="V91" s="898">
        <v>159</v>
      </c>
      <c r="W91" s="898" t="s">
        <v>357</v>
      </c>
      <c r="X91" s="898">
        <v>118.4</v>
      </c>
      <c r="Y91" s="898">
        <v>94.6</v>
      </c>
      <c r="Z91" s="898">
        <v>84.9</v>
      </c>
      <c r="AA91" s="898">
        <v>104.8</v>
      </c>
      <c r="AB91" s="898">
        <v>101.8</v>
      </c>
      <c r="AC91" s="938">
        <v>139.80000000000001</v>
      </c>
      <c r="AD91" s="263"/>
      <c r="AE91" s="203"/>
      <c r="AF91" s="222" t="s">
        <v>468</v>
      </c>
      <c r="AG91" s="216" t="s">
        <v>99</v>
      </c>
      <c r="AH91" s="898">
        <v>115.9</v>
      </c>
      <c r="AI91" s="898">
        <v>116</v>
      </c>
      <c r="AJ91" s="898">
        <v>115.6</v>
      </c>
      <c r="AK91" s="898">
        <v>132.9</v>
      </c>
      <c r="AL91" s="898">
        <v>94.7</v>
      </c>
      <c r="AM91" s="898">
        <v>117.1</v>
      </c>
      <c r="AN91" s="898">
        <v>98.6</v>
      </c>
      <c r="AO91" s="898">
        <v>130.1</v>
      </c>
      <c r="AP91" s="898">
        <v>115.8</v>
      </c>
      <c r="AQ91" s="898">
        <v>115.8</v>
      </c>
      <c r="AR91" s="898">
        <v>112.9</v>
      </c>
    </row>
    <row r="92" spans="1:44" x14ac:dyDescent="0.15">
      <c r="A92" s="203"/>
      <c r="B92" s="222"/>
      <c r="C92" s="203" t="s">
        <v>101</v>
      </c>
      <c r="D92" s="898">
        <v>102.9</v>
      </c>
      <c r="E92" s="898">
        <v>103</v>
      </c>
      <c r="F92" s="898">
        <v>95.2</v>
      </c>
      <c r="G92" s="898">
        <v>71.5</v>
      </c>
      <c r="H92" s="898">
        <v>93</v>
      </c>
      <c r="I92" s="898">
        <v>135.5</v>
      </c>
      <c r="J92" s="898">
        <v>88.2</v>
      </c>
      <c r="K92" s="898">
        <v>90.9</v>
      </c>
      <c r="L92" s="898">
        <v>133</v>
      </c>
      <c r="M92" s="898">
        <v>75.599999999999994</v>
      </c>
      <c r="N92" s="898">
        <v>176.1</v>
      </c>
      <c r="O92" s="898">
        <v>77.7</v>
      </c>
      <c r="P92" s="898">
        <v>115.3</v>
      </c>
      <c r="Q92" s="898">
        <v>112.6</v>
      </c>
      <c r="R92" s="898">
        <v>115.6</v>
      </c>
      <c r="S92" s="898">
        <v>110.3</v>
      </c>
      <c r="T92" s="898">
        <v>103.3</v>
      </c>
      <c r="U92" s="898">
        <v>98.8</v>
      </c>
      <c r="V92" s="898">
        <v>113.3</v>
      </c>
      <c r="W92" s="898" t="s">
        <v>357</v>
      </c>
      <c r="X92" s="898">
        <v>115.8</v>
      </c>
      <c r="Y92" s="898">
        <v>96.3</v>
      </c>
      <c r="Z92" s="898">
        <v>77.900000000000006</v>
      </c>
      <c r="AA92" s="898">
        <v>74.8</v>
      </c>
      <c r="AB92" s="898">
        <v>98.5</v>
      </c>
      <c r="AC92" s="939">
        <v>103.5</v>
      </c>
      <c r="AD92" s="263"/>
      <c r="AE92" s="203"/>
      <c r="AF92" s="222"/>
      <c r="AG92" s="203" t="s">
        <v>101</v>
      </c>
      <c r="AH92" s="898">
        <v>102.9</v>
      </c>
      <c r="AI92" s="898">
        <v>92.6</v>
      </c>
      <c r="AJ92" s="898">
        <v>91.5</v>
      </c>
      <c r="AK92" s="898">
        <v>90.4</v>
      </c>
      <c r="AL92" s="898">
        <v>92.9</v>
      </c>
      <c r="AM92" s="898">
        <v>95</v>
      </c>
      <c r="AN92" s="898">
        <v>91.4</v>
      </c>
      <c r="AO92" s="898">
        <v>97.5</v>
      </c>
      <c r="AP92" s="898">
        <v>108.6</v>
      </c>
      <c r="AQ92" s="898">
        <v>108.4</v>
      </c>
      <c r="AR92" s="898">
        <v>117.5</v>
      </c>
    </row>
    <row r="93" spans="1:44" x14ac:dyDescent="0.15">
      <c r="A93" s="203"/>
      <c r="B93" s="222"/>
      <c r="C93" s="203" t="s">
        <v>102</v>
      </c>
      <c r="D93" s="898">
        <v>86.9</v>
      </c>
      <c r="E93" s="898">
        <v>86.9</v>
      </c>
      <c r="F93" s="898">
        <v>90.6</v>
      </c>
      <c r="G93" s="898">
        <v>71.099999999999994</v>
      </c>
      <c r="H93" s="898">
        <v>97.9</v>
      </c>
      <c r="I93" s="898">
        <v>83.1</v>
      </c>
      <c r="J93" s="898">
        <v>61.8</v>
      </c>
      <c r="K93" s="898">
        <v>79.900000000000006</v>
      </c>
      <c r="L93" s="898">
        <v>94.3</v>
      </c>
      <c r="M93" s="898">
        <v>54.6</v>
      </c>
      <c r="N93" s="898">
        <v>108.1</v>
      </c>
      <c r="O93" s="898">
        <v>83.7</v>
      </c>
      <c r="P93" s="898">
        <v>96.2</v>
      </c>
      <c r="Q93" s="898">
        <v>92.7</v>
      </c>
      <c r="R93" s="898">
        <v>101.1</v>
      </c>
      <c r="S93" s="898">
        <v>95.9</v>
      </c>
      <c r="T93" s="898">
        <v>88.2</v>
      </c>
      <c r="U93" s="898">
        <v>91.5</v>
      </c>
      <c r="V93" s="898">
        <v>108.6</v>
      </c>
      <c r="W93" s="898" t="s">
        <v>357</v>
      </c>
      <c r="X93" s="898">
        <v>128.1</v>
      </c>
      <c r="Y93" s="898">
        <v>78.099999999999994</v>
      </c>
      <c r="Z93" s="898">
        <v>73.400000000000006</v>
      </c>
      <c r="AA93" s="898">
        <v>60.7</v>
      </c>
      <c r="AB93" s="898">
        <v>113.7</v>
      </c>
      <c r="AC93" s="939">
        <v>71.8</v>
      </c>
      <c r="AD93" s="263"/>
      <c r="AE93" s="203"/>
      <c r="AF93" s="222"/>
      <c r="AG93" s="203" t="s">
        <v>102</v>
      </c>
      <c r="AH93" s="898">
        <v>86.9</v>
      </c>
      <c r="AI93" s="898">
        <v>78.599999999999994</v>
      </c>
      <c r="AJ93" s="898">
        <v>75.2</v>
      </c>
      <c r="AK93" s="898">
        <v>67</v>
      </c>
      <c r="AL93" s="898">
        <v>85.1</v>
      </c>
      <c r="AM93" s="898">
        <v>86.2</v>
      </c>
      <c r="AN93" s="898">
        <v>90.5</v>
      </c>
      <c r="AO93" s="898">
        <v>83.1</v>
      </c>
      <c r="AP93" s="898">
        <v>91.4</v>
      </c>
      <c r="AQ93" s="898">
        <v>91.4</v>
      </c>
      <c r="AR93" s="898">
        <v>90.7</v>
      </c>
    </row>
    <row r="94" spans="1:44" x14ac:dyDescent="0.15">
      <c r="A94" s="203"/>
      <c r="B94" s="222"/>
      <c r="C94" s="203" t="s">
        <v>103</v>
      </c>
      <c r="D94" s="898">
        <v>100.7</v>
      </c>
      <c r="E94" s="898">
        <v>100.7</v>
      </c>
      <c r="F94" s="898">
        <v>99.3</v>
      </c>
      <c r="G94" s="898">
        <v>66.7</v>
      </c>
      <c r="H94" s="898">
        <v>105.2</v>
      </c>
      <c r="I94" s="898">
        <v>117.2</v>
      </c>
      <c r="J94" s="898">
        <v>79.8</v>
      </c>
      <c r="K94" s="898">
        <v>108.3</v>
      </c>
      <c r="L94" s="898">
        <v>118.9</v>
      </c>
      <c r="M94" s="898">
        <v>82.8</v>
      </c>
      <c r="N94" s="898">
        <v>132.4</v>
      </c>
      <c r="O94" s="898">
        <v>102.1</v>
      </c>
      <c r="P94" s="898">
        <v>87.7</v>
      </c>
      <c r="Q94" s="898">
        <v>111.6</v>
      </c>
      <c r="R94" s="898">
        <v>97.6</v>
      </c>
      <c r="S94" s="898">
        <v>102.1</v>
      </c>
      <c r="T94" s="898">
        <v>96.8</v>
      </c>
      <c r="U94" s="898">
        <v>108.7</v>
      </c>
      <c r="V94" s="898">
        <v>136.30000000000001</v>
      </c>
      <c r="W94" s="898" t="s">
        <v>357</v>
      </c>
      <c r="X94" s="898">
        <v>117.1</v>
      </c>
      <c r="Y94" s="898">
        <v>100.9</v>
      </c>
      <c r="Z94" s="898">
        <v>74.099999999999994</v>
      </c>
      <c r="AA94" s="898">
        <v>74.5</v>
      </c>
      <c r="AB94" s="898">
        <v>101.8</v>
      </c>
      <c r="AC94" s="939">
        <v>96.7</v>
      </c>
      <c r="AD94" s="263"/>
      <c r="AE94" s="203"/>
      <c r="AF94" s="222"/>
      <c r="AG94" s="203" t="s">
        <v>103</v>
      </c>
      <c r="AH94" s="898">
        <v>100.7</v>
      </c>
      <c r="AI94" s="898">
        <v>93</v>
      </c>
      <c r="AJ94" s="898">
        <v>91.6</v>
      </c>
      <c r="AK94" s="898">
        <v>89.4</v>
      </c>
      <c r="AL94" s="898">
        <v>94.3</v>
      </c>
      <c r="AM94" s="898">
        <v>96.1</v>
      </c>
      <c r="AN94" s="898">
        <v>108.8</v>
      </c>
      <c r="AO94" s="898">
        <v>87.2</v>
      </c>
      <c r="AP94" s="898">
        <v>104.9</v>
      </c>
      <c r="AQ94" s="898">
        <v>104.8</v>
      </c>
      <c r="AR94" s="898">
        <v>108.9</v>
      </c>
    </row>
    <row r="95" spans="1:44" x14ac:dyDescent="0.15">
      <c r="A95" s="203"/>
      <c r="B95" s="222"/>
      <c r="C95" s="203" t="s">
        <v>104</v>
      </c>
      <c r="D95" s="898">
        <v>111.2</v>
      </c>
      <c r="E95" s="898">
        <v>111.2</v>
      </c>
      <c r="F95" s="898">
        <v>102.4</v>
      </c>
      <c r="G95" s="898">
        <v>65.900000000000006</v>
      </c>
      <c r="H95" s="898">
        <v>147.6</v>
      </c>
      <c r="I95" s="898">
        <v>126.4</v>
      </c>
      <c r="J95" s="898">
        <v>79.599999999999994</v>
      </c>
      <c r="K95" s="898">
        <v>123.4</v>
      </c>
      <c r="L95" s="898">
        <v>119.9</v>
      </c>
      <c r="M95" s="898">
        <v>117.4</v>
      </c>
      <c r="N95" s="898">
        <v>125.8</v>
      </c>
      <c r="O95" s="898">
        <v>97.9</v>
      </c>
      <c r="P95" s="898">
        <v>101.7</v>
      </c>
      <c r="Q95" s="898">
        <v>112.4</v>
      </c>
      <c r="R95" s="898">
        <v>104.6</v>
      </c>
      <c r="S95" s="898">
        <v>122.5</v>
      </c>
      <c r="T95" s="898">
        <v>114.4</v>
      </c>
      <c r="U95" s="898">
        <v>140.9</v>
      </c>
      <c r="V95" s="898">
        <v>208.3</v>
      </c>
      <c r="W95" s="898" t="s">
        <v>357</v>
      </c>
      <c r="X95" s="898">
        <v>97.8</v>
      </c>
      <c r="Y95" s="898">
        <v>106.2</v>
      </c>
      <c r="Z95" s="898">
        <v>79.5</v>
      </c>
      <c r="AA95" s="898">
        <v>91.8</v>
      </c>
      <c r="AB95" s="898">
        <v>105.7</v>
      </c>
      <c r="AC95" s="939">
        <v>102.2</v>
      </c>
      <c r="AD95" s="263"/>
      <c r="AE95" s="203"/>
      <c r="AF95" s="222"/>
      <c r="AG95" s="203" t="s">
        <v>104</v>
      </c>
      <c r="AH95" s="898">
        <v>111.2</v>
      </c>
      <c r="AI95" s="898">
        <v>109.4</v>
      </c>
      <c r="AJ95" s="898">
        <v>105.5</v>
      </c>
      <c r="AK95" s="898">
        <v>96</v>
      </c>
      <c r="AL95" s="898">
        <v>116.9</v>
      </c>
      <c r="AM95" s="898">
        <v>118</v>
      </c>
      <c r="AN95" s="898">
        <v>132</v>
      </c>
      <c r="AO95" s="898">
        <v>108.2</v>
      </c>
      <c r="AP95" s="898">
        <v>112.1</v>
      </c>
      <c r="AQ95" s="898">
        <v>111</v>
      </c>
      <c r="AR95" s="898">
        <v>160.30000000000001</v>
      </c>
    </row>
    <row r="96" spans="1:44" x14ac:dyDescent="0.15">
      <c r="A96" s="203"/>
      <c r="B96" s="222"/>
      <c r="C96" s="203" t="s">
        <v>105</v>
      </c>
      <c r="D96" s="898">
        <v>103.7</v>
      </c>
      <c r="E96" s="898">
        <v>103.7</v>
      </c>
      <c r="F96" s="898">
        <v>98.4</v>
      </c>
      <c r="G96" s="898">
        <v>63.2</v>
      </c>
      <c r="H96" s="898">
        <v>153.1</v>
      </c>
      <c r="I96" s="898">
        <v>98.7</v>
      </c>
      <c r="J96" s="898">
        <v>85.5</v>
      </c>
      <c r="K96" s="898">
        <v>106.9</v>
      </c>
      <c r="L96" s="898">
        <v>73.5</v>
      </c>
      <c r="M96" s="898">
        <v>78.900000000000006</v>
      </c>
      <c r="N96" s="898">
        <v>200.2</v>
      </c>
      <c r="O96" s="898">
        <v>119.5</v>
      </c>
      <c r="P96" s="898">
        <v>94.7</v>
      </c>
      <c r="Q96" s="898">
        <v>103.1</v>
      </c>
      <c r="R96" s="898">
        <v>96.9</v>
      </c>
      <c r="S96" s="898">
        <v>95.8</v>
      </c>
      <c r="T96" s="898">
        <v>103.9</v>
      </c>
      <c r="U96" s="898">
        <v>110.7</v>
      </c>
      <c r="V96" s="898">
        <v>133.5</v>
      </c>
      <c r="W96" s="898" t="s">
        <v>357</v>
      </c>
      <c r="X96" s="898">
        <v>93.3</v>
      </c>
      <c r="Y96" s="898">
        <v>105.9</v>
      </c>
      <c r="Z96" s="898">
        <v>87.2</v>
      </c>
      <c r="AA96" s="898">
        <v>89.9</v>
      </c>
      <c r="AB96" s="898">
        <v>104.7</v>
      </c>
      <c r="AC96" s="939">
        <v>93.5</v>
      </c>
      <c r="AD96" s="263"/>
      <c r="AE96" s="203"/>
      <c r="AF96" s="222"/>
      <c r="AG96" s="203" t="s">
        <v>105</v>
      </c>
      <c r="AH96" s="898">
        <v>103.7</v>
      </c>
      <c r="AI96" s="898">
        <v>112.3</v>
      </c>
      <c r="AJ96" s="898">
        <v>104.6</v>
      </c>
      <c r="AK96" s="898">
        <v>94.3</v>
      </c>
      <c r="AL96" s="898">
        <v>117</v>
      </c>
      <c r="AM96" s="898">
        <v>129.4</v>
      </c>
      <c r="AN96" s="898">
        <v>172.8</v>
      </c>
      <c r="AO96" s="898">
        <v>98.8</v>
      </c>
      <c r="AP96" s="898">
        <v>98.9</v>
      </c>
      <c r="AQ96" s="898">
        <v>98</v>
      </c>
      <c r="AR96" s="898">
        <v>138.30000000000001</v>
      </c>
    </row>
    <row r="97" spans="1:44" x14ac:dyDescent="0.15">
      <c r="A97" s="203"/>
      <c r="B97" s="222"/>
      <c r="C97" s="203" t="s">
        <v>106</v>
      </c>
      <c r="D97" s="898">
        <v>105.4</v>
      </c>
      <c r="E97" s="898">
        <v>105.4</v>
      </c>
      <c r="F97" s="898">
        <v>91.8</v>
      </c>
      <c r="G97" s="898">
        <v>67.3</v>
      </c>
      <c r="H97" s="898">
        <v>151.19999999999999</v>
      </c>
      <c r="I97" s="898">
        <v>103.7</v>
      </c>
      <c r="J97" s="898">
        <v>88.9</v>
      </c>
      <c r="K97" s="898">
        <v>138.19999999999999</v>
      </c>
      <c r="L97" s="898">
        <v>91.6</v>
      </c>
      <c r="M97" s="898">
        <v>79.3</v>
      </c>
      <c r="N97" s="898">
        <v>192.5</v>
      </c>
      <c r="O97" s="898">
        <v>78.7</v>
      </c>
      <c r="P97" s="898">
        <v>91.5</v>
      </c>
      <c r="Q97" s="898">
        <v>115</v>
      </c>
      <c r="R97" s="898">
        <v>96.9</v>
      </c>
      <c r="S97" s="898">
        <v>95.6</v>
      </c>
      <c r="T97" s="898">
        <v>115.8</v>
      </c>
      <c r="U97" s="898">
        <v>109.3</v>
      </c>
      <c r="V97" s="898">
        <v>137.9</v>
      </c>
      <c r="W97" s="898" t="s">
        <v>357</v>
      </c>
      <c r="X97" s="898">
        <v>110.3</v>
      </c>
      <c r="Y97" s="898">
        <v>91.2</v>
      </c>
      <c r="Z97" s="898">
        <v>77.7</v>
      </c>
      <c r="AA97" s="898">
        <v>86</v>
      </c>
      <c r="AB97" s="898">
        <v>103.4</v>
      </c>
      <c r="AC97" s="939">
        <v>102.5</v>
      </c>
      <c r="AD97" s="263"/>
      <c r="AE97" s="203"/>
      <c r="AF97" s="222"/>
      <c r="AG97" s="203" t="s">
        <v>106</v>
      </c>
      <c r="AH97" s="898">
        <v>105.4</v>
      </c>
      <c r="AI97" s="898">
        <v>115</v>
      </c>
      <c r="AJ97" s="898">
        <v>110</v>
      </c>
      <c r="AK97" s="898">
        <v>103.8</v>
      </c>
      <c r="AL97" s="898">
        <v>117.5</v>
      </c>
      <c r="AM97" s="898">
        <v>126.2</v>
      </c>
      <c r="AN97" s="898">
        <v>154.5</v>
      </c>
      <c r="AO97" s="898">
        <v>106.3</v>
      </c>
      <c r="AP97" s="898">
        <v>100.1</v>
      </c>
      <c r="AQ97" s="898">
        <v>99.2</v>
      </c>
      <c r="AR97" s="898">
        <v>136.4</v>
      </c>
    </row>
    <row r="98" spans="1:44" x14ac:dyDescent="0.15">
      <c r="A98" s="203"/>
      <c r="B98" s="222"/>
      <c r="C98" s="203" t="s">
        <v>107</v>
      </c>
      <c r="D98" s="898">
        <v>115.5</v>
      </c>
      <c r="E98" s="898">
        <v>115.5</v>
      </c>
      <c r="F98" s="898">
        <v>102.8</v>
      </c>
      <c r="G98" s="898">
        <v>72.7</v>
      </c>
      <c r="H98" s="898">
        <v>158.30000000000001</v>
      </c>
      <c r="I98" s="898">
        <v>129.4</v>
      </c>
      <c r="J98" s="898">
        <v>88.6</v>
      </c>
      <c r="K98" s="898">
        <v>195.9</v>
      </c>
      <c r="L98" s="898">
        <v>105</v>
      </c>
      <c r="M98" s="898">
        <v>88.7</v>
      </c>
      <c r="N98" s="898">
        <v>183.4</v>
      </c>
      <c r="O98" s="898">
        <v>90.4</v>
      </c>
      <c r="P98" s="898">
        <v>96.7</v>
      </c>
      <c r="Q98" s="898">
        <v>120</v>
      </c>
      <c r="R98" s="898">
        <v>107.9</v>
      </c>
      <c r="S98" s="898">
        <v>108.2</v>
      </c>
      <c r="T98" s="898">
        <v>111.3</v>
      </c>
      <c r="U98" s="898">
        <v>128.5</v>
      </c>
      <c r="V98" s="898">
        <v>181.4</v>
      </c>
      <c r="W98" s="898" t="s">
        <v>357</v>
      </c>
      <c r="X98" s="898">
        <v>99.6</v>
      </c>
      <c r="Y98" s="898">
        <v>100.2</v>
      </c>
      <c r="Z98" s="898">
        <v>83.2</v>
      </c>
      <c r="AA98" s="898">
        <v>85.8</v>
      </c>
      <c r="AB98" s="898">
        <v>98.6</v>
      </c>
      <c r="AC98" s="939">
        <v>120.9</v>
      </c>
      <c r="AD98" s="263"/>
      <c r="AE98" s="203"/>
      <c r="AF98" s="222"/>
      <c r="AG98" s="203" t="s">
        <v>107</v>
      </c>
      <c r="AH98" s="898">
        <v>115.5</v>
      </c>
      <c r="AI98" s="898">
        <v>121.1</v>
      </c>
      <c r="AJ98" s="898">
        <v>122.6</v>
      </c>
      <c r="AK98" s="898">
        <v>118.5</v>
      </c>
      <c r="AL98" s="898">
        <v>127.6</v>
      </c>
      <c r="AM98" s="898">
        <v>117.6</v>
      </c>
      <c r="AN98" s="898">
        <v>139.5</v>
      </c>
      <c r="AO98" s="898">
        <v>102.1</v>
      </c>
      <c r="AP98" s="898">
        <v>112.4</v>
      </c>
      <c r="AQ98" s="898">
        <v>111</v>
      </c>
      <c r="AR98" s="898">
        <v>173.9</v>
      </c>
    </row>
    <row r="99" spans="1:44" x14ac:dyDescent="0.15">
      <c r="A99" s="203"/>
      <c r="B99" s="222"/>
      <c r="C99" s="203" t="s">
        <v>108</v>
      </c>
      <c r="D99" s="898">
        <v>101.2</v>
      </c>
      <c r="E99" s="898">
        <v>101.2</v>
      </c>
      <c r="F99" s="898">
        <v>91.1</v>
      </c>
      <c r="G99" s="898">
        <v>70.8</v>
      </c>
      <c r="H99" s="898">
        <v>135.5</v>
      </c>
      <c r="I99" s="898">
        <v>100.3</v>
      </c>
      <c r="J99" s="898">
        <v>96.6</v>
      </c>
      <c r="K99" s="898">
        <v>122.9</v>
      </c>
      <c r="L99" s="898">
        <v>91.2</v>
      </c>
      <c r="M99" s="898">
        <v>62.5</v>
      </c>
      <c r="N99" s="898">
        <v>141.6</v>
      </c>
      <c r="O99" s="898">
        <v>98.1</v>
      </c>
      <c r="P99" s="898">
        <v>88.3</v>
      </c>
      <c r="Q99" s="898">
        <v>105.4</v>
      </c>
      <c r="R99" s="898">
        <v>107.1</v>
      </c>
      <c r="S99" s="898">
        <v>98.3</v>
      </c>
      <c r="T99" s="898">
        <v>104.3</v>
      </c>
      <c r="U99" s="898">
        <v>111.3</v>
      </c>
      <c r="V99" s="898">
        <v>135.4</v>
      </c>
      <c r="W99" s="898" t="s">
        <v>357</v>
      </c>
      <c r="X99" s="898">
        <v>118.3</v>
      </c>
      <c r="Y99" s="898">
        <v>95</v>
      </c>
      <c r="Z99" s="898">
        <v>86</v>
      </c>
      <c r="AA99" s="898">
        <v>88.9</v>
      </c>
      <c r="AB99" s="898">
        <v>98.9</v>
      </c>
      <c r="AC99" s="939">
        <v>102.5</v>
      </c>
      <c r="AD99" s="263"/>
      <c r="AE99" s="203"/>
      <c r="AF99" s="222"/>
      <c r="AG99" s="203" t="s">
        <v>108</v>
      </c>
      <c r="AH99" s="898">
        <v>101.2</v>
      </c>
      <c r="AI99" s="898">
        <v>106.9</v>
      </c>
      <c r="AJ99" s="898">
        <v>106.6</v>
      </c>
      <c r="AK99" s="898">
        <v>100.8</v>
      </c>
      <c r="AL99" s="898">
        <v>113.6</v>
      </c>
      <c r="AM99" s="898">
        <v>107.5</v>
      </c>
      <c r="AN99" s="898">
        <v>122.8</v>
      </c>
      <c r="AO99" s="898">
        <v>96.8</v>
      </c>
      <c r="AP99" s="898">
        <v>98.1</v>
      </c>
      <c r="AQ99" s="898">
        <v>97.1</v>
      </c>
      <c r="AR99" s="898">
        <v>139.1</v>
      </c>
    </row>
    <row r="100" spans="1:44" x14ac:dyDescent="0.15">
      <c r="A100" s="203"/>
      <c r="B100" s="222"/>
      <c r="C100" s="203" t="s">
        <v>109</v>
      </c>
      <c r="D100" s="898">
        <v>104.3</v>
      </c>
      <c r="E100" s="898">
        <v>104.3</v>
      </c>
      <c r="F100" s="898">
        <v>92.6</v>
      </c>
      <c r="G100" s="898">
        <v>70</v>
      </c>
      <c r="H100" s="898">
        <v>118.4</v>
      </c>
      <c r="I100" s="898">
        <v>125.8</v>
      </c>
      <c r="J100" s="898">
        <v>84.8</v>
      </c>
      <c r="K100" s="898">
        <v>212.2</v>
      </c>
      <c r="L100" s="898">
        <v>83.3</v>
      </c>
      <c r="M100" s="898">
        <v>64.5</v>
      </c>
      <c r="N100" s="898">
        <v>145.30000000000001</v>
      </c>
      <c r="O100" s="898">
        <v>117.8</v>
      </c>
      <c r="P100" s="898">
        <v>89</v>
      </c>
      <c r="Q100" s="898">
        <v>98.7</v>
      </c>
      <c r="R100" s="898">
        <v>115.3</v>
      </c>
      <c r="S100" s="898">
        <v>93.9</v>
      </c>
      <c r="T100" s="898">
        <v>97.5</v>
      </c>
      <c r="U100" s="898">
        <v>127.7</v>
      </c>
      <c r="V100" s="898">
        <v>185</v>
      </c>
      <c r="W100" s="898" t="s">
        <v>357</v>
      </c>
      <c r="X100" s="898">
        <v>104.1</v>
      </c>
      <c r="Y100" s="898">
        <v>87.1</v>
      </c>
      <c r="Z100" s="898">
        <v>86.9</v>
      </c>
      <c r="AA100" s="898">
        <v>82.9</v>
      </c>
      <c r="AB100" s="898">
        <v>100.8</v>
      </c>
      <c r="AC100" s="939">
        <v>120.8</v>
      </c>
      <c r="AD100" s="263"/>
      <c r="AE100" s="203"/>
      <c r="AF100" s="222"/>
      <c r="AG100" s="203" t="s">
        <v>109</v>
      </c>
      <c r="AH100" s="898">
        <v>104.3</v>
      </c>
      <c r="AI100" s="898">
        <v>110</v>
      </c>
      <c r="AJ100" s="898">
        <v>111.6</v>
      </c>
      <c r="AK100" s="898">
        <v>121.8</v>
      </c>
      <c r="AL100" s="898">
        <v>99.3</v>
      </c>
      <c r="AM100" s="898">
        <v>106.5</v>
      </c>
      <c r="AN100" s="898">
        <v>131.69999999999999</v>
      </c>
      <c r="AO100" s="898">
        <v>88.7</v>
      </c>
      <c r="AP100" s="898">
        <v>101.2</v>
      </c>
      <c r="AQ100" s="898">
        <v>101.1</v>
      </c>
      <c r="AR100" s="898">
        <v>101.4</v>
      </c>
    </row>
    <row r="101" spans="1:44" x14ac:dyDescent="0.15">
      <c r="A101" s="203"/>
      <c r="B101" s="222"/>
      <c r="C101" s="203" t="s">
        <v>110</v>
      </c>
      <c r="D101" s="898">
        <v>101.5</v>
      </c>
      <c r="E101" s="898">
        <v>101.5</v>
      </c>
      <c r="F101" s="898">
        <v>91.1</v>
      </c>
      <c r="G101" s="898">
        <v>76</v>
      </c>
      <c r="H101" s="898">
        <v>105.3</v>
      </c>
      <c r="I101" s="898">
        <v>118.8</v>
      </c>
      <c r="J101" s="898">
        <v>93</v>
      </c>
      <c r="K101" s="898">
        <v>99</v>
      </c>
      <c r="L101" s="898">
        <v>84.2</v>
      </c>
      <c r="M101" s="898">
        <v>64.099999999999994</v>
      </c>
      <c r="N101" s="898">
        <v>121.6</v>
      </c>
      <c r="O101" s="898">
        <v>122.6</v>
      </c>
      <c r="P101" s="898">
        <v>137.4</v>
      </c>
      <c r="Q101" s="898">
        <v>106.6</v>
      </c>
      <c r="R101" s="898">
        <v>117</v>
      </c>
      <c r="S101" s="898">
        <v>82.8</v>
      </c>
      <c r="T101" s="898">
        <v>95.1</v>
      </c>
      <c r="U101" s="898">
        <v>116</v>
      </c>
      <c r="V101" s="898">
        <v>154</v>
      </c>
      <c r="W101" s="898" t="s">
        <v>357</v>
      </c>
      <c r="X101" s="898">
        <v>100.1</v>
      </c>
      <c r="Y101" s="898">
        <v>97.4</v>
      </c>
      <c r="Z101" s="898">
        <v>81.7</v>
      </c>
      <c r="AA101" s="898">
        <v>82.4</v>
      </c>
      <c r="AB101" s="898">
        <v>98.1</v>
      </c>
      <c r="AC101" s="939">
        <v>102.2</v>
      </c>
      <c r="AD101" s="263"/>
      <c r="AE101" s="203"/>
      <c r="AF101" s="222"/>
      <c r="AG101" s="203" t="s">
        <v>110</v>
      </c>
      <c r="AH101" s="898">
        <v>101.5</v>
      </c>
      <c r="AI101" s="898">
        <v>97.4</v>
      </c>
      <c r="AJ101" s="898">
        <v>94.6</v>
      </c>
      <c r="AK101" s="898">
        <v>97</v>
      </c>
      <c r="AL101" s="898">
        <v>91.8</v>
      </c>
      <c r="AM101" s="898">
        <v>103.6</v>
      </c>
      <c r="AN101" s="898">
        <v>126.6</v>
      </c>
      <c r="AO101" s="898">
        <v>87.3</v>
      </c>
      <c r="AP101" s="898">
        <v>103.7</v>
      </c>
      <c r="AQ101" s="898">
        <v>103.7</v>
      </c>
      <c r="AR101" s="898">
        <v>102.7</v>
      </c>
    </row>
    <row r="102" spans="1:44" x14ac:dyDescent="0.15">
      <c r="A102" s="203"/>
      <c r="B102" s="222"/>
      <c r="C102" s="213" t="s">
        <v>97</v>
      </c>
      <c r="D102" s="900">
        <v>107.3</v>
      </c>
      <c r="E102" s="900">
        <v>107.3</v>
      </c>
      <c r="F102" s="900">
        <v>96.6</v>
      </c>
      <c r="G102" s="900">
        <v>84.5</v>
      </c>
      <c r="H102" s="900">
        <v>99.5</v>
      </c>
      <c r="I102" s="900">
        <v>95.4</v>
      </c>
      <c r="J102" s="900">
        <v>107.2</v>
      </c>
      <c r="K102" s="900">
        <v>195</v>
      </c>
      <c r="L102" s="900">
        <v>42.5</v>
      </c>
      <c r="M102" s="900">
        <v>78</v>
      </c>
      <c r="N102" s="900">
        <v>119.2</v>
      </c>
      <c r="O102" s="900">
        <v>87.5</v>
      </c>
      <c r="P102" s="900">
        <v>197.8</v>
      </c>
      <c r="Q102" s="900">
        <v>99</v>
      </c>
      <c r="R102" s="900">
        <v>120.6</v>
      </c>
      <c r="S102" s="900">
        <v>80.2</v>
      </c>
      <c r="T102" s="900">
        <v>103.7</v>
      </c>
      <c r="U102" s="900">
        <v>113.7</v>
      </c>
      <c r="V102" s="900">
        <v>135.1</v>
      </c>
      <c r="W102" s="900" t="s">
        <v>357</v>
      </c>
      <c r="X102" s="900">
        <v>173.2</v>
      </c>
      <c r="Y102" s="900">
        <v>97.5</v>
      </c>
      <c r="Z102" s="900">
        <v>86.1</v>
      </c>
      <c r="AA102" s="900">
        <v>70.8</v>
      </c>
      <c r="AB102" s="900">
        <v>82.2</v>
      </c>
      <c r="AC102" s="940">
        <v>119.4</v>
      </c>
      <c r="AD102" s="263"/>
      <c r="AE102" s="203"/>
      <c r="AF102" s="222"/>
      <c r="AG102" s="213" t="s">
        <v>97</v>
      </c>
      <c r="AH102" s="900">
        <v>107.3</v>
      </c>
      <c r="AI102" s="898">
        <v>105</v>
      </c>
      <c r="AJ102" s="898">
        <v>109.8</v>
      </c>
      <c r="AK102" s="898">
        <v>127.6</v>
      </c>
      <c r="AL102" s="898">
        <v>88.3</v>
      </c>
      <c r="AM102" s="898">
        <v>94.5</v>
      </c>
      <c r="AN102" s="898">
        <v>96.2</v>
      </c>
      <c r="AO102" s="898">
        <v>93.2</v>
      </c>
      <c r="AP102" s="898">
        <v>108.6</v>
      </c>
      <c r="AQ102" s="898">
        <v>109.1</v>
      </c>
      <c r="AR102" s="900">
        <v>83.3</v>
      </c>
    </row>
    <row r="103" spans="1:44" x14ac:dyDescent="0.15">
      <c r="A103" s="224"/>
      <c r="B103" s="219" t="s">
        <v>469</v>
      </c>
      <c r="C103" s="216" t="s">
        <v>99</v>
      </c>
      <c r="D103" s="995">
        <v>114.5</v>
      </c>
      <c r="E103" s="995">
        <v>114.5</v>
      </c>
      <c r="F103" s="995">
        <v>100.9</v>
      </c>
      <c r="G103" s="995">
        <v>75.599999999999994</v>
      </c>
      <c r="H103" s="995">
        <v>101.7</v>
      </c>
      <c r="I103" s="995">
        <v>115.2</v>
      </c>
      <c r="J103" s="995">
        <v>93.3</v>
      </c>
      <c r="K103" s="995">
        <v>164.8</v>
      </c>
      <c r="L103" s="995">
        <v>79.099999999999994</v>
      </c>
      <c r="M103" s="995">
        <v>84.1</v>
      </c>
      <c r="N103" s="995">
        <v>122.9</v>
      </c>
      <c r="O103" s="995">
        <v>116.6</v>
      </c>
      <c r="P103" s="995">
        <v>142.69999999999999</v>
      </c>
      <c r="Q103" s="995">
        <v>115.3</v>
      </c>
      <c r="R103" s="995">
        <v>137.30000000000001</v>
      </c>
      <c r="S103" s="995">
        <v>110.1</v>
      </c>
      <c r="T103" s="995">
        <v>168.5</v>
      </c>
      <c r="U103" s="995">
        <v>131.69999999999999</v>
      </c>
      <c r="V103" s="995">
        <v>162.4</v>
      </c>
      <c r="W103" s="995" t="s">
        <v>357</v>
      </c>
      <c r="X103" s="995">
        <v>140.9</v>
      </c>
      <c r="Y103" s="995">
        <v>103.1</v>
      </c>
      <c r="Z103" s="995">
        <v>95</v>
      </c>
      <c r="AA103" s="995">
        <v>114.6</v>
      </c>
      <c r="AB103" s="995">
        <v>79.599999999999994</v>
      </c>
      <c r="AC103" s="1001">
        <v>113.1</v>
      </c>
      <c r="AD103" s="263"/>
      <c r="AE103" s="224"/>
      <c r="AF103" s="219" t="s">
        <v>469</v>
      </c>
      <c r="AG103" s="216" t="s">
        <v>99</v>
      </c>
      <c r="AH103" s="996">
        <v>114.5</v>
      </c>
      <c r="AI103" s="995">
        <v>115</v>
      </c>
      <c r="AJ103" s="995">
        <v>100.2</v>
      </c>
      <c r="AK103" s="995">
        <v>100.8</v>
      </c>
      <c r="AL103" s="995">
        <v>99.4</v>
      </c>
      <c r="AM103" s="995">
        <v>147.6</v>
      </c>
      <c r="AN103" s="995">
        <v>134.9</v>
      </c>
      <c r="AO103" s="995">
        <v>156.5</v>
      </c>
      <c r="AP103" s="995">
        <v>114.2</v>
      </c>
      <c r="AQ103" s="995">
        <v>113</v>
      </c>
      <c r="AR103" s="996">
        <v>166.9</v>
      </c>
    </row>
    <row r="104" spans="1:44" x14ac:dyDescent="0.15">
      <c r="A104" s="224"/>
      <c r="B104" s="222"/>
      <c r="C104" s="203" t="s">
        <v>101</v>
      </c>
      <c r="D104" s="996">
        <v>116</v>
      </c>
      <c r="E104" s="996">
        <v>116.1</v>
      </c>
      <c r="F104" s="996">
        <v>104.3</v>
      </c>
      <c r="G104" s="996">
        <v>79.3</v>
      </c>
      <c r="H104" s="996">
        <v>104.6</v>
      </c>
      <c r="I104" s="996">
        <v>175.9</v>
      </c>
      <c r="J104" s="996">
        <v>100.8</v>
      </c>
      <c r="K104" s="996">
        <v>160.69999999999999</v>
      </c>
      <c r="L104" s="996">
        <v>78.3</v>
      </c>
      <c r="M104" s="996">
        <v>77.5</v>
      </c>
      <c r="N104" s="996">
        <v>122</v>
      </c>
      <c r="O104" s="996">
        <v>84</v>
      </c>
      <c r="P104" s="996">
        <v>134.4</v>
      </c>
      <c r="Q104" s="996">
        <v>105.4</v>
      </c>
      <c r="R104" s="996">
        <v>124</v>
      </c>
      <c r="S104" s="996">
        <v>106.2</v>
      </c>
      <c r="T104" s="996">
        <v>137</v>
      </c>
      <c r="U104" s="996">
        <v>155.4</v>
      </c>
      <c r="V104" s="996">
        <v>126.6</v>
      </c>
      <c r="W104" s="996" t="s">
        <v>357</v>
      </c>
      <c r="X104" s="996">
        <v>625.79999999999995</v>
      </c>
      <c r="Y104" s="996">
        <v>97.6</v>
      </c>
      <c r="Z104" s="996">
        <v>95.7</v>
      </c>
      <c r="AA104" s="996">
        <v>82</v>
      </c>
      <c r="AB104" s="996">
        <v>83.7</v>
      </c>
      <c r="AC104" s="1002">
        <v>135.19999999999999</v>
      </c>
      <c r="AD104" s="263"/>
      <c r="AE104" s="224"/>
      <c r="AF104" s="222"/>
      <c r="AG104" s="203" t="s">
        <v>101</v>
      </c>
      <c r="AH104" s="996">
        <v>116</v>
      </c>
      <c r="AI104" s="996">
        <v>110.2</v>
      </c>
      <c r="AJ104" s="996">
        <v>107.8</v>
      </c>
      <c r="AK104" s="996">
        <v>116.1</v>
      </c>
      <c r="AL104" s="996">
        <v>97.9</v>
      </c>
      <c r="AM104" s="996">
        <v>115.6</v>
      </c>
      <c r="AN104" s="996">
        <v>100.6</v>
      </c>
      <c r="AO104" s="996">
        <v>126.2</v>
      </c>
      <c r="AP104" s="996">
        <v>119.2</v>
      </c>
      <c r="AQ104" s="996">
        <v>119.3</v>
      </c>
      <c r="AR104" s="996">
        <v>115.8</v>
      </c>
    </row>
    <row r="105" spans="1:44" x14ac:dyDescent="0.15">
      <c r="A105" s="224"/>
      <c r="B105" s="222"/>
      <c r="C105" s="203" t="s">
        <v>102</v>
      </c>
      <c r="D105" s="996">
        <v>93.1</v>
      </c>
      <c r="E105" s="996">
        <v>93.1</v>
      </c>
      <c r="F105" s="996">
        <v>86.3</v>
      </c>
      <c r="G105" s="996">
        <v>78</v>
      </c>
      <c r="H105" s="996">
        <v>100.7</v>
      </c>
      <c r="I105" s="996">
        <v>74.599999999999994</v>
      </c>
      <c r="J105" s="996">
        <v>66.2</v>
      </c>
      <c r="K105" s="996">
        <v>145.19999999999999</v>
      </c>
      <c r="L105" s="996">
        <v>58.6</v>
      </c>
      <c r="M105" s="996">
        <v>87.3</v>
      </c>
      <c r="N105" s="996">
        <v>116.9</v>
      </c>
      <c r="O105" s="996">
        <v>55.7</v>
      </c>
      <c r="P105" s="996">
        <v>115.9</v>
      </c>
      <c r="Q105" s="996">
        <v>93.4</v>
      </c>
      <c r="R105" s="996">
        <v>111.2</v>
      </c>
      <c r="S105" s="996">
        <v>107.1</v>
      </c>
      <c r="T105" s="996">
        <v>127</v>
      </c>
      <c r="U105" s="996">
        <v>98.2</v>
      </c>
      <c r="V105" s="996">
        <v>103.8</v>
      </c>
      <c r="W105" s="996" t="s">
        <v>357</v>
      </c>
      <c r="X105" s="996">
        <v>140.19999999999999</v>
      </c>
      <c r="Y105" s="996">
        <v>88.8</v>
      </c>
      <c r="Z105" s="996">
        <v>94.9</v>
      </c>
      <c r="AA105" s="996">
        <v>75.900000000000006</v>
      </c>
      <c r="AB105" s="996">
        <v>83</v>
      </c>
      <c r="AC105" s="1002">
        <v>83.1</v>
      </c>
      <c r="AD105" s="263"/>
      <c r="AE105" s="224"/>
      <c r="AF105" s="222"/>
      <c r="AG105" s="203" t="s">
        <v>102</v>
      </c>
      <c r="AH105" s="996">
        <v>93.1</v>
      </c>
      <c r="AI105" s="996">
        <v>94.7</v>
      </c>
      <c r="AJ105" s="996">
        <v>89.1</v>
      </c>
      <c r="AK105" s="996">
        <v>85.3</v>
      </c>
      <c r="AL105" s="996">
        <v>93.7</v>
      </c>
      <c r="AM105" s="996">
        <v>107.2</v>
      </c>
      <c r="AN105" s="996">
        <v>90.1</v>
      </c>
      <c r="AO105" s="996">
        <v>119.3</v>
      </c>
      <c r="AP105" s="996">
        <v>92.2</v>
      </c>
      <c r="AQ105" s="996">
        <v>91.9</v>
      </c>
      <c r="AR105" s="996">
        <v>105.7</v>
      </c>
    </row>
    <row r="106" spans="1:44" x14ac:dyDescent="0.15">
      <c r="A106" s="224"/>
      <c r="B106" s="222"/>
      <c r="C106" s="203" t="s">
        <v>103</v>
      </c>
      <c r="D106" s="996">
        <v>105.2</v>
      </c>
      <c r="E106" s="996">
        <v>105.2</v>
      </c>
      <c r="F106" s="996">
        <v>106.2</v>
      </c>
      <c r="G106" s="996">
        <v>71.5</v>
      </c>
      <c r="H106" s="996">
        <v>112</v>
      </c>
      <c r="I106" s="996">
        <v>142.80000000000001</v>
      </c>
      <c r="J106" s="996">
        <v>94.5</v>
      </c>
      <c r="K106" s="996">
        <v>105.9</v>
      </c>
      <c r="L106" s="996">
        <v>52</v>
      </c>
      <c r="M106" s="996">
        <v>112.3</v>
      </c>
      <c r="N106" s="996">
        <v>197.3</v>
      </c>
      <c r="O106" s="996">
        <v>91.6</v>
      </c>
      <c r="P106" s="996">
        <v>96.6</v>
      </c>
      <c r="Q106" s="996">
        <v>87.2</v>
      </c>
      <c r="R106" s="996">
        <v>107.9</v>
      </c>
      <c r="S106" s="996">
        <v>98</v>
      </c>
      <c r="T106" s="996">
        <v>119.9</v>
      </c>
      <c r="U106" s="996">
        <v>103.1</v>
      </c>
      <c r="V106" s="996">
        <v>119.9</v>
      </c>
      <c r="W106" s="996" t="s">
        <v>357</v>
      </c>
      <c r="X106" s="996">
        <v>138.6</v>
      </c>
      <c r="Y106" s="996">
        <v>86</v>
      </c>
      <c r="Z106" s="996">
        <v>82.1</v>
      </c>
      <c r="AA106" s="996">
        <v>79.7</v>
      </c>
      <c r="AB106" s="996">
        <v>81.8</v>
      </c>
      <c r="AC106" s="1002">
        <v>111.7</v>
      </c>
      <c r="AD106" s="263"/>
      <c r="AE106" s="224"/>
      <c r="AF106" s="222"/>
      <c r="AG106" s="203" t="s">
        <v>103</v>
      </c>
      <c r="AH106" s="996">
        <v>105.2</v>
      </c>
      <c r="AI106" s="996">
        <v>107.4</v>
      </c>
      <c r="AJ106" s="996">
        <v>99.6</v>
      </c>
      <c r="AK106" s="996">
        <v>105.1</v>
      </c>
      <c r="AL106" s="996">
        <v>93.1</v>
      </c>
      <c r="AM106" s="996">
        <v>124.6</v>
      </c>
      <c r="AN106" s="996">
        <v>148.30000000000001</v>
      </c>
      <c r="AO106" s="996">
        <v>108</v>
      </c>
      <c r="AP106" s="996">
        <v>104</v>
      </c>
      <c r="AQ106" s="996">
        <v>104.1</v>
      </c>
      <c r="AR106" s="996">
        <v>97.3</v>
      </c>
    </row>
    <row r="107" spans="1:44" x14ac:dyDescent="0.15">
      <c r="A107" s="224"/>
      <c r="B107" s="222" t="s">
        <v>1</v>
      </c>
      <c r="C107" s="203" t="s">
        <v>104</v>
      </c>
      <c r="D107" s="996">
        <v>107.8</v>
      </c>
      <c r="E107" s="996">
        <v>107.8</v>
      </c>
      <c r="F107" s="996">
        <v>97</v>
      </c>
      <c r="G107" s="996">
        <v>78.7</v>
      </c>
      <c r="H107" s="996">
        <v>118.1</v>
      </c>
      <c r="I107" s="996">
        <v>103.8</v>
      </c>
      <c r="J107" s="996">
        <v>82.9</v>
      </c>
      <c r="K107" s="996">
        <v>142.6</v>
      </c>
      <c r="L107" s="996">
        <v>54.7</v>
      </c>
      <c r="M107" s="996">
        <v>145.19999999999999</v>
      </c>
      <c r="N107" s="996">
        <v>152.19999999999999</v>
      </c>
      <c r="O107" s="996">
        <v>132</v>
      </c>
      <c r="P107" s="996">
        <v>113.2</v>
      </c>
      <c r="Q107" s="996">
        <v>90.1</v>
      </c>
      <c r="R107" s="996">
        <v>107.1</v>
      </c>
      <c r="S107" s="996">
        <v>117.2</v>
      </c>
      <c r="T107" s="996">
        <v>138.5</v>
      </c>
      <c r="U107" s="996">
        <v>145.6</v>
      </c>
      <c r="V107" s="996">
        <v>141.69999999999999</v>
      </c>
      <c r="W107" s="996" t="s">
        <v>357</v>
      </c>
      <c r="X107" s="996">
        <v>454</v>
      </c>
      <c r="Y107" s="996">
        <v>89.9</v>
      </c>
      <c r="Z107" s="996">
        <v>94.4</v>
      </c>
      <c r="AA107" s="996">
        <v>91.4</v>
      </c>
      <c r="AB107" s="996">
        <v>84.6</v>
      </c>
      <c r="AC107" s="1002">
        <v>100.3</v>
      </c>
      <c r="AD107" s="263"/>
      <c r="AE107" s="224"/>
      <c r="AF107" s="222" t="s">
        <v>1</v>
      </c>
      <c r="AG107" s="203" t="s">
        <v>104</v>
      </c>
      <c r="AH107" s="996">
        <v>107.8</v>
      </c>
      <c r="AI107" s="996">
        <v>109.5</v>
      </c>
      <c r="AJ107" s="996">
        <v>95.8</v>
      </c>
      <c r="AK107" s="996">
        <v>93.9</v>
      </c>
      <c r="AL107" s="996">
        <v>98</v>
      </c>
      <c r="AM107" s="996">
        <v>139.9</v>
      </c>
      <c r="AN107" s="996">
        <v>156.19999999999999</v>
      </c>
      <c r="AO107" s="996">
        <v>128.4</v>
      </c>
      <c r="AP107" s="996">
        <v>106.9</v>
      </c>
      <c r="AQ107" s="996">
        <v>106.5</v>
      </c>
      <c r="AR107" s="996">
        <v>122.5</v>
      </c>
    </row>
    <row r="108" spans="1:44" x14ac:dyDescent="0.15">
      <c r="A108" s="224"/>
      <c r="B108" s="222"/>
      <c r="C108" s="203" t="s">
        <v>105</v>
      </c>
      <c r="D108" s="996">
        <v>110.1</v>
      </c>
      <c r="E108" s="996">
        <v>110.2</v>
      </c>
      <c r="F108" s="996">
        <v>100.1</v>
      </c>
      <c r="G108" s="996">
        <v>77.599999999999994</v>
      </c>
      <c r="H108" s="996">
        <v>118.1</v>
      </c>
      <c r="I108" s="996">
        <v>116.9</v>
      </c>
      <c r="J108" s="996">
        <v>79.400000000000006</v>
      </c>
      <c r="K108" s="996">
        <v>129.5</v>
      </c>
      <c r="L108" s="996">
        <v>52.1</v>
      </c>
      <c r="M108" s="996">
        <v>193.9</v>
      </c>
      <c r="N108" s="996">
        <v>189.1</v>
      </c>
      <c r="O108" s="996">
        <v>88.6</v>
      </c>
      <c r="P108" s="996">
        <v>144.30000000000001</v>
      </c>
      <c r="Q108" s="996">
        <v>94.1</v>
      </c>
      <c r="R108" s="996">
        <v>105.5</v>
      </c>
      <c r="S108" s="996">
        <v>114.4</v>
      </c>
      <c r="T108" s="996">
        <v>139.19999999999999</v>
      </c>
      <c r="U108" s="996">
        <v>111.7</v>
      </c>
      <c r="V108" s="996">
        <v>135.5</v>
      </c>
      <c r="W108" s="996" t="s">
        <v>357</v>
      </c>
      <c r="X108" s="996">
        <v>109.3</v>
      </c>
      <c r="Y108" s="996">
        <v>99.9</v>
      </c>
      <c r="Z108" s="996">
        <v>85.9</v>
      </c>
      <c r="AA108" s="996">
        <v>90.3</v>
      </c>
      <c r="AB108" s="996">
        <v>78.2</v>
      </c>
      <c r="AC108" s="1002">
        <v>100.3</v>
      </c>
      <c r="AD108" s="263"/>
      <c r="AE108" s="224"/>
      <c r="AF108" s="222"/>
      <c r="AG108" s="203" t="s">
        <v>105</v>
      </c>
      <c r="AH108" s="996">
        <v>110.1</v>
      </c>
      <c r="AI108" s="996">
        <v>108.8</v>
      </c>
      <c r="AJ108" s="996">
        <v>98.5</v>
      </c>
      <c r="AK108" s="996">
        <v>96.3</v>
      </c>
      <c r="AL108" s="996">
        <v>101.2</v>
      </c>
      <c r="AM108" s="996">
        <v>131.4</v>
      </c>
      <c r="AN108" s="996">
        <v>136.69999999999999</v>
      </c>
      <c r="AO108" s="996">
        <v>127.7</v>
      </c>
      <c r="AP108" s="996">
        <v>110.9</v>
      </c>
      <c r="AQ108" s="996">
        <v>111</v>
      </c>
      <c r="AR108" s="996">
        <v>107.5</v>
      </c>
    </row>
    <row r="109" spans="1:44" x14ac:dyDescent="0.15">
      <c r="A109" s="224"/>
      <c r="B109" s="222"/>
      <c r="C109" s="203" t="s">
        <v>106</v>
      </c>
      <c r="D109" s="996">
        <v>105.4</v>
      </c>
      <c r="E109" s="996">
        <v>105.4</v>
      </c>
      <c r="F109" s="996">
        <v>89.3</v>
      </c>
      <c r="G109" s="996">
        <v>80.5</v>
      </c>
      <c r="H109" s="996">
        <v>110</v>
      </c>
      <c r="I109" s="996">
        <v>105.7</v>
      </c>
      <c r="J109" s="996">
        <v>89</v>
      </c>
      <c r="K109" s="996">
        <v>140.4</v>
      </c>
      <c r="L109" s="996">
        <v>49</v>
      </c>
      <c r="M109" s="996">
        <v>124.4</v>
      </c>
      <c r="N109" s="996">
        <v>190</v>
      </c>
      <c r="O109" s="996">
        <v>111</v>
      </c>
      <c r="P109" s="996">
        <v>144.9</v>
      </c>
      <c r="Q109" s="996">
        <v>98.4</v>
      </c>
      <c r="R109" s="996">
        <v>102</v>
      </c>
      <c r="S109" s="996">
        <v>88.8</v>
      </c>
      <c r="T109" s="996">
        <v>134.19999999999999</v>
      </c>
      <c r="U109" s="996">
        <v>112</v>
      </c>
      <c r="V109" s="996">
        <v>142.1</v>
      </c>
      <c r="W109" s="996" t="s">
        <v>357</v>
      </c>
      <c r="X109" s="996">
        <v>87.1</v>
      </c>
      <c r="Y109" s="996">
        <v>97.4</v>
      </c>
      <c r="Z109" s="996">
        <v>85.8</v>
      </c>
      <c r="AA109" s="996">
        <v>91.2</v>
      </c>
      <c r="AB109" s="996">
        <v>78.7</v>
      </c>
      <c r="AC109" s="1003">
        <v>103.5</v>
      </c>
      <c r="AD109" s="497"/>
      <c r="AE109" s="224"/>
      <c r="AF109" s="222"/>
      <c r="AG109" s="203" t="s">
        <v>106</v>
      </c>
      <c r="AH109" s="996">
        <v>105.4</v>
      </c>
      <c r="AI109" s="996">
        <v>112</v>
      </c>
      <c r="AJ109" s="996">
        <v>102.4</v>
      </c>
      <c r="AK109" s="996">
        <v>105.2</v>
      </c>
      <c r="AL109" s="996">
        <v>99.1</v>
      </c>
      <c r="AM109" s="996">
        <v>133.19999999999999</v>
      </c>
      <c r="AN109" s="996">
        <v>141</v>
      </c>
      <c r="AO109" s="996">
        <v>127.8</v>
      </c>
      <c r="AP109" s="996">
        <v>101.8</v>
      </c>
      <c r="AQ109" s="996">
        <v>100.7</v>
      </c>
      <c r="AR109" s="996">
        <v>149</v>
      </c>
    </row>
    <row r="110" spans="1:44" x14ac:dyDescent="0.15">
      <c r="A110" s="224"/>
      <c r="B110" s="222"/>
      <c r="C110" s="203" t="s">
        <v>107</v>
      </c>
      <c r="D110" s="996">
        <v>135.4</v>
      </c>
      <c r="E110" s="996">
        <v>135.5</v>
      </c>
      <c r="F110" s="996">
        <v>118.5</v>
      </c>
      <c r="G110" s="996">
        <v>93.1</v>
      </c>
      <c r="H110" s="996">
        <v>125.9</v>
      </c>
      <c r="I110" s="996">
        <v>234.9</v>
      </c>
      <c r="J110" s="996">
        <v>110.2</v>
      </c>
      <c r="K110" s="996">
        <v>87</v>
      </c>
      <c r="L110" s="996">
        <v>55.8</v>
      </c>
      <c r="M110" s="996">
        <v>197.4</v>
      </c>
      <c r="N110" s="996">
        <v>185.5</v>
      </c>
      <c r="O110" s="996">
        <v>164.3</v>
      </c>
      <c r="P110" s="996">
        <v>147.19999999999999</v>
      </c>
      <c r="Q110" s="996">
        <v>141</v>
      </c>
      <c r="R110" s="996">
        <v>122.3</v>
      </c>
      <c r="S110" s="996">
        <v>100.5</v>
      </c>
      <c r="T110" s="996">
        <v>154.19999999999999</v>
      </c>
      <c r="U110" s="996">
        <v>128.1</v>
      </c>
      <c r="V110" s="996">
        <v>150.19999999999999</v>
      </c>
      <c r="W110" s="996" t="s">
        <v>357</v>
      </c>
      <c r="X110" s="996">
        <v>98.6</v>
      </c>
      <c r="Y110" s="996">
        <v>127.8</v>
      </c>
      <c r="Z110" s="996">
        <v>95</v>
      </c>
      <c r="AA110" s="996">
        <v>117.2</v>
      </c>
      <c r="AB110" s="996">
        <v>81.900000000000006</v>
      </c>
      <c r="AC110" s="1003">
        <v>145.19999999999999</v>
      </c>
      <c r="AD110" s="497"/>
      <c r="AE110" s="224"/>
      <c r="AF110" s="222"/>
      <c r="AG110" s="203" t="s">
        <v>107</v>
      </c>
      <c r="AH110" s="996">
        <v>135.4</v>
      </c>
      <c r="AI110" s="996">
        <v>128.30000000000001</v>
      </c>
      <c r="AJ110" s="996">
        <v>117.2</v>
      </c>
      <c r="AK110" s="996">
        <v>111.3</v>
      </c>
      <c r="AL110" s="996">
        <v>124.3</v>
      </c>
      <c r="AM110" s="996">
        <v>152.9</v>
      </c>
      <c r="AN110" s="996">
        <v>160.5</v>
      </c>
      <c r="AO110" s="996">
        <v>147.6</v>
      </c>
      <c r="AP110" s="996">
        <v>139.30000000000001</v>
      </c>
      <c r="AQ110" s="996">
        <v>137.4</v>
      </c>
      <c r="AR110" s="996">
        <v>223.1</v>
      </c>
    </row>
    <row r="111" spans="1:44" x14ac:dyDescent="0.15">
      <c r="A111" s="224"/>
      <c r="B111" s="222"/>
      <c r="C111" s="203" t="s">
        <v>108</v>
      </c>
      <c r="D111" s="996">
        <v>119.1</v>
      </c>
      <c r="E111" s="996">
        <v>119.1</v>
      </c>
      <c r="F111" s="996">
        <v>95</v>
      </c>
      <c r="G111" s="996">
        <v>89.7</v>
      </c>
      <c r="H111" s="996">
        <v>99.8</v>
      </c>
      <c r="I111" s="996">
        <v>112.1</v>
      </c>
      <c r="J111" s="996">
        <v>88.1</v>
      </c>
      <c r="K111" s="996">
        <v>138.69999999999999</v>
      </c>
      <c r="L111" s="996">
        <v>47.8</v>
      </c>
      <c r="M111" s="996">
        <v>190.7</v>
      </c>
      <c r="N111" s="996">
        <v>154.80000000000001</v>
      </c>
      <c r="O111" s="996">
        <v>85.6</v>
      </c>
      <c r="P111" s="996">
        <v>341</v>
      </c>
      <c r="Q111" s="996">
        <v>103</v>
      </c>
      <c r="R111" s="996">
        <v>112</v>
      </c>
      <c r="S111" s="996">
        <v>107.5</v>
      </c>
      <c r="T111" s="996">
        <v>136.5</v>
      </c>
      <c r="U111" s="996">
        <v>114.5</v>
      </c>
      <c r="V111" s="996">
        <v>144.4</v>
      </c>
      <c r="W111" s="996" t="s">
        <v>357</v>
      </c>
      <c r="X111" s="996">
        <v>104.5</v>
      </c>
      <c r="Y111" s="996">
        <v>88.3</v>
      </c>
      <c r="Z111" s="996">
        <v>82.9</v>
      </c>
      <c r="AA111" s="996">
        <v>103</v>
      </c>
      <c r="AB111" s="996">
        <v>77.5</v>
      </c>
      <c r="AC111" s="1003">
        <v>104.8</v>
      </c>
      <c r="AD111" s="497"/>
      <c r="AE111" s="224"/>
      <c r="AF111" s="222"/>
      <c r="AG111" s="203" t="s">
        <v>108</v>
      </c>
      <c r="AH111" s="996">
        <v>119.1</v>
      </c>
      <c r="AI111" s="996">
        <v>105.8</v>
      </c>
      <c r="AJ111" s="996">
        <v>95.2</v>
      </c>
      <c r="AK111" s="996">
        <v>98.5</v>
      </c>
      <c r="AL111" s="996">
        <v>91.2</v>
      </c>
      <c r="AM111" s="996">
        <v>129.19999999999999</v>
      </c>
      <c r="AN111" s="996">
        <v>132.19999999999999</v>
      </c>
      <c r="AO111" s="996">
        <v>127.2</v>
      </c>
      <c r="AP111" s="996">
        <v>126.4</v>
      </c>
      <c r="AQ111" s="996">
        <v>125.4</v>
      </c>
      <c r="AR111" s="996">
        <v>171.6</v>
      </c>
    </row>
    <row r="112" spans="1:44" x14ac:dyDescent="0.15">
      <c r="A112" s="224"/>
      <c r="B112" s="222"/>
      <c r="C112" s="203" t="s">
        <v>109</v>
      </c>
      <c r="D112" s="996">
        <v>124.2</v>
      </c>
      <c r="E112" s="996">
        <v>124.2</v>
      </c>
      <c r="F112" s="996">
        <v>91.5</v>
      </c>
      <c r="G112" s="996">
        <v>86</v>
      </c>
      <c r="H112" s="996">
        <v>97.7</v>
      </c>
      <c r="I112" s="996">
        <v>157.6</v>
      </c>
      <c r="J112" s="996">
        <v>80.5</v>
      </c>
      <c r="K112" s="996">
        <v>85.5</v>
      </c>
      <c r="L112" s="996">
        <v>51.9</v>
      </c>
      <c r="M112" s="996">
        <v>128.5</v>
      </c>
      <c r="N112" s="996">
        <v>1127.5</v>
      </c>
      <c r="O112" s="996">
        <v>119.8</v>
      </c>
      <c r="P112" s="996">
        <v>189.3</v>
      </c>
      <c r="Q112" s="996">
        <v>91.5</v>
      </c>
      <c r="R112" s="996">
        <v>110.4</v>
      </c>
      <c r="S112" s="996">
        <v>100.7</v>
      </c>
      <c r="T112" s="996">
        <v>88.1</v>
      </c>
      <c r="U112" s="996">
        <v>100.8</v>
      </c>
      <c r="V112" s="996">
        <v>121.9</v>
      </c>
      <c r="W112" s="996" t="s">
        <v>357</v>
      </c>
      <c r="X112" s="996">
        <v>89.8</v>
      </c>
      <c r="Y112" s="996">
        <v>85.2</v>
      </c>
      <c r="Z112" s="996">
        <v>89.1</v>
      </c>
      <c r="AA112" s="996">
        <v>83.8</v>
      </c>
      <c r="AB112" s="996">
        <v>81.3</v>
      </c>
      <c r="AC112" s="1003">
        <v>105.6</v>
      </c>
      <c r="AD112" s="497"/>
      <c r="AE112" s="224"/>
      <c r="AF112" s="222"/>
      <c r="AG112" s="203" t="s">
        <v>109</v>
      </c>
      <c r="AH112" s="996">
        <v>124.2</v>
      </c>
      <c r="AI112" s="996">
        <v>92.1</v>
      </c>
      <c r="AJ112" s="996">
        <v>89.7</v>
      </c>
      <c r="AK112" s="996">
        <v>82.5</v>
      </c>
      <c r="AL112" s="996">
        <v>98.3</v>
      </c>
      <c r="AM112" s="996">
        <v>97.5</v>
      </c>
      <c r="AN112" s="996">
        <v>115</v>
      </c>
      <c r="AO112" s="996">
        <v>85.2</v>
      </c>
      <c r="AP112" s="996">
        <v>141.9</v>
      </c>
      <c r="AQ112" s="996">
        <v>142.30000000000001</v>
      </c>
      <c r="AR112" s="996">
        <v>125.7</v>
      </c>
    </row>
    <row r="113" spans="1:44" x14ac:dyDescent="0.15">
      <c r="A113" s="224"/>
      <c r="B113" s="222"/>
      <c r="C113" s="203" t="s">
        <v>110</v>
      </c>
      <c r="D113" s="996">
        <v>131.19999999999999</v>
      </c>
      <c r="E113" s="996">
        <v>131.19999999999999</v>
      </c>
      <c r="F113" s="996">
        <v>91.9</v>
      </c>
      <c r="G113" s="996">
        <v>93.6</v>
      </c>
      <c r="H113" s="996">
        <v>104.5</v>
      </c>
      <c r="I113" s="996">
        <v>123.1</v>
      </c>
      <c r="J113" s="996">
        <v>86.2</v>
      </c>
      <c r="K113" s="996">
        <v>103.3</v>
      </c>
      <c r="L113" s="996">
        <v>52.3</v>
      </c>
      <c r="M113" s="996">
        <v>273.5</v>
      </c>
      <c r="N113" s="996">
        <v>467.3</v>
      </c>
      <c r="O113" s="996">
        <v>104.2</v>
      </c>
      <c r="P113" s="996">
        <v>493.2</v>
      </c>
      <c r="Q113" s="996">
        <v>93.8</v>
      </c>
      <c r="R113" s="996">
        <v>106.6</v>
      </c>
      <c r="S113" s="996">
        <v>102.3</v>
      </c>
      <c r="T113" s="996">
        <v>88.2</v>
      </c>
      <c r="U113" s="996">
        <v>112.5</v>
      </c>
      <c r="V113" s="996">
        <v>133</v>
      </c>
      <c r="W113" s="996" t="s">
        <v>357</v>
      </c>
      <c r="X113" s="996">
        <v>122.2</v>
      </c>
      <c r="Y113" s="996">
        <v>100</v>
      </c>
      <c r="Z113" s="996">
        <v>80.099999999999994</v>
      </c>
      <c r="AA113" s="996">
        <v>97.9</v>
      </c>
      <c r="AB113" s="996">
        <v>89.6</v>
      </c>
      <c r="AC113" s="1003">
        <v>100.9</v>
      </c>
      <c r="AD113" s="497"/>
      <c r="AE113" s="224"/>
      <c r="AF113" s="222"/>
      <c r="AG113" s="203" t="s">
        <v>110</v>
      </c>
      <c r="AH113" s="996">
        <v>131.19999999999999</v>
      </c>
      <c r="AI113" s="996">
        <v>96.8</v>
      </c>
      <c r="AJ113" s="996">
        <v>96</v>
      </c>
      <c r="AK113" s="996">
        <v>89.4</v>
      </c>
      <c r="AL113" s="996">
        <v>104.1</v>
      </c>
      <c r="AM113" s="996">
        <v>98.4</v>
      </c>
      <c r="AN113" s="996">
        <v>113.6</v>
      </c>
      <c r="AO113" s="996">
        <v>87.8</v>
      </c>
      <c r="AP113" s="996">
        <v>150.1</v>
      </c>
      <c r="AQ113" s="996">
        <v>150.80000000000001</v>
      </c>
      <c r="AR113" s="996">
        <v>120.1</v>
      </c>
    </row>
    <row r="114" spans="1:44" x14ac:dyDescent="0.15">
      <c r="A114" s="224"/>
      <c r="B114" s="223"/>
      <c r="C114" s="213" t="s">
        <v>97</v>
      </c>
      <c r="D114" s="997">
        <v>103</v>
      </c>
      <c r="E114" s="997">
        <v>103</v>
      </c>
      <c r="F114" s="997">
        <v>89.4</v>
      </c>
      <c r="G114" s="997">
        <v>89.3</v>
      </c>
      <c r="H114" s="997">
        <v>93.9</v>
      </c>
      <c r="I114" s="997">
        <v>104.3</v>
      </c>
      <c r="J114" s="997">
        <v>82.1</v>
      </c>
      <c r="K114" s="997">
        <v>117.9</v>
      </c>
      <c r="L114" s="997">
        <v>38.200000000000003</v>
      </c>
      <c r="M114" s="997">
        <v>160.6</v>
      </c>
      <c r="N114" s="997">
        <v>149.6</v>
      </c>
      <c r="O114" s="997">
        <v>102.7</v>
      </c>
      <c r="P114" s="997">
        <v>211.3</v>
      </c>
      <c r="Q114" s="997">
        <v>99.8</v>
      </c>
      <c r="R114" s="997">
        <v>106.5</v>
      </c>
      <c r="S114" s="997">
        <v>102.4</v>
      </c>
      <c r="T114" s="997">
        <v>75.2</v>
      </c>
      <c r="U114" s="997">
        <v>106.4</v>
      </c>
      <c r="V114" s="997">
        <v>126.9</v>
      </c>
      <c r="W114" s="997" t="s">
        <v>357</v>
      </c>
      <c r="X114" s="997">
        <v>128.4</v>
      </c>
      <c r="Y114" s="997">
        <v>97.8</v>
      </c>
      <c r="Z114" s="997">
        <v>90.4</v>
      </c>
      <c r="AA114" s="997">
        <v>68.5</v>
      </c>
      <c r="AB114" s="997">
        <v>84.8</v>
      </c>
      <c r="AC114" s="1004">
        <v>95.5</v>
      </c>
      <c r="AD114" s="497"/>
      <c r="AE114" s="224"/>
      <c r="AF114" s="223"/>
      <c r="AG114" s="213" t="s">
        <v>97</v>
      </c>
      <c r="AH114" s="997">
        <v>103</v>
      </c>
      <c r="AI114" s="997">
        <v>89.1</v>
      </c>
      <c r="AJ114" s="997">
        <v>92.3</v>
      </c>
      <c r="AK114" s="997">
        <v>94.7</v>
      </c>
      <c r="AL114" s="997">
        <v>89.4</v>
      </c>
      <c r="AM114" s="997">
        <v>81.900000000000006</v>
      </c>
      <c r="AN114" s="997">
        <v>97.4</v>
      </c>
      <c r="AO114" s="997">
        <v>71</v>
      </c>
      <c r="AP114" s="997">
        <v>110.6</v>
      </c>
      <c r="AQ114" s="997">
        <v>110.9</v>
      </c>
      <c r="AR114" s="997">
        <v>97.6</v>
      </c>
    </row>
    <row r="115" spans="1:44" x14ac:dyDescent="0.15">
      <c r="A115" s="203"/>
      <c r="B115" s="219" t="s">
        <v>470</v>
      </c>
      <c r="C115" s="216" t="s">
        <v>99</v>
      </c>
      <c r="D115" s="1028">
        <v>117</v>
      </c>
      <c r="E115" s="1028">
        <v>117.1</v>
      </c>
      <c r="F115" s="1028">
        <v>93.3</v>
      </c>
      <c r="G115" s="1028">
        <v>95.6</v>
      </c>
      <c r="H115" s="1028">
        <v>93.8</v>
      </c>
      <c r="I115" s="1028">
        <v>96.2</v>
      </c>
      <c r="J115" s="1028">
        <v>106.1</v>
      </c>
      <c r="K115" s="1028">
        <v>119.4</v>
      </c>
      <c r="L115" s="1028">
        <v>66.8</v>
      </c>
      <c r="M115" s="1028">
        <v>197.8</v>
      </c>
      <c r="N115" s="1028">
        <v>432</v>
      </c>
      <c r="O115" s="1028">
        <v>116.2</v>
      </c>
      <c r="P115" s="1028">
        <v>161.80000000000001</v>
      </c>
      <c r="Q115" s="1028">
        <v>110.4</v>
      </c>
      <c r="R115" s="1028">
        <v>124.3</v>
      </c>
      <c r="S115" s="1028">
        <v>121.2</v>
      </c>
      <c r="T115" s="1028">
        <v>113.5</v>
      </c>
      <c r="U115" s="1028">
        <v>112.6</v>
      </c>
      <c r="V115" s="1028">
        <v>113.5</v>
      </c>
      <c r="W115" s="1028" t="s">
        <v>357</v>
      </c>
      <c r="X115" s="1028">
        <v>132.19999999999999</v>
      </c>
      <c r="Y115" s="1028">
        <v>123.4</v>
      </c>
      <c r="Z115" s="1028">
        <v>90.2</v>
      </c>
      <c r="AA115" s="1028">
        <v>104.7</v>
      </c>
      <c r="AB115" s="1031">
        <v>88.1</v>
      </c>
      <c r="AC115" s="1036">
        <v>105.4</v>
      </c>
      <c r="AD115" s="497"/>
      <c r="AE115" s="203"/>
      <c r="AF115" s="219" t="s">
        <v>470</v>
      </c>
      <c r="AG115" s="216" t="s">
        <v>99</v>
      </c>
      <c r="AH115" s="1028">
        <v>117</v>
      </c>
      <c r="AI115" s="1031">
        <v>103.5</v>
      </c>
      <c r="AJ115" s="1031">
        <v>101.5</v>
      </c>
      <c r="AK115" s="1031">
        <v>101</v>
      </c>
      <c r="AL115" s="1031">
        <v>102.2</v>
      </c>
      <c r="AM115" s="1031">
        <v>107.8</v>
      </c>
      <c r="AN115" s="1031">
        <v>111.8</v>
      </c>
      <c r="AO115" s="1031">
        <v>104.9</v>
      </c>
      <c r="AP115" s="1031">
        <v>124.5</v>
      </c>
      <c r="AQ115" s="1031">
        <v>123.5</v>
      </c>
      <c r="AR115" s="1031">
        <v>167.1</v>
      </c>
    </row>
    <row r="116" spans="1:44" x14ac:dyDescent="0.15">
      <c r="A116" s="203"/>
      <c r="B116" s="222"/>
      <c r="C116" s="203" t="s">
        <v>101</v>
      </c>
      <c r="D116" s="1028">
        <v>107.7</v>
      </c>
      <c r="E116" s="1028">
        <v>107.7</v>
      </c>
      <c r="F116" s="1028">
        <v>97.5</v>
      </c>
      <c r="G116" s="1028">
        <v>85.4</v>
      </c>
      <c r="H116" s="1028">
        <v>97.9</v>
      </c>
      <c r="I116" s="1028">
        <v>128.4</v>
      </c>
      <c r="J116" s="1028">
        <v>82.8</v>
      </c>
      <c r="K116" s="1028">
        <v>99.1</v>
      </c>
      <c r="L116" s="1028">
        <v>58.4</v>
      </c>
      <c r="M116" s="1028">
        <v>140.5</v>
      </c>
      <c r="N116" s="1028">
        <v>219.7</v>
      </c>
      <c r="O116" s="1028">
        <v>61.4</v>
      </c>
      <c r="P116" s="1028">
        <v>143.6</v>
      </c>
      <c r="Q116" s="1028">
        <v>115.8</v>
      </c>
      <c r="R116" s="1028">
        <v>128.6</v>
      </c>
      <c r="S116" s="1028">
        <v>112.2</v>
      </c>
      <c r="T116" s="1028">
        <v>103.1</v>
      </c>
      <c r="U116" s="1028">
        <v>105.5</v>
      </c>
      <c r="V116" s="1028">
        <v>108.8</v>
      </c>
      <c r="W116" s="1028" t="s">
        <v>357</v>
      </c>
      <c r="X116" s="1028">
        <v>128.30000000000001</v>
      </c>
      <c r="Y116" s="1028">
        <v>112.8</v>
      </c>
      <c r="Z116" s="1028">
        <v>94</v>
      </c>
      <c r="AA116" s="1028">
        <v>86</v>
      </c>
      <c r="AB116" s="1028">
        <v>87.8</v>
      </c>
      <c r="AC116" s="1037">
        <v>100.1</v>
      </c>
      <c r="AD116" s="497"/>
      <c r="AE116" s="203"/>
      <c r="AF116" s="222"/>
      <c r="AG116" s="203" t="s">
        <v>101</v>
      </c>
      <c r="AH116" s="1028">
        <v>107.7</v>
      </c>
      <c r="AI116" s="1028">
        <v>89.6</v>
      </c>
      <c r="AJ116" s="1028">
        <v>89.5</v>
      </c>
      <c r="AK116" s="1028">
        <v>77.5</v>
      </c>
      <c r="AL116" s="1028">
        <v>103.9</v>
      </c>
      <c r="AM116" s="1028">
        <v>89.9</v>
      </c>
      <c r="AN116" s="1028">
        <v>85</v>
      </c>
      <c r="AO116" s="1028">
        <v>93.4</v>
      </c>
      <c r="AP116" s="1028">
        <v>117.7</v>
      </c>
      <c r="AQ116" s="1028">
        <v>116.3</v>
      </c>
      <c r="AR116" s="1028">
        <v>177.7</v>
      </c>
    </row>
    <row r="117" spans="1:44" x14ac:dyDescent="0.15">
      <c r="A117" s="203"/>
      <c r="B117" s="222"/>
      <c r="C117" s="203" t="s">
        <v>102</v>
      </c>
      <c r="D117" s="1028">
        <v>93.9</v>
      </c>
      <c r="E117" s="1028">
        <v>93.9</v>
      </c>
      <c r="F117" s="1028">
        <v>87.5</v>
      </c>
      <c r="G117" s="1028">
        <v>83.6</v>
      </c>
      <c r="H117" s="1028">
        <v>90.4</v>
      </c>
      <c r="I117" s="1028">
        <v>60.4</v>
      </c>
      <c r="J117" s="1028">
        <v>62.6</v>
      </c>
      <c r="K117" s="1028">
        <v>86.1</v>
      </c>
      <c r="L117" s="1028">
        <v>61</v>
      </c>
      <c r="M117" s="1028">
        <v>128.6</v>
      </c>
      <c r="N117" s="1028">
        <v>277.39999999999998</v>
      </c>
      <c r="O117" s="1028">
        <v>70.8</v>
      </c>
      <c r="P117" s="1028">
        <v>117.5</v>
      </c>
      <c r="Q117" s="1028">
        <v>102.8</v>
      </c>
      <c r="R117" s="1028">
        <v>116.8</v>
      </c>
      <c r="S117" s="1028">
        <v>118.1</v>
      </c>
      <c r="T117" s="1028">
        <v>93.8</v>
      </c>
      <c r="U117" s="1028">
        <v>88.2</v>
      </c>
      <c r="V117" s="1028">
        <v>81.3</v>
      </c>
      <c r="W117" s="1028" t="s">
        <v>357</v>
      </c>
      <c r="X117" s="1028">
        <v>118.4</v>
      </c>
      <c r="Y117" s="1028">
        <v>89</v>
      </c>
      <c r="Z117" s="1028">
        <v>97.4</v>
      </c>
      <c r="AA117" s="1028">
        <v>80.900000000000006</v>
      </c>
      <c r="AB117" s="1028">
        <v>96.1</v>
      </c>
      <c r="AC117" s="1037">
        <v>66.2</v>
      </c>
      <c r="AD117" s="497"/>
      <c r="AE117" s="203"/>
      <c r="AF117" s="222"/>
      <c r="AG117" s="203" t="s">
        <v>102</v>
      </c>
      <c r="AH117" s="1028">
        <v>93.9</v>
      </c>
      <c r="AI117" s="1028">
        <v>79.599999999999994</v>
      </c>
      <c r="AJ117" s="1028">
        <v>74.7</v>
      </c>
      <c r="AK117" s="1028">
        <v>55.9</v>
      </c>
      <c r="AL117" s="1028">
        <v>97.4</v>
      </c>
      <c r="AM117" s="1028">
        <v>90.2</v>
      </c>
      <c r="AN117" s="1028">
        <v>95.8</v>
      </c>
      <c r="AO117" s="1028">
        <v>86.3</v>
      </c>
      <c r="AP117" s="1028">
        <v>101.8</v>
      </c>
      <c r="AQ117" s="1028">
        <v>101.5</v>
      </c>
      <c r="AR117" s="1028">
        <v>115.3</v>
      </c>
    </row>
    <row r="118" spans="1:44" x14ac:dyDescent="0.15">
      <c r="A118" s="203"/>
      <c r="B118" s="222"/>
      <c r="C118" s="203" t="s">
        <v>103</v>
      </c>
      <c r="D118" s="1028">
        <v>107.2</v>
      </c>
      <c r="E118" s="1028">
        <v>107.2</v>
      </c>
      <c r="F118" s="1028">
        <v>100.5</v>
      </c>
      <c r="G118" s="1028">
        <v>81.8</v>
      </c>
      <c r="H118" s="1028">
        <v>104.2</v>
      </c>
      <c r="I118" s="1028">
        <v>74.099999999999994</v>
      </c>
      <c r="J118" s="1028">
        <v>121.4</v>
      </c>
      <c r="K118" s="1028">
        <v>89.1</v>
      </c>
      <c r="L118" s="1028">
        <v>60.8</v>
      </c>
      <c r="M118" s="1028">
        <v>144.30000000000001</v>
      </c>
      <c r="N118" s="1028">
        <v>165.4</v>
      </c>
      <c r="O118" s="1028">
        <v>129.19999999999999</v>
      </c>
      <c r="P118" s="1028">
        <v>164.6</v>
      </c>
      <c r="Q118" s="1028">
        <v>101</v>
      </c>
      <c r="R118" s="1028">
        <v>129.69999999999999</v>
      </c>
      <c r="S118" s="1028">
        <v>101.6</v>
      </c>
      <c r="T118" s="1028">
        <v>91.1</v>
      </c>
      <c r="U118" s="1028">
        <v>99.2</v>
      </c>
      <c r="V118" s="1028">
        <v>105.2</v>
      </c>
      <c r="W118" s="1028" t="s">
        <v>357</v>
      </c>
      <c r="X118" s="1028">
        <v>101.2</v>
      </c>
      <c r="Y118" s="1028">
        <v>101.5</v>
      </c>
      <c r="Z118" s="1028">
        <v>84.8</v>
      </c>
      <c r="AA118" s="1028">
        <v>92.5</v>
      </c>
      <c r="AB118" s="1028">
        <v>84.6</v>
      </c>
      <c r="AC118" s="1037">
        <v>100.7</v>
      </c>
      <c r="AD118" s="497"/>
      <c r="AE118" s="203"/>
      <c r="AF118" s="222"/>
      <c r="AG118" s="203" t="s">
        <v>103</v>
      </c>
      <c r="AH118" s="1028">
        <v>107.2</v>
      </c>
      <c r="AI118" s="1028">
        <v>110</v>
      </c>
      <c r="AJ118" s="1028">
        <v>111.1</v>
      </c>
      <c r="AK118" s="1028">
        <v>105</v>
      </c>
      <c r="AL118" s="1028">
        <v>118.5</v>
      </c>
      <c r="AM118" s="1028">
        <v>107.5</v>
      </c>
      <c r="AN118" s="1028">
        <v>139.1</v>
      </c>
      <c r="AO118" s="1028">
        <v>85.3</v>
      </c>
      <c r="AP118" s="1028">
        <v>105.6</v>
      </c>
      <c r="AQ118" s="1028">
        <v>105.5</v>
      </c>
      <c r="AR118" s="1028">
        <v>108.7</v>
      </c>
    </row>
    <row r="119" spans="1:44" x14ac:dyDescent="0.15">
      <c r="A119" s="203"/>
      <c r="B119" s="222"/>
      <c r="C119" s="203" t="s">
        <v>104</v>
      </c>
      <c r="D119" s="1028">
        <v>110.9</v>
      </c>
      <c r="E119" s="1028">
        <v>111</v>
      </c>
      <c r="F119" s="1028">
        <v>100.5</v>
      </c>
      <c r="G119" s="1028">
        <v>85.6</v>
      </c>
      <c r="H119" s="1028">
        <v>112.9</v>
      </c>
      <c r="I119" s="1028">
        <v>108.6</v>
      </c>
      <c r="J119" s="1028">
        <v>95.6</v>
      </c>
      <c r="K119" s="1028">
        <v>97.8</v>
      </c>
      <c r="L119" s="1028">
        <v>53.2</v>
      </c>
      <c r="M119" s="1028">
        <v>108.6</v>
      </c>
      <c r="N119" s="1028">
        <v>233.2</v>
      </c>
      <c r="O119" s="1028">
        <v>86.8</v>
      </c>
      <c r="P119" s="1028">
        <v>178.3</v>
      </c>
      <c r="Q119" s="1028">
        <v>110.1</v>
      </c>
      <c r="R119" s="1028">
        <v>139.5</v>
      </c>
      <c r="S119" s="1028">
        <v>114.4</v>
      </c>
      <c r="T119" s="1028">
        <v>108.7</v>
      </c>
      <c r="U119" s="1028">
        <v>106.7</v>
      </c>
      <c r="V119" s="1028">
        <v>123.4</v>
      </c>
      <c r="W119" s="1028" t="s">
        <v>357</v>
      </c>
      <c r="X119" s="1028">
        <v>92</v>
      </c>
      <c r="Y119" s="1028">
        <v>110.9</v>
      </c>
      <c r="Z119" s="1028">
        <v>89.8</v>
      </c>
      <c r="AA119" s="1028">
        <v>83.8</v>
      </c>
      <c r="AB119" s="1028">
        <v>94.9</v>
      </c>
      <c r="AC119" s="1037">
        <v>100.1</v>
      </c>
      <c r="AD119" s="497"/>
      <c r="AE119" s="203"/>
      <c r="AF119" s="222"/>
      <c r="AG119" s="203" t="s">
        <v>104</v>
      </c>
      <c r="AH119" s="1028">
        <v>110.9</v>
      </c>
      <c r="AI119" s="1028">
        <v>110</v>
      </c>
      <c r="AJ119" s="1028">
        <v>112.1</v>
      </c>
      <c r="AK119" s="1028">
        <v>95</v>
      </c>
      <c r="AL119" s="1028">
        <v>132.69999999999999</v>
      </c>
      <c r="AM119" s="1028">
        <v>105.2</v>
      </c>
      <c r="AN119" s="1028">
        <v>110.9</v>
      </c>
      <c r="AO119" s="1028">
        <v>101.2</v>
      </c>
      <c r="AP119" s="1028">
        <v>111.5</v>
      </c>
      <c r="AQ119" s="1028">
        <v>110.8</v>
      </c>
      <c r="AR119" s="1028">
        <v>142</v>
      </c>
    </row>
    <row r="120" spans="1:44" x14ac:dyDescent="0.15">
      <c r="A120" s="203"/>
      <c r="B120" s="222"/>
      <c r="C120" s="203" t="s">
        <v>105</v>
      </c>
      <c r="D120" s="1028">
        <v>104.2</v>
      </c>
      <c r="E120" s="1028">
        <v>104.2</v>
      </c>
      <c r="F120" s="1028">
        <v>95.4</v>
      </c>
      <c r="G120" s="1028">
        <v>80.8</v>
      </c>
      <c r="H120" s="1028">
        <v>106.7</v>
      </c>
      <c r="I120" s="1028">
        <v>76.900000000000006</v>
      </c>
      <c r="J120" s="1028">
        <v>82.1</v>
      </c>
      <c r="K120" s="1028">
        <v>101</v>
      </c>
      <c r="L120" s="1028">
        <v>40.1</v>
      </c>
      <c r="M120" s="1028">
        <v>157.6</v>
      </c>
      <c r="N120" s="1028">
        <v>175.9</v>
      </c>
      <c r="O120" s="1028">
        <v>89.1</v>
      </c>
      <c r="P120" s="1028">
        <v>169</v>
      </c>
      <c r="Q120" s="1028">
        <v>103.2</v>
      </c>
      <c r="R120" s="1028">
        <v>134.6</v>
      </c>
      <c r="S120" s="1028">
        <v>118.7</v>
      </c>
      <c r="T120" s="1028">
        <v>103.7</v>
      </c>
      <c r="U120" s="1028">
        <v>102.3</v>
      </c>
      <c r="V120" s="1028">
        <v>112.8</v>
      </c>
      <c r="W120" s="1028" t="s">
        <v>357</v>
      </c>
      <c r="X120" s="1028">
        <v>127.7</v>
      </c>
      <c r="Y120" s="1028">
        <v>100.7</v>
      </c>
      <c r="Z120" s="1028">
        <v>80</v>
      </c>
      <c r="AA120" s="1028">
        <v>82.6</v>
      </c>
      <c r="AB120" s="1028">
        <v>86.7</v>
      </c>
      <c r="AC120" s="1037">
        <v>83.9</v>
      </c>
      <c r="AD120" s="497"/>
      <c r="AE120" s="203"/>
      <c r="AF120" s="222"/>
      <c r="AG120" s="203" t="s">
        <v>105</v>
      </c>
      <c r="AH120" s="1028">
        <v>104.2</v>
      </c>
      <c r="AI120" s="1028">
        <v>102.8</v>
      </c>
      <c r="AJ120" s="1028">
        <v>101.8</v>
      </c>
      <c r="AK120" s="1028">
        <v>77.2</v>
      </c>
      <c r="AL120" s="1028">
        <v>131.5</v>
      </c>
      <c r="AM120" s="1028">
        <v>105.1</v>
      </c>
      <c r="AN120" s="1028">
        <v>117.5</v>
      </c>
      <c r="AO120" s="1028">
        <v>96.3</v>
      </c>
      <c r="AP120" s="1028">
        <v>104.9</v>
      </c>
      <c r="AQ120" s="1028">
        <v>104.3</v>
      </c>
      <c r="AR120" s="1028">
        <v>130.1</v>
      </c>
    </row>
    <row r="121" spans="1:44" x14ac:dyDescent="0.15">
      <c r="A121" s="203"/>
      <c r="B121" s="222"/>
      <c r="C121" s="203" t="s">
        <v>106</v>
      </c>
      <c r="D121" s="1028">
        <v>107.6</v>
      </c>
      <c r="E121" s="1028">
        <v>107.6</v>
      </c>
      <c r="F121" s="1028">
        <v>91.3</v>
      </c>
      <c r="G121" s="1028">
        <v>82</v>
      </c>
      <c r="H121" s="1028">
        <v>110.3</v>
      </c>
      <c r="I121" s="1028">
        <v>147.80000000000001</v>
      </c>
      <c r="J121" s="1028">
        <v>81.8</v>
      </c>
      <c r="K121" s="1028">
        <v>96.5</v>
      </c>
      <c r="L121" s="1028">
        <v>54.9</v>
      </c>
      <c r="M121" s="1028">
        <v>198.2</v>
      </c>
      <c r="N121" s="1028">
        <v>191</v>
      </c>
      <c r="O121" s="1028">
        <v>85.8</v>
      </c>
      <c r="P121" s="1028">
        <v>130.30000000000001</v>
      </c>
      <c r="Q121" s="1028">
        <v>106.6</v>
      </c>
      <c r="R121" s="1028">
        <v>135.4</v>
      </c>
      <c r="S121" s="1028">
        <v>99.4</v>
      </c>
      <c r="T121" s="1028">
        <v>98.3</v>
      </c>
      <c r="U121" s="1028">
        <v>100</v>
      </c>
      <c r="V121" s="1028">
        <v>109.9</v>
      </c>
      <c r="W121" s="1028" t="s">
        <v>357</v>
      </c>
      <c r="X121" s="1028">
        <v>153.9</v>
      </c>
      <c r="Y121" s="1028">
        <v>87.9</v>
      </c>
      <c r="Z121" s="1028">
        <v>79.3</v>
      </c>
      <c r="AA121" s="1028">
        <v>77.099999999999994</v>
      </c>
      <c r="AB121" s="1028">
        <v>91.4</v>
      </c>
      <c r="AC121" s="1037">
        <v>105.2</v>
      </c>
      <c r="AD121" s="497"/>
      <c r="AE121" s="203"/>
      <c r="AF121" s="222"/>
      <c r="AG121" s="203" t="s">
        <v>106</v>
      </c>
      <c r="AH121" s="1028">
        <v>107.6</v>
      </c>
      <c r="AI121" s="1028">
        <v>100.5</v>
      </c>
      <c r="AJ121" s="1028">
        <v>99.5</v>
      </c>
      <c r="AK121" s="1028">
        <v>84.3</v>
      </c>
      <c r="AL121" s="1028">
        <v>117.8</v>
      </c>
      <c r="AM121" s="1028">
        <v>102.7</v>
      </c>
      <c r="AN121" s="1028">
        <v>120.1</v>
      </c>
      <c r="AO121" s="1028">
        <v>90.5</v>
      </c>
      <c r="AP121" s="1028">
        <v>111.5</v>
      </c>
      <c r="AQ121" s="1028">
        <v>110.8</v>
      </c>
      <c r="AR121" s="1028">
        <v>140.9</v>
      </c>
    </row>
    <row r="122" spans="1:44" x14ac:dyDescent="0.15">
      <c r="A122" s="203"/>
      <c r="B122" s="222"/>
      <c r="C122" s="203" t="s">
        <v>107</v>
      </c>
      <c r="D122" s="1028">
        <v>129.4</v>
      </c>
      <c r="E122" s="1028">
        <v>129.5</v>
      </c>
      <c r="F122" s="1028">
        <v>99.8</v>
      </c>
      <c r="G122" s="1028">
        <v>92.4</v>
      </c>
      <c r="H122" s="1028">
        <v>140</v>
      </c>
      <c r="I122" s="1028">
        <v>120.1</v>
      </c>
      <c r="J122" s="1028">
        <v>97</v>
      </c>
      <c r="K122" s="1028">
        <v>183.1</v>
      </c>
      <c r="L122" s="1028">
        <v>61.7</v>
      </c>
      <c r="M122" s="1028">
        <v>310.60000000000002</v>
      </c>
      <c r="N122" s="1028">
        <v>203.7</v>
      </c>
      <c r="O122" s="1028">
        <v>75.099999999999994</v>
      </c>
      <c r="P122" s="1028">
        <v>189.4</v>
      </c>
      <c r="Q122" s="1028">
        <v>132.5</v>
      </c>
      <c r="R122" s="1028">
        <v>158.6</v>
      </c>
      <c r="S122" s="1028">
        <v>111.6</v>
      </c>
      <c r="T122" s="1028">
        <v>110.7</v>
      </c>
      <c r="U122" s="1028">
        <v>126.8</v>
      </c>
      <c r="V122" s="1028">
        <v>149.1</v>
      </c>
      <c r="W122" s="1028" t="s">
        <v>357</v>
      </c>
      <c r="X122" s="1028">
        <v>121.8</v>
      </c>
      <c r="Y122" s="1028">
        <v>109.7</v>
      </c>
      <c r="Z122" s="1028">
        <v>86.1</v>
      </c>
      <c r="AA122" s="1028">
        <v>126.5</v>
      </c>
      <c r="AB122" s="1028">
        <v>89.1</v>
      </c>
      <c r="AC122" s="1037">
        <v>119.9</v>
      </c>
      <c r="AD122" s="1015"/>
      <c r="AE122" s="1013"/>
      <c r="AF122" s="1014"/>
      <c r="AG122" s="1013" t="s">
        <v>107</v>
      </c>
      <c r="AH122" s="1028">
        <v>129.4</v>
      </c>
      <c r="AI122" s="1028">
        <v>130.69999999999999</v>
      </c>
      <c r="AJ122" s="1028">
        <v>139.1</v>
      </c>
      <c r="AK122" s="1028">
        <v>118.4</v>
      </c>
      <c r="AL122" s="1028">
        <v>164</v>
      </c>
      <c r="AM122" s="1028">
        <v>112.3</v>
      </c>
      <c r="AN122" s="1028">
        <v>122.6</v>
      </c>
      <c r="AO122" s="1028">
        <v>105</v>
      </c>
      <c r="AP122" s="1028">
        <v>128.69999999999999</v>
      </c>
      <c r="AQ122" s="1028">
        <v>127.7</v>
      </c>
      <c r="AR122" s="1028">
        <v>170.9</v>
      </c>
    </row>
    <row r="123" spans="1:44" x14ac:dyDescent="0.15">
      <c r="A123" s="203"/>
      <c r="B123" s="222"/>
      <c r="C123" s="203" t="s">
        <v>108</v>
      </c>
      <c r="D123" s="1028">
        <v>103.6</v>
      </c>
      <c r="E123" s="1028">
        <v>103.6</v>
      </c>
      <c r="F123" s="1028">
        <v>97.2</v>
      </c>
      <c r="G123" s="1028">
        <v>86.4</v>
      </c>
      <c r="H123" s="1028">
        <v>111.2</v>
      </c>
      <c r="I123" s="1028">
        <v>80.400000000000006</v>
      </c>
      <c r="J123" s="1028">
        <v>74.8</v>
      </c>
      <c r="K123" s="1028">
        <v>114.9</v>
      </c>
      <c r="L123" s="1028">
        <v>69.7</v>
      </c>
      <c r="M123" s="1028">
        <v>178.2</v>
      </c>
      <c r="N123" s="1028">
        <v>137.4</v>
      </c>
      <c r="O123" s="1028">
        <v>75.099999999999994</v>
      </c>
      <c r="P123" s="1028">
        <v>143.30000000000001</v>
      </c>
      <c r="Q123" s="1028">
        <v>108.4</v>
      </c>
      <c r="R123" s="1028">
        <v>124.6</v>
      </c>
      <c r="S123" s="1028">
        <v>107.8</v>
      </c>
      <c r="T123" s="1028">
        <v>92.6</v>
      </c>
      <c r="U123" s="1028">
        <v>107.2</v>
      </c>
      <c r="V123" s="1028">
        <v>133.6</v>
      </c>
      <c r="W123" s="1028" t="s">
        <v>357</v>
      </c>
      <c r="X123" s="1028">
        <v>96.7</v>
      </c>
      <c r="Y123" s="1028">
        <v>87.6</v>
      </c>
      <c r="Z123" s="1028">
        <v>80.3</v>
      </c>
      <c r="AA123" s="1028">
        <v>93.2</v>
      </c>
      <c r="AB123" s="1028">
        <v>86.5</v>
      </c>
      <c r="AC123" s="1037">
        <v>83.8</v>
      </c>
      <c r="AD123" s="1015"/>
      <c r="AE123" s="1013"/>
      <c r="AF123" s="1014"/>
      <c r="AG123" s="1013" t="s">
        <v>108</v>
      </c>
      <c r="AH123" s="1028">
        <v>103.6</v>
      </c>
      <c r="AI123" s="1028">
        <v>96.1</v>
      </c>
      <c r="AJ123" s="1028">
        <v>97.5</v>
      </c>
      <c r="AK123" s="1028">
        <v>80.7</v>
      </c>
      <c r="AL123" s="1028">
        <v>117.8</v>
      </c>
      <c r="AM123" s="1028">
        <v>93</v>
      </c>
      <c r="AN123" s="1028">
        <v>104.7</v>
      </c>
      <c r="AO123" s="1028">
        <v>84.8</v>
      </c>
      <c r="AP123" s="1028">
        <v>107.7</v>
      </c>
      <c r="AQ123" s="1028">
        <v>106.3</v>
      </c>
      <c r="AR123" s="1028">
        <v>167.9</v>
      </c>
    </row>
    <row r="124" spans="1:44" x14ac:dyDescent="0.15">
      <c r="A124" s="203"/>
      <c r="B124" s="222"/>
      <c r="C124" s="203" t="s">
        <v>109</v>
      </c>
      <c r="D124" s="1028">
        <v>108</v>
      </c>
      <c r="E124" s="1028">
        <v>108</v>
      </c>
      <c r="F124" s="1028">
        <v>104.2</v>
      </c>
      <c r="G124" s="1028">
        <v>85</v>
      </c>
      <c r="H124" s="1028">
        <v>105.9</v>
      </c>
      <c r="I124" s="1028">
        <v>81.8</v>
      </c>
      <c r="J124" s="1028">
        <v>86.6</v>
      </c>
      <c r="K124" s="1028">
        <v>115.5</v>
      </c>
      <c r="L124" s="1028">
        <v>67.599999999999994</v>
      </c>
      <c r="M124" s="1028">
        <v>132</v>
      </c>
      <c r="N124" s="1028">
        <v>246.5</v>
      </c>
      <c r="O124" s="1028">
        <v>118.8</v>
      </c>
      <c r="P124" s="1028">
        <v>103.5</v>
      </c>
      <c r="Q124" s="1028">
        <v>119.1</v>
      </c>
      <c r="R124" s="1028">
        <v>137.9</v>
      </c>
      <c r="S124" s="1028">
        <v>96.9</v>
      </c>
      <c r="T124" s="1028">
        <v>95.1</v>
      </c>
      <c r="U124" s="1028">
        <v>113.5</v>
      </c>
      <c r="V124" s="1028">
        <v>142</v>
      </c>
      <c r="W124" s="1028" t="s">
        <v>357</v>
      </c>
      <c r="X124" s="1028">
        <v>124.3</v>
      </c>
      <c r="Y124" s="1028">
        <v>100.3</v>
      </c>
      <c r="Z124" s="1028">
        <v>75.2</v>
      </c>
      <c r="AA124" s="1028">
        <v>84.7</v>
      </c>
      <c r="AB124" s="1028">
        <v>89</v>
      </c>
      <c r="AC124" s="1037">
        <v>90.3</v>
      </c>
      <c r="AD124" s="497"/>
      <c r="AE124" s="203"/>
      <c r="AF124" s="222"/>
      <c r="AG124" s="203" t="s">
        <v>109</v>
      </c>
      <c r="AH124" s="1028">
        <v>108</v>
      </c>
      <c r="AI124" s="1028">
        <v>106</v>
      </c>
      <c r="AJ124" s="1028">
        <v>105.8</v>
      </c>
      <c r="AK124" s="1028">
        <v>102.4</v>
      </c>
      <c r="AL124" s="1028">
        <v>110</v>
      </c>
      <c r="AM124" s="1028">
        <v>106.5</v>
      </c>
      <c r="AN124" s="1028">
        <v>135.30000000000001</v>
      </c>
      <c r="AO124" s="1028">
        <v>86.3</v>
      </c>
      <c r="AP124" s="1028">
        <v>109.1</v>
      </c>
      <c r="AQ124" s="1028">
        <v>108.8</v>
      </c>
      <c r="AR124" s="1028">
        <v>120.7</v>
      </c>
    </row>
    <row r="125" spans="1:44" x14ac:dyDescent="0.15">
      <c r="A125" s="203"/>
      <c r="B125" s="222"/>
      <c r="C125" s="203" t="s">
        <v>110</v>
      </c>
      <c r="D125" s="1028">
        <v>107.6</v>
      </c>
      <c r="E125" s="1028">
        <v>107.6</v>
      </c>
      <c r="F125" s="1028">
        <v>87.7</v>
      </c>
      <c r="G125" s="1028">
        <v>86.8</v>
      </c>
      <c r="H125" s="1028">
        <v>111.3</v>
      </c>
      <c r="I125" s="1028">
        <v>68.7</v>
      </c>
      <c r="J125" s="1028">
        <v>73.5</v>
      </c>
      <c r="K125" s="1028">
        <v>133.19999999999999</v>
      </c>
      <c r="L125" s="1028">
        <v>72.400000000000006</v>
      </c>
      <c r="M125" s="1028">
        <v>146.80000000000001</v>
      </c>
      <c r="N125" s="1028">
        <v>291.8</v>
      </c>
      <c r="O125" s="1028">
        <v>87.9</v>
      </c>
      <c r="P125" s="1028">
        <v>109.4</v>
      </c>
      <c r="Q125" s="1028">
        <v>135.6</v>
      </c>
      <c r="R125" s="1028">
        <v>144.80000000000001</v>
      </c>
      <c r="S125" s="1028">
        <v>109.8</v>
      </c>
      <c r="T125" s="1028">
        <v>101.8</v>
      </c>
      <c r="U125" s="1028">
        <v>111.8</v>
      </c>
      <c r="V125" s="1028">
        <v>137.6</v>
      </c>
      <c r="W125" s="1028" t="s">
        <v>357</v>
      </c>
      <c r="X125" s="1028">
        <v>146.19999999999999</v>
      </c>
      <c r="Y125" s="1028">
        <v>103.1</v>
      </c>
      <c r="Z125" s="1028">
        <v>81.5</v>
      </c>
      <c r="AA125" s="1028">
        <v>65.900000000000006</v>
      </c>
      <c r="AB125" s="1028">
        <v>86.1</v>
      </c>
      <c r="AC125" s="1037">
        <v>82.8</v>
      </c>
      <c r="AD125" s="497"/>
      <c r="AE125" s="203"/>
      <c r="AF125" s="222"/>
      <c r="AG125" s="203" t="s">
        <v>110</v>
      </c>
      <c r="AH125" s="1028">
        <v>107.6</v>
      </c>
      <c r="AI125" s="1028">
        <v>104.8</v>
      </c>
      <c r="AJ125" s="1028">
        <v>104.1</v>
      </c>
      <c r="AK125" s="1028">
        <v>95.8</v>
      </c>
      <c r="AL125" s="1028">
        <v>114.2</v>
      </c>
      <c r="AM125" s="1028">
        <v>106.2</v>
      </c>
      <c r="AN125" s="1028">
        <v>127.1</v>
      </c>
      <c r="AO125" s="1028">
        <v>91.5</v>
      </c>
      <c r="AP125" s="1028">
        <v>109.1</v>
      </c>
      <c r="AQ125" s="1028">
        <v>109</v>
      </c>
      <c r="AR125" s="1028">
        <v>115.3</v>
      </c>
    </row>
    <row r="126" spans="1:44" x14ac:dyDescent="0.15">
      <c r="A126" s="203"/>
      <c r="B126" s="223"/>
      <c r="C126" s="213" t="s">
        <v>97</v>
      </c>
      <c r="D126" s="1029">
        <v>106</v>
      </c>
      <c r="E126" s="1029">
        <v>106</v>
      </c>
      <c r="F126" s="1029">
        <v>90.5</v>
      </c>
      <c r="G126" s="1029">
        <v>82.2</v>
      </c>
      <c r="H126" s="1029">
        <v>104.8</v>
      </c>
      <c r="I126" s="1029">
        <v>96.2</v>
      </c>
      <c r="J126" s="1029">
        <v>78.3</v>
      </c>
      <c r="K126" s="1029">
        <v>95.1</v>
      </c>
      <c r="L126" s="1029">
        <v>72.2</v>
      </c>
      <c r="M126" s="1029">
        <v>118.9</v>
      </c>
      <c r="N126" s="1029">
        <v>491.5</v>
      </c>
      <c r="O126" s="1029">
        <v>57.6</v>
      </c>
      <c r="P126" s="1029">
        <v>112.5</v>
      </c>
      <c r="Q126" s="1029">
        <v>111.8</v>
      </c>
      <c r="R126" s="1029">
        <v>143.9</v>
      </c>
      <c r="S126" s="1029">
        <v>95.3</v>
      </c>
      <c r="T126" s="1029">
        <v>84.9</v>
      </c>
      <c r="U126" s="1029">
        <v>106.3</v>
      </c>
      <c r="V126" s="1029">
        <v>134.5</v>
      </c>
      <c r="W126" s="1029" t="s">
        <v>357</v>
      </c>
      <c r="X126" s="1029">
        <v>106.5</v>
      </c>
      <c r="Y126" s="1029">
        <v>98.5</v>
      </c>
      <c r="Z126" s="1029">
        <v>88.2</v>
      </c>
      <c r="AA126" s="1029">
        <v>62.9</v>
      </c>
      <c r="AB126" s="1029">
        <v>91.9</v>
      </c>
      <c r="AC126" s="1038">
        <v>87</v>
      </c>
      <c r="AD126" s="497"/>
      <c r="AE126" s="203"/>
      <c r="AF126" s="223"/>
      <c r="AG126" s="213" t="s">
        <v>97</v>
      </c>
      <c r="AH126" s="1029">
        <v>106</v>
      </c>
      <c r="AI126" s="1029">
        <v>91.8</v>
      </c>
      <c r="AJ126" s="1029">
        <v>92.9</v>
      </c>
      <c r="AK126" s="1029">
        <v>79.3</v>
      </c>
      <c r="AL126" s="1029">
        <v>109.2</v>
      </c>
      <c r="AM126" s="1029">
        <v>89.5</v>
      </c>
      <c r="AN126" s="1029">
        <v>110.5</v>
      </c>
      <c r="AO126" s="1029">
        <v>74.8</v>
      </c>
      <c r="AP126" s="1029">
        <v>113.9</v>
      </c>
      <c r="AQ126" s="1029">
        <v>114.5</v>
      </c>
      <c r="AR126" s="1029">
        <v>86.7</v>
      </c>
    </row>
    <row r="127" spans="1:44" x14ac:dyDescent="0.15">
      <c r="A127" s="203"/>
      <c r="B127" s="219" t="s">
        <v>471</v>
      </c>
      <c r="C127" s="216" t="s">
        <v>99</v>
      </c>
      <c r="D127" s="1030">
        <v>120</v>
      </c>
      <c r="E127" s="1030">
        <v>120</v>
      </c>
      <c r="F127" s="1030">
        <v>97.5</v>
      </c>
      <c r="G127" s="1030">
        <v>87.2</v>
      </c>
      <c r="H127" s="1030">
        <v>112</v>
      </c>
      <c r="I127" s="1030">
        <v>89.1</v>
      </c>
      <c r="J127" s="1030">
        <v>87.7</v>
      </c>
      <c r="K127" s="1030">
        <v>88.7</v>
      </c>
      <c r="L127" s="1030">
        <v>66</v>
      </c>
      <c r="M127" s="1030">
        <v>111.4</v>
      </c>
      <c r="N127" s="1030">
        <v>532</v>
      </c>
      <c r="O127" s="1030">
        <v>158.6</v>
      </c>
      <c r="P127" s="1030">
        <v>121.3</v>
      </c>
      <c r="Q127" s="1030">
        <v>143.30000000000001</v>
      </c>
      <c r="R127" s="1030">
        <v>135.5</v>
      </c>
      <c r="S127" s="1030">
        <v>125.1</v>
      </c>
      <c r="T127" s="1030">
        <v>122.3</v>
      </c>
      <c r="U127" s="1030">
        <v>123.8</v>
      </c>
      <c r="V127" s="1030">
        <v>126.9</v>
      </c>
      <c r="W127" s="1035" t="s">
        <v>357</v>
      </c>
      <c r="X127" s="1030">
        <v>111.6</v>
      </c>
      <c r="Y127" s="1030">
        <v>145.6</v>
      </c>
      <c r="Z127" s="1030">
        <v>89.3</v>
      </c>
      <c r="AA127" s="1030">
        <v>124.3</v>
      </c>
      <c r="AB127" s="1030">
        <v>95.7</v>
      </c>
      <c r="AC127" s="1030">
        <v>88.3</v>
      </c>
      <c r="AD127" s="497"/>
      <c r="AE127" s="203"/>
      <c r="AF127" s="219" t="s">
        <v>471</v>
      </c>
      <c r="AG127" s="216" t="s">
        <v>99</v>
      </c>
      <c r="AH127" s="1030">
        <v>120</v>
      </c>
      <c r="AI127" s="1030">
        <v>113</v>
      </c>
      <c r="AJ127" s="1030">
        <v>104.1</v>
      </c>
      <c r="AK127" s="1030">
        <v>87.6</v>
      </c>
      <c r="AL127" s="1030">
        <v>123.9</v>
      </c>
      <c r="AM127" s="1030">
        <v>132.6</v>
      </c>
      <c r="AN127" s="1030">
        <v>155.4</v>
      </c>
      <c r="AO127" s="1030">
        <v>116.5</v>
      </c>
      <c r="AP127" s="1030">
        <v>123.8</v>
      </c>
      <c r="AQ127" s="1030">
        <v>121.8</v>
      </c>
      <c r="AR127" s="1030">
        <v>211.3</v>
      </c>
    </row>
    <row r="128" spans="1:44" x14ac:dyDescent="0.15">
      <c r="A128" s="203"/>
      <c r="B128" s="222"/>
      <c r="C128" s="203" t="s">
        <v>101</v>
      </c>
      <c r="D128" s="1030">
        <v>109.2</v>
      </c>
      <c r="E128" s="1030">
        <v>109.3</v>
      </c>
      <c r="F128" s="1030">
        <v>96.7</v>
      </c>
      <c r="G128" s="1030">
        <v>81</v>
      </c>
      <c r="H128" s="1030">
        <v>112.3</v>
      </c>
      <c r="I128" s="1030">
        <v>83.5</v>
      </c>
      <c r="J128" s="1030">
        <v>77.8</v>
      </c>
      <c r="K128" s="1030">
        <v>119.2</v>
      </c>
      <c r="L128" s="1030">
        <v>96.5</v>
      </c>
      <c r="M128" s="1030">
        <v>128.69999999999999</v>
      </c>
      <c r="N128" s="1030">
        <v>295</v>
      </c>
      <c r="O128" s="1030">
        <v>76.599999999999994</v>
      </c>
      <c r="P128" s="1030">
        <v>116.5</v>
      </c>
      <c r="Q128" s="1030">
        <v>125.3</v>
      </c>
      <c r="R128" s="1030">
        <v>137.19999999999999</v>
      </c>
      <c r="S128" s="1030">
        <v>116.9</v>
      </c>
      <c r="T128" s="1030">
        <v>112.4</v>
      </c>
      <c r="U128" s="1030">
        <v>108.2</v>
      </c>
      <c r="V128" s="1030">
        <v>109</v>
      </c>
      <c r="W128" s="1035" t="s">
        <v>357</v>
      </c>
      <c r="X128" s="1030">
        <v>149</v>
      </c>
      <c r="Y128" s="1030">
        <v>113.1</v>
      </c>
      <c r="Z128" s="1030">
        <v>87.4</v>
      </c>
      <c r="AA128" s="1030">
        <v>94.3</v>
      </c>
      <c r="AB128" s="1030">
        <v>85.5</v>
      </c>
      <c r="AC128" s="1030">
        <v>87.1</v>
      </c>
      <c r="AD128" s="497"/>
      <c r="AE128" s="203"/>
      <c r="AF128" s="222"/>
      <c r="AG128" s="203" t="s">
        <v>101</v>
      </c>
      <c r="AH128" s="1030">
        <v>109.2</v>
      </c>
      <c r="AI128" s="1030">
        <v>105</v>
      </c>
      <c r="AJ128" s="1030">
        <v>107.5</v>
      </c>
      <c r="AK128" s="1030">
        <v>97.7</v>
      </c>
      <c r="AL128" s="1030">
        <v>119.3</v>
      </c>
      <c r="AM128" s="1030">
        <v>99.4</v>
      </c>
      <c r="AN128" s="1030">
        <v>100.8</v>
      </c>
      <c r="AO128" s="1030">
        <v>98.4</v>
      </c>
      <c r="AP128" s="1030">
        <v>111.6</v>
      </c>
      <c r="AQ128" s="1030">
        <v>109.8</v>
      </c>
      <c r="AR128" s="1030">
        <v>190</v>
      </c>
    </row>
    <row r="129" spans="1:44" x14ac:dyDescent="0.15">
      <c r="A129" s="203"/>
      <c r="B129" s="222"/>
      <c r="C129" s="203" t="s">
        <v>102</v>
      </c>
      <c r="D129" s="1028">
        <v>87.7</v>
      </c>
      <c r="E129" s="1028">
        <v>87.7</v>
      </c>
      <c r="F129" s="1028">
        <v>89</v>
      </c>
      <c r="G129" s="1028">
        <v>78.400000000000006</v>
      </c>
      <c r="H129" s="1028">
        <v>93.3</v>
      </c>
      <c r="I129" s="1028">
        <v>69.599999999999994</v>
      </c>
      <c r="J129" s="1028">
        <v>53.2</v>
      </c>
      <c r="K129" s="1028">
        <v>108.6</v>
      </c>
      <c r="L129" s="1028">
        <v>69</v>
      </c>
      <c r="M129" s="1028">
        <v>96.5</v>
      </c>
      <c r="N129" s="1028">
        <v>120.2</v>
      </c>
      <c r="O129" s="1028">
        <v>56.7</v>
      </c>
      <c r="P129" s="1028">
        <v>98.4</v>
      </c>
      <c r="Q129" s="1028">
        <v>90.4</v>
      </c>
      <c r="R129" s="1028">
        <v>124.3</v>
      </c>
      <c r="S129" s="1028">
        <v>99.3</v>
      </c>
      <c r="T129" s="1028">
        <v>99.2</v>
      </c>
      <c r="U129" s="1028">
        <v>90.3</v>
      </c>
      <c r="V129" s="1028">
        <v>86.1</v>
      </c>
      <c r="W129" s="1028" t="s">
        <v>357</v>
      </c>
      <c r="X129" s="1028">
        <v>109.3</v>
      </c>
      <c r="Y129" s="1028">
        <v>104.6</v>
      </c>
      <c r="Z129" s="1028">
        <v>92.3</v>
      </c>
      <c r="AA129" s="1028">
        <v>72.400000000000006</v>
      </c>
      <c r="AB129" s="1028">
        <v>90.4</v>
      </c>
      <c r="AC129" s="1037">
        <v>68.400000000000006</v>
      </c>
      <c r="AD129" s="497"/>
      <c r="AE129" s="203"/>
      <c r="AF129" s="222"/>
      <c r="AG129" s="203" t="s">
        <v>102</v>
      </c>
      <c r="AH129" s="1028">
        <v>87.7</v>
      </c>
      <c r="AI129" s="1028">
        <v>84.5</v>
      </c>
      <c r="AJ129" s="1028">
        <v>86.9</v>
      </c>
      <c r="AK129" s="1028">
        <v>70.7</v>
      </c>
      <c r="AL129" s="1028">
        <v>106.4</v>
      </c>
      <c r="AM129" s="1028">
        <v>79.099999999999994</v>
      </c>
      <c r="AN129" s="1028">
        <v>70.099999999999994</v>
      </c>
      <c r="AO129" s="1028">
        <v>85.5</v>
      </c>
      <c r="AP129" s="1028">
        <v>89.4</v>
      </c>
      <c r="AQ129" s="1028">
        <v>88.8</v>
      </c>
      <c r="AR129" s="1028">
        <v>116.3</v>
      </c>
    </row>
    <row r="130" spans="1:44" x14ac:dyDescent="0.15">
      <c r="A130" s="203"/>
      <c r="B130" s="222"/>
      <c r="C130" s="203" t="s">
        <v>103</v>
      </c>
      <c r="D130" s="1028">
        <v>102</v>
      </c>
      <c r="E130" s="1028">
        <v>102</v>
      </c>
      <c r="F130" s="1028">
        <v>106.3</v>
      </c>
      <c r="G130" s="1028">
        <v>80.8</v>
      </c>
      <c r="H130" s="1028">
        <v>96.2</v>
      </c>
      <c r="I130" s="1028">
        <v>98.6</v>
      </c>
      <c r="J130" s="1028">
        <v>112.2</v>
      </c>
      <c r="K130" s="1028">
        <v>91.9</v>
      </c>
      <c r="L130" s="1028">
        <v>77.7</v>
      </c>
      <c r="M130" s="1028">
        <v>79.8</v>
      </c>
      <c r="N130" s="1028">
        <v>203</v>
      </c>
      <c r="O130" s="1028">
        <v>95.9</v>
      </c>
      <c r="P130" s="1028">
        <v>90.4</v>
      </c>
      <c r="Q130" s="1028">
        <v>101.7</v>
      </c>
      <c r="R130" s="1028">
        <v>107.6</v>
      </c>
      <c r="S130" s="1028">
        <v>93.6</v>
      </c>
      <c r="T130" s="1028">
        <v>99</v>
      </c>
      <c r="U130" s="1028">
        <v>91.9</v>
      </c>
      <c r="V130" s="1028">
        <v>95.4</v>
      </c>
      <c r="W130" s="1028" t="s">
        <v>357</v>
      </c>
      <c r="X130" s="1028">
        <v>91</v>
      </c>
      <c r="Y130" s="1028">
        <v>107.5</v>
      </c>
      <c r="Z130" s="1028">
        <v>85.6</v>
      </c>
      <c r="AA130" s="1028">
        <v>71.7</v>
      </c>
      <c r="AB130" s="1028">
        <v>82.5</v>
      </c>
      <c r="AC130" s="1037">
        <v>104.2</v>
      </c>
      <c r="AD130" s="497"/>
      <c r="AE130" s="203"/>
      <c r="AF130" s="222"/>
      <c r="AG130" s="203" t="s">
        <v>103</v>
      </c>
      <c r="AH130" s="1028">
        <v>102</v>
      </c>
      <c r="AI130" s="1028">
        <v>106.5</v>
      </c>
      <c r="AJ130" s="1028">
        <v>111.3</v>
      </c>
      <c r="AK130" s="1028">
        <v>122</v>
      </c>
      <c r="AL130" s="1028">
        <v>98.4</v>
      </c>
      <c r="AM130" s="1028">
        <v>96</v>
      </c>
      <c r="AN130" s="1028">
        <v>109</v>
      </c>
      <c r="AO130" s="1028">
        <v>86.9</v>
      </c>
      <c r="AP130" s="1028">
        <v>99.4</v>
      </c>
      <c r="AQ130" s="1028">
        <v>99.3</v>
      </c>
      <c r="AR130" s="1028">
        <v>107.2</v>
      </c>
    </row>
    <row r="131" spans="1:44" x14ac:dyDescent="0.15">
      <c r="A131" s="203"/>
      <c r="B131" s="222"/>
      <c r="C131" s="203" t="s">
        <v>104</v>
      </c>
      <c r="D131" s="1028">
        <v>181.4</v>
      </c>
      <c r="E131" s="1028">
        <v>181.4</v>
      </c>
      <c r="F131" s="1028">
        <v>94</v>
      </c>
      <c r="G131" s="1028">
        <v>82.5</v>
      </c>
      <c r="H131" s="1028">
        <v>109.5</v>
      </c>
      <c r="I131" s="1028">
        <v>87.1</v>
      </c>
      <c r="J131" s="1028">
        <v>83.2</v>
      </c>
      <c r="K131" s="1028">
        <v>76.2</v>
      </c>
      <c r="L131" s="1028">
        <v>86</v>
      </c>
      <c r="M131" s="1028">
        <v>138.19999999999999</v>
      </c>
      <c r="N131" s="1028">
        <v>3801.1</v>
      </c>
      <c r="O131" s="1028">
        <v>166.8</v>
      </c>
      <c r="P131" s="1028">
        <v>93.7</v>
      </c>
      <c r="Q131" s="1028">
        <v>111.2</v>
      </c>
      <c r="R131" s="1028">
        <v>116.9</v>
      </c>
      <c r="S131" s="1028">
        <v>102.7</v>
      </c>
      <c r="T131" s="1028">
        <v>126.3</v>
      </c>
      <c r="U131" s="1028">
        <v>117.3</v>
      </c>
      <c r="V131" s="1028">
        <v>125.2</v>
      </c>
      <c r="W131" s="1028" t="s">
        <v>357</v>
      </c>
      <c r="X131" s="1028">
        <v>125.2</v>
      </c>
      <c r="Y131" s="1028">
        <v>125.1</v>
      </c>
      <c r="Z131" s="1028">
        <v>84.3</v>
      </c>
      <c r="AA131" s="1028">
        <v>110.5</v>
      </c>
      <c r="AB131" s="1028">
        <v>89.6</v>
      </c>
      <c r="AC131" s="1037">
        <v>83.2</v>
      </c>
      <c r="AD131" s="497"/>
      <c r="AE131" s="203"/>
      <c r="AF131" s="222"/>
      <c r="AG131" s="203" t="s">
        <v>104</v>
      </c>
      <c r="AH131" s="1028">
        <v>181.4</v>
      </c>
      <c r="AI131" s="1028">
        <v>105.4</v>
      </c>
      <c r="AJ131" s="1028">
        <v>96.9</v>
      </c>
      <c r="AK131" s="1028">
        <v>86.3</v>
      </c>
      <c r="AL131" s="1028">
        <v>109.7</v>
      </c>
      <c r="AM131" s="1028">
        <v>124.2</v>
      </c>
      <c r="AN131" s="1028">
        <v>140.6</v>
      </c>
      <c r="AO131" s="1028">
        <v>112.6</v>
      </c>
      <c r="AP131" s="1028">
        <v>223.2</v>
      </c>
      <c r="AQ131" s="1028">
        <v>226.2</v>
      </c>
      <c r="AR131" s="1028">
        <v>95.1</v>
      </c>
    </row>
    <row r="132" spans="1:44" x14ac:dyDescent="0.15">
      <c r="A132" s="203"/>
      <c r="B132" s="222"/>
      <c r="C132" s="203" t="s">
        <v>105</v>
      </c>
      <c r="D132" s="898">
        <v>149.5</v>
      </c>
      <c r="E132" s="898">
        <v>149.6</v>
      </c>
      <c r="F132" s="898">
        <v>99.4</v>
      </c>
      <c r="G132" s="898">
        <v>71.5</v>
      </c>
      <c r="H132" s="898">
        <v>103.2</v>
      </c>
      <c r="I132" s="898">
        <v>74.8</v>
      </c>
      <c r="J132" s="898">
        <v>79.599999999999994</v>
      </c>
      <c r="K132" s="898">
        <v>67.5</v>
      </c>
      <c r="L132" s="898">
        <v>68.2</v>
      </c>
      <c r="M132" s="898">
        <v>116.9</v>
      </c>
      <c r="N132" s="898">
        <v>2633.2</v>
      </c>
      <c r="O132" s="898">
        <v>107</v>
      </c>
      <c r="P132" s="898">
        <v>80</v>
      </c>
      <c r="Q132" s="898">
        <v>102.6</v>
      </c>
      <c r="R132" s="898">
        <v>112.6</v>
      </c>
      <c r="S132" s="898">
        <v>96.3</v>
      </c>
      <c r="T132" s="898">
        <v>106.6</v>
      </c>
      <c r="U132" s="898">
        <v>114.4</v>
      </c>
      <c r="V132" s="898">
        <v>137.5</v>
      </c>
      <c r="W132" s="898" t="s">
        <v>357</v>
      </c>
      <c r="X132" s="898">
        <v>125.6</v>
      </c>
      <c r="Y132" s="898">
        <v>107.7</v>
      </c>
      <c r="Z132" s="898">
        <v>80.900000000000006</v>
      </c>
      <c r="AA132" s="898">
        <v>87</v>
      </c>
      <c r="AB132" s="898">
        <v>82.5</v>
      </c>
      <c r="AC132" s="935">
        <v>75.900000000000006</v>
      </c>
      <c r="AD132" s="497"/>
      <c r="AE132" s="203"/>
      <c r="AF132" s="222"/>
      <c r="AG132" s="203" t="s">
        <v>105</v>
      </c>
      <c r="AH132" s="898">
        <v>149.5</v>
      </c>
      <c r="AI132" s="898">
        <v>93.9</v>
      </c>
      <c r="AJ132" s="898">
        <v>91.2</v>
      </c>
      <c r="AK132" s="898">
        <v>79.599999999999994</v>
      </c>
      <c r="AL132" s="898">
        <v>105.3</v>
      </c>
      <c r="AM132" s="898">
        <v>99.7</v>
      </c>
      <c r="AN132" s="898">
        <v>104.6</v>
      </c>
      <c r="AO132" s="898">
        <v>96.2</v>
      </c>
      <c r="AP132" s="898">
        <v>180.1</v>
      </c>
      <c r="AQ132" s="898">
        <v>181.8</v>
      </c>
      <c r="AR132" s="898">
        <v>106.5</v>
      </c>
    </row>
    <row r="133" spans="1:44" x14ac:dyDescent="0.15">
      <c r="A133" s="203"/>
      <c r="B133" s="222"/>
      <c r="C133" s="203" t="s">
        <v>106</v>
      </c>
      <c r="D133" s="898"/>
      <c r="E133" s="898"/>
      <c r="F133" s="898"/>
      <c r="G133" s="898"/>
      <c r="H133" s="898"/>
      <c r="I133" s="898"/>
      <c r="J133" s="898"/>
      <c r="K133" s="898"/>
      <c r="L133" s="898"/>
      <c r="M133" s="898"/>
      <c r="N133" s="898"/>
      <c r="O133" s="898"/>
      <c r="P133" s="898"/>
      <c r="Q133" s="898"/>
      <c r="R133" s="898"/>
      <c r="S133" s="898"/>
      <c r="T133" s="898"/>
      <c r="U133" s="898"/>
      <c r="V133" s="898"/>
      <c r="W133" s="898"/>
      <c r="X133" s="898"/>
      <c r="Y133" s="898"/>
      <c r="Z133" s="898"/>
      <c r="AA133" s="898"/>
      <c r="AB133" s="898"/>
      <c r="AC133" s="935"/>
      <c r="AD133" s="497"/>
      <c r="AE133" s="203"/>
      <c r="AF133" s="222"/>
      <c r="AG133" s="203" t="s">
        <v>106</v>
      </c>
      <c r="AH133" s="898"/>
      <c r="AI133" s="898"/>
      <c r="AJ133" s="898"/>
      <c r="AK133" s="898"/>
      <c r="AL133" s="898"/>
      <c r="AM133" s="898"/>
      <c r="AN133" s="898"/>
      <c r="AO133" s="898"/>
      <c r="AP133" s="898"/>
      <c r="AQ133" s="898"/>
      <c r="AR133" s="898"/>
    </row>
    <row r="134" spans="1:44" x14ac:dyDescent="0.15">
      <c r="A134" s="203"/>
      <c r="B134" s="222"/>
      <c r="C134" s="203" t="s">
        <v>107</v>
      </c>
      <c r="D134" s="898"/>
      <c r="E134" s="898"/>
      <c r="F134" s="898"/>
      <c r="G134" s="898"/>
      <c r="H134" s="898"/>
      <c r="I134" s="898"/>
      <c r="J134" s="898"/>
      <c r="K134" s="898"/>
      <c r="L134" s="898"/>
      <c r="M134" s="898"/>
      <c r="N134" s="898"/>
      <c r="O134" s="898"/>
      <c r="P134" s="898"/>
      <c r="Q134" s="898"/>
      <c r="R134" s="898"/>
      <c r="S134" s="898"/>
      <c r="T134" s="898"/>
      <c r="U134" s="898"/>
      <c r="V134" s="898"/>
      <c r="W134" s="898"/>
      <c r="X134" s="898"/>
      <c r="Y134" s="898"/>
      <c r="Z134" s="898"/>
      <c r="AA134" s="898"/>
      <c r="AB134" s="898"/>
      <c r="AC134" s="935"/>
      <c r="AD134" s="497"/>
      <c r="AE134" s="203"/>
      <c r="AF134" s="222"/>
      <c r="AG134" s="203" t="s">
        <v>107</v>
      </c>
      <c r="AH134" s="898"/>
      <c r="AI134" s="898"/>
      <c r="AJ134" s="898"/>
      <c r="AK134" s="898"/>
      <c r="AL134" s="898"/>
      <c r="AM134" s="898"/>
      <c r="AN134" s="898"/>
      <c r="AO134" s="898"/>
      <c r="AP134" s="898"/>
      <c r="AQ134" s="898"/>
      <c r="AR134" s="898"/>
    </row>
    <row r="135" spans="1:44" x14ac:dyDescent="0.15">
      <c r="A135" s="203"/>
      <c r="B135" s="222"/>
      <c r="C135" s="203" t="s">
        <v>108</v>
      </c>
      <c r="D135" s="898"/>
      <c r="E135" s="898"/>
      <c r="F135" s="898"/>
      <c r="G135" s="898"/>
      <c r="H135" s="898"/>
      <c r="I135" s="898"/>
      <c r="J135" s="898"/>
      <c r="K135" s="898"/>
      <c r="L135" s="898"/>
      <c r="M135" s="898"/>
      <c r="N135" s="898"/>
      <c r="O135" s="898"/>
      <c r="P135" s="898"/>
      <c r="Q135" s="898"/>
      <c r="R135" s="898"/>
      <c r="S135" s="898"/>
      <c r="T135" s="898"/>
      <c r="U135" s="898"/>
      <c r="V135" s="898"/>
      <c r="W135" s="898"/>
      <c r="X135" s="898"/>
      <c r="Y135" s="898"/>
      <c r="Z135" s="898"/>
      <c r="AA135" s="898"/>
      <c r="AB135" s="898"/>
      <c r="AC135" s="935"/>
      <c r="AD135" s="497"/>
      <c r="AE135" s="203"/>
      <c r="AF135" s="222"/>
      <c r="AG135" s="203" t="s">
        <v>108</v>
      </c>
      <c r="AH135" s="898"/>
      <c r="AI135" s="898"/>
      <c r="AJ135" s="898"/>
      <c r="AK135" s="898"/>
      <c r="AL135" s="898"/>
      <c r="AM135" s="898"/>
      <c r="AN135" s="898"/>
      <c r="AO135" s="898"/>
      <c r="AP135" s="898"/>
      <c r="AQ135" s="898"/>
      <c r="AR135" s="898"/>
    </row>
    <row r="136" spans="1:44" x14ac:dyDescent="0.15">
      <c r="A136" s="203"/>
      <c r="B136" s="222"/>
      <c r="C136" s="203" t="s">
        <v>109</v>
      </c>
      <c r="D136" s="898"/>
      <c r="E136" s="898"/>
      <c r="F136" s="898"/>
      <c r="G136" s="898"/>
      <c r="H136" s="898"/>
      <c r="I136" s="898"/>
      <c r="J136" s="898"/>
      <c r="K136" s="898"/>
      <c r="L136" s="898"/>
      <c r="M136" s="898"/>
      <c r="N136" s="898"/>
      <c r="O136" s="898"/>
      <c r="P136" s="898"/>
      <c r="Q136" s="898"/>
      <c r="R136" s="898"/>
      <c r="S136" s="898"/>
      <c r="T136" s="898"/>
      <c r="U136" s="898"/>
      <c r="V136" s="898"/>
      <c r="W136" s="898"/>
      <c r="X136" s="898"/>
      <c r="Y136" s="898"/>
      <c r="Z136" s="898"/>
      <c r="AA136" s="898"/>
      <c r="AB136" s="898"/>
      <c r="AC136" s="935"/>
      <c r="AD136" s="497"/>
      <c r="AE136" s="203"/>
      <c r="AF136" s="222"/>
      <c r="AG136" s="203" t="s">
        <v>109</v>
      </c>
      <c r="AH136" s="898"/>
      <c r="AI136" s="898"/>
      <c r="AJ136" s="898"/>
      <c r="AK136" s="898"/>
      <c r="AL136" s="898"/>
      <c r="AM136" s="898"/>
      <c r="AN136" s="898"/>
      <c r="AO136" s="898"/>
      <c r="AP136" s="898"/>
      <c r="AQ136" s="898"/>
      <c r="AR136" s="898"/>
    </row>
    <row r="137" spans="1:44" x14ac:dyDescent="0.15">
      <c r="A137" s="203"/>
      <c r="B137" s="222"/>
      <c r="C137" s="203" t="s">
        <v>110</v>
      </c>
      <c r="D137" s="898"/>
      <c r="E137" s="898"/>
      <c r="F137" s="898"/>
      <c r="G137" s="898"/>
      <c r="H137" s="898"/>
      <c r="I137" s="898"/>
      <c r="J137" s="898"/>
      <c r="K137" s="898"/>
      <c r="L137" s="898"/>
      <c r="M137" s="898"/>
      <c r="N137" s="898"/>
      <c r="O137" s="898"/>
      <c r="P137" s="898"/>
      <c r="Q137" s="898"/>
      <c r="R137" s="898"/>
      <c r="S137" s="898"/>
      <c r="T137" s="898"/>
      <c r="U137" s="898"/>
      <c r="V137" s="898"/>
      <c r="W137" s="898"/>
      <c r="X137" s="898"/>
      <c r="Y137" s="898"/>
      <c r="Z137" s="898"/>
      <c r="AA137" s="898"/>
      <c r="AB137" s="898"/>
      <c r="AC137" s="935"/>
      <c r="AD137" s="497"/>
      <c r="AE137" s="203"/>
      <c r="AF137" s="222"/>
      <c r="AG137" s="203" t="s">
        <v>110</v>
      </c>
      <c r="AH137" s="898"/>
      <c r="AI137" s="898"/>
      <c r="AJ137" s="898"/>
      <c r="AK137" s="898"/>
      <c r="AL137" s="898"/>
      <c r="AM137" s="898"/>
      <c r="AN137" s="898"/>
      <c r="AO137" s="898"/>
      <c r="AP137" s="898"/>
      <c r="AQ137" s="898"/>
      <c r="AR137" s="898"/>
    </row>
    <row r="138" spans="1:44" x14ac:dyDescent="0.15">
      <c r="A138" s="203"/>
      <c r="B138" s="223"/>
      <c r="C138" s="213" t="s">
        <v>97</v>
      </c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36"/>
      <c r="AD138" s="497"/>
      <c r="AE138" s="203"/>
      <c r="AF138" s="223"/>
      <c r="AG138" s="213" t="s">
        <v>97</v>
      </c>
      <c r="AH138" s="898"/>
      <c r="AI138" s="898"/>
      <c r="AJ138" s="898"/>
      <c r="AK138" s="898"/>
      <c r="AL138" s="898"/>
      <c r="AM138" s="898"/>
      <c r="AN138" s="898"/>
      <c r="AO138" s="898"/>
      <c r="AP138" s="898"/>
      <c r="AQ138" s="898"/>
      <c r="AR138" s="898"/>
    </row>
    <row r="139" spans="1:44" hidden="1" x14ac:dyDescent="0.15">
      <c r="A139" s="203"/>
      <c r="B139" s="222" t="s">
        <v>472</v>
      </c>
      <c r="C139" s="203" t="s">
        <v>99</v>
      </c>
      <c r="D139" s="899"/>
      <c r="E139" s="899"/>
      <c r="F139" s="899"/>
      <c r="G139" s="899"/>
      <c r="H139" s="899"/>
      <c r="I139" s="899"/>
      <c r="J139" s="899"/>
      <c r="K139" s="899"/>
      <c r="L139" s="899"/>
      <c r="M139" s="899"/>
      <c r="N139" s="899"/>
      <c r="O139" s="899"/>
      <c r="P139" s="899"/>
      <c r="Q139" s="899"/>
      <c r="R139" s="899"/>
      <c r="S139" s="899"/>
      <c r="T139" s="899"/>
      <c r="U139" s="899"/>
      <c r="V139" s="899"/>
      <c r="W139" s="899"/>
      <c r="X139" s="899"/>
      <c r="Y139" s="899"/>
      <c r="Z139" s="899"/>
      <c r="AA139" s="899"/>
      <c r="AB139" s="899"/>
      <c r="AC139" s="937"/>
      <c r="AD139" s="497"/>
      <c r="AE139" s="203"/>
      <c r="AF139" s="222" t="s">
        <v>472</v>
      </c>
      <c r="AG139" s="203" t="s">
        <v>99</v>
      </c>
      <c r="AH139" s="899"/>
      <c r="AI139" s="899"/>
      <c r="AJ139" s="899"/>
      <c r="AK139" s="899"/>
      <c r="AL139" s="899"/>
      <c r="AM139" s="899"/>
      <c r="AN139" s="899"/>
      <c r="AO139" s="899"/>
      <c r="AP139" s="899"/>
      <c r="AQ139" s="899"/>
      <c r="AR139" s="899"/>
    </row>
    <row r="140" spans="1:44" hidden="1" x14ac:dyDescent="0.15">
      <c r="A140" s="203"/>
      <c r="B140" s="222"/>
      <c r="C140" s="203" t="s">
        <v>101</v>
      </c>
      <c r="D140" s="898"/>
      <c r="E140" s="898"/>
      <c r="F140" s="898"/>
      <c r="G140" s="898"/>
      <c r="H140" s="898"/>
      <c r="I140" s="898"/>
      <c r="J140" s="898"/>
      <c r="K140" s="898"/>
      <c r="L140" s="898"/>
      <c r="M140" s="898"/>
      <c r="N140" s="898"/>
      <c r="O140" s="898"/>
      <c r="P140" s="898"/>
      <c r="Q140" s="898"/>
      <c r="R140" s="898"/>
      <c r="S140" s="898"/>
      <c r="T140" s="898"/>
      <c r="U140" s="898"/>
      <c r="V140" s="898"/>
      <c r="W140" s="898"/>
      <c r="X140" s="898"/>
      <c r="Y140" s="898"/>
      <c r="Z140" s="898"/>
      <c r="AA140" s="898"/>
      <c r="AB140" s="898"/>
      <c r="AC140" s="935"/>
      <c r="AD140" s="497"/>
      <c r="AE140" s="203"/>
      <c r="AF140" s="222"/>
      <c r="AG140" s="203" t="s">
        <v>101</v>
      </c>
      <c r="AH140" s="898"/>
      <c r="AI140" s="898"/>
      <c r="AJ140" s="898"/>
      <c r="AK140" s="898"/>
      <c r="AL140" s="898"/>
      <c r="AM140" s="898"/>
      <c r="AN140" s="898"/>
      <c r="AO140" s="898"/>
      <c r="AP140" s="898"/>
      <c r="AQ140" s="898"/>
      <c r="AR140" s="898"/>
    </row>
    <row r="141" spans="1:44" hidden="1" x14ac:dyDescent="0.15">
      <c r="A141" s="203"/>
      <c r="B141" s="222"/>
      <c r="C141" s="203" t="s">
        <v>102</v>
      </c>
      <c r="D141" s="898"/>
      <c r="E141" s="898"/>
      <c r="F141" s="898"/>
      <c r="G141" s="898"/>
      <c r="H141" s="898"/>
      <c r="I141" s="898"/>
      <c r="J141" s="898"/>
      <c r="K141" s="898"/>
      <c r="L141" s="898"/>
      <c r="M141" s="898"/>
      <c r="N141" s="898"/>
      <c r="O141" s="898"/>
      <c r="P141" s="898"/>
      <c r="Q141" s="898"/>
      <c r="R141" s="898"/>
      <c r="S141" s="898"/>
      <c r="T141" s="898"/>
      <c r="U141" s="898"/>
      <c r="V141" s="898"/>
      <c r="W141" s="898"/>
      <c r="X141" s="898"/>
      <c r="Y141" s="898"/>
      <c r="Z141" s="898"/>
      <c r="AA141" s="898"/>
      <c r="AB141" s="898"/>
      <c r="AC141" s="935"/>
      <c r="AD141" s="497"/>
      <c r="AE141" s="203"/>
      <c r="AF141" s="222"/>
      <c r="AG141" s="203" t="s">
        <v>102</v>
      </c>
      <c r="AH141" s="898"/>
      <c r="AI141" s="898"/>
      <c r="AJ141" s="898"/>
      <c r="AK141" s="898"/>
      <c r="AL141" s="898"/>
      <c r="AM141" s="898"/>
      <c r="AN141" s="898"/>
      <c r="AO141" s="898"/>
      <c r="AP141" s="898"/>
      <c r="AQ141" s="898"/>
      <c r="AR141" s="898"/>
    </row>
    <row r="142" spans="1:44" hidden="1" x14ac:dyDescent="0.15">
      <c r="A142" s="203"/>
      <c r="B142" s="222"/>
      <c r="C142" s="203" t="s">
        <v>103</v>
      </c>
      <c r="D142" s="898"/>
      <c r="E142" s="898"/>
      <c r="F142" s="898"/>
      <c r="G142" s="898"/>
      <c r="H142" s="898"/>
      <c r="I142" s="898"/>
      <c r="J142" s="898"/>
      <c r="K142" s="898"/>
      <c r="L142" s="898"/>
      <c r="M142" s="898"/>
      <c r="N142" s="898"/>
      <c r="O142" s="898"/>
      <c r="P142" s="898"/>
      <c r="Q142" s="898"/>
      <c r="R142" s="898"/>
      <c r="S142" s="898"/>
      <c r="T142" s="898"/>
      <c r="U142" s="898"/>
      <c r="V142" s="898"/>
      <c r="W142" s="898"/>
      <c r="X142" s="898"/>
      <c r="Y142" s="898"/>
      <c r="Z142" s="898"/>
      <c r="AA142" s="898"/>
      <c r="AB142" s="898"/>
      <c r="AC142" s="935"/>
      <c r="AD142" s="497"/>
      <c r="AE142" s="203"/>
      <c r="AF142" s="222"/>
      <c r="AG142" s="203" t="s">
        <v>103</v>
      </c>
      <c r="AH142" s="898"/>
      <c r="AI142" s="898"/>
      <c r="AJ142" s="898"/>
      <c r="AK142" s="898"/>
      <c r="AL142" s="898"/>
      <c r="AM142" s="898"/>
      <c r="AN142" s="898"/>
      <c r="AO142" s="898"/>
      <c r="AP142" s="898"/>
      <c r="AQ142" s="898"/>
      <c r="AR142" s="898"/>
    </row>
    <row r="143" spans="1:44" hidden="1" x14ac:dyDescent="0.15">
      <c r="A143" s="203"/>
      <c r="B143" s="222"/>
      <c r="C143" s="203" t="s">
        <v>104</v>
      </c>
      <c r="D143" s="898"/>
      <c r="E143" s="898"/>
      <c r="F143" s="898"/>
      <c r="G143" s="898"/>
      <c r="H143" s="898"/>
      <c r="I143" s="898"/>
      <c r="J143" s="898"/>
      <c r="K143" s="898"/>
      <c r="L143" s="898"/>
      <c r="M143" s="898"/>
      <c r="N143" s="898"/>
      <c r="O143" s="898"/>
      <c r="P143" s="898"/>
      <c r="Q143" s="898"/>
      <c r="R143" s="898"/>
      <c r="S143" s="898"/>
      <c r="T143" s="898"/>
      <c r="U143" s="898"/>
      <c r="V143" s="898"/>
      <c r="W143" s="898"/>
      <c r="X143" s="898"/>
      <c r="Y143" s="898"/>
      <c r="Z143" s="898"/>
      <c r="AA143" s="898"/>
      <c r="AB143" s="898"/>
      <c r="AC143" s="935"/>
      <c r="AD143" s="497"/>
      <c r="AE143" s="203"/>
      <c r="AF143" s="222"/>
      <c r="AG143" s="203" t="s">
        <v>104</v>
      </c>
      <c r="AH143" s="898"/>
      <c r="AI143" s="898"/>
      <c r="AJ143" s="898"/>
      <c r="AK143" s="898"/>
      <c r="AL143" s="898"/>
      <c r="AM143" s="898"/>
      <c r="AN143" s="898"/>
      <c r="AO143" s="898"/>
      <c r="AP143" s="898"/>
      <c r="AQ143" s="898"/>
      <c r="AR143" s="898"/>
    </row>
    <row r="144" spans="1:44" hidden="1" x14ac:dyDescent="0.15">
      <c r="A144" s="203"/>
      <c r="B144" s="222"/>
      <c r="C144" s="203" t="s">
        <v>105</v>
      </c>
      <c r="D144" s="898"/>
      <c r="E144" s="898"/>
      <c r="F144" s="898"/>
      <c r="G144" s="898"/>
      <c r="H144" s="898"/>
      <c r="I144" s="898"/>
      <c r="J144" s="898"/>
      <c r="K144" s="898"/>
      <c r="L144" s="898"/>
      <c r="M144" s="898"/>
      <c r="N144" s="898"/>
      <c r="O144" s="898"/>
      <c r="P144" s="898"/>
      <c r="Q144" s="898"/>
      <c r="R144" s="898"/>
      <c r="S144" s="898"/>
      <c r="T144" s="898"/>
      <c r="U144" s="898"/>
      <c r="V144" s="898"/>
      <c r="W144" s="898"/>
      <c r="X144" s="898"/>
      <c r="Y144" s="898"/>
      <c r="Z144" s="898"/>
      <c r="AA144" s="898"/>
      <c r="AB144" s="898"/>
      <c r="AC144" s="935"/>
      <c r="AD144" s="497"/>
      <c r="AE144" s="203"/>
      <c r="AF144" s="222"/>
      <c r="AG144" s="203" t="s">
        <v>105</v>
      </c>
      <c r="AH144" s="898"/>
      <c r="AI144" s="898"/>
      <c r="AJ144" s="898"/>
      <c r="AK144" s="898"/>
      <c r="AL144" s="898"/>
      <c r="AM144" s="898"/>
      <c r="AN144" s="898"/>
      <c r="AO144" s="898"/>
      <c r="AP144" s="898"/>
      <c r="AQ144" s="898"/>
      <c r="AR144" s="898"/>
    </row>
    <row r="145" spans="1:44" hidden="1" x14ac:dyDescent="0.15">
      <c r="A145" s="203"/>
      <c r="B145" s="222"/>
      <c r="C145" s="203" t="s">
        <v>106</v>
      </c>
      <c r="D145" s="898"/>
      <c r="E145" s="898"/>
      <c r="F145" s="898"/>
      <c r="G145" s="898"/>
      <c r="H145" s="898"/>
      <c r="I145" s="898"/>
      <c r="J145" s="898"/>
      <c r="K145" s="898"/>
      <c r="L145" s="898"/>
      <c r="M145" s="898"/>
      <c r="N145" s="898"/>
      <c r="O145" s="898"/>
      <c r="P145" s="898"/>
      <c r="Q145" s="898"/>
      <c r="R145" s="898"/>
      <c r="S145" s="898"/>
      <c r="T145" s="898"/>
      <c r="U145" s="898"/>
      <c r="V145" s="898"/>
      <c r="W145" s="898"/>
      <c r="X145" s="898"/>
      <c r="Y145" s="898"/>
      <c r="Z145" s="898"/>
      <c r="AA145" s="898"/>
      <c r="AB145" s="898"/>
      <c r="AC145" s="935"/>
      <c r="AD145" s="497"/>
      <c r="AE145" s="203"/>
      <c r="AF145" s="222"/>
      <c r="AG145" s="203" t="s">
        <v>106</v>
      </c>
      <c r="AH145" s="898"/>
      <c r="AI145" s="898"/>
      <c r="AJ145" s="898"/>
      <c r="AK145" s="898"/>
      <c r="AL145" s="898"/>
      <c r="AM145" s="898"/>
      <c r="AN145" s="898"/>
      <c r="AO145" s="898"/>
      <c r="AP145" s="898"/>
      <c r="AQ145" s="898"/>
      <c r="AR145" s="898"/>
    </row>
    <row r="146" spans="1:44" hidden="1" x14ac:dyDescent="0.15">
      <c r="A146" s="203"/>
      <c r="B146" s="222"/>
      <c r="C146" s="203" t="s">
        <v>107</v>
      </c>
      <c r="D146" s="898"/>
      <c r="E146" s="898"/>
      <c r="F146" s="898"/>
      <c r="G146" s="898"/>
      <c r="H146" s="898"/>
      <c r="I146" s="898"/>
      <c r="J146" s="898"/>
      <c r="K146" s="898"/>
      <c r="L146" s="898"/>
      <c r="M146" s="898"/>
      <c r="N146" s="898"/>
      <c r="O146" s="898"/>
      <c r="P146" s="898"/>
      <c r="Q146" s="898"/>
      <c r="R146" s="898"/>
      <c r="S146" s="898"/>
      <c r="T146" s="898"/>
      <c r="U146" s="898"/>
      <c r="V146" s="898"/>
      <c r="W146" s="898"/>
      <c r="X146" s="898"/>
      <c r="Y146" s="898"/>
      <c r="Z146" s="898"/>
      <c r="AA146" s="898"/>
      <c r="AB146" s="898"/>
      <c r="AC146" s="935"/>
      <c r="AD146" s="497"/>
      <c r="AE146" s="203"/>
      <c r="AF146" s="222"/>
      <c r="AG146" s="203" t="s">
        <v>107</v>
      </c>
      <c r="AH146" s="898"/>
      <c r="AI146" s="898"/>
      <c r="AJ146" s="898"/>
      <c r="AK146" s="898"/>
      <c r="AL146" s="898"/>
      <c r="AM146" s="898"/>
      <c r="AN146" s="898"/>
      <c r="AO146" s="898"/>
      <c r="AP146" s="898"/>
      <c r="AQ146" s="898"/>
      <c r="AR146" s="898"/>
    </row>
    <row r="147" spans="1:44" hidden="1" x14ac:dyDescent="0.15">
      <c r="A147" s="203"/>
      <c r="B147" s="222"/>
      <c r="C147" s="203" t="s">
        <v>108</v>
      </c>
      <c r="D147" s="898"/>
      <c r="E147" s="898"/>
      <c r="F147" s="898"/>
      <c r="G147" s="898"/>
      <c r="H147" s="898"/>
      <c r="I147" s="898"/>
      <c r="J147" s="898"/>
      <c r="K147" s="898"/>
      <c r="L147" s="898"/>
      <c r="M147" s="898"/>
      <c r="N147" s="898"/>
      <c r="O147" s="898"/>
      <c r="P147" s="898"/>
      <c r="Q147" s="898"/>
      <c r="R147" s="898"/>
      <c r="S147" s="898"/>
      <c r="T147" s="898"/>
      <c r="U147" s="898"/>
      <c r="V147" s="898"/>
      <c r="W147" s="898"/>
      <c r="X147" s="898"/>
      <c r="Y147" s="898"/>
      <c r="Z147" s="898"/>
      <c r="AA147" s="898"/>
      <c r="AB147" s="898"/>
      <c r="AC147" s="935"/>
      <c r="AD147" s="497"/>
      <c r="AE147" s="203"/>
      <c r="AF147" s="222"/>
      <c r="AG147" s="203" t="s">
        <v>108</v>
      </c>
      <c r="AH147" s="898"/>
      <c r="AI147" s="898"/>
      <c r="AJ147" s="898"/>
      <c r="AK147" s="898"/>
      <c r="AL147" s="898"/>
      <c r="AM147" s="898"/>
      <c r="AN147" s="898"/>
      <c r="AO147" s="898"/>
      <c r="AP147" s="898"/>
      <c r="AQ147" s="898"/>
      <c r="AR147" s="898"/>
    </row>
    <row r="148" spans="1:44" hidden="1" x14ac:dyDescent="0.15">
      <c r="A148" s="203"/>
      <c r="B148" s="222"/>
      <c r="C148" s="203" t="s">
        <v>109</v>
      </c>
      <c r="D148" s="898"/>
      <c r="E148" s="898"/>
      <c r="F148" s="898"/>
      <c r="G148" s="898"/>
      <c r="H148" s="898"/>
      <c r="I148" s="898"/>
      <c r="J148" s="898"/>
      <c r="K148" s="898"/>
      <c r="L148" s="898"/>
      <c r="M148" s="898"/>
      <c r="N148" s="898"/>
      <c r="O148" s="898"/>
      <c r="P148" s="898"/>
      <c r="Q148" s="898"/>
      <c r="R148" s="898"/>
      <c r="S148" s="898"/>
      <c r="T148" s="898"/>
      <c r="U148" s="898"/>
      <c r="V148" s="898"/>
      <c r="W148" s="898"/>
      <c r="X148" s="898"/>
      <c r="Y148" s="898"/>
      <c r="Z148" s="898"/>
      <c r="AA148" s="898"/>
      <c r="AB148" s="898"/>
      <c r="AC148" s="935"/>
      <c r="AD148" s="497"/>
      <c r="AE148" s="203"/>
      <c r="AF148" s="222"/>
      <c r="AG148" s="203" t="s">
        <v>109</v>
      </c>
      <c r="AH148" s="898"/>
      <c r="AI148" s="898"/>
      <c r="AJ148" s="898"/>
      <c r="AK148" s="898"/>
      <c r="AL148" s="898"/>
      <c r="AM148" s="898"/>
      <c r="AN148" s="898"/>
      <c r="AO148" s="898"/>
      <c r="AP148" s="898"/>
      <c r="AQ148" s="898"/>
      <c r="AR148" s="898"/>
    </row>
    <row r="149" spans="1:44" hidden="1" x14ac:dyDescent="0.15">
      <c r="A149" s="203"/>
      <c r="B149" s="222"/>
      <c r="C149" s="203" t="s">
        <v>110</v>
      </c>
      <c r="D149" s="898"/>
      <c r="E149" s="898"/>
      <c r="F149" s="898"/>
      <c r="G149" s="898"/>
      <c r="H149" s="898"/>
      <c r="I149" s="898"/>
      <c r="J149" s="898"/>
      <c r="K149" s="898"/>
      <c r="L149" s="898"/>
      <c r="M149" s="898"/>
      <c r="N149" s="898"/>
      <c r="O149" s="898"/>
      <c r="P149" s="898"/>
      <c r="Q149" s="898"/>
      <c r="R149" s="898"/>
      <c r="S149" s="898"/>
      <c r="T149" s="898"/>
      <c r="U149" s="898"/>
      <c r="V149" s="898"/>
      <c r="W149" s="898"/>
      <c r="X149" s="898"/>
      <c r="Y149" s="898"/>
      <c r="Z149" s="898"/>
      <c r="AA149" s="898"/>
      <c r="AB149" s="898"/>
      <c r="AC149" s="935"/>
      <c r="AD149" s="497"/>
      <c r="AE149" s="203"/>
      <c r="AF149" s="222"/>
      <c r="AG149" s="203" t="s">
        <v>110</v>
      </c>
      <c r="AH149" s="898"/>
      <c r="AI149" s="898"/>
      <c r="AJ149" s="898"/>
      <c r="AK149" s="898"/>
      <c r="AL149" s="898"/>
      <c r="AM149" s="898"/>
      <c r="AN149" s="898"/>
      <c r="AO149" s="898"/>
      <c r="AP149" s="898"/>
      <c r="AQ149" s="898"/>
      <c r="AR149" s="898"/>
    </row>
    <row r="150" spans="1:44" hidden="1" x14ac:dyDescent="0.15">
      <c r="A150" s="203"/>
      <c r="B150" s="223"/>
      <c r="C150" s="213" t="s">
        <v>97</v>
      </c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36"/>
      <c r="AD150" s="497"/>
      <c r="AE150" s="203"/>
      <c r="AF150" s="223"/>
      <c r="AG150" s="213" t="s">
        <v>97</v>
      </c>
      <c r="AH150" s="900"/>
      <c r="AI150" s="900"/>
      <c r="AJ150" s="900"/>
      <c r="AK150" s="900"/>
      <c r="AL150" s="900"/>
      <c r="AM150" s="900"/>
      <c r="AN150" s="900"/>
      <c r="AO150" s="900"/>
      <c r="AP150" s="900"/>
      <c r="AQ150" s="900"/>
      <c r="AR150" s="900"/>
    </row>
    <row r="151" spans="1:44" hidden="1" x14ac:dyDescent="0.15">
      <c r="A151" s="203"/>
      <c r="B151" s="222" t="s">
        <v>473</v>
      </c>
      <c r="C151" s="203" t="s">
        <v>99</v>
      </c>
      <c r="D151" s="898"/>
      <c r="E151" s="898"/>
      <c r="F151" s="898"/>
      <c r="G151" s="898"/>
      <c r="H151" s="898"/>
      <c r="I151" s="898"/>
      <c r="J151" s="898"/>
      <c r="K151" s="898"/>
      <c r="L151" s="898"/>
      <c r="M151" s="898"/>
      <c r="N151" s="898"/>
      <c r="O151" s="898"/>
      <c r="P151" s="898"/>
      <c r="Q151" s="898"/>
      <c r="R151" s="898"/>
      <c r="S151" s="898"/>
      <c r="T151" s="898"/>
      <c r="U151" s="898"/>
      <c r="V151" s="898"/>
      <c r="W151" s="898"/>
      <c r="X151" s="898"/>
      <c r="Y151" s="898"/>
      <c r="Z151" s="898"/>
      <c r="AA151" s="898"/>
      <c r="AB151" s="898"/>
      <c r="AC151" s="939"/>
      <c r="AD151" s="263"/>
      <c r="AE151" s="203"/>
      <c r="AF151" s="222" t="s">
        <v>473</v>
      </c>
      <c r="AG151" s="203" t="s">
        <v>99</v>
      </c>
      <c r="AH151" s="898"/>
      <c r="AI151" s="898"/>
      <c r="AJ151" s="898"/>
      <c r="AK151" s="898"/>
      <c r="AL151" s="898"/>
      <c r="AM151" s="898"/>
      <c r="AN151" s="898"/>
      <c r="AO151" s="898"/>
      <c r="AP151" s="898"/>
      <c r="AQ151" s="898"/>
      <c r="AR151" s="898"/>
    </row>
    <row r="152" spans="1:44" hidden="1" x14ac:dyDescent="0.15">
      <c r="A152" s="203"/>
      <c r="B152" s="222"/>
      <c r="C152" s="203" t="s">
        <v>101</v>
      </c>
      <c r="D152" s="898"/>
      <c r="E152" s="898"/>
      <c r="F152" s="898"/>
      <c r="G152" s="898"/>
      <c r="H152" s="898"/>
      <c r="I152" s="898"/>
      <c r="J152" s="898"/>
      <c r="K152" s="898"/>
      <c r="L152" s="898"/>
      <c r="M152" s="898"/>
      <c r="N152" s="898"/>
      <c r="O152" s="898"/>
      <c r="P152" s="898"/>
      <c r="Q152" s="898"/>
      <c r="R152" s="898"/>
      <c r="S152" s="898"/>
      <c r="T152" s="898"/>
      <c r="U152" s="898"/>
      <c r="V152" s="898"/>
      <c r="W152" s="898"/>
      <c r="X152" s="898"/>
      <c r="Y152" s="898"/>
      <c r="Z152" s="898"/>
      <c r="AA152" s="898"/>
      <c r="AB152" s="898"/>
      <c r="AC152" s="939"/>
      <c r="AD152" s="263"/>
      <c r="AE152" s="203"/>
      <c r="AF152" s="222"/>
      <c r="AG152" s="203" t="s">
        <v>101</v>
      </c>
      <c r="AH152" s="898"/>
      <c r="AI152" s="898"/>
      <c r="AJ152" s="898"/>
      <c r="AK152" s="898"/>
      <c r="AL152" s="898"/>
      <c r="AM152" s="898"/>
      <c r="AN152" s="898"/>
      <c r="AO152" s="898"/>
      <c r="AP152" s="898"/>
      <c r="AQ152" s="898"/>
      <c r="AR152" s="898"/>
    </row>
    <row r="153" spans="1:44" hidden="1" x14ac:dyDescent="0.15">
      <c r="A153" s="203"/>
      <c r="B153" s="222"/>
      <c r="C153" s="203" t="s">
        <v>102</v>
      </c>
      <c r="D153" s="898"/>
      <c r="E153" s="898"/>
      <c r="F153" s="898"/>
      <c r="G153" s="898"/>
      <c r="H153" s="898"/>
      <c r="I153" s="898"/>
      <c r="J153" s="898"/>
      <c r="K153" s="898"/>
      <c r="L153" s="898"/>
      <c r="M153" s="898"/>
      <c r="N153" s="898"/>
      <c r="O153" s="898"/>
      <c r="P153" s="898"/>
      <c r="Q153" s="898"/>
      <c r="R153" s="898"/>
      <c r="S153" s="898"/>
      <c r="T153" s="898"/>
      <c r="U153" s="898"/>
      <c r="V153" s="898"/>
      <c r="W153" s="898"/>
      <c r="X153" s="898"/>
      <c r="Y153" s="898"/>
      <c r="Z153" s="898"/>
      <c r="AA153" s="898"/>
      <c r="AB153" s="898"/>
      <c r="AC153" s="939"/>
      <c r="AD153" s="263"/>
      <c r="AE153" s="203"/>
      <c r="AF153" s="222"/>
      <c r="AG153" s="203" t="s">
        <v>102</v>
      </c>
      <c r="AH153" s="898"/>
      <c r="AI153" s="898"/>
      <c r="AJ153" s="898"/>
      <c r="AK153" s="898"/>
      <c r="AL153" s="898"/>
      <c r="AM153" s="898"/>
      <c r="AN153" s="898"/>
      <c r="AO153" s="898"/>
      <c r="AP153" s="898"/>
      <c r="AQ153" s="898"/>
      <c r="AR153" s="898"/>
    </row>
    <row r="154" spans="1:44" hidden="1" x14ac:dyDescent="0.15">
      <c r="A154" s="203"/>
      <c r="B154" s="222"/>
      <c r="C154" s="203" t="s">
        <v>103</v>
      </c>
      <c r="D154" s="898"/>
      <c r="E154" s="898"/>
      <c r="F154" s="898"/>
      <c r="G154" s="898"/>
      <c r="H154" s="898"/>
      <c r="I154" s="898"/>
      <c r="J154" s="898"/>
      <c r="K154" s="898"/>
      <c r="L154" s="898"/>
      <c r="M154" s="898"/>
      <c r="N154" s="898"/>
      <c r="O154" s="898"/>
      <c r="P154" s="898"/>
      <c r="Q154" s="898"/>
      <c r="R154" s="898"/>
      <c r="S154" s="898"/>
      <c r="T154" s="898"/>
      <c r="U154" s="898"/>
      <c r="V154" s="898"/>
      <c r="W154" s="898"/>
      <c r="X154" s="898"/>
      <c r="Y154" s="898"/>
      <c r="Z154" s="898"/>
      <c r="AA154" s="898"/>
      <c r="AB154" s="898"/>
      <c r="AC154" s="939"/>
      <c r="AD154" s="263"/>
      <c r="AE154" s="203"/>
      <c r="AF154" s="222"/>
      <c r="AG154" s="203" t="s">
        <v>103</v>
      </c>
      <c r="AH154" s="898"/>
      <c r="AI154" s="898"/>
      <c r="AJ154" s="898"/>
      <c r="AK154" s="898"/>
      <c r="AL154" s="898"/>
      <c r="AM154" s="898"/>
      <c r="AN154" s="898"/>
      <c r="AO154" s="898"/>
      <c r="AP154" s="898"/>
      <c r="AQ154" s="898"/>
      <c r="AR154" s="898"/>
    </row>
    <row r="155" spans="1:44" hidden="1" x14ac:dyDescent="0.15">
      <c r="A155" s="203"/>
      <c r="B155" s="222"/>
      <c r="C155" s="203" t="s">
        <v>104</v>
      </c>
      <c r="D155" s="898"/>
      <c r="E155" s="898"/>
      <c r="F155" s="898"/>
      <c r="G155" s="898"/>
      <c r="H155" s="898"/>
      <c r="I155" s="898"/>
      <c r="J155" s="898"/>
      <c r="K155" s="898"/>
      <c r="L155" s="898"/>
      <c r="M155" s="898"/>
      <c r="N155" s="898"/>
      <c r="O155" s="898"/>
      <c r="P155" s="898"/>
      <c r="Q155" s="898"/>
      <c r="R155" s="898"/>
      <c r="S155" s="898"/>
      <c r="T155" s="898"/>
      <c r="U155" s="898"/>
      <c r="V155" s="898"/>
      <c r="W155" s="898"/>
      <c r="X155" s="898"/>
      <c r="Y155" s="898"/>
      <c r="Z155" s="898"/>
      <c r="AA155" s="898"/>
      <c r="AB155" s="898"/>
      <c r="AC155" s="939"/>
      <c r="AD155" s="263"/>
      <c r="AE155" s="203"/>
      <c r="AF155" s="222"/>
      <c r="AG155" s="203" t="s">
        <v>104</v>
      </c>
      <c r="AH155" s="898"/>
      <c r="AI155" s="898"/>
      <c r="AJ155" s="898"/>
      <c r="AK155" s="898"/>
      <c r="AL155" s="898"/>
      <c r="AM155" s="898"/>
      <c r="AN155" s="898"/>
      <c r="AO155" s="898"/>
      <c r="AP155" s="898"/>
      <c r="AQ155" s="898"/>
      <c r="AR155" s="898"/>
    </row>
    <row r="156" spans="1:44" hidden="1" x14ac:dyDescent="0.15">
      <c r="A156" s="203"/>
      <c r="B156" s="222"/>
      <c r="C156" s="203" t="s">
        <v>105</v>
      </c>
      <c r="D156" s="898"/>
      <c r="E156" s="898"/>
      <c r="F156" s="898"/>
      <c r="G156" s="898"/>
      <c r="H156" s="898"/>
      <c r="I156" s="898"/>
      <c r="J156" s="898"/>
      <c r="K156" s="898"/>
      <c r="L156" s="898"/>
      <c r="M156" s="898"/>
      <c r="N156" s="898"/>
      <c r="O156" s="898"/>
      <c r="P156" s="898"/>
      <c r="Q156" s="898"/>
      <c r="R156" s="898"/>
      <c r="S156" s="898"/>
      <c r="T156" s="898"/>
      <c r="U156" s="898"/>
      <c r="V156" s="898"/>
      <c r="W156" s="898"/>
      <c r="X156" s="898"/>
      <c r="Y156" s="898"/>
      <c r="Z156" s="898"/>
      <c r="AA156" s="898"/>
      <c r="AB156" s="898"/>
      <c r="AC156" s="939"/>
      <c r="AD156" s="263"/>
      <c r="AE156" s="203"/>
      <c r="AF156" s="222"/>
      <c r="AG156" s="203" t="s">
        <v>105</v>
      </c>
      <c r="AH156" s="898"/>
      <c r="AI156" s="898"/>
      <c r="AJ156" s="898"/>
      <c r="AK156" s="898"/>
      <c r="AL156" s="898"/>
      <c r="AM156" s="898"/>
      <c r="AN156" s="898"/>
      <c r="AO156" s="898"/>
      <c r="AP156" s="898"/>
      <c r="AQ156" s="898"/>
      <c r="AR156" s="898"/>
    </row>
    <row r="157" spans="1:44" hidden="1" x14ac:dyDescent="0.15">
      <c r="A157" s="203"/>
      <c r="B157" s="222"/>
      <c r="C157" s="203" t="s">
        <v>106</v>
      </c>
      <c r="D157" s="898"/>
      <c r="E157" s="898"/>
      <c r="F157" s="898"/>
      <c r="G157" s="898"/>
      <c r="H157" s="898"/>
      <c r="I157" s="898"/>
      <c r="J157" s="898"/>
      <c r="K157" s="898"/>
      <c r="L157" s="898"/>
      <c r="M157" s="898"/>
      <c r="N157" s="898"/>
      <c r="O157" s="898"/>
      <c r="P157" s="898"/>
      <c r="Q157" s="898"/>
      <c r="R157" s="898"/>
      <c r="S157" s="898"/>
      <c r="T157" s="898"/>
      <c r="U157" s="898"/>
      <c r="V157" s="898"/>
      <c r="W157" s="898"/>
      <c r="X157" s="898"/>
      <c r="Y157" s="898"/>
      <c r="Z157" s="898"/>
      <c r="AA157" s="898"/>
      <c r="AB157" s="898"/>
      <c r="AC157" s="939"/>
      <c r="AD157" s="263"/>
      <c r="AE157" s="203"/>
      <c r="AF157" s="222"/>
      <c r="AG157" s="203" t="s">
        <v>106</v>
      </c>
      <c r="AH157" s="898"/>
      <c r="AI157" s="898"/>
      <c r="AJ157" s="898"/>
      <c r="AK157" s="898"/>
      <c r="AL157" s="898"/>
      <c r="AM157" s="898"/>
      <c r="AN157" s="898"/>
      <c r="AO157" s="898"/>
      <c r="AP157" s="898"/>
      <c r="AQ157" s="898"/>
      <c r="AR157" s="898"/>
    </row>
    <row r="158" spans="1:44" hidden="1" x14ac:dyDescent="0.15">
      <c r="A158" s="203"/>
      <c r="B158" s="222"/>
      <c r="C158" s="203" t="s">
        <v>107</v>
      </c>
      <c r="D158" s="898"/>
      <c r="E158" s="898"/>
      <c r="F158" s="898"/>
      <c r="G158" s="898"/>
      <c r="H158" s="898"/>
      <c r="I158" s="898"/>
      <c r="J158" s="898"/>
      <c r="K158" s="898"/>
      <c r="L158" s="898"/>
      <c r="M158" s="898"/>
      <c r="N158" s="898"/>
      <c r="O158" s="898"/>
      <c r="P158" s="898"/>
      <c r="Q158" s="898"/>
      <c r="R158" s="898"/>
      <c r="S158" s="898"/>
      <c r="T158" s="898"/>
      <c r="U158" s="898"/>
      <c r="V158" s="898"/>
      <c r="W158" s="898"/>
      <c r="X158" s="898"/>
      <c r="Y158" s="898"/>
      <c r="Z158" s="898"/>
      <c r="AA158" s="898"/>
      <c r="AB158" s="898"/>
      <c r="AC158" s="939"/>
      <c r="AD158" s="263"/>
      <c r="AE158" s="203"/>
      <c r="AF158" s="222"/>
      <c r="AG158" s="203" t="s">
        <v>107</v>
      </c>
      <c r="AH158" s="898"/>
      <c r="AI158" s="898"/>
      <c r="AJ158" s="898"/>
      <c r="AK158" s="898"/>
      <c r="AL158" s="898"/>
      <c r="AM158" s="898"/>
      <c r="AN158" s="898"/>
      <c r="AO158" s="898"/>
      <c r="AP158" s="898"/>
      <c r="AQ158" s="898"/>
      <c r="AR158" s="898"/>
    </row>
    <row r="159" spans="1:44" hidden="1" x14ac:dyDescent="0.15">
      <c r="A159" s="203"/>
      <c r="B159" s="222"/>
      <c r="C159" s="203" t="s">
        <v>108</v>
      </c>
      <c r="D159" s="898"/>
      <c r="E159" s="898"/>
      <c r="F159" s="898"/>
      <c r="G159" s="898"/>
      <c r="H159" s="898"/>
      <c r="I159" s="898"/>
      <c r="J159" s="898"/>
      <c r="K159" s="898"/>
      <c r="L159" s="898"/>
      <c r="M159" s="898"/>
      <c r="N159" s="898"/>
      <c r="O159" s="898"/>
      <c r="P159" s="898"/>
      <c r="Q159" s="898"/>
      <c r="R159" s="898"/>
      <c r="S159" s="898"/>
      <c r="T159" s="898"/>
      <c r="U159" s="898"/>
      <c r="V159" s="898"/>
      <c r="W159" s="898"/>
      <c r="X159" s="898"/>
      <c r="Y159" s="898"/>
      <c r="Z159" s="898"/>
      <c r="AA159" s="898"/>
      <c r="AB159" s="898"/>
      <c r="AC159" s="939"/>
      <c r="AD159" s="263"/>
      <c r="AE159" s="203"/>
      <c r="AF159" s="222"/>
      <c r="AG159" s="203" t="s">
        <v>108</v>
      </c>
      <c r="AH159" s="898"/>
      <c r="AI159" s="898"/>
      <c r="AJ159" s="898"/>
      <c r="AK159" s="898"/>
      <c r="AL159" s="898"/>
      <c r="AM159" s="898"/>
      <c r="AN159" s="898"/>
      <c r="AO159" s="898"/>
      <c r="AP159" s="898"/>
      <c r="AQ159" s="898"/>
      <c r="AR159" s="898"/>
    </row>
    <row r="160" spans="1:44" hidden="1" x14ac:dyDescent="0.15">
      <c r="A160" s="203"/>
      <c r="B160" s="222"/>
      <c r="C160" s="203" t="s">
        <v>109</v>
      </c>
      <c r="D160" s="898"/>
      <c r="E160" s="898"/>
      <c r="F160" s="898"/>
      <c r="G160" s="898"/>
      <c r="H160" s="898"/>
      <c r="I160" s="898"/>
      <c r="J160" s="898"/>
      <c r="K160" s="898"/>
      <c r="L160" s="898"/>
      <c r="M160" s="898"/>
      <c r="N160" s="898"/>
      <c r="O160" s="898"/>
      <c r="P160" s="898"/>
      <c r="Q160" s="898"/>
      <c r="R160" s="898"/>
      <c r="S160" s="898"/>
      <c r="T160" s="898"/>
      <c r="U160" s="898"/>
      <c r="V160" s="898"/>
      <c r="W160" s="898"/>
      <c r="X160" s="898"/>
      <c r="Y160" s="898"/>
      <c r="Z160" s="898"/>
      <c r="AA160" s="898"/>
      <c r="AB160" s="898"/>
      <c r="AC160" s="939"/>
      <c r="AD160" s="263"/>
      <c r="AE160" s="203"/>
      <c r="AF160" s="222"/>
      <c r="AG160" s="203" t="s">
        <v>109</v>
      </c>
      <c r="AH160" s="898"/>
      <c r="AI160" s="898"/>
      <c r="AJ160" s="898"/>
      <c r="AK160" s="898"/>
      <c r="AL160" s="898"/>
      <c r="AM160" s="898"/>
      <c r="AN160" s="898"/>
      <c r="AO160" s="898"/>
      <c r="AP160" s="898"/>
      <c r="AQ160" s="898"/>
      <c r="AR160" s="898"/>
    </row>
    <row r="161" spans="1:44" hidden="1" x14ac:dyDescent="0.15">
      <c r="A161" s="203"/>
      <c r="B161" s="222"/>
      <c r="C161" s="203" t="s">
        <v>110</v>
      </c>
      <c r="D161" s="898"/>
      <c r="E161" s="898"/>
      <c r="F161" s="898"/>
      <c r="G161" s="898"/>
      <c r="H161" s="898"/>
      <c r="I161" s="898"/>
      <c r="J161" s="898"/>
      <c r="K161" s="898"/>
      <c r="L161" s="898"/>
      <c r="M161" s="898"/>
      <c r="N161" s="898"/>
      <c r="O161" s="898"/>
      <c r="P161" s="898"/>
      <c r="Q161" s="898"/>
      <c r="R161" s="898"/>
      <c r="S161" s="898"/>
      <c r="T161" s="898"/>
      <c r="U161" s="898"/>
      <c r="V161" s="898"/>
      <c r="W161" s="898"/>
      <c r="X161" s="898"/>
      <c r="Y161" s="898"/>
      <c r="Z161" s="898"/>
      <c r="AA161" s="898"/>
      <c r="AB161" s="898"/>
      <c r="AC161" s="939"/>
      <c r="AD161" s="263"/>
      <c r="AE161" s="203"/>
      <c r="AF161" s="222"/>
      <c r="AG161" s="203" t="s">
        <v>110</v>
      </c>
      <c r="AH161" s="898"/>
      <c r="AI161" s="898"/>
      <c r="AJ161" s="898"/>
      <c r="AK161" s="898"/>
      <c r="AL161" s="898"/>
      <c r="AM161" s="898"/>
      <c r="AN161" s="898"/>
      <c r="AO161" s="898"/>
      <c r="AP161" s="898"/>
      <c r="AQ161" s="898"/>
      <c r="AR161" s="898"/>
    </row>
    <row r="162" spans="1:44" hidden="1" x14ac:dyDescent="0.15">
      <c r="A162" s="203"/>
      <c r="B162" s="223"/>
      <c r="C162" s="213" t="s">
        <v>97</v>
      </c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40"/>
      <c r="AD162" s="263"/>
      <c r="AE162" s="213"/>
      <c r="AF162" s="223"/>
      <c r="AG162" s="213" t="s">
        <v>97</v>
      </c>
      <c r="AH162" s="900"/>
      <c r="AI162" s="900"/>
      <c r="AJ162" s="900"/>
      <c r="AK162" s="900"/>
      <c r="AL162" s="900"/>
      <c r="AM162" s="900"/>
      <c r="AN162" s="900"/>
      <c r="AO162" s="900"/>
      <c r="AP162" s="900"/>
      <c r="AQ162" s="900"/>
      <c r="AR162" s="900"/>
    </row>
    <row r="163" spans="1:44" hidden="1" x14ac:dyDescent="0.15">
      <c r="A163" s="203"/>
      <c r="B163" s="222" t="s">
        <v>209</v>
      </c>
      <c r="C163" s="203" t="s">
        <v>99</v>
      </c>
      <c r="D163" s="898"/>
      <c r="E163" s="898"/>
      <c r="F163" s="898"/>
      <c r="G163" s="898"/>
      <c r="H163" s="898"/>
      <c r="I163" s="898"/>
      <c r="J163" s="898"/>
      <c r="K163" s="898"/>
      <c r="L163" s="898"/>
      <c r="M163" s="898"/>
      <c r="N163" s="898"/>
      <c r="O163" s="898"/>
      <c r="P163" s="898"/>
      <c r="Q163" s="898"/>
      <c r="R163" s="898"/>
      <c r="S163" s="898"/>
      <c r="T163" s="898"/>
      <c r="U163" s="898"/>
      <c r="V163" s="898"/>
      <c r="W163" s="898"/>
      <c r="X163" s="898"/>
      <c r="Y163" s="898"/>
      <c r="Z163" s="898"/>
      <c r="AA163" s="898"/>
      <c r="AB163" s="898"/>
      <c r="AC163" s="939"/>
      <c r="AD163" s="263"/>
      <c r="AE163" s="203"/>
      <c r="AF163" s="222" t="s">
        <v>209</v>
      </c>
      <c r="AG163" s="203" t="s">
        <v>99</v>
      </c>
      <c r="AH163" s="898"/>
      <c r="AI163" s="898"/>
      <c r="AJ163" s="898"/>
      <c r="AK163" s="898"/>
      <c r="AL163" s="898"/>
      <c r="AM163" s="898"/>
      <c r="AN163" s="898"/>
      <c r="AO163" s="898"/>
      <c r="AP163" s="898"/>
      <c r="AQ163" s="898"/>
      <c r="AR163" s="898"/>
    </row>
    <row r="164" spans="1:44" hidden="1" x14ac:dyDescent="0.15">
      <c r="A164" s="203"/>
      <c r="B164" s="222"/>
      <c r="C164" s="203" t="s">
        <v>101</v>
      </c>
      <c r="D164" s="898"/>
      <c r="E164" s="898"/>
      <c r="F164" s="898"/>
      <c r="G164" s="898"/>
      <c r="H164" s="898"/>
      <c r="I164" s="898"/>
      <c r="J164" s="898"/>
      <c r="K164" s="898"/>
      <c r="L164" s="898"/>
      <c r="M164" s="898"/>
      <c r="N164" s="898"/>
      <c r="O164" s="898"/>
      <c r="P164" s="898"/>
      <c r="Q164" s="898"/>
      <c r="R164" s="898"/>
      <c r="S164" s="898"/>
      <c r="T164" s="898"/>
      <c r="U164" s="898"/>
      <c r="V164" s="898"/>
      <c r="W164" s="898"/>
      <c r="X164" s="898"/>
      <c r="Y164" s="898"/>
      <c r="Z164" s="898"/>
      <c r="AA164" s="898"/>
      <c r="AB164" s="898"/>
      <c r="AC164" s="939"/>
      <c r="AD164" s="263"/>
      <c r="AE164" s="203"/>
      <c r="AF164" s="222"/>
      <c r="AG164" s="203" t="s">
        <v>101</v>
      </c>
      <c r="AH164" s="898"/>
      <c r="AI164" s="898"/>
      <c r="AJ164" s="898"/>
      <c r="AK164" s="898"/>
      <c r="AL164" s="898"/>
      <c r="AM164" s="898"/>
      <c r="AN164" s="898"/>
      <c r="AO164" s="898"/>
      <c r="AP164" s="898"/>
      <c r="AQ164" s="898"/>
      <c r="AR164" s="898"/>
    </row>
    <row r="165" spans="1:44" hidden="1" x14ac:dyDescent="0.15">
      <c r="A165" s="203"/>
      <c r="B165" s="222"/>
      <c r="C165" s="203" t="s">
        <v>102</v>
      </c>
      <c r="D165" s="898"/>
      <c r="E165" s="898"/>
      <c r="F165" s="898"/>
      <c r="G165" s="898"/>
      <c r="H165" s="898"/>
      <c r="I165" s="898"/>
      <c r="J165" s="898"/>
      <c r="K165" s="898"/>
      <c r="L165" s="898"/>
      <c r="M165" s="898"/>
      <c r="N165" s="898"/>
      <c r="O165" s="898"/>
      <c r="P165" s="898"/>
      <c r="Q165" s="898"/>
      <c r="R165" s="898"/>
      <c r="S165" s="898"/>
      <c r="T165" s="898"/>
      <c r="U165" s="898"/>
      <c r="V165" s="898"/>
      <c r="W165" s="898"/>
      <c r="X165" s="898"/>
      <c r="Y165" s="898"/>
      <c r="Z165" s="898"/>
      <c r="AA165" s="898"/>
      <c r="AB165" s="898"/>
      <c r="AC165" s="939"/>
      <c r="AD165" s="263"/>
      <c r="AE165" s="203"/>
      <c r="AF165" s="222"/>
      <c r="AG165" s="203" t="s">
        <v>102</v>
      </c>
      <c r="AH165" s="898"/>
      <c r="AI165" s="898"/>
      <c r="AJ165" s="898"/>
      <c r="AK165" s="898"/>
      <c r="AL165" s="898"/>
      <c r="AM165" s="898"/>
      <c r="AN165" s="898"/>
      <c r="AO165" s="898"/>
      <c r="AP165" s="898"/>
      <c r="AQ165" s="898"/>
      <c r="AR165" s="898"/>
    </row>
    <row r="166" spans="1:44" hidden="1" x14ac:dyDescent="0.15">
      <c r="A166" s="203"/>
      <c r="B166" s="222"/>
      <c r="C166" s="203" t="s">
        <v>103</v>
      </c>
      <c r="D166" s="898"/>
      <c r="E166" s="898"/>
      <c r="F166" s="898"/>
      <c r="G166" s="898"/>
      <c r="H166" s="898"/>
      <c r="I166" s="898"/>
      <c r="J166" s="898"/>
      <c r="K166" s="898"/>
      <c r="L166" s="898"/>
      <c r="M166" s="898"/>
      <c r="N166" s="898"/>
      <c r="O166" s="898"/>
      <c r="P166" s="898"/>
      <c r="Q166" s="898"/>
      <c r="R166" s="898"/>
      <c r="S166" s="898"/>
      <c r="T166" s="898"/>
      <c r="U166" s="898"/>
      <c r="V166" s="898"/>
      <c r="W166" s="898"/>
      <c r="X166" s="898"/>
      <c r="Y166" s="898"/>
      <c r="Z166" s="898"/>
      <c r="AA166" s="898"/>
      <c r="AB166" s="898"/>
      <c r="AC166" s="939"/>
      <c r="AD166" s="263"/>
      <c r="AE166" s="203"/>
      <c r="AF166" s="222"/>
      <c r="AG166" s="203" t="s">
        <v>103</v>
      </c>
      <c r="AH166" s="898"/>
      <c r="AI166" s="898"/>
      <c r="AJ166" s="898"/>
      <c r="AK166" s="898"/>
      <c r="AL166" s="898"/>
      <c r="AM166" s="898"/>
      <c r="AN166" s="898"/>
      <c r="AO166" s="898"/>
      <c r="AP166" s="898"/>
      <c r="AQ166" s="898"/>
      <c r="AR166" s="898"/>
    </row>
    <row r="167" spans="1:44" hidden="1" x14ac:dyDescent="0.15">
      <c r="A167" s="203"/>
      <c r="B167" s="222"/>
      <c r="C167" s="203" t="s">
        <v>104</v>
      </c>
      <c r="D167" s="898"/>
      <c r="E167" s="898"/>
      <c r="F167" s="898"/>
      <c r="G167" s="898"/>
      <c r="H167" s="898"/>
      <c r="I167" s="898"/>
      <c r="J167" s="898"/>
      <c r="K167" s="898"/>
      <c r="L167" s="898"/>
      <c r="M167" s="898"/>
      <c r="N167" s="898"/>
      <c r="O167" s="898"/>
      <c r="P167" s="898"/>
      <c r="Q167" s="898"/>
      <c r="R167" s="898"/>
      <c r="S167" s="898"/>
      <c r="T167" s="898"/>
      <c r="U167" s="898"/>
      <c r="V167" s="898"/>
      <c r="W167" s="898"/>
      <c r="X167" s="898"/>
      <c r="Y167" s="898"/>
      <c r="Z167" s="898"/>
      <c r="AA167" s="898"/>
      <c r="AB167" s="898"/>
      <c r="AC167" s="939"/>
      <c r="AD167" s="263"/>
      <c r="AE167" s="203"/>
      <c r="AF167" s="222"/>
      <c r="AG167" s="203" t="s">
        <v>104</v>
      </c>
      <c r="AH167" s="898"/>
      <c r="AI167" s="898"/>
      <c r="AJ167" s="898"/>
      <c r="AK167" s="898"/>
      <c r="AL167" s="898"/>
      <c r="AM167" s="898"/>
      <c r="AN167" s="898"/>
      <c r="AO167" s="898"/>
      <c r="AP167" s="898"/>
      <c r="AQ167" s="898"/>
      <c r="AR167" s="898"/>
    </row>
    <row r="168" spans="1:44" hidden="1" x14ac:dyDescent="0.15">
      <c r="A168" s="203"/>
      <c r="B168" s="222"/>
      <c r="C168" s="203" t="s">
        <v>105</v>
      </c>
      <c r="D168" s="898"/>
      <c r="E168" s="898"/>
      <c r="F168" s="898"/>
      <c r="G168" s="898"/>
      <c r="H168" s="898"/>
      <c r="I168" s="898"/>
      <c r="J168" s="898"/>
      <c r="K168" s="898"/>
      <c r="L168" s="898"/>
      <c r="M168" s="898"/>
      <c r="N168" s="898"/>
      <c r="O168" s="898"/>
      <c r="P168" s="898"/>
      <c r="Q168" s="898"/>
      <c r="R168" s="898"/>
      <c r="S168" s="898"/>
      <c r="T168" s="898"/>
      <c r="U168" s="898"/>
      <c r="V168" s="898"/>
      <c r="W168" s="898"/>
      <c r="X168" s="898"/>
      <c r="Y168" s="898"/>
      <c r="Z168" s="898"/>
      <c r="AA168" s="898"/>
      <c r="AB168" s="898"/>
      <c r="AC168" s="939"/>
      <c r="AD168" s="263"/>
      <c r="AE168" s="203"/>
      <c r="AF168" s="222"/>
      <c r="AG168" s="203" t="s">
        <v>105</v>
      </c>
      <c r="AH168" s="898"/>
      <c r="AI168" s="898"/>
      <c r="AJ168" s="898"/>
      <c r="AK168" s="898"/>
      <c r="AL168" s="898"/>
      <c r="AM168" s="898"/>
      <c r="AN168" s="898"/>
      <c r="AO168" s="898"/>
      <c r="AP168" s="898"/>
      <c r="AQ168" s="898"/>
      <c r="AR168" s="898"/>
    </row>
    <row r="169" spans="1:44" hidden="1" x14ac:dyDescent="0.15">
      <c r="A169" s="203"/>
      <c r="B169" s="222"/>
      <c r="C169" s="203" t="s">
        <v>106</v>
      </c>
      <c r="D169" s="898"/>
      <c r="E169" s="898"/>
      <c r="F169" s="898"/>
      <c r="G169" s="898"/>
      <c r="H169" s="898"/>
      <c r="I169" s="898"/>
      <c r="J169" s="898"/>
      <c r="K169" s="898"/>
      <c r="L169" s="898"/>
      <c r="M169" s="898"/>
      <c r="N169" s="898"/>
      <c r="O169" s="898"/>
      <c r="P169" s="898"/>
      <c r="Q169" s="898"/>
      <c r="R169" s="898"/>
      <c r="S169" s="898"/>
      <c r="T169" s="898"/>
      <c r="U169" s="898"/>
      <c r="V169" s="898"/>
      <c r="W169" s="898"/>
      <c r="X169" s="898"/>
      <c r="Y169" s="898"/>
      <c r="Z169" s="898"/>
      <c r="AA169" s="898"/>
      <c r="AB169" s="898"/>
      <c r="AC169" s="939"/>
      <c r="AD169" s="263"/>
      <c r="AE169" s="203"/>
      <c r="AF169" s="222"/>
      <c r="AG169" s="203" t="s">
        <v>106</v>
      </c>
      <c r="AH169" s="898"/>
      <c r="AI169" s="898"/>
      <c r="AJ169" s="898"/>
      <c r="AK169" s="898"/>
      <c r="AL169" s="898"/>
      <c r="AM169" s="898"/>
      <c r="AN169" s="898"/>
      <c r="AO169" s="898"/>
      <c r="AP169" s="898"/>
      <c r="AQ169" s="898"/>
      <c r="AR169" s="898"/>
    </row>
    <row r="170" spans="1:44" hidden="1" x14ac:dyDescent="0.15">
      <c r="A170" s="203"/>
      <c r="B170" s="222"/>
      <c r="C170" s="203" t="s">
        <v>107</v>
      </c>
      <c r="D170" s="898"/>
      <c r="E170" s="898"/>
      <c r="F170" s="898"/>
      <c r="G170" s="898"/>
      <c r="H170" s="898"/>
      <c r="I170" s="898"/>
      <c r="J170" s="898"/>
      <c r="K170" s="898"/>
      <c r="L170" s="898"/>
      <c r="M170" s="898"/>
      <c r="N170" s="898"/>
      <c r="O170" s="898"/>
      <c r="P170" s="898"/>
      <c r="Q170" s="898"/>
      <c r="R170" s="898"/>
      <c r="S170" s="898"/>
      <c r="T170" s="898"/>
      <c r="U170" s="898"/>
      <c r="V170" s="898"/>
      <c r="W170" s="898"/>
      <c r="X170" s="898"/>
      <c r="Y170" s="898"/>
      <c r="Z170" s="898"/>
      <c r="AA170" s="898"/>
      <c r="AB170" s="898"/>
      <c r="AC170" s="939"/>
      <c r="AD170" s="263"/>
      <c r="AE170" s="203"/>
      <c r="AF170" s="222"/>
      <c r="AG170" s="203" t="s">
        <v>107</v>
      </c>
      <c r="AH170" s="898"/>
      <c r="AI170" s="898"/>
      <c r="AJ170" s="898"/>
      <c r="AK170" s="898"/>
      <c r="AL170" s="898"/>
      <c r="AM170" s="898"/>
      <c r="AN170" s="898"/>
      <c r="AO170" s="898"/>
      <c r="AP170" s="898"/>
      <c r="AQ170" s="898"/>
      <c r="AR170" s="898"/>
    </row>
    <row r="171" spans="1:44" hidden="1" x14ac:dyDescent="0.15">
      <c r="A171" s="203"/>
      <c r="B171" s="222"/>
      <c r="C171" s="203" t="s">
        <v>108</v>
      </c>
      <c r="D171" s="898"/>
      <c r="E171" s="898"/>
      <c r="F171" s="898"/>
      <c r="G171" s="898"/>
      <c r="H171" s="898"/>
      <c r="I171" s="898"/>
      <c r="J171" s="898"/>
      <c r="K171" s="898"/>
      <c r="L171" s="898"/>
      <c r="M171" s="898"/>
      <c r="N171" s="898"/>
      <c r="O171" s="898"/>
      <c r="P171" s="898"/>
      <c r="Q171" s="898"/>
      <c r="R171" s="898"/>
      <c r="S171" s="898"/>
      <c r="T171" s="898"/>
      <c r="U171" s="898"/>
      <c r="V171" s="898"/>
      <c r="W171" s="898"/>
      <c r="X171" s="898"/>
      <c r="Y171" s="898"/>
      <c r="Z171" s="898"/>
      <c r="AA171" s="898"/>
      <c r="AB171" s="898"/>
      <c r="AC171" s="939"/>
      <c r="AD171" s="263"/>
      <c r="AE171" s="203"/>
      <c r="AF171" s="222"/>
      <c r="AG171" s="203" t="s">
        <v>108</v>
      </c>
      <c r="AH171" s="898"/>
      <c r="AI171" s="898"/>
      <c r="AJ171" s="898"/>
      <c r="AK171" s="898"/>
      <c r="AL171" s="898"/>
      <c r="AM171" s="898"/>
      <c r="AN171" s="898"/>
      <c r="AO171" s="898"/>
      <c r="AP171" s="898"/>
      <c r="AQ171" s="898"/>
      <c r="AR171" s="898"/>
    </row>
    <row r="172" spans="1:44" hidden="1" x14ac:dyDescent="0.15">
      <c r="A172" s="203"/>
      <c r="B172" s="222"/>
      <c r="C172" s="203" t="s">
        <v>109</v>
      </c>
      <c r="D172" s="898"/>
      <c r="E172" s="898"/>
      <c r="F172" s="898"/>
      <c r="G172" s="898"/>
      <c r="H172" s="898"/>
      <c r="I172" s="898"/>
      <c r="J172" s="898"/>
      <c r="K172" s="898"/>
      <c r="L172" s="898"/>
      <c r="M172" s="898"/>
      <c r="N172" s="898"/>
      <c r="O172" s="898"/>
      <c r="P172" s="898"/>
      <c r="Q172" s="898"/>
      <c r="R172" s="898"/>
      <c r="S172" s="898"/>
      <c r="T172" s="898"/>
      <c r="U172" s="898"/>
      <c r="V172" s="898"/>
      <c r="W172" s="898"/>
      <c r="X172" s="898"/>
      <c r="Y172" s="898"/>
      <c r="Z172" s="898"/>
      <c r="AA172" s="898"/>
      <c r="AB172" s="898"/>
      <c r="AC172" s="939"/>
      <c r="AD172" s="263"/>
      <c r="AE172" s="203"/>
      <c r="AF172" s="222"/>
      <c r="AG172" s="203" t="s">
        <v>109</v>
      </c>
      <c r="AH172" s="898"/>
      <c r="AI172" s="898"/>
      <c r="AJ172" s="898"/>
      <c r="AK172" s="898"/>
      <c r="AL172" s="898"/>
      <c r="AM172" s="898"/>
      <c r="AN172" s="898"/>
      <c r="AO172" s="898"/>
      <c r="AP172" s="898"/>
      <c r="AQ172" s="898"/>
      <c r="AR172" s="898"/>
    </row>
    <row r="173" spans="1:44" hidden="1" x14ac:dyDescent="0.15">
      <c r="A173" s="203"/>
      <c r="B173" s="222"/>
      <c r="C173" s="203" t="s">
        <v>110</v>
      </c>
      <c r="D173" s="898"/>
      <c r="E173" s="898"/>
      <c r="F173" s="898"/>
      <c r="G173" s="898"/>
      <c r="H173" s="898"/>
      <c r="I173" s="898"/>
      <c r="J173" s="898"/>
      <c r="K173" s="898"/>
      <c r="L173" s="898"/>
      <c r="M173" s="898"/>
      <c r="N173" s="898"/>
      <c r="O173" s="898"/>
      <c r="P173" s="898"/>
      <c r="Q173" s="898"/>
      <c r="R173" s="898"/>
      <c r="S173" s="898"/>
      <c r="T173" s="898"/>
      <c r="U173" s="898"/>
      <c r="V173" s="898"/>
      <c r="W173" s="898"/>
      <c r="X173" s="898"/>
      <c r="Y173" s="898"/>
      <c r="Z173" s="898"/>
      <c r="AA173" s="898"/>
      <c r="AB173" s="898"/>
      <c r="AC173" s="939"/>
      <c r="AD173" s="263"/>
      <c r="AE173" s="203"/>
      <c r="AF173" s="222"/>
      <c r="AG173" s="203" t="s">
        <v>110</v>
      </c>
      <c r="AH173" s="898"/>
      <c r="AI173" s="898"/>
      <c r="AJ173" s="898"/>
      <c r="AK173" s="898"/>
      <c r="AL173" s="898"/>
      <c r="AM173" s="898"/>
      <c r="AN173" s="898"/>
      <c r="AO173" s="898"/>
      <c r="AP173" s="898"/>
      <c r="AQ173" s="898"/>
      <c r="AR173" s="898"/>
    </row>
    <row r="174" spans="1:44" hidden="1" x14ac:dyDescent="0.15">
      <c r="A174" s="203"/>
      <c r="B174" s="222"/>
      <c r="C174" s="213" t="s">
        <v>97</v>
      </c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40"/>
      <c r="AD174" s="263"/>
      <c r="AE174" s="213"/>
      <c r="AF174" s="222"/>
      <c r="AG174" s="213" t="s">
        <v>97</v>
      </c>
      <c r="AH174" s="900"/>
      <c r="AI174" s="900"/>
      <c r="AJ174" s="900"/>
      <c r="AK174" s="900"/>
      <c r="AL174" s="900"/>
      <c r="AM174" s="900"/>
      <c r="AN174" s="900"/>
      <c r="AO174" s="900"/>
      <c r="AP174" s="900"/>
      <c r="AQ174" s="900"/>
      <c r="AR174" s="900"/>
    </row>
    <row r="175" spans="1:44" hidden="1" x14ac:dyDescent="0.15">
      <c r="A175" s="203"/>
      <c r="B175" s="222" t="s">
        <v>210</v>
      </c>
      <c r="C175" s="203" t="s">
        <v>99</v>
      </c>
      <c r="D175" s="898"/>
      <c r="E175" s="898"/>
      <c r="F175" s="898"/>
      <c r="G175" s="898"/>
      <c r="H175" s="898"/>
      <c r="I175" s="898"/>
      <c r="J175" s="898"/>
      <c r="K175" s="898"/>
      <c r="L175" s="898"/>
      <c r="M175" s="898"/>
      <c r="N175" s="898"/>
      <c r="O175" s="898"/>
      <c r="P175" s="898"/>
      <c r="Q175" s="898"/>
      <c r="R175" s="898"/>
      <c r="S175" s="898"/>
      <c r="T175" s="898"/>
      <c r="U175" s="898"/>
      <c r="V175" s="898"/>
      <c r="W175" s="898"/>
      <c r="X175" s="898"/>
      <c r="Y175" s="898"/>
      <c r="Z175" s="898"/>
      <c r="AA175" s="898"/>
      <c r="AB175" s="898"/>
      <c r="AC175" s="939"/>
      <c r="AD175" s="263"/>
      <c r="AE175" s="203"/>
      <c r="AF175" s="222" t="s">
        <v>210</v>
      </c>
      <c r="AG175" s="203" t="s">
        <v>99</v>
      </c>
      <c r="AH175" s="898"/>
      <c r="AI175" s="898"/>
      <c r="AJ175" s="898"/>
      <c r="AK175" s="898"/>
      <c r="AL175" s="898"/>
      <c r="AM175" s="898"/>
      <c r="AN175" s="898"/>
      <c r="AO175" s="898"/>
      <c r="AP175" s="898"/>
      <c r="AQ175" s="898"/>
      <c r="AR175" s="898"/>
    </row>
    <row r="176" spans="1:44" hidden="1" x14ac:dyDescent="0.15">
      <c r="A176" s="203"/>
      <c r="B176" s="222"/>
      <c r="C176" s="203" t="s">
        <v>101</v>
      </c>
      <c r="D176" s="898"/>
      <c r="E176" s="898"/>
      <c r="F176" s="898"/>
      <c r="G176" s="898"/>
      <c r="H176" s="898"/>
      <c r="I176" s="898"/>
      <c r="J176" s="898"/>
      <c r="K176" s="898"/>
      <c r="L176" s="898"/>
      <c r="M176" s="898"/>
      <c r="N176" s="898"/>
      <c r="O176" s="898"/>
      <c r="P176" s="898"/>
      <c r="Q176" s="898"/>
      <c r="R176" s="898"/>
      <c r="S176" s="898"/>
      <c r="T176" s="898"/>
      <c r="U176" s="898"/>
      <c r="V176" s="898"/>
      <c r="W176" s="898"/>
      <c r="X176" s="898"/>
      <c r="Y176" s="898"/>
      <c r="Z176" s="898"/>
      <c r="AA176" s="898"/>
      <c r="AB176" s="898"/>
      <c r="AC176" s="939"/>
      <c r="AD176" s="263"/>
      <c r="AE176" s="203"/>
      <c r="AF176" s="222"/>
      <c r="AG176" s="203" t="s">
        <v>101</v>
      </c>
      <c r="AH176" s="898"/>
      <c r="AI176" s="898"/>
      <c r="AJ176" s="898"/>
      <c r="AK176" s="898"/>
      <c r="AL176" s="898"/>
      <c r="AM176" s="898"/>
      <c r="AN176" s="898"/>
      <c r="AO176" s="898"/>
      <c r="AP176" s="898"/>
      <c r="AQ176" s="898"/>
      <c r="AR176" s="898"/>
    </row>
    <row r="177" spans="1:44" hidden="1" x14ac:dyDescent="0.15">
      <c r="A177" s="203"/>
      <c r="B177" s="222"/>
      <c r="C177" s="203" t="s">
        <v>102</v>
      </c>
      <c r="D177" s="898"/>
      <c r="E177" s="898"/>
      <c r="F177" s="898"/>
      <c r="G177" s="898"/>
      <c r="H177" s="898"/>
      <c r="I177" s="898"/>
      <c r="J177" s="898"/>
      <c r="K177" s="898"/>
      <c r="L177" s="898"/>
      <c r="M177" s="898"/>
      <c r="N177" s="898"/>
      <c r="O177" s="898"/>
      <c r="P177" s="898"/>
      <c r="Q177" s="898"/>
      <c r="R177" s="898"/>
      <c r="S177" s="898"/>
      <c r="T177" s="898"/>
      <c r="U177" s="898"/>
      <c r="V177" s="898"/>
      <c r="W177" s="898"/>
      <c r="X177" s="898"/>
      <c r="Y177" s="898"/>
      <c r="Z177" s="898"/>
      <c r="AA177" s="898"/>
      <c r="AB177" s="898"/>
      <c r="AC177" s="939"/>
      <c r="AD177" s="263"/>
      <c r="AE177" s="203"/>
      <c r="AF177" s="222"/>
      <c r="AG177" s="203" t="s">
        <v>102</v>
      </c>
      <c r="AH177" s="898"/>
      <c r="AI177" s="898"/>
      <c r="AJ177" s="898"/>
      <c r="AK177" s="898"/>
      <c r="AL177" s="898"/>
      <c r="AM177" s="898"/>
      <c r="AN177" s="898"/>
      <c r="AO177" s="898"/>
      <c r="AP177" s="898"/>
      <c r="AQ177" s="898"/>
      <c r="AR177" s="898"/>
    </row>
    <row r="178" spans="1:44" hidden="1" x14ac:dyDescent="0.15">
      <c r="A178" s="203"/>
      <c r="B178" s="222"/>
      <c r="C178" s="203" t="s">
        <v>103</v>
      </c>
      <c r="D178" s="898"/>
      <c r="E178" s="898"/>
      <c r="F178" s="898"/>
      <c r="G178" s="898"/>
      <c r="H178" s="898"/>
      <c r="I178" s="898"/>
      <c r="J178" s="898"/>
      <c r="K178" s="898"/>
      <c r="L178" s="898"/>
      <c r="M178" s="898"/>
      <c r="N178" s="898"/>
      <c r="O178" s="898"/>
      <c r="P178" s="898"/>
      <c r="Q178" s="898"/>
      <c r="R178" s="898"/>
      <c r="S178" s="898"/>
      <c r="T178" s="898"/>
      <c r="U178" s="898"/>
      <c r="V178" s="898"/>
      <c r="W178" s="898"/>
      <c r="X178" s="898"/>
      <c r="Y178" s="898"/>
      <c r="Z178" s="898"/>
      <c r="AA178" s="898"/>
      <c r="AB178" s="898"/>
      <c r="AC178" s="939"/>
      <c r="AD178" s="263"/>
      <c r="AE178" s="203"/>
      <c r="AF178" s="222"/>
      <c r="AG178" s="203" t="s">
        <v>103</v>
      </c>
      <c r="AH178" s="898"/>
      <c r="AI178" s="898"/>
      <c r="AJ178" s="898"/>
      <c r="AK178" s="898"/>
      <c r="AL178" s="898"/>
      <c r="AM178" s="898"/>
      <c r="AN178" s="898"/>
      <c r="AO178" s="898"/>
      <c r="AP178" s="898"/>
      <c r="AQ178" s="898"/>
      <c r="AR178" s="898"/>
    </row>
    <row r="179" spans="1:44" hidden="1" x14ac:dyDescent="0.15">
      <c r="A179" s="203"/>
      <c r="B179" s="222"/>
      <c r="C179" s="203" t="s">
        <v>104</v>
      </c>
      <c r="D179" s="898"/>
      <c r="E179" s="898"/>
      <c r="F179" s="898"/>
      <c r="G179" s="898"/>
      <c r="H179" s="898"/>
      <c r="I179" s="898"/>
      <c r="J179" s="898"/>
      <c r="K179" s="898"/>
      <c r="L179" s="898"/>
      <c r="M179" s="898"/>
      <c r="N179" s="898"/>
      <c r="O179" s="898"/>
      <c r="P179" s="898"/>
      <c r="Q179" s="898"/>
      <c r="R179" s="898"/>
      <c r="S179" s="898"/>
      <c r="T179" s="898"/>
      <c r="U179" s="898"/>
      <c r="V179" s="898"/>
      <c r="W179" s="898"/>
      <c r="X179" s="898"/>
      <c r="Y179" s="898"/>
      <c r="Z179" s="898"/>
      <c r="AA179" s="898"/>
      <c r="AB179" s="898"/>
      <c r="AC179" s="939"/>
      <c r="AD179" s="263"/>
      <c r="AE179" s="203"/>
      <c r="AF179" s="222"/>
      <c r="AG179" s="203" t="s">
        <v>104</v>
      </c>
      <c r="AH179" s="898"/>
      <c r="AI179" s="898"/>
      <c r="AJ179" s="898"/>
      <c r="AK179" s="898"/>
      <c r="AL179" s="898"/>
      <c r="AM179" s="898"/>
      <c r="AN179" s="898"/>
      <c r="AO179" s="898"/>
      <c r="AP179" s="898"/>
      <c r="AQ179" s="898"/>
      <c r="AR179" s="898"/>
    </row>
    <row r="180" spans="1:44" hidden="1" x14ac:dyDescent="0.15">
      <c r="A180" s="203"/>
      <c r="B180" s="222"/>
      <c r="C180" s="203" t="s">
        <v>105</v>
      </c>
      <c r="D180" s="898"/>
      <c r="E180" s="898"/>
      <c r="F180" s="898"/>
      <c r="G180" s="898"/>
      <c r="H180" s="898"/>
      <c r="I180" s="898"/>
      <c r="J180" s="898"/>
      <c r="K180" s="898"/>
      <c r="L180" s="898"/>
      <c r="M180" s="898"/>
      <c r="N180" s="898"/>
      <c r="O180" s="898"/>
      <c r="P180" s="898"/>
      <c r="Q180" s="898"/>
      <c r="R180" s="898"/>
      <c r="S180" s="898"/>
      <c r="T180" s="898"/>
      <c r="U180" s="898"/>
      <c r="V180" s="898"/>
      <c r="W180" s="898"/>
      <c r="X180" s="898"/>
      <c r="Y180" s="898"/>
      <c r="Z180" s="898"/>
      <c r="AA180" s="898"/>
      <c r="AB180" s="898"/>
      <c r="AC180" s="939"/>
      <c r="AD180" s="263"/>
      <c r="AE180" s="203"/>
      <c r="AF180" s="222"/>
      <c r="AG180" s="203" t="s">
        <v>105</v>
      </c>
      <c r="AH180" s="898"/>
      <c r="AI180" s="898"/>
      <c r="AJ180" s="898"/>
      <c r="AK180" s="898"/>
      <c r="AL180" s="898"/>
      <c r="AM180" s="898"/>
      <c r="AN180" s="898"/>
      <c r="AO180" s="898"/>
      <c r="AP180" s="898"/>
      <c r="AQ180" s="898"/>
      <c r="AR180" s="898"/>
    </row>
    <row r="181" spans="1:44" hidden="1" x14ac:dyDescent="0.15">
      <c r="A181" s="203"/>
      <c r="B181" s="222"/>
      <c r="C181" s="203" t="s">
        <v>106</v>
      </c>
      <c r="D181" s="898"/>
      <c r="E181" s="898"/>
      <c r="F181" s="898"/>
      <c r="G181" s="898"/>
      <c r="H181" s="898"/>
      <c r="I181" s="898"/>
      <c r="J181" s="898"/>
      <c r="K181" s="898"/>
      <c r="L181" s="898"/>
      <c r="M181" s="898"/>
      <c r="N181" s="898"/>
      <c r="O181" s="898"/>
      <c r="P181" s="898"/>
      <c r="Q181" s="898"/>
      <c r="R181" s="898"/>
      <c r="S181" s="898"/>
      <c r="T181" s="898"/>
      <c r="U181" s="898"/>
      <c r="V181" s="898"/>
      <c r="W181" s="898"/>
      <c r="X181" s="898"/>
      <c r="Y181" s="898"/>
      <c r="Z181" s="898"/>
      <c r="AA181" s="898"/>
      <c r="AB181" s="898"/>
      <c r="AC181" s="939"/>
      <c r="AD181" s="263"/>
      <c r="AE181" s="203"/>
      <c r="AF181" s="222"/>
      <c r="AG181" s="203" t="s">
        <v>106</v>
      </c>
      <c r="AH181" s="898"/>
      <c r="AI181" s="898"/>
      <c r="AJ181" s="898"/>
      <c r="AK181" s="898"/>
      <c r="AL181" s="898"/>
      <c r="AM181" s="898"/>
      <c r="AN181" s="898"/>
      <c r="AO181" s="898"/>
      <c r="AP181" s="898"/>
      <c r="AQ181" s="898"/>
      <c r="AR181" s="898"/>
    </row>
    <row r="182" spans="1:44" hidden="1" x14ac:dyDescent="0.15">
      <c r="A182" s="203"/>
      <c r="B182" s="222"/>
      <c r="C182" s="203" t="s">
        <v>107</v>
      </c>
      <c r="D182" s="898"/>
      <c r="E182" s="898"/>
      <c r="F182" s="898"/>
      <c r="G182" s="898"/>
      <c r="H182" s="898"/>
      <c r="I182" s="898"/>
      <c r="J182" s="898"/>
      <c r="K182" s="898"/>
      <c r="L182" s="898"/>
      <c r="M182" s="898"/>
      <c r="N182" s="898"/>
      <c r="O182" s="898"/>
      <c r="P182" s="898"/>
      <c r="Q182" s="898"/>
      <c r="R182" s="898"/>
      <c r="S182" s="898"/>
      <c r="T182" s="898"/>
      <c r="U182" s="898"/>
      <c r="V182" s="898"/>
      <c r="W182" s="898"/>
      <c r="X182" s="898"/>
      <c r="Y182" s="898"/>
      <c r="Z182" s="898"/>
      <c r="AA182" s="898"/>
      <c r="AB182" s="898"/>
      <c r="AC182" s="939"/>
      <c r="AD182" s="263"/>
      <c r="AE182" s="203"/>
      <c r="AF182" s="222"/>
      <c r="AG182" s="203" t="s">
        <v>107</v>
      </c>
      <c r="AH182" s="898"/>
      <c r="AI182" s="898"/>
      <c r="AJ182" s="898"/>
      <c r="AK182" s="898"/>
      <c r="AL182" s="898"/>
      <c r="AM182" s="898"/>
      <c r="AN182" s="898"/>
      <c r="AO182" s="898"/>
      <c r="AP182" s="898"/>
      <c r="AQ182" s="898"/>
      <c r="AR182" s="898"/>
    </row>
    <row r="183" spans="1:44" hidden="1" x14ac:dyDescent="0.15">
      <c r="A183" s="203"/>
      <c r="B183" s="222"/>
      <c r="C183" s="203" t="s">
        <v>108</v>
      </c>
      <c r="D183" s="898"/>
      <c r="E183" s="898"/>
      <c r="F183" s="898"/>
      <c r="G183" s="898"/>
      <c r="H183" s="898"/>
      <c r="I183" s="898"/>
      <c r="J183" s="898"/>
      <c r="K183" s="898"/>
      <c r="L183" s="898"/>
      <c r="M183" s="898"/>
      <c r="N183" s="898"/>
      <c r="O183" s="898"/>
      <c r="P183" s="898"/>
      <c r="Q183" s="898"/>
      <c r="R183" s="898"/>
      <c r="S183" s="898"/>
      <c r="T183" s="898"/>
      <c r="U183" s="898"/>
      <c r="V183" s="898"/>
      <c r="W183" s="898"/>
      <c r="X183" s="898"/>
      <c r="Y183" s="898"/>
      <c r="Z183" s="898"/>
      <c r="AA183" s="898"/>
      <c r="AB183" s="898"/>
      <c r="AC183" s="939"/>
      <c r="AD183" s="263"/>
      <c r="AE183" s="203"/>
      <c r="AF183" s="222"/>
      <c r="AG183" s="203" t="s">
        <v>108</v>
      </c>
      <c r="AH183" s="898"/>
      <c r="AI183" s="898"/>
      <c r="AJ183" s="898"/>
      <c r="AK183" s="898"/>
      <c r="AL183" s="898"/>
      <c r="AM183" s="898"/>
      <c r="AN183" s="898"/>
      <c r="AO183" s="898"/>
      <c r="AP183" s="898"/>
      <c r="AQ183" s="898"/>
      <c r="AR183" s="898"/>
    </row>
    <row r="184" spans="1:44" hidden="1" x14ac:dyDescent="0.15">
      <c r="A184" s="203"/>
      <c r="B184" s="222"/>
      <c r="C184" s="203" t="s">
        <v>109</v>
      </c>
      <c r="D184" s="898"/>
      <c r="E184" s="898"/>
      <c r="F184" s="898"/>
      <c r="G184" s="898"/>
      <c r="H184" s="898"/>
      <c r="I184" s="898"/>
      <c r="J184" s="898"/>
      <c r="K184" s="898"/>
      <c r="L184" s="898"/>
      <c r="M184" s="898"/>
      <c r="N184" s="898"/>
      <c r="O184" s="898"/>
      <c r="P184" s="898"/>
      <c r="Q184" s="898"/>
      <c r="R184" s="898"/>
      <c r="S184" s="898"/>
      <c r="T184" s="898"/>
      <c r="U184" s="898"/>
      <c r="V184" s="898"/>
      <c r="W184" s="898"/>
      <c r="X184" s="898"/>
      <c r="Y184" s="898"/>
      <c r="Z184" s="898"/>
      <c r="AA184" s="898"/>
      <c r="AB184" s="898"/>
      <c r="AC184" s="939"/>
      <c r="AD184" s="263"/>
      <c r="AE184" s="203"/>
      <c r="AF184" s="222"/>
      <c r="AG184" s="203" t="s">
        <v>109</v>
      </c>
      <c r="AH184" s="898"/>
      <c r="AI184" s="898"/>
      <c r="AJ184" s="898"/>
      <c r="AK184" s="898"/>
      <c r="AL184" s="898"/>
      <c r="AM184" s="898"/>
      <c r="AN184" s="898"/>
      <c r="AO184" s="898"/>
      <c r="AP184" s="898"/>
      <c r="AQ184" s="898"/>
      <c r="AR184" s="898"/>
    </row>
    <row r="185" spans="1:44" hidden="1" x14ac:dyDescent="0.15">
      <c r="A185" s="203"/>
      <c r="B185" s="222"/>
      <c r="C185" s="203" t="s">
        <v>110</v>
      </c>
      <c r="D185" s="898"/>
      <c r="E185" s="898"/>
      <c r="F185" s="898"/>
      <c r="G185" s="898"/>
      <c r="H185" s="898"/>
      <c r="I185" s="898"/>
      <c r="J185" s="898"/>
      <c r="K185" s="898"/>
      <c r="L185" s="898"/>
      <c r="M185" s="898"/>
      <c r="N185" s="898"/>
      <c r="O185" s="898"/>
      <c r="P185" s="898"/>
      <c r="Q185" s="898"/>
      <c r="R185" s="898"/>
      <c r="S185" s="898"/>
      <c r="T185" s="898"/>
      <c r="U185" s="898"/>
      <c r="V185" s="898"/>
      <c r="W185" s="898"/>
      <c r="X185" s="898"/>
      <c r="Y185" s="898"/>
      <c r="Z185" s="898"/>
      <c r="AA185" s="898"/>
      <c r="AB185" s="898"/>
      <c r="AC185" s="939"/>
      <c r="AD185" s="263"/>
      <c r="AE185" s="203"/>
      <c r="AF185" s="222"/>
      <c r="AG185" s="203" t="s">
        <v>110</v>
      </c>
      <c r="AH185" s="898"/>
      <c r="AI185" s="898"/>
      <c r="AJ185" s="898"/>
      <c r="AK185" s="898"/>
      <c r="AL185" s="898"/>
      <c r="AM185" s="898"/>
      <c r="AN185" s="898"/>
      <c r="AO185" s="898"/>
      <c r="AP185" s="898"/>
      <c r="AQ185" s="898"/>
      <c r="AR185" s="898"/>
    </row>
    <row r="186" spans="1:44" hidden="1" x14ac:dyDescent="0.15">
      <c r="A186" s="203"/>
      <c r="B186" s="230" t="s">
        <v>1</v>
      </c>
      <c r="C186" s="231" t="s">
        <v>97</v>
      </c>
      <c r="D186" s="900"/>
      <c r="E186" s="900"/>
      <c r="F186" s="900"/>
      <c r="G186" s="900"/>
      <c r="H186" s="900"/>
      <c r="I186" s="900"/>
      <c r="J186" s="900"/>
      <c r="K186" s="900"/>
      <c r="L186" s="900"/>
      <c r="M186" s="900"/>
      <c r="N186" s="900"/>
      <c r="O186" s="900"/>
      <c r="P186" s="900"/>
      <c r="Q186" s="900"/>
      <c r="R186" s="900"/>
      <c r="S186" s="900"/>
      <c r="T186" s="900"/>
      <c r="U186" s="900"/>
      <c r="V186" s="900"/>
      <c r="W186" s="900"/>
      <c r="X186" s="900"/>
      <c r="Y186" s="900"/>
      <c r="Z186" s="900"/>
      <c r="AA186" s="900"/>
      <c r="AB186" s="900"/>
      <c r="AC186" s="940"/>
      <c r="AD186" s="263"/>
      <c r="AE186" s="203"/>
      <c r="AF186" s="230" t="s">
        <v>1</v>
      </c>
      <c r="AG186" s="231" t="s">
        <v>97</v>
      </c>
      <c r="AH186" s="900"/>
      <c r="AI186" s="900"/>
      <c r="AJ186" s="900"/>
      <c r="AK186" s="900"/>
      <c r="AL186" s="900"/>
      <c r="AM186" s="900"/>
      <c r="AN186" s="900"/>
      <c r="AO186" s="900"/>
      <c r="AP186" s="900"/>
      <c r="AQ186" s="900"/>
      <c r="AR186" s="900"/>
    </row>
    <row r="187" spans="1:44" hidden="1" x14ac:dyDescent="0.15">
      <c r="A187" s="203"/>
      <c r="B187" s="222" t="s">
        <v>211</v>
      </c>
      <c r="C187" s="203" t="s">
        <v>99</v>
      </c>
      <c r="D187" s="898"/>
      <c r="E187" s="898"/>
      <c r="F187" s="898"/>
      <c r="G187" s="898"/>
      <c r="H187" s="898"/>
      <c r="I187" s="898"/>
      <c r="J187" s="898"/>
      <c r="K187" s="898"/>
      <c r="L187" s="898"/>
      <c r="M187" s="898"/>
      <c r="N187" s="898"/>
      <c r="O187" s="898"/>
      <c r="P187" s="898"/>
      <c r="Q187" s="898"/>
      <c r="R187" s="898"/>
      <c r="S187" s="898"/>
      <c r="T187" s="898"/>
      <c r="U187" s="898"/>
      <c r="V187" s="898"/>
      <c r="W187" s="898"/>
      <c r="X187" s="898"/>
      <c r="Y187" s="898"/>
      <c r="Z187" s="898"/>
      <c r="AA187" s="898"/>
      <c r="AB187" s="898"/>
      <c r="AC187" s="939"/>
      <c r="AD187" s="263"/>
      <c r="AE187" s="203"/>
      <c r="AF187" s="222" t="s">
        <v>211</v>
      </c>
      <c r="AG187" s="203" t="s">
        <v>99</v>
      </c>
      <c r="AH187" s="898"/>
      <c r="AI187" s="898"/>
      <c r="AJ187" s="898"/>
      <c r="AK187" s="898"/>
      <c r="AL187" s="898"/>
      <c r="AM187" s="898"/>
      <c r="AN187" s="898"/>
      <c r="AO187" s="898"/>
      <c r="AP187" s="898"/>
      <c r="AQ187" s="898"/>
      <c r="AR187" s="898"/>
    </row>
    <row r="188" spans="1:44" hidden="1" x14ac:dyDescent="0.15">
      <c r="A188" s="203"/>
      <c r="B188" s="222"/>
      <c r="C188" s="203" t="s">
        <v>101</v>
      </c>
      <c r="D188" s="898"/>
      <c r="E188" s="898"/>
      <c r="F188" s="898"/>
      <c r="G188" s="898"/>
      <c r="H188" s="898"/>
      <c r="I188" s="898"/>
      <c r="J188" s="898"/>
      <c r="K188" s="898"/>
      <c r="L188" s="898"/>
      <c r="M188" s="898"/>
      <c r="N188" s="898"/>
      <c r="O188" s="898"/>
      <c r="P188" s="898"/>
      <c r="Q188" s="898"/>
      <c r="R188" s="898"/>
      <c r="S188" s="898"/>
      <c r="T188" s="898"/>
      <c r="U188" s="898"/>
      <c r="V188" s="898"/>
      <c r="W188" s="898"/>
      <c r="X188" s="898"/>
      <c r="Y188" s="898"/>
      <c r="Z188" s="898"/>
      <c r="AA188" s="898"/>
      <c r="AB188" s="898"/>
      <c r="AC188" s="939"/>
      <c r="AD188" s="263"/>
      <c r="AE188" s="203"/>
      <c r="AF188" s="222"/>
      <c r="AG188" s="203" t="s">
        <v>101</v>
      </c>
      <c r="AH188" s="898"/>
      <c r="AI188" s="898"/>
      <c r="AJ188" s="898"/>
      <c r="AK188" s="898"/>
      <c r="AL188" s="898"/>
      <c r="AM188" s="898"/>
      <c r="AN188" s="898"/>
      <c r="AO188" s="898"/>
      <c r="AP188" s="898"/>
      <c r="AQ188" s="898"/>
      <c r="AR188" s="898"/>
    </row>
    <row r="189" spans="1:44" hidden="1" x14ac:dyDescent="0.15">
      <c r="A189" s="203"/>
      <c r="B189" s="222"/>
      <c r="C189" s="203" t="s">
        <v>102</v>
      </c>
      <c r="D189" s="898"/>
      <c r="E189" s="898"/>
      <c r="F189" s="898"/>
      <c r="G189" s="898"/>
      <c r="H189" s="898"/>
      <c r="I189" s="898"/>
      <c r="J189" s="898"/>
      <c r="K189" s="898"/>
      <c r="L189" s="898"/>
      <c r="M189" s="898"/>
      <c r="N189" s="898"/>
      <c r="O189" s="898"/>
      <c r="P189" s="898"/>
      <c r="Q189" s="898"/>
      <c r="R189" s="898"/>
      <c r="S189" s="898"/>
      <c r="T189" s="898"/>
      <c r="U189" s="898"/>
      <c r="V189" s="898"/>
      <c r="W189" s="898"/>
      <c r="X189" s="898"/>
      <c r="Y189" s="898"/>
      <c r="Z189" s="898"/>
      <c r="AA189" s="898"/>
      <c r="AB189" s="898"/>
      <c r="AC189" s="939"/>
      <c r="AD189" s="263"/>
      <c r="AE189" s="203"/>
      <c r="AF189" s="222"/>
      <c r="AG189" s="203" t="s">
        <v>102</v>
      </c>
      <c r="AH189" s="898"/>
      <c r="AI189" s="898"/>
      <c r="AJ189" s="898"/>
      <c r="AK189" s="898"/>
      <c r="AL189" s="898"/>
      <c r="AM189" s="898"/>
      <c r="AN189" s="898"/>
      <c r="AO189" s="898"/>
      <c r="AP189" s="898"/>
      <c r="AQ189" s="898"/>
      <c r="AR189" s="898"/>
    </row>
    <row r="190" spans="1:44" hidden="1" x14ac:dyDescent="0.15">
      <c r="A190" s="203"/>
      <c r="B190" s="222"/>
      <c r="C190" s="203" t="s">
        <v>103</v>
      </c>
      <c r="D190" s="898"/>
      <c r="E190" s="898"/>
      <c r="F190" s="898"/>
      <c r="G190" s="898"/>
      <c r="H190" s="898"/>
      <c r="I190" s="898"/>
      <c r="J190" s="898"/>
      <c r="K190" s="898"/>
      <c r="L190" s="898"/>
      <c r="M190" s="898"/>
      <c r="N190" s="898"/>
      <c r="O190" s="898"/>
      <c r="P190" s="898"/>
      <c r="Q190" s="898"/>
      <c r="R190" s="898"/>
      <c r="S190" s="898"/>
      <c r="T190" s="898"/>
      <c r="U190" s="898"/>
      <c r="V190" s="898"/>
      <c r="W190" s="898"/>
      <c r="X190" s="898"/>
      <c r="Y190" s="898"/>
      <c r="Z190" s="898"/>
      <c r="AA190" s="898"/>
      <c r="AB190" s="898"/>
      <c r="AC190" s="939"/>
      <c r="AD190" s="263"/>
      <c r="AE190" s="203"/>
      <c r="AF190" s="222"/>
      <c r="AG190" s="203" t="s">
        <v>103</v>
      </c>
      <c r="AH190" s="898"/>
      <c r="AI190" s="898"/>
      <c r="AJ190" s="898"/>
      <c r="AK190" s="898"/>
      <c r="AL190" s="898"/>
      <c r="AM190" s="898"/>
      <c r="AN190" s="898"/>
      <c r="AO190" s="898"/>
      <c r="AP190" s="898"/>
      <c r="AQ190" s="898"/>
      <c r="AR190" s="898"/>
    </row>
    <row r="191" spans="1:44" hidden="1" x14ac:dyDescent="0.15">
      <c r="A191" s="203"/>
      <c r="B191" s="222"/>
      <c r="C191" s="203" t="s">
        <v>104</v>
      </c>
      <c r="D191" s="898"/>
      <c r="E191" s="898"/>
      <c r="F191" s="898"/>
      <c r="G191" s="898"/>
      <c r="H191" s="898"/>
      <c r="I191" s="898"/>
      <c r="J191" s="898"/>
      <c r="K191" s="898"/>
      <c r="L191" s="898"/>
      <c r="M191" s="898"/>
      <c r="N191" s="898"/>
      <c r="O191" s="898"/>
      <c r="P191" s="898"/>
      <c r="Q191" s="898"/>
      <c r="R191" s="898"/>
      <c r="S191" s="898"/>
      <c r="T191" s="898"/>
      <c r="U191" s="898"/>
      <c r="V191" s="898"/>
      <c r="W191" s="898"/>
      <c r="X191" s="898"/>
      <c r="Y191" s="898"/>
      <c r="Z191" s="898"/>
      <c r="AA191" s="898"/>
      <c r="AB191" s="898"/>
      <c r="AC191" s="939"/>
      <c r="AD191" s="263"/>
      <c r="AE191" s="203"/>
      <c r="AF191" s="222"/>
      <c r="AG191" s="203" t="s">
        <v>104</v>
      </c>
      <c r="AH191" s="898"/>
      <c r="AI191" s="898"/>
      <c r="AJ191" s="898"/>
      <c r="AK191" s="898"/>
      <c r="AL191" s="898"/>
      <c r="AM191" s="898"/>
      <c r="AN191" s="898"/>
      <c r="AO191" s="898"/>
      <c r="AP191" s="898"/>
      <c r="AQ191" s="898"/>
      <c r="AR191" s="898"/>
    </row>
    <row r="192" spans="1:44" hidden="1" x14ac:dyDescent="0.15">
      <c r="A192" s="203"/>
      <c r="B192" s="222"/>
      <c r="C192" s="203" t="s">
        <v>105</v>
      </c>
      <c r="D192" s="898"/>
      <c r="E192" s="898"/>
      <c r="F192" s="898"/>
      <c r="G192" s="898"/>
      <c r="H192" s="898"/>
      <c r="I192" s="898"/>
      <c r="J192" s="898"/>
      <c r="K192" s="898"/>
      <c r="L192" s="898"/>
      <c r="M192" s="898"/>
      <c r="N192" s="898"/>
      <c r="O192" s="898"/>
      <c r="P192" s="898"/>
      <c r="Q192" s="898"/>
      <c r="R192" s="898"/>
      <c r="S192" s="898"/>
      <c r="T192" s="898"/>
      <c r="U192" s="898"/>
      <c r="V192" s="898"/>
      <c r="W192" s="898"/>
      <c r="X192" s="898"/>
      <c r="Y192" s="898"/>
      <c r="Z192" s="898"/>
      <c r="AA192" s="898"/>
      <c r="AB192" s="898"/>
      <c r="AC192" s="939"/>
      <c r="AD192" s="263"/>
      <c r="AE192" s="203"/>
      <c r="AF192" s="222"/>
      <c r="AG192" s="203" t="s">
        <v>105</v>
      </c>
      <c r="AH192" s="898"/>
      <c r="AI192" s="898"/>
      <c r="AJ192" s="898"/>
      <c r="AK192" s="898"/>
      <c r="AL192" s="898"/>
      <c r="AM192" s="898"/>
      <c r="AN192" s="898"/>
      <c r="AO192" s="898"/>
      <c r="AP192" s="898"/>
      <c r="AQ192" s="898"/>
      <c r="AR192" s="898"/>
    </row>
    <row r="193" spans="1:44" hidden="1" x14ac:dyDescent="0.15">
      <c r="A193" s="203"/>
      <c r="B193" s="222"/>
      <c r="C193" s="203" t="s">
        <v>106</v>
      </c>
      <c r="D193" s="898"/>
      <c r="E193" s="898"/>
      <c r="F193" s="898"/>
      <c r="G193" s="898"/>
      <c r="H193" s="898"/>
      <c r="I193" s="898"/>
      <c r="J193" s="898"/>
      <c r="K193" s="898"/>
      <c r="L193" s="898"/>
      <c r="M193" s="898"/>
      <c r="N193" s="898"/>
      <c r="O193" s="898"/>
      <c r="P193" s="898"/>
      <c r="Q193" s="898"/>
      <c r="R193" s="898"/>
      <c r="S193" s="898"/>
      <c r="T193" s="898"/>
      <c r="U193" s="898"/>
      <c r="V193" s="898"/>
      <c r="W193" s="898"/>
      <c r="X193" s="898"/>
      <c r="Y193" s="898"/>
      <c r="Z193" s="898"/>
      <c r="AA193" s="898"/>
      <c r="AB193" s="898"/>
      <c r="AC193" s="939"/>
      <c r="AD193" s="263"/>
      <c r="AE193" s="203"/>
      <c r="AF193" s="222"/>
      <c r="AG193" s="203" t="s">
        <v>106</v>
      </c>
      <c r="AH193" s="898"/>
      <c r="AI193" s="898"/>
      <c r="AJ193" s="898"/>
      <c r="AK193" s="898"/>
      <c r="AL193" s="898"/>
      <c r="AM193" s="898"/>
      <c r="AN193" s="898"/>
      <c r="AO193" s="898"/>
      <c r="AP193" s="898"/>
      <c r="AQ193" s="898"/>
      <c r="AR193" s="898"/>
    </row>
    <row r="194" spans="1:44" hidden="1" x14ac:dyDescent="0.15">
      <c r="A194" s="203"/>
      <c r="B194" s="222"/>
      <c r="C194" s="203" t="s">
        <v>107</v>
      </c>
      <c r="D194" s="898"/>
      <c r="E194" s="898"/>
      <c r="F194" s="898"/>
      <c r="G194" s="898"/>
      <c r="H194" s="898"/>
      <c r="I194" s="898"/>
      <c r="J194" s="898"/>
      <c r="K194" s="898"/>
      <c r="L194" s="898"/>
      <c r="M194" s="898"/>
      <c r="N194" s="898"/>
      <c r="O194" s="898"/>
      <c r="P194" s="898"/>
      <c r="Q194" s="898"/>
      <c r="R194" s="898"/>
      <c r="S194" s="898"/>
      <c r="T194" s="898"/>
      <c r="U194" s="898"/>
      <c r="V194" s="898"/>
      <c r="W194" s="898"/>
      <c r="X194" s="898"/>
      <c r="Y194" s="898"/>
      <c r="Z194" s="898"/>
      <c r="AA194" s="898"/>
      <c r="AB194" s="898"/>
      <c r="AC194" s="939"/>
      <c r="AD194" s="263"/>
      <c r="AE194" s="203"/>
      <c r="AF194" s="222"/>
      <c r="AG194" s="203" t="s">
        <v>107</v>
      </c>
      <c r="AH194" s="898"/>
      <c r="AI194" s="898"/>
      <c r="AJ194" s="898"/>
      <c r="AK194" s="898"/>
      <c r="AL194" s="898"/>
      <c r="AM194" s="898"/>
      <c r="AN194" s="898"/>
      <c r="AO194" s="898"/>
      <c r="AP194" s="898"/>
      <c r="AQ194" s="898"/>
      <c r="AR194" s="898"/>
    </row>
    <row r="195" spans="1:44" hidden="1" x14ac:dyDescent="0.15">
      <c r="A195" s="203"/>
      <c r="B195" s="222"/>
      <c r="C195" s="203" t="s">
        <v>108</v>
      </c>
      <c r="D195" s="898"/>
      <c r="E195" s="898"/>
      <c r="F195" s="898"/>
      <c r="G195" s="898"/>
      <c r="H195" s="898"/>
      <c r="I195" s="898"/>
      <c r="J195" s="898"/>
      <c r="K195" s="898"/>
      <c r="L195" s="898"/>
      <c r="M195" s="898"/>
      <c r="N195" s="898"/>
      <c r="O195" s="898"/>
      <c r="P195" s="898"/>
      <c r="Q195" s="898"/>
      <c r="R195" s="898"/>
      <c r="S195" s="898"/>
      <c r="T195" s="898"/>
      <c r="U195" s="898"/>
      <c r="V195" s="898"/>
      <c r="W195" s="898"/>
      <c r="X195" s="898"/>
      <c r="Y195" s="898"/>
      <c r="Z195" s="898"/>
      <c r="AA195" s="898"/>
      <c r="AB195" s="898"/>
      <c r="AC195" s="939"/>
      <c r="AD195" s="263"/>
      <c r="AE195" s="203"/>
      <c r="AF195" s="222"/>
      <c r="AG195" s="203" t="s">
        <v>108</v>
      </c>
      <c r="AH195" s="898"/>
      <c r="AI195" s="898"/>
      <c r="AJ195" s="898"/>
      <c r="AK195" s="898"/>
      <c r="AL195" s="898"/>
      <c r="AM195" s="898"/>
      <c r="AN195" s="898"/>
      <c r="AO195" s="898"/>
      <c r="AP195" s="898"/>
      <c r="AQ195" s="898"/>
      <c r="AR195" s="898"/>
    </row>
    <row r="196" spans="1:44" hidden="1" x14ac:dyDescent="0.15">
      <c r="A196" s="203"/>
      <c r="B196" s="222"/>
      <c r="C196" s="203" t="s">
        <v>109</v>
      </c>
      <c r="D196" s="898"/>
      <c r="E196" s="898"/>
      <c r="F196" s="898"/>
      <c r="G196" s="898"/>
      <c r="H196" s="898"/>
      <c r="I196" s="898"/>
      <c r="J196" s="898"/>
      <c r="K196" s="898"/>
      <c r="L196" s="898"/>
      <c r="M196" s="898"/>
      <c r="N196" s="898"/>
      <c r="O196" s="898"/>
      <c r="P196" s="898"/>
      <c r="Q196" s="898"/>
      <c r="R196" s="898"/>
      <c r="S196" s="898"/>
      <c r="T196" s="898"/>
      <c r="U196" s="898"/>
      <c r="V196" s="898"/>
      <c r="W196" s="898"/>
      <c r="X196" s="898"/>
      <c r="Y196" s="898"/>
      <c r="Z196" s="898"/>
      <c r="AA196" s="898"/>
      <c r="AB196" s="898"/>
      <c r="AC196" s="939"/>
      <c r="AD196" s="263"/>
      <c r="AE196" s="203"/>
      <c r="AF196" s="222"/>
      <c r="AG196" s="203" t="s">
        <v>109</v>
      </c>
      <c r="AH196" s="898"/>
      <c r="AI196" s="898"/>
      <c r="AJ196" s="898"/>
      <c r="AK196" s="898"/>
      <c r="AL196" s="898"/>
      <c r="AM196" s="898"/>
      <c r="AN196" s="898"/>
      <c r="AO196" s="898"/>
      <c r="AP196" s="898"/>
      <c r="AQ196" s="898"/>
      <c r="AR196" s="898"/>
    </row>
    <row r="197" spans="1:44" hidden="1" x14ac:dyDescent="0.15">
      <c r="A197" s="203"/>
      <c r="B197" s="222"/>
      <c r="C197" s="203" t="s">
        <v>110</v>
      </c>
      <c r="D197" s="898"/>
      <c r="E197" s="898"/>
      <c r="F197" s="898"/>
      <c r="G197" s="898"/>
      <c r="H197" s="898"/>
      <c r="I197" s="898"/>
      <c r="J197" s="898"/>
      <c r="K197" s="898"/>
      <c r="L197" s="898"/>
      <c r="M197" s="898"/>
      <c r="N197" s="898"/>
      <c r="O197" s="898"/>
      <c r="P197" s="898"/>
      <c r="Q197" s="898"/>
      <c r="R197" s="898"/>
      <c r="S197" s="898"/>
      <c r="T197" s="898"/>
      <c r="U197" s="898"/>
      <c r="V197" s="898"/>
      <c r="W197" s="898"/>
      <c r="X197" s="898"/>
      <c r="Y197" s="898"/>
      <c r="Z197" s="898"/>
      <c r="AA197" s="898"/>
      <c r="AB197" s="898"/>
      <c r="AC197" s="939"/>
      <c r="AD197" s="263"/>
      <c r="AE197" s="203"/>
      <c r="AF197" s="222"/>
      <c r="AG197" s="203" t="s">
        <v>110</v>
      </c>
      <c r="AH197" s="898"/>
      <c r="AI197" s="898"/>
      <c r="AJ197" s="898"/>
      <c r="AK197" s="898"/>
      <c r="AL197" s="898"/>
      <c r="AM197" s="898"/>
      <c r="AN197" s="898"/>
      <c r="AO197" s="898"/>
      <c r="AP197" s="898"/>
      <c r="AQ197" s="898"/>
      <c r="AR197" s="898"/>
    </row>
    <row r="198" spans="1:44" hidden="1" x14ac:dyDescent="0.15">
      <c r="A198" s="203"/>
      <c r="B198" s="230" t="s">
        <v>1</v>
      </c>
      <c r="C198" s="231" t="s">
        <v>97</v>
      </c>
      <c r="D198" s="900"/>
      <c r="E198" s="900"/>
      <c r="F198" s="900"/>
      <c r="G198" s="900"/>
      <c r="H198" s="900"/>
      <c r="I198" s="900"/>
      <c r="J198" s="900"/>
      <c r="K198" s="900"/>
      <c r="L198" s="900"/>
      <c r="M198" s="900"/>
      <c r="N198" s="900"/>
      <c r="O198" s="900"/>
      <c r="P198" s="900"/>
      <c r="Q198" s="900"/>
      <c r="R198" s="900"/>
      <c r="S198" s="900"/>
      <c r="T198" s="900"/>
      <c r="U198" s="900"/>
      <c r="V198" s="900"/>
      <c r="W198" s="900"/>
      <c r="X198" s="900"/>
      <c r="Y198" s="900"/>
      <c r="Z198" s="900"/>
      <c r="AA198" s="900"/>
      <c r="AB198" s="900"/>
      <c r="AC198" s="940"/>
      <c r="AD198" s="263"/>
      <c r="AE198" s="203"/>
      <c r="AF198" s="230" t="s">
        <v>1</v>
      </c>
      <c r="AG198" s="231" t="s">
        <v>97</v>
      </c>
      <c r="AH198" s="900"/>
      <c r="AI198" s="900"/>
      <c r="AJ198" s="900"/>
      <c r="AK198" s="900"/>
      <c r="AL198" s="900"/>
      <c r="AM198" s="900"/>
      <c r="AN198" s="900"/>
      <c r="AO198" s="900"/>
      <c r="AP198" s="900"/>
      <c r="AQ198" s="900"/>
      <c r="AR198" s="900"/>
    </row>
    <row r="199" spans="1:44" x14ac:dyDescent="0.15">
      <c r="A199" s="213"/>
      <c r="B199" s="223"/>
      <c r="C199" s="213"/>
      <c r="D199" s="227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29"/>
      <c r="AE199" s="213"/>
      <c r="AF199" s="223"/>
      <c r="AG199" s="213"/>
      <c r="AH199" s="212"/>
      <c r="AI199" s="212"/>
      <c r="AJ199" s="227"/>
      <c r="AK199" s="227"/>
      <c r="AL199" s="227"/>
      <c r="AM199" s="227"/>
      <c r="AN199" s="227"/>
      <c r="AO199" s="227"/>
      <c r="AP199" s="227"/>
      <c r="AQ199" s="227"/>
      <c r="AR199" s="227"/>
    </row>
    <row r="200" spans="1:44" x14ac:dyDescent="0.15">
      <c r="A200" s="203" t="s">
        <v>126</v>
      </c>
      <c r="B200" s="208" t="s">
        <v>466</v>
      </c>
      <c r="C200" s="203" t="s">
        <v>99</v>
      </c>
      <c r="D200" s="902">
        <v>86.8</v>
      </c>
      <c r="E200" s="902">
        <v>86.8</v>
      </c>
      <c r="F200" s="902">
        <v>82.8</v>
      </c>
      <c r="G200" s="902">
        <v>81</v>
      </c>
      <c r="H200" s="902">
        <v>59</v>
      </c>
      <c r="I200" s="902">
        <v>100.2</v>
      </c>
      <c r="J200" s="902">
        <v>68.400000000000006</v>
      </c>
      <c r="K200" s="902">
        <v>73.2</v>
      </c>
      <c r="L200" s="902">
        <v>82.8</v>
      </c>
      <c r="M200" s="902">
        <v>93</v>
      </c>
      <c r="N200" s="902">
        <v>103.2</v>
      </c>
      <c r="O200" s="902">
        <v>97.1</v>
      </c>
      <c r="P200" s="902">
        <v>132</v>
      </c>
      <c r="Q200" s="902">
        <v>88.6</v>
      </c>
      <c r="R200" s="902">
        <v>74.900000000000006</v>
      </c>
      <c r="S200" s="902">
        <v>77.3</v>
      </c>
      <c r="T200" s="902">
        <v>99.1</v>
      </c>
      <c r="U200" s="902">
        <v>76.7</v>
      </c>
      <c r="V200" s="902">
        <v>61.7</v>
      </c>
      <c r="W200" s="902" t="s">
        <v>357</v>
      </c>
      <c r="X200" s="902">
        <v>102.8</v>
      </c>
      <c r="Y200" s="902">
        <v>78.900000000000006</v>
      </c>
      <c r="Z200" s="902">
        <v>48.7</v>
      </c>
      <c r="AA200" s="902">
        <v>96.5</v>
      </c>
      <c r="AB200" s="902">
        <v>66.5</v>
      </c>
      <c r="AC200" s="902">
        <v>86.2</v>
      </c>
      <c r="AD200" s="274"/>
      <c r="AE200" s="203" t="s">
        <v>126</v>
      </c>
      <c r="AF200" s="208" t="s">
        <v>466</v>
      </c>
      <c r="AG200" s="203" t="s">
        <v>99</v>
      </c>
      <c r="AH200" s="898">
        <v>86.8</v>
      </c>
      <c r="AI200" s="924">
        <v>81.8</v>
      </c>
      <c r="AJ200" s="924">
        <v>79.400000000000006</v>
      </c>
      <c r="AK200" s="924">
        <v>79.7</v>
      </c>
      <c r="AL200" s="924">
        <v>79.8</v>
      </c>
      <c r="AM200" s="924">
        <v>87.9</v>
      </c>
      <c r="AN200" s="924">
        <v>81.3</v>
      </c>
      <c r="AO200" s="924">
        <v>91.6</v>
      </c>
      <c r="AP200" s="924">
        <v>88.2</v>
      </c>
      <c r="AQ200" s="924">
        <v>87.7</v>
      </c>
      <c r="AR200" s="924">
        <v>90.1</v>
      </c>
    </row>
    <row r="201" spans="1:44" x14ac:dyDescent="0.15">
      <c r="A201" s="203" t="s">
        <v>127</v>
      </c>
      <c r="B201" s="208"/>
      <c r="C201" s="203" t="s">
        <v>101</v>
      </c>
      <c r="D201" s="902">
        <v>86.7</v>
      </c>
      <c r="E201" s="902">
        <v>86.7</v>
      </c>
      <c r="F201" s="902">
        <v>81.7</v>
      </c>
      <c r="G201" s="902">
        <v>97.7</v>
      </c>
      <c r="H201" s="902">
        <v>58.2</v>
      </c>
      <c r="I201" s="902">
        <v>135.1</v>
      </c>
      <c r="J201" s="902">
        <v>68.099999999999994</v>
      </c>
      <c r="K201" s="902">
        <v>86.5</v>
      </c>
      <c r="L201" s="902">
        <v>88.2</v>
      </c>
      <c r="M201" s="902">
        <v>121.8</v>
      </c>
      <c r="N201" s="902">
        <v>94.7</v>
      </c>
      <c r="O201" s="902">
        <v>77.900000000000006</v>
      </c>
      <c r="P201" s="902">
        <v>90.5</v>
      </c>
      <c r="Q201" s="902">
        <v>86.1</v>
      </c>
      <c r="R201" s="902">
        <v>73.7</v>
      </c>
      <c r="S201" s="902">
        <v>78.3</v>
      </c>
      <c r="T201" s="902">
        <v>101.5</v>
      </c>
      <c r="U201" s="902">
        <v>75.8</v>
      </c>
      <c r="V201" s="902">
        <v>67.3</v>
      </c>
      <c r="W201" s="902" t="s">
        <v>357</v>
      </c>
      <c r="X201" s="902">
        <v>83.1</v>
      </c>
      <c r="Y201" s="902">
        <v>73.400000000000006</v>
      </c>
      <c r="Z201" s="902">
        <v>53.1</v>
      </c>
      <c r="AA201" s="902">
        <v>96.6</v>
      </c>
      <c r="AB201" s="902">
        <v>66.599999999999994</v>
      </c>
      <c r="AC201" s="902">
        <v>96.7</v>
      </c>
      <c r="AD201" s="274"/>
      <c r="AE201" s="203" t="s">
        <v>127</v>
      </c>
      <c r="AF201" s="208"/>
      <c r="AG201" s="203" t="s">
        <v>101</v>
      </c>
      <c r="AH201" s="898">
        <v>86.7</v>
      </c>
      <c r="AI201" s="924">
        <v>81.7</v>
      </c>
      <c r="AJ201" s="924">
        <v>78.599999999999994</v>
      </c>
      <c r="AK201" s="924">
        <v>78.099999999999994</v>
      </c>
      <c r="AL201" s="924">
        <v>79.8</v>
      </c>
      <c r="AM201" s="924">
        <v>86.3</v>
      </c>
      <c r="AN201" s="924">
        <v>71.900000000000006</v>
      </c>
      <c r="AO201" s="924">
        <v>95.5</v>
      </c>
      <c r="AP201" s="924">
        <v>90</v>
      </c>
      <c r="AQ201" s="924">
        <v>90.2</v>
      </c>
      <c r="AR201" s="924">
        <v>89.7</v>
      </c>
    </row>
    <row r="202" spans="1:44" x14ac:dyDescent="0.15">
      <c r="A202" s="203" t="s">
        <v>128</v>
      </c>
      <c r="B202" s="208"/>
      <c r="C202" s="203" t="s">
        <v>102</v>
      </c>
      <c r="D202" s="902">
        <v>84.8</v>
      </c>
      <c r="E202" s="902">
        <v>84.8</v>
      </c>
      <c r="F202" s="902">
        <v>82</v>
      </c>
      <c r="G202" s="902">
        <v>81.599999999999994</v>
      </c>
      <c r="H202" s="902">
        <v>62.2</v>
      </c>
      <c r="I202" s="902">
        <v>96.3</v>
      </c>
      <c r="J202" s="902">
        <v>64.900000000000006</v>
      </c>
      <c r="K202" s="902">
        <v>95.7</v>
      </c>
      <c r="L202" s="902">
        <v>84.9</v>
      </c>
      <c r="M202" s="902">
        <v>120.4</v>
      </c>
      <c r="N202" s="902">
        <v>97.8</v>
      </c>
      <c r="O202" s="902">
        <v>83.3</v>
      </c>
      <c r="P202" s="902">
        <v>103.6</v>
      </c>
      <c r="Q202" s="902">
        <v>85.6</v>
      </c>
      <c r="R202" s="902">
        <v>73.2</v>
      </c>
      <c r="S202" s="902">
        <v>76.099999999999994</v>
      </c>
      <c r="T202" s="902">
        <v>96.4</v>
      </c>
      <c r="U202" s="902">
        <v>72.8</v>
      </c>
      <c r="V202" s="902">
        <v>63.7</v>
      </c>
      <c r="W202" s="902" t="s">
        <v>357</v>
      </c>
      <c r="X202" s="902">
        <v>99.7</v>
      </c>
      <c r="Y202" s="902">
        <v>71.5</v>
      </c>
      <c r="Z202" s="902">
        <v>52.5</v>
      </c>
      <c r="AA202" s="902">
        <v>100</v>
      </c>
      <c r="AB202" s="902">
        <v>69.2</v>
      </c>
      <c r="AC202" s="902">
        <v>82.1</v>
      </c>
      <c r="AD202" s="274"/>
      <c r="AE202" s="203" t="s">
        <v>128</v>
      </c>
      <c r="AF202" s="208"/>
      <c r="AG202" s="203" t="s">
        <v>102</v>
      </c>
      <c r="AH202" s="898">
        <v>84.8</v>
      </c>
      <c r="AI202" s="924">
        <v>83.3</v>
      </c>
      <c r="AJ202" s="924">
        <v>80.5</v>
      </c>
      <c r="AK202" s="924">
        <v>80</v>
      </c>
      <c r="AL202" s="924">
        <v>82.5</v>
      </c>
      <c r="AM202" s="924">
        <v>88.4</v>
      </c>
      <c r="AN202" s="924">
        <v>77.3</v>
      </c>
      <c r="AO202" s="924">
        <v>90.5</v>
      </c>
      <c r="AP202" s="924">
        <v>85.5</v>
      </c>
      <c r="AQ202" s="924">
        <v>86.6</v>
      </c>
      <c r="AR202" s="924">
        <v>86.3</v>
      </c>
    </row>
    <row r="203" spans="1:44" x14ac:dyDescent="0.15">
      <c r="A203" s="203" t="s">
        <v>129</v>
      </c>
      <c r="B203" s="208"/>
      <c r="C203" s="203" t="s">
        <v>103</v>
      </c>
      <c r="D203" s="902">
        <v>83.5</v>
      </c>
      <c r="E203" s="902">
        <v>83.5</v>
      </c>
      <c r="F203" s="902">
        <v>80.2</v>
      </c>
      <c r="G203" s="902">
        <v>83.6</v>
      </c>
      <c r="H203" s="902">
        <v>71.599999999999994</v>
      </c>
      <c r="I203" s="902">
        <v>108.9</v>
      </c>
      <c r="J203" s="902">
        <v>61.7</v>
      </c>
      <c r="K203" s="902">
        <v>80.7</v>
      </c>
      <c r="L203" s="902">
        <v>79.3</v>
      </c>
      <c r="M203" s="902">
        <v>104.4</v>
      </c>
      <c r="N203" s="902">
        <v>97.1</v>
      </c>
      <c r="O203" s="902">
        <v>89.2</v>
      </c>
      <c r="P203" s="902">
        <v>89.7</v>
      </c>
      <c r="Q203" s="902">
        <v>88.2</v>
      </c>
      <c r="R203" s="902">
        <v>70.8</v>
      </c>
      <c r="S203" s="902">
        <v>78.400000000000006</v>
      </c>
      <c r="T203" s="902">
        <v>101.9</v>
      </c>
      <c r="U203" s="902">
        <v>72.2</v>
      </c>
      <c r="V203" s="902">
        <v>65.900000000000006</v>
      </c>
      <c r="W203" s="902" t="s">
        <v>357</v>
      </c>
      <c r="X203" s="902">
        <v>83.7</v>
      </c>
      <c r="Y203" s="902">
        <v>80.2</v>
      </c>
      <c r="Z203" s="902">
        <v>55.1</v>
      </c>
      <c r="AA203" s="902">
        <v>88</v>
      </c>
      <c r="AB203" s="902">
        <v>69.2</v>
      </c>
      <c r="AC203" s="902">
        <v>80.8</v>
      </c>
      <c r="AD203" s="274"/>
      <c r="AE203" s="203" t="s">
        <v>129</v>
      </c>
      <c r="AF203" s="208"/>
      <c r="AG203" s="203" t="s">
        <v>103</v>
      </c>
      <c r="AH203" s="898">
        <v>83.5</v>
      </c>
      <c r="AI203" s="924">
        <v>81.099999999999994</v>
      </c>
      <c r="AJ203" s="924">
        <v>80.099999999999994</v>
      </c>
      <c r="AK203" s="924">
        <v>73.599999999999994</v>
      </c>
      <c r="AL203" s="924">
        <v>87.6</v>
      </c>
      <c r="AM203" s="924">
        <v>83.2</v>
      </c>
      <c r="AN203" s="924">
        <v>73.3</v>
      </c>
      <c r="AO203" s="924">
        <v>94.1</v>
      </c>
      <c r="AP203" s="924">
        <v>85.7</v>
      </c>
      <c r="AQ203" s="924">
        <v>86.2</v>
      </c>
      <c r="AR203" s="924">
        <v>89.6</v>
      </c>
    </row>
    <row r="204" spans="1:44" x14ac:dyDescent="0.15">
      <c r="A204" s="203" t="s">
        <v>130</v>
      </c>
      <c r="B204" s="208"/>
      <c r="C204" s="203" t="s">
        <v>104</v>
      </c>
      <c r="D204" s="902">
        <v>80.5</v>
      </c>
      <c r="E204" s="902">
        <v>80.599999999999994</v>
      </c>
      <c r="F204" s="902">
        <v>80.8</v>
      </c>
      <c r="G204" s="902">
        <v>71.7</v>
      </c>
      <c r="H204" s="902">
        <v>78.2</v>
      </c>
      <c r="I204" s="902">
        <v>109.8</v>
      </c>
      <c r="J204" s="902">
        <v>59</v>
      </c>
      <c r="K204" s="902">
        <v>75.8</v>
      </c>
      <c r="L204" s="902">
        <v>77.400000000000006</v>
      </c>
      <c r="M204" s="902">
        <v>91.1</v>
      </c>
      <c r="N204" s="902">
        <v>96.4</v>
      </c>
      <c r="O204" s="902">
        <v>113.2</v>
      </c>
      <c r="P204" s="902">
        <v>74</v>
      </c>
      <c r="Q204" s="902">
        <v>86.3</v>
      </c>
      <c r="R204" s="902">
        <v>74.7</v>
      </c>
      <c r="S204" s="902">
        <v>72.5</v>
      </c>
      <c r="T204" s="902">
        <v>90.5</v>
      </c>
      <c r="U204" s="902">
        <v>70.3</v>
      </c>
      <c r="V204" s="902">
        <v>65.400000000000006</v>
      </c>
      <c r="W204" s="902" t="s">
        <v>357</v>
      </c>
      <c r="X204" s="902">
        <v>76.5</v>
      </c>
      <c r="Y204" s="902">
        <v>69.5</v>
      </c>
      <c r="Z204" s="902">
        <v>55.8</v>
      </c>
      <c r="AA204" s="902">
        <v>86.2</v>
      </c>
      <c r="AB204" s="902">
        <v>69.900000000000006</v>
      </c>
      <c r="AC204" s="902">
        <v>77.5</v>
      </c>
      <c r="AD204" s="274"/>
      <c r="AE204" s="203" t="s">
        <v>130</v>
      </c>
      <c r="AF204" s="208"/>
      <c r="AG204" s="203" t="s">
        <v>104</v>
      </c>
      <c r="AH204" s="898">
        <v>80.5</v>
      </c>
      <c r="AI204" s="924">
        <v>83.5</v>
      </c>
      <c r="AJ204" s="924">
        <v>81.099999999999994</v>
      </c>
      <c r="AK204" s="924">
        <v>74</v>
      </c>
      <c r="AL204" s="924">
        <v>89.6</v>
      </c>
      <c r="AM204" s="924">
        <v>88</v>
      </c>
      <c r="AN204" s="924">
        <v>94.8</v>
      </c>
      <c r="AO204" s="924">
        <v>84.3</v>
      </c>
      <c r="AP204" s="924">
        <v>79</v>
      </c>
      <c r="AQ204" s="924">
        <v>79.5</v>
      </c>
      <c r="AR204" s="924">
        <v>72.3</v>
      </c>
    </row>
    <row r="205" spans="1:44" x14ac:dyDescent="0.15">
      <c r="A205" s="203" t="s">
        <v>131</v>
      </c>
      <c r="B205" s="208"/>
      <c r="C205" s="203" t="s">
        <v>105</v>
      </c>
      <c r="D205" s="902">
        <v>79.2</v>
      </c>
      <c r="E205" s="902">
        <v>79.2</v>
      </c>
      <c r="F205" s="902">
        <v>74.5</v>
      </c>
      <c r="G205" s="902">
        <v>77.3</v>
      </c>
      <c r="H205" s="902">
        <v>78.400000000000006</v>
      </c>
      <c r="I205" s="902">
        <v>84.1</v>
      </c>
      <c r="J205" s="902">
        <v>65.7</v>
      </c>
      <c r="K205" s="902">
        <v>90.7</v>
      </c>
      <c r="L205" s="902">
        <v>82.5</v>
      </c>
      <c r="M205" s="902">
        <v>93.5</v>
      </c>
      <c r="N205" s="902">
        <v>98</v>
      </c>
      <c r="O205" s="902">
        <v>107.4</v>
      </c>
      <c r="P205" s="902">
        <v>71.7</v>
      </c>
      <c r="Q205" s="902">
        <v>87.8</v>
      </c>
      <c r="R205" s="902">
        <v>75</v>
      </c>
      <c r="S205" s="902">
        <v>77.2</v>
      </c>
      <c r="T205" s="902">
        <v>93.9</v>
      </c>
      <c r="U205" s="902">
        <v>69.5</v>
      </c>
      <c r="V205" s="902">
        <v>63.2</v>
      </c>
      <c r="W205" s="902" t="s">
        <v>357</v>
      </c>
      <c r="X205" s="902">
        <v>82.5</v>
      </c>
      <c r="Y205" s="902">
        <v>72.099999999999994</v>
      </c>
      <c r="Z205" s="902">
        <v>53.8</v>
      </c>
      <c r="AA205" s="902">
        <v>94</v>
      </c>
      <c r="AB205" s="902">
        <v>72.2</v>
      </c>
      <c r="AC205" s="902">
        <v>71.7</v>
      </c>
      <c r="AD205" s="274"/>
      <c r="AE205" s="203" t="s">
        <v>131</v>
      </c>
      <c r="AF205" s="208"/>
      <c r="AG205" s="203" t="s">
        <v>105</v>
      </c>
      <c r="AH205" s="898">
        <v>79.2</v>
      </c>
      <c r="AI205" s="924">
        <v>85.7</v>
      </c>
      <c r="AJ205" s="924">
        <v>83.7</v>
      </c>
      <c r="AK205" s="924">
        <v>77.8</v>
      </c>
      <c r="AL205" s="924">
        <v>90.5</v>
      </c>
      <c r="AM205" s="924">
        <v>91.9</v>
      </c>
      <c r="AN205" s="924">
        <v>96.5</v>
      </c>
      <c r="AO205" s="924">
        <v>87.5</v>
      </c>
      <c r="AP205" s="924">
        <v>76.400000000000006</v>
      </c>
      <c r="AQ205" s="924">
        <v>75.7</v>
      </c>
      <c r="AR205" s="924">
        <v>88.9</v>
      </c>
    </row>
    <row r="206" spans="1:44" x14ac:dyDescent="0.15">
      <c r="A206" s="203" t="s">
        <v>125</v>
      </c>
      <c r="B206" s="208"/>
      <c r="C206" s="203" t="s">
        <v>106</v>
      </c>
      <c r="D206" s="902">
        <v>83.1</v>
      </c>
      <c r="E206" s="902">
        <v>83.1</v>
      </c>
      <c r="F206" s="902">
        <v>81.2</v>
      </c>
      <c r="G206" s="902">
        <v>73.900000000000006</v>
      </c>
      <c r="H206" s="902">
        <v>80.8</v>
      </c>
      <c r="I206" s="902">
        <v>102.9</v>
      </c>
      <c r="J206" s="902">
        <v>59.9</v>
      </c>
      <c r="K206" s="902">
        <v>86.2</v>
      </c>
      <c r="L206" s="902">
        <v>75.3</v>
      </c>
      <c r="M206" s="902">
        <v>91.6</v>
      </c>
      <c r="N206" s="902">
        <v>106.9</v>
      </c>
      <c r="O206" s="902">
        <v>125.5</v>
      </c>
      <c r="P206" s="902">
        <v>85</v>
      </c>
      <c r="Q206" s="902">
        <v>90.7</v>
      </c>
      <c r="R206" s="902">
        <v>76.5</v>
      </c>
      <c r="S206" s="902">
        <v>88.2</v>
      </c>
      <c r="T206" s="902">
        <v>100.1</v>
      </c>
      <c r="U206" s="902">
        <v>70</v>
      </c>
      <c r="V206" s="902">
        <v>64.8</v>
      </c>
      <c r="W206" s="902" t="s">
        <v>357</v>
      </c>
      <c r="X206" s="902">
        <v>73.3</v>
      </c>
      <c r="Y206" s="902">
        <v>66.900000000000006</v>
      </c>
      <c r="Z206" s="902">
        <v>55.2</v>
      </c>
      <c r="AA206" s="902">
        <v>98.2</v>
      </c>
      <c r="AB206" s="902">
        <v>70.8</v>
      </c>
      <c r="AC206" s="902">
        <v>77.8</v>
      </c>
      <c r="AD206" s="274"/>
      <c r="AE206" s="203" t="s">
        <v>125</v>
      </c>
      <c r="AF206" s="208"/>
      <c r="AG206" s="203" t="s">
        <v>106</v>
      </c>
      <c r="AH206" s="898">
        <v>83.1</v>
      </c>
      <c r="AI206" s="924">
        <v>87.2</v>
      </c>
      <c r="AJ206" s="924">
        <v>83.3</v>
      </c>
      <c r="AK206" s="924">
        <v>75.900000000000006</v>
      </c>
      <c r="AL206" s="924">
        <v>92.8</v>
      </c>
      <c r="AM206" s="924">
        <v>95.5</v>
      </c>
      <c r="AN206" s="924">
        <v>101.4</v>
      </c>
      <c r="AO206" s="924">
        <v>92.3</v>
      </c>
      <c r="AP206" s="924">
        <v>81.400000000000006</v>
      </c>
      <c r="AQ206" s="924">
        <v>80.599999999999994</v>
      </c>
      <c r="AR206" s="924">
        <v>119.3</v>
      </c>
    </row>
    <row r="207" spans="1:44" x14ac:dyDescent="0.15">
      <c r="A207" s="203"/>
      <c r="B207" s="208"/>
      <c r="C207" s="203" t="s">
        <v>107</v>
      </c>
      <c r="D207" s="902">
        <v>80.099999999999994</v>
      </c>
      <c r="E207" s="902">
        <v>80.099999999999994</v>
      </c>
      <c r="F207" s="902">
        <v>79.3</v>
      </c>
      <c r="G207" s="902">
        <v>75</v>
      </c>
      <c r="H207" s="902">
        <v>84.5</v>
      </c>
      <c r="I207" s="902">
        <v>68.8</v>
      </c>
      <c r="J207" s="902">
        <v>63.4</v>
      </c>
      <c r="K207" s="902">
        <v>68.5</v>
      </c>
      <c r="L207" s="902">
        <v>67.400000000000006</v>
      </c>
      <c r="M207" s="902">
        <v>114.7</v>
      </c>
      <c r="N207" s="902">
        <v>102.1</v>
      </c>
      <c r="O207" s="902">
        <v>145.80000000000001</v>
      </c>
      <c r="P207" s="902">
        <v>62</v>
      </c>
      <c r="Q207" s="902">
        <v>82</v>
      </c>
      <c r="R207" s="902">
        <v>74.099999999999994</v>
      </c>
      <c r="S207" s="902">
        <v>84.3</v>
      </c>
      <c r="T207" s="902">
        <v>93.6</v>
      </c>
      <c r="U207" s="902">
        <v>70</v>
      </c>
      <c r="V207" s="902">
        <v>67.8</v>
      </c>
      <c r="W207" s="902" t="s">
        <v>357</v>
      </c>
      <c r="X207" s="902">
        <v>74.8</v>
      </c>
      <c r="Y207" s="902">
        <v>59.9</v>
      </c>
      <c r="Z207" s="902">
        <v>54.1</v>
      </c>
      <c r="AA207" s="902">
        <v>103.9</v>
      </c>
      <c r="AB207" s="902">
        <v>71.2</v>
      </c>
      <c r="AC207" s="902">
        <v>64.400000000000006</v>
      </c>
      <c r="AD207" s="274"/>
      <c r="AE207" s="203"/>
      <c r="AF207" s="208"/>
      <c r="AG207" s="203" t="s">
        <v>107</v>
      </c>
      <c r="AH207" s="898">
        <v>80.099999999999994</v>
      </c>
      <c r="AI207" s="924">
        <v>86.6</v>
      </c>
      <c r="AJ207" s="924">
        <v>83.8</v>
      </c>
      <c r="AK207" s="924">
        <v>73</v>
      </c>
      <c r="AL207" s="924">
        <v>95.3</v>
      </c>
      <c r="AM207" s="924">
        <v>92.5</v>
      </c>
      <c r="AN207" s="924">
        <v>102.3</v>
      </c>
      <c r="AO207" s="924">
        <v>85.3</v>
      </c>
      <c r="AP207" s="924">
        <v>76</v>
      </c>
      <c r="AQ207" s="924">
        <v>75.3</v>
      </c>
      <c r="AR207" s="924">
        <v>94</v>
      </c>
    </row>
    <row r="208" spans="1:44" x14ac:dyDescent="0.15">
      <c r="A208" s="203"/>
      <c r="B208" s="208"/>
      <c r="C208" s="203" t="s">
        <v>108</v>
      </c>
      <c r="D208" s="902">
        <v>88.3</v>
      </c>
      <c r="E208" s="902">
        <v>88.5</v>
      </c>
      <c r="F208" s="902">
        <v>89.5</v>
      </c>
      <c r="G208" s="902">
        <v>72.099999999999994</v>
      </c>
      <c r="H208" s="902">
        <v>90.7</v>
      </c>
      <c r="I208" s="902">
        <v>66.400000000000006</v>
      </c>
      <c r="J208" s="902">
        <v>70.3</v>
      </c>
      <c r="K208" s="902">
        <v>96.9</v>
      </c>
      <c r="L208" s="902">
        <v>145.30000000000001</v>
      </c>
      <c r="M208" s="902">
        <v>92.2</v>
      </c>
      <c r="N208" s="902">
        <v>96.3</v>
      </c>
      <c r="O208" s="902">
        <v>209.6</v>
      </c>
      <c r="P208" s="902">
        <v>83.2</v>
      </c>
      <c r="Q208" s="902">
        <v>93.6</v>
      </c>
      <c r="R208" s="902">
        <v>74.7</v>
      </c>
      <c r="S208" s="902">
        <v>81.8</v>
      </c>
      <c r="T208" s="902">
        <v>99.4</v>
      </c>
      <c r="U208" s="902">
        <v>83.7</v>
      </c>
      <c r="V208" s="902">
        <v>71.099999999999994</v>
      </c>
      <c r="W208" s="902" t="s">
        <v>357</v>
      </c>
      <c r="X208" s="902">
        <v>102.3</v>
      </c>
      <c r="Y208" s="902">
        <v>71.8</v>
      </c>
      <c r="Z208" s="902">
        <v>58.7</v>
      </c>
      <c r="AA208" s="902">
        <v>137.30000000000001</v>
      </c>
      <c r="AB208" s="902">
        <v>69</v>
      </c>
      <c r="AC208" s="902">
        <v>74.8</v>
      </c>
      <c r="AD208" s="274"/>
      <c r="AE208" s="203"/>
      <c r="AF208" s="208"/>
      <c r="AG208" s="203" t="s">
        <v>108</v>
      </c>
      <c r="AH208" s="898">
        <v>88.3</v>
      </c>
      <c r="AI208" s="924">
        <v>103</v>
      </c>
      <c r="AJ208" s="924">
        <v>90.5</v>
      </c>
      <c r="AK208" s="924">
        <v>82</v>
      </c>
      <c r="AL208" s="924">
        <v>99.6</v>
      </c>
      <c r="AM208" s="924">
        <v>126.8</v>
      </c>
      <c r="AN208" s="924">
        <v>165.4</v>
      </c>
      <c r="AO208" s="924">
        <v>98.9</v>
      </c>
      <c r="AP208" s="924">
        <v>81.8</v>
      </c>
      <c r="AQ208" s="924">
        <v>80.8</v>
      </c>
      <c r="AR208" s="924">
        <v>104</v>
      </c>
    </row>
    <row r="209" spans="1:44" x14ac:dyDescent="0.15">
      <c r="A209" s="203"/>
      <c r="B209" s="208"/>
      <c r="C209" s="203" t="s">
        <v>109</v>
      </c>
      <c r="D209" s="902">
        <v>82.8</v>
      </c>
      <c r="E209" s="902">
        <v>82.8</v>
      </c>
      <c r="F209" s="902">
        <v>76.599999999999994</v>
      </c>
      <c r="G209" s="902">
        <v>69.400000000000006</v>
      </c>
      <c r="H209" s="902">
        <v>86.2</v>
      </c>
      <c r="I209" s="902">
        <v>127</v>
      </c>
      <c r="J209" s="902">
        <v>61.2</v>
      </c>
      <c r="K209" s="902">
        <v>80</v>
      </c>
      <c r="L209" s="902">
        <v>102.2</v>
      </c>
      <c r="M209" s="902">
        <v>87.2</v>
      </c>
      <c r="N209" s="902">
        <v>104.3</v>
      </c>
      <c r="O209" s="902">
        <v>116.1</v>
      </c>
      <c r="P209" s="902">
        <v>78.599999999999994</v>
      </c>
      <c r="Q209" s="902">
        <v>89.2</v>
      </c>
      <c r="R209" s="902">
        <v>74.2</v>
      </c>
      <c r="S209" s="902">
        <v>77.599999999999994</v>
      </c>
      <c r="T209" s="902">
        <v>96</v>
      </c>
      <c r="U209" s="902">
        <v>73.5</v>
      </c>
      <c r="V209" s="902">
        <v>61.1</v>
      </c>
      <c r="W209" s="902" t="s">
        <v>357</v>
      </c>
      <c r="X209" s="902">
        <v>103.3</v>
      </c>
      <c r="Y209" s="902">
        <v>61.6</v>
      </c>
      <c r="Z209" s="902">
        <v>55.9</v>
      </c>
      <c r="AA209" s="902">
        <v>117.8</v>
      </c>
      <c r="AB209" s="902">
        <v>69.099999999999994</v>
      </c>
      <c r="AC209" s="902">
        <v>84.2</v>
      </c>
      <c r="AD209" s="274"/>
      <c r="AE209" s="203"/>
      <c r="AF209" s="208"/>
      <c r="AG209" s="203" t="s">
        <v>109</v>
      </c>
      <c r="AH209" s="898">
        <v>82.8</v>
      </c>
      <c r="AI209" s="924">
        <v>86.8</v>
      </c>
      <c r="AJ209" s="924">
        <v>84.1</v>
      </c>
      <c r="AK209" s="924">
        <v>71.3</v>
      </c>
      <c r="AL209" s="924">
        <v>98.4</v>
      </c>
      <c r="AM209" s="924">
        <v>95.4</v>
      </c>
      <c r="AN209" s="924">
        <v>102.1</v>
      </c>
      <c r="AO209" s="924">
        <v>91.7</v>
      </c>
      <c r="AP209" s="924">
        <v>81.2</v>
      </c>
      <c r="AQ209" s="924">
        <v>80.8</v>
      </c>
      <c r="AR209" s="924">
        <v>91.9</v>
      </c>
    </row>
    <row r="210" spans="1:44" x14ac:dyDescent="0.15">
      <c r="A210" s="203"/>
      <c r="B210" s="208"/>
      <c r="C210" s="203" t="s">
        <v>110</v>
      </c>
      <c r="D210" s="902">
        <v>86.2</v>
      </c>
      <c r="E210" s="902">
        <v>86.1</v>
      </c>
      <c r="F210" s="902">
        <v>78.900000000000006</v>
      </c>
      <c r="G210" s="902">
        <v>71.900000000000006</v>
      </c>
      <c r="H210" s="902">
        <v>87.3</v>
      </c>
      <c r="I210" s="902">
        <v>86.7</v>
      </c>
      <c r="J210" s="902">
        <v>57.4</v>
      </c>
      <c r="K210" s="902">
        <v>65.7</v>
      </c>
      <c r="L210" s="902">
        <v>138.80000000000001</v>
      </c>
      <c r="M210" s="902">
        <v>159.1</v>
      </c>
      <c r="N210" s="902">
        <v>94.7</v>
      </c>
      <c r="O210" s="902">
        <v>107.2</v>
      </c>
      <c r="P210" s="902">
        <v>90</v>
      </c>
      <c r="Q210" s="902">
        <v>88.4</v>
      </c>
      <c r="R210" s="902">
        <v>74.5</v>
      </c>
      <c r="S210" s="902">
        <v>214.3</v>
      </c>
      <c r="T210" s="902">
        <v>93.7</v>
      </c>
      <c r="U210" s="902">
        <v>64.3</v>
      </c>
      <c r="V210" s="902">
        <v>56.9</v>
      </c>
      <c r="W210" s="902" t="s">
        <v>357</v>
      </c>
      <c r="X210" s="902">
        <v>94.7</v>
      </c>
      <c r="Y210" s="902">
        <v>62.5</v>
      </c>
      <c r="Z210" s="902">
        <v>58.5</v>
      </c>
      <c r="AA210" s="902">
        <v>74.3</v>
      </c>
      <c r="AB210" s="902">
        <v>69</v>
      </c>
      <c r="AC210" s="902">
        <v>67.8</v>
      </c>
      <c r="AD210" s="274"/>
      <c r="AE210" s="203"/>
      <c r="AF210" s="208"/>
      <c r="AG210" s="203" t="s">
        <v>110</v>
      </c>
      <c r="AH210" s="898">
        <v>86.2</v>
      </c>
      <c r="AI210" s="924">
        <v>78.599999999999994</v>
      </c>
      <c r="AJ210" s="924">
        <v>75.400000000000006</v>
      </c>
      <c r="AK210" s="924">
        <v>61.3</v>
      </c>
      <c r="AL210" s="924">
        <v>96.3</v>
      </c>
      <c r="AM210" s="924">
        <v>87.3</v>
      </c>
      <c r="AN210" s="924">
        <v>94.1</v>
      </c>
      <c r="AO210" s="924">
        <v>80.2</v>
      </c>
      <c r="AP210" s="924">
        <v>89</v>
      </c>
      <c r="AQ210" s="924">
        <v>88.8</v>
      </c>
      <c r="AR210" s="924">
        <v>91.4</v>
      </c>
    </row>
    <row r="211" spans="1:44" x14ac:dyDescent="0.15">
      <c r="A211" s="203"/>
      <c r="B211" s="208"/>
      <c r="C211" s="203" t="s">
        <v>97</v>
      </c>
      <c r="D211" s="902">
        <v>88.2</v>
      </c>
      <c r="E211" s="902">
        <v>88.2</v>
      </c>
      <c r="F211" s="902">
        <v>78.599999999999994</v>
      </c>
      <c r="G211" s="902">
        <v>72.900000000000006</v>
      </c>
      <c r="H211" s="902">
        <v>84.3</v>
      </c>
      <c r="I211" s="902">
        <v>102.4</v>
      </c>
      <c r="J211" s="902">
        <v>66.099999999999994</v>
      </c>
      <c r="K211" s="902">
        <v>70.099999999999994</v>
      </c>
      <c r="L211" s="902">
        <v>112.4</v>
      </c>
      <c r="M211" s="902">
        <v>106.7</v>
      </c>
      <c r="N211" s="902">
        <v>103</v>
      </c>
      <c r="O211" s="902">
        <v>87.8</v>
      </c>
      <c r="P211" s="902">
        <v>116.4</v>
      </c>
      <c r="Q211" s="902">
        <v>85.8</v>
      </c>
      <c r="R211" s="902">
        <v>75.900000000000006</v>
      </c>
      <c r="S211" s="902">
        <v>111.1</v>
      </c>
      <c r="T211" s="902">
        <v>100.7</v>
      </c>
      <c r="U211" s="902">
        <v>73.2</v>
      </c>
      <c r="V211" s="902">
        <v>63.2</v>
      </c>
      <c r="W211" s="902" t="s">
        <v>357</v>
      </c>
      <c r="X211" s="902">
        <v>89.9</v>
      </c>
      <c r="Y211" s="902">
        <v>65.900000000000006</v>
      </c>
      <c r="Z211" s="902">
        <v>60.2</v>
      </c>
      <c r="AA211" s="902">
        <v>110.2</v>
      </c>
      <c r="AB211" s="902">
        <v>67.099999999999994</v>
      </c>
      <c r="AC211" s="902">
        <v>78.099999999999994</v>
      </c>
      <c r="AD211" s="274"/>
      <c r="AE211" s="203"/>
      <c r="AF211" s="208"/>
      <c r="AG211" s="203" t="s">
        <v>97</v>
      </c>
      <c r="AH211" s="900">
        <v>88.2</v>
      </c>
      <c r="AI211" s="924">
        <v>88</v>
      </c>
      <c r="AJ211" s="924">
        <v>87</v>
      </c>
      <c r="AK211" s="924">
        <v>80.5</v>
      </c>
      <c r="AL211" s="924">
        <v>93.6</v>
      </c>
      <c r="AM211" s="924">
        <v>88.5</v>
      </c>
      <c r="AN211" s="924">
        <v>76.8</v>
      </c>
      <c r="AO211" s="924">
        <v>98.6</v>
      </c>
      <c r="AP211" s="924">
        <v>87.4</v>
      </c>
      <c r="AQ211" s="924">
        <v>87.1</v>
      </c>
      <c r="AR211" s="924">
        <v>102.4</v>
      </c>
    </row>
    <row r="212" spans="1:44" x14ac:dyDescent="0.15">
      <c r="A212" s="203"/>
      <c r="B212" s="215" t="s">
        <v>417</v>
      </c>
      <c r="C212" s="216" t="s">
        <v>99</v>
      </c>
      <c r="D212" s="903">
        <v>91.7</v>
      </c>
      <c r="E212" s="903">
        <v>91.8</v>
      </c>
      <c r="F212" s="903">
        <v>80.8</v>
      </c>
      <c r="G212" s="903">
        <v>79</v>
      </c>
      <c r="H212" s="903">
        <v>92.9</v>
      </c>
      <c r="I212" s="903">
        <v>130.80000000000001</v>
      </c>
      <c r="J212" s="903">
        <v>75.099999999999994</v>
      </c>
      <c r="K212" s="903">
        <v>109.7</v>
      </c>
      <c r="L212" s="903">
        <v>123.6</v>
      </c>
      <c r="M212" s="903">
        <v>70.8</v>
      </c>
      <c r="N212" s="903">
        <v>92.1</v>
      </c>
      <c r="O212" s="903">
        <v>106.8</v>
      </c>
      <c r="P212" s="903">
        <v>113.5</v>
      </c>
      <c r="Q212" s="903">
        <v>91.4</v>
      </c>
      <c r="R212" s="903">
        <v>81.3</v>
      </c>
      <c r="S212" s="903">
        <v>97.9</v>
      </c>
      <c r="T212" s="903">
        <v>97.4</v>
      </c>
      <c r="U212" s="903">
        <v>75.3</v>
      </c>
      <c r="V212" s="903">
        <v>65.7</v>
      </c>
      <c r="W212" s="903" t="s">
        <v>357</v>
      </c>
      <c r="X212" s="903">
        <v>73.400000000000006</v>
      </c>
      <c r="Y212" s="903">
        <v>66.8</v>
      </c>
      <c r="Z212" s="903">
        <v>65.8</v>
      </c>
      <c r="AA212" s="903">
        <v>94.2</v>
      </c>
      <c r="AB212" s="903">
        <v>70.099999999999994</v>
      </c>
      <c r="AC212" s="903">
        <v>104.6</v>
      </c>
      <c r="AD212" s="274"/>
      <c r="AE212" s="203"/>
      <c r="AF212" s="215" t="s">
        <v>417</v>
      </c>
      <c r="AG212" s="216" t="s">
        <v>99</v>
      </c>
      <c r="AH212" s="898">
        <v>91.7</v>
      </c>
      <c r="AI212" s="903">
        <v>92</v>
      </c>
      <c r="AJ212" s="903">
        <v>89.1</v>
      </c>
      <c r="AK212" s="903">
        <v>85.6</v>
      </c>
      <c r="AL212" s="903">
        <v>94.4</v>
      </c>
      <c r="AM212" s="903">
        <v>97.5</v>
      </c>
      <c r="AN212" s="903">
        <v>110.5</v>
      </c>
      <c r="AO212" s="903">
        <v>89.6</v>
      </c>
      <c r="AP212" s="903">
        <v>91.4</v>
      </c>
      <c r="AQ212" s="903">
        <v>90.6</v>
      </c>
      <c r="AR212" s="903">
        <v>106.6</v>
      </c>
    </row>
    <row r="213" spans="1:44" x14ac:dyDescent="0.15">
      <c r="A213" s="203"/>
      <c r="B213" s="208"/>
      <c r="C213" s="203" t="s">
        <v>101</v>
      </c>
      <c r="D213" s="902">
        <v>90.3</v>
      </c>
      <c r="E213" s="902">
        <v>90.3</v>
      </c>
      <c r="F213" s="902">
        <v>79.599999999999994</v>
      </c>
      <c r="G213" s="902">
        <v>83.8</v>
      </c>
      <c r="H213" s="902">
        <v>94.7</v>
      </c>
      <c r="I213" s="902">
        <v>55.3</v>
      </c>
      <c r="J213" s="902">
        <v>68.7</v>
      </c>
      <c r="K213" s="902">
        <v>82.3</v>
      </c>
      <c r="L213" s="902">
        <v>135.19999999999999</v>
      </c>
      <c r="M213" s="902">
        <v>105.5</v>
      </c>
      <c r="N213" s="902">
        <v>101.7</v>
      </c>
      <c r="O213" s="902">
        <v>124.4</v>
      </c>
      <c r="P213" s="902">
        <v>187.1</v>
      </c>
      <c r="Q213" s="902">
        <v>94.1</v>
      </c>
      <c r="R213" s="902">
        <v>80.5</v>
      </c>
      <c r="S213" s="902">
        <v>95.9</v>
      </c>
      <c r="T213" s="902">
        <v>96.8</v>
      </c>
      <c r="U213" s="902">
        <v>72.7</v>
      </c>
      <c r="V213" s="902">
        <v>63.9</v>
      </c>
      <c r="W213" s="902" t="s">
        <v>357</v>
      </c>
      <c r="X213" s="902">
        <v>102.6</v>
      </c>
      <c r="Y213" s="902">
        <v>69.3</v>
      </c>
      <c r="Z213" s="902">
        <v>66.5</v>
      </c>
      <c r="AA213" s="902">
        <v>72.5</v>
      </c>
      <c r="AB213" s="902">
        <v>71.099999999999994</v>
      </c>
      <c r="AC213" s="902">
        <v>67.900000000000006</v>
      </c>
      <c r="AD213" s="274"/>
      <c r="AE213" s="203"/>
      <c r="AF213" s="208"/>
      <c r="AG213" s="203" t="s">
        <v>101</v>
      </c>
      <c r="AH213" s="898">
        <v>90.3</v>
      </c>
      <c r="AI213" s="902">
        <v>89.3</v>
      </c>
      <c r="AJ213" s="902">
        <v>85.6</v>
      </c>
      <c r="AK213" s="902">
        <v>76.8</v>
      </c>
      <c r="AL213" s="902">
        <v>96.8</v>
      </c>
      <c r="AM213" s="902">
        <v>95</v>
      </c>
      <c r="AN213" s="902">
        <v>107.1</v>
      </c>
      <c r="AO213" s="902">
        <v>88.4</v>
      </c>
      <c r="AP213" s="902">
        <v>91.7</v>
      </c>
      <c r="AQ213" s="902">
        <v>91.6</v>
      </c>
      <c r="AR213" s="902">
        <v>98.9</v>
      </c>
    </row>
    <row r="214" spans="1:44" x14ac:dyDescent="0.15">
      <c r="A214" s="203"/>
      <c r="B214" s="208"/>
      <c r="C214" s="203" t="s">
        <v>102</v>
      </c>
      <c r="D214" s="901">
        <v>96.4</v>
      </c>
      <c r="E214" s="901">
        <v>96.4</v>
      </c>
      <c r="F214" s="901">
        <v>80</v>
      </c>
      <c r="G214" s="901">
        <v>88.6</v>
      </c>
      <c r="H214" s="901">
        <v>100.4</v>
      </c>
      <c r="I214" s="901">
        <v>121.9</v>
      </c>
      <c r="J214" s="901">
        <v>76.599999999999994</v>
      </c>
      <c r="K214" s="901">
        <v>66.3</v>
      </c>
      <c r="L214" s="901">
        <v>82.4</v>
      </c>
      <c r="M214" s="901">
        <v>82.9</v>
      </c>
      <c r="N214" s="901">
        <v>79</v>
      </c>
      <c r="O214" s="901">
        <v>86.9</v>
      </c>
      <c r="P214" s="901">
        <v>217.2</v>
      </c>
      <c r="Q214" s="901">
        <v>93.3</v>
      </c>
      <c r="R214" s="901">
        <v>81.5</v>
      </c>
      <c r="S214" s="901">
        <v>93.9</v>
      </c>
      <c r="T214" s="901">
        <v>102.7</v>
      </c>
      <c r="U214" s="901">
        <v>75.7</v>
      </c>
      <c r="V214" s="901">
        <v>64.3</v>
      </c>
      <c r="W214" s="901" t="s">
        <v>357</v>
      </c>
      <c r="X214" s="901">
        <v>91.3</v>
      </c>
      <c r="Y214" s="901">
        <v>86.3</v>
      </c>
      <c r="Z214" s="901">
        <v>64.599999999999994</v>
      </c>
      <c r="AA214" s="901">
        <v>88.1</v>
      </c>
      <c r="AB214" s="901">
        <v>71</v>
      </c>
      <c r="AC214" s="901">
        <v>89.3</v>
      </c>
      <c r="AD214" s="498"/>
      <c r="AE214" s="203"/>
      <c r="AF214" s="208"/>
      <c r="AG214" s="203" t="s">
        <v>102</v>
      </c>
      <c r="AH214" s="898">
        <v>96.4</v>
      </c>
      <c r="AI214" s="901">
        <v>87.9</v>
      </c>
      <c r="AJ214" s="901">
        <v>87.4</v>
      </c>
      <c r="AK214" s="901">
        <v>76.400000000000006</v>
      </c>
      <c r="AL214" s="901">
        <v>99.3</v>
      </c>
      <c r="AM214" s="901">
        <v>88.9</v>
      </c>
      <c r="AN214" s="901">
        <v>64.7</v>
      </c>
      <c r="AO214" s="901">
        <v>97.7</v>
      </c>
      <c r="AP214" s="901">
        <v>99.4</v>
      </c>
      <c r="AQ214" s="901">
        <v>100.7</v>
      </c>
      <c r="AR214" s="901">
        <v>95.9</v>
      </c>
    </row>
    <row r="215" spans="1:44" x14ac:dyDescent="0.15">
      <c r="A215" s="203"/>
      <c r="B215" s="208"/>
      <c r="C215" s="203" t="s">
        <v>103</v>
      </c>
      <c r="D215" s="901">
        <v>90.4</v>
      </c>
      <c r="E215" s="901">
        <v>90.5</v>
      </c>
      <c r="F215" s="901">
        <v>82.2</v>
      </c>
      <c r="G215" s="901">
        <v>93.1</v>
      </c>
      <c r="H215" s="901">
        <v>97.9</v>
      </c>
      <c r="I215" s="901">
        <v>92.6</v>
      </c>
      <c r="J215" s="901">
        <v>67.900000000000006</v>
      </c>
      <c r="K215" s="901">
        <v>73.599999999999994</v>
      </c>
      <c r="L215" s="901">
        <v>93.2</v>
      </c>
      <c r="M215" s="901">
        <v>111.2</v>
      </c>
      <c r="N215" s="901">
        <v>122.4</v>
      </c>
      <c r="O215" s="901">
        <v>187.5</v>
      </c>
      <c r="P215" s="901">
        <v>110.5</v>
      </c>
      <c r="Q215" s="901">
        <v>92.5</v>
      </c>
      <c r="R215" s="901">
        <v>80.599999999999994</v>
      </c>
      <c r="S215" s="901">
        <v>101.9</v>
      </c>
      <c r="T215" s="901">
        <v>96</v>
      </c>
      <c r="U215" s="901">
        <v>74.7</v>
      </c>
      <c r="V215" s="901">
        <v>68.900000000000006</v>
      </c>
      <c r="W215" s="904" t="s">
        <v>357</v>
      </c>
      <c r="X215" s="901">
        <v>91.4</v>
      </c>
      <c r="Y215" s="901">
        <v>79.599999999999994</v>
      </c>
      <c r="Z215" s="901">
        <v>61</v>
      </c>
      <c r="AA215" s="901">
        <v>95.1</v>
      </c>
      <c r="AB215" s="901">
        <v>70.599999999999994</v>
      </c>
      <c r="AC215" s="901">
        <v>77</v>
      </c>
      <c r="AD215" s="498"/>
      <c r="AE215" s="203"/>
      <c r="AF215" s="208"/>
      <c r="AG215" s="203" t="s">
        <v>103</v>
      </c>
      <c r="AH215" s="898">
        <v>90.4</v>
      </c>
      <c r="AI215" s="901">
        <v>92.1</v>
      </c>
      <c r="AJ215" s="901">
        <v>88.5</v>
      </c>
      <c r="AK215" s="904">
        <v>78.5</v>
      </c>
      <c r="AL215" s="904">
        <v>101</v>
      </c>
      <c r="AM215" s="901">
        <v>100.1</v>
      </c>
      <c r="AN215" s="901">
        <v>118.3</v>
      </c>
      <c r="AO215" s="901">
        <v>91.2</v>
      </c>
      <c r="AP215" s="901">
        <v>90.9</v>
      </c>
      <c r="AQ215" s="901">
        <v>90.9</v>
      </c>
      <c r="AR215" s="901">
        <v>107.9</v>
      </c>
    </row>
    <row r="216" spans="1:44" x14ac:dyDescent="0.15">
      <c r="A216" s="203"/>
      <c r="B216" s="208"/>
      <c r="C216" s="203" t="s">
        <v>104</v>
      </c>
      <c r="D216" s="902">
        <v>90.9</v>
      </c>
      <c r="E216" s="902">
        <v>91</v>
      </c>
      <c r="F216" s="902">
        <v>84.5</v>
      </c>
      <c r="G216" s="902">
        <v>86.7</v>
      </c>
      <c r="H216" s="902">
        <v>97.4</v>
      </c>
      <c r="I216" s="902">
        <v>114.2</v>
      </c>
      <c r="J216" s="902">
        <v>75.099999999999994</v>
      </c>
      <c r="K216" s="902">
        <v>86</v>
      </c>
      <c r="L216" s="902">
        <v>101.8</v>
      </c>
      <c r="M216" s="902">
        <v>79.5</v>
      </c>
      <c r="N216" s="902">
        <v>109.8</v>
      </c>
      <c r="O216" s="902">
        <v>71.3</v>
      </c>
      <c r="P216" s="902">
        <v>109.9</v>
      </c>
      <c r="Q216" s="902">
        <v>94.6</v>
      </c>
      <c r="R216" s="902">
        <v>78.099999999999994</v>
      </c>
      <c r="S216" s="902">
        <v>98.4</v>
      </c>
      <c r="T216" s="902">
        <v>99.1</v>
      </c>
      <c r="U216" s="902">
        <v>74.599999999999994</v>
      </c>
      <c r="V216" s="902">
        <v>65.3</v>
      </c>
      <c r="W216" s="902" t="s">
        <v>357</v>
      </c>
      <c r="X216" s="902">
        <v>92.6</v>
      </c>
      <c r="Y216" s="902">
        <v>71.5</v>
      </c>
      <c r="Z216" s="902">
        <v>65.7</v>
      </c>
      <c r="AA216" s="902">
        <v>95.9</v>
      </c>
      <c r="AB216" s="902">
        <v>69.7</v>
      </c>
      <c r="AC216" s="902">
        <v>88.7</v>
      </c>
      <c r="AD216" s="274"/>
      <c r="AE216" s="203"/>
      <c r="AF216" s="208"/>
      <c r="AG216" s="203" t="s">
        <v>104</v>
      </c>
      <c r="AH216" s="898">
        <v>90.9</v>
      </c>
      <c r="AI216" s="902">
        <v>90.3</v>
      </c>
      <c r="AJ216" s="902">
        <v>90.4</v>
      </c>
      <c r="AK216" s="902">
        <v>82.6</v>
      </c>
      <c r="AL216" s="902">
        <v>100.4</v>
      </c>
      <c r="AM216" s="902">
        <v>89</v>
      </c>
      <c r="AN216" s="902">
        <v>81.8</v>
      </c>
      <c r="AO216" s="902">
        <v>96</v>
      </c>
      <c r="AP216" s="902">
        <v>91.2</v>
      </c>
      <c r="AQ216" s="902">
        <v>90.6</v>
      </c>
      <c r="AR216" s="902">
        <v>122.7</v>
      </c>
    </row>
    <row r="217" spans="1:44" x14ac:dyDescent="0.15">
      <c r="A217" s="203"/>
      <c r="B217" s="208"/>
      <c r="C217" s="203" t="s">
        <v>105</v>
      </c>
      <c r="D217" s="902">
        <v>99.4</v>
      </c>
      <c r="E217" s="902">
        <v>99.4</v>
      </c>
      <c r="F217" s="902">
        <v>83</v>
      </c>
      <c r="G217" s="902">
        <v>95.1</v>
      </c>
      <c r="H217" s="902">
        <v>101.1</v>
      </c>
      <c r="I217" s="902">
        <v>107</v>
      </c>
      <c r="J217" s="902">
        <v>68.900000000000006</v>
      </c>
      <c r="K217" s="902">
        <v>107.7</v>
      </c>
      <c r="L217" s="902">
        <v>94</v>
      </c>
      <c r="M217" s="902">
        <v>128.30000000000001</v>
      </c>
      <c r="N217" s="902">
        <v>99.2</v>
      </c>
      <c r="O217" s="902">
        <v>111.5</v>
      </c>
      <c r="P217" s="902">
        <v>195.9</v>
      </c>
      <c r="Q217" s="902">
        <v>101</v>
      </c>
      <c r="R217" s="902">
        <v>80.599999999999994</v>
      </c>
      <c r="S217" s="902">
        <v>103</v>
      </c>
      <c r="T217" s="902">
        <v>103.7</v>
      </c>
      <c r="U217" s="902">
        <v>79.599999999999994</v>
      </c>
      <c r="V217" s="902">
        <v>78.3</v>
      </c>
      <c r="W217" s="902" t="s">
        <v>357</v>
      </c>
      <c r="X217" s="902">
        <v>103.9</v>
      </c>
      <c r="Y217" s="902">
        <v>80.599999999999994</v>
      </c>
      <c r="Z217" s="902">
        <v>66</v>
      </c>
      <c r="AA217" s="902">
        <v>86.5</v>
      </c>
      <c r="AB217" s="902">
        <v>79.099999999999994</v>
      </c>
      <c r="AC217" s="902">
        <v>85.2</v>
      </c>
      <c r="AD217" s="274"/>
      <c r="AE217" s="203"/>
      <c r="AF217" s="208"/>
      <c r="AG217" s="203" t="s">
        <v>105</v>
      </c>
      <c r="AH217" s="898">
        <v>99.4</v>
      </c>
      <c r="AI217" s="902">
        <v>92.1</v>
      </c>
      <c r="AJ217" s="902">
        <v>89.4</v>
      </c>
      <c r="AK217" s="902">
        <v>76.099999999999994</v>
      </c>
      <c r="AL217" s="902">
        <v>104.3</v>
      </c>
      <c r="AM217" s="902">
        <v>100.3</v>
      </c>
      <c r="AN217" s="902">
        <v>96</v>
      </c>
      <c r="AO217" s="902">
        <v>100.5</v>
      </c>
      <c r="AP217" s="902">
        <v>104</v>
      </c>
      <c r="AQ217" s="902">
        <v>102.8</v>
      </c>
      <c r="AR217" s="902">
        <v>135</v>
      </c>
    </row>
    <row r="218" spans="1:44" x14ac:dyDescent="0.15">
      <c r="A218" s="203"/>
      <c r="B218" s="208"/>
      <c r="C218" s="203" t="s">
        <v>106</v>
      </c>
      <c r="D218" s="902">
        <v>106.7</v>
      </c>
      <c r="E218" s="902">
        <v>106.7</v>
      </c>
      <c r="F218" s="902">
        <v>84.9</v>
      </c>
      <c r="G218" s="902">
        <v>85.7</v>
      </c>
      <c r="H218" s="902">
        <v>101.4</v>
      </c>
      <c r="I218" s="902">
        <v>53.4</v>
      </c>
      <c r="J218" s="902">
        <v>79.400000000000006</v>
      </c>
      <c r="K218" s="902">
        <v>86.5</v>
      </c>
      <c r="L218" s="902">
        <v>84.5</v>
      </c>
      <c r="M218" s="902">
        <v>93.7</v>
      </c>
      <c r="N218" s="902">
        <v>100.4</v>
      </c>
      <c r="O218" s="902">
        <v>69.900000000000006</v>
      </c>
      <c r="P218" s="902">
        <v>591.9</v>
      </c>
      <c r="Q218" s="902">
        <v>92.7</v>
      </c>
      <c r="R218" s="902">
        <v>77.2</v>
      </c>
      <c r="S218" s="902">
        <v>100.8</v>
      </c>
      <c r="T218" s="902">
        <v>97.3</v>
      </c>
      <c r="U218" s="902">
        <v>77</v>
      </c>
      <c r="V218" s="902">
        <v>65.5</v>
      </c>
      <c r="W218" s="902" t="s">
        <v>357</v>
      </c>
      <c r="X218" s="902">
        <v>104</v>
      </c>
      <c r="Y218" s="902">
        <v>86.3</v>
      </c>
      <c r="Z218" s="902">
        <v>63.2</v>
      </c>
      <c r="AA218" s="902">
        <v>95.9</v>
      </c>
      <c r="AB218" s="902">
        <v>77.2</v>
      </c>
      <c r="AC218" s="902">
        <v>67.5</v>
      </c>
      <c r="AD218" s="274"/>
      <c r="AE218" s="203"/>
      <c r="AF218" s="208"/>
      <c r="AG218" s="203" t="s">
        <v>106</v>
      </c>
      <c r="AH218" s="898">
        <v>106.7</v>
      </c>
      <c r="AI218" s="902">
        <v>89.3</v>
      </c>
      <c r="AJ218" s="902">
        <v>89.7</v>
      </c>
      <c r="AK218" s="902">
        <v>79.2</v>
      </c>
      <c r="AL218" s="902">
        <v>102.2</v>
      </c>
      <c r="AM218" s="902">
        <v>87.1</v>
      </c>
      <c r="AN218" s="902">
        <v>80.099999999999994</v>
      </c>
      <c r="AO218" s="902">
        <v>93.6</v>
      </c>
      <c r="AP218" s="902">
        <v>117.7</v>
      </c>
      <c r="AQ218" s="902">
        <v>119</v>
      </c>
      <c r="AR218" s="902">
        <v>80.2</v>
      </c>
    </row>
    <row r="219" spans="1:44" x14ac:dyDescent="0.15">
      <c r="A219" s="203"/>
      <c r="B219" s="208"/>
      <c r="C219" s="203" t="s">
        <v>107</v>
      </c>
      <c r="D219" s="902">
        <v>126.5</v>
      </c>
      <c r="E219" s="902">
        <v>126.6</v>
      </c>
      <c r="F219" s="902">
        <v>88.6</v>
      </c>
      <c r="G219" s="902">
        <v>94.2</v>
      </c>
      <c r="H219" s="902">
        <v>98.1</v>
      </c>
      <c r="I219" s="902">
        <v>91.5</v>
      </c>
      <c r="J219" s="902">
        <v>74.7</v>
      </c>
      <c r="K219" s="902">
        <v>131.6</v>
      </c>
      <c r="L219" s="902">
        <v>82.9</v>
      </c>
      <c r="M219" s="902">
        <v>85.6</v>
      </c>
      <c r="N219" s="902">
        <v>88.6</v>
      </c>
      <c r="O219" s="902">
        <v>82</v>
      </c>
      <c r="P219" s="902">
        <v>761.8</v>
      </c>
      <c r="Q219" s="902">
        <v>92.3</v>
      </c>
      <c r="R219" s="902">
        <v>80.900000000000006</v>
      </c>
      <c r="S219" s="902">
        <v>89.8</v>
      </c>
      <c r="T219" s="902">
        <v>98.1</v>
      </c>
      <c r="U219" s="902">
        <v>81.2</v>
      </c>
      <c r="V219" s="902">
        <v>72.5</v>
      </c>
      <c r="W219" s="902" t="s">
        <v>357</v>
      </c>
      <c r="X219" s="902">
        <v>101.9</v>
      </c>
      <c r="Y219" s="902">
        <v>93</v>
      </c>
      <c r="Z219" s="902">
        <v>66.3</v>
      </c>
      <c r="AA219" s="902">
        <v>89.4</v>
      </c>
      <c r="AB219" s="902">
        <v>75.7</v>
      </c>
      <c r="AC219" s="902">
        <v>88.6</v>
      </c>
      <c r="AD219" s="274"/>
      <c r="AE219" s="203"/>
      <c r="AF219" s="208"/>
      <c r="AG219" s="203" t="s">
        <v>107</v>
      </c>
      <c r="AH219" s="898">
        <v>126.5</v>
      </c>
      <c r="AI219" s="902">
        <v>90.9</v>
      </c>
      <c r="AJ219" s="902">
        <v>91</v>
      </c>
      <c r="AK219" s="902">
        <v>82.2</v>
      </c>
      <c r="AL219" s="902">
        <v>101.4</v>
      </c>
      <c r="AM219" s="902">
        <v>94.3</v>
      </c>
      <c r="AN219" s="902">
        <v>90.5</v>
      </c>
      <c r="AO219" s="902">
        <v>97.9</v>
      </c>
      <c r="AP219" s="902">
        <v>144.80000000000001</v>
      </c>
      <c r="AQ219" s="902">
        <v>145.9</v>
      </c>
      <c r="AR219" s="902">
        <v>101.5</v>
      </c>
    </row>
    <row r="220" spans="1:44" x14ac:dyDescent="0.15">
      <c r="A220" s="203"/>
      <c r="B220" s="208"/>
      <c r="C220" s="203" t="s">
        <v>108</v>
      </c>
      <c r="D220" s="902">
        <v>98</v>
      </c>
      <c r="E220" s="902">
        <v>98</v>
      </c>
      <c r="F220" s="902">
        <v>86.5</v>
      </c>
      <c r="G220" s="902">
        <v>94</v>
      </c>
      <c r="H220" s="902">
        <v>82.7</v>
      </c>
      <c r="I220" s="902">
        <v>102.5</v>
      </c>
      <c r="J220" s="902">
        <v>74.5</v>
      </c>
      <c r="K220" s="902">
        <v>85.6</v>
      </c>
      <c r="L220" s="902">
        <v>94</v>
      </c>
      <c r="M220" s="902">
        <v>77.900000000000006</v>
      </c>
      <c r="N220" s="902">
        <v>92.8</v>
      </c>
      <c r="O220" s="902">
        <v>100.7</v>
      </c>
      <c r="P220" s="902">
        <v>332.7</v>
      </c>
      <c r="Q220" s="902">
        <v>91</v>
      </c>
      <c r="R220" s="902">
        <v>79</v>
      </c>
      <c r="S220" s="902">
        <v>87</v>
      </c>
      <c r="T220" s="902">
        <v>94.2</v>
      </c>
      <c r="U220" s="902">
        <v>79</v>
      </c>
      <c r="V220" s="902">
        <v>64.5</v>
      </c>
      <c r="W220" s="902" t="s">
        <v>357</v>
      </c>
      <c r="X220" s="902">
        <v>116.4</v>
      </c>
      <c r="Y220" s="902">
        <v>95.9</v>
      </c>
      <c r="Z220" s="902">
        <v>68.3</v>
      </c>
      <c r="AA220" s="902">
        <v>83.7</v>
      </c>
      <c r="AB220" s="902">
        <v>78.400000000000006</v>
      </c>
      <c r="AC220" s="902">
        <v>85.8</v>
      </c>
      <c r="AD220" s="274"/>
      <c r="AE220" s="203"/>
      <c r="AF220" s="208"/>
      <c r="AG220" s="203" t="s">
        <v>108</v>
      </c>
      <c r="AH220" s="898">
        <v>98</v>
      </c>
      <c r="AI220" s="902">
        <v>86.3</v>
      </c>
      <c r="AJ220" s="902">
        <v>80.099999999999994</v>
      </c>
      <c r="AK220" s="902">
        <v>73.900000000000006</v>
      </c>
      <c r="AL220" s="902">
        <v>87</v>
      </c>
      <c r="AM220" s="902">
        <v>95.9</v>
      </c>
      <c r="AN220" s="902">
        <v>100.1</v>
      </c>
      <c r="AO220" s="902">
        <v>91.2</v>
      </c>
      <c r="AP220" s="902">
        <v>105.6</v>
      </c>
      <c r="AQ220" s="902">
        <v>106.1</v>
      </c>
      <c r="AR220" s="902">
        <v>71</v>
      </c>
    </row>
    <row r="221" spans="1:44" x14ac:dyDescent="0.15">
      <c r="A221" s="203"/>
      <c r="B221" s="208"/>
      <c r="C221" s="203" t="s">
        <v>109</v>
      </c>
      <c r="D221" s="902">
        <v>100.8</v>
      </c>
      <c r="E221" s="902">
        <v>100.8</v>
      </c>
      <c r="F221" s="902">
        <v>90.2</v>
      </c>
      <c r="G221" s="902">
        <v>100.7</v>
      </c>
      <c r="H221" s="902">
        <v>92.5</v>
      </c>
      <c r="I221" s="902">
        <v>103.2</v>
      </c>
      <c r="J221" s="902">
        <v>82.9</v>
      </c>
      <c r="K221" s="902">
        <v>103.6</v>
      </c>
      <c r="L221" s="902">
        <v>93</v>
      </c>
      <c r="M221" s="902">
        <v>87.8</v>
      </c>
      <c r="N221" s="902">
        <v>103.3</v>
      </c>
      <c r="O221" s="902">
        <v>92.5</v>
      </c>
      <c r="P221" s="902">
        <v>303</v>
      </c>
      <c r="Q221" s="902">
        <v>97.6</v>
      </c>
      <c r="R221" s="902">
        <v>78.599999999999994</v>
      </c>
      <c r="S221" s="902">
        <v>85.8</v>
      </c>
      <c r="T221" s="902">
        <v>98</v>
      </c>
      <c r="U221" s="902">
        <v>82.3</v>
      </c>
      <c r="V221" s="902">
        <v>73.8</v>
      </c>
      <c r="W221" s="902" t="s">
        <v>357</v>
      </c>
      <c r="X221" s="902">
        <v>80.599999999999994</v>
      </c>
      <c r="Y221" s="902">
        <v>106.4</v>
      </c>
      <c r="Z221" s="902">
        <v>74.2</v>
      </c>
      <c r="AA221" s="902">
        <v>92.7</v>
      </c>
      <c r="AB221" s="902">
        <v>80.3</v>
      </c>
      <c r="AC221" s="902">
        <v>90.5</v>
      </c>
      <c r="AD221" s="274"/>
      <c r="AE221" s="203"/>
      <c r="AF221" s="208"/>
      <c r="AG221" s="203" t="s">
        <v>109</v>
      </c>
      <c r="AH221" s="898">
        <v>100.8</v>
      </c>
      <c r="AI221" s="902">
        <v>89.9</v>
      </c>
      <c r="AJ221" s="902">
        <v>89.2</v>
      </c>
      <c r="AK221" s="902">
        <v>84.6</v>
      </c>
      <c r="AL221" s="902">
        <v>94.2</v>
      </c>
      <c r="AM221" s="902">
        <v>93.8</v>
      </c>
      <c r="AN221" s="902">
        <v>92.6</v>
      </c>
      <c r="AO221" s="902">
        <v>95.5</v>
      </c>
      <c r="AP221" s="902">
        <v>106.9</v>
      </c>
      <c r="AQ221" s="902">
        <v>106.7</v>
      </c>
      <c r="AR221" s="902">
        <v>107.1</v>
      </c>
    </row>
    <row r="222" spans="1:44" x14ac:dyDescent="0.15">
      <c r="A222" s="203"/>
      <c r="B222" s="208"/>
      <c r="C222" s="203" t="s">
        <v>110</v>
      </c>
      <c r="D222" s="902">
        <v>99.6</v>
      </c>
      <c r="E222" s="902">
        <v>99.6</v>
      </c>
      <c r="F222" s="902">
        <v>91.4</v>
      </c>
      <c r="G222" s="902">
        <v>96.2</v>
      </c>
      <c r="H222" s="902">
        <v>93.3</v>
      </c>
      <c r="I222" s="902">
        <v>110.1</v>
      </c>
      <c r="J222" s="902">
        <v>89.1</v>
      </c>
      <c r="K222" s="902">
        <v>109.3</v>
      </c>
      <c r="L222" s="902">
        <v>87.1</v>
      </c>
      <c r="M222" s="902">
        <v>95.2</v>
      </c>
      <c r="N222" s="902">
        <v>103.4</v>
      </c>
      <c r="O222" s="902">
        <v>105</v>
      </c>
      <c r="P222" s="902">
        <v>199.7</v>
      </c>
      <c r="Q222" s="902">
        <v>97.7</v>
      </c>
      <c r="R222" s="902">
        <v>81.099999999999994</v>
      </c>
      <c r="S222" s="902">
        <v>91.9</v>
      </c>
      <c r="T222" s="902">
        <v>97.1</v>
      </c>
      <c r="U222" s="902">
        <v>81.7</v>
      </c>
      <c r="V222" s="902">
        <v>75.099999999999994</v>
      </c>
      <c r="W222" s="902" t="s">
        <v>357</v>
      </c>
      <c r="X222" s="902">
        <v>91.2</v>
      </c>
      <c r="Y222" s="902">
        <v>107.2</v>
      </c>
      <c r="Z222" s="902">
        <v>73.900000000000006</v>
      </c>
      <c r="AA222" s="902">
        <v>73.3</v>
      </c>
      <c r="AB222" s="902">
        <v>83</v>
      </c>
      <c r="AC222" s="902">
        <v>100.3</v>
      </c>
      <c r="AD222" s="274"/>
      <c r="AE222" s="203"/>
      <c r="AF222" s="208"/>
      <c r="AG222" s="203" t="s">
        <v>110</v>
      </c>
      <c r="AH222" s="898">
        <v>99.6</v>
      </c>
      <c r="AI222" s="902">
        <v>93.1</v>
      </c>
      <c r="AJ222" s="902">
        <v>91.2</v>
      </c>
      <c r="AK222" s="902">
        <v>87.7</v>
      </c>
      <c r="AL222" s="902">
        <v>95.6</v>
      </c>
      <c r="AM222" s="902">
        <v>99</v>
      </c>
      <c r="AN222" s="902">
        <v>102.1</v>
      </c>
      <c r="AO222" s="902">
        <v>94.7</v>
      </c>
      <c r="AP222" s="902">
        <v>101</v>
      </c>
      <c r="AQ222" s="902">
        <v>101</v>
      </c>
      <c r="AR222" s="902">
        <v>94.9</v>
      </c>
    </row>
    <row r="223" spans="1:44" x14ac:dyDescent="0.15">
      <c r="A223" s="203"/>
      <c r="B223" s="214"/>
      <c r="C223" s="213" t="s">
        <v>97</v>
      </c>
      <c r="D223" s="905">
        <v>97.6</v>
      </c>
      <c r="E223" s="905">
        <v>97.6</v>
      </c>
      <c r="F223" s="905">
        <v>96.1</v>
      </c>
      <c r="G223" s="905">
        <v>93.7</v>
      </c>
      <c r="H223" s="905">
        <v>96.6</v>
      </c>
      <c r="I223" s="905">
        <v>131.4</v>
      </c>
      <c r="J223" s="905">
        <v>80.099999999999994</v>
      </c>
      <c r="K223" s="905">
        <v>107.4</v>
      </c>
      <c r="L223" s="905">
        <v>52.1</v>
      </c>
      <c r="M223" s="905">
        <v>80</v>
      </c>
      <c r="N223" s="905">
        <v>100.8</v>
      </c>
      <c r="O223" s="905">
        <v>84.8</v>
      </c>
      <c r="P223" s="905">
        <v>131.30000000000001</v>
      </c>
      <c r="Q223" s="905">
        <v>98.4</v>
      </c>
      <c r="R223" s="905">
        <v>88.6</v>
      </c>
      <c r="S223" s="905">
        <v>89.9</v>
      </c>
      <c r="T223" s="905">
        <v>95.6</v>
      </c>
      <c r="U223" s="905">
        <v>84.5</v>
      </c>
      <c r="V223" s="905">
        <v>76.3</v>
      </c>
      <c r="W223" s="905" t="s">
        <v>357</v>
      </c>
      <c r="X223" s="905">
        <v>76</v>
      </c>
      <c r="Y223" s="905">
        <v>104.1</v>
      </c>
      <c r="Z223" s="905">
        <v>76.7</v>
      </c>
      <c r="AA223" s="905">
        <v>86.9</v>
      </c>
      <c r="AB223" s="905">
        <v>80.900000000000006</v>
      </c>
      <c r="AC223" s="905">
        <v>99.7</v>
      </c>
      <c r="AD223" s="274"/>
      <c r="AE223" s="203"/>
      <c r="AF223" s="214"/>
      <c r="AG223" s="213" t="s">
        <v>97</v>
      </c>
      <c r="AH223" s="898">
        <v>97.6</v>
      </c>
      <c r="AI223" s="905">
        <v>92</v>
      </c>
      <c r="AJ223" s="905">
        <v>89.3</v>
      </c>
      <c r="AK223" s="905">
        <v>80.2</v>
      </c>
      <c r="AL223" s="905">
        <v>98.4</v>
      </c>
      <c r="AM223" s="905">
        <v>98.2</v>
      </c>
      <c r="AN223" s="905">
        <v>98.8</v>
      </c>
      <c r="AO223" s="905">
        <v>97.7</v>
      </c>
      <c r="AP223" s="905">
        <v>100.6</v>
      </c>
      <c r="AQ223" s="905">
        <v>100.9</v>
      </c>
      <c r="AR223" s="905">
        <v>83.9</v>
      </c>
    </row>
    <row r="224" spans="1:44" x14ac:dyDescent="0.15">
      <c r="A224" s="203"/>
      <c r="B224" s="208" t="s">
        <v>407</v>
      </c>
      <c r="C224" s="203" t="s">
        <v>99</v>
      </c>
      <c r="D224" s="902">
        <v>95.3</v>
      </c>
      <c r="E224" s="902">
        <v>95.3</v>
      </c>
      <c r="F224" s="902">
        <v>96.7</v>
      </c>
      <c r="G224" s="902">
        <v>97.1</v>
      </c>
      <c r="H224" s="902">
        <v>105</v>
      </c>
      <c r="I224" s="902">
        <v>78.900000000000006</v>
      </c>
      <c r="J224" s="902">
        <v>81.099999999999994</v>
      </c>
      <c r="K224" s="902">
        <v>101.7</v>
      </c>
      <c r="L224" s="902">
        <v>107.8</v>
      </c>
      <c r="M224" s="902">
        <v>97.9</v>
      </c>
      <c r="N224" s="902">
        <v>88.3</v>
      </c>
      <c r="O224" s="902">
        <v>79.8</v>
      </c>
      <c r="P224" s="902">
        <v>119.8</v>
      </c>
      <c r="Q224" s="902">
        <v>99.3</v>
      </c>
      <c r="R224" s="902">
        <v>100</v>
      </c>
      <c r="S224" s="902">
        <v>95.2</v>
      </c>
      <c r="T224" s="902">
        <v>107.8</v>
      </c>
      <c r="U224" s="902">
        <v>82.4</v>
      </c>
      <c r="V224" s="902">
        <v>80.5</v>
      </c>
      <c r="W224" s="902" t="s">
        <v>357</v>
      </c>
      <c r="X224" s="902">
        <v>81</v>
      </c>
      <c r="Y224" s="902">
        <v>89.5</v>
      </c>
      <c r="Z224" s="902">
        <v>71</v>
      </c>
      <c r="AA224" s="902">
        <v>74</v>
      </c>
      <c r="AB224" s="902">
        <v>81.099999999999994</v>
      </c>
      <c r="AC224" s="902">
        <v>87.2</v>
      </c>
      <c r="AD224" s="274"/>
      <c r="AE224" s="203"/>
      <c r="AF224" s="208" t="s">
        <v>407</v>
      </c>
      <c r="AG224" s="203" t="s">
        <v>99</v>
      </c>
      <c r="AH224" s="899">
        <v>95.3</v>
      </c>
      <c r="AI224" s="924">
        <v>91.7</v>
      </c>
      <c r="AJ224" s="924">
        <v>93.4</v>
      </c>
      <c r="AK224" s="924">
        <v>87.3</v>
      </c>
      <c r="AL224" s="924">
        <v>101.7</v>
      </c>
      <c r="AM224" s="924">
        <v>86.7</v>
      </c>
      <c r="AN224" s="924">
        <v>74.900000000000006</v>
      </c>
      <c r="AO224" s="924">
        <v>94.7</v>
      </c>
      <c r="AP224" s="924">
        <v>98.1</v>
      </c>
      <c r="AQ224" s="924">
        <v>98.3</v>
      </c>
      <c r="AR224" s="924">
        <v>82.3</v>
      </c>
    </row>
    <row r="225" spans="1:44" x14ac:dyDescent="0.15">
      <c r="A225" s="203"/>
      <c r="B225" s="208"/>
      <c r="C225" s="203" t="s">
        <v>101</v>
      </c>
      <c r="D225" s="902">
        <v>98.4</v>
      </c>
      <c r="E225" s="902">
        <v>98.4</v>
      </c>
      <c r="F225" s="902">
        <v>91</v>
      </c>
      <c r="G225" s="902">
        <v>87.5</v>
      </c>
      <c r="H225" s="902">
        <v>99.6</v>
      </c>
      <c r="I225" s="902">
        <v>104.3</v>
      </c>
      <c r="J225" s="902">
        <v>89</v>
      </c>
      <c r="K225" s="902">
        <v>90.4</v>
      </c>
      <c r="L225" s="902">
        <v>115.2</v>
      </c>
      <c r="M225" s="902">
        <v>79.400000000000006</v>
      </c>
      <c r="N225" s="902">
        <v>107</v>
      </c>
      <c r="O225" s="902">
        <v>82.7</v>
      </c>
      <c r="P225" s="902">
        <v>131.69999999999999</v>
      </c>
      <c r="Q225" s="902">
        <v>95</v>
      </c>
      <c r="R225" s="902">
        <v>89</v>
      </c>
      <c r="S225" s="902">
        <v>90.7</v>
      </c>
      <c r="T225" s="902">
        <v>88.5</v>
      </c>
      <c r="U225" s="902">
        <v>88.1</v>
      </c>
      <c r="V225" s="902">
        <v>79.8</v>
      </c>
      <c r="W225" s="902" t="s">
        <v>357</v>
      </c>
      <c r="X225" s="902">
        <v>76.599999999999994</v>
      </c>
      <c r="Y225" s="902">
        <v>86.4</v>
      </c>
      <c r="Z225" s="902">
        <v>82.2</v>
      </c>
      <c r="AA225" s="902">
        <v>106.3</v>
      </c>
      <c r="AB225" s="902">
        <v>77.5</v>
      </c>
      <c r="AC225" s="902">
        <v>99.8</v>
      </c>
      <c r="AD225" s="274"/>
      <c r="AE225" s="203"/>
      <c r="AF225" s="208"/>
      <c r="AG225" s="203" t="s">
        <v>101</v>
      </c>
      <c r="AH225" s="898">
        <v>98.4</v>
      </c>
      <c r="AI225" s="924">
        <v>94.5</v>
      </c>
      <c r="AJ225" s="924">
        <v>97.3</v>
      </c>
      <c r="AK225" s="924">
        <v>95.7</v>
      </c>
      <c r="AL225" s="924">
        <v>100</v>
      </c>
      <c r="AM225" s="924">
        <v>88.6</v>
      </c>
      <c r="AN225" s="924">
        <v>83.5</v>
      </c>
      <c r="AO225" s="924">
        <v>92.8</v>
      </c>
      <c r="AP225" s="924">
        <v>99</v>
      </c>
      <c r="AQ225" s="924">
        <v>99.3</v>
      </c>
      <c r="AR225" s="924">
        <v>82.5</v>
      </c>
    </row>
    <row r="226" spans="1:44" x14ac:dyDescent="0.15">
      <c r="A226" s="203"/>
      <c r="B226" s="208"/>
      <c r="C226" s="203" t="s">
        <v>102</v>
      </c>
      <c r="D226" s="902">
        <v>99.2</v>
      </c>
      <c r="E226" s="902">
        <v>99.2</v>
      </c>
      <c r="F226" s="902">
        <v>103.9</v>
      </c>
      <c r="G226" s="902">
        <v>78.5</v>
      </c>
      <c r="H226" s="902">
        <v>94.9</v>
      </c>
      <c r="I226" s="902">
        <v>94.9</v>
      </c>
      <c r="J226" s="902">
        <v>95.1</v>
      </c>
      <c r="K226" s="902">
        <v>67.7</v>
      </c>
      <c r="L226" s="902">
        <v>110</v>
      </c>
      <c r="M226" s="902">
        <v>83.6</v>
      </c>
      <c r="N226" s="902">
        <v>117.2</v>
      </c>
      <c r="O226" s="902">
        <v>96.6</v>
      </c>
      <c r="P226" s="902">
        <v>100.3</v>
      </c>
      <c r="Q226" s="902">
        <v>106.2</v>
      </c>
      <c r="R226" s="902">
        <v>97.9</v>
      </c>
      <c r="S226" s="902">
        <v>93.4</v>
      </c>
      <c r="T226" s="902">
        <v>94.8</v>
      </c>
      <c r="U226" s="902">
        <v>93.6</v>
      </c>
      <c r="V226" s="902">
        <v>75.8</v>
      </c>
      <c r="W226" s="902" t="s">
        <v>357</v>
      </c>
      <c r="X226" s="902">
        <v>128.6</v>
      </c>
      <c r="Y226" s="902">
        <v>106.2</v>
      </c>
      <c r="Z226" s="902">
        <v>93</v>
      </c>
      <c r="AA226" s="902">
        <v>95.6</v>
      </c>
      <c r="AB226" s="902">
        <v>82.3</v>
      </c>
      <c r="AC226" s="902">
        <v>89.4</v>
      </c>
      <c r="AD226" s="274"/>
      <c r="AE226" s="203"/>
      <c r="AF226" s="208"/>
      <c r="AG226" s="203" t="s">
        <v>102</v>
      </c>
      <c r="AH226" s="898">
        <v>99.2</v>
      </c>
      <c r="AI226" s="924">
        <v>94.5</v>
      </c>
      <c r="AJ226" s="924">
        <v>98.2</v>
      </c>
      <c r="AK226" s="924">
        <v>97.8</v>
      </c>
      <c r="AL226" s="924">
        <v>99.5</v>
      </c>
      <c r="AM226" s="924">
        <v>85.9</v>
      </c>
      <c r="AN226" s="924">
        <v>66.5</v>
      </c>
      <c r="AO226" s="924">
        <v>92.2</v>
      </c>
      <c r="AP226" s="924">
        <v>101.3</v>
      </c>
      <c r="AQ226" s="924">
        <v>102.4</v>
      </c>
      <c r="AR226" s="924">
        <v>100</v>
      </c>
    </row>
    <row r="227" spans="1:44" x14ac:dyDescent="0.15">
      <c r="A227" s="203"/>
      <c r="B227" s="208"/>
      <c r="C227" s="203" t="s">
        <v>103</v>
      </c>
      <c r="D227" s="902">
        <v>106.1</v>
      </c>
      <c r="E227" s="902">
        <v>106.1</v>
      </c>
      <c r="F227" s="902">
        <v>103.9</v>
      </c>
      <c r="G227" s="902">
        <v>93.1</v>
      </c>
      <c r="H227" s="902">
        <v>99.3</v>
      </c>
      <c r="I227" s="902">
        <v>121.9</v>
      </c>
      <c r="J227" s="902">
        <v>124</v>
      </c>
      <c r="K227" s="902">
        <v>99.8</v>
      </c>
      <c r="L227" s="902">
        <v>106.6</v>
      </c>
      <c r="M227" s="902">
        <v>105.3</v>
      </c>
      <c r="N227" s="902">
        <v>116.3</v>
      </c>
      <c r="O227" s="902">
        <v>76.400000000000006</v>
      </c>
      <c r="P227" s="902">
        <v>102.6</v>
      </c>
      <c r="Q227" s="902">
        <v>106.3</v>
      </c>
      <c r="R227" s="902">
        <v>107.1</v>
      </c>
      <c r="S227" s="902">
        <v>99.5</v>
      </c>
      <c r="T227" s="902">
        <v>98.2</v>
      </c>
      <c r="U227" s="902">
        <v>101.6</v>
      </c>
      <c r="V227" s="902">
        <v>111.1</v>
      </c>
      <c r="W227" s="902" t="s">
        <v>357</v>
      </c>
      <c r="X227" s="902">
        <v>89.9</v>
      </c>
      <c r="Y227" s="902">
        <v>83.6</v>
      </c>
      <c r="Z227" s="902">
        <v>110.7</v>
      </c>
      <c r="AA227" s="902">
        <v>116.8</v>
      </c>
      <c r="AB227" s="902">
        <v>84.5</v>
      </c>
      <c r="AC227" s="902">
        <v>119</v>
      </c>
      <c r="AD227" s="274"/>
      <c r="AE227" s="203"/>
      <c r="AF227" s="208"/>
      <c r="AG227" s="203" t="s">
        <v>103</v>
      </c>
      <c r="AH227" s="898">
        <v>106.1</v>
      </c>
      <c r="AI227" s="924">
        <v>103.1</v>
      </c>
      <c r="AJ227" s="924">
        <v>107.8</v>
      </c>
      <c r="AK227" s="924">
        <v>115</v>
      </c>
      <c r="AL227" s="924">
        <v>98.3</v>
      </c>
      <c r="AM227" s="924">
        <v>91.6</v>
      </c>
      <c r="AN227" s="924">
        <v>90.1</v>
      </c>
      <c r="AO227" s="924">
        <v>98.7</v>
      </c>
      <c r="AP227" s="924">
        <v>108.9</v>
      </c>
      <c r="AQ227" s="924">
        <v>109.1</v>
      </c>
      <c r="AR227" s="924">
        <v>99</v>
      </c>
    </row>
    <row r="228" spans="1:44" x14ac:dyDescent="0.15">
      <c r="A228" s="203"/>
      <c r="B228" s="208"/>
      <c r="C228" s="203" t="s">
        <v>104</v>
      </c>
      <c r="D228" s="902">
        <v>113.5</v>
      </c>
      <c r="E228" s="902">
        <v>113.6</v>
      </c>
      <c r="F228" s="902">
        <v>112.8</v>
      </c>
      <c r="G228" s="902">
        <v>104.8</v>
      </c>
      <c r="H228" s="902">
        <v>110.3</v>
      </c>
      <c r="I228" s="902">
        <v>96.1</v>
      </c>
      <c r="J228" s="902">
        <v>104.8</v>
      </c>
      <c r="K228" s="902">
        <v>100.7</v>
      </c>
      <c r="L228" s="902">
        <v>106.9</v>
      </c>
      <c r="M228" s="902">
        <v>142.5</v>
      </c>
      <c r="N228" s="902">
        <v>112.1</v>
      </c>
      <c r="O228" s="902">
        <v>147.9</v>
      </c>
      <c r="P228" s="902">
        <v>109</v>
      </c>
      <c r="Q228" s="902">
        <v>108.1</v>
      </c>
      <c r="R228" s="902">
        <v>114.2</v>
      </c>
      <c r="S228" s="902">
        <v>104.4</v>
      </c>
      <c r="T228" s="902">
        <v>103.8</v>
      </c>
      <c r="U228" s="902">
        <v>118.6</v>
      </c>
      <c r="V228" s="902">
        <v>116.4</v>
      </c>
      <c r="W228" s="902" t="s">
        <v>357</v>
      </c>
      <c r="X228" s="902">
        <v>109.6</v>
      </c>
      <c r="Y228" s="902">
        <v>99.3</v>
      </c>
      <c r="Z228" s="902">
        <v>100.6</v>
      </c>
      <c r="AA228" s="902">
        <v>162.69999999999999</v>
      </c>
      <c r="AB228" s="902">
        <v>89.8</v>
      </c>
      <c r="AC228" s="902">
        <v>104.4</v>
      </c>
      <c r="AD228" s="274"/>
      <c r="AE228" s="203"/>
      <c r="AF228" s="208"/>
      <c r="AG228" s="203" t="s">
        <v>104</v>
      </c>
      <c r="AH228" s="898">
        <v>113.5</v>
      </c>
      <c r="AI228" s="924">
        <v>108</v>
      </c>
      <c r="AJ228" s="924">
        <v>98.8</v>
      </c>
      <c r="AK228" s="924">
        <v>93.4</v>
      </c>
      <c r="AL228" s="924">
        <v>106.2</v>
      </c>
      <c r="AM228" s="924">
        <v>129.4</v>
      </c>
      <c r="AN228" s="924">
        <v>147.9</v>
      </c>
      <c r="AO228" s="924">
        <v>118</v>
      </c>
      <c r="AP228" s="924">
        <v>114.1</v>
      </c>
      <c r="AQ228" s="924">
        <v>113.3</v>
      </c>
      <c r="AR228" s="924">
        <v>143.9</v>
      </c>
    </row>
    <row r="229" spans="1:44" x14ac:dyDescent="0.15">
      <c r="A229" s="203"/>
      <c r="B229" s="208"/>
      <c r="C229" s="203" t="s">
        <v>105</v>
      </c>
      <c r="D229" s="902">
        <v>107.8</v>
      </c>
      <c r="E229" s="902">
        <v>107.8</v>
      </c>
      <c r="F229" s="902">
        <v>118.7</v>
      </c>
      <c r="G229" s="902">
        <v>103.9</v>
      </c>
      <c r="H229" s="902">
        <v>104.2</v>
      </c>
      <c r="I229" s="902">
        <v>108.9</v>
      </c>
      <c r="J229" s="902">
        <v>119.8</v>
      </c>
      <c r="K229" s="902">
        <v>86.7</v>
      </c>
      <c r="L229" s="902">
        <v>133.30000000000001</v>
      </c>
      <c r="M229" s="902">
        <v>112.4</v>
      </c>
      <c r="N229" s="902">
        <v>117.5</v>
      </c>
      <c r="O229" s="902">
        <v>92.2</v>
      </c>
      <c r="P229" s="902">
        <v>96.2</v>
      </c>
      <c r="Q229" s="902">
        <v>109.7</v>
      </c>
      <c r="R229" s="902">
        <v>103.4</v>
      </c>
      <c r="S229" s="902">
        <v>106.4</v>
      </c>
      <c r="T229" s="902">
        <v>102.4</v>
      </c>
      <c r="U229" s="902">
        <v>103.7</v>
      </c>
      <c r="V229" s="902">
        <v>115.4</v>
      </c>
      <c r="W229" s="902" t="s">
        <v>357</v>
      </c>
      <c r="X229" s="902">
        <v>96.9</v>
      </c>
      <c r="Y229" s="902">
        <v>89.9</v>
      </c>
      <c r="Z229" s="902">
        <v>107.1</v>
      </c>
      <c r="AA229" s="902">
        <v>102.2</v>
      </c>
      <c r="AB229" s="902">
        <v>107.9</v>
      </c>
      <c r="AC229" s="902">
        <v>105.7</v>
      </c>
      <c r="AD229" s="274"/>
      <c r="AE229" s="203"/>
      <c r="AF229" s="208"/>
      <c r="AG229" s="203" t="s">
        <v>105</v>
      </c>
      <c r="AH229" s="898">
        <v>107.8</v>
      </c>
      <c r="AI229" s="924">
        <v>101.7</v>
      </c>
      <c r="AJ229" s="924">
        <v>103.2</v>
      </c>
      <c r="AK229" s="924">
        <v>104.5</v>
      </c>
      <c r="AL229" s="924">
        <v>101.2</v>
      </c>
      <c r="AM229" s="924">
        <v>99.4</v>
      </c>
      <c r="AN229" s="924">
        <v>91.8</v>
      </c>
      <c r="AO229" s="924">
        <v>101.2</v>
      </c>
      <c r="AP229" s="924">
        <v>114.8</v>
      </c>
      <c r="AQ229" s="924">
        <v>114.3</v>
      </c>
      <c r="AR229" s="924">
        <v>114.6</v>
      </c>
    </row>
    <row r="230" spans="1:44" x14ac:dyDescent="0.15">
      <c r="A230" s="203"/>
      <c r="B230" s="208"/>
      <c r="C230" s="203" t="s">
        <v>106</v>
      </c>
      <c r="D230" s="902">
        <v>103.3</v>
      </c>
      <c r="E230" s="902">
        <v>103.3</v>
      </c>
      <c r="F230" s="902">
        <v>117.9</v>
      </c>
      <c r="G230" s="902">
        <v>122.8</v>
      </c>
      <c r="H230" s="902">
        <v>96.9</v>
      </c>
      <c r="I230" s="902">
        <v>101</v>
      </c>
      <c r="J230" s="902">
        <v>104.4</v>
      </c>
      <c r="K230" s="902">
        <v>130.9</v>
      </c>
      <c r="L230" s="902">
        <v>105.7</v>
      </c>
      <c r="M230" s="902">
        <v>100.2</v>
      </c>
      <c r="N230" s="902">
        <v>113.3</v>
      </c>
      <c r="O230" s="902">
        <v>117.3</v>
      </c>
      <c r="P230" s="902">
        <v>82.7</v>
      </c>
      <c r="Q230" s="902">
        <v>102.9</v>
      </c>
      <c r="R230" s="902">
        <v>103.2</v>
      </c>
      <c r="S230" s="902">
        <v>99.5</v>
      </c>
      <c r="T230" s="902">
        <v>97</v>
      </c>
      <c r="U230" s="902">
        <v>109.4</v>
      </c>
      <c r="V230" s="902">
        <v>116.4</v>
      </c>
      <c r="W230" s="902" t="s">
        <v>357</v>
      </c>
      <c r="X230" s="902">
        <v>115.4</v>
      </c>
      <c r="Y230" s="902">
        <v>111.3</v>
      </c>
      <c r="Z230" s="902">
        <v>108.8</v>
      </c>
      <c r="AA230" s="902">
        <v>100.7</v>
      </c>
      <c r="AB230" s="902">
        <v>110.3</v>
      </c>
      <c r="AC230" s="902">
        <v>102.5</v>
      </c>
      <c r="AD230" s="274"/>
      <c r="AE230" s="203"/>
      <c r="AF230" s="208"/>
      <c r="AG230" s="203" t="s">
        <v>106</v>
      </c>
      <c r="AH230" s="898">
        <v>103.3</v>
      </c>
      <c r="AI230" s="924">
        <v>103.4</v>
      </c>
      <c r="AJ230" s="924">
        <v>99.2</v>
      </c>
      <c r="AK230" s="924">
        <v>98.2</v>
      </c>
      <c r="AL230" s="924">
        <v>100.9</v>
      </c>
      <c r="AM230" s="924">
        <v>109.4</v>
      </c>
      <c r="AN230" s="924">
        <v>130</v>
      </c>
      <c r="AO230" s="924">
        <v>96.2</v>
      </c>
      <c r="AP230" s="924">
        <v>104.7</v>
      </c>
      <c r="AQ230" s="924">
        <v>105.1</v>
      </c>
      <c r="AR230" s="924">
        <v>100.8</v>
      </c>
    </row>
    <row r="231" spans="1:44" x14ac:dyDescent="0.15">
      <c r="A231" s="203"/>
      <c r="B231" s="208"/>
      <c r="C231" s="203" t="s">
        <v>107</v>
      </c>
      <c r="D231" s="902">
        <v>101.9</v>
      </c>
      <c r="E231" s="902">
        <v>101.9</v>
      </c>
      <c r="F231" s="902">
        <v>90.1</v>
      </c>
      <c r="G231" s="902">
        <v>112.6</v>
      </c>
      <c r="H231" s="902">
        <v>98.9</v>
      </c>
      <c r="I231" s="902">
        <v>93.9</v>
      </c>
      <c r="J231" s="902">
        <v>105.3</v>
      </c>
      <c r="K231" s="902">
        <v>113.4</v>
      </c>
      <c r="L231" s="902">
        <v>94.1</v>
      </c>
      <c r="M231" s="902">
        <v>101.7</v>
      </c>
      <c r="N231" s="902">
        <v>109.7</v>
      </c>
      <c r="O231" s="902">
        <v>107.2</v>
      </c>
      <c r="P231" s="902">
        <v>88.2</v>
      </c>
      <c r="Q231" s="902">
        <v>103.6</v>
      </c>
      <c r="R231" s="902">
        <v>101.8</v>
      </c>
      <c r="S231" s="902">
        <v>105.9</v>
      </c>
      <c r="T231" s="902">
        <v>102.5</v>
      </c>
      <c r="U231" s="902">
        <v>114.8</v>
      </c>
      <c r="V231" s="902">
        <v>114.1</v>
      </c>
      <c r="W231" s="902" t="s">
        <v>357</v>
      </c>
      <c r="X231" s="902">
        <v>117.3</v>
      </c>
      <c r="Y231" s="902">
        <v>113.8</v>
      </c>
      <c r="Z231" s="902">
        <v>115.6</v>
      </c>
      <c r="AA231" s="902">
        <v>112.8</v>
      </c>
      <c r="AB231" s="902">
        <v>113.4</v>
      </c>
      <c r="AC231" s="902">
        <v>102.3</v>
      </c>
      <c r="AD231" s="274"/>
      <c r="AE231" s="203"/>
      <c r="AF231" s="208"/>
      <c r="AG231" s="203" t="s">
        <v>107</v>
      </c>
      <c r="AH231" s="898">
        <v>101.9</v>
      </c>
      <c r="AI231" s="924">
        <v>99.8</v>
      </c>
      <c r="AJ231" s="924">
        <v>98.8</v>
      </c>
      <c r="AK231" s="924">
        <v>102</v>
      </c>
      <c r="AL231" s="924">
        <v>97.1</v>
      </c>
      <c r="AM231" s="924">
        <v>109.2</v>
      </c>
      <c r="AN231" s="924">
        <v>109.7</v>
      </c>
      <c r="AO231" s="924">
        <v>108.9</v>
      </c>
      <c r="AP231" s="924">
        <v>99.7</v>
      </c>
      <c r="AQ231" s="924">
        <v>99.8</v>
      </c>
      <c r="AR231" s="924">
        <v>95.4</v>
      </c>
    </row>
    <row r="232" spans="1:44" x14ac:dyDescent="0.15">
      <c r="A232" s="203"/>
      <c r="B232" s="208"/>
      <c r="C232" s="203" t="s">
        <v>108</v>
      </c>
      <c r="D232" s="902">
        <v>92.7</v>
      </c>
      <c r="E232" s="902">
        <v>92.7</v>
      </c>
      <c r="F232" s="902">
        <v>98.1</v>
      </c>
      <c r="G232" s="902">
        <v>104</v>
      </c>
      <c r="H232" s="902">
        <v>102</v>
      </c>
      <c r="I232" s="902">
        <v>87.8</v>
      </c>
      <c r="J232" s="902">
        <v>89</v>
      </c>
      <c r="K232" s="902">
        <v>99.1</v>
      </c>
      <c r="L232" s="902">
        <v>83.2</v>
      </c>
      <c r="M232" s="902">
        <v>94.9</v>
      </c>
      <c r="N232" s="902">
        <v>98.2</v>
      </c>
      <c r="O232" s="902">
        <v>59</v>
      </c>
      <c r="P232" s="902">
        <v>79</v>
      </c>
      <c r="Q232" s="902">
        <v>95.7</v>
      </c>
      <c r="R232" s="902">
        <v>98.2</v>
      </c>
      <c r="S232" s="902">
        <v>100.8</v>
      </c>
      <c r="T232" s="902">
        <v>102.5</v>
      </c>
      <c r="U232" s="902">
        <v>101.8</v>
      </c>
      <c r="V232" s="902">
        <v>102.6</v>
      </c>
      <c r="W232" s="902" t="s">
        <v>357</v>
      </c>
      <c r="X232" s="902">
        <v>105.3</v>
      </c>
      <c r="Y232" s="902">
        <v>109.8</v>
      </c>
      <c r="Z232" s="902">
        <v>110.3</v>
      </c>
      <c r="AA232" s="902">
        <v>88.7</v>
      </c>
      <c r="AB232" s="902">
        <v>118.4</v>
      </c>
      <c r="AC232" s="902">
        <v>90.1</v>
      </c>
      <c r="AD232" s="274"/>
      <c r="AE232" s="203"/>
      <c r="AF232" s="208"/>
      <c r="AG232" s="203" t="s">
        <v>108</v>
      </c>
      <c r="AH232" s="898">
        <v>92.7</v>
      </c>
      <c r="AI232" s="924">
        <v>100.4</v>
      </c>
      <c r="AJ232" s="924">
        <v>99.1</v>
      </c>
      <c r="AK232" s="924">
        <v>97.5</v>
      </c>
      <c r="AL232" s="924">
        <v>102.4</v>
      </c>
      <c r="AM232" s="924">
        <v>98.4</v>
      </c>
      <c r="AN232" s="924">
        <v>88.9</v>
      </c>
      <c r="AO232" s="924">
        <v>102.3</v>
      </c>
      <c r="AP232" s="924">
        <v>91.2</v>
      </c>
      <c r="AQ232" s="924">
        <v>90.9</v>
      </c>
      <c r="AR232" s="924">
        <v>95.1</v>
      </c>
    </row>
    <row r="233" spans="1:44" x14ac:dyDescent="0.15">
      <c r="A233" s="203"/>
      <c r="B233" s="208"/>
      <c r="C233" s="203" t="s">
        <v>109</v>
      </c>
      <c r="D233" s="902">
        <v>91.2</v>
      </c>
      <c r="E233" s="902">
        <v>91.2</v>
      </c>
      <c r="F233" s="902">
        <v>86.6</v>
      </c>
      <c r="G233" s="902">
        <v>102.6</v>
      </c>
      <c r="H233" s="902">
        <v>101</v>
      </c>
      <c r="I233" s="902">
        <v>96.4</v>
      </c>
      <c r="J233" s="902">
        <v>99.5</v>
      </c>
      <c r="K233" s="902">
        <v>104.2</v>
      </c>
      <c r="L233" s="902">
        <v>73.7</v>
      </c>
      <c r="M233" s="902">
        <v>85</v>
      </c>
      <c r="N233" s="902">
        <v>75</v>
      </c>
      <c r="O233" s="902">
        <v>100.7</v>
      </c>
      <c r="P233" s="902">
        <v>85.1</v>
      </c>
      <c r="Q233" s="902">
        <v>89.1</v>
      </c>
      <c r="R233" s="902">
        <v>94.2</v>
      </c>
      <c r="S233" s="902">
        <v>98</v>
      </c>
      <c r="T233" s="902">
        <v>96.7</v>
      </c>
      <c r="U233" s="902">
        <v>93.3</v>
      </c>
      <c r="V233" s="902">
        <v>97.6</v>
      </c>
      <c r="W233" s="902" t="s">
        <v>357</v>
      </c>
      <c r="X233" s="902">
        <v>99</v>
      </c>
      <c r="Y233" s="902">
        <v>103.3</v>
      </c>
      <c r="Z233" s="902">
        <v>103.5</v>
      </c>
      <c r="AA233" s="902">
        <v>76.2</v>
      </c>
      <c r="AB233" s="902">
        <v>115.6</v>
      </c>
      <c r="AC233" s="902">
        <v>97.5</v>
      </c>
      <c r="AD233" s="274"/>
      <c r="AE233" s="203"/>
      <c r="AF233" s="208"/>
      <c r="AG233" s="203" t="s">
        <v>109</v>
      </c>
      <c r="AH233" s="898">
        <v>91.2</v>
      </c>
      <c r="AI233" s="924">
        <v>101.4</v>
      </c>
      <c r="AJ233" s="924">
        <v>105.4</v>
      </c>
      <c r="AK233" s="924">
        <v>110.2</v>
      </c>
      <c r="AL233" s="924">
        <v>99</v>
      </c>
      <c r="AM233" s="924">
        <v>96.1</v>
      </c>
      <c r="AN233" s="924">
        <v>97.1</v>
      </c>
      <c r="AO233" s="924">
        <v>95.6</v>
      </c>
      <c r="AP233" s="924">
        <v>84.9</v>
      </c>
      <c r="AQ233" s="924">
        <v>84.5</v>
      </c>
      <c r="AR233" s="924">
        <v>103.3</v>
      </c>
    </row>
    <row r="234" spans="1:44" x14ac:dyDescent="0.15">
      <c r="A234" s="203"/>
      <c r="B234" s="208"/>
      <c r="C234" s="203" t="s">
        <v>110</v>
      </c>
      <c r="D234" s="902">
        <v>95.1</v>
      </c>
      <c r="E234" s="902">
        <v>95.1</v>
      </c>
      <c r="F234" s="902">
        <v>83.5</v>
      </c>
      <c r="G234" s="902">
        <v>100.4</v>
      </c>
      <c r="H234" s="902">
        <v>96</v>
      </c>
      <c r="I234" s="902">
        <v>103.5</v>
      </c>
      <c r="J234" s="902">
        <v>100.9</v>
      </c>
      <c r="K234" s="902">
        <v>111.1</v>
      </c>
      <c r="L234" s="902">
        <v>76.3</v>
      </c>
      <c r="M234" s="902">
        <v>97.6</v>
      </c>
      <c r="N234" s="902">
        <v>71.900000000000006</v>
      </c>
      <c r="O234" s="902">
        <v>96.3</v>
      </c>
      <c r="P234" s="902">
        <v>101.2</v>
      </c>
      <c r="Q234" s="902">
        <v>91.2</v>
      </c>
      <c r="R234" s="902">
        <v>93</v>
      </c>
      <c r="S234" s="902">
        <v>97.5</v>
      </c>
      <c r="T234" s="902">
        <v>99.1</v>
      </c>
      <c r="U234" s="902">
        <v>95.1</v>
      </c>
      <c r="V234" s="902">
        <v>91.2</v>
      </c>
      <c r="W234" s="902" t="s">
        <v>357</v>
      </c>
      <c r="X234" s="902">
        <v>87.5</v>
      </c>
      <c r="Y234" s="902">
        <v>109.3</v>
      </c>
      <c r="Z234" s="902">
        <v>95.6</v>
      </c>
      <c r="AA234" s="902">
        <v>95.2</v>
      </c>
      <c r="AB234" s="902">
        <v>114.6</v>
      </c>
      <c r="AC234" s="941">
        <v>105.2</v>
      </c>
      <c r="AD234" s="47"/>
      <c r="AE234" s="203"/>
      <c r="AF234" s="208"/>
      <c r="AG234" s="203" t="s">
        <v>110</v>
      </c>
      <c r="AH234" s="898">
        <v>95.1</v>
      </c>
      <c r="AI234" s="902">
        <v>100.9</v>
      </c>
      <c r="AJ234" s="902">
        <v>102.3</v>
      </c>
      <c r="AK234" s="902">
        <v>104.4</v>
      </c>
      <c r="AL234" s="902">
        <v>97.7</v>
      </c>
      <c r="AM234" s="902">
        <v>98.5</v>
      </c>
      <c r="AN234" s="902">
        <v>97.5</v>
      </c>
      <c r="AO234" s="902">
        <v>98.1</v>
      </c>
      <c r="AP234" s="902">
        <v>90.1</v>
      </c>
      <c r="AQ234" s="902">
        <v>89.8</v>
      </c>
      <c r="AR234" s="902">
        <v>103.6</v>
      </c>
    </row>
    <row r="235" spans="1:44" x14ac:dyDescent="0.15">
      <c r="A235" s="203"/>
      <c r="B235" s="217" t="s">
        <v>4</v>
      </c>
      <c r="C235" s="203" t="s">
        <v>97</v>
      </c>
      <c r="D235" s="898">
        <v>92.1</v>
      </c>
      <c r="E235" s="898">
        <v>92.1</v>
      </c>
      <c r="F235" s="898">
        <v>89.8</v>
      </c>
      <c r="G235" s="898">
        <v>92.6</v>
      </c>
      <c r="H235" s="898">
        <v>89.5</v>
      </c>
      <c r="I235" s="898">
        <v>107.3</v>
      </c>
      <c r="J235" s="898">
        <v>82.5</v>
      </c>
      <c r="K235" s="898">
        <v>92.1</v>
      </c>
      <c r="L235" s="898">
        <v>73.8</v>
      </c>
      <c r="M235" s="898">
        <v>92.5</v>
      </c>
      <c r="N235" s="898">
        <v>69.400000000000006</v>
      </c>
      <c r="O235" s="898">
        <v>126.2</v>
      </c>
      <c r="P235" s="898">
        <v>99.7</v>
      </c>
      <c r="Q235" s="898">
        <v>89</v>
      </c>
      <c r="R235" s="898">
        <v>89.8</v>
      </c>
      <c r="S235" s="898">
        <v>100.3</v>
      </c>
      <c r="T235" s="898">
        <v>102.7</v>
      </c>
      <c r="U235" s="898">
        <v>95.2</v>
      </c>
      <c r="V235" s="898">
        <v>94</v>
      </c>
      <c r="W235" s="898" t="s">
        <v>357</v>
      </c>
      <c r="X235" s="898">
        <v>93.8</v>
      </c>
      <c r="Y235" s="898">
        <v>101.1</v>
      </c>
      <c r="Z235" s="898">
        <v>101.2</v>
      </c>
      <c r="AA235" s="898">
        <v>72.7</v>
      </c>
      <c r="AB235" s="898">
        <v>104.6</v>
      </c>
      <c r="AC235" s="935">
        <v>90.7</v>
      </c>
      <c r="AD235" s="497"/>
      <c r="AE235" s="203"/>
      <c r="AF235" s="217" t="s">
        <v>4</v>
      </c>
      <c r="AG235" s="203" t="s">
        <v>97</v>
      </c>
      <c r="AH235" s="900">
        <v>92.1</v>
      </c>
      <c r="AI235" s="898">
        <v>95.9</v>
      </c>
      <c r="AJ235" s="898">
        <v>94.9</v>
      </c>
      <c r="AK235" s="898">
        <v>92.4</v>
      </c>
      <c r="AL235" s="898">
        <v>93.7</v>
      </c>
      <c r="AM235" s="898">
        <v>98</v>
      </c>
      <c r="AN235" s="898">
        <v>99.2</v>
      </c>
      <c r="AO235" s="898">
        <v>97.2</v>
      </c>
      <c r="AP235" s="898">
        <v>90.8</v>
      </c>
      <c r="AQ235" s="898">
        <v>90.9</v>
      </c>
      <c r="AR235" s="898">
        <v>92.7</v>
      </c>
    </row>
    <row r="236" spans="1:44" x14ac:dyDescent="0.15">
      <c r="A236" s="203"/>
      <c r="B236" s="219" t="s">
        <v>467</v>
      </c>
      <c r="C236" s="216" t="s">
        <v>99</v>
      </c>
      <c r="D236" s="899">
        <v>94</v>
      </c>
      <c r="E236" s="899">
        <v>94</v>
      </c>
      <c r="F236" s="899">
        <v>89.9</v>
      </c>
      <c r="G236" s="899">
        <v>92.4</v>
      </c>
      <c r="H236" s="899">
        <v>84.2</v>
      </c>
      <c r="I236" s="899">
        <v>138.80000000000001</v>
      </c>
      <c r="J236" s="899">
        <v>86.4</v>
      </c>
      <c r="K236" s="899">
        <v>101.5</v>
      </c>
      <c r="L236" s="899">
        <v>50.7</v>
      </c>
      <c r="M236" s="899">
        <v>82.2</v>
      </c>
      <c r="N236" s="899">
        <v>62.3</v>
      </c>
      <c r="O236" s="899">
        <v>136.6</v>
      </c>
      <c r="P236" s="899">
        <v>95.2</v>
      </c>
      <c r="Q236" s="899">
        <v>84.5</v>
      </c>
      <c r="R236" s="899">
        <v>84.8</v>
      </c>
      <c r="S236" s="899">
        <v>95.5</v>
      </c>
      <c r="T236" s="899">
        <v>98.9</v>
      </c>
      <c r="U236" s="899">
        <v>95.5</v>
      </c>
      <c r="V236" s="899">
        <v>90.4</v>
      </c>
      <c r="W236" s="899" t="s">
        <v>357</v>
      </c>
      <c r="X236" s="899">
        <v>108</v>
      </c>
      <c r="Y236" s="899">
        <v>109</v>
      </c>
      <c r="Z236" s="899">
        <v>85.4</v>
      </c>
      <c r="AA236" s="899">
        <v>78.400000000000006</v>
      </c>
      <c r="AB236" s="899">
        <v>90.1</v>
      </c>
      <c r="AC236" s="937">
        <v>109.6</v>
      </c>
      <c r="AD236" s="497"/>
      <c r="AE236" s="203"/>
      <c r="AF236" s="219" t="s">
        <v>467</v>
      </c>
      <c r="AG236" s="216" t="s">
        <v>99</v>
      </c>
      <c r="AH236" s="898">
        <v>94</v>
      </c>
      <c r="AI236" s="899">
        <v>96.5</v>
      </c>
      <c r="AJ236" s="899">
        <v>91.6</v>
      </c>
      <c r="AK236" s="899">
        <v>96</v>
      </c>
      <c r="AL236" s="899">
        <v>86.1</v>
      </c>
      <c r="AM236" s="899">
        <v>105.3</v>
      </c>
      <c r="AN236" s="899">
        <v>121.4</v>
      </c>
      <c r="AO236" s="899">
        <v>96.4</v>
      </c>
      <c r="AP236" s="899">
        <v>91.4</v>
      </c>
      <c r="AQ236" s="899">
        <v>91</v>
      </c>
      <c r="AR236" s="899">
        <v>99.5</v>
      </c>
    </row>
    <row r="237" spans="1:44" x14ac:dyDescent="0.15">
      <c r="A237" s="203"/>
      <c r="B237" s="222" t="s">
        <v>100</v>
      </c>
      <c r="C237" s="203" t="s">
        <v>101</v>
      </c>
      <c r="D237" s="898">
        <v>94.2</v>
      </c>
      <c r="E237" s="898">
        <v>94.2</v>
      </c>
      <c r="F237" s="898">
        <v>87.8</v>
      </c>
      <c r="G237" s="898">
        <v>99.1</v>
      </c>
      <c r="H237" s="898">
        <v>83.4</v>
      </c>
      <c r="I237" s="898">
        <v>144.80000000000001</v>
      </c>
      <c r="J237" s="898">
        <v>95.5</v>
      </c>
      <c r="K237" s="898">
        <v>104.2</v>
      </c>
      <c r="L237" s="898">
        <v>62.1</v>
      </c>
      <c r="M237" s="898">
        <v>89.4</v>
      </c>
      <c r="N237" s="898">
        <v>74.099999999999994</v>
      </c>
      <c r="O237" s="898">
        <v>133.9</v>
      </c>
      <c r="P237" s="898">
        <v>81</v>
      </c>
      <c r="Q237" s="898">
        <v>82.1</v>
      </c>
      <c r="R237" s="898">
        <v>84.8</v>
      </c>
      <c r="S237" s="898">
        <v>112</v>
      </c>
      <c r="T237" s="898">
        <v>99.7</v>
      </c>
      <c r="U237" s="898">
        <v>93.9</v>
      </c>
      <c r="V237" s="898">
        <v>88</v>
      </c>
      <c r="W237" s="898" t="s">
        <v>357</v>
      </c>
      <c r="X237" s="898">
        <v>95.6</v>
      </c>
      <c r="Y237" s="898">
        <v>110.1</v>
      </c>
      <c r="Z237" s="898">
        <v>96.6</v>
      </c>
      <c r="AA237" s="898">
        <v>75.599999999999994</v>
      </c>
      <c r="AB237" s="898">
        <v>91.2</v>
      </c>
      <c r="AC237" s="935">
        <v>116.9</v>
      </c>
      <c r="AD237" s="497"/>
      <c r="AE237" s="203"/>
      <c r="AF237" s="222" t="s">
        <v>100</v>
      </c>
      <c r="AG237" s="203" t="s">
        <v>101</v>
      </c>
      <c r="AH237" s="898">
        <v>94.2</v>
      </c>
      <c r="AI237" s="898">
        <v>103.8</v>
      </c>
      <c r="AJ237" s="898">
        <v>101</v>
      </c>
      <c r="AK237" s="898">
        <v>108.5</v>
      </c>
      <c r="AL237" s="898">
        <v>92.5</v>
      </c>
      <c r="AM237" s="898">
        <v>107</v>
      </c>
      <c r="AN237" s="898">
        <v>121.7</v>
      </c>
      <c r="AO237" s="898">
        <v>98.9</v>
      </c>
      <c r="AP237" s="898">
        <v>90.2</v>
      </c>
      <c r="AQ237" s="898">
        <v>90</v>
      </c>
      <c r="AR237" s="898">
        <v>97.6</v>
      </c>
    </row>
    <row r="238" spans="1:44" x14ac:dyDescent="0.15">
      <c r="A238" s="203"/>
      <c r="B238" s="222" t="s">
        <v>100</v>
      </c>
      <c r="C238" s="203" t="s">
        <v>102</v>
      </c>
      <c r="D238" s="898">
        <v>92.4</v>
      </c>
      <c r="E238" s="898">
        <v>92.3</v>
      </c>
      <c r="F238" s="898">
        <v>90.2</v>
      </c>
      <c r="G238" s="898">
        <v>84.5</v>
      </c>
      <c r="H238" s="898">
        <v>87.3</v>
      </c>
      <c r="I238" s="898">
        <v>146.1</v>
      </c>
      <c r="J238" s="898">
        <v>80.7</v>
      </c>
      <c r="K238" s="898">
        <v>106.1</v>
      </c>
      <c r="L238" s="898">
        <v>80.3</v>
      </c>
      <c r="M238" s="898">
        <v>95.4</v>
      </c>
      <c r="N238" s="898">
        <v>72.8</v>
      </c>
      <c r="O238" s="898">
        <v>152.30000000000001</v>
      </c>
      <c r="P238" s="898">
        <v>86.3</v>
      </c>
      <c r="Q238" s="898">
        <v>83.2</v>
      </c>
      <c r="R238" s="898">
        <v>87.5</v>
      </c>
      <c r="S238" s="898">
        <v>104.6</v>
      </c>
      <c r="T238" s="898">
        <v>101.4</v>
      </c>
      <c r="U238" s="898">
        <v>90.1</v>
      </c>
      <c r="V238" s="898">
        <v>91.7</v>
      </c>
      <c r="W238" s="898" t="s">
        <v>357</v>
      </c>
      <c r="X238" s="898">
        <v>84.6</v>
      </c>
      <c r="Y238" s="898">
        <v>86.2</v>
      </c>
      <c r="Z238" s="898">
        <v>95.5</v>
      </c>
      <c r="AA238" s="898">
        <v>78</v>
      </c>
      <c r="AB238" s="898">
        <v>92.4</v>
      </c>
      <c r="AC238" s="935">
        <v>106.3</v>
      </c>
      <c r="AD238" s="497"/>
      <c r="AE238" s="203"/>
      <c r="AF238" s="222" t="s">
        <v>100</v>
      </c>
      <c r="AG238" s="203" t="s">
        <v>102</v>
      </c>
      <c r="AH238" s="898">
        <v>92.4</v>
      </c>
      <c r="AI238" s="898">
        <v>101</v>
      </c>
      <c r="AJ238" s="898">
        <v>94.7</v>
      </c>
      <c r="AK238" s="898">
        <v>93.6</v>
      </c>
      <c r="AL238" s="898">
        <v>96.8</v>
      </c>
      <c r="AM238" s="898">
        <v>114.6</v>
      </c>
      <c r="AN238" s="898">
        <v>129.19999999999999</v>
      </c>
      <c r="AO238" s="898">
        <v>99.1</v>
      </c>
      <c r="AP238" s="898">
        <v>88.5</v>
      </c>
      <c r="AQ238" s="898">
        <v>89.3</v>
      </c>
      <c r="AR238" s="898">
        <v>89</v>
      </c>
    </row>
    <row r="239" spans="1:44" x14ac:dyDescent="0.15">
      <c r="A239" s="203"/>
      <c r="B239" s="222" t="s">
        <v>100</v>
      </c>
      <c r="C239" s="203" t="s">
        <v>103</v>
      </c>
      <c r="D239" s="898">
        <v>89.8</v>
      </c>
      <c r="E239" s="898">
        <v>89.8</v>
      </c>
      <c r="F239" s="898">
        <v>88.8</v>
      </c>
      <c r="G239" s="898">
        <v>83.1</v>
      </c>
      <c r="H239" s="898">
        <v>81.7</v>
      </c>
      <c r="I239" s="898">
        <v>91.2</v>
      </c>
      <c r="J239" s="898">
        <v>79.900000000000006</v>
      </c>
      <c r="K239" s="898">
        <v>103.9</v>
      </c>
      <c r="L239" s="898">
        <v>78.8</v>
      </c>
      <c r="M239" s="898">
        <v>76.5</v>
      </c>
      <c r="N239" s="898">
        <v>94.2</v>
      </c>
      <c r="O239" s="898">
        <v>153.30000000000001</v>
      </c>
      <c r="P239" s="898">
        <v>84.5</v>
      </c>
      <c r="Q239" s="898">
        <v>90.9</v>
      </c>
      <c r="R239" s="898">
        <v>84.9</v>
      </c>
      <c r="S239" s="898">
        <v>103.7</v>
      </c>
      <c r="T239" s="898">
        <v>97.9</v>
      </c>
      <c r="U239" s="898">
        <v>94.1</v>
      </c>
      <c r="V239" s="898">
        <v>108.2</v>
      </c>
      <c r="W239" s="898" t="s">
        <v>357</v>
      </c>
      <c r="X239" s="898">
        <v>84.1</v>
      </c>
      <c r="Y239" s="898">
        <v>103.9</v>
      </c>
      <c r="Z239" s="898">
        <v>94.7</v>
      </c>
      <c r="AA239" s="898">
        <v>70.8</v>
      </c>
      <c r="AB239" s="898">
        <v>76.099999999999994</v>
      </c>
      <c r="AC239" s="935">
        <v>88.5</v>
      </c>
      <c r="AD239" s="497"/>
      <c r="AE239" s="203"/>
      <c r="AF239" s="222" t="s">
        <v>100</v>
      </c>
      <c r="AG239" s="203" t="s">
        <v>103</v>
      </c>
      <c r="AH239" s="898">
        <v>89.8</v>
      </c>
      <c r="AI239" s="898">
        <v>97</v>
      </c>
      <c r="AJ239" s="898">
        <v>92.4</v>
      </c>
      <c r="AK239" s="898">
        <v>92.4</v>
      </c>
      <c r="AL239" s="898">
        <v>92.5</v>
      </c>
      <c r="AM239" s="898">
        <v>105.9</v>
      </c>
      <c r="AN239" s="898">
        <v>128.9</v>
      </c>
      <c r="AO239" s="898">
        <v>95.3</v>
      </c>
      <c r="AP239" s="898">
        <v>86.3</v>
      </c>
      <c r="AQ239" s="898">
        <v>86.3</v>
      </c>
      <c r="AR239" s="898">
        <v>94.1</v>
      </c>
    </row>
    <row r="240" spans="1:44" x14ac:dyDescent="0.15">
      <c r="A240" s="203"/>
      <c r="B240" s="222" t="s">
        <v>100</v>
      </c>
      <c r="C240" s="203" t="s">
        <v>104</v>
      </c>
      <c r="D240" s="898">
        <v>89.8</v>
      </c>
      <c r="E240" s="898">
        <v>89.8</v>
      </c>
      <c r="F240" s="898">
        <v>87.7</v>
      </c>
      <c r="G240" s="898">
        <v>86.8</v>
      </c>
      <c r="H240" s="898">
        <v>87.3</v>
      </c>
      <c r="I240" s="898">
        <v>85.5</v>
      </c>
      <c r="J240" s="898">
        <v>83.4</v>
      </c>
      <c r="K240" s="898">
        <v>94</v>
      </c>
      <c r="L240" s="898">
        <v>84.2</v>
      </c>
      <c r="M240" s="898">
        <v>91.8</v>
      </c>
      <c r="N240" s="898">
        <v>107.6</v>
      </c>
      <c r="O240" s="898">
        <v>73.900000000000006</v>
      </c>
      <c r="P240" s="898">
        <v>75.2</v>
      </c>
      <c r="Q240" s="898">
        <v>85</v>
      </c>
      <c r="R240" s="898">
        <v>83.5</v>
      </c>
      <c r="S240" s="898">
        <v>99</v>
      </c>
      <c r="T240" s="898">
        <v>100.8</v>
      </c>
      <c r="U240" s="898">
        <v>90.4</v>
      </c>
      <c r="V240" s="898">
        <v>89.7</v>
      </c>
      <c r="W240" s="898" t="s">
        <v>357</v>
      </c>
      <c r="X240" s="898">
        <v>87.4</v>
      </c>
      <c r="Y240" s="898">
        <v>118.2</v>
      </c>
      <c r="Z240" s="898">
        <v>88.5</v>
      </c>
      <c r="AA240" s="898">
        <v>63.9</v>
      </c>
      <c r="AB240" s="898">
        <v>74.400000000000006</v>
      </c>
      <c r="AC240" s="935">
        <v>88.3</v>
      </c>
      <c r="AD240" s="497"/>
      <c r="AE240" s="203"/>
      <c r="AF240" s="222" t="s">
        <v>100</v>
      </c>
      <c r="AG240" s="203" t="s">
        <v>104</v>
      </c>
      <c r="AH240" s="898">
        <v>89.8</v>
      </c>
      <c r="AI240" s="898">
        <v>95.3</v>
      </c>
      <c r="AJ240" s="898">
        <v>94.7</v>
      </c>
      <c r="AK240" s="898">
        <v>94.8</v>
      </c>
      <c r="AL240" s="898">
        <v>95.5</v>
      </c>
      <c r="AM240" s="898">
        <v>96.6</v>
      </c>
      <c r="AN240" s="898">
        <v>92.1</v>
      </c>
      <c r="AO240" s="898">
        <v>101.2</v>
      </c>
      <c r="AP240" s="898">
        <v>84.2</v>
      </c>
      <c r="AQ240" s="898">
        <v>84.1</v>
      </c>
      <c r="AR240" s="898">
        <v>72</v>
      </c>
    </row>
    <row r="241" spans="1:44" x14ac:dyDescent="0.15">
      <c r="A241" s="203"/>
      <c r="B241" s="222" t="s">
        <v>100</v>
      </c>
      <c r="C241" s="203" t="s">
        <v>105</v>
      </c>
      <c r="D241" s="898">
        <v>87.3</v>
      </c>
      <c r="E241" s="898">
        <v>87.4</v>
      </c>
      <c r="F241" s="898">
        <v>85.9</v>
      </c>
      <c r="G241" s="898">
        <v>76.5</v>
      </c>
      <c r="H241" s="898">
        <v>85.3</v>
      </c>
      <c r="I241" s="898">
        <v>127.6</v>
      </c>
      <c r="J241" s="898">
        <v>71.8</v>
      </c>
      <c r="K241" s="898">
        <v>99.8</v>
      </c>
      <c r="L241" s="898">
        <v>88</v>
      </c>
      <c r="M241" s="898">
        <v>88.4</v>
      </c>
      <c r="N241" s="898">
        <v>85.1</v>
      </c>
      <c r="O241" s="898">
        <v>118.3</v>
      </c>
      <c r="P241" s="898">
        <v>85.5</v>
      </c>
      <c r="Q241" s="898">
        <v>82.7</v>
      </c>
      <c r="R241" s="898">
        <v>82.6</v>
      </c>
      <c r="S241" s="898">
        <v>96.1</v>
      </c>
      <c r="T241" s="898">
        <v>98.4</v>
      </c>
      <c r="U241" s="898">
        <v>89.6</v>
      </c>
      <c r="V241" s="898">
        <v>84.8</v>
      </c>
      <c r="W241" s="898" t="s">
        <v>357</v>
      </c>
      <c r="X241" s="898">
        <v>94.4</v>
      </c>
      <c r="Y241" s="898">
        <v>114.9</v>
      </c>
      <c r="Z241" s="898">
        <v>90.7</v>
      </c>
      <c r="AA241" s="898">
        <v>73.3</v>
      </c>
      <c r="AB241" s="898">
        <v>74.400000000000006</v>
      </c>
      <c r="AC241" s="935">
        <v>91.5</v>
      </c>
      <c r="AD241" s="497"/>
      <c r="AE241" s="203"/>
      <c r="AF241" s="222" t="s">
        <v>100</v>
      </c>
      <c r="AG241" s="203" t="s">
        <v>105</v>
      </c>
      <c r="AH241" s="898">
        <v>87.3</v>
      </c>
      <c r="AI241" s="898">
        <v>94</v>
      </c>
      <c r="AJ241" s="898">
        <v>88.2</v>
      </c>
      <c r="AK241" s="898">
        <v>82.3</v>
      </c>
      <c r="AL241" s="898">
        <v>94.1</v>
      </c>
      <c r="AM241" s="898">
        <v>107.4</v>
      </c>
      <c r="AN241" s="898">
        <v>119.1</v>
      </c>
      <c r="AO241" s="898">
        <v>95.8</v>
      </c>
      <c r="AP241" s="898">
        <v>86.7</v>
      </c>
      <c r="AQ241" s="898">
        <v>86.4</v>
      </c>
      <c r="AR241" s="898">
        <v>82.5</v>
      </c>
    </row>
    <row r="242" spans="1:44" x14ac:dyDescent="0.15">
      <c r="A242" s="203"/>
      <c r="B242" s="222" t="s">
        <v>100</v>
      </c>
      <c r="C242" s="203" t="s">
        <v>106</v>
      </c>
      <c r="D242" s="898">
        <v>88</v>
      </c>
      <c r="E242" s="898">
        <v>88</v>
      </c>
      <c r="F242" s="898">
        <v>85.5</v>
      </c>
      <c r="G242" s="898">
        <v>63.2</v>
      </c>
      <c r="H242" s="898">
        <v>87.2</v>
      </c>
      <c r="I242" s="898">
        <v>144.30000000000001</v>
      </c>
      <c r="J242" s="898">
        <v>70.2</v>
      </c>
      <c r="K242" s="898">
        <v>86.1</v>
      </c>
      <c r="L242" s="898">
        <v>84.2</v>
      </c>
      <c r="M242" s="898">
        <v>82.5</v>
      </c>
      <c r="N242" s="898">
        <v>81.900000000000006</v>
      </c>
      <c r="O242" s="898">
        <v>106.1</v>
      </c>
      <c r="P242" s="898">
        <v>91.3</v>
      </c>
      <c r="Q242" s="898">
        <v>87.8</v>
      </c>
      <c r="R242" s="898">
        <v>82.8</v>
      </c>
      <c r="S242" s="898">
        <v>89.9</v>
      </c>
      <c r="T242" s="898">
        <v>94.9</v>
      </c>
      <c r="U242" s="898">
        <v>88.9</v>
      </c>
      <c r="V242" s="898">
        <v>88.6</v>
      </c>
      <c r="W242" s="898" t="s">
        <v>357</v>
      </c>
      <c r="X242" s="898">
        <v>91.7</v>
      </c>
      <c r="Y242" s="898">
        <v>109.8</v>
      </c>
      <c r="Z242" s="898">
        <v>93</v>
      </c>
      <c r="AA242" s="898">
        <v>70.3</v>
      </c>
      <c r="AB242" s="898">
        <v>71.8</v>
      </c>
      <c r="AC242" s="935">
        <v>95.2</v>
      </c>
      <c r="AD242" s="497"/>
      <c r="AE242" s="203"/>
      <c r="AF242" s="222" t="s">
        <v>100</v>
      </c>
      <c r="AG242" s="203" t="s">
        <v>106</v>
      </c>
      <c r="AH242" s="898">
        <v>88</v>
      </c>
      <c r="AI242" s="898">
        <v>88.8</v>
      </c>
      <c r="AJ242" s="898">
        <v>88.2</v>
      </c>
      <c r="AK242" s="898">
        <v>83.1</v>
      </c>
      <c r="AL242" s="898">
        <v>94.5</v>
      </c>
      <c r="AM242" s="898">
        <v>88.6</v>
      </c>
      <c r="AN242" s="898">
        <v>88.3</v>
      </c>
      <c r="AO242" s="898">
        <v>90.5</v>
      </c>
      <c r="AP242" s="898">
        <v>87.4</v>
      </c>
      <c r="AQ242" s="898">
        <v>87.6</v>
      </c>
      <c r="AR242" s="898">
        <v>90.8</v>
      </c>
    </row>
    <row r="243" spans="1:44" x14ac:dyDescent="0.15">
      <c r="A243" s="203"/>
      <c r="B243" s="222" t="s">
        <v>100</v>
      </c>
      <c r="C243" s="203" t="s">
        <v>107</v>
      </c>
      <c r="D243" s="898">
        <v>92</v>
      </c>
      <c r="E243" s="898">
        <v>92</v>
      </c>
      <c r="F243" s="898">
        <v>88.3</v>
      </c>
      <c r="G243" s="898">
        <v>63.6</v>
      </c>
      <c r="H243" s="898">
        <v>84.7</v>
      </c>
      <c r="I243" s="898">
        <v>165.7</v>
      </c>
      <c r="J243" s="898">
        <v>68.2</v>
      </c>
      <c r="K243" s="898">
        <v>83.2</v>
      </c>
      <c r="L243" s="898">
        <v>89.1</v>
      </c>
      <c r="M243" s="898">
        <v>89</v>
      </c>
      <c r="N243" s="898">
        <v>101.7</v>
      </c>
      <c r="O243" s="898">
        <v>98.4</v>
      </c>
      <c r="P243" s="898">
        <v>95</v>
      </c>
      <c r="Q243" s="898">
        <v>89.8</v>
      </c>
      <c r="R243" s="898">
        <v>80.2</v>
      </c>
      <c r="S243" s="898">
        <v>105</v>
      </c>
      <c r="T243" s="898">
        <v>102.1</v>
      </c>
      <c r="U243" s="898">
        <v>88.9</v>
      </c>
      <c r="V243" s="898">
        <v>85.3</v>
      </c>
      <c r="W243" s="898" t="s">
        <v>357</v>
      </c>
      <c r="X243" s="898">
        <v>82.5</v>
      </c>
      <c r="Y243" s="898">
        <v>105.5</v>
      </c>
      <c r="Z243" s="898">
        <v>89.2</v>
      </c>
      <c r="AA243" s="898">
        <v>74.7</v>
      </c>
      <c r="AB243" s="898">
        <v>73</v>
      </c>
      <c r="AC243" s="935">
        <v>95.2</v>
      </c>
      <c r="AD243" s="497"/>
      <c r="AE243" s="203"/>
      <c r="AF243" s="222" t="s">
        <v>100</v>
      </c>
      <c r="AG243" s="203" t="s">
        <v>107</v>
      </c>
      <c r="AH243" s="898">
        <v>92</v>
      </c>
      <c r="AI243" s="898">
        <v>85.4</v>
      </c>
      <c r="AJ243" s="898">
        <v>82.7</v>
      </c>
      <c r="AK243" s="898">
        <v>75.900000000000006</v>
      </c>
      <c r="AL243" s="898">
        <v>91.9</v>
      </c>
      <c r="AM243" s="898">
        <v>98.2</v>
      </c>
      <c r="AN243" s="898">
        <v>94.2</v>
      </c>
      <c r="AO243" s="898">
        <v>101</v>
      </c>
      <c r="AP243" s="898">
        <v>93.9</v>
      </c>
      <c r="AQ243" s="898">
        <v>93.7</v>
      </c>
      <c r="AR243" s="898">
        <v>101</v>
      </c>
    </row>
    <row r="244" spans="1:44" x14ac:dyDescent="0.15">
      <c r="A244" s="203"/>
      <c r="B244" s="222" t="s">
        <v>100</v>
      </c>
      <c r="C244" s="203" t="s">
        <v>108</v>
      </c>
      <c r="D244" s="898">
        <v>94</v>
      </c>
      <c r="E244" s="898">
        <v>94</v>
      </c>
      <c r="F244" s="898">
        <v>87.2</v>
      </c>
      <c r="G244" s="898">
        <v>69.900000000000006</v>
      </c>
      <c r="H244" s="898">
        <v>71.8</v>
      </c>
      <c r="I244" s="898">
        <v>156.6</v>
      </c>
      <c r="J244" s="898">
        <v>76.2</v>
      </c>
      <c r="K244" s="898">
        <v>89.2</v>
      </c>
      <c r="L244" s="898">
        <v>105.1</v>
      </c>
      <c r="M244" s="898">
        <v>132.80000000000001</v>
      </c>
      <c r="N244" s="898">
        <v>105.1</v>
      </c>
      <c r="O244" s="898">
        <v>102.2</v>
      </c>
      <c r="P244" s="898">
        <v>101.3</v>
      </c>
      <c r="Q244" s="898">
        <v>92.8</v>
      </c>
      <c r="R244" s="898">
        <v>84.4</v>
      </c>
      <c r="S244" s="898">
        <v>114.7</v>
      </c>
      <c r="T244" s="898">
        <v>107</v>
      </c>
      <c r="U244" s="898">
        <v>96</v>
      </c>
      <c r="V244" s="898">
        <v>105.8</v>
      </c>
      <c r="W244" s="898" t="s">
        <v>357</v>
      </c>
      <c r="X244" s="898">
        <v>93.2</v>
      </c>
      <c r="Y244" s="898">
        <v>104.9</v>
      </c>
      <c r="Z244" s="898">
        <v>89.9</v>
      </c>
      <c r="AA244" s="898">
        <v>78.400000000000006</v>
      </c>
      <c r="AB244" s="898">
        <v>72.2</v>
      </c>
      <c r="AC244" s="935">
        <v>105.9</v>
      </c>
      <c r="AD244" s="497"/>
      <c r="AE244" s="203"/>
      <c r="AF244" s="222" t="s">
        <v>100</v>
      </c>
      <c r="AG244" s="203" t="s">
        <v>108</v>
      </c>
      <c r="AH244" s="898">
        <v>94</v>
      </c>
      <c r="AI244" s="898">
        <v>93.6</v>
      </c>
      <c r="AJ244" s="898">
        <v>87.9</v>
      </c>
      <c r="AK244" s="898">
        <v>88.4</v>
      </c>
      <c r="AL244" s="898">
        <v>89.1</v>
      </c>
      <c r="AM244" s="898">
        <v>103</v>
      </c>
      <c r="AN244" s="898">
        <v>93.7</v>
      </c>
      <c r="AO244" s="898">
        <v>106.1</v>
      </c>
      <c r="AP244" s="898">
        <v>95.9</v>
      </c>
      <c r="AQ244" s="898">
        <v>95.9</v>
      </c>
      <c r="AR244" s="898">
        <v>89.1</v>
      </c>
    </row>
    <row r="245" spans="1:44" x14ac:dyDescent="0.15">
      <c r="A245" s="203"/>
      <c r="B245" s="222" t="s">
        <v>100</v>
      </c>
      <c r="C245" s="203" t="s">
        <v>109</v>
      </c>
      <c r="D245" s="898">
        <v>94.5</v>
      </c>
      <c r="E245" s="898">
        <v>94.6</v>
      </c>
      <c r="F245" s="898">
        <v>91.8</v>
      </c>
      <c r="G245" s="898">
        <v>68.900000000000006</v>
      </c>
      <c r="H245" s="898">
        <v>89.6</v>
      </c>
      <c r="I245" s="898">
        <v>108.4</v>
      </c>
      <c r="J245" s="898">
        <v>72.5</v>
      </c>
      <c r="K245" s="898">
        <v>87.1</v>
      </c>
      <c r="L245" s="898">
        <v>88.6</v>
      </c>
      <c r="M245" s="898">
        <v>101.2</v>
      </c>
      <c r="N245" s="898">
        <v>134.1</v>
      </c>
      <c r="O245" s="898">
        <v>148.30000000000001</v>
      </c>
      <c r="P245" s="898">
        <v>95.9</v>
      </c>
      <c r="Q245" s="898">
        <v>92.6</v>
      </c>
      <c r="R245" s="898">
        <v>89.2</v>
      </c>
      <c r="S245" s="898">
        <v>113</v>
      </c>
      <c r="T245" s="898">
        <v>106.3</v>
      </c>
      <c r="U245" s="898">
        <v>94.7</v>
      </c>
      <c r="V245" s="898">
        <v>97.1</v>
      </c>
      <c r="W245" s="898" t="s">
        <v>357</v>
      </c>
      <c r="X245" s="898">
        <v>108.1</v>
      </c>
      <c r="Y245" s="898">
        <v>111.3</v>
      </c>
      <c r="Z245" s="898">
        <v>95.9</v>
      </c>
      <c r="AA245" s="898">
        <v>78</v>
      </c>
      <c r="AB245" s="898">
        <v>72.400000000000006</v>
      </c>
      <c r="AC245" s="935">
        <v>87.1</v>
      </c>
      <c r="AD245" s="497"/>
      <c r="AE245" s="203"/>
      <c r="AF245" s="222" t="s">
        <v>100</v>
      </c>
      <c r="AG245" s="203" t="s">
        <v>109</v>
      </c>
      <c r="AH245" s="898">
        <v>94.5</v>
      </c>
      <c r="AI245" s="898">
        <v>92.4</v>
      </c>
      <c r="AJ245" s="898">
        <v>84.2</v>
      </c>
      <c r="AK245" s="898">
        <v>76.8</v>
      </c>
      <c r="AL245" s="898">
        <v>93.7</v>
      </c>
      <c r="AM245" s="898">
        <v>113.6</v>
      </c>
      <c r="AN245" s="898">
        <v>123.8</v>
      </c>
      <c r="AO245" s="898">
        <v>105.2</v>
      </c>
      <c r="AP245" s="898">
        <v>93.6</v>
      </c>
      <c r="AQ245" s="898">
        <v>93.8</v>
      </c>
      <c r="AR245" s="898">
        <v>81.099999999999994</v>
      </c>
    </row>
    <row r="246" spans="1:44" x14ac:dyDescent="0.15">
      <c r="A246" s="203"/>
      <c r="B246" s="222" t="s">
        <v>100</v>
      </c>
      <c r="C246" s="203" t="s">
        <v>110</v>
      </c>
      <c r="D246" s="898">
        <v>92.5</v>
      </c>
      <c r="E246" s="898">
        <v>92.5</v>
      </c>
      <c r="F246" s="898">
        <v>93.4</v>
      </c>
      <c r="G246" s="898">
        <v>73.900000000000006</v>
      </c>
      <c r="H246" s="898">
        <v>90.1</v>
      </c>
      <c r="I246" s="898">
        <v>101.7</v>
      </c>
      <c r="J246" s="898">
        <v>73.5</v>
      </c>
      <c r="K246" s="898">
        <v>89.4</v>
      </c>
      <c r="L246" s="898">
        <v>69</v>
      </c>
      <c r="M246" s="898">
        <v>98</v>
      </c>
      <c r="N246" s="898">
        <v>145.30000000000001</v>
      </c>
      <c r="O246" s="898">
        <v>133.6</v>
      </c>
      <c r="P246" s="898">
        <v>84.4</v>
      </c>
      <c r="Q246" s="898">
        <v>83.2</v>
      </c>
      <c r="R246" s="898">
        <v>84.8</v>
      </c>
      <c r="S246" s="898">
        <v>104.2</v>
      </c>
      <c r="T246" s="898">
        <v>112.2</v>
      </c>
      <c r="U246" s="898">
        <v>94.5</v>
      </c>
      <c r="V246" s="898">
        <v>94.2</v>
      </c>
      <c r="W246" s="898" t="s">
        <v>357</v>
      </c>
      <c r="X246" s="898">
        <v>106.8</v>
      </c>
      <c r="Y246" s="898">
        <v>103.8</v>
      </c>
      <c r="Z246" s="898">
        <v>101.7</v>
      </c>
      <c r="AA246" s="898">
        <v>76.2</v>
      </c>
      <c r="AB246" s="898">
        <v>73.5</v>
      </c>
      <c r="AC246" s="935">
        <v>85.2</v>
      </c>
      <c r="AD246" s="497"/>
      <c r="AE246" s="203"/>
      <c r="AF246" s="222" t="s">
        <v>100</v>
      </c>
      <c r="AG246" s="203" t="s">
        <v>110</v>
      </c>
      <c r="AH246" s="898">
        <v>92.5</v>
      </c>
      <c r="AI246" s="898">
        <v>94.3</v>
      </c>
      <c r="AJ246" s="898">
        <v>86.3</v>
      </c>
      <c r="AK246" s="898">
        <v>77.400000000000006</v>
      </c>
      <c r="AL246" s="898">
        <v>96.1</v>
      </c>
      <c r="AM246" s="898">
        <v>111.1</v>
      </c>
      <c r="AN246" s="898">
        <v>114.9</v>
      </c>
      <c r="AO246" s="898">
        <v>107.4</v>
      </c>
      <c r="AP246" s="898">
        <v>91.4</v>
      </c>
      <c r="AQ246" s="898">
        <v>91.6</v>
      </c>
      <c r="AR246" s="898">
        <v>85.3</v>
      </c>
    </row>
    <row r="247" spans="1:44" x14ac:dyDescent="0.15">
      <c r="A247" s="200"/>
      <c r="B247" s="223" t="s">
        <v>100</v>
      </c>
      <c r="C247" s="213" t="s">
        <v>97</v>
      </c>
      <c r="D247" s="898">
        <v>94.2</v>
      </c>
      <c r="E247" s="898">
        <v>94.2</v>
      </c>
      <c r="F247" s="898">
        <v>91.5</v>
      </c>
      <c r="G247" s="898">
        <v>73.3</v>
      </c>
      <c r="H247" s="898">
        <v>87</v>
      </c>
      <c r="I247" s="898">
        <v>83.8</v>
      </c>
      <c r="J247" s="898">
        <v>86.8</v>
      </c>
      <c r="K247" s="898">
        <v>84.8</v>
      </c>
      <c r="L247" s="898">
        <v>55.5</v>
      </c>
      <c r="M247" s="898">
        <v>98.8</v>
      </c>
      <c r="N247" s="898">
        <v>162.5</v>
      </c>
      <c r="O247" s="898">
        <v>135.1</v>
      </c>
      <c r="P247" s="898">
        <v>94.9</v>
      </c>
      <c r="Q247" s="898">
        <v>94.1</v>
      </c>
      <c r="R247" s="898">
        <v>81.3</v>
      </c>
      <c r="S247" s="898">
        <v>108.1</v>
      </c>
      <c r="T247" s="898">
        <v>104.1</v>
      </c>
      <c r="U247" s="898">
        <v>108.9</v>
      </c>
      <c r="V247" s="898">
        <v>110.6</v>
      </c>
      <c r="W247" s="898" t="s">
        <v>357</v>
      </c>
      <c r="X247" s="898">
        <v>119.4</v>
      </c>
      <c r="Y247" s="898">
        <v>108.8</v>
      </c>
      <c r="Z247" s="898">
        <v>89.8</v>
      </c>
      <c r="AA247" s="898">
        <v>94</v>
      </c>
      <c r="AB247" s="898">
        <v>73.5</v>
      </c>
      <c r="AC247" s="935">
        <v>85.8</v>
      </c>
      <c r="AD247" s="497"/>
      <c r="AE247" s="200"/>
      <c r="AF247" s="223" t="s">
        <v>100</v>
      </c>
      <c r="AG247" s="213" t="s">
        <v>97</v>
      </c>
      <c r="AH247" s="898">
        <v>94.2</v>
      </c>
      <c r="AI247" s="898">
        <v>94.3</v>
      </c>
      <c r="AJ247" s="898">
        <v>89.9</v>
      </c>
      <c r="AK247" s="898">
        <v>84</v>
      </c>
      <c r="AL247" s="898">
        <v>93.1</v>
      </c>
      <c r="AM247" s="898">
        <v>106.8</v>
      </c>
      <c r="AN247" s="898">
        <v>110.6</v>
      </c>
      <c r="AO247" s="898">
        <v>104.2</v>
      </c>
      <c r="AP247" s="898">
        <v>94.4</v>
      </c>
      <c r="AQ247" s="898">
        <v>94.7</v>
      </c>
      <c r="AR247" s="898">
        <v>88</v>
      </c>
    </row>
    <row r="248" spans="1:44" x14ac:dyDescent="0.15">
      <c r="A248" s="224"/>
      <c r="B248" s="222" t="s">
        <v>425</v>
      </c>
      <c r="C248" s="216" t="s">
        <v>99</v>
      </c>
      <c r="D248" s="899">
        <v>93.5</v>
      </c>
      <c r="E248" s="899">
        <v>93.5</v>
      </c>
      <c r="F248" s="899">
        <v>92.6</v>
      </c>
      <c r="G248" s="899">
        <v>67.400000000000006</v>
      </c>
      <c r="H248" s="899">
        <v>101.3</v>
      </c>
      <c r="I248" s="899">
        <v>83.7</v>
      </c>
      <c r="J248" s="899">
        <v>70.7</v>
      </c>
      <c r="K248" s="899">
        <v>89.3</v>
      </c>
      <c r="L248" s="899">
        <v>74.8</v>
      </c>
      <c r="M248" s="899">
        <v>112.3</v>
      </c>
      <c r="N248" s="899">
        <v>154.4</v>
      </c>
      <c r="O248" s="899">
        <v>94.2</v>
      </c>
      <c r="P248" s="899">
        <v>102.6</v>
      </c>
      <c r="Q248" s="899">
        <v>93.2</v>
      </c>
      <c r="R248" s="899">
        <v>81.8</v>
      </c>
      <c r="S248" s="899">
        <v>105.4</v>
      </c>
      <c r="T248" s="899">
        <v>107.9</v>
      </c>
      <c r="U248" s="899">
        <v>94.2</v>
      </c>
      <c r="V248" s="899">
        <v>80.8</v>
      </c>
      <c r="W248" s="899" t="s">
        <v>357</v>
      </c>
      <c r="X248" s="899">
        <v>107.8</v>
      </c>
      <c r="Y248" s="899">
        <v>112.2</v>
      </c>
      <c r="Z248" s="899">
        <v>97.2</v>
      </c>
      <c r="AA248" s="899">
        <v>80.3</v>
      </c>
      <c r="AB248" s="899">
        <v>75.8</v>
      </c>
      <c r="AC248" s="938">
        <v>80.3</v>
      </c>
      <c r="AD248" s="263"/>
      <c r="AE248" s="224"/>
      <c r="AF248" s="222" t="s">
        <v>425</v>
      </c>
      <c r="AG248" s="216" t="s">
        <v>99</v>
      </c>
      <c r="AH248" s="899">
        <v>93.5</v>
      </c>
      <c r="AI248" s="899">
        <v>89.6</v>
      </c>
      <c r="AJ248" s="899">
        <v>82.6</v>
      </c>
      <c r="AK248" s="899">
        <v>74.2</v>
      </c>
      <c r="AL248" s="899">
        <v>93.1</v>
      </c>
      <c r="AM248" s="899">
        <v>101.9</v>
      </c>
      <c r="AN248" s="899">
        <v>99</v>
      </c>
      <c r="AO248" s="899">
        <v>104.2</v>
      </c>
      <c r="AP248" s="899">
        <v>94.8</v>
      </c>
      <c r="AQ248" s="899">
        <v>95.6</v>
      </c>
      <c r="AR248" s="899">
        <v>61.8</v>
      </c>
    </row>
    <row r="249" spans="1:44" x14ac:dyDescent="0.15">
      <c r="A249" s="224"/>
      <c r="B249" s="222"/>
      <c r="C249" s="203" t="s">
        <v>101</v>
      </c>
      <c r="D249" s="898">
        <v>92.9</v>
      </c>
      <c r="E249" s="898">
        <v>92.9</v>
      </c>
      <c r="F249" s="898">
        <v>96.4</v>
      </c>
      <c r="G249" s="898">
        <v>67.8</v>
      </c>
      <c r="H249" s="898">
        <v>84.6</v>
      </c>
      <c r="I249" s="898">
        <v>78.8</v>
      </c>
      <c r="J249" s="898">
        <v>66.7</v>
      </c>
      <c r="K249" s="898">
        <v>89.2</v>
      </c>
      <c r="L249" s="898">
        <v>74.400000000000006</v>
      </c>
      <c r="M249" s="898">
        <v>110</v>
      </c>
      <c r="N249" s="898">
        <v>133.5</v>
      </c>
      <c r="O249" s="898">
        <v>103.7</v>
      </c>
      <c r="P249" s="898">
        <v>99.1</v>
      </c>
      <c r="Q249" s="898">
        <v>96.1</v>
      </c>
      <c r="R249" s="898">
        <v>81.2</v>
      </c>
      <c r="S249" s="898">
        <v>104.6</v>
      </c>
      <c r="T249" s="898">
        <v>109.4</v>
      </c>
      <c r="U249" s="898">
        <v>100.4</v>
      </c>
      <c r="V249" s="898">
        <v>92.5</v>
      </c>
      <c r="W249" s="898" t="s">
        <v>357</v>
      </c>
      <c r="X249" s="898">
        <v>127.4</v>
      </c>
      <c r="Y249" s="898">
        <v>118.4</v>
      </c>
      <c r="Z249" s="898">
        <v>90</v>
      </c>
      <c r="AA249" s="898">
        <v>82.5</v>
      </c>
      <c r="AB249" s="898">
        <v>72.2</v>
      </c>
      <c r="AC249" s="939">
        <v>76.5</v>
      </c>
      <c r="AD249" s="263"/>
      <c r="AE249" s="224"/>
      <c r="AF249" s="222"/>
      <c r="AG249" s="203" t="s">
        <v>101</v>
      </c>
      <c r="AH249" s="898">
        <v>92.9</v>
      </c>
      <c r="AI249" s="898">
        <v>88.6</v>
      </c>
      <c r="AJ249" s="898">
        <v>81.400000000000006</v>
      </c>
      <c r="AK249" s="898">
        <v>73.3</v>
      </c>
      <c r="AL249" s="898">
        <v>91.8</v>
      </c>
      <c r="AM249" s="898">
        <v>101.9</v>
      </c>
      <c r="AN249" s="898">
        <v>95.9</v>
      </c>
      <c r="AO249" s="898">
        <v>106.3</v>
      </c>
      <c r="AP249" s="898">
        <v>95.9</v>
      </c>
      <c r="AQ249" s="898">
        <v>96</v>
      </c>
      <c r="AR249" s="898">
        <v>95.4</v>
      </c>
    </row>
    <row r="250" spans="1:44" x14ac:dyDescent="0.15">
      <c r="A250" s="224"/>
      <c r="B250" s="222"/>
      <c r="C250" s="203" t="s">
        <v>102</v>
      </c>
      <c r="D250" s="898">
        <v>92.9</v>
      </c>
      <c r="E250" s="898">
        <v>92.9</v>
      </c>
      <c r="F250" s="898">
        <v>94.7</v>
      </c>
      <c r="G250" s="898">
        <v>71.3</v>
      </c>
      <c r="H250" s="898">
        <v>74.099999999999994</v>
      </c>
      <c r="I250" s="898">
        <v>90.6</v>
      </c>
      <c r="J250" s="898">
        <v>67</v>
      </c>
      <c r="K250" s="898">
        <v>94.1</v>
      </c>
      <c r="L250" s="898">
        <v>63.3</v>
      </c>
      <c r="M250" s="898">
        <v>142.30000000000001</v>
      </c>
      <c r="N250" s="898">
        <v>113.6</v>
      </c>
      <c r="O250" s="898">
        <v>160.9</v>
      </c>
      <c r="P250" s="898">
        <v>96.7</v>
      </c>
      <c r="Q250" s="898">
        <v>93.1</v>
      </c>
      <c r="R250" s="898">
        <v>79.099999999999994</v>
      </c>
      <c r="S250" s="898">
        <v>103.8</v>
      </c>
      <c r="T250" s="898">
        <v>106.9</v>
      </c>
      <c r="U250" s="898">
        <v>96.3</v>
      </c>
      <c r="V250" s="898">
        <v>97.6</v>
      </c>
      <c r="W250" s="898" t="s">
        <v>357</v>
      </c>
      <c r="X250" s="898">
        <v>100.7</v>
      </c>
      <c r="Y250" s="898">
        <v>91.8</v>
      </c>
      <c r="Z250" s="898">
        <v>87.5</v>
      </c>
      <c r="AA250" s="898">
        <v>92.4</v>
      </c>
      <c r="AB250" s="898">
        <v>73.2</v>
      </c>
      <c r="AC250" s="939">
        <v>80.7</v>
      </c>
      <c r="AD250" s="263"/>
      <c r="AE250" s="224"/>
      <c r="AF250" s="222"/>
      <c r="AG250" s="203" t="s">
        <v>102</v>
      </c>
      <c r="AH250" s="898">
        <v>92.9</v>
      </c>
      <c r="AI250" s="898">
        <v>89.8</v>
      </c>
      <c r="AJ250" s="898">
        <v>81</v>
      </c>
      <c r="AK250" s="898">
        <v>77.3</v>
      </c>
      <c r="AL250" s="898">
        <v>85.6</v>
      </c>
      <c r="AM250" s="898">
        <v>108.9</v>
      </c>
      <c r="AN250" s="898">
        <v>110.4</v>
      </c>
      <c r="AO250" s="898">
        <v>103.2</v>
      </c>
      <c r="AP250" s="898">
        <v>95.1</v>
      </c>
      <c r="AQ250" s="898">
        <v>95.6</v>
      </c>
      <c r="AR250" s="898">
        <v>108.2</v>
      </c>
    </row>
    <row r="251" spans="1:44" x14ac:dyDescent="0.15">
      <c r="A251" s="224"/>
      <c r="B251" s="222"/>
      <c r="C251" s="203" t="s">
        <v>103</v>
      </c>
      <c r="D251" s="898">
        <v>91.4</v>
      </c>
      <c r="E251" s="898">
        <v>91.4</v>
      </c>
      <c r="F251" s="898">
        <v>94</v>
      </c>
      <c r="G251" s="898">
        <v>65</v>
      </c>
      <c r="H251" s="898">
        <v>70.900000000000006</v>
      </c>
      <c r="I251" s="898">
        <v>118.7</v>
      </c>
      <c r="J251" s="898">
        <v>70.7</v>
      </c>
      <c r="K251" s="898">
        <v>93.4</v>
      </c>
      <c r="L251" s="898">
        <v>68.099999999999994</v>
      </c>
      <c r="M251" s="898">
        <v>86.6</v>
      </c>
      <c r="N251" s="898">
        <v>106.7</v>
      </c>
      <c r="O251" s="898">
        <v>81.8</v>
      </c>
      <c r="P251" s="898">
        <v>91.4</v>
      </c>
      <c r="Q251" s="898">
        <v>93.2</v>
      </c>
      <c r="R251" s="898">
        <v>79.5</v>
      </c>
      <c r="S251" s="898">
        <v>89.8</v>
      </c>
      <c r="T251" s="898">
        <v>106.8</v>
      </c>
      <c r="U251" s="898">
        <v>94.8</v>
      </c>
      <c r="V251" s="898">
        <v>96.7</v>
      </c>
      <c r="W251" s="898" t="s">
        <v>357</v>
      </c>
      <c r="X251" s="898">
        <v>114.4</v>
      </c>
      <c r="Y251" s="898">
        <v>109.5</v>
      </c>
      <c r="Z251" s="898">
        <v>89.6</v>
      </c>
      <c r="AA251" s="898">
        <v>87</v>
      </c>
      <c r="AB251" s="898">
        <v>73.5</v>
      </c>
      <c r="AC251" s="939">
        <v>92.5</v>
      </c>
      <c r="AD251" s="263"/>
      <c r="AE251" s="224"/>
      <c r="AF251" s="222"/>
      <c r="AG251" s="203" t="s">
        <v>103</v>
      </c>
      <c r="AH251" s="898">
        <v>91.4</v>
      </c>
      <c r="AI251" s="898">
        <v>84</v>
      </c>
      <c r="AJ251" s="898">
        <v>80.099999999999994</v>
      </c>
      <c r="AK251" s="898">
        <v>79.400000000000006</v>
      </c>
      <c r="AL251" s="898">
        <v>81.099999999999994</v>
      </c>
      <c r="AM251" s="898">
        <v>91</v>
      </c>
      <c r="AN251" s="898">
        <v>85.3</v>
      </c>
      <c r="AO251" s="898">
        <v>102.2</v>
      </c>
      <c r="AP251" s="898">
        <v>95.4</v>
      </c>
      <c r="AQ251" s="898">
        <v>95.8</v>
      </c>
      <c r="AR251" s="898">
        <v>77.400000000000006</v>
      </c>
    </row>
    <row r="252" spans="1:44" x14ac:dyDescent="0.15">
      <c r="A252" s="224"/>
      <c r="B252" s="222"/>
      <c r="C252" s="203" t="s">
        <v>104</v>
      </c>
      <c r="D252" s="898">
        <v>99.6</v>
      </c>
      <c r="E252" s="898">
        <v>99.6</v>
      </c>
      <c r="F252" s="898">
        <v>94.4</v>
      </c>
      <c r="G252" s="898">
        <v>65.099999999999994</v>
      </c>
      <c r="H252" s="898">
        <v>64.2</v>
      </c>
      <c r="I252" s="898">
        <v>232.4</v>
      </c>
      <c r="J252" s="898">
        <v>70</v>
      </c>
      <c r="K252" s="898">
        <v>89.4</v>
      </c>
      <c r="L252" s="898">
        <v>62.4</v>
      </c>
      <c r="M252" s="898">
        <v>120.7</v>
      </c>
      <c r="N252" s="898">
        <v>107.2</v>
      </c>
      <c r="O252" s="898">
        <v>120.7</v>
      </c>
      <c r="P252" s="898">
        <v>89.4</v>
      </c>
      <c r="Q252" s="898">
        <v>90.7</v>
      </c>
      <c r="R252" s="898">
        <v>85.5</v>
      </c>
      <c r="S252" s="898">
        <v>108</v>
      </c>
      <c r="T252" s="898">
        <v>103.4</v>
      </c>
      <c r="U252" s="898">
        <v>98.8</v>
      </c>
      <c r="V252" s="898">
        <v>109</v>
      </c>
      <c r="W252" s="898" t="s">
        <v>357</v>
      </c>
      <c r="X252" s="898">
        <v>91</v>
      </c>
      <c r="Y252" s="898">
        <v>96.1</v>
      </c>
      <c r="Z252" s="898">
        <v>90.8</v>
      </c>
      <c r="AA252" s="898">
        <v>87.8</v>
      </c>
      <c r="AB252" s="898">
        <v>73.599999999999994</v>
      </c>
      <c r="AC252" s="939">
        <v>122.4</v>
      </c>
      <c r="AD252" s="263"/>
      <c r="AE252" s="224"/>
      <c r="AF252" s="222"/>
      <c r="AG252" s="203" t="s">
        <v>104</v>
      </c>
      <c r="AH252" s="898">
        <v>99.6</v>
      </c>
      <c r="AI252" s="898">
        <v>86.6</v>
      </c>
      <c r="AJ252" s="898">
        <v>78.5</v>
      </c>
      <c r="AK252" s="898">
        <v>79</v>
      </c>
      <c r="AL252" s="898">
        <v>78.599999999999994</v>
      </c>
      <c r="AM252" s="898">
        <v>104.1</v>
      </c>
      <c r="AN252" s="898">
        <v>106</v>
      </c>
      <c r="AO252" s="898">
        <v>103.7</v>
      </c>
      <c r="AP252" s="898">
        <v>106.5</v>
      </c>
      <c r="AQ252" s="898">
        <v>106.4</v>
      </c>
      <c r="AR252" s="898">
        <v>79.7</v>
      </c>
    </row>
    <row r="253" spans="1:44" x14ac:dyDescent="0.15">
      <c r="A253" s="224"/>
      <c r="B253" s="222"/>
      <c r="C253" s="203" t="s">
        <v>105</v>
      </c>
      <c r="D253" s="898">
        <v>83.8</v>
      </c>
      <c r="E253" s="898">
        <v>83.8</v>
      </c>
      <c r="F253" s="898">
        <v>86.5</v>
      </c>
      <c r="G253" s="898">
        <v>66.099999999999994</v>
      </c>
      <c r="H253" s="898">
        <v>53.4</v>
      </c>
      <c r="I253" s="898">
        <v>73.3</v>
      </c>
      <c r="J253" s="898">
        <v>68.400000000000006</v>
      </c>
      <c r="K253" s="898">
        <v>94.4</v>
      </c>
      <c r="L253" s="898">
        <v>65.400000000000006</v>
      </c>
      <c r="M253" s="898">
        <v>111</v>
      </c>
      <c r="N253" s="898">
        <v>119.3</v>
      </c>
      <c r="O253" s="898">
        <v>108.1</v>
      </c>
      <c r="P253" s="898">
        <v>90</v>
      </c>
      <c r="Q253" s="898">
        <v>87.3</v>
      </c>
      <c r="R253" s="898">
        <v>83.4</v>
      </c>
      <c r="S253" s="898">
        <v>102.4</v>
      </c>
      <c r="T253" s="898">
        <v>104.5</v>
      </c>
      <c r="U253" s="898">
        <v>95.8</v>
      </c>
      <c r="V253" s="898">
        <v>106.6</v>
      </c>
      <c r="W253" s="898" t="s">
        <v>357</v>
      </c>
      <c r="X253" s="898">
        <v>60.2</v>
      </c>
      <c r="Y253" s="898">
        <v>101.3</v>
      </c>
      <c r="Z253" s="898">
        <v>91.1</v>
      </c>
      <c r="AA253" s="898">
        <v>89.2</v>
      </c>
      <c r="AB253" s="898">
        <v>73.8</v>
      </c>
      <c r="AC253" s="939">
        <v>73.099999999999994</v>
      </c>
      <c r="AD253" s="263"/>
      <c r="AE253" s="224"/>
      <c r="AF253" s="222"/>
      <c r="AG253" s="203" t="s">
        <v>105</v>
      </c>
      <c r="AH253" s="898">
        <v>83.8</v>
      </c>
      <c r="AI253" s="898">
        <v>84</v>
      </c>
      <c r="AJ253" s="898">
        <v>77.3</v>
      </c>
      <c r="AK253" s="898">
        <v>80.599999999999994</v>
      </c>
      <c r="AL253" s="898">
        <v>72.7</v>
      </c>
      <c r="AM253" s="898">
        <v>98.9</v>
      </c>
      <c r="AN253" s="898">
        <v>92.3</v>
      </c>
      <c r="AO253" s="898">
        <v>100</v>
      </c>
      <c r="AP253" s="898">
        <v>86.4</v>
      </c>
      <c r="AQ253" s="898">
        <v>86.8</v>
      </c>
      <c r="AR253" s="898">
        <v>58.9</v>
      </c>
    </row>
    <row r="254" spans="1:44" x14ac:dyDescent="0.15">
      <c r="A254" s="224"/>
      <c r="B254" s="222"/>
      <c r="C254" s="203" t="s">
        <v>106</v>
      </c>
      <c r="D254" s="898">
        <v>92.9</v>
      </c>
      <c r="E254" s="898">
        <v>92.9</v>
      </c>
      <c r="F254" s="898">
        <v>91.5</v>
      </c>
      <c r="G254" s="898">
        <v>71.2</v>
      </c>
      <c r="H254" s="898">
        <v>60.9</v>
      </c>
      <c r="I254" s="898">
        <v>85.1</v>
      </c>
      <c r="J254" s="898">
        <v>85.3</v>
      </c>
      <c r="K254" s="898">
        <v>94.9</v>
      </c>
      <c r="L254" s="898">
        <v>82.7</v>
      </c>
      <c r="M254" s="898">
        <v>142.19999999999999</v>
      </c>
      <c r="N254" s="898">
        <v>110.4</v>
      </c>
      <c r="O254" s="898">
        <v>132.1</v>
      </c>
      <c r="P254" s="898">
        <v>101.5</v>
      </c>
      <c r="Q254" s="898">
        <v>95.9</v>
      </c>
      <c r="R254" s="898">
        <v>92.4</v>
      </c>
      <c r="S254" s="898">
        <v>106.1</v>
      </c>
      <c r="T254" s="898">
        <v>113.3</v>
      </c>
      <c r="U254" s="898">
        <v>92.8</v>
      </c>
      <c r="V254" s="898">
        <v>105.8</v>
      </c>
      <c r="W254" s="898" t="s">
        <v>357</v>
      </c>
      <c r="X254" s="898">
        <v>97.5</v>
      </c>
      <c r="Y254" s="898">
        <v>85.9</v>
      </c>
      <c r="Z254" s="898">
        <v>85.2</v>
      </c>
      <c r="AA254" s="898">
        <v>80.400000000000006</v>
      </c>
      <c r="AB254" s="898">
        <v>78.5</v>
      </c>
      <c r="AC254" s="939">
        <v>85.3</v>
      </c>
      <c r="AD254" s="263"/>
      <c r="AE254" s="224"/>
      <c r="AF254" s="222"/>
      <c r="AG254" s="203" t="s">
        <v>106</v>
      </c>
      <c r="AH254" s="898">
        <v>92.9</v>
      </c>
      <c r="AI254" s="898">
        <v>89.1</v>
      </c>
      <c r="AJ254" s="898">
        <v>80.7</v>
      </c>
      <c r="AK254" s="898">
        <v>86.4</v>
      </c>
      <c r="AL254" s="898">
        <v>74.5</v>
      </c>
      <c r="AM254" s="898">
        <v>105.2</v>
      </c>
      <c r="AN254" s="898">
        <v>112.1</v>
      </c>
      <c r="AO254" s="898">
        <v>102.2</v>
      </c>
      <c r="AP254" s="898">
        <v>94</v>
      </c>
      <c r="AQ254" s="898">
        <v>94.9</v>
      </c>
      <c r="AR254" s="898">
        <v>72.7</v>
      </c>
    </row>
    <row r="255" spans="1:44" x14ac:dyDescent="0.15">
      <c r="A255" s="224"/>
      <c r="B255" s="222"/>
      <c r="C255" s="203" t="s">
        <v>107</v>
      </c>
      <c r="D255" s="898">
        <v>94.6</v>
      </c>
      <c r="E255" s="898">
        <v>94.6</v>
      </c>
      <c r="F255" s="898">
        <v>89.4</v>
      </c>
      <c r="G255" s="898">
        <v>66.3</v>
      </c>
      <c r="H255" s="898">
        <v>62.4</v>
      </c>
      <c r="I255" s="898">
        <v>122.6</v>
      </c>
      <c r="J255" s="898">
        <v>76.3</v>
      </c>
      <c r="K255" s="898">
        <v>136.4</v>
      </c>
      <c r="L255" s="898">
        <v>92.9</v>
      </c>
      <c r="M255" s="898">
        <v>128.4</v>
      </c>
      <c r="N255" s="898">
        <v>101.3</v>
      </c>
      <c r="O255" s="898">
        <v>102</v>
      </c>
      <c r="P255" s="898">
        <v>100.1</v>
      </c>
      <c r="Q255" s="898">
        <v>97.6</v>
      </c>
      <c r="R255" s="898">
        <v>104.3</v>
      </c>
      <c r="S255" s="898">
        <v>100.9</v>
      </c>
      <c r="T255" s="898">
        <v>106.4</v>
      </c>
      <c r="U255" s="898">
        <v>96.6</v>
      </c>
      <c r="V255" s="898">
        <v>106.2</v>
      </c>
      <c r="W255" s="898" t="s">
        <v>357</v>
      </c>
      <c r="X255" s="898">
        <v>104.1</v>
      </c>
      <c r="Y255" s="898">
        <v>90</v>
      </c>
      <c r="Z255" s="898">
        <v>89.3</v>
      </c>
      <c r="AA255" s="898">
        <v>77.599999999999994</v>
      </c>
      <c r="AB255" s="898">
        <v>75.599999999999994</v>
      </c>
      <c r="AC255" s="939">
        <v>96.5</v>
      </c>
      <c r="AD255" s="263"/>
      <c r="AE255" s="224"/>
      <c r="AF255" s="222"/>
      <c r="AG255" s="203" t="s">
        <v>107</v>
      </c>
      <c r="AH255" s="898">
        <v>94.6</v>
      </c>
      <c r="AI255" s="898">
        <v>88.9</v>
      </c>
      <c r="AJ255" s="898">
        <v>89.4</v>
      </c>
      <c r="AK255" s="898">
        <v>100.4</v>
      </c>
      <c r="AL255" s="898">
        <v>79.8</v>
      </c>
      <c r="AM255" s="898">
        <v>95.1</v>
      </c>
      <c r="AN255" s="898">
        <v>90.2</v>
      </c>
      <c r="AO255" s="898">
        <v>98.3</v>
      </c>
      <c r="AP255" s="898">
        <v>97.1</v>
      </c>
      <c r="AQ255" s="898">
        <v>97.6</v>
      </c>
      <c r="AR255" s="898">
        <v>74.400000000000006</v>
      </c>
    </row>
    <row r="256" spans="1:44" x14ac:dyDescent="0.15">
      <c r="A256" s="224"/>
      <c r="B256" s="222"/>
      <c r="C256" s="203" t="s">
        <v>108</v>
      </c>
      <c r="D256" s="898">
        <v>93.6</v>
      </c>
      <c r="E256" s="898">
        <v>93.6</v>
      </c>
      <c r="F256" s="898">
        <v>96.1</v>
      </c>
      <c r="G256" s="898">
        <v>68.8</v>
      </c>
      <c r="H256" s="898">
        <v>63.7</v>
      </c>
      <c r="I256" s="898">
        <v>101.4</v>
      </c>
      <c r="J256" s="898">
        <v>73.8</v>
      </c>
      <c r="K256" s="898">
        <v>89.9</v>
      </c>
      <c r="L256" s="898">
        <v>92.7</v>
      </c>
      <c r="M256" s="898">
        <v>140.9</v>
      </c>
      <c r="N256" s="898">
        <v>87.9</v>
      </c>
      <c r="O256" s="898">
        <v>122.1</v>
      </c>
      <c r="P256" s="898">
        <v>98.7</v>
      </c>
      <c r="Q256" s="898">
        <v>101.2</v>
      </c>
      <c r="R256" s="898">
        <v>99.6</v>
      </c>
      <c r="S256" s="898">
        <v>111.7</v>
      </c>
      <c r="T256" s="898">
        <v>95.5</v>
      </c>
      <c r="U256" s="898">
        <v>97</v>
      </c>
      <c r="V256" s="898">
        <v>111.5</v>
      </c>
      <c r="W256" s="898" t="s">
        <v>357</v>
      </c>
      <c r="X256" s="898">
        <v>104.4</v>
      </c>
      <c r="Y256" s="898">
        <v>84.7</v>
      </c>
      <c r="Z256" s="898">
        <v>88.7</v>
      </c>
      <c r="AA256" s="898">
        <v>89.9</v>
      </c>
      <c r="AB256" s="898">
        <v>79</v>
      </c>
      <c r="AC256" s="939">
        <v>86.7</v>
      </c>
      <c r="AD256" s="263"/>
      <c r="AE256" s="224"/>
      <c r="AF256" s="222"/>
      <c r="AG256" s="203" t="s">
        <v>108</v>
      </c>
      <c r="AH256" s="898">
        <v>93.6</v>
      </c>
      <c r="AI256" s="898">
        <v>85.3</v>
      </c>
      <c r="AJ256" s="898">
        <v>77.400000000000006</v>
      </c>
      <c r="AK256" s="898">
        <v>76</v>
      </c>
      <c r="AL256" s="898">
        <v>80.5</v>
      </c>
      <c r="AM256" s="898">
        <v>100.3</v>
      </c>
      <c r="AN256" s="898">
        <v>108</v>
      </c>
      <c r="AO256" s="898">
        <v>92.1</v>
      </c>
      <c r="AP256" s="898">
        <v>98.9</v>
      </c>
      <c r="AQ256" s="898">
        <v>98.8</v>
      </c>
      <c r="AR256" s="898">
        <v>92.4</v>
      </c>
    </row>
    <row r="257" spans="1:44" x14ac:dyDescent="0.15">
      <c r="A257" s="224"/>
      <c r="B257" s="222"/>
      <c r="C257" s="203" t="s">
        <v>109</v>
      </c>
      <c r="D257" s="898">
        <v>97.3</v>
      </c>
      <c r="E257" s="898">
        <v>97.3</v>
      </c>
      <c r="F257" s="898">
        <v>94.2</v>
      </c>
      <c r="G257" s="898">
        <v>66.599999999999994</v>
      </c>
      <c r="H257" s="898">
        <v>66.7</v>
      </c>
      <c r="I257" s="898">
        <v>122.8</v>
      </c>
      <c r="J257" s="898">
        <v>66.400000000000006</v>
      </c>
      <c r="K257" s="898">
        <v>92.1</v>
      </c>
      <c r="L257" s="898">
        <v>103.8</v>
      </c>
      <c r="M257" s="898">
        <v>145.69999999999999</v>
      </c>
      <c r="N257" s="898">
        <v>99.9</v>
      </c>
      <c r="O257" s="898">
        <v>91</v>
      </c>
      <c r="P257" s="898">
        <v>107.8</v>
      </c>
      <c r="Q257" s="898">
        <v>101.4</v>
      </c>
      <c r="R257" s="898">
        <v>107.1</v>
      </c>
      <c r="S257" s="898">
        <v>108.8</v>
      </c>
      <c r="T257" s="898">
        <v>106.9</v>
      </c>
      <c r="U257" s="898">
        <v>105.2</v>
      </c>
      <c r="V257" s="898">
        <v>133.1</v>
      </c>
      <c r="W257" s="898" t="s">
        <v>357</v>
      </c>
      <c r="X257" s="898">
        <v>106.1</v>
      </c>
      <c r="Y257" s="898">
        <v>81</v>
      </c>
      <c r="Z257" s="898">
        <v>89</v>
      </c>
      <c r="AA257" s="898">
        <v>93.4</v>
      </c>
      <c r="AB257" s="898">
        <v>79.099999999999994</v>
      </c>
      <c r="AC257" s="939">
        <v>89.7</v>
      </c>
      <c r="AD257" s="263"/>
      <c r="AE257" s="224"/>
      <c r="AF257" s="222"/>
      <c r="AG257" s="203" t="s">
        <v>109</v>
      </c>
      <c r="AH257" s="898">
        <v>97.3</v>
      </c>
      <c r="AI257" s="898">
        <v>80.900000000000006</v>
      </c>
      <c r="AJ257" s="898">
        <v>76.900000000000006</v>
      </c>
      <c r="AK257" s="898">
        <v>73</v>
      </c>
      <c r="AL257" s="898">
        <v>82.1</v>
      </c>
      <c r="AM257" s="898">
        <v>92.4</v>
      </c>
      <c r="AN257" s="898">
        <v>80.8</v>
      </c>
      <c r="AO257" s="898">
        <v>100.8</v>
      </c>
      <c r="AP257" s="898">
        <v>104.4</v>
      </c>
      <c r="AQ257" s="898">
        <v>104.9</v>
      </c>
      <c r="AR257" s="898">
        <v>77.2</v>
      </c>
    </row>
    <row r="258" spans="1:44" x14ac:dyDescent="0.15">
      <c r="A258" s="224"/>
      <c r="B258" s="222"/>
      <c r="C258" s="203" t="s">
        <v>110</v>
      </c>
      <c r="D258" s="898">
        <v>97.1</v>
      </c>
      <c r="E258" s="898">
        <v>97.1</v>
      </c>
      <c r="F258" s="898">
        <v>92.1</v>
      </c>
      <c r="G258" s="898">
        <v>62.3</v>
      </c>
      <c r="H258" s="898">
        <v>74.7</v>
      </c>
      <c r="I258" s="898">
        <v>114.3</v>
      </c>
      <c r="J258" s="898">
        <v>67.3</v>
      </c>
      <c r="K258" s="898">
        <v>90</v>
      </c>
      <c r="L258" s="898">
        <v>115.1</v>
      </c>
      <c r="M258" s="898">
        <v>104.3</v>
      </c>
      <c r="N258" s="898">
        <v>117.3</v>
      </c>
      <c r="O258" s="898">
        <v>109.9</v>
      </c>
      <c r="P258" s="898">
        <v>114.7</v>
      </c>
      <c r="Q258" s="898">
        <v>109.8</v>
      </c>
      <c r="R258" s="898">
        <v>103.8</v>
      </c>
      <c r="S258" s="898">
        <v>112</v>
      </c>
      <c r="T258" s="898">
        <v>102</v>
      </c>
      <c r="U258" s="898">
        <v>103.2</v>
      </c>
      <c r="V258" s="898">
        <v>120.7</v>
      </c>
      <c r="W258" s="898" t="s">
        <v>357</v>
      </c>
      <c r="X258" s="898">
        <v>107.5</v>
      </c>
      <c r="Y258" s="898">
        <v>84.1</v>
      </c>
      <c r="Z258" s="898">
        <v>91.2</v>
      </c>
      <c r="AA258" s="898">
        <v>93.1</v>
      </c>
      <c r="AB258" s="898">
        <v>79.7</v>
      </c>
      <c r="AC258" s="939">
        <v>86</v>
      </c>
      <c r="AD258" s="263"/>
      <c r="AE258" s="224"/>
      <c r="AF258" s="222"/>
      <c r="AG258" s="203" t="s">
        <v>110</v>
      </c>
      <c r="AH258" s="898">
        <v>97.1</v>
      </c>
      <c r="AI258" s="898">
        <v>82.7</v>
      </c>
      <c r="AJ258" s="898">
        <v>75.3</v>
      </c>
      <c r="AK258" s="898">
        <v>67.3</v>
      </c>
      <c r="AL258" s="898">
        <v>83.7</v>
      </c>
      <c r="AM258" s="898">
        <v>97.8</v>
      </c>
      <c r="AN258" s="898">
        <v>99.9</v>
      </c>
      <c r="AO258" s="898">
        <v>95.9</v>
      </c>
      <c r="AP258" s="898">
        <v>105.1</v>
      </c>
      <c r="AQ258" s="898">
        <v>105.7</v>
      </c>
      <c r="AR258" s="898">
        <v>89.7</v>
      </c>
    </row>
    <row r="259" spans="1:44" x14ac:dyDescent="0.15">
      <c r="A259" s="224"/>
      <c r="B259" s="223"/>
      <c r="C259" s="213" t="s">
        <v>97</v>
      </c>
      <c r="D259" s="900">
        <v>100.4</v>
      </c>
      <c r="E259" s="900">
        <v>100.4</v>
      </c>
      <c r="F259" s="900">
        <v>95.8</v>
      </c>
      <c r="G259" s="900">
        <v>66.2</v>
      </c>
      <c r="H259" s="900">
        <v>87</v>
      </c>
      <c r="I259" s="900">
        <v>125.6</v>
      </c>
      <c r="J259" s="900">
        <v>81.3</v>
      </c>
      <c r="K259" s="900">
        <v>101.3</v>
      </c>
      <c r="L259" s="900">
        <v>109</v>
      </c>
      <c r="M259" s="900">
        <v>128.19999999999999</v>
      </c>
      <c r="N259" s="900">
        <v>90.1</v>
      </c>
      <c r="O259" s="900">
        <v>75</v>
      </c>
      <c r="P259" s="900">
        <v>109.7</v>
      </c>
      <c r="Q259" s="900">
        <v>102.9</v>
      </c>
      <c r="R259" s="900">
        <v>105.4</v>
      </c>
      <c r="S259" s="900">
        <v>110.9</v>
      </c>
      <c r="T259" s="900">
        <v>105.5</v>
      </c>
      <c r="U259" s="900">
        <v>101.5</v>
      </c>
      <c r="V259" s="900">
        <v>97.2</v>
      </c>
      <c r="W259" s="900" t="s">
        <v>357</v>
      </c>
      <c r="X259" s="900">
        <v>125.7</v>
      </c>
      <c r="Y259" s="900">
        <v>93.2</v>
      </c>
      <c r="Z259" s="900">
        <v>93.2</v>
      </c>
      <c r="AA259" s="900">
        <v>95.1</v>
      </c>
      <c r="AB259" s="900">
        <v>89.2</v>
      </c>
      <c r="AC259" s="940">
        <v>98.8</v>
      </c>
      <c r="AD259" s="263"/>
      <c r="AE259" s="224"/>
      <c r="AF259" s="223"/>
      <c r="AG259" s="213" t="s">
        <v>97</v>
      </c>
      <c r="AH259" s="900">
        <v>100.4</v>
      </c>
      <c r="AI259" s="900">
        <v>88.5</v>
      </c>
      <c r="AJ259" s="900">
        <v>85.9</v>
      </c>
      <c r="AK259" s="900">
        <v>81.2</v>
      </c>
      <c r="AL259" s="900">
        <v>87.8</v>
      </c>
      <c r="AM259" s="900">
        <v>96.5</v>
      </c>
      <c r="AN259" s="900">
        <v>91.9</v>
      </c>
      <c r="AO259" s="900">
        <v>100.4</v>
      </c>
      <c r="AP259" s="900">
        <v>105.7</v>
      </c>
      <c r="AQ259" s="900">
        <v>106.3</v>
      </c>
      <c r="AR259" s="900">
        <v>93.9</v>
      </c>
    </row>
    <row r="260" spans="1:44" x14ac:dyDescent="0.15">
      <c r="A260" s="203"/>
      <c r="B260" s="222" t="s">
        <v>468</v>
      </c>
      <c r="C260" s="216" t="s">
        <v>99</v>
      </c>
      <c r="D260" s="898">
        <v>107.3</v>
      </c>
      <c r="E260" s="898">
        <v>107.3</v>
      </c>
      <c r="F260" s="898">
        <v>96</v>
      </c>
      <c r="G260" s="898">
        <v>73.5</v>
      </c>
      <c r="H260" s="898">
        <v>91.6</v>
      </c>
      <c r="I260" s="898">
        <v>141.30000000000001</v>
      </c>
      <c r="J260" s="898">
        <v>117.1</v>
      </c>
      <c r="K260" s="898">
        <v>116.8</v>
      </c>
      <c r="L260" s="898">
        <v>128.5</v>
      </c>
      <c r="M260" s="898">
        <v>105.4</v>
      </c>
      <c r="N260" s="898">
        <v>107.4</v>
      </c>
      <c r="O260" s="898">
        <v>101.7</v>
      </c>
      <c r="P260" s="898">
        <v>97.2</v>
      </c>
      <c r="Q260" s="898">
        <v>110.8</v>
      </c>
      <c r="R260" s="898">
        <v>99.8</v>
      </c>
      <c r="S260" s="898">
        <v>105.2</v>
      </c>
      <c r="T260" s="898">
        <v>108.4</v>
      </c>
      <c r="U260" s="898">
        <v>109.3</v>
      </c>
      <c r="V260" s="898">
        <v>147.1</v>
      </c>
      <c r="W260" s="898" t="s">
        <v>357</v>
      </c>
      <c r="X260" s="898">
        <v>109.2</v>
      </c>
      <c r="Y260" s="898">
        <v>85</v>
      </c>
      <c r="Z260" s="898">
        <v>82.9</v>
      </c>
      <c r="AA260" s="898">
        <v>77.5</v>
      </c>
      <c r="AB260" s="898">
        <v>101.1</v>
      </c>
      <c r="AC260" s="938">
        <v>128.5</v>
      </c>
      <c r="AD260" s="263"/>
      <c r="AE260" s="203"/>
      <c r="AF260" s="222" t="s">
        <v>468</v>
      </c>
      <c r="AG260" s="216" t="s">
        <v>99</v>
      </c>
      <c r="AH260" s="898">
        <v>107.3</v>
      </c>
      <c r="AI260" s="898">
        <v>107</v>
      </c>
      <c r="AJ260" s="898">
        <v>112.1</v>
      </c>
      <c r="AK260" s="898">
        <v>123.6</v>
      </c>
      <c r="AL260" s="898">
        <v>93.4</v>
      </c>
      <c r="AM260" s="898">
        <v>99</v>
      </c>
      <c r="AN260" s="898">
        <v>94.4</v>
      </c>
      <c r="AO260" s="898">
        <v>103.1</v>
      </c>
      <c r="AP260" s="898">
        <v>107.4</v>
      </c>
      <c r="AQ260" s="898">
        <v>107.9</v>
      </c>
      <c r="AR260" s="898">
        <v>89.1</v>
      </c>
    </row>
    <row r="261" spans="1:44" x14ac:dyDescent="0.15">
      <c r="A261" s="203"/>
      <c r="B261" s="222"/>
      <c r="C261" s="203" t="s">
        <v>101</v>
      </c>
      <c r="D261" s="898">
        <v>100.2</v>
      </c>
      <c r="E261" s="898">
        <v>100.3</v>
      </c>
      <c r="F261" s="898">
        <v>94.2</v>
      </c>
      <c r="G261" s="898">
        <v>67.599999999999994</v>
      </c>
      <c r="H261" s="898">
        <v>98.4</v>
      </c>
      <c r="I261" s="898">
        <v>124.5</v>
      </c>
      <c r="J261" s="898">
        <v>85.7</v>
      </c>
      <c r="K261" s="898">
        <v>96.2</v>
      </c>
      <c r="L261" s="898">
        <v>118.5</v>
      </c>
      <c r="M261" s="898">
        <v>84.2</v>
      </c>
      <c r="N261" s="898">
        <v>160.6</v>
      </c>
      <c r="O261" s="898">
        <v>96.2</v>
      </c>
      <c r="P261" s="898">
        <v>100.5</v>
      </c>
      <c r="Q261" s="898">
        <v>107.7</v>
      </c>
      <c r="R261" s="898">
        <v>106.5</v>
      </c>
      <c r="S261" s="898">
        <v>108.2</v>
      </c>
      <c r="T261" s="898">
        <v>100.2</v>
      </c>
      <c r="U261" s="898">
        <v>99.1</v>
      </c>
      <c r="V261" s="898">
        <v>125.4</v>
      </c>
      <c r="W261" s="898" t="s">
        <v>357</v>
      </c>
      <c r="X261" s="898">
        <v>106.9</v>
      </c>
      <c r="Y261" s="898">
        <v>90.1</v>
      </c>
      <c r="Z261" s="898">
        <v>83</v>
      </c>
      <c r="AA261" s="898">
        <v>77</v>
      </c>
      <c r="AB261" s="898">
        <v>100.8</v>
      </c>
      <c r="AC261" s="939">
        <v>101.2</v>
      </c>
      <c r="AD261" s="263"/>
      <c r="AE261" s="203"/>
      <c r="AF261" s="222"/>
      <c r="AG261" s="203" t="s">
        <v>101</v>
      </c>
      <c r="AH261" s="898">
        <v>100.2</v>
      </c>
      <c r="AI261" s="898">
        <v>94.6</v>
      </c>
      <c r="AJ261" s="898">
        <v>90.8</v>
      </c>
      <c r="AK261" s="898">
        <v>89.9</v>
      </c>
      <c r="AL261" s="898">
        <v>94.2</v>
      </c>
      <c r="AM261" s="898">
        <v>100.2</v>
      </c>
      <c r="AN261" s="898">
        <v>106.9</v>
      </c>
      <c r="AO261" s="898">
        <v>96.5</v>
      </c>
      <c r="AP261" s="898">
        <v>103.7</v>
      </c>
      <c r="AQ261" s="898">
        <v>103.9</v>
      </c>
      <c r="AR261" s="898">
        <v>103</v>
      </c>
    </row>
    <row r="262" spans="1:44" x14ac:dyDescent="0.15">
      <c r="A262" s="203"/>
      <c r="B262" s="222"/>
      <c r="C262" s="203" t="s">
        <v>102</v>
      </c>
      <c r="D262" s="898">
        <v>102.9</v>
      </c>
      <c r="E262" s="898">
        <v>102.9</v>
      </c>
      <c r="F262" s="898">
        <v>98.5</v>
      </c>
      <c r="G262" s="898">
        <v>68.599999999999994</v>
      </c>
      <c r="H262" s="898">
        <v>112.7</v>
      </c>
      <c r="I262" s="898">
        <v>127.2</v>
      </c>
      <c r="J262" s="898">
        <v>93.6</v>
      </c>
      <c r="K262" s="898">
        <v>91.5</v>
      </c>
      <c r="L262" s="898">
        <v>105.6</v>
      </c>
      <c r="M262" s="898">
        <v>68.099999999999994</v>
      </c>
      <c r="N262" s="898">
        <v>148.19999999999999</v>
      </c>
      <c r="O262" s="898">
        <v>117.3</v>
      </c>
      <c r="P262" s="898">
        <v>104.6</v>
      </c>
      <c r="Q262" s="898">
        <v>107.2</v>
      </c>
      <c r="R262" s="898">
        <v>107.5</v>
      </c>
      <c r="S262" s="898">
        <v>105.7</v>
      </c>
      <c r="T262" s="898">
        <v>101.8</v>
      </c>
      <c r="U262" s="898">
        <v>106.8</v>
      </c>
      <c r="V262" s="898">
        <v>123</v>
      </c>
      <c r="W262" s="898" t="s">
        <v>357</v>
      </c>
      <c r="X262" s="898">
        <v>140.5</v>
      </c>
      <c r="Y262" s="898">
        <v>92.5</v>
      </c>
      <c r="Z262" s="898">
        <v>78.400000000000006</v>
      </c>
      <c r="AA262" s="898">
        <v>79.599999999999994</v>
      </c>
      <c r="AB262" s="898">
        <v>105.8</v>
      </c>
      <c r="AC262" s="939">
        <v>103.2</v>
      </c>
      <c r="AD262" s="263"/>
      <c r="AE262" s="203"/>
      <c r="AF262" s="222"/>
      <c r="AG262" s="203" t="s">
        <v>102</v>
      </c>
      <c r="AH262" s="898">
        <v>102.9</v>
      </c>
      <c r="AI262" s="898">
        <v>97.7</v>
      </c>
      <c r="AJ262" s="898">
        <v>94.3</v>
      </c>
      <c r="AK262" s="898">
        <v>93.4</v>
      </c>
      <c r="AL262" s="898">
        <v>97.6</v>
      </c>
      <c r="AM262" s="898">
        <v>102.9</v>
      </c>
      <c r="AN262" s="898">
        <v>112.2</v>
      </c>
      <c r="AO262" s="898">
        <v>96.3</v>
      </c>
      <c r="AP262" s="898">
        <v>106.4</v>
      </c>
      <c r="AQ262" s="898">
        <v>106.6</v>
      </c>
      <c r="AR262" s="898">
        <v>115.4</v>
      </c>
    </row>
    <row r="263" spans="1:44" x14ac:dyDescent="0.15">
      <c r="A263" s="203"/>
      <c r="B263" s="222"/>
      <c r="C263" s="203" t="s">
        <v>103</v>
      </c>
      <c r="D263" s="898">
        <v>101.6</v>
      </c>
      <c r="E263" s="898">
        <v>101.6</v>
      </c>
      <c r="F263" s="898">
        <v>96.1</v>
      </c>
      <c r="G263" s="898">
        <v>68.3</v>
      </c>
      <c r="H263" s="898">
        <v>105.3</v>
      </c>
      <c r="I263" s="898">
        <v>106.5</v>
      </c>
      <c r="J263" s="898">
        <v>72.8</v>
      </c>
      <c r="K263" s="898">
        <v>102</v>
      </c>
      <c r="L263" s="898">
        <v>131.5</v>
      </c>
      <c r="M263" s="898">
        <v>85.2</v>
      </c>
      <c r="N263" s="898">
        <v>112.3</v>
      </c>
      <c r="O263" s="898">
        <v>108.6</v>
      </c>
      <c r="P263" s="898">
        <v>90.6</v>
      </c>
      <c r="Q263" s="898">
        <v>112.6</v>
      </c>
      <c r="R263" s="898">
        <v>107.6</v>
      </c>
      <c r="S263" s="898">
        <v>100.9</v>
      </c>
      <c r="T263" s="898">
        <v>103</v>
      </c>
      <c r="U263" s="898">
        <v>111.8</v>
      </c>
      <c r="V263" s="898">
        <v>135.9</v>
      </c>
      <c r="W263" s="898" t="s">
        <v>357</v>
      </c>
      <c r="X263" s="898">
        <v>119.7</v>
      </c>
      <c r="Y263" s="898">
        <v>99.9</v>
      </c>
      <c r="Z263" s="898">
        <v>78.3</v>
      </c>
      <c r="AA263" s="898">
        <v>86.9</v>
      </c>
      <c r="AB263" s="898">
        <v>105.7</v>
      </c>
      <c r="AC263" s="939">
        <v>92.6</v>
      </c>
      <c r="AD263" s="263"/>
      <c r="AE263" s="203"/>
      <c r="AF263" s="222"/>
      <c r="AG263" s="203" t="s">
        <v>103</v>
      </c>
      <c r="AH263" s="898">
        <v>101.6</v>
      </c>
      <c r="AI263" s="898">
        <v>89.1</v>
      </c>
      <c r="AJ263" s="898">
        <v>85</v>
      </c>
      <c r="AK263" s="898">
        <v>80.3</v>
      </c>
      <c r="AL263" s="898">
        <v>93.7</v>
      </c>
      <c r="AM263" s="898">
        <v>100.5</v>
      </c>
      <c r="AN263" s="898">
        <v>110.3</v>
      </c>
      <c r="AO263" s="898">
        <v>96.6</v>
      </c>
      <c r="AP263" s="898">
        <v>106.3</v>
      </c>
      <c r="AQ263" s="898">
        <v>105.7</v>
      </c>
      <c r="AR263" s="898">
        <v>134.1</v>
      </c>
    </row>
    <row r="264" spans="1:44" x14ac:dyDescent="0.15">
      <c r="A264" s="203"/>
      <c r="B264" s="222"/>
      <c r="C264" s="203" t="s">
        <v>104</v>
      </c>
      <c r="D264" s="898">
        <v>101.5</v>
      </c>
      <c r="E264" s="898">
        <v>101.5</v>
      </c>
      <c r="F264" s="898">
        <v>94.5</v>
      </c>
      <c r="G264" s="898">
        <v>67.599999999999994</v>
      </c>
      <c r="H264" s="898">
        <v>125.1</v>
      </c>
      <c r="I264" s="898">
        <v>117.8</v>
      </c>
      <c r="J264" s="898">
        <v>68.900000000000006</v>
      </c>
      <c r="K264" s="898">
        <v>113.8</v>
      </c>
      <c r="L264" s="898">
        <v>118.3</v>
      </c>
      <c r="M264" s="898">
        <v>108.3</v>
      </c>
      <c r="N264" s="898">
        <v>101.3</v>
      </c>
      <c r="O264" s="898">
        <v>85</v>
      </c>
      <c r="P264" s="898">
        <v>91.1</v>
      </c>
      <c r="Q264" s="898">
        <v>113.3</v>
      </c>
      <c r="R264" s="898">
        <v>106.4</v>
      </c>
      <c r="S264" s="898">
        <v>108.2</v>
      </c>
      <c r="T264" s="898">
        <v>103.7</v>
      </c>
      <c r="U264" s="898">
        <v>129.1</v>
      </c>
      <c r="V264" s="898">
        <v>172.4</v>
      </c>
      <c r="W264" s="898" t="s">
        <v>357</v>
      </c>
      <c r="X264" s="898">
        <v>111.4</v>
      </c>
      <c r="Y264" s="898">
        <v>95.9</v>
      </c>
      <c r="Z264" s="898">
        <v>79.2</v>
      </c>
      <c r="AA264" s="898">
        <v>87.5</v>
      </c>
      <c r="AB264" s="898">
        <v>105.1</v>
      </c>
      <c r="AC264" s="939">
        <v>93.5</v>
      </c>
      <c r="AD264" s="263"/>
      <c r="AE264" s="203"/>
      <c r="AF264" s="222"/>
      <c r="AG264" s="203" t="s">
        <v>104</v>
      </c>
      <c r="AH264" s="898">
        <v>101.5</v>
      </c>
      <c r="AI264" s="898">
        <v>98.5</v>
      </c>
      <c r="AJ264" s="898">
        <v>94.8</v>
      </c>
      <c r="AK264" s="898">
        <v>85.6</v>
      </c>
      <c r="AL264" s="898">
        <v>108.3</v>
      </c>
      <c r="AM264" s="898">
        <v>104</v>
      </c>
      <c r="AN264" s="898">
        <v>114.6</v>
      </c>
      <c r="AO264" s="898">
        <v>96.4</v>
      </c>
      <c r="AP264" s="898">
        <v>104.6</v>
      </c>
      <c r="AQ264" s="898">
        <v>103.7</v>
      </c>
      <c r="AR264" s="898">
        <v>165.9</v>
      </c>
    </row>
    <row r="265" spans="1:44" x14ac:dyDescent="0.15">
      <c r="A265" s="203"/>
      <c r="B265" s="222"/>
      <c r="C265" s="203" t="s">
        <v>105</v>
      </c>
      <c r="D265" s="898">
        <v>103.7</v>
      </c>
      <c r="E265" s="898">
        <v>103.7</v>
      </c>
      <c r="F265" s="898">
        <v>97</v>
      </c>
      <c r="G265" s="898">
        <v>65.400000000000006</v>
      </c>
      <c r="H265" s="898">
        <v>132.69999999999999</v>
      </c>
      <c r="I265" s="898">
        <v>108.5</v>
      </c>
      <c r="J265" s="898">
        <v>92.2</v>
      </c>
      <c r="K265" s="898">
        <v>106.9</v>
      </c>
      <c r="L265" s="898">
        <v>79</v>
      </c>
      <c r="M265" s="898">
        <v>77.900000000000006</v>
      </c>
      <c r="N265" s="898">
        <v>220.1</v>
      </c>
      <c r="O265" s="898">
        <v>137.30000000000001</v>
      </c>
      <c r="P265" s="898">
        <v>90</v>
      </c>
      <c r="Q265" s="898">
        <v>110.7</v>
      </c>
      <c r="R265" s="898">
        <v>105.4</v>
      </c>
      <c r="S265" s="898">
        <v>98.6</v>
      </c>
      <c r="T265" s="898">
        <v>102.2</v>
      </c>
      <c r="U265" s="898">
        <v>110.9</v>
      </c>
      <c r="V265" s="898">
        <v>135</v>
      </c>
      <c r="W265" s="898" t="s">
        <v>357</v>
      </c>
      <c r="X265" s="898">
        <v>96</v>
      </c>
      <c r="Y265" s="898">
        <v>99.6</v>
      </c>
      <c r="Z265" s="898">
        <v>80.400000000000006</v>
      </c>
      <c r="AA265" s="898">
        <v>88.6</v>
      </c>
      <c r="AB265" s="898">
        <v>105</v>
      </c>
      <c r="AC265" s="939">
        <v>97.6</v>
      </c>
      <c r="AD265" s="263"/>
      <c r="AE265" s="203"/>
      <c r="AF265" s="222"/>
      <c r="AG265" s="203" t="s">
        <v>105</v>
      </c>
      <c r="AH265" s="898">
        <v>103.7</v>
      </c>
      <c r="AI265" s="898">
        <v>111.7</v>
      </c>
      <c r="AJ265" s="898">
        <v>104.5</v>
      </c>
      <c r="AK265" s="898">
        <v>98.1</v>
      </c>
      <c r="AL265" s="898">
        <v>111.2</v>
      </c>
      <c r="AM265" s="898">
        <v>125.4</v>
      </c>
      <c r="AN265" s="898">
        <v>170.6</v>
      </c>
      <c r="AO265" s="898">
        <v>94.8</v>
      </c>
      <c r="AP265" s="898">
        <v>102.4</v>
      </c>
      <c r="AQ265" s="898">
        <v>101.2</v>
      </c>
      <c r="AR265" s="898">
        <v>137.6</v>
      </c>
    </row>
    <row r="266" spans="1:44" x14ac:dyDescent="0.15">
      <c r="A266" s="203"/>
      <c r="B266" s="222"/>
      <c r="C266" s="203" t="s">
        <v>106</v>
      </c>
      <c r="D266" s="898">
        <v>102.5</v>
      </c>
      <c r="E266" s="898">
        <v>102.5</v>
      </c>
      <c r="F266" s="898">
        <v>94.8</v>
      </c>
      <c r="G266" s="898">
        <v>69.400000000000006</v>
      </c>
      <c r="H266" s="898">
        <v>137.4</v>
      </c>
      <c r="I266" s="898">
        <v>97.6</v>
      </c>
      <c r="J266" s="898">
        <v>88</v>
      </c>
      <c r="K266" s="898">
        <v>136.69999999999999</v>
      </c>
      <c r="L266" s="898">
        <v>93.5</v>
      </c>
      <c r="M266" s="898">
        <v>70.599999999999994</v>
      </c>
      <c r="N266" s="898">
        <v>191</v>
      </c>
      <c r="O266" s="898">
        <v>66.599999999999994</v>
      </c>
      <c r="P266" s="898">
        <v>96</v>
      </c>
      <c r="Q266" s="898">
        <v>110.5</v>
      </c>
      <c r="R266" s="898">
        <v>102.4</v>
      </c>
      <c r="S266" s="898">
        <v>97.3</v>
      </c>
      <c r="T266" s="898">
        <v>106.4</v>
      </c>
      <c r="U266" s="898">
        <v>111.1</v>
      </c>
      <c r="V266" s="898">
        <v>139.1</v>
      </c>
      <c r="W266" s="898" t="s">
        <v>357</v>
      </c>
      <c r="X266" s="898">
        <v>110.6</v>
      </c>
      <c r="Y266" s="898">
        <v>93.4</v>
      </c>
      <c r="Z266" s="898">
        <v>82.2</v>
      </c>
      <c r="AA266" s="898">
        <v>82.7</v>
      </c>
      <c r="AB266" s="898">
        <v>100.4</v>
      </c>
      <c r="AC266" s="939">
        <v>98</v>
      </c>
      <c r="AD266" s="263"/>
      <c r="AE266" s="203"/>
      <c r="AF266" s="222"/>
      <c r="AG266" s="203" t="s">
        <v>106</v>
      </c>
      <c r="AH266" s="898">
        <v>102.5</v>
      </c>
      <c r="AI266" s="898">
        <v>106.1</v>
      </c>
      <c r="AJ266" s="898">
        <v>103</v>
      </c>
      <c r="AK266" s="898">
        <v>99</v>
      </c>
      <c r="AL266" s="898">
        <v>109.3</v>
      </c>
      <c r="AM266" s="898">
        <v>111.4</v>
      </c>
      <c r="AN266" s="898">
        <v>128.19999999999999</v>
      </c>
      <c r="AO266" s="898">
        <v>97.7</v>
      </c>
      <c r="AP266" s="898">
        <v>99.7</v>
      </c>
      <c r="AQ266" s="898">
        <v>99.3</v>
      </c>
      <c r="AR266" s="898">
        <v>114.6</v>
      </c>
    </row>
    <row r="267" spans="1:44" x14ac:dyDescent="0.15">
      <c r="A267" s="203"/>
      <c r="B267" s="222"/>
      <c r="C267" s="203" t="s">
        <v>107</v>
      </c>
      <c r="D267" s="898">
        <v>105.2</v>
      </c>
      <c r="E267" s="898">
        <v>105.2</v>
      </c>
      <c r="F267" s="898">
        <v>96.6</v>
      </c>
      <c r="G267" s="898">
        <v>74</v>
      </c>
      <c r="H267" s="898">
        <v>132</v>
      </c>
      <c r="I267" s="898">
        <v>121.3</v>
      </c>
      <c r="J267" s="898">
        <v>87.2</v>
      </c>
      <c r="K267" s="898">
        <v>158.19999999999999</v>
      </c>
      <c r="L267" s="898">
        <v>95.4</v>
      </c>
      <c r="M267" s="898">
        <v>74.599999999999994</v>
      </c>
      <c r="N267" s="898">
        <v>178.9</v>
      </c>
      <c r="O267" s="898">
        <v>82.9</v>
      </c>
      <c r="P267" s="898">
        <v>90.2</v>
      </c>
      <c r="Q267" s="898">
        <v>106.8</v>
      </c>
      <c r="R267" s="898">
        <v>101.7</v>
      </c>
      <c r="S267" s="898">
        <v>102.6</v>
      </c>
      <c r="T267" s="898">
        <v>101.9</v>
      </c>
      <c r="U267" s="898">
        <v>122.9</v>
      </c>
      <c r="V267" s="898">
        <v>170.4</v>
      </c>
      <c r="W267" s="898" t="s">
        <v>357</v>
      </c>
      <c r="X267" s="898">
        <v>103.1</v>
      </c>
      <c r="Y267" s="898">
        <v>93.9</v>
      </c>
      <c r="Z267" s="898">
        <v>78.3</v>
      </c>
      <c r="AA267" s="898">
        <v>86.5</v>
      </c>
      <c r="AB267" s="898">
        <v>100</v>
      </c>
      <c r="AC267" s="939">
        <v>108.3</v>
      </c>
      <c r="AD267" s="263"/>
      <c r="AE267" s="203"/>
      <c r="AF267" s="222"/>
      <c r="AG267" s="203" t="s">
        <v>107</v>
      </c>
      <c r="AH267" s="898">
        <v>105.2</v>
      </c>
      <c r="AI267" s="898">
        <v>109.6</v>
      </c>
      <c r="AJ267" s="898">
        <v>111</v>
      </c>
      <c r="AK267" s="898">
        <v>113</v>
      </c>
      <c r="AL267" s="898">
        <v>110.6</v>
      </c>
      <c r="AM267" s="898">
        <v>108.7</v>
      </c>
      <c r="AN267" s="898">
        <v>127.1</v>
      </c>
      <c r="AO267" s="898">
        <v>94.5</v>
      </c>
      <c r="AP267" s="898">
        <v>103.5</v>
      </c>
      <c r="AQ267" s="898">
        <v>102.7</v>
      </c>
      <c r="AR267" s="898">
        <v>127.8</v>
      </c>
    </row>
    <row r="268" spans="1:44" x14ac:dyDescent="0.15">
      <c r="A268" s="203"/>
      <c r="B268" s="222"/>
      <c r="C268" s="203" t="s">
        <v>108</v>
      </c>
      <c r="D268" s="898">
        <v>104.3</v>
      </c>
      <c r="E268" s="898">
        <v>104.3</v>
      </c>
      <c r="F268" s="898">
        <v>93.1</v>
      </c>
      <c r="G268" s="898">
        <v>73.400000000000006</v>
      </c>
      <c r="H268" s="898">
        <v>135.9</v>
      </c>
      <c r="I268" s="898">
        <v>102.5</v>
      </c>
      <c r="J268" s="898">
        <v>104.6</v>
      </c>
      <c r="K268" s="898">
        <v>138</v>
      </c>
      <c r="L268" s="898">
        <v>96.1</v>
      </c>
      <c r="M268" s="898">
        <v>63</v>
      </c>
      <c r="N268" s="898">
        <v>179.5</v>
      </c>
      <c r="O268" s="898">
        <v>97.8</v>
      </c>
      <c r="P268" s="898">
        <v>90.3</v>
      </c>
      <c r="Q268" s="898">
        <v>104.3</v>
      </c>
      <c r="R268" s="898">
        <v>107.9</v>
      </c>
      <c r="S268" s="898">
        <v>97.9</v>
      </c>
      <c r="T268" s="898">
        <v>103.3</v>
      </c>
      <c r="U268" s="898">
        <v>114.7</v>
      </c>
      <c r="V268" s="898">
        <v>139.80000000000001</v>
      </c>
      <c r="W268" s="898" t="s">
        <v>357</v>
      </c>
      <c r="X268" s="898">
        <v>114.9</v>
      </c>
      <c r="Y268" s="898">
        <v>104.2</v>
      </c>
      <c r="Z268" s="898">
        <v>86.5</v>
      </c>
      <c r="AA268" s="898">
        <v>91.9</v>
      </c>
      <c r="AB268" s="898">
        <v>101.6</v>
      </c>
      <c r="AC268" s="939">
        <v>108.7</v>
      </c>
      <c r="AD268" s="263"/>
      <c r="AE268" s="203"/>
      <c r="AF268" s="222"/>
      <c r="AG268" s="203" t="s">
        <v>108</v>
      </c>
      <c r="AH268" s="898">
        <v>104.3</v>
      </c>
      <c r="AI268" s="898">
        <v>114</v>
      </c>
      <c r="AJ268" s="898">
        <v>114.4</v>
      </c>
      <c r="AK268" s="898">
        <v>116.1</v>
      </c>
      <c r="AL268" s="898">
        <v>111</v>
      </c>
      <c r="AM268" s="898">
        <v>114</v>
      </c>
      <c r="AN268" s="898">
        <v>131.30000000000001</v>
      </c>
      <c r="AO268" s="898">
        <v>97</v>
      </c>
      <c r="AP268" s="898">
        <v>97.6</v>
      </c>
      <c r="AQ268" s="898">
        <v>96.1</v>
      </c>
      <c r="AR268" s="898">
        <v>125.4</v>
      </c>
    </row>
    <row r="269" spans="1:44" x14ac:dyDescent="0.15">
      <c r="A269" s="203"/>
      <c r="B269" s="222"/>
      <c r="C269" s="203" t="s">
        <v>109</v>
      </c>
      <c r="D269" s="898">
        <v>106.7</v>
      </c>
      <c r="E269" s="898">
        <v>106.6</v>
      </c>
      <c r="F269" s="898">
        <v>97.1</v>
      </c>
      <c r="G269" s="898">
        <v>74.5</v>
      </c>
      <c r="H269" s="898">
        <v>126.6</v>
      </c>
      <c r="I269" s="898">
        <v>111.1</v>
      </c>
      <c r="J269" s="898">
        <v>90.5</v>
      </c>
      <c r="K269" s="898">
        <v>231</v>
      </c>
      <c r="L269" s="898">
        <v>83.7</v>
      </c>
      <c r="M269" s="898">
        <v>62.2</v>
      </c>
      <c r="N269" s="898">
        <v>157.9</v>
      </c>
      <c r="O269" s="898">
        <v>104.5</v>
      </c>
      <c r="P269" s="898">
        <v>93.6</v>
      </c>
      <c r="Q269" s="898">
        <v>103.7</v>
      </c>
      <c r="R269" s="898">
        <v>114</v>
      </c>
      <c r="S269" s="898">
        <v>95.7</v>
      </c>
      <c r="T269" s="898">
        <v>104.7</v>
      </c>
      <c r="U269" s="898">
        <v>124</v>
      </c>
      <c r="V269" s="898">
        <v>174.9</v>
      </c>
      <c r="W269" s="898" t="s">
        <v>357</v>
      </c>
      <c r="X269" s="898">
        <v>104.9</v>
      </c>
      <c r="Y269" s="898">
        <v>97.6</v>
      </c>
      <c r="Z269" s="898">
        <v>84</v>
      </c>
      <c r="AA269" s="898">
        <v>79.400000000000006</v>
      </c>
      <c r="AB269" s="898">
        <v>102.3</v>
      </c>
      <c r="AC269" s="939">
        <v>116.1</v>
      </c>
      <c r="AD269" s="263"/>
      <c r="AE269" s="203"/>
      <c r="AF269" s="222"/>
      <c r="AG269" s="203" t="s">
        <v>109</v>
      </c>
      <c r="AH269" s="898">
        <v>106.7</v>
      </c>
      <c r="AI269" s="898">
        <v>113.1</v>
      </c>
      <c r="AJ269" s="898">
        <v>117.5</v>
      </c>
      <c r="AK269" s="898">
        <v>121.9</v>
      </c>
      <c r="AL269" s="898">
        <v>106.6</v>
      </c>
      <c r="AM269" s="898">
        <v>109.6</v>
      </c>
      <c r="AN269" s="898">
        <v>126.3</v>
      </c>
      <c r="AO269" s="898">
        <v>94.2</v>
      </c>
      <c r="AP269" s="898">
        <v>102.3</v>
      </c>
      <c r="AQ269" s="898">
        <v>102.8</v>
      </c>
      <c r="AR269" s="898">
        <v>118.9</v>
      </c>
    </row>
    <row r="270" spans="1:44" x14ac:dyDescent="0.15">
      <c r="A270" s="203"/>
      <c r="B270" s="222"/>
      <c r="C270" s="203" t="s">
        <v>110</v>
      </c>
      <c r="D270" s="898">
        <v>108.4</v>
      </c>
      <c r="E270" s="898">
        <v>108.4</v>
      </c>
      <c r="F270" s="898">
        <v>97.2</v>
      </c>
      <c r="G270" s="898">
        <v>74.8</v>
      </c>
      <c r="H270" s="898">
        <v>116.8</v>
      </c>
      <c r="I270" s="898">
        <v>121.8</v>
      </c>
      <c r="J270" s="898">
        <v>92.7</v>
      </c>
      <c r="K270" s="898">
        <v>106.4</v>
      </c>
      <c r="L270" s="898">
        <v>81.3</v>
      </c>
      <c r="M270" s="898">
        <v>74</v>
      </c>
      <c r="N270" s="898">
        <v>120.1</v>
      </c>
      <c r="O270" s="898">
        <v>109.5</v>
      </c>
      <c r="P270" s="898">
        <v>155</v>
      </c>
      <c r="Q270" s="898">
        <v>113.6</v>
      </c>
      <c r="R270" s="898">
        <v>117.2</v>
      </c>
      <c r="S270" s="898">
        <v>91</v>
      </c>
      <c r="T270" s="898">
        <v>105.5</v>
      </c>
      <c r="U270" s="898">
        <v>118</v>
      </c>
      <c r="V270" s="898">
        <v>160.1</v>
      </c>
      <c r="W270" s="898" t="s">
        <v>357</v>
      </c>
      <c r="X270" s="898">
        <v>105.4</v>
      </c>
      <c r="Y270" s="898">
        <v>100.7</v>
      </c>
      <c r="Z270" s="898">
        <v>81.3</v>
      </c>
      <c r="AA270" s="898">
        <v>75.5</v>
      </c>
      <c r="AB270" s="898">
        <v>102.4</v>
      </c>
      <c r="AC270" s="939">
        <v>108.3</v>
      </c>
      <c r="AD270" s="263"/>
      <c r="AE270" s="203"/>
      <c r="AF270" s="222"/>
      <c r="AG270" s="203" t="s">
        <v>110</v>
      </c>
      <c r="AH270" s="898">
        <v>108.4</v>
      </c>
      <c r="AI270" s="898">
        <v>104.5</v>
      </c>
      <c r="AJ270" s="898">
        <v>104.3</v>
      </c>
      <c r="AK270" s="898">
        <v>101.6</v>
      </c>
      <c r="AL270" s="898">
        <v>103.2</v>
      </c>
      <c r="AM270" s="898">
        <v>106.7</v>
      </c>
      <c r="AN270" s="898">
        <v>122</v>
      </c>
      <c r="AO270" s="898">
        <v>93.3</v>
      </c>
      <c r="AP270" s="898">
        <v>109.5</v>
      </c>
      <c r="AQ270" s="898">
        <v>109.2</v>
      </c>
      <c r="AR270" s="898">
        <v>128.9</v>
      </c>
    </row>
    <row r="271" spans="1:44" x14ac:dyDescent="0.15">
      <c r="A271" s="203"/>
      <c r="B271" s="222"/>
      <c r="C271" s="213" t="s">
        <v>97</v>
      </c>
      <c r="D271" s="900">
        <v>112.8</v>
      </c>
      <c r="E271" s="900">
        <v>112.8</v>
      </c>
      <c r="F271" s="900">
        <v>97.2</v>
      </c>
      <c r="G271" s="900">
        <v>79.3</v>
      </c>
      <c r="H271" s="900">
        <v>117.5</v>
      </c>
      <c r="I271" s="900">
        <v>113.3</v>
      </c>
      <c r="J271" s="900">
        <v>95</v>
      </c>
      <c r="K271" s="900">
        <v>201.7</v>
      </c>
      <c r="L271" s="900">
        <v>51.2</v>
      </c>
      <c r="M271" s="900">
        <v>79.400000000000006</v>
      </c>
      <c r="N271" s="900">
        <v>119.8</v>
      </c>
      <c r="O271" s="900">
        <v>107.7</v>
      </c>
      <c r="P271" s="900">
        <v>236.3</v>
      </c>
      <c r="Q271" s="900">
        <v>97.6</v>
      </c>
      <c r="R271" s="900">
        <v>118.2</v>
      </c>
      <c r="S271" s="900">
        <v>85.9</v>
      </c>
      <c r="T271" s="900">
        <v>133</v>
      </c>
      <c r="U271" s="900">
        <v>120.8</v>
      </c>
      <c r="V271" s="900">
        <v>151.19999999999999</v>
      </c>
      <c r="W271" s="900" t="s">
        <v>357</v>
      </c>
      <c r="X271" s="900">
        <v>149.4</v>
      </c>
      <c r="Y271" s="900">
        <v>101.2</v>
      </c>
      <c r="Z271" s="900">
        <v>83.1</v>
      </c>
      <c r="AA271" s="900">
        <v>81.3</v>
      </c>
      <c r="AB271" s="900">
        <v>80.2</v>
      </c>
      <c r="AC271" s="940">
        <v>117.9</v>
      </c>
      <c r="AD271" s="263"/>
      <c r="AE271" s="203"/>
      <c r="AF271" s="222"/>
      <c r="AG271" s="213" t="s">
        <v>97</v>
      </c>
      <c r="AH271" s="900">
        <v>112.8</v>
      </c>
      <c r="AI271" s="898">
        <v>110.7</v>
      </c>
      <c r="AJ271" s="898">
        <v>107.4</v>
      </c>
      <c r="AK271" s="898">
        <v>114.8</v>
      </c>
      <c r="AL271" s="898">
        <v>95.6</v>
      </c>
      <c r="AM271" s="898">
        <v>117.3</v>
      </c>
      <c r="AN271" s="898">
        <v>117.5</v>
      </c>
      <c r="AO271" s="898">
        <v>124.2</v>
      </c>
      <c r="AP271" s="898">
        <v>113.1</v>
      </c>
      <c r="AQ271" s="898">
        <v>112.2</v>
      </c>
      <c r="AR271" s="934">
        <v>117</v>
      </c>
    </row>
    <row r="272" spans="1:44" x14ac:dyDescent="0.15">
      <c r="A272" s="224"/>
      <c r="B272" s="219" t="s">
        <v>469</v>
      </c>
      <c r="C272" s="216" t="s">
        <v>99</v>
      </c>
      <c r="D272" s="995">
        <v>107.2</v>
      </c>
      <c r="E272" s="995">
        <v>107.2</v>
      </c>
      <c r="F272" s="995">
        <v>99</v>
      </c>
      <c r="G272" s="995">
        <v>74.400000000000006</v>
      </c>
      <c r="H272" s="995">
        <v>115.9</v>
      </c>
      <c r="I272" s="995">
        <v>104.8</v>
      </c>
      <c r="J272" s="995">
        <v>86.5</v>
      </c>
      <c r="K272" s="995">
        <v>152.5</v>
      </c>
      <c r="L272" s="995">
        <v>62.6</v>
      </c>
      <c r="M272" s="995">
        <v>81.5</v>
      </c>
      <c r="N272" s="995">
        <v>127.8</v>
      </c>
      <c r="O272" s="995">
        <v>99.5</v>
      </c>
      <c r="P272" s="995">
        <v>126.3</v>
      </c>
      <c r="Q272" s="995">
        <v>104.9</v>
      </c>
      <c r="R272" s="995">
        <v>123.2</v>
      </c>
      <c r="S272" s="995">
        <v>103.9</v>
      </c>
      <c r="T272" s="995">
        <v>136.1</v>
      </c>
      <c r="U272" s="995">
        <v>117.2</v>
      </c>
      <c r="V272" s="995">
        <v>144.4</v>
      </c>
      <c r="W272" s="995" t="s">
        <v>357</v>
      </c>
      <c r="X272" s="995">
        <v>127.5</v>
      </c>
      <c r="Y272" s="995">
        <v>93.1</v>
      </c>
      <c r="Z272" s="995">
        <v>90.5</v>
      </c>
      <c r="AA272" s="995">
        <v>86</v>
      </c>
      <c r="AB272" s="995">
        <v>79.5</v>
      </c>
      <c r="AC272" s="1001">
        <v>105.1</v>
      </c>
      <c r="AD272" s="263"/>
      <c r="AE272" s="224"/>
      <c r="AF272" s="219" t="s">
        <v>469</v>
      </c>
      <c r="AG272" s="216" t="s">
        <v>99</v>
      </c>
      <c r="AH272" s="996">
        <v>107.2</v>
      </c>
      <c r="AI272" s="995">
        <v>109</v>
      </c>
      <c r="AJ272" s="995">
        <v>99.9</v>
      </c>
      <c r="AK272" s="995">
        <v>98.8</v>
      </c>
      <c r="AL272" s="995">
        <v>99.2</v>
      </c>
      <c r="AM272" s="995">
        <v>123.1</v>
      </c>
      <c r="AN272" s="995">
        <v>129</v>
      </c>
      <c r="AO272" s="995">
        <v>124.1</v>
      </c>
      <c r="AP272" s="995">
        <v>107.4</v>
      </c>
      <c r="AQ272" s="995">
        <v>105.4</v>
      </c>
      <c r="AR272" s="995">
        <v>130.9</v>
      </c>
    </row>
    <row r="273" spans="1:44" x14ac:dyDescent="0.15">
      <c r="A273" s="224"/>
      <c r="B273" s="222"/>
      <c r="C273" s="203" t="s">
        <v>101</v>
      </c>
      <c r="D273" s="996">
        <v>112</v>
      </c>
      <c r="E273" s="996">
        <v>112</v>
      </c>
      <c r="F273" s="996">
        <v>97.4</v>
      </c>
      <c r="G273" s="996">
        <v>76</v>
      </c>
      <c r="H273" s="996">
        <v>111</v>
      </c>
      <c r="I273" s="996">
        <v>155.6</v>
      </c>
      <c r="J273" s="996">
        <v>94.7</v>
      </c>
      <c r="K273" s="996">
        <v>163.69999999999999</v>
      </c>
      <c r="L273" s="996">
        <v>66.900000000000006</v>
      </c>
      <c r="M273" s="996">
        <v>89.9</v>
      </c>
      <c r="N273" s="996">
        <v>128</v>
      </c>
      <c r="O273" s="996">
        <v>102.6</v>
      </c>
      <c r="P273" s="996">
        <v>118.9</v>
      </c>
      <c r="Q273" s="996">
        <v>98.6</v>
      </c>
      <c r="R273" s="996">
        <v>108.3</v>
      </c>
      <c r="S273" s="996">
        <v>98.9</v>
      </c>
      <c r="T273" s="996">
        <v>130.4</v>
      </c>
      <c r="U273" s="996">
        <v>157.4</v>
      </c>
      <c r="V273" s="996">
        <v>140.80000000000001</v>
      </c>
      <c r="W273" s="996" t="s">
        <v>357</v>
      </c>
      <c r="X273" s="996">
        <v>559.29999999999995</v>
      </c>
      <c r="Y273" s="996">
        <v>90.7</v>
      </c>
      <c r="Z273" s="996">
        <v>98.2</v>
      </c>
      <c r="AA273" s="996">
        <v>86.5</v>
      </c>
      <c r="AB273" s="996">
        <v>85.8</v>
      </c>
      <c r="AC273" s="1002">
        <v>126.2</v>
      </c>
      <c r="AD273" s="263"/>
      <c r="AE273" s="224"/>
      <c r="AF273" s="222"/>
      <c r="AG273" s="203" t="s">
        <v>101</v>
      </c>
      <c r="AH273" s="996">
        <v>112</v>
      </c>
      <c r="AI273" s="996">
        <v>109.6</v>
      </c>
      <c r="AJ273" s="996">
        <v>104.6</v>
      </c>
      <c r="AK273" s="996">
        <v>110.1</v>
      </c>
      <c r="AL273" s="996">
        <v>96.8</v>
      </c>
      <c r="AM273" s="996">
        <v>121.4</v>
      </c>
      <c r="AN273" s="996">
        <v>119.7</v>
      </c>
      <c r="AO273" s="996">
        <v>124.4</v>
      </c>
      <c r="AP273" s="996">
        <v>113</v>
      </c>
      <c r="AQ273" s="996">
        <v>112.2</v>
      </c>
      <c r="AR273" s="996">
        <v>109.5</v>
      </c>
    </row>
    <row r="274" spans="1:44" x14ac:dyDescent="0.15">
      <c r="A274" s="224"/>
      <c r="B274" s="222"/>
      <c r="C274" s="203" t="s">
        <v>102</v>
      </c>
      <c r="D274" s="996">
        <v>110.2</v>
      </c>
      <c r="E274" s="996">
        <v>110.2</v>
      </c>
      <c r="F274" s="996">
        <v>92.9</v>
      </c>
      <c r="G274" s="996">
        <v>76.2</v>
      </c>
      <c r="H274" s="996">
        <v>113.8</v>
      </c>
      <c r="I274" s="996">
        <v>113.7</v>
      </c>
      <c r="J274" s="996">
        <v>92.2</v>
      </c>
      <c r="K274" s="996">
        <v>162.9</v>
      </c>
      <c r="L274" s="996">
        <v>63.7</v>
      </c>
      <c r="M274" s="996">
        <v>108.1</v>
      </c>
      <c r="N274" s="996">
        <v>157.6</v>
      </c>
      <c r="O274" s="996">
        <v>85.2</v>
      </c>
      <c r="P274" s="996">
        <v>125.5</v>
      </c>
      <c r="Q274" s="996">
        <v>101.4</v>
      </c>
      <c r="R274" s="996">
        <v>114.8</v>
      </c>
      <c r="S274" s="996">
        <v>108.1</v>
      </c>
      <c r="T274" s="996">
        <v>141.1</v>
      </c>
      <c r="U274" s="996">
        <v>116.2</v>
      </c>
      <c r="V274" s="996">
        <v>125.6</v>
      </c>
      <c r="W274" s="996" t="s">
        <v>357</v>
      </c>
      <c r="X274" s="996">
        <v>131.69999999999999</v>
      </c>
      <c r="Y274" s="996">
        <v>105.5</v>
      </c>
      <c r="Z274" s="996">
        <v>98.4</v>
      </c>
      <c r="AA274" s="996">
        <v>97.9</v>
      </c>
      <c r="AB274" s="996">
        <v>79</v>
      </c>
      <c r="AC274" s="1002">
        <v>115.4</v>
      </c>
      <c r="AD274" s="263"/>
      <c r="AE274" s="224"/>
      <c r="AF274" s="222"/>
      <c r="AG274" s="203" t="s">
        <v>102</v>
      </c>
      <c r="AH274" s="996">
        <v>110.2</v>
      </c>
      <c r="AI274" s="996">
        <v>111.6</v>
      </c>
      <c r="AJ274" s="996">
        <v>105.5</v>
      </c>
      <c r="AK274" s="996">
        <v>108.6</v>
      </c>
      <c r="AL274" s="996">
        <v>101.1</v>
      </c>
      <c r="AM274" s="996">
        <v>126.3</v>
      </c>
      <c r="AN274" s="996">
        <v>116.3</v>
      </c>
      <c r="AO274" s="996">
        <v>138</v>
      </c>
      <c r="AP274" s="996">
        <v>108.3</v>
      </c>
      <c r="AQ274" s="996">
        <v>107.6</v>
      </c>
      <c r="AR274" s="996">
        <v>131.30000000000001</v>
      </c>
    </row>
    <row r="275" spans="1:44" x14ac:dyDescent="0.15">
      <c r="A275" s="224"/>
      <c r="B275" s="222"/>
      <c r="C275" s="203" t="s">
        <v>103</v>
      </c>
      <c r="D275" s="996">
        <v>108</v>
      </c>
      <c r="E275" s="996">
        <v>108</v>
      </c>
      <c r="F275" s="996">
        <v>102.4</v>
      </c>
      <c r="G275" s="996">
        <v>75.2</v>
      </c>
      <c r="H275" s="996">
        <v>110.4</v>
      </c>
      <c r="I275" s="996">
        <v>125.2</v>
      </c>
      <c r="J275" s="996">
        <v>90.2</v>
      </c>
      <c r="K275" s="996">
        <v>101.5</v>
      </c>
      <c r="L275" s="996">
        <v>59.3</v>
      </c>
      <c r="M275" s="996">
        <v>117.2</v>
      </c>
      <c r="N275" s="996">
        <v>165.8</v>
      </c>
      <c r="O275" s="996">
        <v>97.1</v>
      </c>
      <c r="P275" s="996">
        <v>112.1</v>
      </c>
      <c r="Q275" s="996">
        <v>94.3</v>
      </c>
      <c r="R275" s="996">
        <v>120.3</v>
      </c>
      <c r="S275" s="996">
        <v>102.1</v>
      </c>
      <c r="T275" s="996">
        <v>131.9</v>
      </c>
      <c r="U275" s="996">
        <v>107.8</v>
      </c>
      <c r="V275" s="996">
        <v>127.1</v>
      </c>
      <c r="W275" s="996" t="s">
        <v>357</v>
      </c>
      <c r="X275" s="996">
        <v>131.69999999999999</v>
      </c>
      <c r="Y275" s="996">
        <v>86.8</v>
      </c>
      <c r="Z275" s="996">
        <v>87.6</v>
      </c>
      <c r="AA275" s="996">
        <v>92.4</v>
      </c>
      <c r="AB275" s="996">
        <v>82.4</v>
      </c>
      <c r="AC275" s="1002">
        <v>106.9</v>
      </c>
      <c r="AD275" s="263"/>
      <c r="AE275" s="224"/>
      <c r="AF275" s="222"/>
      <c r="AG275" s="203" t="s">
        <v>103</v>
      </c>
      <c r="AH275" s="996">
        <v>108</v>
      </c>
      <c r="AI275" s="996">
        <v>108.2</v>
      </c>
      <c r="AJ275" s="996">
        <v>98.1</v>
      </c>
      <c r="AK275" s="996">
        <v>101.5</v>
      </c>
      <c r="AL275" s="996">
        <v>97.1</v>
      </c>
      <c r="AM275" s="996">
        <v>129.5</v>
      </c>
      <c r="AN275" s="996">
        <v>148.80000000000001</v>
      </c>
      <c r="AO275" s="996">
        <v>120.7</v>
      </c>
      <c r="AP275" s="996">
        <v>107.4</v>
      </c>
      <c r="AQ275" s="996">
        <v>106.7</v>
      </c>
      <c r="AR275" s="996">
        <v>120.9</v>
      </c>
    </row>
    <row r="276" spans="1:44" x14ac:dyDescent="0.15">
      <c r="A276" s="224"/>
      <c r="B276" s="222" t="s">
        <v>1</v>
      </c>
      <c r="C276" s="203" t="s">
        <v>104</v>
      </c>
      <c r="D276" s="996">
        <v>100.9</v>
      </c>
      <c r="E276" s="996">
        <v>100.9</v>
      </c>
      <c r="F276" s="996">
        <v>92.9</v>
      </c>
      <c r="G276" s="996">
        <v>81.8</v>
      </c>
      <c r="H276" s="996">
        <v>102.4</v>
      </c>
      <c r="I276" s="996">
        <v>99</v>
      </c>
      <c r="J276" s="996">
        <v>80.8</v>
      </c>
      <c r="K276" s="996">
        <v>133.19999999999999</v>
      </c>
      <c r="L276" s="996">
        <v>55</v>
      </c>
      <c r="M276" s="996">
        <v>130</v>
      </c>
      <c r="N276" s="996">
        <v>134.1</v>
      </c>
      <c r="O276" s="996">
        <v>109.9</v>
      </c>
      <c r="P276" s="996">
        <v>115.2</v>
      </c>
      <c r="Q276" s="996">
        <v>92.6</v>
      </c>
      <c r="R276" s="996">
        <v>112.2</v>
      </c>
      <c r="S276" s="996">
        <v>104.5</v>
      </c>
      <c r="T276" s="996">
        <v>128.1</v>
      </c>
      <c r="U276" s="996">
        <v>129.4</v>
      </c>
      <c r="V276" s="996">
        <v>124.4</v>
      </c>
      <c r="W276" s="996" t="s">
        <v>357</v>
      </c>
      <c r="X276" s="996">
        <v>515.5</v>
      </c>
      <c r="Y276" s="996">
        <v>84.5</v>
      </c>
      <c r="Z276" s="996">
        <v>92.1</v>
      </c>
      <c r="AA276" s="996">
        <v>86.9</v>
      </c>
      <c r="AB276" s="996">
        <v>81.900000000000006</v>
      </c>
      <c r="AC276" s="1002">
        <v>95.1</v>
      </c>
      <c r="AD276" s="263"/>
      <c r="AE276" s="224"/>
      <c r="AF276" s="222" t="s">
        <v>1</v>
      </c>
      <c r="AG276" s="203" t="s">
        <v>104</v>
      </c>
      <c r="AH276" s="996">
        <v>100.9</v>
      </c>
      <c r="AI276" s="996">
        <v>99.6</v>
      </c>
      <c r="AJ276" s="996">
        <v>88.8</v>
      </c>
      <c r="AK276" s="996">
        <v>87.6</v>
      </c>
      <c r="AL276" s="996">
        <v>92.7</v>
      </c>
      <c r="AM276" s="996">
        <v>123.3</v>
      </c>
      <c r="AN276" s="996">
        <v>131.1</v>
      </c>
      <c r="AO276" s="996">
        <v>114.9</v>
      </c>
      <c r="AP276" s="996">
        <v>102.3</v>
      </c>
      <c r="AQ276" s="996">
        <v>102.5</v>
      </c>
      <c r="AR276" s="996">
        <v>125.3</v>
      </c>
    </row>
    <row r="277" spans="1:44" x14ac:dyDescent="0.15">
      <c r="A277" s="224"/>
      <c r="B277" s="222"/>
      <c r="C277" s="203" t="s">
        <v>105</v>
      </c>
      <c r="D277" s="996">
        <v>111.5</v>
      </c>
      <c r="E277" s="996">
        <v>111.6</v>
      </c>
      <c r="F277" s="996">
        <v>96.8</v>
      </c>
      <c r="G277" s="996">
        <v>81.7</v>
      </c>
      <c r="H277" s="996">
        <v>103.2</v>
      </c>
      <c r="I277" s="996">
        <v>130.5</v>
      </c>
      <c r="J277" s="996">
        <v>83.2</v>
      </c>
      <c r="K277" s="996">
        <v>133.30000000000001</v>
      </c>
      <c r="L277" s="996">
        <v>56.4</v>
      </c>
      <c r="M277" s="996">
        <v>187.8</v>
      </c>
      <c r="N277" s="996">
        <v>166.7</v>
      </c>
      <c r="O277" s="996">
        <v>99.4</v>
      </c>
      <c r="P277" s="996">
        <v>144.9</v>
      </c>
      <c r="Q277" s="996">
        <v>96.5</v>
      </c>
      <c r="R277" s="996">
        <v>112.6</v>
      </c>
      <c r="S277" s="996">
        <v>108.9</v>
      </c>
      <c r="T277" s="996">
        <v>132.4</v>
      </c>
      <c r="U277" s="996">
        <v>113.2</v>
      </c>
      <c r="V277" s="996">
        <v>137.30000000000001</v>
      </c>
      <c r="W277" s="996" t="s">
        <v>357</v>
      </c>
      <c r="X277" s="996">
        <v>117.5</v>
      </c>
      <c r="Y277" s="996">
        <v>94.2</v>
      </c>
      <c r="Z277" s="996">
        <v>79.900000000000006</v>
      </c>
      <c r="AA277" s="996">
        <v>89.1</v>
      </c>
      <c r="AB277" s="996">
        <v>79.3</v>
      </c>
      <c r="AC277" s="1002">
        <v>108.4</v>
      </c>
      <c r="AD277" s="263"/>
      <c r="AE277" s="224"/>
      <c r="AF277" s="222"/>
      <c r="AG277" s="203" t="s">
        <v>105</v>
      </c>
      <c r="AH277" s="996">
        <v>111.5</v>
      </c>
      <c r="AI277" s="996">
        <v>105</v>
      </c>
      <c r="AJ277" s="996">
        <v>95.1</v>
      </c>
      <c r="AK277" s="996">
        <v>94.7</v>
      </c>
      <c r="AL277" s="996">
        <v>93.8</v>
      </c>
      <c r="AM277" s="996">
        <v>127.4</v>
      </c>
      <c r="AN277" s="996">
        <v>132.69999999999999</v>
      </c>
      <c r="AO277" s="996">
        <v>123.2</v>
      </c>
      <c r="AP277" s="996">
        <v>115.8</v>
      </c>
      <c r="AQ277" s="996">
        <v>115.4</v>
      </c>
      <c r="AR277" s="996">
        <v>114.4</v>
      </c>
    </row>
    <row r="278" spans="1:44" x14ac:dyDescent="0.15">
      <c r="A278" s="224"/>
      <c r="B278" s="222"/>
      <c r="C278" s="203" t="s">
        <v>106</v>
      </c>
      <c r="D278" s="996">
        <v>103.8</v>
      </c>
      <c r="E278" s="996">
        <v>103.8</v>
      </c>
      <c r="F278" s="996">
        <v>95.4</v>
      </c>
      <c r="G278" s="996">
        <v>83.5</v>
      </c>
      <c r="H278" s="996">
        <v>100.7</v>
      </c>
      <c r="I278" s="996">
        <v>112</v>
      </c>
      <c r="J278" s="996">
        <v>89.5</v>
      </c>
      <c r="K278" s="996">
        <v>135.69999999999999</v>
      </c>
      <c r="L278" s="996">
        <v>51.6</v>
      </c>
      <c r="M278" s="996">
        <v>114.6</v>
      </c>
      <c r="N278" s="996">
        <v>166.8</v>
      </c>
      <c r="O278" s="996">
        <v>95.6</v>
      </c>
      <c r="P278" s="996">
        <v>153.80000000000001</v>
      </c>
      <c r="Q278" s="996">
        <v>99.3</v>
      </c>
      <c r="R278" s="996">
        <v>113</v>
      </c>
      <c r="S278" s="996">
        <v>98.8</v>
      </c>
      <c r="T278" s="996">
        <v>128.80000000000001</v>
      </c>
      <c r="U278" s="996">
        <v>115</v>
      </c>
      <c r="V278" s="996">
        <v>141.30000000000001</v>
      </c>
      <c r="W278" s="996" t="s">
        <v>357</v>
      </c>
      <c r="X278" s="996">
        <v>90.8</v>
      </c>
      <c r="Y278" s="996">
        <v>99.8</v>
      </c>
      <c r="Z278" s="996">
        <v>90.2</v>
      </c>
      <c r="AA278" s="996">
        <v>89.2</v>
      </c>
      <c r="AB278" s="996">
        <v>77.7</v>
      </c>
      <c r="AC278" s="1002">
        <v>102</v>
      </c>
      <c r="AD278" s="263"/>
      <c r="AE278" s="224"/>
      <c r="AF278" s="222"/>
      <c r="AG278" s="203" t="s">
        <v>106</v>
      </c>
      <c r="AH278" s="996">
        <v>103.8</v>
      </c>
      <c r="AI278" s="996">
        <v>106.8</v>
      </c>
      <c r="AJ278" s="996">
        <v>100.4</v>
      </c>
      <c r="AK278" s="996">
        <v>102.8</v>
      </c>
      <c r="AL278" s="996">
        <v>96.9</v>
      </c>
      <c r="AM278" s="996">
        <v>118.9</v>
      </c>
      <c r="AN278" s="996">
        <v>117.6</v>
      </c>
      <c r="AO278" s="996">
        <v>117.7</v>
      </c>
      <c r="AP278" s="996">
        <v>103.5</v>
      </c>
      <c r="AQ278" s="996">
        <v>103.4</v>
      </c>
      <c r="AR278" s="996">
        <v>129.5</v>
      </c>
    </row>
    <row r="279" spans="1:44" x14ac:dyDescent="0.15">
      <c r="A279" s="224"/>
      <c r="B279" s="222"/>
      <c r="C279" s="203" t="s">
        <v>107</v>
      </c>
      <c r="D279" s="996">
        <v>121.2</v>
      </c>
      <c r="E279" s="996">
        <v>121.3</v>
      </c>
      <c r="F279" s="996">
        <v>108.9</v>
      </c>
      <c r="G279" s="996">
        <v>90.9</v>
      </c>
      <c r="H279" s="996">
        <v>104.5</v>
      </c>
      <c r="I279" s="996">
        <v>201.4</v>
      </c>
      <c r="J279" s="996">
        <v>100.3</v>
      </c>
      <c r="K279" s="996">
        <v>72.3</v>
      </c>
      <c r="L279" s="996">
        <v>51.1</v>
      </c>
      <c r="M279" s="996">
        <v>162.6</v>
      </c>
      <c r="N279" s="996">
        <v>170.3</v>
      </c>
      <c r="O279" s="996">
        <v>154</v>
      </c>
      <c r="P279" s="996">
        <v>144.5</v>
      </c>
      <c r="Q279" s="996">
        <v>122.9</v>
      </c>
      <c r="R279" s="996">
        <v>113.3</v>
      </c>
      <c r="S279" s="996">
        <v>96.2</v>
      </c>
      <c r="T279" s="996">
        <v>137.30000000000001</v>
      </c>
      <c r="U279" s="996">
        <v>118.9</v>
      </c>
      <c r="V279" s="996">
        <v>136.30000000000001</v>
      </c>
      <c r="W279" s="996" t="s">
        <v>357</v>
      </c>
      <c r="X279" s="996">
        <v>108</v>
      </c>
      <c r="Y279" s="996">
        <v>118.3</v>
      </c>
      <c r="Z279" s="996">
        <v>89.4</v>
      </c>
      <c r="AA279" s="996">
        <v>116</v>
      </c>
      <c r="AB279" s="996">
        <v>82.7</v>
      </c>
      <c r="AC279" s="1002">
        <v>127.1</v>
      </c>
      <c r="AD279" s="263"/>
      <c r="AE279" s="224"/>
      <c r="AF279" s="222"/>
      <c r="AG279" s="203" t="s">
        <v>107</v>
      </c>
      <c r="AH279" s="996">
        <v>121.2</v>
      </c>
      <c r="AI279" s="996">
        <v>109.2</v>
      </c>
      <c r="AJ279" s="996">
        <v>101</v>
      </c>
      <c r="AK279" s="996">
        <v>98.8</v>
      </c>
      <c r="AL279" s="996">
        <v>103.4</v>
      </c>
      <c r="AM279" s="996">
        <v>140.1</v>
      </c>
      <c r="AN279" s="996">
        <v>139.4</v>
      </c>
      <c r="AO279" s="996">
        <v>136.1</v>
      </c>
      <c r="AP279" s="996">
        <v>126.4</v>
      </c>
      <c r="AQ279" s="996">
        <v>125.5</v>
      </c>
      <c r="AR279" s="996">
        <v>155.4</v>
      </c>
    </row>
    <row r="280" spans="1:44" x14ac:dyDescent="0.15">
      <c r="A280" s="224"/>
      <c r="B280" s="222"/>
      <c r="C280" s="203" t="s">
        <v>108</v>
      </c>
      <c r="D280" s="996">
        <v>121</v>
      </c>
      <c r="E280" s="996">
        <v>121</v>
      </c>
      <c r="F280" s="996">
        <v>95.9</v>
      </c>
      <c r="G280" s="996">
        <v>90</v>
      </c>
      <c r="H280" s="996">
        <v>101.4</v>
      </c>
      <c r="I280" s="996">
        <v>120.9</v>
      </c>
      <c r="J280" s="996">
        <v>90.9</v>
      </c>
      <c r="K280" s="996">
        <v>156.80000000000001</v>
      </c>
      <c r="L280" s="996">
        <v>50.5</v>
      </c>
      <c r="M280" s="996">
        <v>183.9</v>
      </c>
      <c r="N280" s="996">
        <v>187.2</v>
      </c>
      <c r="O280" s="996">
        <v>87.6</v>
      </c>
      <c r="P280" s="996">
        <v>349.5</v>
      </c>
      <c r="Q280" s="996">
        <v>100.9</v>
      </c>
      <c r="R280" s="996">
        <v>110.9</v>
      </c>
      <c r="S280" s="996">
        <v>105.9</v>
      </c>
      <c r="T280" s="996">
        <v>134.69999999999999</v>
      </c>
      <c r="U280" s="996">
        <v>117</v>
      </c>
      <c r="V280" s="996">
        <v>138.80000000000001</v>
      </c>
      <c r="W280" s="996" t="s">
        <v>357</v>
      </c>
      <c r="X280" s="996">
        <v>106.5</v>
      </c>
      <c r="Y280" s="996">
        <v>95.5</v>
      </c>
      <c r="Z280" s="996">
        <v>85.5</v>
      </c>
      <c r="AA280" s="996">
        <v>100.8</v>
      </c>
      <c r="AB280" s="996">
        <v>80</v>
      </c>
      <c r="AC280" s="1002">
        <v>109.3</v>
      </c>
      <c r="AD280" s="263"/>
      <c r="AE280" s="224"/>
      <c r="AF280" s="222"/>
      <c r="AG280" s="203" t="s">
        <v>108</v>
      </c>
      <c r="AH280" s="996">
        <v>121</v>
      </c>
      <c r="AI280" s="996">
        <v>109.1</v>
      </c>
      <c r="AJ280" s="996">
        <v>99.5</v>
      </c>
      <c r="AK280" s="996">
        <v>106.6</v>
      </c>
      <c r="AL280" s="996">
        <v>90.9</v>
      </c>
      <c r="AM280" s="996">
        <v>135.19999999999999</v>
      </c>
      <c r="AN280" s="996">
        <v>133.5</v>
      </c>
      <c r="AO280" s="996">
        <v>126.3</v>
      </c>
      <c r="AP280" s="996">
        <v>126.1</v>
      </c>
      <c r="AQ280" s="996">
        <v>125.8</v>
      </c>
      <c r="AR280" s="996">
        <v>147.5</v>
      </c>
    </row>
    <row r="281" spans="1:44" x14ac:dyDescent="0.15">
      <c r="A281" s="224"/>
      <c r="B281" s="222"/>
      <c r="C281" s="203" t="s">
        <v>109</v>
      </c>
      <c r="D281" s="996">
        <v>123.8</v>
      </c>
      <c r="E281" s="996">
        <v>123.9</v>
      </c>
      <c r="F281" s="996">
        <v>96.3</v>
      </c>
      <c r="G281" s="996">
        <v>89</v>
      </c>
      <c r="H281" s="996">
        <v>105.3</v>
      </c>
      <c r="I281" s="996">
        <v>133.5</v>
      </c>
      <c r="J281" s="996">
        <v>87.2</v>
      </c>
      <c r="K281" s="996">
        <v>100</v>
      </c>
      <c r="L281" s="996">
        <v>51.6</v>
      </c>
      <c r="M281" s="996">
        <v>124.3</v>
      </c>
      <c r="N281" s="996">
        <v>1265.8</v>
      </c>
      <c r="O281" s="996">
        <v>105.5</v>
      </c>
      <c r="P281" s="996">
        <v>183.5</v>
      </c>
      <c r="Q281" s="996">
        <v>98.8</v>
      </c>
      <c r="R281" s="996">
        <v>110.1</v>
      </c>
      <c r="S281" s="996">
        <v>107</v>
      </c>
      <c r="T281" s="996">
        <v>96.3</v>
      </c>
      <c r="U281" s="996">
        <v>99.8</v>
      </c>
      <c r="V281" s="996">
        <v>120.6</v>
      </c>
      <c r="W281" s="996" t="s">
        <v>357</v>
      </c>
      <c r="X281" s="996">
        <v>99.8</v>
      </c>
      <c r="Y281" s="996">
        <v>95.3</v>
      </c>
      <c r="Z281" s="996">
        <v>87.4</v>
      </c>
      <c r="AA281" s="996">
        <v>80.2</v>
      </c>
      <c r="AB281" s="996">
        <v>81.8</v>
      </c>
      <c r="AC281" s="1002">
        <v>101</v>
      </c>
      <c r="AD281" s="263"/>
      <c r="AE281" s="224"/>
      <c r="AF281" s="222"/>
      <c r="AG281" s="203" t="s">
        <v>109</v>
      </c>
      <c r="AH281" s="996">
        <v>123.8</v>
      </c>
      <c r="AI281" s="996">
        <v>99.7</v>
      </c>
      <c r="AJ281" s="996">
        <v>97.4</v>
      </c>
      <c r="AK281" s="996">
        <v>91.8</v>
      </c>
      <c r="AL281" s="996">
        <v>104.9</v>
      </c>
      <c r="AM281" s="996">
        <v>101.9</v>
      </c>
      <c r="AN281" s="996">
        <v>115.4</v>
      </c>
      <c r="AO281" s="996">
        <v>90.8</v>
      </c>
      <c r="AP281" s="996">
        <v>138.19999999999999</v>
      </c>
      <c r="AQ281" s="996">
        <v>139</v>
      </c>
      <c r="AR281" s="996">
        <v>144.80000000000001</v>
      </c>
    </row>
    <row r="282" spans="1:44" x14ac:dyDescent="0.15">
      <c r="A282" s="224"/>
      <c r="B282" s="222"/>
      <c r="C282" s="203" t="s">
        <v>110</v>
      </c>
      <c r="D282" s="996">
        <v>136.4</v>
      </c>
      <c r="E282" s="996">
        <v>136.4</v>
      </c>
      <c r="F282" s="996">
        <v>97.8</v>
      </c>
      <c r="G282" s="996">
        <v>89.6</v>
      </c>
      <c r="H282" s="996">
        <v>113.8</v>
      </c>
      <c r="I282" s="996">
        <v>125.1</v>
      </c>
      <c r="J282" s="996">
        <v>83.6</v>
      </c>
      <c r="K282" s="996">
        <v>111</v>
      </c>
      <c r="L282" s="996">
        <v>49.7</v>
      </c>
      <c r="M282" s="996">
        <v>306.2</v>
      </c>
      <c r="N282" s="996">
        <v>431.5</v>
      </c>
      <c r="O282" s="996">
        <v>93.2</v>
      </c>
      <c r="P282" s="996">
        <v>468.2</v>
      </c>
      <c r="Q282" s="996">
        <v>97.5</v>
      </c>
      <c r="R282" s="996">
        <v>107</v>
      </c>
      <c r="S282" s="996">
        <v>111.1</v>
      </c>
      <c r="T282" s="996">
        <v>96.3</v>
      </c>
      <c r="U282" s="996">
        <v>113.5</v>
      </c>
      <c r="V282" s="996">
        <v>132.9</v>
      </c>
      <c r="W282" s="996" t="s">
        <v>357</v>
      </c>
      <c r="X282" s="996">
        <v>131.1</v>
      </c>
      <c r="Y282" s="996">
        <v>100.3</v>
      </c>
      <c r="Z282" s="996">
        <v>83.9</v>
      </c>
      <c r="AA282" s="996">
        <v>91.3</v>
      </c>
      <c r="AB282" s="996">
        <v>92.6</v>
      </c>
      <c r="AC282" s="1002">
        <v>106.3</v>
      </c>
      <c r="AD282" s="263"/>
      <c r="AE282" s="224"/>
      <c r="AF282" s="222"/>
      <c r="AG282" s="203" t="s">
        <v>110</v>
      </c>
      <c r="AH282" s="996">
        <v>136.4</v>
      </c>
      <c r="AI282" s="996">
        <v>103.4</v>
      </c>
      <c r="AJ282" s="996">
        <v>101.2</v>
      </c>
      <c r="AK282" s="996">
        <v>93.3</v>
      </c>
      <c r="AL282" s="996">
        <v>112.5</v>
      </c>
      <c r="AM282" s="996">
        <v>103.4</v>
      </c>
      <c r="AN282" s="996">
        <v>114.4</v>
      </c>
      <c r="AO282" s="996">
        <v>93.6</v>
      </c>
      <c r="AP282" s="996">
        <v>151.9</v>
      </c>
      <c r="AQ282" s="996">
        <v>151.5</v>
      </c>
      <c r="AR282" s="996">
        <v>146.1</v>
      </c>
    </row>
    <row r="283" spans="1:44" x14ac:dyDescent="0.15">
      <c r="A283" s="224"/>
      <c r="B283" s="223"/>
      <c r="C283" s="213" t="s">
        <v>97</v>
      </c>
      <c r="D283" s="997">
        <v>108.9</v>
      </c>
      <c r="E283" s="997">
        <v>108.9</v>
      </c>
      <c r="F283" s="997">
        <v>91.8</v>
      </c>
      <c r="G283" s="997">
        <v>83.8</v>
      </c>
      <c r="H283" s="997">
        <v>110.1</v>
      </c>
      <c r="I283" s="997">
        <v>124.2</v>
      </c>
      <c r="J283" s="997">
        <v>75.5</v>
      </c>
      <c r="K283" s="997">
        <v>110.9</v>
      </c>
      <c r="L283" s="997">
        <v>47</v>
      </c>
      <c r="M283" s="997">
        <v>171.3</v>
      </c>
      <c r="N283" s="997">
        <v>174.5</v>
      </c>
      <c r="O283" s="997">
        <v>119.3</v>
      </c>
      <c r="P283" s="997">
        <v>216.8</v>
      </c>
      <c r="Q283" s="997">
        <v>100.3</v>
      </c>
      <c r="R283" s="997">
        <v>105.8</v>
      </c>
      <c r="S283" s="997">
        <v>111</v>
      </c>
      <c r="T283" s="997">
        <v>97.6</v>
      </c>
      <c r="U283" s="997">
        <v>112.2</v>
      </c>
      <c r="V283" s="997">
        <v>136.30000000000001</v>
      </c>
      <c r="W283" s="997" t="s">
        <v>357</v>
      </c>
      <c r="X283" s="997">
        <v>112.6</v>
      </c>
      <c r="Y283" s="997">
        <v>98.4</v>
      </c>
      <c r="Z283" s="997">
        <v>89.1</v>
      </c>
      <c r="AA283" s="997">
        <v>80.599999999999994</v>
      </c>
      <c r="AB283" s="997">
        <v>82.8</v>
      </c>
      <c r="AC283" s="1008">
        <v>95.1</v>
      </c>
      <c r="AD283" s="263"/>
      <c r="AE283" s="224"/>
      <c r="AF283" s="223"/>
      <c r="AG283" s="213" t="s">
        <v>97</v>
      </c>
      <c r="AH283" s="997">
        <v>108.9</v>
      </c>
      <c r="AI283" s="997">
        <v>97.6</v>
      </c>
      <c r="AJ283" s="997">
        <v>93.1</v>
      </c>
      <c r="AK283" s="997">
        <v>87.6</v>
      </c>
      <c r="AL283" s="997">
        <v>100.5</v>
      </c>
      <c r="AM283" s="997">
        <v>102.9</v>
      </c>
      <c r="AN283" s="997">
        <v>122.1</v>
      </c>
      <c r="AO283" s="997">
        <v>93.7</v>
      </c>
      <c r="AP283" s="997">
        <v>114.5</v>
      </c>
      <c r="AQ283" s="997">
        <v>116.1</v>
      </c>
      <c r="AR283" s="997">
        <v>137.69999999999999</v>
      </c>
    </row>
    <row r="284" spans="1:44" x14ac:dyDescent="0.15">
      <c r="A284" s="203"/>
      <c r="B284" s="219" t="s">
        <v>470</v>
      </c>
      <c r="C284" s="216" t="s">
        <v>99</v>
      </c>
      <c r="D284" s="1028">
        <v>110.5</v>
      </c>
      <c r="E284" s="1028">
        <v>110.7</v>
      </c>
      <c r="F284" s="1028">
        <v>92.5</v>
      </c>
      <c r="G284" s="1028">
        <v>92</v>
      </c>
      <c r="H284" s="1028">
        <v>105.5</v>
      </c>
      <c r="I284" s="1028">
        <v>92.5</v>
      </c>
      <c r="J284" s="1028">
        <v>95.1</v>
      </c>
      <c r="K284" s="1028">
        <v>104.9</v>
      </c>
      <c r="L284" s="1028">
        <v>52.6</v>
      </c>
      <c r="M284" s="1028">
        <v>186.9</v>
      </c>
      <c r="N284" s="1028">
        <v>404.5</v>
      </c>
      <c r="O284" s="1028">
        <v>95.2</v>
      </c>
      <c r="P284" s="1028">
        <v>153.5</v>
      </c>
      <c r="Q284" s="1028">
        <v>100.9</v>
      </c>
      <c r="R284" s="1028">
        <v>113.8</v>
      </c>
      <c r="S284" s="1028">
        <v>112.8</v>
      </c>
      <c r="T284" s="1028">
        <v>93.1</v>
      </c>
      <c r="U284" s="1028">
        <v>101.9</v>
      </c>
      <c r="V284" s="1028">
        <v>107.9</v>
      </c>
      <c r="W284" s="1028" t="s">
        <v>357</v>
      </c>
      <c r="X284" s="1028">
        <v>120.4</v>
      </c>
      <c r="Y284" s="1028">
        <v>108.8</v>
      </c>
      <c r="Z284" s="1028">
        <v>86.7</v>
      </c>
      <c r="AA284" s="1028">
        <v>83.7</v>
      </c>
      <c r="AB284" s="1028">
        <v>87.3</v>
      </c>
      <c r="AC284" s="1043">
        <v>99</v>
      </c>
      <c r="AD284" s="263"/>
      <c r="AE284" s="203"/>
      <c r="AF284" s="219" t="s">
        <v>470</v>
      </c>
      <c r="AG284" s="216" t="s">
        <v>99</v>
      </c>
      <c r="AH284" s="1028">
        <v>110.5</v>
      </c>
      <c r="AI284" s="1028">
        <v>98.2</v>
      </c>
      <c r="AJ284" s="1028">
        <v>101</v>
      </c>
      <c r="AK284" s="1028">
        <v>96.2</v>
      </c>
      <c r="AL284" s="1028">
        <v>103.6</v>
      </c>
      <c r="AM284" s="1028">
        <v>89.7</v>
      </c>
      <c r="AN284" s="1028">
        <v>109.7</v>
      </c>
      <c r="AO284" s="1028">
        <v>82.6</v>
      </c>
      <c r="AP284" s="1028">
        <v>115.6</v>
      </c>
      <c r="AQ284" s="1028">
        <v>111.8</v>
      </c>
      <c r="AR284" s="1028">
        <v>135.1</v>
      </c>
    </row>
    <row r="285" spans="1:44" x14ac:dyDescent="0.15">
      <c r="A285" s="203"/>
      <c r="B285" s="222"/>
      <c r="C285" s="203" t="s">
        <v>101</v>
      </c>
      <c r="D285" s="1028">
        <v>106.6</v>
      </c>
      <c r="E285" s="1028">
        <v>106.2</v>
      </c>
      <c r="F285" s="1028">
        <v>94.4</v>
      </c>
      <c r="G285" s="1028">
        <v>83.8</v>
      </c>
      <c r="H285" s="1028">
        <v>104.3</v>
      </c>
      <c r="I285" s="1028">
        <v>103.3</v>
      </c>
      <c r="J285" s="1028">
        <v>81.599999999999994</v>
      </c>
      <c r="K285" s="1028">
        <v>102.1</v>
      </c>
      <c r="L285" s="1028">
        <v>50.3</v>
      </c>
      <c r="M285" s="1028">
        <v>168.2</v>
      </c>
      <c r="N285" s="1028">
        <v>235.5</v>
      </c>
      <c r="O285" s="1028">
        <v>77.2</v>
      </c>
      <c r="P285" s="1028">
        <v>137.80000000000001</v>
      </c>
      <c r="Q285" s="1028">
        <v>109.2</v>
      </c>
      <c r="R285" s="1028">
        <v>117.4</v>
      </c>
      <c r="S285" s="1028">
        <v>107.2</v>
      </c>
      <c r="T285" s="1028">
        <v>100.9</v>
      </c>
      <c r="U285" s="1028">
        <v>107.1</v>
      </c>
      <c r="V285" s="1028">
        <v>120.2</v>
      </c>
      <c r="W285" s="1028" t="s">
        <v>357</v>
      </c>
      <c r="X285" s="1028">
        <v>118.2</v>
      </c>
      <c r="Y285" s="1028">
        <v>104.1</v>
      </c>
      <c r="Z285" s="1028">
        <v>91.2</v>
      </c>
      <c r="AA285" s="1028">
        <v>91.7</v>
      </c>
      <c r="AB285" s="1028">
        <v>88.6</v>
      </c>
      <c r="AC285" s="1028">
        <v>95.9</v>
      </c>
      <c r="AD285" s="229"/>
      <c r="AE285" s="203"/>
      <c r="AF285" s="222"/>
      <c r="AG285" s="203" t="s">
        <v>101</v>
      </c>
      <c r="AH285" s="1028">
        <v>106.6</v>
      </c>
      <c r="AI285" s="1028">
        <v>94</v>
      </c>
      <c r="AJ285" s="1028">
        <v>91.8</v>
      </c>
      <c r="AK285" s="1028">
        <v>79</v>
      </c>
      <c r="AL285" s="1028">
        <v>107.4</v>
      </c>
      <c r="AM285" s="1028">
        <v>95.8</v>
      </c>
      <c r="AN285" s="1028">
        <v>105.7</v>
      </c>
      <c r="AO285" s="1028">
        <v>92.2</v>
      </c>
      <c r="AP285" s="1028">
        <v>112.5</v>
      </c>
      <c r="AQ285" s="1028">
        <v>110.2</v>
      </c>
      <c r="AR285" s="1028">
        <v>154.6</v>
      </c>
    </row>
    <row r="286" spans="1:44" x14ac:dyDescent="0.15">
      <c r="A286" s="203"/>
      <c r="B286" s="222"/>
      <c r="C286" s="203" t="s">
        <v>102</v>
      </c>
      <c r="D286" s="1028">
        <v>111</v>
      </c>
      <c r="E286" s="1028">
        <v>111</v>
      </c>
      <c r="F286" s="1028">
        <v>95.5</v>
      </c>
      <c r="G286" s="1028">
        <v>83.9</v>
      </c>
      <c r="H286" s="1028">
        <v>102.6</v>
      </c>
      <c r="I286" s="1028">
        <v>96</v>
      </c>
      <c r="J286" s="1028">
        <v>86.2</v>
      </c>
      <c r="K286" s="1028">
        <v>99.9</v>
      </c>
      <c r="L286" s="1028">
        <v>62.4</v>
      </c>
      <c r="M286" s="1028">
        <v>165.5</v>
      </c>
      <c r="N286" s="1028">
        <v>337.5</v>
      </c>
      <c r="O286" s="1028">
        <v>100.6</v>
      </c>
      <c r="P286" s="1028">
        <v>132.80000000000001</v>
      </c>
      <c r="Q286" s="1028">
        <v>109.5</v>
      </c>
      <c r="R286" s="1028">
        <v>121.9</v>
      </c>
      <c r="S286" s="1028">
        <v>114.7</v>
      </c>
      <c r="T286" s="1028">
        <v>101</v>
      </c>
      <c r="U286" s="1028">
        <v>105.1</v>
      </c>
      <c r="V286" s="1028">
        <v>106.5</v>
      </c>
      <c r="W286" s="1028" t="s">
        <v>357</v>
      </c>
      <c r="X286" s="1028">
        <v>111.3</v>
      </c>
      <c r="Y286" s="1028">
        <v>104.5</v>
      </c>
      <c r="Z286" s="1028">
        <v>96.8</v>
      </c>
      <c r="AA286" s="1028">
        <v>97.7</v>
      </c>
      <c r="AB286" s="1028">
        <v>90.1</v>
      </c>
      <c r="AC286" s="1028">
        <v>93.2</v>
      </c>
      <c r="AD286" s="229"/>
      <c r="AE286" s="203"/>
      <c r="AF286" s="222"/>
      <c r="AG286" s="203" t="s">
        <v>102</v>
      </c>
      <c r="AH286" s="1028">
        <v>111</v>
      </c>
      <c r="AI286" s="1028">
        <v>95.5</v>
      </c>
      <c r="AJ286" s="1028">
        <v>90</v>
      </c>
      <c r="AK286" s="1028">
        <v>74.400000000000006</v>
      </c>
      <c r="AL286" s="1028">
        <v>109.2</v>
      </c>
      <c r="AM286" s="1028">
        <v>104.1</v>
      </c>
      <c r="AN286" s="1028">
        <v>122.7</v>
      </c>
      <c r="AO286" s="1028">
        <v>98.7</v>
      </c>
      <c r="AP286" s="1028">
        <v>118.4</v>
      </c>
      <c r="AQ286" s="1028">
        <v>115.7</v>
      </c>
      <c r="AR286" s="1028">
        <v>140.30000000000001</v>
      </c>
    </row>
    <row r="287" spans="1:44" x14ac:dyDescent="0.15">
      <c r="A287" s="203"/>
      <c r="B287" s="222"/>
      <c r="C287" s="203" t="s">
        <v>103</v>
      </c>
      <c r="D287" s="1028">
        <v>110.7</v>
      </c>
      <c r="E287" s="1028">
        <v>110.8</v>
      </c>
      <c r="F287" s="1028">
        <v>94.9</v>
      </c>
      <c r="G287" s="1028">
        <v>86.8</v>
      </c>
      <c r="H287" s="1028">
        <v>103.3</v>
      </c>
      <c r="I287" s="1028">
        <v>71.3</v>
      </c>
      <c r="J287" s="1028">
        <v>114.2</v>
      </c>
      <c r="K287" s="1028">
        <v>95.1</v>
      </c>
      <c r="L287" s="1028">
        <v>62.1</v>
      </c>
      <c r="M287" s="1028">
        <v>153.19999999999999</v>
      </c>
      <c r="N287" s="1028">
        <v>159.1</v>
      </c>
      <c r="O287" s="1028">
        <v>136</v>
      </c>
      <c r="P287" s="1028">
        <v>179</v>
      </c>
      <c r="Q287" s="1028">
        <v>109</v>
      </c>
      <c r="R287" s="1028">
        <v>139.4</v>
      </c>
      <c r="S287" s="1028">
        <v>107.1</v>
      </c>
      <c r="T287" s="1028">
        <v>99.8</v>
      </c>
      <c r="U287" s="1028">
        <v>104.3</v>
      </c>
      <c r="V287" s="1028">
        <v>115</v>
      </c>
      <c r="W287" s="1028" t="s">
        <v>357</v>
      </c>
      <c r="X287" s="1028">
        <v>100.6</v>
      </c>
      <c r="Y287" s="1028">
        <v>102</v>
      </c>
      <c r="Z287" s="1028">
        <v>89.7</v>
      </c>
      <c r="AA287" s="1028">
        <v>103.6</v>
      </c>
      <c r="AB287" s="1028">
        <v>85.6</v>
      </c>
      <c r="AC287" s="1028">
        <v>97.3</v>
      </c>
      <c r="AD287" s="229"/>
      <c r="AE287" s="203"/>
      <c r="AF287" s="222"/>
      <c r="AG287" s="203" t="s">
        <v>103</v>
      </c>
      <c r="AH287" s="1028">
        <v>110.7</v>
      </c>
      <c r="AI287" s="1028">
        <v>111.2</v>
      </c>
      <c r="AJ287" s="1028">
        <v>111</v>
      </c>
      <c r="AK287" s="1028">
        <v>102.6</v>
      </c>
      <c r="AL287" s="1028">
        <v>120.9</v>
      </c>
      <c r="AM287" s="1028">
        <v>110.9</v>
      </c>
      <c r="AN287" s="1028">
        <v>135</v>
      </c>
      <c r="AO287" s="1028">
        <v>94.6</v>
      </c>
      <c r="AP287" s="1028">
        <v>111.2</v>
      </c>
      <c r="AQ287" s="1028">
        <v>109.2</v>
      </c>
      <c r="AR287" s="1028">
        <v>136</v>
      </c>
    </row>
    <row r="288" spans="1:44" x14ac:dyDescent="0.15">
      <c r="A288" s="203"/>
      <c r="B288" s="222"/>
      <c r="C288" s="203" t="s">
        <v>104</v>
      </c>
      <c r="D288" s="1028">
        <v>107.1</v>
      </c>
      <c r="E288" s="1028">
        <v>107</v>
      </c>
      <c r="F288" s="1028">
        <v>95.5</v>
      </c>
      <c r="G288" s="1028">
        <v>88.6</v>
      </c>
      <c r="H288" s="1028">
        <v>101</v>
      </c>
      <c r="I288" s="1028">
        <v>101.8</v>
      </c>
      <c r="J288" s="1028">
        <v>91.2</v>
      </c>
      <c r="K288" s="1028">
        <v>96.3</v>
      </c>
      <c r="L288" s="1028">
        <v>54.4</v>
      </c>
      <c r="M288" s="1028">
        <v>96.9</v>
      </c>
      <c r="N288" s="1028">
        <v>208.4</v>
      </c>
      <c r="O288" s="1028">
        <v>74.599999999999994</v>
      </c>
      <c r="P288" s="1028">
        <v>163.80000000000001</v>
      </c>
      <c r="Q288" s="1028">
        <v>109.8</v>
      </c>
      <c r="R288" s="1028">
        <v>139.80000000000001</v>
      </c>
      <c r="S288" s="1028">
        <v>99</v>
      </c>
      <c r="T288" s="1028">
        <v>98.9</v>
      </c>
      <c r="U288" s="1028">
        <v>98.1</v>
      </c>
      <c r="V288" s="1028">
        <v>112.9</v>
      </c>
      <c r="W288" s="1028" t="s">
        <v>357</v>
      </c>
      <c r="X288" s="1028">
        <v>107.9</v>
      </c>
      <c r="Y288" s="1028">
        <v>101.9</v>
      </c>
      <c r="Z288" s="1028">
        <v>86.9</v>
      </c>
      <c r="AA288" s="1028">
        <v>82.1</v>
      </c>
      <c r="AB288" s="1028">
        <v>90.7</v>
      </c>
      <c r="AC288" s="1028">
        <v>95.3</v>
      </c>
      <c r="AD288" s="229"/>
      <c r="AE288" s="203"/>
      <c r="AF288" s="222"/>
      <c r="AG288" s="203" t="s">
        <v>104</v>
      </c>
      <c r="AH288" s="1028">
        <v>107.1</v>
      </c>
      <c r="AI288" s="1028">
        <v>100.4</v>
      </c>
      <c r="AJ288" s="1028">
        <v>102.1</v>
      </c>
      <c r="AK288" s="1028">
        <v>90</v>
      </c>
      <c r="AL288" s="1028">
        <v>120.8</v>
      </c>
      <c r="AM288" s="1028">
        <v>95.6</v>
      </c>
      <c r="AN288" s="1028">
        <v>97.3</v>
      </c>
      <c r="AO288" s="1028">
        <v>91.5</v>
      </c>
      <c r="AP288" s="1028">
        <v>111</v>
      </c>
      <c r="AQ288" s="1028">
        <v>109.8</v>
      </c>
      <c r="AR288" s="1028">
        <v>140.6</v>
      </c>
    </row>
    <row r="289" spans="1:44" x14ac:dyDescent="0.15">
      <c r="A289" s="203"/>
      <c r="B289" s="222"/>
      <c r="C289" s="203" t="s">
        <v>105</v>
      </c>
      <c r="D289" s="1028">
        <v>107.1</v>
      </c>
      <c r="E289" s="1028">
        <v>107.1</v>
      </c>
      <c r="F289" s="1028">
        <v>93.8</v>
      </c>
      <c r="G289" s="1028">
        <v>86</v>
      </c>
      <c r="H289" s="1028">
        <v>95.8</v>
      </c>
      <c r="I289" s="1028">
        <v>88.4</v>
      </c>
      <c r="J289" s="1028">
        <v>86.7</v>
      </c>
      <c r="K289" s="1028">
        <v>107.5</v>
      </c>
      <c r="L289" s="1028">
        <v>44.9</v>
      </c>
      <c r="M289" s="1028">
        <v>155.4</v>
      </c>
      <c r="N289" s="1028">
        <v>163.30000000000001</v>
      </c>
      <c r="O289" s="1028">
        <v>94.2</v>
      </c>
      <c r="P289" s="1028">
        <v>152</v>
      </c>
      <c r="Q289" s="1028">
        <v>109.1</v>
      </c>
      <c r="R289" s="1028">
        <v>142</v>
      </c>
      <c r="S289" s="1028">
        <v>113.5</v>
      </c>
      <c r="T289" s="1028">
        <v>100.1</v>
      </c>
      <c r="U289" s="1028">
        <v>105.1</v>
      </c>
      <c r="V289" s="1028">
        <v>116.1</v>
      </c>
      <c r="W289" s="1028" t="s">
        <v>357</v>
      </c>
      <c r="X289" s="1028">
        <v>133.30000000000001</v>
      </c>
      <c r="Y289" s="1028">
        <v>97.3</v>
      </c>
      <c r="Z289" s="1028">
        <v>76.400000000000006</v>
      </c>
      <c r="AA289" s="1028">
        <v>83</v>
      </c>
      <c r="AB289" s="1028">
        <v>88.4</v>
      </c>
      <c r="AC289" s="1028">
        <v>92</v>
      </c>
      <c r="AD289" s="229"/>
      <c r="AE289" s="203"/>
      <c r="AF289" s="222"/>
      <c r="AG289" s="203" t="s">
        <v>105</v>
      </c>
      <c r="AH289" s="1028">
        <v>107.1</v>
      </c>
      <c r="AI289" s="1028">
        <v>101.5</v>
      </c>
      <c r="AJ289" s="1028">
        <v>101.5</v>
      </c>
      <c r="AK289" s="1028">
        <v>81.7</v>
      </c>
      <c r="AL289" s="1028">
        <v>122.2</v>
      </c>
      <c r="AM289" s="1028">
        <v>101.7</v>
      </c>
      <c r="AN289" s="1028">
        <v>112.6</v>
      </c>
      <c r="AO289" s="1028">
        <v>93.4</v>
      </c>
      <c r="AP289" s="1028">
        <v>111.1</v>
      </c>
      <c r="AQ289" s="1028">
        <v>110.6</v>
      </c>
      <c r="AR289" s="1028">
        <v>139.19999999999999</v>
      </c>
    </row>
    <row r="290" spans="1:44" x14ac:dyDescent="0.15">
      <c r="A290" s="203"/>
      <c r="B290" s="222"/>
      <c r="C290" s="203" t="s">
        <v>106</v>
      </c>
      <c r="D290" s="1028">
        <v>107.4</v>
      </c>
      <c r="E290" s="1028">
        <v>107.4</v>
      </c>
      <c r="F290" s="1028">
        <v>96.5</v>
      </c>
      <c r="G290" s="1028">
        <v>84.8</v>
      </c>
      <c r="H290" s="1028">
        <v>103.3</v>
      </c>
      <c r="I290" s="1028">
        <v>151.69999999999999</v>
      </c>
      <c r="J290" s="1028">
        <v>82.6</v>
      </c>
      <c r="K290" s="1028">
        <v>96.3</v>
      </c>
      <c r="L290" s="1028">
        <v>59.7</v>
      </c>
      <c r="M290" s="1028">
        <v>176.3</v>
      </c>
      <c r="N290" s="1028">
        <v>174.8</v>
      </c>
      <c r="O290" s="1028">
        <v>80.3</v>
      </c>
      <c r="P290" s="1028">
        <v>127.5</v>
      </c>
      <c r="Q290" s="1028">
        <v>108.6</v>
      </c>
      <c r="R290" s="1028">
        <v>145.69999999999999</v>
      </c>
      <c r="S290" s="1028">
        <v>111.4</v>
      </c>
      <c r="T290" s="1028">
        <v>96.3</v>
      </c>
      <c r="U290" s="1028">
        <v>104</v>
      </c>
      <c r="V290" s="1028">
        <v>112.3</v>
      </c>
      <c r="W290" s="1028" t="s">
        <v>357</v>
      </c>
      <c r="X290" s="1028">
        <v>153.1</v>
      </c>
      <c r="Y290" s="1028">
        <v>92.7</v>
      </c>
      <c r="Z290" s="1028">
        <v>84</v>
      </c>
      <c r="AA290" s="1028">
        <v>79</v>
      </c>
      <c r="AB290" s="1028">
        <v>90.3</v>
      </c>
      <c r="AC290" s="1028">
        <v>101.3</v>
      </c>
      <c r="AD290" s="229"/>
      <c r="AE290" s="203"/>
      <c r="AF290" s="222"/>
      <c r="AG290" s="203" t="s">
        <v>106</v>
      </c>
      <c r="AH290" s="1028">
        <v>107.4</v>
      </c>
      <c r="AI290" s="1028">
        <v>97.2</v>
      </c>
      <c r="AJ290" s="1028">
        <v>98.8</v>
      </c>
      <c r="AK290" s="1028">
        <v>84.4</v>
      </c>
      <c r="AL290" s="1028">
        <v>116.2</v>
      </c>
      <c r="AM290" s="1028">
        <v>96.9</v>
      </c>
      <c r="AN290" s="1028">
        <v>104.1</v>
      </c>
      <c r="AO290" s="1028">
        <v>85.9</v>
      </c>
      <c r="AP290" s="1028">
        <v>113.5</v>
      </c>
      <c r="AQ290" s="1028">
        <v>114.4</v>
      </c>
      <c r="AR290" s="1028">
        <v>128</v>
      </c>
    </row>
    <row r="291" spans="1:44" x14ac:dyDescent="0.15">
      <c r="A291" s="203"/>
      <c r="B291" s="222"/>
      <c r="C291" s="203" t="s">
        <v>107</v>
      </c>
      <c r="D291" s="1028">
        <v>112.3</v>
      </c>
      <c r="E291" s="1028">
        <v>112.3</v>
      </c>
      <c r="F291" s="1028">
        <v>91.6</v>
      </c>
      <c r="G291" s="1028">
        <v>87.8</v>
      </c>
      <c r="H291" s="1028">
        <v>114.1</v>
      </c>
      <c r="I291" s="1028">
        <v>98.5</v>
      </c>
      <c r="J291" s="1028">
        <v>83.1</v>
      </c>
      <c r="K291" s="1028">
        <v>148.4</v>
      </c>
      <c r="L291" s="1028">
        <v>59.3</v>
      </c>
      <c r="M291" s="1028">
        <v>245.4</v>
      </c>
      <c r="N291" s="1028">
        <v>191.9</v>
      </c>
      <c r="O291" s="1028">
        <v>72.3</v>
      </c>
      <c r="P291" s="1028">
        <v>158.30000000000001</v>
      </c>
      <c r="Q291" s="1028">
        <v>112.6</v>
      </c>
      <c r="R291" s="1028">
        <v>143.1</v>
      </c>
      <c r="S291" s="1028">
        <v>108.3</v>
      </c>
      <c r="T291" s="1028">
        <v>97.4</v>
      </c>
      <c r="U291" s="1028">
        <v>115.3</v>
      </c>
      <c r="V291" s="1028">
        <v>127.7</v>
      </c>
      <c r="W291" s="1028" t="s">
        <v>357</v>
      </c>
      <c r="X291" s="1028">
        <v>130.4</v>
      </c>
      <c r="Y291" s="1028">
        <v>101.6</v>
      </c>
      <c r="Z291" s="1028">
        <v>83</v>
      </c>
      <c r="AA291" s="1028">
        <v>106.6</v>
      </c>
      <c r="AB291" s="1028">
        <v>90.2</v>
      </c>
      <c r="AC291" s="1028">
        <v>98.7</v>
      </c>
      <c r="AD291" s="499"/>
      <c r="AE291" s="1013"/>
      <c r="AF291" s="1014"/>
      <c r="AG291" s="1013" t="s">
        <v>107</v>
      </c>
      <c r="AH291" s="1028">
        <v>112.3</v>
      </c>
      <c r="AI291" s="1028">
        <v>106.4</v>
      </c>
      <c r="AJ291" s="1028">
        <v>111.7</v>
      </c>
      <c r="AK291" s="1028">
        <v>97.1</v>
      </c>
      <c r="AL291" s="1028">
        <v>127.5</v>
      </c>
      <c r="AM291" s="1028">
        <v>101.5</v>
      </c>
      <c r="AN291" s="1028">
        <v>107.1</v>
      </c>
      <c r="AO291" s="1028">
        <v>94.7</v>
      </c>
      <c r="AP291" s="1028">
        <v>113.9</v>
      </c>
      <c r="AQ291" s="1028">
        <v>116.1</v>
      </c>
      <c r="AR291" s="1028">
        <v>125.3</v>
      </c>
    </row>
    <row r="292" spans="1:44" x14ac:dyDescent="0.15">
      <c r="A292" s="203"/>
      <c r="B292" s="222"/>
      <c r="C292" s="203" t="s">
        <v>108</v>
      </c>
      <c r="D292" s="1028">
        <v>105.3</v>
      </c>
      <c r="E292" s="1028">
        <v>105.4</v>
      </c>
      <c r="F292" s="1028">
        <v>97.8</v>
      </c>
      <c r="G292" s="1028">
        <v>85.4</v>
      </c>
      <c r="H292" s="1028">
        <v>112.4</v>
      </c>
      <c r="I292" s="1028">
        <v>88.2</v>
      </c>
      <c r="J292" s="1028">
        <v>78.900000000000006</v>
      </c>
      <c r="K292" s="1028">
        <v>124.2</v>
      </c>
      <c r="L292" s="1028">
        <v>71.900000000000006</v>
      </c>
      <c r="M292" s="1028">
        <v>165.6</v>
      </c>
      <c r="N292" s="1028">
        <v>169.5</v>
      </c>
      <c r="O292" s="1028">
        <v>79.5</v>
      </c>
      <c r="P292" s="1028">
        <v>142.30000000000001</v>
      </c>
      <c r="Q292" s="1028">
        <v>109.4</v>
      </c>
      <c r="R292" s="1028">
        <v>126.7</v>
      </c>
      <c r="S292" s="1028">
        <v>110.2</v>
      </c>
      <c r="T292" s="1028">
        <v>93.8</v>
      </c>
      <c r="U292" s="1028">
        <v>108.4</v>
      </c>
      <c r="V292" s="1028">
        <v>127.2</v>
      </c>
      <c r="W292" s="1028" t="s">
        <v>357</v>
      </c>
      <c r="X292" s="1028">
        <v>100.7</v>
      </c>
      <c r="Y292" s="1028">
        <v>96.7</v>
      </c>
      <c r="Z292" s="1028">
        <v>83.6</v>
      </c>
      <c r="AA292" s="1028">
        <v>86.3</v>
      </c>
      <c r="AB292" s="1028">
        <v>90.1</v>
      </c>
      <c r="AC292" s="1028">
        <v>88.1</v>
      </c>
      <c r="AD292" s="499"/>
      <c r="AE292" s="1013"/>
      <c r="AF292" s="1014"/>
      <c r="AG292" s="1013" t="s">
        <v>108</v>
      </c>
      <c r="AH292" s="1028">
        <v>105.3</v>
      </c>
      <c r="AI292" s="1028">
        <v>100.7</v>
      </c>
      <c r="AJ292" s="1028">
        <v>103.5</v>
      </c>
      <c r="AK292" s="1028">
        <v>87.6</v>
      </c>
      <c r="AL292" s="1028">
        <v>119.6</v>
      </c>
      <c r="AM292" s="1028">
        <v>98.8</v>
      </c>
      <c r="AN292" s="1028">
        <v>106.4</v>
      </c>
      <c r="AO292" s="1028">
        <v>85.6</v>
      </c>
      <c r="AP292" s="1028">
        <v>108.2</v>
      </c>
      <c r="AQ292" s="1028">
        <v>110.6</v>
      </c>
      <c r="AR292" s="1028">
        <v>141</v>
      </c>
    </row>
    <row r="293" spans="1:44" x14ac:dyDescent="0.15">
      <c r="A293" s="203"/>
      <c r="B293" s="222"/>
      <c r="C293" s="203" t="s">
        <v>109</v>
      </c>
      <c r="D293" s="1028">
        <v>106.1</v>
      </c>
      <c r="E293" s="1028">
        <v>106.2</v>
      </c>
      <c r="F293" s="1028">
        <v>108</v>
      </c>
      <c r="G293" s="1028">
        <v>86.2</v>
      </c>
      <c r="H293" s="1028">
        <v>113.1</v>
      </c>
      <c r="I293" s="1028">
        <v>72.900000000000006</v>
      </c>
      <c r="J293" s="1028">
        <v>92.9</v>
      </c>
      <c r="K293" s="1028">
        <v>127.8</v>
      </c>
      <c r="L293" s="1028">
        <v>68.900000000000006</v>
      </c>
      <c r="M293" s="1028">
        <v>140.19999999999999</v>
      </c>
      <c r="N293" s="1028">
        <v>247.2</v>
      </c>
      <c r="O293" s="1028">
        <v>99</v>
      </c>
      <c r="P293" s="1028">
        <v>126.1</v>
      </c>
      <c r="Q293" s="1028">
        <v>128</v>
      </c>
      <c r="R293" s="1028">
        <v>140.69999999999999</v>
      </c>
      <c r="S293" s="1028">
        <v>105.5</v>
      </c>
      <c r="T293" s="1028">
        <v>103.6</v>
      </c>
      <c r="U293" s="1028">
        <v>109.6</v>
      </c>
      <c r="V293" s="1028">
        <v>133.30000000000001</v>
      </c>
      <c r="W293" s="1028" t="s">
        <v>357</v>
      </c>
      <c r="X293" s="1028">
        <v>135</v>
      </c>
      <c r="Y293" s="1028">
        <v>111.3</v>
      </c>
      <c r="Z293" s="1028">
        <v>76.099999999999994</v>
      </c>
      <c r="AA293" s="1028">
        <v>84.9</v>
      </c>
      <c r="AB293" s="1028">
        <v>90.3</v>
      </c>
      <c r="AC293" s="1028">
        <v>87.2</v>
      </c>
      <c r="AD293" s="229"/>
      <c r="AE293" s="203"/>
      <c r="AF293" s="222"/>
      <c r="AG293" s="203" t="s">
        <v>109</v>
      </c>
      <c r="AH293" s="1028">
        <v>106.1</v>
      </c>
      <c r="AI293" s="1028">
        <v>108.8</v>
      </c>
      <c r="AJ293" s="1028">
        <v>109.6</v>
      </c>
      <c r="AK293" s="1028">
        <v>102.7</v>
      </c>
      <c r="AL293" s="1028">
        <v>119</v>
      </c>
      <c r="AM293" s="1028">
        <v>108.1</v>
      </c>
      <c r="AN293" s="1028">
        <v>129.5</v>
      </c>
      <c r="AO293" s="1028">
        <v>92.6</v>
      </c>
      <c r="AP293" s="1028">
        <v>107.7</v>
      </c>
      <c r="AQ293" s="1028">
        <v>108.3</v>
      </c>
      <c r="AR293" s="1028">
        <v>137.69999999999999</v>
      </c>
    </row>
    <row r="294" spans="1:44" x14ac:dyDescent="0.15">
      <c r="A294" s="203"/>
      <c r="B294" s="222"/>
      <c r="C294" s="203" t="s">
        <v>110</v>
      </c>
      <c r="D294" s="1028">
        <v>109</v>
      </c>
      <c r="E294" s="1028">
        <v>109.2</v>
      </c>
      <c r="F294" s="1028">
        <v>91.9</v>
      </c>
      <c r="G294" s="1028">
        <v>82.7</v>
      </c>
      <c r="H294" s="1028">
        <v>116.9</v>
      </c>
      <c r="I294" s="1028">
        <v>72.400000000000006</v>
      </c>
      <c r="J294" s="1028">
        <v>73</v>
      </c>
      <c r="K294" s="1028">
        <v>132.80000000000001</v>
      </c>
      <c r="L294" s="1028">
        <v>70.900000000000006</v>
      </c>
      <c r="M294" s="1028">
        <v>155.30000000000001</v>
      </c>
      <c r="N294" s="1028">
        <v>314.39999999999998</v>
      </c>
      <c r="O294" s="1028">
        <v>79.400000000000006</v>
      </c>
      <c r="P294" s="1028">
        <v>115.2</v>
      </c>
      <c r="Q294" s="1028">
        <v>136.4</v>
      </c>
      <c r="R294" s="1028">
        <v>144.19999999999999</v>
      </c>
      <c r="S294" s="1028">
        <v>111.5</v>
      </c>
      <c r="T294" s="1028">
        <v>107.2</v>
      </c>
      <c r="U294" s="1028">
        <v>110.5</v>
      </c>
      <c r="V294" s="1028">
        <v>130.69999999999999</v>
      </c>
      <c r="W294" s="1028" t="s">
        <v>357</v>
      </c>
      <c r="X294" s="1028">
        <v>141.80000000000001</v>
      </c>
      <c r="Y294" s="1028">
        <v>102.9</v>
      </c>
      <c r="Z294" s="1028">
        <v>86.6</v>
      </c>
      <c r="AA294" s="1028">
        <v>63.9</v>
      </c>
      <c r="AB294" s="1028">
        <v>89.3</v>
      </c>
      <c r="AC294" s="1028">
        <v>87.4</v>
      </c>
      <c r="AD294" s="229"/>
      <c r="AE294" s="203"/>
      <c r="AF294" s="222"/>
      <c r="AG294" s="203" t="s">
        <v>110</v>
      </c>
      <c r="AH294" s="1028">
        <v>109</v>
      </c>
      <c r="AI294" s="1028">
        <v>107.6</v>
      </c>
      <c r="AJ294" s="1028">
        <v>105.9</v>
      </c>
      <c r="AK294" s="1028">
        <v>94</v>
      </c>
      <c r="AL294" s="1028">
        <v>122.7</v>
      </c>
      <c r="AM294" s="1028">
        <v>108.8</v>
      </c>
      <c r="AN294" s="1028">
        <v>125.6</v>
      </c>
      <c r="AO294" s="1028">
        <v>96.5</v>
      </c>
      <c r="AP294" s="1028">
        <v>109</v>
      </c>
      <c r="AQ294" s="1028">
        <v>109.8</v>
      </c>
      <c r="AR294" s="1028">
        <v>137.69999999999999</v>
      </c>
    </row>
    <row r="295" spans="1:44" x14ac:dyDescent="0.15">
      <c r="A295" s="203"/>
      <c r="B295" s="223"/>
      <c r="C295" s="213" t="s">
        <v>97</v>
      </c>
      <c r="D295" s="1029">
        <v>108.8</v>
      </c>
      <c r="E295" s="1029">
        <v>109</v>
      </c>
      <c r="F295" s="1029">
        <v>94.1</v>
      </c>
      <c r="G295" s="1029">
        <v>79.3</v>
      </c>
      <c r="H295" s="1029">
        <v>118.6</v>
      </c>
      <c r="I295" s="1029">
        <v>102.1</v>
      </c>
      <c r="J295" s="1029">
        <v>78</v>
      </c>
      <c r="K295" s="1029">
        <v>87.4</v>
      </c>
      <c r="L295" s="1029">
        <v>89.2</v>
      </c>
      <c r="M295" s="1029">
        <v>131.69999999999999</v>
      </c>
      <c r="N295" s="1029">
        <v>462.9</v>
      </c>
      <c r="O295" s="1029">
        <v>67.8</v>
      </c>
      <c r="P295" s="1029">
        <v>123.8</v>
      </c>
      <c r="Q295" s="1029">
        <v>119.3</v>
      </c>
      <c r="R295" s="1029">
        <v>149.30000000000001</v>
      </c>
      <c r="S295" s="1029">
        <v>107.4</v>
      </c>
      <c r="T295" s="1029">
        <v>111.8</v>
      </c>
      <c r="U295" s="1029">
        <v>109.8</v>
      </c>
      <c r="V295" s="1029">
        <v>134.1</v>
      </c>
      <c r="W295" s="1029" t="s">
        <v>357</v>
      </c>
      <c r="X295" s="1029">
        <v>99.5</v>
      </c>
      <c r="Y295" s="1029">
        <v>101.1</v>
      </c>
      <c r="Z295" s="1029">
        <v>86.8</v>
      </c>
      <c r="AA295" s="1029">
        <v>78.8</v>
      </c>
      <c r="AB295" s="1029">
        <v>91.4</v>
      </c>
      <c r="AC295" s="1029">
        <v>87.7</v>
      </c>
      <c r="AD295" s="229"/>
      <c r="AE295" s="203"/>
      <c r="AF295" s="223"/>
      <c r="AG295" s="213" t="s">
        <v>97</v>
      </c>
      <c r="AH295" s="1029">
        <v>108.8</v>
      </c>
      <c r="AI295" s="1029">
        <v>103.7</v>
      </c>
      <c r="AJ295" s="1029">
        <v>99.3</v>
      </c>
      <c r="AK295" s="1029">
        <v>77.8</v>
      </c>
      <c r="AL295" s="1029">
        <v>128.19999999999999</v>
      </c>
      <c r="AM295" s="1029">
        <v>108.8</v>
      </c>
      <c r="AN295" s="1029">
        <v>130.6</v>
      </c>
      <c r="AO295" s="1029">
        <v>96.9</v>
      </c>
      <c r="AP295" s="1029">
        <v>113.2</v>
      </c>
      <c r="AQ295" s="1029">
        <v>112</v>
      </c>
      <c r="AR295" s="1029">
        <v>127.4</v>
      </c>
    </row>
    <row r="296" spans="1:44" x14ac:dyDescent="0.15">
      <c r="A296" s="203"/>
      <c r="B296" s="219" t="s">
        <v>471</v>
      </c>
      <c r="C296" s="216" t="s">
        <v>99</v>
      </c>
      <c r="D296" s="1030">
        <v>113.4</v>
      </c>
      <c r="E296" s="1030">
        <v>113.4</v>
      </c>
      <c r="F296" s="1030">
        <v>96</v>
      </c>
      <c r="G296" s="1030">
        <v>83.9</v>
      </c>
      <c r="H296" s="1030">
        <v>126</v>
      </c>
      <c r="I296" s="1030">
        <v>85.6</v>
      </c>
      <c r="J296" s="1030">
        <v>76.3</v>
      </c>
      <c r="K296" s="1030">
        <v>77.900000000000006</v>
      </c>
      <c r="L296" s="1030">
        <v>52</v>
      </c>
      <c r="M296" s="1030">
        <v>105.2</v>
      </c>
      <c r="N296" s="1030">
        <v>498.2</v>
      </c>
      <c r="O296" s="1030">
        <v>130</v>
      </c>
      <c r="P296" s="1030">
        <v>115.1</v>
      </c>
      <c r="Q296" s="1030">
        <v>127.3</v>
      </c>
      <c r="R296" s="1030">
        <v>122.1</v>
      </c>
      <c r="S296" s="1030">
        <v>112.5</v>
      </c>
      <c r="T296" s="1030">
        <v>98.2</v>
      </c>
      <c r="U296" s="1030">
        <v>112</v>
      </c>
      <c r="V296" s="1030">
        <v>120.6</v>
      </c>
      <c r="W296" s="1035" t="s">
        <v>357</v>
      </c>
      <c r="X296" s="1030">
        <v>101.7</v>
      </c>
      <c r="Y296" s="1030">
        <v>128.4</v>
      </c>
      <c r="Z296" s="1030">
        <v>85.9</v>
      </c>
      <c r="AA296" s="1030">
        <v>99.3</v>
      </c>
      <c r="AB296" s="1030">
        <v>94.9</v>
      </c>
      <c r="AC296" s="1030">
        <v>82.9</v>
      </c>
      <c r="AD296" s="229"/>
      <c r="AE296" s="203"/>
      <c r="AF296" s="219" t="s">
        <v>471</v>
      </c>
      <c r="AG296" s="216" t="s">
        <v>99</v>
      </c>
      <c r="AH296" s="1030">
        <v>113.4</v>
      </c>
      <c r="AI296" s="1030">
        <v>104.7</v>
      </c>
      <c r="AJ296" s="1030">
        <v>100.8</v>
      </c>
      <c r="AK296" s="1030">
        <v>80.8</v>
      </c>
      <c r="AL296" s="1030">
        <v>122.8</v>
      </c>
      <c r="AM296" s="1030">
        <v>110.3</v>
      </c>
      <c r="AN296" s="1030">
        <v>152.4</v>
      </c>
      <c r="AO296" s="1030">
        <v>91.7</v>
      </c>
      <c r="AP296" s="1030">
        <v>115</v>
      </c>
      <c r="AQ296" s="1030">
        <v>110.3</v>
      </c>
      <c r="AR296" s="1030">
        <v>170.8</v>
      </c>
    </row>
    <row r="297" spans="1:44" x14ac:dyDescent="0.15">
      <c r="A297" s="203"/>
      <c r="B297" s="222"/>
      <c r="C297" s="203" t="s">
        <v>101</v>
      </c>
      <c r="D297" s="1030">
        <v>108.1</v>
      </c>
      <c r="E297" s="1030">
        <v>107.8</v>
      </c>
      <c r="F297" s="1030">
        <v>93.7</v>
      </c>
      <c r="G297" s="1030">
        <v>79.5</v>
      </c>
      <c r="H297" s="1030">
        <v>119.7</v>
      </c>
      <c r="I297" s="1030">
        <v>67.2</v>
      </c>
      <c r="J297" s="1030">
        <v>76.599999999999994</v>
      </c>
      <c r="K297" s="1030">
        <v>122.8</v>
      </c>
      <c r="L297" s="1030">
        <v>83</v>
      </c>
      <c r="M297" s="1030">
        <v>154.1</v>
      </c>
      <c r="N297" s="1030">
        <v>316.2</v>
      </c>
      <c r="O297" s="1030">
        <v>96.3</v>
      </c>
      <c r="P297" s="1030">
        <v>111.8</v>
      </c>
      <c r="Q297" s="1030">
        <v>118.2</v>
      </c>
      <c r="R297" s="1030">
        <v>125.3</v>
      </c>
      <c r="S297" s="1030">
        <v>111.7</v>
      </c>
      <c r="T297" s="1030">
        <v>110</v>
      </c>
      <c r="U297" s="1030">
        <v>109.9</v>
      </c>
      <c r="V297" s="1030">
        <v>120.4</v>
      </c>
      <c r="W297" s="1035" t="s">
        <v>357</v>
      </c>
      <c r="X297" s="1030">
        <v>137.30000000000001</v>
      </c>
      <c r="Y297" s="1030">
        <v>104.4</v>
      </c>
      <c r="Z297" s="1030">
        <v>84.8</v>
      </c>
      <c r="AA297" s="1030">
        <v>100.5</v>
      </c>
      <c r="AB297" s="1030">
        <v>86.3</v>
      </c>
      <c r="AC297" s="1030">
        <v>83.4</v>
      </c>
      <c r="AD297" s="229"/>
      <c r="AE297" s="203"/>
      <c r="AF297" s="222"/>
      <c r="AG297" s="203" t="s">
        <v>101</v>
      </c>
      <c r="AH297" s="1030">
        <v>108.1</v>
      </c>
      <c r="AI297" s="1030">
        <v>110.1</v>
      </c>
      <c r="AJ297" s="1030">
        <v>110.3</v>
      </c>
      <c r="AK297" s="1030">
        <v>99.6</v>
      </c>
      <c r="AL297" s="1030">
        <v>123.3</v>
      </c>
      <c r="AM297" s="1030">
        <v>106</v>
      </c>
      <c r="AN297" s="1030">
        <v>125.4</v>
      </c>
      <c r="AO297" s="1030">
        <v>97.1</v>
      </c>
      <c r="AP297" s="1030">
        <v>106.6</v>
      </c>
      <c r="AQ297" s="1030">
        <v>104.1</v>
      </c>
      <c r="AR297" s="1030">
        <v>165.3</v>
      </c>
    </row>
    <row r="298" spans="1:44" x14ac:dyDescent="0.15">
      <c r="A298" s="203"/>
      <c r="B298" s="222"/>
      <c r="C298" s="203" t="s">
        <v>102</v>
      </c>
      <c r="D298" s="1028">
        <v>103.6</v>
      </c>
      <c r="E298" s="1028">
        <v>103.7</v>
      </c>
      <c r="F298" s="1028">
        <v>97.7</v>
      </c>
      <c r="G298" s="1028">
        <v>78.7</v>
      </c>
      <c r="H298" s="1028">
        <v>105.8</v>
      </c>
      <c r="I298" s="1028">
        <v>110.6</v>
      </c>
      <c r="J298" s="1028">
        <v>75.5</v>
      </c>
      <c r="K298" s="1028">
        <v>126</v>
      </c>
      <c r="L298" s="1028">
        <v>70.599999999999994</v>
      </c>
      <c r="M298" s="1028">
        <v>124.2</v>
      </c>
      <c r="N298" s="1028">
        <v>146.30000000000001</v>
      </c>
      <c r="O298" s="1028">
        <v>80.599999999999994</v>
      </c>
      <c r="P298" s="1028">
        <v>111.2</v>
      </c>
      <c r="Q298" s="1028">
        <v>99</v>
      </c>
      <c r="R298" s="1028">
        <v>131.80000000000001</v>
      </c>
      <c r="S298" s="1028">
        <v>99.8</v>
      </c>
      <c r="T298" s="1028">
        <v>109.1</v>
      </c>
      <c r="U298" s="1028">
        <v>107.6</v>
      </c>
      <c r="V298" s="1028">
        <v>112.7</v>
      </c>
      <c r="W298" s="1028" t="s">
        <v>357</v>
      </c>
      <c r="X298" s="1028">
        <v>102.7</v>
      </c>
      <c r="Y298" s="1028">
        <v>122.9</v>
      </c>
      <c r="Z298" s="1028">
        <v>91.8</v>
      </c>
      <c r="AA298" s="1028">
        <v>87.5</v>
      </c>
      <c r="AB298" s="1028">
        <v>84.7</v>
      </c>
      <c r="AC298" s="1028">
        <v>96.3</v>
      </c>
      <c r="AD298" s="229"/>
      <c r="AE298" s="203"/>
      <c r="AF298" s="222"/>
      <c r="AG298" s="203" t="s">
        <v>102</v>
      </c>
      <c r="AH298" s="1028">
        <v>103.6</v>
      </c>
      <c r="AI298" s="1028">
        <v>103.8</v>
      </c>
      <c r="AJ298" s="1028">
        <v>107.6</v>
      </c>
      <c r="AK298" s="1028">
        <v>97.2</v>
      </c>
      <c r="AL298" s="1028">
        <v>122</v>
      </c>
      <c r="AM298" s="1028">
        <v>91.3</v>
      </c>
      <c r="AN298" s="1028">
        <v>89.8</v>
      </c>
      <c r="AO298" s="1028">
        <v>97.8</v>
      </c>
      <c r="AP298" s="1028">
        <v>104</v>
      </c>
      <c r="AQ298" s="1028">
        <v>101.3</v>
      </c>
      <c r="AR298" s="1028">
        <v>141.5</v>
      </c>
    </row>
    <row r="299" spans="1:44" x14ac:dyDescent="0.15">
      <c r="A299" s="203"/>
      <c r="B299" s="222"/>
      <c r="C299" s="203" t="s">
        <v>103</v>
      </c>
      <c r="D299" s="1028">
        <v>105.3</v>
      </c>
      <c r="E299" s="1028">
        <v>105.4</v>
      </c>
      <c r="F299" s="1028">
        <v>100.4</v>
      </c>
      <c r="G299" s="1028">
        <v>85.8</v>
      </c>
      <c r="H299" s="1028">
        <v>95.4</v>
      </c>
      <c r="I299" s="1028">
        <v>94.9</v>
      </c>
      <c r="J299" s="1028">
        <v>105.6</v>
      </c>
      <c r="K299" s="1028">
        <v>98.1</v>
      </c>
      <c r="L299" s="1028">
        <v>79.400000000000006</v>
      </c>
      <c r="M299" s="1028">
        <v>84.7</v>
      </c>
      <c r="N299" s="1028">
        <v>195.3</v>
      </c>
      <c r="O299" s="1028">
        <v>100.9</v>
      </c>
      <c r="P299" s="1028">
        <v>98.3</v>
      </c>
      <c r="Q299" s="1028">
        <v>109.7</v>
      </c>
      <c r="R299" s="1028">
        <v>115.6</v>
      </c>
      <c r="S299" s="1028">
        <v>98.6</v>
      </c>
      <c r="T299" s="1028">
        <v>108.5</v>
      </c>
      <c r="U299" s="1028">
        <v>96.6</v>
      </c>
      <c r="V299" s="1028">
        <v>104.3</v>
      </c>
      <c r="W299" s="1028" t="s">
        <v>357</v>
      </c>
      <c r="X299" s="1028">
        <v>90.5</v>
      </c>
      <c r="Y299" s="1028">
        <v>108</v>
      </c>
      <c r="Z299" s="1028">
        <v>90.6</v>
      </c>
      <c r="AA299" s="1028">
        <v>80.3</v>
      </c>
      <c r="AB299" s="1028">
        <v>83.5</v>
      </c>
      <c r="AC299" s="1028">
        <v>100.7</v>
      </c>
      <c r="AD299" s="229"/>
      <c r="AE299" s="203"/>
      <c r="AF299" s="222"/>
      <c r="AG299" s="203" t="s">
        <v>103</v>
      </c>
      <c r="AH299" s="1028">
        <v>105.3</v>
      </c>
      <c r="AI299" s="1028">
        <v>107.7</v>
      </c>
      <c r="AJ299" s="1028">
        <v>111.2</v>
      </c>
      <c r="AK299" s="1028">
        <v>119.2</v>
      </c>
      <c r="AL299" s="1028">
        <v>100.4</v>
      </c>
      <c r="AM299" s="1028">
        <v>99</v>
      </c>
      <c r="AN299" s="1028">
        <v>105.8</v>
      </c>
      <c r="AO299" s="1028">
        <v>96.4</v>
      </c>
      <c r="AP299" s="1028">
        <v>104.7</v>
      </c>
      <c r="AQ299" s="1028">
        <v>102.7</v>
      </c>
      <c r="AR299" s="1028">
        <v>134.1</v>
      </c>
    </row>
    <row r="300" spans="1:44" x14ac:dyDescent="0.15">
      <c r="A300" s="203"/>
      <c r="B300" s="222"/>
      <c r="C300" s="203" t="s">
        <v>104</v>
      </c>
      <c r="D300" s="1028">
        <v>175.2</v>
      </c>
      <c r="E300" s="1028">
        <v>174.9</v>
      </c>
      <c r="F300" s="1028">
        <v>87.2</v>
      </c>
      <c r="G300" s="1028">
        <v>85.4</v>
      </c>
      <c r="H300" s="1028">
        <v>97.9</v>
      </c>
      <c r="I300" s="1028">
        <v>81.599999999999994</v>
      </c>
      <c r="J300" s="1028">
        <v>77</v>
      </c>
      <c r="K300" s="1028">
        <v>75</v>
      </c>
      <c r="L300" s="1028">
        <v>87.9</v>
      </c>
      <c r="M300" s="1028">
        <v>123.3</v>
      </c>
      <c r="N300" s="1028">
        <v>3396.5</v>
      </c>
      <c r="O300" s="1028">
        <v>143.30000000000001</v>
      </c>
      <c r="P300" s="1028">
        <v>86.1</v>
      </c>
      <c r="Q300" s="1028">
        <v>107.8</v>
      </c>
      <c r="R300" s="1028">
        <v>113.1</v>
      </c>
      <c r="S300" s="1028">
        <v>83.7</v>
      </c>
      <c r="T300" s="1028">
        <v>112.5</v>
      </c>
      <c r="U300" s="1028">
        <v>107.8</v>
      </c>
      <c r="V300" s="1028">
        <v>114.5</v>
      </c>
      <c r="W300" s="1028" t="s">
        <v>357</v>
      </c>
      <c r="X300" s="1028">
        <v>146.80000000000001</v>
      </c>
      <c r="Y300" s="1028">
        <v>114.9</v>
      </c>
      <c r="Z300" s="1028">
        <v>81.599999999999994</v>
      </c>
      <c r="AA300" s="1028">
        <v>108.2</v>
      </c>
      <c r="AB300" s="1028">
        <v>85.6</v>
      </c>
      <c r="AC300" s="1028">
        <v>79.2</v>
      </c>
      <c r="AD300" s="229"/>
      <c r="AE300" s="203"/>
      <c r="AF300" s="222"/>
      <c r="AG300" s="203" t="s">
        <v>104</v>
      </c>
      <c r="AH300" s="1028">
        <v>175.2</v>
      </c>
      <c r="AI300" s="1028">
        <v>94</v>
      </c>
      <c r="AJ300" s="1028">
        <v>85.9</v>
      </c>
      <c r="AK300" s="1028">
        <v>79.2</v>
      </c>
      <c r="AL300" s="1028">
        <v>97.6</v>
      </c>
      <c r="AM300" s="1028">
        <v>112.9</v>
      </c>
      <c r="AN300" s="1028">
        <v>123.4</v>
      </c>
      <c r="AO300" s="1028">
        <v>101.8</v>
      </c>
      <c r="AP300" s="1028">
        <v>222.2</v>
      </c>
      <c r="AQ300" s="1028">
        <v>224.2</v>
      </c>
      <c r="AR300" s="1028">
        <v>94.2</v>
      </c>
    </row>
    <row r="301" spans="1:44" x14ac:dyDescent="0.15">
      <c r="A301" s="203"/>
      <c r="B301" s="222"/>
      <c r="C301" s="203" t="s">
        <v>105</v>
      </c>
      <c r="D301" s="898">
        <v>153.6</v>
      </c>
      <c r="E301" s="898">
        <v>153.80000000000001</v>
      </c>
      <c r="F301" s="898">
        <v>98.4</v>
      </c>
      <c r="G301" s="898">
        <v>76.099999999999994</v>
      </c>
      <c r="H301" s="898">
        <v>92.7</v>
      </c>
      <c r="I301" s="898">
        <v>86</v>
      </c>
      <c r="J301" s="898">
        <v>86.6</v>
      </c>
      <c r="K301" s="898">
        <v>71.8</v>
      </c>
      <c r="L301" s="898">
        <v>76.3</v>
      </c>
      <c r="M301" s="898">
        <v>115.2</v>
      </c>
      <c r="N301" s="898">
        <v>2444.6</v>
      </c>
      <c r="O301" s="898">
        <v>113.2</v>
      </c>
      <c r="P301" s="898">
        <v>72</v>
      </c>
      <c r="Q301" s="898">
        <v>111.6</v>
      </c>
      <c r="R301" s="898">
        <v>120.6</v>
      </c>
      <c r="S301" s="898">
        <v>95.3</v>
      </c>
      <c r="T301" s="898">
        <v>105.2</v>
      </c>
      <c r="U301" s="898">
        <v>117.6</v>
      </c>
      <c r="V301" s="898">
        <v>141.5</v>
      </c>
      <c r="W301" s="898" t="s">
        <v>357</v>
      </c>
      <c r="X301" s="898">
        <v>131.1</v>
      </c>
      <c r="Y301" s="898">
        <v>104</v>
      </c>
      <c r="Z301" s="898">
        <v>77.3</v>
      </c>
      <c r="AA301" s="898">
        <v>87.4</v>
      </c>
      <c r="AB301" s="898">
        <v>84.1</v>
      </c>
      <c r="AC301" s="898">
        <v>83.3</v>
      </c>
      <c r="AD301" s="229"/>
      <c r="AE301" s="203"/>
      <c r="AF301" s="222"/>
      <c r="AG301" s="203" t="s">
        <v>105</v>
      </c>
      <c r="AH301" s="898">
        <v>153.6</v>
      </c>
      <c r="AI301" s="898">
        <v>94.9</v>
      </c>
      <c r="AJ301" s="898">
        <v>93.4</v>
      </c>
      <c r="AK301" s="898">
        <v>86.9</v>
      </c>
      <c r="AL301" s="898">
        <v>100.1</v>
      </c>
      <c r="AM301" s="898">
        <v>96.4</v>
      </c>
      <c r="AN301" s="898">
        <v>100.3</v>
      </c>
      <c r="AO301" s="898">
        <v>93.3</v>
      </c>
      <c r="AP301" s="898">
        <v>190.7</v>
      </c>
      <c r="AQ301" s="898">
        <v>192.8</v>
      </c>
      <c r="AR301" s="898">
        <v>114</v>
      </c>
    </row>
    <row r="302" spans="1:44" x14ac:dyDescent="0.15">
      <c r="A302" s="203"/>
      <c r="B302" s="222"/>
      <c r="C302" s="203" t="s">
        <v>106</v>
      </c>
      <c r="D302" s="898"/>
      <c r="E302" s="898"/>
      <c r="F302" s="898"/>
      <c r="G302" s="898"/>
      <c r="H302" s="898"/>
      <c r="I302" s="898"/>
      <c r="J302" s="898"/>
      <c r="K302" s="898"/>
      <c r="L302" s="898"/>
      <c r="M302" s="898"/>
      <c r="N302" s="898"/>
      <c r="O302" s="898"/>
      <c r="P302" s="898"/>
      <c r="Q302" s="898"/>
      <c r="R302" s="898"/>
      <c r="S302" s="898"/>
      <c r="T302" s="898"/>
      <c r="U302" s="898"/>
      <c r="V302" s="898"/>
      <c r="W302" s="898"/>
      <c r="X302" s="898"/>
      <c r="Y302" s="898"/>
      <c r="Z302" s="898"/>
      <c r="AA302" s="898"/>
      <c r="AB302" s="898"/>
      <c r="AC302" s="898"/>
      <c r="AD302" s="229"/>
      <c r="AE302" s="203"/>
      <c r="AF302" s="222"/>
      <c r="AG302" s="203" t="s">
        <v>106</v>
      </c>
      <c r="AH302" s="898"/>
      <c r="AI302" s="898"/>
      <c r="AJ302" s="898"/>
      <c r="AK302" s="898"/>
      <c r="AL302" s="898"/>
      <c r="AM302" s="898"/>
      <c r="AN302" s="898"/>
      <c r="AO302" s="898"/>
      <c r="AP302" s="898"/>
      <c r="AQ302" s="898"/>
      <c r="AR302" s="898"/>
    </row>
    <row r="303" spans="1:44" x14ac:dyDescent="0.15">
      <c r="A303" s="203"/>
      <c r="B303" s="222"/>
      <c r="C303" s="203" t="s">
        <v>107</v>
      </c>
      <c r="D303" s="898"/>
      <c r="E303" s="898"/>
      <c r="F303" s="898"/>
      <c r="G303" s="898"/>
      <c r="H303" s="898"/>
      <c r="I303" s="898"/>
      <c r="J303" s="898"/>
      <c r="K303" s="898"/>
      <c r="L303" s="898"/>
      <c r="M303" s="898"/>
      <c r="N303" s="898"/>
      <c r="O303" s="898"/>
      <c r="P303" s="898"/>
      <c r="Q303" s="898"/>
      <c r="R303" s="898"/>
      <c r="S303" s="898"/>
      <c r="T303" s="898"/>
      <c r="U303" s="898"/>
      <c r="V303" s="898"/>
      <c r="W303" s="898"/>
      <c r="X303" s="898"/>
      <c r="Y303" s="898"/>
      <c r="Z303" s="898"/>
      <c r="AA303" s="898"/>
      <c r="AB303" s="898"/>
      <c r="AC303" s="898"/>
      <c r="AD303" s="229"/>
      <c r="AE303" s="203"/>
      <c r="AF303" s="222"/>
      <c r="AG303" s="203" t="s">
        <v>107</v>
      </c>
      <c r="AH303" s="898"/>
      <c r="AI303" s="898"/>
      <c r="AJ303" s="898"/>
      <c r="AK303" s="898"/>
      <c r="AL303" s="898"/>
      <c r="AM303" s="898"/>
      <c r="AN303" s="898"/>
      <c r="AO303" s="898"/>
      <c r="AP303" s="898"/>
      <c r="AQ303" s="898"/>
      <c r="AR303" s="898"/>
    </row>
    <row r="304" spans="1:44" x14ac:dyDescent="0.15">
      <c r="A304" s="203"/>
      <c r="B304" s="222"/>
      <c r="C304" s="203" t="s">
        <v>108</v>
      </c>
      <c r="D304" s="898"/>
      <c r="E304" s="898"/>
      <c r="F304" s="898"/>
      <c r="G304" s="898"/>
      <c r="H304" s="898"/>
      <c r="I304" s="898"/>
      <c r="J304" s="898"/>
      <c r="K304" s="898"/>
      <c r="L304" s="898"/>
      <c r="M304" s="898"/>
      <c r="N304" s="898"/>
      <c r="O304" s="898"/>
      <c r="P304" s="898"/>
      <c r="Q304" s="898"/>
      <c r="R304" s="898"/>
      <c r="S304" s="898"/>
      <c r="T304" s="898"/>
      <c r="U304" s="898"/>
      <c r="V304" s="898"/>
      <c r="W304" s="898"/>
      <c r="X304" s="898"/>
      <c r="Y304" s="898"/>
      <c r="Z304" s="898"/>
      <c r="AA304" s="898"/>
      <c r="AB304" s="898"/>
      <c r="AC304" s="898"/>
      <c r="AD304" s="229"/>
      <c r="AE304" s="203"/>
      <c r="AF304" s="222"/>
      <c r="AG304" s="203" t="s">
        <v>108</v>
      </c>
      <c r="AH304" s="898"/>
      <c r="AI304" s="898"/>
      <c r="AJ304" s="898"/>
      <c r="AK304" s="898"/>
      <c r="AL304" s="898"/>
      <c r="AM304" s="898"/>
      <c r="AN304" s="898"/>
      <c r="AO304" s="898"/>
      <c r="AP304" s="898"/>
      <c r="AQ304" s="898"/>
      <c r="AR304" s="898"/>
    </row>
    <row r="305" spans="1:44" x14ac:dyDescent="0.15">
      <c r="A305" s="203"/>
      <c r="B305" s="222"/>
      <c r="C305" s="203" t="s">
        <v>109</v>
      </c>
      <c r="D305" s="898"/>
      <c r="E305" s="898"/>
      <c r="F305" s="898"/>
      <c r="G305" s="898"/>
      <c r="H305" s="898"/>
      <c r="I305" s="898"/>
      <c r="J305" s="898"/>
      <c r="K305" s="898"/>
      <c r="L305" s="898"/>
      <c r="M305" s="898"/>
      <c r="N305" s="898"/>
      <c r="O305" s="898"/>
      <c r="P305" s="898"/>
      <c r="Q305" s="898"/>
      <c r="R305" s="898"/>
      <c r="S305" s="898"/>
      <c r="T305" s="898"/>
      <c r="U305" s="898"/>
      <c r="V305" s="898"/>
      <c r="W305" s="898"/>
      <c r="X305" s="898"/>
      <c r="Y305" s="898"/>
      <c r="Z305" s="898"/>
      <c r="AA305" s="898"/>
      <c r="AB305" s="898"/>
      <c r="AC305" s="898"/>
      <c r="AD305" s="229"/>
      <c r="AE305" s="203"/>
      <c r="AF305" s="222"/>
      <c r="AG305" s="203" t="s">
        <v>109</v>
      </c>
      <c r="AH305" s="898"/>
      <c r="AI305" s="898"/>
      <c r="AJ305" s="898"/>
      <c r="AK305" s="898"/>
      <c r="AL305" s="898"/>
      <c r="AM305" s="898"/>
      <c r="AN305" s="898"/>
      <c r="AO305" s="898"/>
      <c r="AP305" s="898"/>
      <c r="AQ305" s="898"/>
      <c r="AR305" s="898"/>
    </row>
    <row r="306" spans="1:44" x14ac:dyDescent="0.15">
      <c r="A306" s="203"/>
      <c r="B306" s="222"/>
      <c r="C306" s="203" t="s">
        <v>110</v>
      </c>
      <c r="D306" s="898"/>
      <c r="E306" s="898"/>
      <c r="F306" s="898"/>
      <c r="G306" s="898"/>
      <c r="H306" s="898"/>
      <c r="I306" s="898"/>
      <c r="J306" s="898"/>
      <c r="K306" s="898"/>
      <c r="L306" s="898"/>
      <c r="M306" s="898"/>
      <c r="N306" s="898"/>
      <c r="O306" s="898"/>
      <c r="P306" s="898"/>
      <c r="Q306" s="898"/>
      <c r="R306" s="898"/>
      <c r="S306" s="898"/>
      <c r="T306" s="898"/>
      <c r="U306" s="898"/>
      <c r="V306" s="898"/>
      <c r="W306" s="898"/>
      <c r="X306" s="898"/>
      <c r="Y306" s="898"/>
      <c r="Z306" s="898"/>
      <c r="AA306" s="898"/>
      <c r="AB306" s="898"/>
      <c r="AC306" s="898"/>
      <c r="AD306" s="229"/>
      <c r="AE306" s="203"/>
      <c r="AF306" s="222"/>
      <c r="AG306" s="203" t="s">
        <v>110</v>
      </c>
      <c r="AH306" s="898"/>
      <c r="AI306" s="898"/>
      <c r="AJ306" s="898"/>
      <c r="AK306" s="898"/>
      <c r="AL306" s="898"/>
      <c r="AM306" s="898"/>
      <c r="AN306" s="898"/>
      <c r="AO306" s="898"/>
      <c r="AP306" s="898"/>
      <c r="AQ306" s="898"/>
      <c r="AR306" s="898"/>
    </row>
    <row r="307" spans="1:44" x14ac:dyDescent="0.15">
      <c r="A307" s="203"/>
      <c r="B307" s="223"/>
      <c r="C307" s="213" t="s">
        <v>97</v>
      </c>
      <c r="D307" s="900"/>
      <c r="E307" s="900"/>
      <c r="F307" s="900"/>
      <c r="G307" s="900"/>
      <c r="H307" s="900"/>
      <c r="I307" s="900"/>
      <c r="J307" s="900"/>
      <c r="K307" s="900"/>
      <c r="L307" s="900"/>
      <c r="M307" s="900"/>
      <c r="N307" s="900"/>
      <c r="O307" s="900"/>
      <c r="P307" s="900"/>
      <c r="Q307" s="900"/>
      <c r="R307" s="900"/>
      <c r="S307" s="900"/>
      <c r="T307" s="900"/>
      <c r="U307" s="900"/>
      <c r="V307" s="900"/>
      <c r="W307" s="900"/>
      <c r="X307" s="900"/>
      <c r="Y307" s="900"/>
      <c r="Z307" s="900"/>
      <c r="AA307" s="900"/>
      <c r="AB307" s="900"/>
      <c r="AC307" s="900"/>
      <c r="AD307" s="229"/>
      <c r="AE307" s="203"/>
      <c r="AF307" s="223"/>
      <c r="AG307" s="213" t="s">
        <v>97</v>
      </c>
      <c r="AH307" s="900"/>
      <c r="AI307" s="900"/>
      <c r="AJ307" s="900"/>
      <c r="AK307" s="900"/>
      <c r="AL307" s="900"/>
      <c r="AM307" s="900"/>
      <c r="AN307" s="900"/>
      <c r="AO307" s="900"/>
      <c r="AP307" s="900"/>
      <c r="AQ307" s="900"/>
      <c r="AR307" s="900"/>
    </row>
    <row r="308" spans="1:44" hidden="1" x14ac:dyDescent="0.15">
      <c r="A308" s="203"/>
      <c r="B308" s="222" t="s">
        <v>472</v>
      </c>
      <c r="C308" s="203" t="s">
        <v>99</v>
      </c>
      <c r="D308" s="253"/>
      <c r="E308" s="220"/>
      <c r="F308" s="220"/>
      <c r="G308" s="220"/>
      <c r="H308" s="220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9"/>
      <c r="AE308" s="203"/>
      <c r="AF308" s="222" t="s">
        <v>472</v>
      </c>
      <c r="AG308" s="203" t="s">
        <v>99</v>
      </c>
      <c r="AH308" s="220"/>
      <c r="AI308" s="220"/>
      <c r="AJ308" s="228"/>
      <c r="AK308" s="228"/>
      <c r="AL308" s="228"/>
      <c r="AM308" s="228"/>
      <c r="AN308" s="228"/>
      <c r="AO308" s="228"/>
      <c r="AP308" s="228"/>
      <c r="AQ308" s="228"/>
      <c r="AR308" s="228"/>
    </row>
    <row r="309" spans="1:44" hidden="1" x14ac:dyDescent="0.15">
      <c r="A309" s="203"/>
      <c r="B309" s="222"/>
      <c r="C309" s="203" t="s">
        <v>101</v>
      </c>
      <c r="D309" s="235"/>
      <c r="E309" s="209"/>
      <c r="F309" s="209"/>
      <c r="G309" s="209"/>
      <c r="H309" s="209"/>
      <c r="I309" s="209"/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29"/>
      <c r="AE309" s="203"/>
      <c r="AF309" s="222"/>
      <c r="AG309" s="203" t="s">
        <v>101</v>
      </c>
      <c r="AH309" s="209"/>
      <c r="AI309" s="209"/>
      <c r="AJ309" s="226"/>
      <c r="AK309" s="226"/>
      <c r="AL309" s="226"/>
      <c r="AM309" s="226"/>
      <c r="AN309" s="226"/>
      <c r="AO309" s="226"/>
      <c r="AP309" s="226"/>
      <c r="AQ309" s="226"/>
      <c r="AR309" s="226"/>
    </row>
    <row r="310" spans="1:44" hidden="1" x14ac:dyDescent="0.15">
      <c r="A310" s="203"/>
      <c r="B310" s="222"/>
      <c r="C310" s="203" t="s">
        <v>102</v>
      </c>
      <c r="D310" s="235"/>
      <c r="E310" s="209"/>
      <c r="F310" s="209"/>
      <c r="G310" s="209"/>
      <c r="H310" s="209"/>
      <c r="I310" s="209"/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29"/>
      <c r="AE310" s="203"/>
      <c r="AF310" s="222"/>
      <c r="AG310" s="203" t="s">
        <v>102</v>
      </c>
      <c r="AH310" s="209"/>
      <c r="AI310" s="209"/>
      <c r="AJ310" s="226"/>
      <c r="AK310" s="226"/>
      <c r="AL310" s="226"/>
      <c r="AM310" s="226"/>
      <c r="AN310" s="226"/>
      <c r="AO310" s="226"/>
      <c r="AP310" s="226"/>
      <c r="AQ310" s="226"/>
      <c r="AR310" s="226"/>
    </row>
    <row r="311" spans="1:44" hidden="1" x14ac:dyDescent="0.15">
      <c r="A311" s="203"/>
      <c r="B311" s="222"/>
      <c r="C311" s="203" t="s">
        <v>103</v>
      </c>
      <c r="D311" s="235"/>
      <c r="E311" s="209"/>
      <c r="F311" s="209"/>
      <c r="G311" s="209"/>
      <c r="H311" s="209"/>
      <c r="I311" s="209"/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29"/>
      <c r="AE311" s="203"/>
      <c r="AF311" s="222"/>
      <c r="AG311" s="203" t="s">
        <v>103</v>
      </c>
      <c r="AH311" s="209"/>
      <c r="AI311" s="209"/>
      <c r="AJ311" s="226"/>
      <c r="AK311" s="226"/>
      <c r="AL311" s="226"/>
      <c r="AM311" s="226"/>
      <c r="AN311" s="226"/>
      <c r="AO311" s="226"/>
      <c r="AP311" s="226"/>
      <c r="AQ311" s="226"/>
      <c r="AR311" s="226"/>
    </row>
    <row r="312" spans="1:44" hidden="1" x14ac:dyDescent="0.15">
      <c r="A312" s="203"/>
      <c r="B312" s="222"/>
      <c r="C312" s="203" t="s">
        <v>104</v>
      </c>
      <c r="D312" s="235"/>
      <c r="E312" s="209"/>
      <c r="F312" s="209"/>
      <c r="G312" s="209"/>
      <c r="H312" s="209"/>
      <c r="I312" s="209"/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29"/>
      <c r="AE312" s="203"/>
      <c r="AF312" s="222"/>
      <c r="AG312" s="203" t="s">
        <v>104</v>
      </c>
      <c r="AH312" s="209"/>
      <c r="AI312" s="209"/>
      <c r="AJ312" s="226"/>
      <c r="AK312" s="226"/>
      <c r="AL312" s="226"/>
      <c r="AM312" s="226"/>
      <c r="AN312" s="226"/>
      <c r="AO312" s="226"/>
      <c r="AP312" s="226"/>
      <c r="AQ312" s="226"/>
      <c r="AR312" s="226"/>
    </row>
    <row r="313" spans="1:44" hidden="1" x14ac:dyDescent="0.15">
      <c r="A313" s="203"/>
      <c r="B313" s="222"/>
      <c r="C313" s="203" t="s">
        <v>105</v>
      </c>
      <c r="D313" s="235"/>
      <c r="E313" s="209"/>
      <c r="F313" s="209"/>
      <c r="G313" s="209"/>
      <c r="H313" s="209"/>
      <c r="I313" s="209"/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29"/>
      <c r="AE313" s="203"/>
      <c r="AF313" s="222"/>
      <c r="AG313" s="203" t="s">
        <v>105</v>
      </c>
      <c r="AH313" s="209"/>
      <c r="AI313" s="209"/>
      <c r="AJ313" s="226"/>
      <c r="AK313" s="226"/>
      <c r="AL313" s="226"/>
      <c r="AM313" s="226"/>
      <c r="AN313" s="226"/>
      <c r="AO313" s="226"/>
      <c r="AP313" s="226"/>
      <c r="AQ313" s="226"/>
      <c r="AR313" s="226"/>
    </row>
    <row r="314" spans="1:44" hidden="1" x14ac:dyDescent="0.15">
      <c r="A314" s="203"/>
      <c r="B314" s="222"/>
      <c r="C314" s="203" t="s">
        <v>106</v>
      </c>
      <c r="D314" s="235"/>
      <c r="E314" s="209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29"/>
      <c r="AE314" s="203"/>
      <c r="AF314" s="222"/>
      <c r="AG314" s="203" t="s">
        <v>106</v>
      </c>
      <c r="AH314" s="209"/>
      <c r="AI314" s="209"/>
      <c r="AJ314" s="226"/>
      <c r="AK314" s="226"/>
      <c r="AL314" s="226"/>
      <c r="AM314" s="226"/>
      <c r="AN314" s="226"/>
      <c r="AO314" s="226"/>
      <c r="AP314" s="226"/>
      <c r="AQ314" s="226"/>
      <c r="AR314" s="226"/>
    </row>
    <row r="315" spans="1:44" hidden="1" x14ac:dyDescent="0.15">
      <c r="A315" s="203"/>
      <c r="B315" s="222"/>
      <c r="C315" s="203" t="s">
        <v>107</v>
      </c>
      <c r="D315" s="235"/>
      <c r="E315" s="209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29"/>
      <c r="AE315" s="203"/>
      <c r="AF315" s="222"/>
      <c r="AG315" s="203" t="s">
        <v>107</v>
      </c>
      <c r="AH315" s="209"/>
      <c r="AI315" s="209"/>
      <c r="AJ315" s="226"/>
      <c r="AK315" s="226"/>
      <c r="AL315" s="226"/>
      <c r="AM315" s="226"/>
      <c r="AN315" s="226"/>
      <c r="AO315" s="226"/>
      <c r="AP315" s="226"/>
      <c r="AQ315" s="226"/>
      <c r="AR315" s="226"/>
    </row>
    <row r="316" spans="1:44" hidden="1" x14ac:dyDescent="0.15">
      <c r="A316" s="203"/>
      <c r="B316" s="222"/>
      <c r="C316" s="203" t="s">
        <v>108</v>
      </c>
      <c r="D316" s="235"/>
      <c r="E316" s="209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29"/>
      <c r="AE316" s="203"/>
      <c r="AF316" s="222"/>
      <c r="AG316" s="203" t="s">
        <v>108</v>
      </c>
      <c r="AH316" s="209"/>
      <c r="AI316" s="209"/>
      <c r="AJ316" s="226"/>
      <c r="AK316" s="226"/>
      <c r="AL316" s="226"/>
      <c r="AM316" s="226"/>
      <c r="AN316" s="226"/>
      <c r="AO316" s="226"/>
      <c r="AP316" s="226"/>
      <c r="AQ316" s="226"/>
      <c r="AR316" s="226"/>
    </row>
    <row r="317" spans="1:44" hidden="1" x14ac:dyDescent="0.15">
      <c r="A317" s="203"/>
      <c r="B317" s="222"/>
      <c r="C317" s="203" t="s">
        <v>109</v>
      </c>
      <c r="D317" s="235"/>
      <c r="E317" s="209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29"/>
      <c r="AE317" s="203"/>
      <c r="AF317" s="222"/>
      <c r="AG317" s="203" t="s">
        <v>109</v>
      </c>
      <c r="AH317" s="209"/>
      <c r="AI317" s="209"/>
      <c r="AJ317" s="226"/>
      <c r="AK317" s="226"/>
      <c r="AL317" s="226"/>
      <c r="AM317" s="226"/>
      <c r="AN317" s="226"/>
      <c r="AO317" s="226"/>
      <c r="AP317" s="226"/>
      <c r="AQ317" s="226"/>
      <c r="AR317" s="226"/>
    </row>
    <row r="318" spans="1:44" hidden="1" x14ac:dyDescent="0.15">
      <c r="A318" s="203"/>
      <c r="B318" s="222"/>
      <c r="C318" s="203" t="s">
        <v>110</v>
      </c>
      <c r="D318" s="235"/>
      <c r="E318" s="209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29"/>
      <c r="AE318" s="203"/>
      <c r="AF318" s="222"/>
      <c r="AG318" s="203" t="s">
        <v>110</v>
      </c>
      <c r="AH318" s="209"/>
      <c r="AI318" s="209"/>
      <c r="AJ318" s="226"/>
      <c r="AK318" s="226"/>
      <c r="AL318" s="226"/>
      <c r="AM318" s="226"/>
      <c r="AN318" s="226"/>
      <c r="AO318" s="226"/>
      <c r="AP318" s="226"/>
      <c r="AQ318" s="226"/>
      <c r="AR318" s="226"/>
    </row>
    <row r="319" spans="1:44" hidden="1" x14ac:dyDescent="0.15">
      <c r="A319" s="203"/>
      <c r="B319" s="223"/>
      <c r="C319" s="213" t="s">
        <v>97</v>
      </c>
      <c r="D319" s="236"/>
      <c r="E319" s="212"/>
      <c r="F319" s="212"/>
      <c r="G319" s="212"/>
      <c r="H319" s="212"/>
      <c r="I319" s="212"/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29"/>
      <c r="AE319" s="203"/>
      <c r="AF319" s="223"/>
      <c r="AG319" s="213" t="s">
        <v>97</v>
      </c>
      <c r="AH319" s="212"/>
      <c r="AI319" s="212"/>
      <c r="AJ319" s="227"/>
      <c r="AK319" s="227"/>
      <c r="AL319" s="227"/>
      <c r="AM319" s="227"/>
      <c r="AN319" s="227"/>
      <c r="AO319" s="227"/>
      <c r="AP319" s="227"/>
      <c r="AQ319" s="227"/>
      <c r="AR319" s="227"/>
    </row>
    <row r="320" spans="1:44" hidden="1" x14ac:dyDescent="0.15">
      <c r="A320" s="203"/>
      <c r="B320" s="222" t="s">
        <v>473</v>
      </c>
      <c r="C320" s="203" t="s">
        <v>99</v>
      </c>
      <c r="D320" s="235"/>
      <c r="E320" s="209"/>
      <c r="F320" s="209"/>
      <c r="G320" s="209"/>
      <c r="H320" s="209"/>
      <c r="I320" s="209"/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29"/>
      <c r="AE320" s="203"/>
      <c r="AF320" s="222" t="s">
        <v>473</v>
      </c>
      <c r="AG320" s="203" t="s">
        <v>99</v>
      </c>
      <c r="AH320" s="209"/>
      <c r="AI320" s="209"/>
      <c r="AJ320" s="226"/>
      <c r="AK320" s="226"/>
      <c r="AL320" s="226"/>
      <c r="AM320" s="226"/>
      <c r="AN320" s="226"/>
      <c r="AO320" s="226"/>
      <c r="AP320" s="226"/>
      <c r="AQ320" s="226"/>
      <c r="AR320" s="226"/>
    </row>
    <row r="321" spans="1:44" hidden="1" x14ac:dyDescent="0.15">
      <c r="A321" s="203"/>
      <c r="B321" s="222"/>
      <c r="C321" s="203" t="s">
        <v>101</v>
      </c>
      <c r="D321" s="235"/>
      <c r="E321" s="209"/>
      <c r="F321" s="209"/>
      <c r="G321" s="209"/>
      <c r="H321" s="209"/>
      <c r="I321" s="209"/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29"/>
      <c r="AE321" s="203"/>
      <c r="AF321" s="222"/>
      <c r="AG321" s="203" t="s">
        <v>101</v>
      </c>
      <c r="AH321" s="209"/>
      <c r="AI321" s="209"/>
      <c r="AJ321" s="226"/>
      <c r="AK321" s="226"/>
      <c r="AL321" s="226"/>
      <c r="AM321" s="226"/>
      <c r="AN321" s="226"/>
      <c r="AO321" s="226"/>
      <c r="AP321" s="226"/>
      <c r="AQ321" s="226"/>
      <c r="AR321" s="226"/>
    </row>
    <row r="322" spans="1:44" hidden="1" x14ac:dyDescent="0.15">
      <c r="A322" s="203"/>
      <c r="B322" s="222"/>
      <c r="C322" s="203" t="s">
        <v>102</v>
      </c>
      <c r="D322" s="235"/>
      <c r="E322" s="209"/>
      <c r="F322" s="209"/>
      <c r="G322" s="209"/>
      <c r="H322" s="209"/>
      <c r="I322" s="209"/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29"/>
      <c r="AE322" s="203"/>
      <c r="AF322" s="222"/>
      <c r="AG322" s="203" t="s">
        <v>102</v>
      </c>
      <c r="AH322" s="209"/>
      <c r="AI322" s="209"/>
      <c r="AJ322" s="226"/>
      <c r="AK322" s="226"/>
      <c r="AL322" s="226"/>
      <c r="AM322" s="226"/>
      <c r="AN322" s="226"/>
      <c r="AO322" s="226"/>
      <c r="AP322" s="226"/>
      <c r="AQ322" s="226"/>
      <c r="AR322" s="226"/>
    </row>
    <row r="323" spans="1:44" hidden="1" x14ac:dyDescent="0.15">
      <c r="A323" s="203" t="s">
        <v>1</v>
      </c>
      <c r="B323" s="222"/>
      <c r="C323" s="203" t="s">
        <v>103</v>
      </c>
      <c r="D323" s="235"/>
      <c r="E323" s="209"/>
      <c r="F323" s="209"/>
      <c r="G323" s="209"/>
      <c r="H323" s="209"/>
      <c r="I323" s="209"/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29"/>
      <c r="AE323" s="203"/>
      <c r="AF323" s="222"/>
      <c r="AG323" s="203" t="s">
        <v>103</v>
      </c>
      <c r="AH323" s="209"/>
      <c r="AI323" s="209"/>
      <c r="AJ323" s="226"/>
      <c r="AK323" s="226"/>
      <c r="AL323" s="226"/>
      <c r="AM323" s="226"/>
      <c r="AN323" s="226"/>
      <c r="AO323" s="226"/>
      <c r="AP323" s="226"/>
      <c r="AQ323" s="226"/>
      <c r="AR323" s="226"/>
    </row>
    <row r="324" spans="1:44" hidden="1" x14ac:dyDescent="0.15">
      <c r="A324" s="203"/>
      <c r="B324" s="222"/>
      <c r="C324" s="203" t="s">
        <v>104</v>
      </c>
      <c r="D324" s="235"/>
      <c r="E324" s="209"/>
      <c r="F324" s="209"/>
      <c r="G324" s="209"/>
      <c r="H324" s="209"/>
      <c r="I324" s="209"/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29"/>
      <c r="AE324" s="203"/>
      <c r="AF324" s="222"/>
      <c r="AG324" s="203" t="s">
        <v>104</v>
      </c>
      <c r="AH324" s="209"/>
      <c r="AI324" s="209"/>
      <c r="AJ324" s="226"/>
      <c r="AK324" s="226"/>
      <c r="AL324" s="226"/>
      <c r="AM324" s="226"/>
      <c r="AN324" s="226"/>
      <c r="AO324" s="226"/>
      <c r="AP324" s="226"/>
      <c r="AQ324" s="226"/>
      <c r="AR324" s="226"/>
    </row>
    <row r="325" spans="1:44" hidden="1" x14ac:dyDescent="0.15">
      <c r="A325" s="203"/>
      <c r="B325" s="222"/>
      <c r="C325" s="203" t="s">
        <v>105</v>
      </c>
      <c r="D325" s="235"/>
      <c r="E325" s="209"/>
      <c r="F325" s="209"/>
      <c r="G325" s="209"/>
      <c r="H325" s="209"/>
      <c r="I325" s="209"/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29"/>
      <c r="AE325" s="203"/>
      <c r="AF325" s="222"/>
      <c r="AG325" s="203" t="s">
        <v>105</v>
      </c>
      <c r="AH325" s="209"/>
      <c r="AI325" s="209"/>
      <c r="AJ325" s="226"/>
      <c r="AK325" s="226"/>
      <c r="AL325" s="226"/>
      <c r="AM325" s="226"/>
      <c r="AN325" s="226"/>
      <c r="AO325" s="226"/>
      <c r="AP325" s="226"/>
      <c r="AQ325" s="226"/>
      <c r="AR325" s="226"/>
    </row>
    <row r="326" spans="1:44" hidden="1" x14ac:dyDescent="0.15">
      <c r="A326" s="203"/>
      <c r="B326" s="222"/>
      <c r="C326" s="203" t="s">
        <v>106</v>
      </c>
      <c r="D326" s="235"/>
      <c r="E326" s="209"/>
      <c r="F326" s="209"/>
      <c r="G326" s="209"/>
      <c r="H326" s="209"/>
      <c r="I326" s="209"/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29"/>
      <c r="AE326" s="203"/>
      <c r="AF326" s="222"/>
      <c r="AG326" s="203" t="s">
        <v>106</v>
      </c>
      <c r="AH326" s="209"/>
      <c r="AI326" s="209"/>
      <c r="AJ326" s="226"/>
      <c r="AK326" s="226"/>
      <c r="AL326" s="226"/>
      <c r="AM326" s="226"/>
      <c r="AN326" s="226"/>
      <c r="AO326" s="226"/>
      <c r="AP326" s="226"/>
      <c r="AQ326" s="226"/>
      <c r="AR326" s="226"/>
    </row>
    <row r="327" spans="1:44" hidden="1" x14ac:dyDescent="0.15">
      <c r="A327" s="203"/>
      <c r="B327" s="222"/>
      <c r="C327" s="203" t="s">
        <v>107</v>
      </c>
      <c r="D327" s="235"/>
      <c r="E327" s="209"/>
      <c r="F327" s="209"/>
      <c r="G327" s="209"/>
      <c r="H327" s="209"/>
      <c r="I327" s="209"/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29"/>
      <c r="AE327" s="203"/>
      <c r="AF327" s="222"/>
      <c r="AG327" s="203" t="s">
        <v>107</v>
      </c>
      <c r="AH327" s="209"/>
      <c r="AI327" s="209"/>
      <c r="AJ327" s="226"/>
      <c r="AK327" s="226"/>
      <c r="AL327" s="226"/>
      <c r="AM327" s="226"/>
      <c r="AN327" s="226"/>
      <c r="AO327" s="226"/>
      <c r="AP327" s="226"/>
      <c r="AQ327" s="226"/>
      <c r="AR327" s="226"/>
    </row>
    <row r="328" spans="1:44" hidden="1" x14ac:dyDescent="0.15">
      <c r="A328" s="203"/>
      <c r="B328" s="222"/>
      <c r="C328" s="203" t="s">
        <v>108</v>
      </c>
      <c r="D328" s="235"/>
      <c r="E328" s="209"/>
      <c r="F328" s="209"/>
      <c r="G328" s="209"/>
      <c r="H328" s="209"/>
      <c r="I328" s="209"/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29"/>
      <c r="AE328" s="203"/>
      <c r="AF328" s="222"/>
      <c r="AG328" s="203" t="s">
        <v>108</v>
      </c>
      <c r="AH328" s="209"/>
      <c r="AI328" s="209"/>
      <c r="AJ328" s="226"/>
      <c r="AK328" s="226"/>
      <c r="AL328" s="226"/>
      <c r="AM328" s="226"/>
      <c r="AN328" s="226"/>
      <c r="AO328" s="226"/>
      <c r="AP328" s="226"/>
      <c r="AQ328" s="226"/>
      <c r="AR328" s="226"/>
    </row>
    <row r="329" spans="1:44" hidden="1" x14ac:dyDescent="0.15">
      <c r="A329" s="203"/>
      <c r="B329" s="222"/>
      <c r="C329" s="203" t="s">
        <v>109</v>
      </c>
      <c r="D329" s="235"/>
      <c r="E329" s="209"/>
      <c r="F329" s="209"/>
      <c r="G329" s="209"/>
      <c r="H329" s="209"/>
      <c r="I329" s="209"/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29"/>
      <c r="AE329" s="203"/>
      <c r="AF329" s="222"/>
      <c r="AG329" s="203" t="s">
        <v>109</v>
      </c>
      <c r="AH329" s="209"/>
      <c r="AI329" s="209"/>
      <c r="AJ329" s="226"/>
      <c r="AK329" s="226"/>
      <c r="AL329" s="226"/>
      <c r="AM329" s="226"/>
      <c r="AN329" s="226"/>
      <c r="AO329" s="226"/>
      <c r="AP329" s="226"/>
      <c r="AQ329" s="226"/>
      <c r="AR329" s="226"/>
    </row>
    <row r="330" spans="1:44" hidden="1" x14ac:dyDescent="0.15">
      <c r="A330" s="203"/>
      <c r="B330" s="222"/>
      <c r="C330" s="203" t="s">
        <v>110</v>
      </c>
      <c r="D330" s="235"/>
      <c r="E330" s="209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29"/>
      <c r="AE330" s="203"/>
      <c r="AF330" s="222"/>
      <c r="AG330" s="203" t="s">
        <v>110</v>
      </c>
      <c r="AH330" s="209"/>
      <c r="AI330" s="209"/>
      <c r="AJ330" s="226"/>
      <c r="AK330" s="226"/>
      <c r="AL330" s="226"/>
      <c r="AM330" s="226"/>
      <c r="AN330" s="226"/>
      <c r="AO330" s="226"/>
      <c r="AP330" s="226"/>
      <c r="AQ330" s="226"/>
      <c r="AR330" s="226"/>
    </row>
    <row r="331" spans="1:44" hidden="1" x14ac:dyDescent="0.15">
      <c r="A331" s="203"/>
      <c r="B331" s="223"/>
      <c r="C331" s="213" t="s">
        <v>97</v>
      </c>
      <c r="D331" s="236"/>
      <c r="E331" s="212"/>
      <c r="F331" s="212"/>
      <c r="G331" s="212"/>
      <c r="H331" s="212"/>
      <c r="I331" s="212"/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29"/>
      <c r="AE331" s="213"/>
      <c r="AF331" s="223"/>
      <c r="AG331" s="213" t="s">
        <v>97</v>
      </c>
      <c r="AH331" s="212"/>
      <c r="AI331" s="212"/>
      <c r="AJ331" s="227"/>
      <c r="AK331" s="227"/>
      <c r="AL331" s="227"/>
      <c r="AM331" s="227"/>
      <c r="AN331" s="227"/>
      <c r="AO331" s="227"/>
      <c r="AP331" s="227"/>
      <c r="AQ331" s="227"/>
      <c r="AR331" s="227"/>
    </row>
    <row r="332" spans="1:44" hidden="1" x14ac:dyDescent="0.15">
      <c r="A332" s="203"/>
      <c r="B332" s="222" t="s">
        <v>209</v>
      </c>
      <c r="C332" s="203" t="s">
        <v>99</v>
      </c>
      <c r="D332" s="235"/>
      <c r="E332" s="209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29"/>
      <c r="AE332" s="203"/>
      <c r="AF332" s="222" t="s">
        <v>209</v>
      </c>
      <c r="AG332" s="203" t="s">
        <v>99</v>
      </c>
      <c r="AH332" s="209"/>
      <c r="AI332" s="209"/>
      <c r="AJ332" s="226"/>
      <c r="AK332" s="226"/>
      <c r="AL332" s="226"/>
      <c r="AM332" s="226"/>
      <c r="AN332" s="226"/>
      <c r="AO332" s="226"/>
      <c r="AP332" s="226"/>
      <c r="AQ332" s="226"/>
      <c r="AR332" s="226"/>
    </row>
    <row r="333" spans="1:44" hidden="1" x14ac:dyDescent="0.15">
      <c r="A333" s="203"/>
      <c r="B333" s="222"/>
      <c r="C333" s="203" t="s">
        <v>101</v>
      </c>
      <c r="D333" s="235"/>
      <c r="E333" s="209"/>
      <c r="F333" s="209"/>
      <c r="G333" s="209"/>
      <c r="H333" s="209"/>
      <c r="I333" s="209"/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29"/>
      <c r="AE333" s="203"/>
      <c r="AF333" s="222"/>
      <c r="AG333" s="203" t="s">
        <v>101</v>
      </c>
      <c r="AH333" s="209"/>
      <c r="AI333" s="209"/>
      <c r="AJ333" s="226"/>
      <c r="AK333" s="226"/>
      <c r="AL333" s="226"/>
      <c r="AM333" s="226"/>
      <c r="AN333" s="226"/>
      <c r="AO333" s="226"/>
      <c r="AP333" s="226"/>
      <c r="AQ333" s="226"/>
      <c r="AR333" s="226"/>
    </row>
    <row r="334" spans="1:44" hidden="1" x14ac:dyDescent="0.15">
      <c r="A334" s="203"/>
      <c r="B334" s="222"/>
      <c r="C334" s="203" t="s">
        <v>102</v>
      </c>
      <c r="D334" s="235"/>
      <c r="E334" s="209"/>
      <c r="F334" s="209"/>
      <c r="G334" s="209"/>
      <c r="H334" s="209"/>
      <c r="I334" s="209"/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29"/>
      <c r="AE334" s="203"/>
      <c r="AF334" s="222"/>
      <c r="AG334" s="203" t="s">
        <v>102</v>
      </c>
      <c r="AH334" s="209"/>
      <c r="AI334" s="209"/>
      <c r="AJ334" s="226"/>
      <c r="AK334" s="226"/>
      <c r="AL334" s="226"/>
      <c r="AM334" s="226"/>
      <c r="AN334" s="226"/>
      <c r="AO334" s="226"/>
      <c r="AP334" s="226"/>
      <c r="AQ334" s="226"/>
      <c r="AR334" s="226"/>
    </row>
    <row r="335" spans="1:44" hidden="1" x14ac:dyDescent="0.15">
      <c r="A335" s="203"/>
      <c r="B335" s="222"/>
      <c r="C335" s="203" t="s">
        <v>103</v>
      </c>
      <c r="D335" s="235"/>
      <c r="E335" s="209"/>
      <c r="F335" s="209"/>
      <c r="G335" s="209"/>
      <c r="H335" s="209"/>
      <c r="I335" s="209"/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29"/>
      <c r="AE335" s="203"/>
      <c r="AF335" s="222"/>
      <c r="AG335" s="203" t="s">
        <v>103</v>
      </c>
      <c r="AH335" s="209"/>
      <c r="AI335" s="209"/>
      <c r="AJ335" s="226"/>
      <c r="AK335" s="226"/>
      <c r="AL335" s="226"/>
      <c r="AM335" s="226"/>
      <c r="AN335" s="226"/>
      <c r="AO335" s="226"/>
      <c r="AP335" s="226"/>
      <c r="AQ335" s="226"/>
      <c r="AR335" s="226"/>
    </row>
    <row r="336" spans="1:44" hidden="1" x14ac:dyDescent="0.15">
      <c r="A336" s="203"/>
      <c r="B336" s="222"/>
      <c r="C336" s="203" t="s">
        <v>104</v>
      </c>
      <c r="D336" s="235"/>
      <c r="E336" s="209"/>
      <c r="F336" s="209"/>
      <c r="G336" s="209"/>
      <c r="H336" s="209"/>
      <c r="I336" s="209"/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29"/>
      <c r="AE336" s="203"/>
      <c r="AF336" s="222"/>
      <c r="AG336" s="203" t="s">
        <v>104</v>
      </c>
      <c r="AH336" s="209"/>
      <c r="AI336" s="209"/>
      <c r="AJ336" s="226"/>
      <c r="AK336" s="226"/>
      <c r="AL336" s="226"/>
      <c r="AM336" s="226"/>
      <c r="AN336" s="226"/>
      <c r="AO336" s="226"/>
      <c r="AP336" s="226"/>
      <c r="AQ336" s="226"/>
      <c r="AR336" s="226"/>
    </row>
    <row r="337" spans="1:44" hidden="1" x14ac:dyDescent="0.15">
      <c r="A337" s="203"/>
      <c r="B337" s="222"/>
      <c r="C337" s="203" t="s">
        <v>105</v>
      </c>
      <c r="D337" s="235"/>
      <c r="E337" s="209"/>
      <c r="F337" s="209"/>
      <c r="G337" s="209"/>
      <c r="H337" s="209"/>
      <c r="I337" s="209"/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29"/>
      <c r="AE337" s="203"/>
      <c r="AF337" s="222"/>
      <c r="AG337" s="203" t="s">
        <v>105</v>
      </c>
      <c r="AH337" s="209"/>
      <c r="AI337" s="209"/>
      <c r="AJ337" s="226"/>
      <c r="AK337" s="226"/>
      <c r="AL337" s="226"/>
      <c r="AM337" s="226"/>
      <c r="AN337" s="226"/>
      <c r="AO337" s="226"/>
      <c r="AP337" s="226"/>
      <c r="AQ337" s="226"/>
      <c r="AR337" s="226"/>
    </row>
    <row r="338" spans="1:44" hidden="1" x14ac:dyDescent="0.15">
      <c r="A338" s="203"/>
      <c r="B338" s="222"/>
      <c r="C338" s="203" t="s">
        <v>106</v>
      </c>
      <c r="D338" s="235"/>
      <c r="E338" s="209"/>
      <c r="F338" s="209"/>
      <c r="G338" s="209"/>
      <c r="H338" s="209"/>
      <c r="I338" s="209"/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29"/>
      <c r="AE338" s="203"/>
      <c r="AF338" s="222"/>
      <c r="AG338" s="203" t="s">
        <v>106</v>
      </c>
      <c r="AH338" s="209"/>
      <c r="AI338" s="209"/>
      <c r="AJ338" s="226"/>
      <c r="AK338" s="226"/>
      <c r="AL338" s="226"/>
      <c r="AM338" s="226"/>
      <c r="AN338" s="226"/>
      <c r="AO338" s="226"/>
      <c r="AP338" s="226"/>
      <c r="AQ338" s="226"/>
      <c r="AR338" s="226"/>
    </row>
    <row r="339" spans="1:44" hidden="1" x14ac:dyDescent="0.15">
      <c r="A339" s="203"/>
      <c r="B339" s="222"/>
      <c r="C339" s="203" t="s">
        <v>107</v>
      </c>
      <c r="D339" s="235"/>
      <c r="E339" s="209"/>
      <c r="F339" s="209"/>
      <c r="G339" s="209"/>
      <c r="H339" s="209"/>
      <c r="I339" s="209"/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29"/>
      <c r="AE339" s="203"/>
      <c r="AF339" s="222"/>
      <c r="AG339" s="203" t="s">
        <v>107</v>
      </c>
      <c r="AH339" s="209"/>
      <c r="AI339" s="209"/>
      <c r="AJ339" s="226"/>
      <c r="AK339" s="226"/>
      <c r="AL339" s="226"/>
      <c r="AM339" s="226"/>
      <c r="AN339" s="226"/>
      <c r="AO339" s="226"/>
      <c r="AP339" s="226"/>
      <c r="AQ339" s="226"/>
      <c r="AR339" s="226"/>
    </row>
    <row r="340" spans="1:44" hidden="1" x14ac:dyDescent="0.15">
      <c r="A340" s="203"/>
      <c r="B340" s="222"/>
      <c r="C340" s="203" t="s">
        <v>108</v>
      </c>
      <c r="D340" s="235"/>
      <c r="E340" s="209"/>
      <c r="F340" s="209"/>
      <c r="G340" s="209"/>
      <c r="H340" s="209"/>
      <c r="I340" s="209"/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29"/>
      <c r="AE340" s="203"/>
      <c r="AF340" s="222"/>
      <c r="AG340" s="203" t="s">
        <v>108</v>
      </c>
      <c r="AH340" s="209"/>
      <c r="AI340" s="209"/>
      <c r="AJ340" s="226"/>
      <c r="AK340" s="226"/>
      <c r="AL340" s="226"/>
      <c r="AM340" s="226"/>
      <c r="AN340" s="226"/>
      <c r="AO340" s="226"/>
      <c r="AP340" s="226"/>
      <c r="AQ340" s="226"/>
      <c r="AR340" s="226"/>
    </row>
    <row r="341" spans="1:44" hidden="1" x14ac:dyDescent="0.15">
      <c r="A341" s="203"/>
      <c r="B341" s="222"/>
      <c r="C341" s="203" t="s">
        <v>109</v>
      </c>
      <c r="D341" s="235"/>
      <c r="E341" s="209"/>
      <c r="F341" s="209"/>
      <c r="G341" s="209"/>
      <c r="H341" s="209"/>
      <c r="I341" s="209"/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29"/>
      <c r="AE341" s="203"/>
      <c r="AF341" s="222"/>
      <c r="AG341" s="203" t="s">
        <v>109</v>
      </c>
      <c r="AH341" s="209"/>
      <c r="AI341" s="209"/>
      <c r="AJ341" s="226"/>
      <c r="AK341" s="226"/>
      <c r="AL341" s="226"/>
      <c r="AM341" s="226"/>
      <c r="AN341" s="226"/>
      <c r="AO341" s="226"/>
      <c r="AP341" s="226"/>
      <c r="AQ341" s="226"/>
      <c r="AR341" s="226"/>
    </row>
    <row r="342" spans="1:44" hidden="1" x14ac:dyDescent="0.15">
      <c r="A342" s="203"/>
      <c r="B342" s="222"/>
      <c r="C342" s="203" t="s">
        <v>110</v>
      </c>
      <c r="D342" s="235"/>
      <c r="E342" s="209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29"/>
      <c r="AE342" s="203"/>
      <c r="AF342" s="222"/>
      <c r="AG342" s="203" t="s">
        <v>110</v>
      </c>
      <c r="AH342" s="209"/>
      <c r="AI342" s="209"/>
      <c r="AJ342" s="226"/>
      <c r="AK342" s="226"/>
      <c r="AL342" s="226"/>
      <c r="AM342" s="226"/>
      <c r="AN342" s="226"/>
      <c r="AO342" s="226"/>
      <c r="AP342" s="226"/>
      <c r="AQ342" s="226"/>
      <c r="AR342" s="226"/>
    </row>
    <row r="343" spans="1:44" hidden="1" x14ac:dyDescent="0.15">
      <c r="A343" s="203"/>
      <c r="B343" s="222"/>
      <c r="C343" s="213" t="s">
        <v>97</v>
      </c>
      <c r="D343" s="236"/>
      <c r="E343" s="212"/>
      <c r="F343" s="212"/>
      <c r="G343" s="212"/>
      <c r="H343" s="212"/>
      <c r="I343" s="212"/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29"/>
      <c r="AE343" s="213"/>
      <c r="AF343" s="222"/>
      <c r="AG343" s="213" t="s">
        <v>97</v>
      </c>
      <c r="AH343" s="212"/>
      <c r="AI343" s="212"/>
      <c r="AJ343" s="227"/>
      <c r="AK343" s="227"/>
      <c r="AL343" s="227"/>
      <c r="AM343" s="227"/>
      <c r="AN343" s="227"/>
      <c r="AO343" s="227"/>
      <c r="AP343" s="227"/>
      <c r="AQ343" s="227"/>
      <c r="AR343" s="227"/>
    </row>
    <row r="344" spans="1:44" hidden="1" x14ac:dyDescent="0.15">
      <c r="A344" s="203"/>
      <c r="B344" s="222" t="s">
        <v>210</v>
      </c>
      <c r="C344" s="203" t="s">
        <v>99</v>
      </c>
      <c r="D344" s="235"/>
      <c r="E344" s="209"/>
      <c r="F344" s="209"/>
      <c r="G344" s="209"/>
      <c r="H344" s="209"/>
      <c r="I344" s="209"/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29"/>
      <c r="AE344" s="203"/>
      <c r="AF344" s="222" t="s">
        <v>210</v>
      </c>
      <c r="AG344" s="203" t="s">
        <v>99</v>
      </c>
      <c r="AH344" s="209"/>
      <c r="AI344" s="209"/>
      <c r="AJ344" s="226"/>
      <c r="AK344" s="226"/>
      <c r="AL344" s="226"/>
      <c r="AM344" s="226"/>
      <c r="AN344" s="226"/>
      <c r="AO344" s="226"/>
      <c r="AP344" s="226"/>
      <c r="AQ344" s="226"/>
      <c r="AR344" s="226"/>
    </row>
    <row r="345" spans="1:44" hidden="1" x14ac:dyDescent="0.15">
      <c r="A345" s="203"/>
      <c r="B345" s="222"/>
      <c r="C345" s="203" t="s">
        <v>101</v>
      </c>
      <c r="D345" s="235"/>
      <c r="E345" s="209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29"/>
      <c r="AE345" s="203"/>
      <c r="AF345" s="222"/>
      <c r="AG345" s="203" t="s">
        <v>101</v>
      </c>
      <c r="AH345" s="209"/>
      <c r="AI345" s="209"/>
      <c r="AJ345" s="226"/>
      <c r="AK345" s="226"/>
      <c r="AL345" s="226"/>
      <c r="AM345" s="226"/>
      <c r="AN345" s="226"/>
      <c r="AO345" s="226"/>
      <c r="AP345" s="226"/>
      <c r="AQ345" s="226"/>
      <c r="AR345" s="226"/>
    </row>
    <row r="346" spans="1:44" hidden="1" x14ac:dyDescent="0.15">
      <c r="A346" s="203"/>
      <c r="B346" s="222"/>
      <c r="C346" s="203" t="s">
        <v>102</v>
      </c>
      <c r="D346" s="235"/>
      <c r="E346" s="209"/>
      <c r="F346" s="209"/>
      <c r="G346" s="209"/>
      <c r="H346" s="209"/>
      <c r="I346" s="209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29"/>
      <c r="AE346" s="203"/>
      <c r="AF346" s="222"/>
      <c r="AG346" s="203" t="s">
        <v>102</v>
      </c>
      <c r="AH346" s="209"/>
      <c r="AI346" s="209"/>
      <c r="AJ346" s="226"/>
      <c r="AK346" s="226"/>
      <c r="AL346" s="226"/>
      <c r="AM346" s="226"/>
      <c r="AN346" s="226"/>
      <c r="AO346" s="226"/>
      <c r="AP346" s="226"/>
      <c r="AQ346" s="226"/>
      <c r="AR346" s="226"/>
    </row>
    <row r="347" spans="1:44" hidden="1" x14ac:dyDescent="0.15">
      <c r="A347" s="203"/>
      <c r="B347" s="222"/>
      <c r="C347" s="203" t="s">
        <v>103</v>
      </c>
      <c r="D347" s="235"/>
      <c r="E347" s="209"/>
      <c r="F347" s="209"/>
      <c r="G347" s="209"/>
      <c r="H347" s="209"/>
      <c r="I347" s="209"/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29"/>
      <c r="AE347" s="203"/>
      <c r="AF347" s="222"/>
      <c r="AG347" s="203" t="s">
        <v>103</v>
      </c>
      <c r="AH347" s="209"/>
      <c r="AI347" s="209"/>
      <c r="AJ347" s="226"/>
      <c r="AK347" s="226"/>
      <c r="AL347" s="226"/>
      <c r="AM347" s="226"/>
      <c r="AN347" s="226"/>
      <c r="AO347" s="226"/>
      <c r="AP347" s="226"/>
      <c r="AQ347" s="226"/>
      <c r="AR347" s="226"/>
    </row>
    <row r="348" spans="1:44" hidden="1" x14ac:dyDescent="0.15">
      <c r="A348" s="203"/>
      <c r="B348" s="222"/>
      <c r="C348" s="203" t="s">
        <v>104</v>
      </c>
      <c r="D348" s="235"/>
      <c r="E348" s="209"/>
      <c r="F348" s="209"/>
      <c r="G348" s="209"/>
      <c r="H348" s="209"/>
      <c r="I348" s="209"/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29"/>
      <c r="AE348" s="203"/>
      <c r="AF348" s="222"/>
      <c r="AG348" s="203" t="s">
        <v>104</v>
      </c>
      <c r="AH348" s="209"/>
      <c r="AI348" s="209"/>
      <c r="AJ348" s="226"/>
      <c r="AK348" s="226"/>
      <c r="AL348" s="226"/>
      <c r="AM348" s="226"/>
      <c r="AN348" s="226"/>
      <c r="AO348" s="226"/>
      <c r="AP348" s="226"/>
      <c r="AQ348" s="226"/>
      <c r="AR348" s="226"/>
    </row>
    <row r="349" spans="1:44" hidden="1" x14ac:dyDescent="0.15">
      <c r="A349" s="203"/>
      <c r="B349" s="222"/>
      <c r="C349" s="203" t="s">
        <v>105</v>
      </c>
      <c r="D349" s="235"/>
      <c r="E349" s="209"/>
      <c r="F349" s="209"/>
      <c r="G349" s="209"/>
      <c r="H349" s="209"/>
      <c r="I349" s="209"/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29"/>
      <c r="AE349" s="203"/>
      <c r="AF349" s="222"/>
      <c r="AG349" s="203" t="s">
        <v>105</v>
      </c>
      <c r="AH349" s="209"/>
      <c r="AI349" s="209"/>
      <c r="AJ349" s="226"/>
      <c r="AK349" s="226"/>
      <c r="AL349" s="226"/>
      <c r="AM349" s="226"/>
      <c r="AN349" s="226"/>
      <c r="AO349" s="226"/>
      <c r="AP349" s="226"/>
      <c r="AQ349" s="226"/>
      <c r="AR349" s="226"/>
    </row>
    <row r="350" spans="1:44" hidden="1" x14ac:dyDescent="0.15">
      <c r="A350" s="203"/>
      <c r="B350" s="222"/>
      <c r="C350" s="203" t="s">
        <v>106</v>
      </c>
      <c r="D350" s="235"/>
      <c r="E350" s="209"/>
      <c r="F350" s="209"/>
      <c r="G350" s="209"/>
      <c r="H350" s="209"/>
      <c r="I350" s="209"/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29"/>
      <c r="AE350" s="203"/>
      <c r="AF350" s="222"/>
      <c r="AG350" s="203" t="s">
        <v>106</v>
      </c>
      <c r="AH350" s="209"/>
      <c r="AI350" s="209"/>
      <c r="AJ350" s="226"/>
      <c r="AK350" s="226"/>
      <c r="AL350" s="226"/>
      <c r="AM350" s="226"/>
      <c r="AN350" s="226"/>
      <c r="AO350" s="226"/>
      <c r="AP350" s="226"/>
      <c r="AQ350" s="226"/>
      <c r="AR350" s="226"/>
    </row>
    <row r="351" spans="1:44" hidden="1" x14ac:dyDescent="0.15">
      <c r="A351" s="203"/>
      <c r="B351" s="222"/>
      <c r="C351" s="203" t="s">
        <v>107</v>
      </c>
      <c r="D351" s="235"/>
      <c r="E351" s="209"/>
      <c r="F351" s="209"/>
      <c r="G351" s="209"/>
      <c r="H351" s="209"/>
      <c r="I351" s="209"/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29"/>
      <c r="AE351" s="203"/>
      <c r="AF351" s="222"/>
      <c r="AG351" s="203" t="s">
        <v>107</v>
      </c>
      <c r="AH351" s="209"/>
      <c r="AI351" s="209"/>
      <c r="AJ351" s="226"/>
      <c r="AK351" s="226"/>
      <c r="AL351" s="226"/>
      <c r="AM351" s="226"/>
      <c r="AN351" s="226"/>
      <c r="AO351" s="226"/>
      <c r="AP351" s="226"/>
      <c r="AQ351" s="226"/>
      <c r="AR351" s="226"/>
    </row>
    <row r="352" spans="1:44" hidden="1" x14ac:dyDescent="0.15">
      <c r="A352" s="203"/>
      <c r="B352" s="222"/>
      <c r="C352" s="203" t="s">
        <v>108</v>
      </c>
      <c r="D352" s="237"/>
      <c r="E352" s="209"/>
      <c r="F352" s="209"/>
      <c r="G352" s="209"/>
      <c r="H352" s="209"/>
      <c r="I352" s="209"/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29"/>
      <c r="AE352" s="203"/>
      <c r="AF352" s="222"/>
      <c r="AG352" s="203" t="s">
        <v>108</v>
      </c>
      <c r="AH352" s="209"/>
      <c r="AI352" s="209"/>
      <c r="AJ352" s="226"/>
      <c r="AK352" s="226"/>
      <c r="AL352" s="226"/>
      <c r="AM352" s="226"/>
      <c r="AN352" s="226"/>
      <c r="AO352" s="226"/>
      <c r="AP352" s="226"/>
      <c r="AQ352" s="226"/>
      <c r="AR352" s="226"/>
    </row>
    <row r="353" spans="1:44" hidden="1" x14ac:dyDescent="0.15">
      <c r="A353" s="203"/>
      <c r="B353" s="222"/>
      <c r="C353" s="203" t="s">
        <v>109</v>
      </c>
      <c r="D353" s="235"/>
      <c r="E353" s="209"/>
      <c r="F353" s="209"/>
      <c r="G353" s="209"/>
      <c r="H353" s="209"/>
      <c r="I353" s="209"/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29"/>
      <c r="AE353" s="203"/>
      <c r="AF353" s="222"/>
      <c r="AG353" s="203" t="s">
        <v>109</v>
      </c>
      <c r="AH353" s="209"/>
      <c r="AI353" s="209"/>
      <c r="AJ353" s="226"/>
      <c r="AK353" s="226"/>
      <c r="AL353" s="226"/>
      <c r="AM353" s="226"/>
      <c r="AN353" s="226"/>
      <c r="AO353" s="226"/>
      <c r="AP353" s="226"/>
      <c r="AQ353" s="226"/>
      <c r="AR353" s="226"/>
    </row>
    <row r="354" spans="1:44" hidden="1" x14ac:dyDescent="0.15">
      <c r="A354" s="203"/>
      <c r="B354" s="222"/>
      <c r="C354" s="203" t="s">
        <v>110</v>
      </c>
      <c r="D354" s="235"/>
      <c r="E354" s="209"/>
      <c r="F354" s="209"/>
      <c r="G354" s="209"/>
      <c r="H354" s="209"/>
      <c r="I354" s="209"/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29"/>
      <c r="AE354" s="203"/>
      <c r="AF354" s="222"/>
      <c r="AG354" s="203" t="s">
        <v>110</v>
      </c>
      <c r="AH354" s="209"/>
      <c r="AI354" s="209"/>
      <c r="AJ354" s="226"/>
      <c r="AK354" s="226"/>
      <c r="AL354" s="226"/>
      <c r="AM354" s="226"/>
      <c r="AN354" s="226"/>
      <c r="AO354" s="226"/>
      <c r="AP354" s="226"/>
      <c r="AQ354" s="226"/>
      <c r="AR354" s="226"/>
    </row>
    <row r="355" spans="1:44" hidden="1" x14ac:dyDescent="0.15">
      <c r="A355" s="203"/>
      <c r="B355" s="230" t="s">
        <v>1</v>
      </c>
      <c r="C355" s="231" t="s">
        <v>97</v>
      </c>
      <c r="D355" s="236"/>
      <c r="E355" s="212"/>
      <c r="F355" s="212"/>
      <c r="G355" s="212"/>
      <c r="H355" s="212"/>
      <c r="I355" s="212"/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29"/>
      <c r="AE355" s="213"/>
      <c r="AF355" s="230" t="s">
        <v>1</v>
      </c>
      <c r="AG355" s="231" t="s">
        <v>97</v>
      </c>
      <c r="AH355" s="212"/>
      <c r="AI355" s="212"/>
      <c r="AJ355" s="227"/>
      <c r="AK355" s="227"/>
      <c r="AL355" s="227"/>
      <c r="AM355" s="227"/>
      <c r="AN355" s="227"/>
      <c r="AO355" s="227"/>
      <c r="AP355" s="227"/>
      <c r="AQ355" s="227"/>
      <c r="AR355" s="227"/>
    </row>
    <row r="356" spans="1:44" hidden="1" x14ac:dyDescent="0.15">
      <c r="A356" s="203"/>
      <c r="B356" s="222" t="s">
        <v>211</v>
      </c>
      <c r="C356" s="203" t="s">
        <v>99</v>
      </c>
      <c r="D356" s="235"/>
      <c r="E356" s="209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29"/>
      <c r="AE356" s="203"/>
      <c r="AF356" s="222" t="s">
        <v>211</v>
      </c>
      <c r="AG356" s="203" t="s">
        <v>99</v>
      </c>
      <c r="AH356" s="209"/>
      <c r="AI356" s="209"/>
      <c r="AJ356" s="226"/>
      <c r="AK356" s="226"/>
      <c r="AL356" s="226"/>
      <c r="AM356" s="226"/>
      <c r="AN356" s="226"/>
      <c r="AO356" s="226"/>
      <c r="AP356" s="226"/>
      <c r="AQ356" s="226"/>
      <c r="AR356" s="226"/>
    </row>
    <row r="357" spans="1:44" hidden="1" x14ac:dyDescent="0.15">
      <c r="A357" s="203"/>
      <c r="B357" s="222"/>
      <c r="C357" s="203" t="s">
        <v>101</v>
      </c>
      <c r="D357" s="235"/>
      <c r="E357" s="209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29"/>
      <c r="AE357" s="203"/>
      <c r="AF357" s="222"/>
      <c r="AG357" s="203" t="s">
        <v>101</v>
      </c>
      <c r="AH357" s="209"/>
      <c r="AI357" s="209"/>
      <c r="AJ357" s="226"/>
      <c r="AK357" s="226"/>
      <c r="AL357" s="226"/>
      <c r="AM357" s="226"/>
      <c r="AN357" s="226"/>
      <c r="AO357" s="226"/>
      <c r="AP357" s="226"/>
      <c r="AQ357" s="226"/>
      <c r="AR357" s="226"/>
    </row>
    <row r="358" spans="1:44" hidden="1" x14ac:dyDescent="0.15">
      <c r="A358" s="203"/>
      <c r="B358" s="222"/>
      <c r="C358" s="203" t="s">
        <v>102</v>
      </c>
      <c r="D358" s="235"/>
      <c r="E358" s="209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29"/>
      <c r="AE358" s="203"/>
      <c r="AF358" s="222"/>
      <c r="AG358" s="203" t="s">
        <v>102</v>
      </c>
      <c r="AH358" s="209"/>
      <c r="AI358" s="209"/>
      <c r="AJ358" s="226"/>
      <c r="AK358" s="226"/>
      <c r="AL358" s="226"/>
      <c r="AM358" s="226"/>
      <c r="AN358" s="226"/>
      <c r="AO358" s="226"/>
      <c r="AP358" s="226"/>
      <c r="AQ358" s="226"/>
      <c r="AR358" s="226"/>
    </row>
    <row r="359" spans="1:44" hidden="1" x14ac:dyDescent="0.15">
      <c r="A359" s="203"/>
      <c r="B359" s="222"/>
      <c r="C359" s="203" t="s">
        <v>103</v>
      </c>
      <c r="D359" s="235"/>
      <c r="E359" s="209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29"/>
      <c r="AE359" s="203"/>
      <c r="AF359" s="222"/>
      <c r="AG359" s="203" t="s">
        <v>103</v>
      </c>
      <c r="AH359" s="209"/>
      <c r="AI359" s="209"/>
      <c r="AJ359" s="226"/>
      <c r="AK359" s="226"/>
      <c r="AL359" s="226"/>
      <c r="AM359" s="226"/>
      <c r="AN359" s="226"/>
      <c r="AO359" s="226"/>
      <c r="AP359" s="226"/>
      <c r="AQ359" s="226"/>
      <c r="AR359" s="226"/>
    </row>
    <row r="360" spans="1:44" hidden="1" x14ac:dyDescent="0.15">
      <c r="A360" s="203"/>
      <c r="B360" s="222"/>
      <c r="C360" s="203" t="s">
        <v>104</v>
      </c>
      <c r="D360" s="235"/>
      <c r="E360" s="209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29"/>
      <c r="AE360" s="203"/>
      <c r="AF360" s="222"/>
      <c r="AG360" s="203" t="s">
        <v>104</v>
      </c>
      <c r="AH360" s="209"/>
      <c r="AI360" s="209"/>
      <c r="AJ360" s="226"/>
      <c r="AK360" s="226"/>
      <c r="AL360" s="226"/>
      <c r="AM360" s="226"/>
      <c r="AN360" s="226"/>
      <c r="AO360" s="226"/>
      <c r="AP360" s="226"/>
      <c r="AQ360" s="226"/>
      <c r="AR360" s="226"/>
    </row>
    <row r="361" spans="1:44" hidden="1" x14ac:dyDescent="0.15">
      <c r="A361" s="203"/>
      <c r="B361" s="222"/>
      <c r="C361" s="203" t="s">
        <v>105</v>
      </c>
      <c r="D361" s="235"/>
      <c r="E361" s="209"/>
      <c r="F361" s="209"/>
      <c r="G361" s="209"/>
      <c r="H361" s="209"/>
      <c r="I361" s="209"/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29"/>
      <c r="AE361" s="203"/>
      <c r="AF361" s="222"/>
      <c r="AG361" s="203" t="s">
        <v>105</v>
      </c>
      <c r="AH361" s="209"/>
      <c r="AI361" s="209"/>
      <c r="AJ361" s="226"/>
      <c r="AK361" s="226"/>
      <c r="AL361" s="226"/>
      <c r="AM361" s="226"/>
      <c r="AN361" s="226"/>
      <c r="AO361" s="226"/>
      <c r="AP361" s="226"/>
      <c r="AQ361" s="226"/>
      <c r="AR361" s="226"/>
    </row>
    <row r="362" spans="1:44" hidden="1" x14ac:dyDescent="0.15">
      <c r="A362" s="203"/>
      <c r="B362" s="222"/>
      <c r="C362" s="203" t="s">
        <v>106</v>
      </c>
      <c r="D362" s="235"/>
      <c r="E362" s="209"/>
      <c r="F362" s="209"/>
      <c r="G362" s="209"/>
      <c r="H362" s="209"/>
      <c r="I362" s="209"/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29"/>
      <c r="AE362" s="203"/>
      <c r="AF362" s="222"/>
      <c r="AG362" s="203" t="s">
        <v>106</v>
      </c>
      <c r="AH362" s="209"/>
      <c r="AI362" s="209"/>
      <c r="AJ362" s="226"/>
      <c r="AK362" s="226"/>
      <c r="AL362" s="226"/>
      <c r="AM362" s="226"/>
      <c r="AN362" s="226"/>
      <c r="AO362" s="226"/>
      <c r="AP362" s="226"/>
      <c r="AQ362" s="226"/>
      <c r="AR362" s="226"/>
    </row>
    <row r="363" spans="1:44" hidden="1" x14ac:dyDescent="0.15">
      <c r="A363" s="203"/>
      <c r="B363" s="222"/>
      <c r="C363" s="203" t="s">
        <v>107</v>
      </c>
      <c r="D363" s="235"/>
      <c r="E363" s="209"/>
      <c r="F363" s="209"/>
      <c r="G363" s="209"/>
      <c r="H363" s="209"/>
      <c r="I363" s="209"/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29"/>
      <c r="AE363" s="203"/>
      <c r="AF363" s="222"/>
      <c r="AG363" s="203" t="s">
        <v>107</v>
      </c>
      <c r="AH363" s="209"/>
      <c r="AI363" s="209"/>
      <c r="AJ363" s="226"/>
      <c r="AK363" s="226"/>
      <c r="AL363" s="226"/>
      <c r="AM363" s="226"/>
      <c r="AN363" s="226"/>
      <c r="AO363" s="226"/>
      <c r="AP363" s="226"/>
      <c r="AQ363" s="226"/>
      <c r="AR363" s="226"/>
    </row>
    <row r="364" spans="1:44" hidden="1" x14ac:dyDescent="0.15">
      <c r="A364" s="203"/>
      <c r="B364" s="222"/>
      <c r="C364" s="203" t="s">
        <v>108</v>
      </c>
      <c r="D364" s="235"/>
      <c r="E364" s="209"/>
      <c r="F364" s="209"/>
      <c r="G364" s="209"/>
      <c r="H364" s="209"/>
      <c r="I364" s="209"/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29"/>
      <c r="AE364" s="203"/>
      <c r="AF364" s="222"/>
      <c r="AG364" s="203" t="s">
        <v>108</v>
      </c>
      <c r="AH364" s="209"/>
      <c r="AI364" s="209"/>
      <c r="AJ364" s="226"/>
      <c r="AK364" s="226"/>
      <c r="AL364" s="226"/>
      <c r="AM364" s="226"/>
      <c r="AN364" s="226"/>
      <c r="AO364" s="226"/>
      <c r="AP364" s="226"/>
      <c r="AQ364" s="226"/>
      <c r="AR364" s="226"/>
    </row>
    <row r="365" spans="1:44" hidden="1" x14ac:dyDescent="0.15">
      <c r="A365" s="203"/>
      <c r="B365" s="222"/>
      <c r="C365" s="203" t="s">
        <v>109</v>
      </c>
      <c r="D365" s="235"/>
      <c r="E365" s="209"/>
      <c r="F365" s="209"/>
      <c r="G365" s="209"/>
      <c r="H365" s="209"/>
      <c r="I365" s="209"/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29"/>
      <c r="AE365" s="203"/>
      <c r="AF365" s="222"/>
      <c r="AG365" s="203" t="s">
        <v>109</v>
      </c>
      <c r="AH365" s="209"/>
      <c r="AI365" s="209"/>
      <c r="AJ365" s="226"/>
      <c r="AK365" s="226"/>
      <c r="AL365" s="226"/>
      <c r="AM365" s="226"/>
      <c r="AN365" s="226"/>
      <c r="AO365" s="226"/>
      <c r="AP365" s="226"/>
      <c r="AQ365" s="226"/>
      <c r="AR365" s="226"/>
    </row>
    <row r="366" spans="1:44" hidden="1" x14ac:dyDescent="0.15">
      <c r="A366" s="203"/>
      <c r="B366" s="222"/>
      <c r="C366" s="203" t="s">
        <v>110</v>
      </c>
      <c r="D366" s="237"/>
      <c r="E366" s="229"/>
      <c r="F366" s="229"/>
      <c r="G366" s="229"/>
      <c r="H366" s="229"/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03"/>
      <c r="AF366" s="222"/>
      <c r="AG366" s="203" t="s">
        <v>110</v>
      </c>
      <c r="AH366" s="229"/>
      <c r="AI366" s="229"/>
      <c r="AJ366" s="229"/>
      <c r="AK366" s="229"/>
      <c r="AL366" s="229"/>
      <c r="AM366" s="229"/>
      <c r="AN366" s="229"/>
      <c r="AO366" s="229"/>
      <c r="AP366" s="229"/>
      <c r="AQ366" s="229"/>
      <c r="AR366" s="229"/>
    </row>
    <row r="367" spans="1:44" hidden="1" x14ac:dyDescent="0.15">
      <c r="A367" s="203"/>
      <c r="B367" s="230" t="s">
        <v>1</v>
      </c>
      <c r="C367" s="231" t="s">
        <v>97</v>
      </c>
      <c r="D367" s="232"/>
      <c r="E367" s="233"/>
      <c r="F367" s="233"/>
      <c r="G367" s="233"/>
      <c r="H367" s="233"/>
      <c r="I367" s="233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29"/>
      <c r="AE367" s="203"/>
      <c r="AF367" s="230" t="s">
        <v>1</v>
      </c>
      <c r="AG367" s="231" t="s">
        <v>97</v>
      </c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</row>
    <row r="368" spans="1:44" x14ac:dyDescent="0.15">
      <c r="A368" s="203"/>
      <c r="B368" s="222"/>
      <c r="C368" s="203"/>
      <c r="D368" s="22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29"/>
      <c r="AE368" s="203"/>
      <c r="AF368" s="222"/>
      <c r="AG368" s="203"/>
      <c r="AH368" s="209"/>
      <c r="AI368" s="209"/>
      <c r="AJ368" s="226"/>
      <c r="AK368" s="226"/>
      <c r="AL368" s="226"/>
      <c r="AM368" s="226"/>
      <c r="AN368" s="226"/>
      <c r="AO368" s="226"/>
      <c r="AP368" s="226"/>
      <c r="AQ368" s="226"/>
      <c r="AR368" s="226"/>
    </row>
    <row r="369" spans="1:45" x14ac:dyDescent="0.15">
      <c r="A369" s="135" t="s">
        <v>134</v>
      </c>
      <c r="B369" s="135" t="s">
        <v>797</v>
      </c>
      <c r="AD369" s="20"/>
      <c r="AE369" s="135" t="s">
        <v>134</v>
      </c>
      <c r="AF369" s="135" t="s">
        <v>797</v>
      </c>
    </row>
    <row r="370" spans="1:45" x14ac:dyDescent="0.15">
      <c r="A370" s="66"/>
      <c r="B370" s="66">
        <v>2018</v>
      </c>
      <c r="C370" s="238" t="s">
        <v>34</v>
      </c>
      <c r="D370" s="906">
        <f t="shared" ref="D370:AC370" si="59">ROUND(SUM(D200:D202)/3,1)</f>
        <v>86.1</v>
      </c>
      <c r="E370" s="906">
        <f t="shared" si="59"/>
        <v>86.1</v>
      </c>
      <c r="F370" s="906">
        <f t="shared" si="59"/>
        <v>82.2</v>
      </c>
      <c r="G370" s="906">
        <f t="shared" si="59"/>
        <v>86.8</v>
      </c>
      <c r="H370" s="906">
        <f t="shared" si="59"/>
        <v>59.8</v>
      </c>
      <c r="I370" s="906">
        <f t="shared" si="59"/>
        <v>110.5</v>
      </c>
      <c r="J370" s="906">
        <f t="shared" si="59"/>
        <v>67.099999999999994</v>
      </c>
      <c r="K370" s="906">
        <f t="shared" si="59"/>
        <v>85.1</v>
      </c>
      <c r="L370" s="906">
        <f t="shared" si="59"/>
        <v>85.3</v>
      </c>
      <c r="M370" s="906">
        <f t="shared" si="59"/>
        <v>111.7</v>
      </c>
      <c r="N370" s="906">
        <f t="shared" si="59"/>
        <v>98.6</v>
      </c>
      <c r="O370" s="906">
        <f t="shared" si="59"/>
        <v>86.1</v>
      </c>
      <c r="P370" s="906">
        <f t="shared" si="59"/>
        <v>108.7</v>
      </c>
      <c r="Q370" s="906">
        <f t="shared" si="59"/>
        <v>86.8</v>
      </c>
      <c r="R370" s="906">
        <f t="shared" si="59"/>
        <v>73.900000000000006</v>
      </c>
      <c r="S370" s="906">
        <f t="shared" si="59"/>
        <v>77.2</v>
      </c>
      <c r="T370" s="906">
        <f t="shared" si="59"/>
        <v>99</v>
      </c>
      <c r="U370" s="906">
        <f t="shared" si="59"/>
        <v>75.099999999999994</v>
      </c>
      <c r="V370" s="906">
        <f t="shared" si="59"/>
        <v>64.2</v>
      </c>
      <c r="W370" s="906" t="s">
        <v>357</v>
      </c>
      <c r="X370" s="906">
        <f t="shared" si="59"/>
        <v>95.2</v>
      </c>
      <c r="Y370" s="906">
        <f t="shared" si="59"/>
        <v>74.599999999999994</v>
      </c>
      <c r="Z370" s="906">
        <f t="shared" si="59"/>
        <v>51.4</v>
      </c>
      <c r="AA370" s="906">
        <f t="shared" si="59"/>
        <v>97.7</v>
      </c>
      <c r="AB370" s="906">
        <f t="shared" si="59"/>
        <v>67.400000000000006</v>
      </c>
      <c r="AC370" s="906">
        <f t="shared" si="59"/>
        <v>88.3</v>
      </c>
      <c r="AD370" s="274"/>
      <c r="AE370" s="66"/>
      <c r="AF370" s="66">
        <v>2018</v>
      </c>
      <c r="AG370" s="238" t="s">
        <v>34</v>
      </c>
      <c r="AH370" s="906">
        <f t="shared" ref="AH370:AR370" si="60">ROUND(SUM(AH200:AH202)/3,1)</f>
        <v>86.1</v>
      </c>
      <c r="AI370" s="906">
        <f t="shared" si="60"/>
        <v>82.3</v>
      </c>
      <c r="AJ370" s="906">
        <f t="shared" si="60"/>
        <v>79.5</v>
      </c>
      <c r="AK370" s="906">
        <f t="shared" si="60"/>
        <v>79.3</v>
      </c>
      <c r="AL370" s="906">
        <f t="shared" si="60"/>
        <v>80.7</v>
      </c>
      <c r="AM370" s="906">
        <f t="shared" si="60"/>
        <v>87.5</v>
      </c>
      <c r="AN370" s="906">
        <f t="shared" si="60"/>
        <v>76.8</v>
      </c>
      <c r="AO370" s="906">
        <f t="shared" si="60"/>
        <v>92.5</v>
      </c>
      <c r="AP370" s="906">
        <f t="shared" si="60"/>
        <v>87.9</v>
      </c>
      <c r="AQ370" s="906">
        <f t="shared" si="60"/>
        <v>88.2</v>
      </c>
      <c r="AR370" s="906">
        <f t="shared" si="60"/>
        <v>88.7</v>
      </c>
      <c r="AS370" s="221"/>
    </row>
    <row r="371" spans="1:45" x14ac:dyDescent="0.15">
      <c r="C371" s="239" t="s">
        <v>35</v>
      </c>
      <c r="D371" s="676">
        <f t="shared" ref="D371:AC371" si="61">ROUND(SUM(D203:D205)/3,1)</f>
        <v>81.099999999999994</v>
      </c>
      <c r="E371" s="676">
        <f t="shared" si="61"/>
        <v>81.099999999999994</v>
      </c>
      <c r="F371" s="676">
        <f t="shared" si="61"/>
        <v>78.5</v>
      </c>
      <c r="G371" s="676">
        <f t="shared" si="61"/>
        <v>77.5</v>
      </c>
      <c r="H371" s="676">
        <f t="shared" si="61"/>
        <v>76.099999999999994</v>
      </c>
      <c r="I371" s="676">
        <f t="shared" si="61"/>
        <v>100.9</v>
      </c>
      <c r="J371" s="676">
        <f t="shared" si="61"/>
        <v>62.1</v>
      </c>
      <c r="K371" s="676">
        <f t="shared" si="61"/>
        <v>82.4</v>
      </c>
      <c r="L371" s="676">
        <f t="shared" si="61"/>
        <v>79.7</v>
      </c>
      <c r="M371" s="676">
        <f t="shared" si="61"/>
        <v>96.3</v>
      </c>
      <c r="N371" s="676">
        <f t="shared" si="61"/>
        <v>97.2</v>
      </c>
      <c r="O371" s="676">
        <f t="shared" si="61"/>
        <v>103.3</v>
      </c>
      <c r="P371" s="676">
        <f t="shared" si="61"/>
        <v>78.5</v>
      </c>
      <c r="Q371" s="676">
        <f t="shared" si="61"/>
        <v>87.4</v>
      </c>
      <c r="R371" s="676">
        <f t="shared" si="61"/>
        <v>73.5</v>
      </c>
      <c r="S371" s="676">
        <f t="shared" si="61"/>
        <v>76</v>
      </c>
      <c r="T371" s="676">
        <f t="shared" si="61"/>
        <v>95.4</v>
      </c>
      <c r="U371" s="676">
        <f t="shared" si="61"/>
        <v>70.7</v>
      </c>
      <c r="V371" s="676">
        <f t="shared" si="61"/>
        <v>64.8</v>
      </c>
      <c r="W371" s="676" t="s">
        <v>357</v>
      </c>
      <c r="X371" s="676">
        <f t="shared" si="61"/>
        <v>80.900000000000006</v>
      </c>
      <c r="Y371" s="676">
        <f t="shared" si="61"/>
        <v>73.900000000000006</v>
      </c>
      <c r="Z371" s="676">
        <f t="shared" si="61"/>
        <v>54.9</v>
      </c>
      <c r="AA371" s="676">
        <f t="shared" si="61"/>
        <v>89.4</v>
      </c>
      <c r="AB371" s="676">
        <f t="shared" si="61"/>
        <v>70.400000000000006</v>
      </c>
      <c r="AC371" s="676">
        <f t="shared" si="61"/>
        <v>76.7</v>
      </c>
      <c r="AD371" s="274"/>
      <c r="AG371" s="239" t="s">
        <v>35</v>
      </c>
      <c r="AH371" s="676">
        <f t="shared" ref="AH371:AR371" si="62">ROUND(SUM(AH203:AH205)/3,1)</f>
        <v>81.099999999999994</v>
      </c>
      <c r="AI371" s="676">
        <f t="shared" si="62"/>
        <v>83.4</v>
      </c>
      <c r="AJ371" s="676">
        <f t="shared" si="62"/>
        <v>81.599999999999994</v>
      </c>
      <c r="AK371" s="676">
        <f t="shared" si="62"/>
        <v>75.099999999999994</v>
      </c>
      <c r="AL371" s="676">
        <f t="shared" si="62"/>
        <v>89.2</v>
      </c>
      <c r="AM371" s="676">
        <f t="shared" si="62"/>
        <v>87.7</v>
      </c>
      <c r="AN371" s="676">
        <f t="shared" si="62"/>
        <v>88.2</v>
      </c>
      <c r="AO371" s="676">
        <f t="shared" si="62"/>
        <v>88.6</v>
      </c>
      <c r="AP371" s="676">
        <f t="shared" si="62"/>
        <v>80.400000000000006</v>
      </c>
      <c r="AQ371" s="676">
        <f t="shared" si="62"/>
        <v>80.5</v>
      </c>
      <c r="AR371" s="676">
        <f t="shared" si="62"/>
        <v>83.6</v>
      </c>
      <c r="AS371" s="221"/>
    </row>
    <row r="372" spans="1:45" x14ac:dyDescent="0.15">
      <c r="C372" s="239" t="s">
        <v>36</v>
      </c>
      <c r="D372" s="676">
        <f t="shared" ref="D372:AC372" si="63">ROUND(SUM(D206:D208)/3,1)</f>
        <v>83.8</v>
      </c>
      <c r="E372" s="676">
        <f t="shared" si="63"/>
        <v>83.9</v>
      </c>
      <c r="F372" s="676">
        <f t="shared" si="63"/>
        <v>83.3</v>
      </c>
      <c r="G372" s="676">
        <f t="shared" si="63"/>
        <v>73.7</v>
      </c>
      <c r="H372" s="676">
        <f t="shared" si="63"/>
        <v>85.3</v>
      </c>
      <c r="I372" s="676">
        <f t="shared" si="63"/>
        <v>79.400000000000006</v>
      </c>
      <c r="J372" s="676">
        <f t="shared" si="63"/>
        <v>64.5</v>
      </c>
      <c r="K372" s="676">
        <f t="shared" si="63"/>
        <v>83.9</v>
      </c>
      <c r="L372" s="676">
        <f t="shared" si="63"/>
        <v>96</v>
      </c>
      <c r="M372" s="676">
        <f t="shared" si="63"/>
        <v>99.5</v>
      </c>
      <c r="N372" s="676">
        <f t="shared" si="63"/>
        <v>101.8</v>
      </c>
      <c r="O372" s="676">
        <f t="shared" si="63"/>
        <v>160.30000000000001</v>
      </c>
      <c r="P372" s="676">
        <f t="shared" si="63"/>
        <v>76.7</v>
      </c>
      <c r="Q372" s="676">
        <f t="shared" si="63"/>
        <v>88.8</v>
      </c>
      <c r="R372" s="676">
        <f t="shared" si="63"/>
        <v>75.099999999999994</v>
      </c>
      <c r="S372" s="676">
        <f t="shared" si="63"/>
        <v>84.8</v>
      </c>
      <c r="T372" s="676">
        <f t="shared" si="63"/>
        <v>97.7</v>
      </c>
      <c r="U372" s="676">
        <f t="shared" si="63"/>
        <v>74.599999999999994</v>
      </c>
      <c r="V372" s="676">
        <f t="shared" si="63"/>
        <v>67.900000000000006</v>
      </c>
      <c r="W372" s="676" t="s">
        <v>357</v>
      </c>
      <c r="X372" s="676">
        <f t="shared" si="63"/>
        <v>83.5</v>
      </c>
      <c r="Y372" s="676">
        <f t="shared" si="63"/>
        <v>66.2</v>
      </c>
      <c r="Z372" s="676">
        <f t="shared" si="63"/>
        <v>56</v>
      </c>
      <c r="AA372" s="676">
        <f t="shared" si="63"/>
        <v>113.1</v>
      </c>
      <c r="AB372" s="676">
        <f t="shared" si="63"/>
        <v>70.3</v>
      </c>
      <c r="AC372" s="676">
        <f t="shared" si="63"/>
        <v>72.3</v>
      </c>
      <c r="AD372" s="274"/>
      <c r="AG372" s="239" t="s">
        <v>36</v>
      </c>
      <c r="AH372" s="676">
        <f t="shared" ref="AH372:AR372" si="64">ROUND(SUM(AH206:AH208)/3,1)</f>
        <v>83.8</v>
      </c>
      <c r="AI372" s="676">
        <f t="shared" si="64"/>
        <v>92.3</v>
      </c>
      <c r="AJ372" s="676">
        <f t="shared" si="64"/>
        <v>85.9</v>
      </c>
      <c r="AK372" s="676">
        <f t="shared" si="64"/>
        <v>77</v>
      </c>
      <c r="AL372" s="676">
        <f t="shared" si="64"/>
        <v>95.9</v>
      </c>
      <c r="AM372" s="676">
        <f t="shared" si="64"/>
        <v>104.9</v>
      </c>
      <c r="AN372" s="676">
        <f t="shared" si="64"/>
        <v>123</v>
      </c>
      <c r="AO372" s="676">
        <f t="shared" si="64"/>
        <v>92.2</v>
      </c>
      <c r="AP372" s="676">
        <f t="shared" si="64"/>
        <v>79.7</v>
      </c>
      <c r="AQ372" s="676">
        <f t="shared" si="64"/>
        <v>78.900000000000006</v>
      </c>
      <c r="AR372" s="676">
        <f t="shared" si="64"/>
        <v>105.8</v>
      </c>
      <c r="AS372" s="221"/>
    </row>
    <row r="373" spans="1:45" x14ac:dyDescent="0.15">
      <c r="C373" s="239" t="s">
        <v>37</v>
      </c>
      <c r="D373" s="676">
        <f>ROUND(SUM(D209:D211)/3,1)</f>
        <v>85.7</v>
      </c>
      <c r="E373" s="676">
        <f t="shared" ref="E373:AC373" si="65">ROUND(SUM(E209:E211)/3,1)</f>
        <v>85.7</v>
      </c>
      <c r="F373" s="676">
        <f t="shared" si="65"/>
        <v>78</v>
      </c>
      <c r="G373" s="676">
        <f t="shared" si="65"/>
        <v>71.400000000000006</v>
      </c>
      <c r="H373" s="676">
        <f t="shared" si="65"/>
        <v>85.9</v>
      </c>
      <c r="I373" s="676">
        <f t="shared" si="65"/>
        <v>105.4</v>
      </c>
      <c r="J373" s="676">
        <f t="shared" si="65"/>
        <v>61.6</v>
      </c>
      <c r="K373" s="676">
        <f t="shared" si="65"/>
        <v>71.900000000000006</v>
      </c>
      <c r="L373" s="676">
        <f t="shared" si="65"/>
        <v>117.8</v>
      </c>
      <c r="M373" s="676">
        <f t="shared" si="65"/>
        <v>117.7</v>
      </c>
      <c r="N373" s="676">
        <f t="shared" si="65"/>
        <v>100.7</v>
      </c>
      <c r="O373" s="676">
        <f t="shared" si="65"/>
        <v>103.7</v>
      </c>
      <c r="P373" s="676">
        <f t="shared" si="65"/>
        <v>95</v>
      </c>
      <c r="Q373" s="676">
        <f t="shared" si="65"/>
        <v>87.8</v>
      </c>
      <c r="R373" s="676">
        <f t="shared" si="65"/>
        <v>74.900000000000006</v>
      </c>
      <c r="S373" s="676">
        <f t="shared" si="65"/>
        <v>134.30000000000001</v>
      </c>
      <c r="T373" s="676">
        <f t="shared" si="65"/>
        <v>96.8</v>
      </c>
      <c r="U373" s="676">
        <f t="shared" si="65"/>
        <v>70.3</v>
      </c>
      <c r="V373" s="676">
        <f t="shared" si="65"/>
        <v>60.4</v>
      </c>
      <c r="W373" s="676" t="s">
        <v>357</v>
      </c>
      <c r="X373" s="676">
        <f t="shared" si="65"/>
        <v>96</v>
      </c>
      <c r="Y373" s="676">
        <f t="shared" si="65"/>
        <v>63.3</v>
      </c>
      <c r="Z373" s="676">
        <f t="shared" si="65"/>
        <v>58.2</v>
      </c>
      <c r="AA373" s="676">
        <f t="shared" si="65"/>
        <v>100.8</v>
      </c>
      <c r="AB373" s="676">
        <f t="shared" si="65"/>
        <v>68.400000000000006</v>
      </c>
      <c r="AC373" s="676">
        <f t="shared" si="65"/>
        <v>76.7</v>
      </c>
      <c r="AD373" s="274"/>
      <c r="AG373" s="239" t="s">
        <v>37</v>
      </c>
      <c r="AH373" s="676">
        <f>ROUND(SUM(AH209:AH211)/3,1)</f>
        <v>85.7</v>
      </c>
      <c r="AI373" s="676">
        <f t="shared" ref="AI373:AR373" si="66">ROUND(SUM(AI209:AI211)/3,1)</f>
        <v>84.5</v>
      </c>
      <c r="AJ373" s="676">
        <f t="shared" si="66"/>
        <v>82.2</v>
      </c>
      <c r="AK373" s="676">
        <f t="shared" si="66"/>
        <v>71</v>
      </c>
      <c r="AL373" s="676">
        <f t="shared" si="66"/>
        <v>96.1</v>
      </c>
      <c r="AM373" s="676">
        <f t="shared" si="66"/>
        <v>90.4</v>
      </c>
      <c r="AN373" s="676">
        <f t="shared" si="66"/>
        <v>91</v>
      </c>
      <c r="AO373" s="676">
        <f t="shared" si="66"/>
        <v>90.2</v>
      </c>
      <c r="AP373" s="676">
        <f t="shared" si="66"/>
        <v>85.9</v>
      </c>
      <c r="AQ373" s="676">
        <f t="shared" si="66"/>
        <v>85.6</v>
      </c>
      <c r="AR373" s="676">
        <f t="shared" si="66"/>
        <v>95.2</v>
      </c>
      <c r="AS373" s="221"/>
    </row>
    <row r="374" spans="1:45" x14ac:dyDescent="0.15">
      <c r="B374" s="66">
        <v>2019</v>
      </c>
      <c r="C374" s="238" t="s">
        <v>34</v>
      </c>
      <c r="D374" s="906">
        <f t="shared" ref="D374:AC374" si="67">ROUND(SUM(D212:D214)/3,1)</f>
        <v>92.8</v>
      </c>
      <c r="E374" s="906">
        <f t="shared" si="67"/>
        <v>92.8</v>
      </c>
      <c r="F374" s="906">
        <f t="shared" si="67"/>
        <v>80.099999999999994</v>
      </c>
      <c r="G374" s="906">
        <f t="shared" si="67"/>
        <v>83.8</v>
      </c>
      <c r="H374" s="906">
        <f t="shared" si="67"/>
        <v>96</v>
      </c>
      <c r="I374" s="906">
        <f t="shared" si="67"/>
        <v>102.7</v>
      </c>
      <c r="J374" s="906">
        <f t="shared" si="67"/>
        <v>73.5</v>
      </c>
      <c r="K374" s="906">
        <f t="shared" si="67"/>
        <v>86.1</v>
      </c>
      <c r="L374" s="906">
        <f t="shared" si="67"/>
        <v>113.7</v>
      </c>
      <c r="M374" s="906">
        <f t="shared" si="67"/>
        <v>86.4</v>
      </c>
      <c r="N374" s="906">
        <f t="shared" si="67"/>
        <v>90.9</v>
      </c>
      <c r="O374" s="906">
        <f t="shared" si="67"/>
        <v>106</v>
      </c>
      <c r="P374" s="906">
        <f t="shared" si="67"/>
        <v>172.6</v>
      </c>
      <c r="Q374" s="906">
        <f t="shared" si="67"/>
        <v>92.9</v>
      </c>
      <c r="R374" s="906">
        <f t="shared" si="67"/>
        <v>81.099999999999994</v>
      </c>
      <c r="S374" s="906">
        <f t="shared" si="67"/>
        <v>95.9</v>
      </c>
      <c r="T374" s="906">
        <f t="shared" si="67"/>
        <v>99</v>
      </c>
      <c r="U374" s="906">
        <f t="shared" si="67"/>
        <v>74.599999999999994</v>
      </c>
      <c r="V374" s="906">
        <f t="shared" si="67"/>
        <v>64.599999999999994</v>
      </c>
      <c r="W374" s="906" t="s">
        <v>357</v>
      </c>
      <c r="X374" s="906">
        <f t="shared" si="67"/>
        <v>89.1</v>
      </c>
      <c r="Y374" s="906">
        <f t="shared" si="67"/>
        <v>74.099999999999994</v>
      </c>
      <c r="Z374" s="906">
        <f t="shared" si="67"/>
        <v>65.599999999999994</v>
      </c>
      <c r="AA374" s="906">
        <f t="shared" si="67"/>
        <v>84.9</v>
      </c>
      <c r="AB374" s="906">
        <f t="shared" si="67"/>
        <v>70.7</v>
      </c>
      <c r="AC374" s="906">
        <f t="shared" si="67"/>
        <v>87.3</v>
      </c>
      <c r="AD374" s="274"/>
      <c r="AF374" s="66">
        <v>2019</v>
      </c>
      <c r="AG374" s="238" t="s">
        <v>34</v>
      </c>
      <c r="AH374" s="906">
        <f t="shared" ref="AH374:AR374" si="68">ROUND(SUM(AH212:AH214)/3,1)</f>
        <v>92.8</v>
      </c>
      <c r="AI374" s="906">
        <f t="shared" si="68"/>
        <v>89.7</v>
      </c>
      <c r="AJ374" s="906">
        <f t="shared" si="68"/>
        <v>87.4</v>
      </c>
      <c r="AK374" s="906">
        <f t="shared" si="68"/>
        <v>79.599999999999994</v>
      </c>
      <c r="AL374" s="906">
        <f t="shared" si="68"/>
        <v>96.8</v>
      </c>
      <c r="AM374" s="906">
        <f t="shared" si="68"/>
        <v>93.8</v>
      </c>
      <c r="AN374" s="906">
        <f t="shared" si="68"/>
        <v>94.1</v>
      </c>
      <c r="AO374" s="906">
        <f t="shared" si="68"/>
        <v>91.9</v>
      </c>
      <c r="AP374" s="906">
        <f t="shared" si="68"/>
        <v>94.2</v>
      </c>
      <c r="AQ374" s="906">
        <f t="shared" si="68"/>
        <v>94.3</v>
      </c>
      <c r="AR374" s="906">
        <f t="shared" si="68"/>
        <v>100.5</v>
      </c>
      <c r="AS374" s="221"/>
    </row>
    <row r="375" spans="1:45" x14ac:dyDescent="0.15">
      <c r="C375" s="239" t="s">
        <v>35</v>
      </c>
      <c r="D375" s="676">
        <f t="shared" ref="D375:AC375" si="69">ROUND(SUM(D215:D217)/3,1)</f>
        <v>93.6</v>
      </c>
      <c r="E375" s="676">
        <f t="shared" si="69"/>
        <v>93.6</v>
      </c>
      <c r="F375" s="676">
        <f t="shared" si="69"/>
        <v>83.2</v>
      </c>
      <c r="G375" s="676">
        <f t="shared" si="69"/>
        <v>91.6</v>
      </c>
      <c r="H375" s="676">
        <f t="shared" si="69"/>
        <v>98.8</v>
      </c>
      <c r="I375" s="676">
        <f t="shared" si="69"/>
        <v>104.6</v>
      </c>
      <c r="J375" s="676">
        <f t="shared" si="69"/>
        <v>70.599999999999994</v>
      </c>
      <c r="K375" s="676">
        <f t="shared" si="69"/>
        <v>89.1</v>
      </c>
      <c r="L375" s="676">
        <f t="shared" si="69"/>
        <v>96.3</v>
      </c>
      <c r="M375" s="676">
        <f t="shared" si="69"/>
        <v>106.3</v>
      </c>
      <c r="N375" s="676">
        <f t="shared" si="69"/>
        <v>110.5</v>
      </c>
      <c r="O375" s="676">
        <f t="shared" si="69"/>
        <v>123.4</v>
      </c>
      <c r="P375" s="676">
        <f t="shared" si="69"/>
        <v>138.80000000000001</v>
      </c>
      <c r="Q375" s="676">
        <f t="shared" si="69"/>
        <v>96</v>
      </c>
      <c r="R375" s="676">
        <f t="shared" si="69"/>
        <v>79.8</v>
      </c>
      <c r="S375" s="676">
        <f t="shared" si="69"/>
        <v>101.1</v>
      </c>
      <c r="T375" s="676">
        <f t="shared" si="69"/>
        <v>99.6</v>
      </c>
      <c r="U375" s="676">
        <f t="shared" si="69"/>
        <v>76.3</v>
      </c>
      <c r="V375" s="676">
        <f t="shared" si="69"/>
        <v>70.8</v>
      </c>
      <c r="W375" s="676" t="s">
        <v>357</v>
      </c>
      <c r="X375" s="676">
        <f t="shared" si="69"/>
        <v>96</v>
      </c>
      <c r="Y375" s="676">
        <f t="shared" si="69"/>
        <v>77.2</v>
      </c>
      <c r="Z375" s="676">
        <f t="shared" si="69"/>
        <v>64.2</v>
      </c>
      <c r="AA375" s="676">
        <f t="shared" si="69"/>
        <v>92.5</v>
      </c>
      <c r="AB375" s="676">
        <f t="shared" si="69"/>
        <v>73.099999999999994</v>
      </c>
      <c r="AC375" s="676">
        <f t="shared" si="69"/>
        <v>83.6</v>
      </c>
      <c r="AD375" s="274"/>
      <c r="AG375" s="239" t="s">
        <v>35</v>
      </c>
      <c r="AH375" s="676">
        <f t="shared" ref="AH375:AR375" si="70">ROUND(SUM(AH215:AH217)/3,1)</f>
        <v>93.6</v>
      </c>
      <c r="AI375" s="676">
        <f t="shared" si="70"/>
        <v>91.5</v>
      </c>
      <c r="AJ375" s="676">
        <f t="shared" si="70"/>
        <v>89.4</v>
      </c>
      <c r="AK375" s="676">
        <f t="shared" si="70"/>
        <v>79.099999999999994</v>
      </c>
      <c r="AL375" s="676">
        <f t="shared" si="70"/>
        <v>101.9</v>
      </c>
      <c r="AM375" s="676">
        <f t="shared" si="70"/>
        <v>96.5</v>
      </c>
      <c r="AN375" s="676">
        <f t="shared" si="70"/>
        <v>98.7</v>
      </c>
      <c r="AO375" s="676">
        <f t="shared" si="70"/>
        <v>95.9</v>
      </c>
      <c r="AP375" s="676">
        <f t="shared" si="70"/>
        <v>95.4</v>
      </c>
      <c r="AQ375" s="676">
        <f t="shared" si="70"/>
        <v>94.8</v>
      </c>
      <c r="AR375" s="676">
        <f t="shared" si="70"/>
        <v>121.9</v>
      </c>
      <c r="AS375" s="221"/>
    </row>
    <row r="376" spans="1:45" x14ac:dyDescent="0.15">
      <c r="C376" s="239" t="s">
        <v>36</v>
      </c>
      <c r="D376" s="676">
        <f t="shared" ref="D376:AC376" si="71">ROUND(SUM(D218:D220)/3,1)</f>
        <v>110.4</v>
      </c>
      <c r="E376" s="676">
        <f t="shared" si="71"/>
        <v>110.4</v>
      </c>
      <c r="F376" s="676">
        <f t="shared" si="71"/>
        <v>86.7</v>
      </c>
      <c r="G376" s="676">
        <f t="shared" si="71"/>
        <v>91.3</v>
      </c>
      <c r="H376" s="676">
        <f t="shared" si="71"/>
        <v>94.1</v>
      </c>
      <c r="I376" s="676">
        <f t="shared" si="71"/>
        <v>82.5</v>
      </c>
      <c r="J376" s="676">
        <f t="shared" si="71"/>
        <v>76.2</v>
      </c>
      <c r="K376" s="676">
        <f t="shared" si="71"/>
        <v>101.2</v>
      </c>
      <c r="L376" s="676">
        <f t="shared" si="71"/>
        <v>87.1</v>
      </c>
      <c r="M376" s="676">
        <f t="shared" si="71"/>
        <v>85.7</v>
      </c>
      <c r="N376" s="676">
        <f t="shared" si="71"/>
        <v>93.9</v>
      </c>
      <c r="O376" s="676">
        <f t="shared" si="71"/>
        <v>84.2</v>
      </c>
      <c r="P376" s="676">
        <f t="shared" si="71"/>
        <v>562.1</v>
      </c>
      <c r="Q376" s="676">
        <f t="shared" si="71"/>
        <v>92</v>
      </c>
      <c r="R376" s="676">
        <f t="shared" si="71"/>
        <v>79</v>
      </c>
      <c r="S376" s="676">
        <f t="shared" si="71"/>
        <v>92.5</v>
      </c>
      <c r="T376" s="676">
        <f t="shared" si="71"/>
        <v>96.5</v>
      </c>
      <c r="U376" s="676">
        <f t="shared" si="71"/>
        <v>79.099999999999994</v>
      </c>
      <c r="V376" s="676">
        <f t="shared" si="71"/>
        <v>67.5</v>
      </c>
      <c r="W376" s="676" t="s">
        <v>357</v>
      </c>
      <c r="X376" s="676">
        <f t="shared" si="71"/>
        <v>107.4</v>
      </c>
      <c r="Y376" s="676">
        <f t="shared" si="71"/>
        <v>91.7</v>
      </c>
      <c r="Z376" s="676">
        <f t="shared" si="71"/>
        <v>65.900000000000006</v>
      </c>
      <c r="AA376" s="676">
        <f t="shared" si="71"/>
        <v>89.7</v>
      </c>
      <c r="AB376" s="676">
        <f t="shared" si="71"/>
        <v>77.099999999999994</v>
      </c>
      <c r="AC376" s="676">
        <f t="shared" si="71"/>
        <v>80.599999999999994</v>
      </c>
      <c r="AD376" s="274"/>
      <c r="AG376" s="239" t="s">
        <v>36</v>
      </c>
      <c r="AH376" s="676">
        <f t="shared" ref="AH376:AR376" si="72">ROUND(SUM(AH218:AH220)/3,1)</f>
        <v>110.4</v>
      </c>
      <c r="AI376" s="676">
        <f t="shared" si="72"/>
        <v>88.8</v>
      </c>
      <c r="AJ376" s="676">
        <f t="shared" si="72"/>
        <v>86.9</v>
      </c>
      <c r="AK376" s="676">
        <f t="shared" si="72"/>
        <v>78.400000000000006</v>
      </c>
      <c r="AL376" s="676">
        <f t="shared" si="72"/>
        <v>96.9</v>
      </c>
      <c r="AM376" s="676">
        <f t="shared" si="72"/>
        <v>92.4</v>
      </c>
      <c r="AN376" s="676">
        <f t="shared" si="72"/>
        <v>90.2</v>
      </c>
      <c r="AO376" s="676">
        <f t="shared" si="72"/>
        <v>94.2</v>
      </c>
      <c r="AP376" s="676">
        <f t="shared" si="72"/>
        <v>122.7</v>
      </c>
      <c r="AQ376" s="676">
        <f t="shared" si="72"/>
        <v>123.7</v>
      </c>
      <c r="AR376" s="676">
        <f t="shared" si="72"/>
        <v>84.2</v>
      </c>
      <c r="AS376" s="221"/>
    </row>
    <row r="377" spans="1:45" x14ac:dyDescent="0.15">
      <c r="B377" s="240"/>
      <c r="C377" s="241" t="s">
        <v>37</v>
      </c>
      <c r="D377" s="907">
        <f t="shared" ref="D377:AC377" si="73">ROUND(SUM(D221:D223)/3,1)</f>
        <v>99.3</v>
      </c>
      <c r="E377" s="907">
        <f t="shared" si="73"/>
        <v>99.3</v>
      </c>
      <c r="F377" s="907">
        <f t="shared" si="73"/>
        <v>92.6</v>
      </c>
      <c r="G377" s="907">
        <f t="shared" si="73"/>
        <v>96.9</v>
      </c>
      <c r="H377" s="907">
        <f t="shared" si="73"/>
        <v>94.1</v>
      </c>
      <c r="I377" s="907">
        <f t="shared" si="73"/>
        <v>114.9</v>
      </c>
      <c r="J377" s="907">
        <f t="shared" si="73"/>
        <v>84</v>
      </c>
      <c r="K377" s="907">
        <f t="shared" si="73"/>
        <v>106.8</v>
      </c>
      <c r="L377" s="907">
        <f t="shared" si="73"/>
        <v>77.400000000000006</v>
      </c>
      <c r="M377" s="907">
        <f t="shared" si="73"/>
        <v>87.7</v>
      </c>
      <c r="N377" s="907">
        <f t="shared" si="73"/>
        <v>102.5</v>
      </c>
      <c r="O377" s="907">
        <f t="shared" si="73"/>
        <v>94.1</v>
      </c>
      <c r="P377" s="907">
        <f t="shared" si="73"/>
        <v>211.3</v>
      </c>
      <c r="Q377" s="907">
        <f t="shared" si="73"/>
        <v>97.9</v>
      </c>
      <c r="R377" s="907">
        <f t="shared" si="73"/>
        <v>82.8</v>
      </c>
      <c r="S377" s="907">
        <f t="shared" si="73"/>
        <v>89.2</v>
      </c>
      <c r="T377" s="907">
        <f t="shared" si="73"/>
        <v>96.9</v>
      </c>
      <c r="U377" s="907">
        <f t="shared" si="73"/>
        <v>82.8</v>
      </c>
      <c r="V377" s="907">
        <f t="shared" si="73"/>
        <v>75.099999999999994</v>
      </c>
      <c r="W377" s="907" t="s">
        <v>357</v>
      </c>
      <c r="X377" s="907">
        <f t="shared" si="73"/>
        <v>82.6</v>
      </c>
      <c r="Y377" s="907">
        <f t="shared" si="73"/>
        <v>105.9</v>
      </c>
      <c r="Z377" s="907">
        <f t="shared" si="73"/>
        <v>74.900000000000006</v>
      </c>
      <c r="AA377" s="907">
        <f t="shared" si="73"/>
        <v>84.3</v>
      </c>
      <c r="AB377" s="907">
        <f t="shared" si="73"/>
        <v>81.400000000000006</v>
      </c>
      <c r="AC377" s="907">
        <f t="shared" si="73"/>
        <v>96.8</v>
      </c>
      <c r="AD377" s="274"/>
      <c r="AF377" s="240"/>
      <c r="AG377" s="241" t="s">
        <v>37</v>
      </c>
      <c r="AH377" s="907">
        <f t="shared" ref="AH377:AR377" si="74">ROUND(SUM(AH221:AH223)/3,1)</f>
        <v>99.3</v>
      </c>
      <c r="AI377" s="907">
        <f t="shared" si="74"/>
        <v>91.7</v>
      </c>
      <c r="AJ377" s="907">
        <f t="shared" si="74"/>
        <v>89.9</v>
      </c>
      <c r="AK377" s="907">
        <f t="shared" si="74"/>
        <v>84.2</v>
      </c>
      <c r="AL377" s="907">
        <f t="shared" si="74"/>
        <v>96.1</v>
      </c>
      <c r="AM377" s="907">
        <f t="shared" si="74"/>
        <v>97</v>
      </c>
      <c r="AN377" s="907">
        <f t="shared" si="74"/>
        <v>97.8</v>
      </c>
      <c r="AO377" s="907">
        <f t="shared" si="74"/>
        <v>96</v>
      </c>
      <c r="AP377" s="907">
        <f t="shared" si="74"/>
        <v>102.8</v>
      </c>
      <c r="AQ377" s="907">
        <f t="shared" si="74"/>
        <v>102.9</v>
      </c>
      <c r="AR377" s="907">
        <f t="shared" si="74"/>
        <v>95.3</v>
      </c>
      <c r="AS377" s="221"/>
    </row>
    <row r="378" spans="1:45" x14ac:dyDescent="0.15">
      <c r="B378" s="135">
        <v>2020</v>
      </c>
      <c r="C378" s="243" t="s">
        <v>34</v>
      </c>
      <c r="D378" s="676">
        <f t="shared" ref="D378:AC378" si="75">ROUND(SUM(D224:D226)/3,1)</f>
        <v>97.6</v>
      </c>
      <c r="E378" s="676">
        <f t="shared" si="75"/>
        <v>97.6</v>
      </c>
      <c r="F378" s="676">
        <f t="shared" si="75"/>
        <v>97.2</v>
      </c>
      <c r="G378" s="676">
        <f t="shared" si="75"/>
        <v>87.7</v>
      </c>
      <c r="H378" s="676">
        <f t="shared" si="75"/>
        <v>99.8</v>
      </c>
      <c r="I378" s="676">
        <f t="shared" si="75"/>
        <v>92.7</v>
      </c>
      <c r="J378" s="676">
        <f t="shared" si="75"/>
        <v>88.4</v>
      </c>
      <c r="K378" s="676">
        <f t="shared" si="75"/>
        <v>86.6</v>
      </c>
      <c r="L378" s="676">
        <f t="shared" si="75"/>
        <v>111</v>
      </c>
      <c r="M378" s="676">
        <f t="shared" si="75"/>
        <v>87</v>
      </c>
      <c r="N378" s="676">
        <f t="shared" si="75"/>
        <v>104.2</v>
      </c>
      <c r="O378" s="676">
        <f t="shared" si="75"/>
        <v>86.4</v>
      </c>
      <c r="P378" s="676">
        <f t="shared" si="75"/>
        <v>117.3</v>
      </c>
      <c r="Q378" s="676">
        <f t="shared" si="75"/>
        <v>100.2</v>
      </c>
      <c r="R378" s="676">
        <f t="shared" si="75"/>
        <v>95.6</v>
      </c>
      <c r="S378" s="676">
        <f t="shared" si="75"/>
        <v>93.1</v>
      </c>
      <c r="T378" s="676">
        <f t="shared" si="75"/>
        <v>97</v>
      </c>
      <c r="U378" s="676">
        <f t="shared" si="75"/>
        <v>88</v>
      </c>
      <c r="V378" s="676">
        <f t="shared" si="75"/>
        <v>78.7</v>
      </c>
      <c r="W378" s="676" t="s">
        <v>357</v>
      </c>
      <c r="X378" s="676">
        <f t="shared" si="75"/>
        <v>95.4</v>
      </c>
      <c r="Y378" s="676">
        <f t="shared" si="75"/>
        <v>94</v>
      </c>
      <c r="Z378" s="676">
        <f t="shared" si="75"/>
        <v>82.1</v>
      </c>
      <c r="AA378" s="676">
        <f t="shared" si="75"/>
        <v>92</v>
      </c>
      <c r="AB378" s="676">
        <f t="shared" si="75"/>
        <v>80.3</v>
      </c>
      <c r="AC378" s="676">
        <f t="shared" si="75"/>
        <v>92.1</v>
      </c>
      <c r="AD378" s="274"/>
      <c r="AF378" s="135">
        <v>2020</v>
      </c>
      <c r="AG378" s="243" t="s">
        <v>34</v>
      </c>
      <c r="AH378" s="676">
        <f t="shared" ref="AH378:AR378" si="76">ROUND(SUM(AH224:AH226)/3,1)</f>
        <v>97.6</v>
      </c>
      <c r="AI378" s="676">
        <f t="shared" si="76"/>
        <v>93.6</v>
      </c>
      <c r="AJ378" s="676">
        <f t="shared" si="76"/>
        <v>96.3</v>
      </c>
      <c r="AK378" s="676">
        <f t="shared" si="76"/>
        <v>93.6</v>
      </c>
      <c r="AL378" s="676">
        <f t="shared" si="76"/>
        <v>100.4</v>
      </c>
      <c r="AM378" s="676">
        <f t="shared" si="76"/>
        <v>87.1</v>
      </c>
      <c r="AN378" s="676">
        <f t="shared" si="76"/>
        <v>75</v>
      </c>
      <c r="AO378" s="676">
        <f t="shared" si="76"/>
        <v>93.2</v>
      </c>
      <c r="AP378" s="676">
        <f t="shared" si="76"/>
        <v>99.5</v>
      </c>
      <c r="AQ378" s="676">
        <f t="shared" si="76"/>
        <v>100</v>
      </c>
      <c r="AR378" s="676">
        <f t="shared" si="76"/>
        <v>88.3</v>
      </c>
      <c r="AS378" s="221"/>
    </row>
    <row r="379" spans="1:45" x14ac:dyDescent="0.15">
      <c r="C379" s="239" t="s">
        <v>35</v>
      </c>
      <c r="D379" s="676">
        <f t="shared" ref="D379:AC379" si="77">ROUND(SUM(D227:D229)/3,1)</f>
        <v>109.1</v>
      </c>
      <c r="E379" s="676">
        <f t="shared" si="77"/>
        <v>109.2</v>
      </c>
      <c r="F379" s="676">
        <f t="shared" si="77"/>
        <v>111.8</v>
      </c>
      <c r="G379" s="676">
        <f t="shared" si="77"/>
        <v>100.6</v>
      </c>
      <c r="H379" s="676">
        <f t="shared" si="77"/>
        <v>104.6</v>
      </c>
      <c r="I379" s="676">
        <f t="shared" si="77"/>
        <v>109</v>
      </c>
      <c r="J379" s="676">
        <f t="shared" si="77"/>
        <v>116.2</v>
      </c>
      <c r="K379" s="676">
        <f t="shared" si="77"/>
        <v>95.7</v>
      </c>
      <c r="L379" s="676">
        <f t="shared" si="77"/>
        <v>115.6</v>
      </c>
      <c r="M379" s="676">
        <f t="shared" si="77"/>
        <v>120.1</v>
      </c>
      <c r="N379" s="676">
        <f t="shared" si="77"/>
        <v>115.3</v>
      </c>
      <c r="O379" s="676">
        <f t="shared" si="77"/>
        <v>105.5</v>
      </c>
      <c r="P379" s="676">
        <f t="shared" si="77"/>
        <v>102.6</v>
      </c>
      <c r="Q379" s="676">
        <f t="shared" si="77"/>
        <v>108</v>
      </c>
      <c r="R379" s="676">
        <f t="shared" si="77"/>
        <v>108.2</v>
      </c>
      <c r="S379" s="676">
        <f t="shared" si="77"/>
        <v>103.4</v>
      </c>
      <c r="T379" s="676">
        <f t="shared" si="77"/>
        <v>101.5</v>
      </c>
      <c r="U379" s="676">
        <f t="shared" si="77"/>
        <v>108</v>
      </c>
      <c r="V379" s="676">
        <f t="shared" si="77"/>
        <v>114.3</v>
      </c>
      <c r="W379" s="676" t="s">
        <v>357</v>
      </c>
      <c r="X379" s="676">
        <f t="shared" si="77"/>
        <v>98.8</v>
      </c>
      <c r="Y379" s="676">
        <f t="shared" si="77"/>
        <v>90.9</v>
      </c>
      <c r="Z379" s="676">
        <f t="shared" si="77"/>
        <v>106.1</v>
      </c>
      <c r="AA379" s="676">
        <f t="shared" si="77"/>
        <v>127.2</v>
      </c>
      <c r="AB379" s="676">
        <f t="shared" si="77"/>
        <v>94.1</v>
      </c>
      <c r="AC379" s="676">
        <f t="shared" si="77"/>
        <v>109.7</v>
      </c>
      <c r="AD379" s="274"/>
      <c r="AG379" s="239" t="s">
        <v>35</v>
      </c>
      <c r="AH379" s="676">
        <f t="shared" ref="AH379:AR379" si="78">ROUND(SUM(AH227:AH229)/3,1)</f>
        <v>109.1</v>
      </c>
      <c r="AI379" s="676">
        <f t="shared" si="78"/>
        <v>104.3</v>
      </c>
      <c r="AJ379" s="676">
        <f t="shared" si="78"/>
        <v>103.3</v>
      </c>
      <c r="AK379" s="676">
        <f t="shared" si="78"/>
        <v>104.3</v>
      </c>
      <c r="AL379" s="676">
        <f t="shared" si="78"/>
        <v>101.9</v>
      </c>
      <c r="AM379" s="676">
        <f t="shared" si="78"/>
        <v>106.8</v>
      </c>
      <c r="AN379" s="676">
        <f t="shared" si="78"/>
        <v>109.9</v>
      </c>
      <c r="AO379" s="676">
        <f t="shared" si="78"/>
        <v>106</v>
      </c>
      <c r="AP379" s="676">
        <f t="shared" si="78"/>
        <v>112.6</v>
      </c>
      <c r="AQ379" s="676">
        <f t="shared" si="78"/>
        <v>112.2</v>
      </c>
      <c r="AR379" s="676">
        <f t="shared" si="78"/>
        <v>119.2</v>
      </c>
      <c r="AS379" s="221"/>
    </row>
    <row r="380" spans="1:45" x14ac:dyDescent="0.15">
      <c r="C380" s="239" t="s">
        <v>36</v>
      </c>
      <c r="D380" s="676">
        <f t="shared" ref="D380:AC380" si="79">ROUND(SUM(D230:D232)/3,1)</f>
        <v>99.3</v>
      </c>
      <c r="E380" s="676">
        <f t="shared" si="79"/>
        <v>99.3</v>
      </c>
      <c r="F380" s="676">
        <f t="shared" si="79"/>
        <v>102</v>
      </c>
      <c r="G380" s="676">
        <f t="shared" si="79"/>
        <v>113.1</v>
      </c>
      <c r="H380" s="676">
        <f t="shared" si="79"/>
        <v>99.3</v>
      </c>
      <c r="I380" s="676">
        <f t="shared" si="79"/>
        <v>94.2</v>
      </c>
      <c r="J380" s="676">
        <f t="shared" si="79"/>
        <v>99.6</v>
      </c>
      <c r="K380" s="676">
        <f t="shared" si="79"/>
        <v>114.5</v>
      </c>
      <c r="L380" s="676">
        <f t="shared" si="79"/>
        <v>94.3</v>
      </c>
      <c r="M380" s="676">
        <f t="shared" si="79"/>
        <v>98.9</v>
      </c>
      <c r="N380" s="676">
        <f t="shared" si="79"/>
        <v>107.1</v>
      </c>
      <c r="O380" s="676">
        <f t="shared" si="79"/>
        <v>94.5</v>
      </c>
      <c r="P380" s="676">
        <f t="shared" si="79"/>
        <v>83.3</v>
      </c>
      <c r="Q380" s="676">
        <f t="shared" si="79"/>
        <v>100.7</v>
      </c>
      <c r="R380" s="676">
        <f t="shared" si="79"/>
        <v>101.1</v>
      </c>
      <c r="S380" s="676">
        <f t="shared" si="79"/>
        <v>102.1</v>
      </c>
      <c r="T380" s="676">
        <f t="shared" si="79"/>
        <v>100.7</v>
      </c>
      <c r="U380" s="676">
        <f t="shared" si="79"/>
        <v>108.7</v>
      </c>
      <c r="V380" s="676">
        <f t="shared" si="79"/>
        <v>111</v>
      </c>
      <c r="W380" s="676" t="s">
        <v>357</v>
      </c>
      <c r="X380" s="676">
        <f t="shared" si="79"/>
        <v>112.7</v>
      </c>
      <c r="Y380" s="676">
        <f t="shared" si="79"/>
        <v>111.6</v>
      </c>
      <c r="Z380" s="676">
        <f t="shared" si="79"/>
        <v>111.6</v>
      </c>
      <c r="AA380" s="676">
        <f t="shared" si="79"/>
        <v>100.7</v>
      </c>
      <c r="AB380" s="676">
        <f t="shared" si="79"/>
        <v>114</v>
      </c>
      <c r="AC380" s="676">
        <f t="shared" si="79"/>
        <v>98.3</v>
      </c>
      <c r="AD380" s="274"/>
      <c r="AG380" s="239" t="s">
        <v>36</v>
      </c>
      <c r="AH380" s="676">
        <f t="shared" ref="AH380:AR380" si="80">ROUND(SUM(AH230:AH232)/3,1)</f>
        <v>99.3</v>
      </c>
      <c r="AI380" s="676">
        <f t="shared" si="80"/>
        <v>101.2</v>
      </c>
      <c r="AJ380" s="676">
        <f t="shared" si="80"/>
        <v>99</v>
      </c>
      <c r="AK380" s="676">
        <f t="shared" si="80"/>
        <v>99.2</v>
      </c>
      <c r="AL380" s="676">
        <f t="shared" si="80"/>
        <v>100.1</v>
      </c>
      <c r="AM380" s="676">
        <f t="shared" si="80"/>
        <v>105.7</v>
      </c>
      <c r="AN380" s="676">
        <f t="shared" si="80"/>
        <v>109.5</v>
      </c>
      <c r="AO380" s="676">
        <f t="shared" si="80"/>
        <v>102.5</v>
      </c>
      <c r="AP380" s="676">
        <f t="shared" si="80"/>
        <v>98.5</v>
      </c>
      <c r="AQ380" s="676">
        <f t="shared" si="80"/>
        <v>98.6</v>
      </c>
      <c r="AR380" s="676">
        <f t="shared" si="80"/>
        <v>97.1</v>
      </c>
      <c r="AS380" s="221"/>
    </row>
    <row r="381" spans="1:45" x14ac:dyDescent="0.15">
      <c r="C381" s="239" t="s">
        <v>37</v>
      </c>
      <c r="D381" s="676">
        <f t="shared" ref="D381:AC381" si="81">ROUND(SUM(D233:D235)/3,1)</f>
        <v>92.8</v>
      </c>
      <c r="E381" s="676">
        <f t="shared" si="81"/>
        <v>92.8</v>
      </c>
      <c r="F381" s="676">
        <f t="shared" si="81"/>
        <v>86.6</v>
      </c>
      <c r="G381" s="676">
        <f t="shared" si="81"/>
        <v>98.5</v>
      </c>
      <c r="H381" s="676">
        <f t="shared" si="81"/>
        <v>95.5</v>
      </c>
      <c r="I381" s="676">
        <f t="shared" si="81"/>
        <v>102.4</v>
      </c>
      <c r="J381" s="676">
        <f t="shared" si="81"/>
        <v>94.3</v>
      </c>
      <c r="K381" s="676">
        <f t="shared" si="81"/>
        <v>102.5</v>
      </c>
      <c r="L381" s="676">
        <f t="shared" si="81"/>
        <v>74.599999999999994</v>
      </c>
      <c r="M381" s="676">
        <f t="shared" si="81"/>
        <v>91.7</v>
      </c>
      <c r="N381" s="676">
        <f t="shared" si="81"/>
        <v>72.099999999999994</v>
      </c>
      <c r="O381" s="676">
        <f t="shared" si="81"/>
        <v>107.7</v>
      </c>
      <c r="P381" s="676">
        <f t="shared" si="81"/>
        <v>95.3</v>
      </c>
      <c r="Q381" s="676">
        <f t="shared" si="81"/>
        <v>89.8</v>
      </c>
      <c r="R381" s="676">
        <f t="shared" si="81"/>
        <v>92.3</v>
      </c>
      <c r="S381" s="676">
        <f t="shared" si="81"/>
        <v>98.6</v>
      </c>
      <c r="T381" s="676">
        <f t="shared" si="81"/>
        <v>99.5</v>
      </c>
      <c r="U381" s="676">
        <f t="shared" si="81"/>
        <v>94.5</v>
      </c>
      <c r="V381" s="676">
        <f t="shared" si="81"/>
        <v>94.3</v>
      </c>
      <c r="W381" s="676" t="s">
        <v>357</v>
      </c>
      <c r="X381" s="676">
        <f t="shared" si="81"/>
        <v>93.4</v>
      </c>
      <c r="Y381" s="676">
        <f t="shared" si="81"/>
        <v>104.6</v>
      </c>
      <c r="Z381" s="676">
        <f t="shared" si="81"/>
        <v>100.1</v>
      </c>
      <c r="AA381" s="676">
        <f t="shared" si="81"/>
        <v>81.400000000000006</v>
      </c>
      <c r="AB381" s="676">
        <f t="shared" si="81"/>
        <v>111.6</v>
      </c>
      <c r="AC381" s="676">
        <f t="shared" si="81"/>
        <v>97.8</v>
      </c>
      <c r="AD381" s="274"/>
      <c r="AG381" s="239" t="s">
        <v>37</v>
      </c>
      <c r="AH381" s="676">
        <f t="shared" ref="AH381:AR381" si="82">ROUND(SUM(AH233:AH235)/3,1)</f>
        <v>92.8</v>
      </c>
      <c r="AI381" s="676">
        <f t="shared" si="82"/>
        <v>99.4</v>
      </c>
      <c r="AJ381" s="676">
        <f t="shared" si="82"/>
        <v>100.9</v>
      </c>
      <c r="AK381" s="676">
        <f t="shared" si="82"/>
        <v>102.3</v>
      </c>
      <c r="AL381" s="676">
        <f t="shared" si="82"/>
        <v>96.8</v>
      </c>
      <c r="AM381" s="676">
        <f t="shared" si="82"/>
        <v>97.5</v>
      </c>
      <c r="AN381" s="676">
        <f t="shared" si="82"/>
        <v>97.9</v>
      </c>
      <c r="AO381" s="676">
        <f t="shared" si="82"/>
        <v>97</v>
      </c>
      <c r="AP381" s="676">
        <f t="shared" si="82"/>
        <v>88.6</v>
      </c>
      <c r="AQ381" s="676">
        <f t="shared" si="82"/>
        <v>88.4</v>
      </c>
      <c r="AR381" s="676">
        <f t="shared" si="82"/>
        <v>99.9</v>
      </c>
      <c r="AS381" s="221"/>
    </row>
    <row r="382" spans="1:45" x14ac:dyDescent="0.15">
      <c r="B382" s="66">
        <v>2021</v>
      </c>
      <c r="C382" s="238" t="s">
        <v>34</v>
      </c>
      <c r="D382" s="906">
        <f t="shared" ref="D382:AC382" si="83">ROUND(SUM(D236:D238)/3,1)</f>
        <v>93.5</v>
      </c>
      <c r="E382" s="906">
        <f t="shared" si="83"/>
        <v>93.5</v>
      </c>
      <c r="F382" s="906">
        <f t="shared" si="83"/>
        <v>89.3</v>
      </c>
      <c r="G382" s="906">
        <f t="shared" si="83"/>
        <v>92</v>
      </c>
      <c r="H382" s="906">
        <f t="shared" si="83"/>
        <v>85</v>
      </c>
      <c r="I382" s="906">
        <f t="shared" si="83"/>
        <v>143.19999999999999</v>
      </c>
      <c r="J382" s="906">
        <f t="shared" si="83"/>
        <v>87.5</v>
      </c>
      <c r="K382" s="906">
        <f t="shared" si="83"/>
        <v>103.9</v>
      </c>
      <c r="L382" s="906">
        <f t="shared" si="83"/>
        <v>64.400000000000006</v>
      </c>
      <c r="M382" s="906">
        <f t="shared" si="83"/>
        <v>89</v>
      </c>
      <c r="N382" s="906">
        <f t="shared" si="83"/>
        <v>69.7</v>
      </c>
      <c r="O382" s="906">
        <f t="shared" si="83"/>
        <v>140.9</v>
      </c>
      <c r="P382" s="906">
        <f t="shared" si="83"/>
        <v>87.5</v>
      </c>
      <c r="Q382" s="906">
        <f t="shared" si="83"/>
        <v>83.3</v>
      </c>
      <c r="R382" s="906">
        <f t="shared" si="83"/>
        <v>85.7</v>
      </c>
      <c r="S382" s="906">
        <f t="shared" si="83"/>
        <v>104</v>
      </c>
      <c r="T382" s="906">
        <f t="shared" si="83"/>
        <v>100</v>
      </c>
      <c r="U382" s="906">
        <f t="shared" si="83"/>
        <v>93.2</v>
      </c>
      <c r="V382" s="906">
        <f t="shared" si="83"/>
        <v>90</v>
      </c>
      <c r="W382" s="906" t="s">
        <v>357</v>
      </c>
      <c r="X382" s="906">
        <f t="shared" si="83"/>
        <v>96.1</v>
      </c>
      <c r="Y382" s="906">
        <f t="shared" si="83"/>
        <v>101.8</v>
      </c>
      <c r="Z382" s="906">
        <f t="shared" si="83"/>
        <v>92.5</v>
      </c>
      <c r="AA382" s="906">
        <f t="shared" si="83"/>
        <v>77.3</v>
      </c>
      <c r="AB382" s="906">
        <f t="shared" si="83"/>
        <v>91.2</v>
      </c>
      <c r="AC382" s="906">
        <f t="shared" si="83"/>
        <v>110.9</v>
      </c>
      <c r="AD382" s="274"/>
      <c r="AF382" s="66">
        <v>2021</v>
      </c>
      <c r="AG382" s="238" t="s">
        <v>34</v>
      </c>
      <c r="AH382" s="906">
        <f t="shared" ref="AH382:AR382" si="84">ROUND(SUM(AH236:AH238)/3,1)</f>
        <v>93.5</v>
      </c>
      <c r="AI382" s="906">
        <f t="shared" si="84"/>
        <v>100.4</v>
      </c>
      <c r="AJ382" s="906">
        <f t="shared" si="84"/>
        <v>95.8</v>
      </c>
      <c r="AK382" s="906">
        <f t="shared" si="84"/>
        <v>99.4</v>
      </c>
      <c r="AL382" s="906">
        <f t="shared" si="84"/>
        <v>91.8</v>
      </c>
      <c r="AM382" s="906">
        <f t="shared" si="84"/>
        <v>109</v>
      </c>
      <c r="AN382" s="906">
        <f t="shared" si="84"/>
        <v>124.1</v>
      </c>
      <c r="AO382" s="906">
        <f t="shared" si="84"/>
        <v>98.1</v>
      </c>
      <c r="AP382" s="906">
        <f t="shared" si="84"/>
        <v>90</v>
      </c>
      <c r="AQ382" s="906">
        <f t="shared" si="84"/>
        <v>90.1</v>
      </c>
      <c r="AR382" s="906">
        <f t="shared" si="84"/>
        <v>95.4</v>
      </c>
      <c r="AS382" s="221"/>
    </row>
    <row r="383" spans="1:45" x14ac:dyDescent="0.15">
      <c r="C383" s="239" t="s">
        <v>35</v>
      </c>
      <c r="D383" s="676">
        <f t="shared" ref="D383:AC383" si="85">ROUND(SUM(D239:D241)/3,1)</f>
        <v>89</v>
      </c>
      <c r="E383" s="676">
        <f t="shared" si="85"/>
        <v>89</v>
      </c>
      <c r="F383" s="676">
        <f t="shared" si="85"/>
        <v>87.5</v>
      </c>
      <c r="G383" s="676">
        <f t="shared" si="85"/>
        <v>82.1</v>
      </c>
      <c r="H383" s="676">
        <f t="shared" si="85"/>
        <v>84.8</v>
      </c>
      <c r="I383" s="676">
        <f t="shared" si="85"/>
        <v>101.4</v>
      </c>
      <c r="J383" s="676">
        <f t="shared" si="85"/>
        <v>78.400000000000006</v>
      </c>
      <c r="K383" s="676">
        <f t="shared" si="85"/>
        <v>99.2</v>
      </c>
      <c r="L383" s="676">
        <f t="shared" si="85"/>
        <v>83.7</v>
      </c>
      <c r="M383" s="676">
        <f t="shared" si="85"/>
        <v>85.6</v>
      </c>
      <c r="N383" s="676">
        <f t="shared" si="85"/>
        <v>95.6</v>
      </c>
      <c r="O383" s="676">
        <f t="shared" si="85"/>
        <v>115.2</v>
      </c>
      <c r="P383" s="676">
        <f t="shared" si="85"/>
        <v>81.7</v>
      </c>
      <c r="Q383" s="676">
        <f t="shared" si="85"/>
        <v>86.2</v>
      </c>
      <c r="R383" s="676">
        <f t="shared" si="85"/>
        <v>83.7</v>
      </c>
      <c r="S383" s="676">
        <f t="shared" si="85"/>
        <v>99.6</v>
      </c>
      <c r="T383" s="676">
        <f t="shared" si="85"/>
        <v>99</v>
      </c>
      <c r="U383" s="676">
        <f t="shared" si="85"/>
        <v>91.4</v>
      </c>
      <c r="V383" s="676">
        <f t="shared" si="85"/>
        <v>94.2</v>
      </c>
      <c r="W383" s="676" t="s">
        <v>357</v>
      </c>
      <c r="X383" s="676">
        <f t="shared" si="85"/>
        <v>88.6</v>
      </c>
      <c r="Y383" s="676">
        <f t="shared" si="85"/>
        <v>112.3</v>
      </c>
      <c r="Z383" s="676">
        <f t="shared" si="85"/>
        <v>91.3</v>
      </c>
      <c r="AA383" s="676">
        <f t="shared" si="85"/>
        <v>69.3</v>
      </c>
      <c r="AB383" s="676">
        <f t="shared" si="85"/>
        <v>75</v>
      </c>
      <c r="AC383" s="676">
        <f t="shared" si="85"/>
        <v>89.4</v>
      </c>
      <c r="AD383" s="274"/>
      <c r="AG383" s="239" t="s">
        <v>35</v>
      </c>
      <c r="AH383" s="676">
        <f t="shared" ref="AH383:AR383" si="86">ROUND(SUM(AH239:AH241)/3,1)</f>
        <v>89</v>
      </c>
      <c r="AI383" s="676">
        <f t="shared" si="86"/>
        <v>95.4</v>
      </c>
      <c r="AJ383" s="676">
        <f t="shared" si="86"/>
        <v>91.8</v>
      </c>
      <c r="AK383" s="676">
        <f t="shared" si="86"/>
        <v>89.8</v>
      </c>
      <c r="AL383" s="676">
        <f t="shared" si="86"/>
        <v>94</v>
      </c>
      <c r="AM383" s="676">
        <f t="shared" si="86"/>
        <v>103.3</v>
      </c>
      <c r="AN383" s="676">
        <f t="shared" si="86"/>
        <v>113.4</v>
      </c>
      <c r="AO383" s="676">
        <f t="shared" si="86"/>
        <v>97.4</v>
      </c>
      <c r="AP383" s="676">
        <f t="shared" si="86"/>
        <v>85.7</v>
      </c>
      <c r="AQ383" s="676">
        <f t="shared" si="86"/>
        <v>85.6</v>
      </c>
      <c r="AR383" s="676">
        <f t="shared" si="86"/>
        <v>82.9</v>
      </c>
      <c r="AS383" s="221"/>
    </row>
    <row r="384" spans="1:45" x14ac:dyDescent="0.15">
      <c r="C384" s="239" t="s">
        <v>36</v>
      </c>
      <c r="D384" s="676">
        <f t="shared" ref="D384:AC384" si="87">ROUND(SUM(D242:D244)/3,1)</f>
        <v>91.3</v>
      </c>
      <c r="E384" s="676">
        <f t="shared" si="87"/>
        <v>91.3</v>
      </c>
      <c r="F384" s="676">
        <f t="shared" si="87"/>
        <v>87</v>
      </c>
      <c r="G384" s="676">
        <f t="shared" si="87"/>
        <v>65.599999999999994</v>
      </c>
      <c r="H384" s="676">
        <f t="shared" si="87"/>
        <v>81.2</v>
      </c>
      <c r="I384" s="676">
        <f t="shared" si="87"/>
        <v>155.5</v>
      </c>
      <c r="J384" s="676">
        <f t="shared" si="87"/>
        <v>71.5</v>
      </c>
      <c r="K384" s="676">
        <f t="shared" si="87"/>
        <v>86.2</v>
      </c>
      <c r="L384" s="676">
        <f t="shared" si="87"/>
        <v>92.8</v>
      </c>
      <c r="M384" s="676">
        <f t="shared" si="87"/>
        <v>101.4</v>
      </c>
      <c r="N384" s="676">
        <f t="shared" si="87"/>
        <v>96.2</v>
      </c>
      <c r="O384" s="676">
        <f t="shared" si="87"/>
        <v>102.2</v>
      </c>
      <c r="P384" s="676">
        <f t="shared" si="87"/>
        <v>95.9</v>
      </c>
      <c r="Q384" s="676">
        <f t="shared" si="87"/>
        <v>90.1</v>
      </c>
      <c r="R384" s="676">
        <f t="shared" si="87"/>
        <v>82.5</v>
      </c>
      <c r="S384" s="676">
        <f t="shared" si="87"/>
        <v>103.2</v>
      </c>
      <c r="T384" s="676">
        <f t="shared" si="87"/>
        <v>101.3</v>
      </c>
      <c r="U384" s="676">
        <f t="shared" si="87"/>
        <v>91.3</v>
      </c>
      <c r="V384" s="676">
        <f t="shared" si="87"/>
        <v>93.2</v>
      </c>
      <c r="W384" s="676" t="s">
        <v>357</v>
      </c>
      <c r="X384" s="676">
        <f t="shared" si="87"/>
        <v>89.1</v>
      </c>
      <c r="Y384" s="676">
        <f t="shared" si="87"/>
        <v>106.7</v>
      </c>
      <c r="Z384" s="676">
        <f t="shared" si="87"/>
        <v>90.7</v>
      </c>
      <c r="AA384" s="676">
        <f t="shared" si="87"/>
        <v>74.5</v>
      </c>
      <c r="AB384" s="676">
        <f t="shared" si="87"/>
        <v>72.3</v>
      </c>
      <c r="AC384" s="676">
        <f t="shared" si="87"/>
        <v>98.8</v>
      </c>
      <c r="AD384" s="274"/>
      <c r="AG384" s="239" t="s">
        <v>36</v>
      </c>
      <c r="AH384" s="676">
        <f t="shared" ref="AH384:AR384" si="88">ROUND(SUM(AH242:AH244)/3,1)</f>
        <v>91.3</v>
      </c>
      <c r="AI384" s="676">
        <f t="shared" si="88"/>
        <v>89.3</v>
      </c>
      <c r="AJ384" s="676">
        <f t="shared" si="88"/>
        <v>86.3</v>
      </c>
      <c r="AK384" s="676">
        <f t="shared" si="88"/>
        <v>82.5</v>
      </c>
      <c r="AL384" s="676">
        <f t="shared" si="88"/>
        <v>91.8</v>
      </c>
      <c r="AM384" s="676">
        <f t="shared" si="88"/>
        <v>96.6</v>
      </c>
      <c r="AN384" s="676">
        <f t="shared" si="88"/>
        <v>92.1</v>
      </c>
      <c r="AO384" s="676">
        <f t="shared" si="88"/>
        <v>99.2</v>
      </c>
      <c r="AP384" s="676">
        <f t="shared" si="88"/>
        <v>92.4</v>
      </c>
      <c r="AQ384" s="676">
        <f t="shared" si="88"/>
        <v>92.4</v>
      </c>
      <c r="AR384" s="676">
        <f t="shared" si="88"/>
        <v>93.6</v>
      </c>
      <c r="AS384" s="221"/>
    </row>
    <row r="385" spans="2:45" x14ac:dyDescent="0.15">
      <c r="C385" s="239" t="s">
        <v>37</v>
      </c>
      <c r="D385" s="907">
        <f t="shared" ref="D385:AC385" si="89">ROUND(SUM(D245:D247)/3,1)</f>
        <v>93.7</v>
      </c>
      <c r="E385" s="907">
        <f t="shared" si="89"/>
        <v>93.8</v>
      </c>
      <c r="F385" s="907">
        <f t="shared" si="89"/>
        <v>92.2</v>
      </c>
      <c r="G385" s="907">
        <f t="shared" si="89"/>
        <v>72</v>
      </c>
      <c r="H385" s="907">
        <f t="shared" si="89"/>
        <v>88.9</v>
      </c>
      <c r="I385" s="907">
        <f t="shared" si="89"/>
        <v>98</v>
      </c>
      <c r="J385" s="907">
        <f t="shared" si="89"/>
        <v>77.599999999999994</v>
      </c>
      <c r="K385" s="907">
        <f t="shared" si="89"/>
        <v>87.1</v>
      </c>
      <c r="L385" s="907">
        <f t="shared" si="89"/>
        <v>71</v>
      </c>
      <c r="M385" s="907">
        <f t="shared" si="89"/>
        <v>99.3</v>
      </c>
      <c r="N385" s="907">
        <f t="shared" si="89"/>
        <v>147.30000000000001</v>
      </c>
      <c r="O385" s="907">
        <f t="shared" si="89"/>
        <v>139</v>
      </c>
      <c r="P385" s="907">
        <f t="shared" si="89"/>
        <v>91.7</v>
      </c>
      <c r="Q385" s="907">
        <f t="shared" si="89"/>
        <v>90</v>
      </c>
      <c r="R385" s="907">
        <f t="shared" si="89"/>
        <v>85.1</v>
      </c>
      <c r="S385" s="907">
        <f t="shared" si="89"/>
        <v>108.4</v>
      </c>
      <c r="T385" s="907">
        <f t="shared" si="89"/>
        <v>107.5</v>
      </c>
      <c r="U385" s="907">
        <f t="shared" si="89"/>
        <v>99.4</v>
      </c>
      <c r="V385" s="907">
        <f t="shared" si="89"/>
        <v>100.6</v>
      </c>
      <c r="W385" s="907" t="s">
        <v>357</v>
      </c>
      <c r="X385" s="907">
        <f t="shared" si="89"/>
        <v>111.4</v>
      </c>
      <c r="Y385" s="907">
        <f t="shared" si="89"/>
        <v>108</v>
      </c>
      <c r="Z385" s="907">
        <f t="shared" si="89"/>
        <v>95.8</v>
      </c>
      <c r="AA385" s="907">
        <f t="shared" si="89"/>
        <v>82.7</v>
      </c>
      <c r="AB385" s="907">
        <f t="shared" si="89"/>
        <v>73.099999999999994</v>
      </c>
      <c r="AC385" s="907">
        <f t="shared" si="89"/>
        <v>86</v>
      </c>
      <c r="AD385" s="274"/>
      <c r="AG385" s="239" t="s">
        <v>37</v>
      </c>
      <c r="AH385" s="907">
        <f t="shared" ref="AH385:AR385" si="90">ROUND(SUM(AH245:AH247)/3,1)</f>
        <v>93.7</v>
      </c>
      <c r="AI385" s="907">
        <f t="shared" si="90"/>
        <v>93.7</v>
      </c>
      <c r="AJ385" s="907">
        <f t="shared" si="90"/>
        <v>86.8</v>
      </c>
      <c r="AK385" s="907">
        <f t="shared" si="90"/>
        <v>79.400000000000006</v>
      </c>
      <c r="AL385" s="907">
        <f t="shared" si="90"/>
        <v>94.3</v>
      </c>
      <c r="AM385" s="907">
        <f t="shared" si="90"/>
        <v>110.5</v>
      </c>
      <c r="AN385" s="907">
        <f t="shared" si="90"/>
        <v>116.4</v>
      </c>
      <c r="AO385" s="907">
        <f t="shared" si="90"/>
        <v>105.6</v>
      </c>
      <c r="AP385" s="907">
        <f t="shared" si="90"/>
        <v>93.1</v>
      </c>
      <c r="AQ385" s="907">
        <f t="shared" si="90"/>
        <v>93.4</v>
      </c>
      <c r="AR385" s="907">
        <f t="shared" si="90"/>
        <v>84.8</v>
      </c>
      <c r="AS385" s="221"/>
    </row>
    <row r="386" spans="2:45" x14ac:dyDescent="0.15">
      <c r="B386" s="66">
        <v>2022</v>
      </c>
      <c r="C386" s="238" t="s">
        <v>34</v>
      </c>
      <c r="D386" s="906">
        <f t="shared" ref="D386:AC386" si="91">ROUND(SUM(D248:D250)/3,1)</f>
        <v>93.1</v>
      </c>
      <c r="E386" s="906">
        <f t="shared" si="91"/>
        <v>93.1</v>
      </c>
      <c r="F386" s="906">
        <f t="shared" si="91"/>
        <v>94.6</v>
      </c>
      <c r="G386" s="906">
        <f t="shared" si="91"/>
        <v>68.8</v>
      </c>
      <c r="H386" s="906">
        <f t="shared" si="91"/>
        <v>86.7</v>
      </c>
      <c r="I386" s="906">
        <f t="shared" si="91"/>
        <v>84.4</v>
      </c>
      <c r="J386" s="906">
        <f t="shared" si="91"/>
        <v>68.099999999999994</v>
      </c>
      <c r="K386" s="906">
        <f t="shared" si="91"/>
        <v>90.9</v>
      </c>
      <c r="L386" s="906">
        <f t="shared" si="91"/>
        <v>70.8</v>
      </c>
      <c r="M386" s="906">
        <f t="shared" si="91"/>
        <v>121.5</v>
      </c>
      <c r="N386" s="906">
        <f t="shared" si="91"/>
        <v>133.80000000000001</v>
      </c>
      <c r="O386" s="906">
        <f t="shared" si="91"/>
        <v>119.6</v>
      </c>
      <c r="P386" s="906">
        <f t="shared" si="91"/>
        <v>99.5</v>
      </c>
      <c r="Q386" s="906">
        <f t="shared" si="91"/>
        <v>94.1</v>
      </c>
      <c r="R386" s="906">
        <f t="shared" si="91"/>
        <v>80.7</v>
      </c>
      <c r="S386" s="906">
        <f t="shared" si="91"/>
        <v>104.6</v>
      </c>
      <c r="T386" s="906">
        <f t="shared" si="91"/>
        <v>108.1</v>
      </c>
      <c r="U386" s="906">
        <f t="shared" si="91"/>
        <v>97</v>
      </c>
      <c r="V386" s="906">
        <f t="shared" si="91"/>
        <v>90.3</v>
      </c>
      <c r="W386" s="906" t="s">
        <v>357</v>
      </c>
      <c r="X386" s="906">
        <f t="shared" si="91"/>
        <v>112</v>
      </c>
      <c r="Y386" s="906">
        <f t="shared" si="91"/>
        <v>107.5</v>
      </c>
      <c r="Z386" s="906">
        <f t="shared" si="91"/>
        <v>91.6</v>
      </c>
      <c r="AA386" s="906">
        <f t="shared" si="91"/>
        <v>85.1</v>
      </c>
      <c r="AB386" s="906">
        <f t="shared" si="91"/>
        <v>73.7</v>
      </c>
      <c r="AC386" s="906">
        <f t="shared" si="91"/>
        <v>79.2</v>
      </c>
      <c r="AD386" s="274"/>
      <c r="AF386" s="66">
        <v>2022</v>
      </c>
      <c r="AG386" s="238" t="s">
        <v>34</v>
      </c>
      <c r="AH386" s="906">
        <f t="shared" ref="AH386:AR386" si="92">ROUND(SUM(AH248:AH250)/3,1)</f>
        <v>93.1</v>
      </c>
      <c r="AI386" s="906">
        <f t="shared" si="92"/>
        <v>89.3</v>
      </c>
      <c r="AJ386" s="906">
        <f t="shared" si="92"/>
        <v>81.7</v>
      </c>
      <c r="AK386" s="906">
        <f t="shared" si="92"/>
        <v>74.900000000000006</v>
      </c>
      <c r="AL386" s="906">
        <f t="shared" si="92"/>
        <v>90.2</v>
      </c>
      <c r="AM386" s="906">
        <f t="shared" si="92"/>
        <v>104.2</v>
      </c>
      <c r="AN386" s="906">
        <f t="shared" si="92"/>
        <v>101.8</v>
      </c>
      <c r="AO386" s="906">
        <f t="shared" si="92"/>
        <v>104.6</v>
      </c>
      <c r="AP386" s="906">
        <f t="shared" si="92"/>
        <v>95.3</v>
      </c>
      <c r="AQ386" s="906">
        <f t="shared" si="92"/>
        <v>95.7</v>
      </c>
      <c r="AR386" s="906">
        <f t="shared" si="92"/>
        <v>88.5</v>
      </c>
      <c r="AS386" s="221"/>
    </row>
    <row r="387" spans="2:45" x14ac:dyDescent="0.15">
      <c r="C387" s="243" t="s">
        <v>35</v>
      </c>
      <c r="D387" s="676">
        <f t="shared" ref="D387:AC387" si="93">ROUND(SUM(D251:D253)/3,1)</f>
        <v>91.6</v>
      </c>
      <c r="E387" s="676">
        <f t="shared" si="93"/>
        <v>91.6</v>
      </c>
      <c r="F387" s="676">
        <f t="shared" si="93"/>
        <v>91.6</v>
      </c>
      <c r="G387" s="676">
        <f t="shared" si="93"/>
        <v>65.400000000000006</v>
      </c>
      <c r="H387" s="676">
        <f t="shared" si="93"/>
        <v>62.8</v>
      </c>
      <c r="I387" s="676">
        <f t="shared" si="93"/>
        <v>141.5</v>
      </c>
      <c r="J387" s="676">
        <f t="shared" si="93"/>
        <v>69.7</v>
      </c>
      <c r="K387" s="676">
        <f t="shared" si="93"/>
        <v>92.4</v>
      </c>
      <c r="L387" s="676">
        <f t="shared" si="93"/>
        <v>65.3</v>
      </c>
      <c r="M387" s="676">
        <f t="shared" si="93"/>
        <v>106.1</v>
      </c>
      <c r="N387" s="676">
        <f t="shared" si="93"/>
        <v>111.1</v>
      </c>
      <c r="O387" s="676">
        <f t="shared" si="93"/>
        <v>103.5</v>
      </c>
      <c r="P387" s="676">
        <f t="shared" si="93"/>
        <v>90.3</v>
      </c>
      <c r="Q387" s="676">
        <f t="shared" si="93"/>
        <v>90.4</v>
      </c>
      <c r="R387" s="676">
        <f t="shared" si="93"/>
        <v>82.8</v>
      </c>
      <c r="S387" s="676">
        <f t="shared" si="93"/>
        <v>100.1</v>
      </c>
      <c r="T387" s="676">
        <f t="shared" si="93"/>
        <v>104.9</v>
      </c>
      <c r="U387" s="676">
        <f t="shared" si="93"/>
        <v>96.5</v>
      </c>
      <c r="V387" s="676">
        <f t="shared" si="93"/>
        <v>104.1</v>
      </c>
      <c r="W387" s="676" t="s">
        <v>357</v>
      </c>
      <c r="X387" s="676">
        <f t="shared" si="93"/>
        <v>88.5</v>
      </c>
      <c r="Y387" s="676">
        <f t="shared" si="93"/>
        <v>102.3</v>
      </c>
      <c r="Z387" s="676">
        <f t="shared" si="93"/>
        <v>90.5</v>
      </c>
      <c r="AA387" s="676">
        <f t="shared" si="93"/>
        <v>88</v>
      </c>
      <c r="AB387" s="676">
        <f t="shared" si="93"/>
        <v>73.599999999999994</v>
      </c>
      <c r="AC387" s="676">
        <f t="shared" si="93"/>
        <v>96</v>
      </c>
      <c r="AD387" s="274"/>
      <c r="AG387" s="243" t="s">
        <v>35</v>
      </c>
      <c r="AH387" s="676">
        <f t="shared" ref="AH387:AR387" si="94">ROUND(SUM(AH251:AH253)/3,1)</f>
        <v>91.6</v>
      </c>
      <c r="AI387" s="676">
        <f t="shared" si="94"/>
        <v>84.9</v>
      </c>
      <c r="AJ387" s="676">
        <f t="shared" si="94"/>
        <v>78.599999999999994</v>
      </c>
      <c r="AK387" s="676">
        <f t="shared" si="94"/>
        <v>79.7</v>
      </c>
      <c r="AL387" s="676">
        <f t="shared" si="94"/>
        <v>77.5</v>
      </c>
      <c r="AM387" s="676">
        <f t="shared" si="94"/>
        <v>98</v>
      </c>
      <c r="AN387" s="676">
        <f t="shared" si="94"/>
        <v>94.5</v>
      </c>
      <c r="AO387" s="676">
        <f t="shared" si="94"/>
        <v>102</v>
      </c>
      <c r="AP387" s="676">
        <f t="shared" si="94"/>
        <v>96.1</v>
      </c>
      <c r="AQ387" s="676">
        <f t="shared" si="94"/>
        <v>96.3</v>
      </c>
      <c r="AR387" s="676">
        <f t="shared" si="94"/>
        <v>72</v>
      </c>
      <c r="AS387" s="221"/>
    </row>
    <row r="388" spans="2:45" x14ac:dyDescent="0.15">
      <c r="C388" s="243" t="s">
        <v>36</v>
      </c>
      <c r="D388" s="676">
        <f t="shared" ref="D388:AC388" si="95">ROUND(SUM(D254:D256)/3,1)</f>
        <v>93.7</v>
      </c>
      <c r="E388" s="676">
        <f t="shared" si="95"/>
        <v>93.7</v>
      </c>
      <c r="F388" s="676">
        <f t="shared" si="95"/>
        <v>92.3</v>
      </c>
      <c r="G388" s="676">
        <f t="shared" si="95"/>
        <v>68.8</v>
      </c>
      <c r="H388" s="676">
        <f t="shared" si="95"/>
        <v>62.3</v>
      </c>
      <c r="I388" s="676">
        <f t="shared" si="95"/>
        <v>103</v>
      </c>
      <c r="J388" s="676">
        <f t="shared" si="95"/>
        <v>78.5</v>
      </c>
      <c r="K388" s="676">
        <f t="shared" si="95"/>
        <v>107.1</v>
      </c>
      <c r="L388" s="676">
        <f t="shared" si="95"/>
        <v>89.4</v>
      </c>
      <c r="M388" s="676">
        <f t="shared" si="95"/>
        <v>137.19999999999999</v>
      </c>
      <c r="N388" s="676">
        <f t="shared" si="95"/>
        <v>99.9</v>
      </c>
      <c r="O388" s="676">
        <f t="shared" si="95"/>
        <v>118.7</v>
      </c>
      <c r="P388" s="676">
        <f t="shared" si="95"/>
        <v>100.1</v>
      </c>
      <c r="Q388" s="676">
        <f t="shared" si="95"/>
        <v>98.2</v>
      </c>
      <c r="R388" s="676">
        <f t="shared" si="95"/>
        <v>98.8</v>
      </c>
      <c r="S388" s="676">
        <f t="shared" si="95"/>
        <v>106.2</v>
      </c>
      <c r="T388" s="676">
        <f t="shared" si="95"/>
        <v>105.1</v>
      </c>
      <c r="U388" s="676">
        <f t="shared" si="95"/>
        <v>95.5</v>
      </c>
      <c r="V388" s="676">
        <f t="shared" si="95"/>
        <v>107.8</v>
      </c>
      <c r="W388" s="676" t="s">
        <v>357</v>
      </c>
      <c r="X388" s="676">
        <f t="shared" si="95"/>
        <v>102</v>
      </c>
      <c r="Y388" s="676">
        <f t="shared" si="95"/>
        <v>86.9</v>
      </c>
      <c r="Z388" s="676">
        <f t="shared" si="95"/>
        <v>87.7</v>
      </c>
      <c r="AA388" s="676">
        <f t="shared" si="95"/>
        <v>82.6</v>
      </c>
      <c r="AB388" s="676">
        <f t="shared" si="95"/>
        <v>77.7</v>
      </c>
      <c r="AC388" s="676">
        <f t="shared" si="95"/>
        <v>89.5</v>
      </c>
      <c r="AD388" s="274"/>
      <c r="AG388" s="243" t="s">
        <v>36</v>
      </c>
      <c r="AH388" s="676">
        <f t="shared" ref="AH388:AR388" si="96">ROUND(SUM(AH254:AH256)/3,1)</f>
        <v>93.7</v>
      </c>
      <c r="AI388" s="676">
        <f t="shared" si="96"/>
        <v>87.8</v>
      </c>
      <c r="AJ388" s="676">
        <f t="shared" si="96"/>
        <v>82.5</v>
      </c>
      <c r="AK388" s="676">
        <f t="shared" si="96"/>
        <v>87.6</v>
      </c>
      <c r="AL388" s="676">
        <f t="shared" si="96"/>
        <v>78.3</v>
      </c>
      <c r="AM388" s="676">
        <f t="shared" si="96"/>
        <v>100.2</v>
      </c>
      <c r="AN388" s="676">
        <f t="shared" si="96"/>
        <v>103.4</v>
      </c>
      <c r="AO388" s="676">
        <f t="shared" si="96"/>
        <v>97.5</v>
      </c>
      <c r="AP388" s="676">
        <f t="shared" si="96"/>
        <v>96.7</v>
      </c>
      <c r="AQ388" s="676">
        <f t="shared" si="96"/>
        <v>97.1</v>
      </c>
      <c r="AR388" s="676">
        <f t="shared" si="96"/>
        <v>79.8</v>
      </c>
      <c r="AS388" s="221"/>
    </row>
    <row r="389" spans="2:45" x14ac:dyDescent="0.15">
      <c r="B389" s="240"/>
      <c r="C389" s="246" t="s">
        <v>37</v>
      </c>
      <c r="D389" s="907">
        <f t="shared" ref="D389:AC389" si="97">ROUND(AVERAGE(D257:D259),1)</f>
        <v>98.3</v>
      </c>
      <c r="E389" s="907">
        <f t="shared" si="97"/>
        <v>98.3</v>
      </c>
      <c r="F389" s="907">
        <f t="shared" si="97"/>
        <v>94</v>
      </c>
      <c r="G389" s="907">
        <f t="shared" si="97"/>
        <v>65</v>
      </c>
      <c r="H389" s="907">
        <f t="shared" si="97"/>
        <v>76.099999999999994</v>
      </c>
      <c r="I389" s="907">
        <f t="shared" si="97"/>
        <v>120.9</v>
      </c>
      <c r="J389" s="907">
        <f t="shared" si="97"/>
        <v>71.7</v>
      </c>
      <c r="K389" s="907">
        <f t="shared" si="97"/>
        <v>94.5</v>
      </c>
      <c r="L389" s="907">
        <f t="shared" si="97"/>
        <v>109.3</v>
      </c>
      <c r="M389" s="907">
        <f t="shared" si="97"/>
        <v>126.1</v>
      </c>
      <c r="N389" s="907">
        <f t="shared" si="97"/>
        <v>102.4</v>
      </c>
      <c r="O389" s="907">
        <f t="shared" si="97"/>
        <v>92</v>
      </c>
      <c r="P389" s="907">
        <f t="shared" si="97"/>
        <v>110.7</v>
      </c>
      <c r="Q389" s="907">
        <f t="shared" si="97"/>
        <v>104.7</v>
      </c>
      <c r="R389" s="907">
        <f t="shared" si="97"/>
        <v>105.4</v>
      </c>
      <c r="S389" s="907">
        <f t="shared" si="97"/>
        <v>110.6</v>
      </c>
      <c r="T389" s="907">
        <f t="shared" si="97"/>
        <v>104.8</v>
      </c>
      <c r="U389" s="907">
        <f t="shared" si="97"/>
        <v>103.3</v>
      </c>
      <c r="V389" s="907">
        <f t="shared" si="97"/>
        <v>117</v>
      </c>
      <c r="W389" s="907" t="s">
        <v>357</v>
      </c>
      <c r="X389" s="907">
        <f t="shared" si="97"/>
        <v>113.1</v>
      </c>
      <c r="Y389" s="907">
        <f t="shared" si="97"/>
        <v>86.1</v>
      </c>
      <c r="Z389" s="907">
        <f t="shared" si="97"/>
        <v>91.1</v>
      </c>
      <c r="AA389" s="907">
        <f t="shared" si="97"/>
        <v>93.9</v>
      </c>
      <c r="AB389" s="907">
        <f t="shared" si="97"/>
        <v>82.7</v>
      </c>
      <c r="AC389" s="907">
        <f t="shared" si="97"/>
        <v>91.5</v>
      </c>
      <c r="AD389" s="274"/>
      <c r="AF389" s="240"/>
      <c r="AG389" s="246" t="s">
        <v>37</v>
      </c>
      <c r="AH389" s="907">
        <f t="shared" ref="AH389:AR389" si="98">ROUND(AVERAGE(AH257:AH259),1)</f>
        <v>98.3</v>
      </c>
      <c r="AI389" s="907">
        <f t="shared" si="98"/>
        <v>84</v>
      </c>
      <c r="AJ389" s="907">
        <f t="shared" si="98"/>
        <v>79.400000000000006</v>
      </c>
      <c r="AK389" s="907">
        <f t="shared" si="98"/>
        <v>73.8</v>
      </c>
      <c r="AL389" s="907">
        <f t="shared" si="98"/>
        <v>84.5</v>
      </c>
      <c r="AM389" s="907">
        <f t="shared" si="98"/>
        <v>95.6</v>
      </c>
      <c r="AN389" s="907">
        <f t="shared" si="98"/>
        <v>90.9</v>
      </c>
      <c r="AO389" s="907">
        <f t="shared" si="98"/>
        <v>99</v>
      </c>
      <c r="AP389" s="907">
        <f t="shared" si="98"/>
        <v>105.1</v>
      </c>
      <c r="AQ389" s="907">
        <f t="shared" si="98"/>
        <v>105.6</v>
      </c>
      <c r="AR389" s="907">
        <f t="shared" si="98"/>
        <v>86.9</v>
      </c>
      <c r="AS389" s="221"/>
    </row>
    <row r="390" spans="2:45" x14ac:dyDescent="0.15">
      <c r="B390" s="135">
        <v>2023</v>
      </c>
      <c r="C390" s="243" t="s">
        <v>34</v>
      </c>
      <c r="D390" s="676">
        <f t="shared" ref="D390:AC390" si="99">ROUND(AVERAGE(D260:D262),1)</f>
        <v>103.5</v>
      </c>
      <c r="E390" s="676">
        <f t="shared" si="99"/>
        <v>103.5</v>
      </c>
      <c r="F390" s="676">
        <f t="shared" si="99"/>
        <v>96.2</v>
      </c>
      <c r="G390" s="676">
        <f t="shared" si="99"/>
        <v>69.900000000000006</v>
      </c>
      <c r="H390" s="676">
        <f t="shared" si="99"/>
        <v>100.9</v>
      </c>
      <c r="I390" s="676">
        <f t="shared" si="99"/>
        <v>131</v>
      </c>
      <c r="J390" s="676">
        <f t="shared" si="99"/>
        <v>98.8</v>
      </c>
      <c r="K390" s="676">
        <f t="shared" si="99"/>
        <v>101.5</v>
      </c>
      <c r="L390" s="676">
        <f t="shared" si="99"/>
        <v>117.5</v>
      </c>
      <c r="M390" s="676">
        <f t="shared" si="99"/>
        <v>85.9</v>
      </c>
      <c r="N390" s="676">
        <f t="shared" si="99"/>
        <v>138.69999999999999</v>
      </c>
      <c r="O390" s="676">
        <f t="shared" si="99"/>
        <v>105.1</v>
      </c>
      <c r="P390" s="676">
        <f t="shared" si="99"/>
        <v>100.8</v>
      </c>
      <c r="Q390" s="676">
        <f t="shared" si="99"/>
        <v>108.6</v>
      </c>
      <c r="R390" s="676">
        <f t="shared" si="99"/>
        <v>104.6</v>
      </c>
      <c r="S390" s="676">
        <f t="shared" si="99"/>
        <v>106.4</v>
      </c>
      <c r="T390" s="676">
        <f t="shared" si="99"/>
        <v>103.5</v>
      </c>
      <c r="U390" s="676">
        <f t="shared" si="99"/>
        <v>105.1</v>
      </c>
      <c r="V390" s="676">
        <f t="shared" si="99"/>
        <v>131.80000000000001</v>
      </c>
      <c r="W390" s="676" t="s">
        <v>357</v>
      </c>
      <c r="X390" s="676">
        <f t="shared" si="99"/>
        <v>118.9</v>
      </c>
      <c r="Y390" s="676">
        <f t="shared" si="99"/>
        <v>89.2</v>
      </c>
      <c r="Z390" s="676">
        <f t="shared" si="99"/>
        <v>81.400000000000006</v>
      </c>
      <c r="AA390" s="676">
        <f t="shared" si="99"/>
        <v>78</v>
      </c>
      <c r="AB390" s="676">
        <f t="shared" si="99"/>
        <v>102.6</v>
      </c>
      <c r="AC390" s="676">
        <f t="shared" si="99"/>
        <v>111</v>
      </c>
      <c r="AD390" s="274"/>
      <c r="AF390" s="135">
        <v>2023</v>
      </c>
      <c r="AG390" s="243" t="s">
        <v>34</v>
      </c>
      <c r="AH390" s="676">
        <f t="shared" ref="AH390:AR390" si="100">ROUND(AVERAGE(AH260:AH262),1)</f>
        <v>103.5</v>
      </c>
      <c r="AI390" s="676">
        <f t="shared" si="100"/>
        <v>99.8</v>
      </c>
      <c r="AJ390" s="676">
        <f t="shared" si="100"/>
        <v>99.1</v>
      </c>
      <c r="AK390" s="676">
        <f t="shared" si="100"/>
        <v>102.3</v>
      </c>
      <c r="AL390" s="676">
        <f t="shared" si="100"/>
        <v>95.1</v>
      </c>
      <c r="AM390" s="676">
        <f t="shared" si="100"/>
        <v>100.7</v>
      </c>
      <c r="AN390" s="676">
        <f t="shared" si="100"/>
        <v>104.5</v>
      </c>
      <c r="AO390" s="676">
        <f t="shared" si="100"/>
        <v>98.6</v>
      </c>
      <c r="AP390" s="676">
        <f t="shared" si="100"/>
        <v>105.8</v>
      </c>
      <c r="AQ390" s="676">
        <f t="shared" si="100"/>
        <v>106.1</v>
      </c>
      <c r="AR390" s="676">
        <f t="shared" si="100"/>
        <v>102.5</v>
      </c>
      <c r="AS390" s="221"/>
    </row>
    <row r="391" spans="2:45" x14ac:dyDescent="0.15">
      <c r="C391" s="243" t="s">
        <v>35</v>
      </c>
      <c r="D391" s="676">
        <f t="shared" ref="D391:AC391" si="101">ROUND(AVERAGE(D263:D265),1)</f>
        <v>102.3</v>
      </c>
      <c r="E391" s="676">
        <f t="shared" si="101"/>
        <v>102.3</v>
      </c>
      <c r="F391" s="676">
        <f t="shared" si="101"/>
        <v>95.9</v>
      </c>
      <c r="G391" s="676">
        <f t="shared" si="101"/>
        <v>67.099999999999994</v>
      </c>
      <c r="H391" s="676">
        <f t="shared" si="101"/>
        <v>121</v>
      </c>
      <c r="I391" s="676">
        <f t="shared" si="101"/>
        <v>110.9</v>
      </c>
      <c r="J391" s="676">
        <f t="shared" si="101"/>
        <v>78</v>
      </c>
      <c r="K391" s="676">
        <f t="shared" si="101"/>
        <v>107.6</v>
      </c>
      <c r="L391" s="676">
        <f t="shared" si="101"/>
        <v>109.6</v>
      </c>
      <c r="M391" s="676">
        <f t="shared" si="101"/>
        <v>90.5</v>
      </c>
      <c r="N391" s="676">
        <f t="shared" si="101"/>
        <v>144.6</v>
      </c>
      <c r="O391" s="676">
        <f t="shared" si="101"/>
        <v>110.3</v>
      </c>
      <c r="P391" s="676">
        <f t="shared" si="101"/>
        <v>90.6</v>
      </c>
      <c r="Q391" s="676">
        <f t="shared" si="101"/>
        <v>112.2</v>
      </c>
      <c r="R391" s="676">
        <f t="shared" si="101"/>
        <v>106.5</v>
      </c>
      <c r="S391" s="676">
        <f t="shared" si="101"/>
        <v>102.6</v>
      </c>
      <c r="T391" s="676">
        <f t="shared" si="101"/>
        <v>103</v>
      </c>
      <c r="U391" s="676">
        <f t="shared" si="101"/>
        <v>117.3</v>
      </c>
      <c r="V391" s="676">
        <f t="shared" si="101"/>
        <v>147.80000000000001</v>
      </c>
      <c r="W391" s="676" t="s">
        <v>357</v>
      </c>
      <c r="X391" s="676">
        <f t="shared" si="101"/>
        <v>109</v>
      </c>
      <c r="Y391" s="676">
        <f t="shared" si="101"/>
        <v>98.5</v>
      </c>
      <c r="Z391" s="676">
        <f t="shared" si="101"/>
        <v>79.3</v>
      </c>
      <c r="AA391" s="676">
        <f t="shared" si="101"/>
        <v>87.7</v>
      </c>
      <c r="AB391" s="676">
        <f t="shared" si="101"/>
        <v>105.3</v>
      </c>
      <c r="AC391" s="676">
        <f t="shared" si="101"/>
        <v>94.6</v>
      </c>
      <c r="AD391" s="274"/>
      <c r="AG391" s="243" t="s">
        <v>35</v>
      </c>
      <c r="AH391" s="676">
        <f t="shared" ref="AH391:AR391" si="102">ROUND(AVERAGE(AH263:AH265),1)</f>
        <v>102.3</v>
      </c>
      <c r="AI391" s="676">
        <f t="shared" si="102"/>
        <v>99.8</v>
      </c>
      <c r="AJ391" s="676">
        <f t="shared" si="102"/>
        <v>94.8</v>
      </c>
      <c r="AK391" s="676">
        <f t="shared" si="102"/>
        <v>88</v>
      </c>
      <c r="AL391" s="676">
        <f t="shared" si="102"/>
        <v>104.4</v>
      </c>
      <c r="AM391" s="676">
        <f t="shared" si="102"/>
        <v>110</v>
      </c>
      <c r="AN391" s="676">
        <f t="shared" si="102"/>
        <v>131.80000000000001</v>
      </c>
      <c r="AO391" s="676">
        <f t="shared" si="102"/>
        <v>95.9</v>
      </c>
      <c r="AP391" s="676">
        <f t="shared" si="102"/>
        <v>104.4</v>
      </c>
      <c r="AQ391" s="676">
        <f t="shared" si="102"/>
        <v>103.5</v>
      </c>
      <c r="AR391" s="676">
        <f t="shared" si="102"/>
        <v>145.9</v>
      </c>
      <c r="AS391" s="221"/>
    </row>
    <row r="392" spans="2:45" x14ac:dyDescent="0.15">
      <c r="C392" s="243" t="s">
        <v>36</v>
      </c>
      <c r="D392" s="676">
        <f t="shared" ref="D392:AC392" si="103">ROUND(AVERAGE(D266:D268),1)</f>
        <v>104</v>
      </c>
      <c r="E392" s="676">
        <f t="shared" si="103"/>
        <v>104</v>
      </c>
      <c r="F392" s="676">
        <f t="shared" si="103"/>
        <v>94.8</v>
      </c>
      <c r="G392" s="676">
        <f t="shared" si="103"/>
        <v>72.3</v>
      </c>
      <c r="H392" s="676">
        <f t="shared" si="103"/>
        <v>135.1</v>
      </c>
      <c r="I392" s="676">
        <f t="shared" si="103"/>
        <v>107.1</v>
      </c>
      <c r="J392" s="676">
        <f t="shared" si="103"/>
        <v>93.3</v>
      </c>
      <c r="K392" s="676">
        <f t="shared" si="103"/>
        <v>144.30000000000001</v>
      </c>
      <c r="L392" s="676">
        <f t="shared" si="103"/>
        <v>95</v>
      </c>
      <c r="M392" s="676">
        <f t="shared" si="103"/>
        <v>69.400000000000006</v>
      </c>
      <c r="N392" s="676">
        <f t="shared" si="103"/>
        <v>183.1</v>
      </c>
      <c r="O392" s="676">
        <f t="shared" si="103"/>
        <v>82.4</v>
      </c>
      <c r="P392" s="676">
        <f t="shared" si="103"/>
        <v>92.2</v>
      </c>
      <c r="Q392" s="676">
        <f t="shared" si="103"/>
        <v>107.2</v>
      </c>
      <c r="R392" s="676">
        <f t="shared" si="103"/>
        <v>104</v>
      </c>
      <c r="S392" s="676">
        <f t="shared" si="103"/>
        <v>99.3</v>
      </c>
      <c r="T392" s="676">
        <f t="shared" si="103"/>
        <v>103.9</v>
      </c>
      <c r="U392" s="676">
        <f t="shared" si="103"/>
        <v>116.2</v>
      </c>
      <c r="V392" s="676">
        <f t="shared" si="103"/>
        <v>149.80000000000001</v>
      </c>
      <c r="W392" s="676" t="s">
        <v>357</v>
      </c>
      <c r="X392" s="676">
        <f t="shared" si="103"/>
        <v>109.5</v>
      </c>
      <c r="Y392" s="676">
        <f t="shared" si="103"/>
        <v>97.2</v>
      </c>
      <c r="Z392" s="676">
        <f t="shared" si="103"/>
        <v>82.3</v>
      </c>
      <c r="AA392" s="676">
        <f t="shared" si="103"/>
        <v>87</v>
      </c>
      <c r="AB392" s="676">
        <f t="shared" si="103"/>
        <v>100.7</v>
      </c>
      <c r="AC392" s="676">
        <f t="shared" si="103"/>
        <v>105</v>
      </c>
      <c r="AD392" s="274"/>
      <c r="AG392" s="243" t="s">
        <v>36</v>
      </c>
      <c r="AH392" s="676">
        <f t="shared" ref="AH392:AR392" si="104">ROUND(AVERAGE(AH266:AH268),1)</f>
        <v>104</v>
      </c>
      <c r="AI392" s="676">
        <f t="shared" si="104"/>
        <v>109.9</v>
      </c>
      <c r="AJ392" s="676">
        <f t="shared" si="104"/>
        <v>109.5</v>
      </c>
      <c r="AK392" s="676">
        <f t="shared" si="104"/>
        <v>109.4</v>
      </c>
      <c r="AL392" s="676">
        <f t="shared" si="104"/>
        <v>110.3</v>
      </c>
      <c r="AM392" s="676">
        <f t="shared" si="104"/>
        <v>111.4</v>
      </c>
      <c r="AN392" s="676">
        <f t="shared" si="104"/>
        <v>128.9</v>
      </c>
      <c r="AO392" s="676">
        <f t="shared" si="104"/>
        <v>96.4</v>
      </c>
      <c r="AP392" s="676">
        <f t="shared" si="104"/>
        <v>100.3</v>
      </c>
      <c r="AQ392" s="676">
        <f t="shared" si="104"/>
        <v>99.4</v>
      </c>
      <c r="AR392" s="676">
        <f t="shared" si="104"/>
        <v>122.6</v>
      </c>
      <c r="AS392" s="221"/>
    </row>
    <row r="393" spans="2:45" x14ac:dyDescent="0.15">
      <c r="B393" s="240"/>
      <c r="C393" s="246" t="s">
        <v>37</v>
      </c>
      <c r="D393" s="907">
        <f t="shared" ref="D393:AC393" si="105">ROUND(AVERAGE(D269:D271),1)</f>
        <v>109.3</v>
      </c>
      <c r="E393" s="907">
        <f t="shared" si="105"/>
        <v>109.3</v>
      </c>
      <c r="F393" s="907">
        <f t="shared" si="105"/>
        <v>97.2</v>
      </c>
      <c r="G393" s="907">
        <f t="shared" si="105"/>
        <v>76.2</v>
      </c>
      <c r="H393" s="907">
        <f t="shared" si="105"/>
        <v>120.3</v>
      </c>
      <c r="I393" s="907">
        <f t="shared" si="105"/>
        <v>115.4</v>
      </c>
      <c r="J393" s="907">
        <f t="shared" si="105"/>
        <v>92.7</v>
      </c>
      <c r="K393" s="907">
        <f t="shared" si="105"/>
        <v>179.7</v>
      </c>
      <c r="L393" s="907">
        <f t="shared" si="105"/>
        <v>72.099999999999994</v>
      </c>
      <c r="M393" s="907">
        <f t="shared" si="105"/>
        <v>71.900000000000006</v>
      </c>
      <c r="N393" s="907">
        <f t="shared" si="105"/>
        <v>132.6</v>
      </c>
      <c r="O393" s="907">
        <f t="shared" si="105"/>
        <v>107.2</v>
      </c>
      <c r="P393" s="907">
        <f t="shared" si="105"/>
        <v>161.6</v>
      </c>
      <c r="Q393" s="907">
        <f t="shared" si="105"/>
        <v>105</v>
      </c>
      <c r="R393" s="907">
        <f t="shared" si="105"/>
        <v>116.5</v>
      </c>
      <c r="S393" s="907">
        <f t="shared" si="105"/>
        <v>90.9</v>
      </c>
      <c r="T393" s="907">
        <f t="shared" si="105"/>
        <v>114.4</v>
      </c>
      <c r="U393" s="907">
        <f t="shared" si="105"/>
        <v>120.9</v>
      </c>
      <c r="V393" s="907">
        <f t="shared" si="105"/>
        <v>162.1</v>
      </c>
      <c r="W393" s="907" t="s">
        <v>357</v>
      </c>
      <c r="X393" s="907">
        <f t="shared" si="105"/>
        <v>119.9</v>
      </c>
      <c r="Y393" s="907">
        <f t="shared" si="105"/>
        <v>99.8</v>
      </c>
      <c r="Z393" s="907">
        <f t="shared" si="105"/>
        <v>82.8</v>
      </c>
      <c r="AA393" s="907">
        <f t="shared" si="105"/>
        <v>78.7</v>
      </c>
      <c r="AB393" s="907">
        <f t="shared" si="105"/>
        <v>95</v>
      </c>
      <c r="AC393" s="907">
        <f t="shared" si="105"/>
        <v>114.1</v>
      </c>
      <c r="AD393" s="274"/>
      <c r="AF393" s="240"/>
      <c r="AG393" s="246" t="s">
        <v>37</v>
      </c>
      <c r="AH393" s="907">
        <f t="shared" ref="AH393:AR393" si="106">ROUND(AVERAGE(AH269:AH271),1)</f>
        <v>109.3</v>
      </c>
      <c r="AI393" s="907">
        <f t="shared" si="106"/>
        <v>109.4</v>
      </c>
      <c r="AJ393" s="907">
        <f t="shared" si="106"/>
        <v>109.7</v>
      </c>
      <c r="AK393" s="907">
        <f t="shared" si="106"/>
        <v>112.8</v>
      </c>
      <c r="AL393" s="907">
        <f t="shared" si="106"/>
        <v>101.8</v>
      </c>
      <c r="AM393" s="907">
        <f t="shared" si="106"/>
        <v>111.2</v>
      </c>
      <c r="AN393" s="907">
        <f t="shared" si="106"/>
        <v>121.9</v>
      </c>
      <c r="AO393" s="907">
        <f t="shared" si="106"/>
        <v>103.9</v>
      </c>
      <c r="AP393" s="907">
        <f t="shared" si="106"/>
        <v>108.3</v>
      </c>
      <c r="AQ393" s="907">
        <f t="shared" si="106"/>
        <v>108.1</v>
      </c>
      <c r="AR393" s="907">
        <f t="shared" si="106"/>
        <v>121.6</v>
      </c>
      <c r="AS393" s="221"/>
    </row>
    <row r="394" spans="2:45" x14ac:dyDescent="0.15">
      <c r="B394" s="66">
        <v>2024</v>
      </c>
      <c r="C394" s="238" t="s">
        <v>34</v>
      </c>
      <c r="D394" s="676">
        <f t="shared" ref="D394:AC394" si="107">ROUND(AVERAGE(D272:D274),1)</f>
        <v>109.8</v>
      </c>
      <c r="E394" s="676">
        <f t="shared" si="107"/>
        <v>109.8</v>
      </c>
      <c r="F394" s="676">
        <f t="shared" si="107"/>
        <v>96.4</v>
      </c>
      <c r="G394" s="676">
        <f t="shared" si="107"/>
        <v>75.5</v>
      </c>
      <c r="H394" s="676">
        <f t="shared" si="107"/>
        <v>113.6</v>
      </c>
      <c r="I394" s="676">
        <f t="shared" si="107"/>
        <v>124.7</v>
      </c>
      <c r="J394" s="676">
        <f t="shared" si="107"/>
        <v>91.1</v>
      </c>
      <c r="K394" s="676">
        <f t="shared" si="107"/>
        <v>159.69999999999999</v>
      </c>
      <c r="L394" s="676">
        <f t="shared" si="107"/>
        <v>64.400000000000006</v>
      </c>
      <c r="M394" s="676">
        <f t="shared" si="107"/>
        <v>93.2</v>
      </c>
      <c r="N394" s="676">
        <f t="shared" si="107"/>
        <v>137.80000000000001</v>
      </c>
      <c r="O394" s="676">
        <f t="shared" si="107"/>
        <v>95.8</v>
      </c>
      <c r="P394" s="676">
        <f t="shared" si="107"/>
        <v>123.6</v>
      </c>
      <c r="Q394" s="676">
        <f t="shared" si="107"/>
        <v>101.6</v>
      </c>
      <c r="R394" s="676">
        <f t="shared" si="107"/>
        <v>115.4</v>
      </c>
      <c r="S394" s="676">
        <f t="shared" si="107"/>
        <v>103.6</v>
      </c>
      <c r="T394" s="676">
        <f t="shared" si="107"/>
        <v>135.9</v>
      </c>
      <c r="U394" s="676">
        <f t="shared" si="107"/>
        <v>130.30000000000001</v>
      </c>
      <c r="V394" s="676">
        <f t="shared" si="107"/>
        <v>136.9</v>
      </c>
      <c r="W394" s="676" t="s">
        <v>357</v>
      </c>
      <c r="X394" s="676">
        <f t="shared" si="107"/>
        <v>272.8</v>
      </c>
      <c r="Y394" s="676">
        <f t="shared" si="107"/>
        <v>96.4</v>
      </c>
      <c r="Z394" s="676">
        <f t="shared" si="107"/>
        <v>95.7</v>
      </c>
      <c r="AA394" s="676">
        <f t="shared" si="107"/>
        <v>90.1</v>
      </c>
      <c r="AB394" s="676">
        <f t="shared" si="107"/>
        <v>81.400000000000006</v>
      </c>
      <c r="AC394" s="676">
        <f t="shared" si="107"/>
        <v>115.6</v>
      </c>
      <c r="AD394" s="274"/>
      <c r="AF394" s="66">
        <v>2024</v>
      </c>
      <c r="AG394" s="238" t="s">
        <v>34</v>
      </c>
      <c r="AH394" s="676">
        <f t="shared" ref="AH394:AR394" si="108">ROUND(AVERAGE(AH272:AH274),1)</f>
        <v>109.8</v>
      </c>
      <c r="AI394" s="676">
        <f t="shared" si="108"/>
        <v>110.1</v>
      </c>
      <c r="AJ394" s="676">
        <f t="shared" si="108"/>
        <v>103.3</v>
      </c>
      <c r="AK394" s="676">
        <f t="shared" si="108"/>
        <v>105.8</v>
      </c>
      <c r="AL394" s="676">
        <f t="shared" si="108"/>
        <v>99</v>
      </c>
      <c r="AM394" s="676">
        <f t="shared" si="108"/>
        <v>123.6</v>
      </c>
      <c r="AN394" s="676">
        <f t="shared" si="108"/>
        <v>121.7</v>
      </c>
      <c r="AO394" s="676">
        <f t="shared" si="108"/>
        <v>128.80000000000001</v>
      </c>
      <c r="AP394" s="676">
        <f t="shared" si="108"/>
        <v>109.6</v>
      </c>
      <c r="AQ394" s="676">
        <f t="shared" si="108"/>
        <v>108.4</v>
      </c>
      <c r="AR394" s="676">
        <f t="shared" si="108"/>
        <v>123.9</v>
      </c>
      <c r="AS394" s="221"/>
    </row>
    <row r="395" spans="2:45" x14ac:dyDescent="0.15">
      <c r="C395" s="243" t="s">
        <v>35</v>
      </c>
      <c r="D395" s="676">
        <f t="shared" ref="D395:AC395" si="109">ROUND(AVERAGE(D275:D277),1)</f>
        <v>106.8</v>
      </c>
      <c r="E395" s="676">
        <f t="shared" si="109"/>
        <v>106.8</v>
      </c>
      <c r="F395" s="676">
        <f t="shared" si="109"/>
        <v>97.4</v>
      </c>
      <c r="G395" s="676">
        <f t="shared" si="109"/>
        <v>79.599999999999994</v>
      </c>
      <c r="H395" s="676">
        <f t="shared" si="109"/>
        <v>105.3</v>
      </c>
      <c r="I395" s="676">
        <f t="shared" si="109"/>
        <v>118.2</v>
      </c>
      <c r="J395" s="676">
        <f t="shared" si="109"/>
        <v>84.7</v>
      </c>
      <c r="K395" s="676">
        <f t="shared" si="109"/>
        <v>122.7</v>
      </c>
      <c r="L395" s="676">
        <f t="shared" si="109"/>
        <v>56.9</v>
      </c>
      <c r="M395" s="676">
        <f t="shared" si="109"/>
        <v>145</v>
      </c>
      <c r="N395" s="676">
        <f t="shared" si="109"/>
        <v>155.5</v>
      </c>
      <c r="O395" s="676">
        <f t="shared" si="109"/>
        <v>102.1</v>
      </c>
      <c r="P395" s="676">
        <f t="shared" si="109"/>
        <v>124.1</v>
      </c>
      <c r="Q395" s="676">
        <f t="shared" si="109"/>
        <v>94.5</v>
      </c>
      <c r="R395" s="676">
        <f t="shared" si="109"/>
        <v>115</v>
      </c>
      <c r="S395" s="676">
        <f t="shared" si="109"/>
        <v>105.2</v>
      </c>
      <c r="T395" s="676">
        <f t="shared" si="109"/>
        <v>130.80000000000001</v>
      </c>
      <c r="U395" s="676">
        <f t="shared" si="109"/>
        <v>116.8</v>
      </c>
      <c r="V395" s="676">
        <f t="shared" si="109"/>
        <v>129.6</v>
      </c>
      <c r="W395" s="676" t="s">
        <v>357</v>
      </c>
      <c r="X395" s="676">
        <f t="shared" si="109"/>
        <v>254.9</v>
      </c>
      <c r="Y395" s="676">
        <f t="shared" si="109"/>
        <v>88.5</v>
      </c>
      <c r="Z395" s="676">
        <f t="shared" si="109"/>
        <v>86.5</v>
      </c>
      <c r="AA395" s="676">
        <f t="shared" si="109"/>
        <v>89.5</v>
      </c>
      <c r="AB395" s="676">
        <f t="shared" si="109"/>
        <v>81.2</v>
      </c>
      <c r="AC395" s="676">
        <f t="shared" si="109"/>
        <v>103.5</v>
      </c>
      <c r="AD395" s="274"/>
      <c r="AG395" s="243" t="s">
        <v>35</v>
      </c>
      <c r="AH395" s="676">
        <f t="shared" ref="AH395:AR395" si="110">ROUND(AVERAGE(AH275:AH277),1)</f>
        <v>106.8</v>
      </c>
      <c r="AI395" s="676">
        <f t="shared" si="110"/>
        <v>104.3</v>
      </c>
      <c r="AJ395" s="676">
        <f t="shared" si="110"/>
        <v>94</v>
      </c>
      <c r="AK395" s="676">
        <f t="shared" si="110"/>
        <v>94.6</v>
      </c>
      <c r="AL395" s="676">
        <f t="shared" si="110"/>
        <v>94.5</v>
      </c>
      <c r="AM395" s="676">
        <f t="shared" si="110"/>
        <v>126.7</v>
      </c>
      <c r="AN395" s="676">
        <f t="shared" si="110"/>
        <v>137.5</v>
      </c>
      <c r="AO395" s="676">
        <f t="shared" si="110"/>
        <v>119.6</v>
      </c>
      <c r="AP395" s="676">
        <f t="shared" si="110"/>
        <v>108.5</v>
      </c>
      <c r="AQ395" s="676">
        <f t="shared" si="110"/>
        <v>108.2</v>
      </c>
      <c r="AR395" s="676">
        <f t="shared" si="110"/>
        <v>120.2</v>
      </c>
      <c r="AS395" s="221"/>
    </row>
    <row r="396" spans="2:45" x14ac:dyDescent="0.15">
      <c r="C396" s="243" t="s">
        <v>36</v>
      </c>
      <c r="D396" s="676">
        <f t="shared" ref="D396:AC396" si="111">ROUND(AVERAGE(D278:D280),1)</f>
        <v>115.3</v>
      </c>
      <c r="E396" s="676">
        <f t="shared" si="111"/>
        <v>115.4</v>
      </c>
      <c r="F396" s="676">
        <f t="shared" si="111"/>
        <v>100.1</v>
      </c>
      <c r="G396" s="676">
        <f t="shared" si="111"/>
        <v>88.1</v>
      </c>
      <c r="H396" s="676">
        <f t="shared" si="111"/>
        <v>102.2</v>
      </c>
      <c r="I396" s="676">
        <f t="shared" si="111"/>
        <v>144.80000000000001</v>
      </c>
      <c r="J396" s="676">
        <f t="shared" si="111"/>
        <v>93.6</v>
      </c>
      <c r="K396" s="676">
        <f t="shared" si="111"/>
        <v>121.6</v>
      </c>
      <c r="L396" s="676">
        <f t="shared" si="111"/>
        <v>51.1</v>
      </c>
      <c r="M396" s="676">
        <f t="shared" si="111"/>
        <v>153.69999999999999</v>
      </c>
      <c r="N396" s="676">
        <f t="shared" si="111"/>
        <v>174.8</v>
      </c>
      <c r="O396" s="676">
        <f t="shared" si="111"/>
        <v>112.4</v>
      </c>
      <c r="P396" s="676">
        <f t="shared" si="111"/>
        <v>215.9</v>
      </c>
      <c r="Q396" s="676">
        <f t="shared" si="111"/>
        <v>107.7</v>
      </c>
      <c r="R396" s="676">
        <f t="shared" si="111"/>
        <v>112.4</v>
      </c>
      <c r="S396" s="676">
        <f t="shared" si="111"/>
        <v>100.3</v>
      </c>
      <c r="T396" s="676">
        <f t="shared" si="111"/>
        <v>133.6</v>
      </c>
      <c r="U396" s="676">
        <f t="shared" si="111"/>
        <v>117</v>
      </c>
      <c r="V396" s="676">
        <f t="shared" si="111"/>
        <v>138.80000000000001</v>
      </c>
      <c r="W396" s="676" t="s">
        <v>357</v>
      </c>
      <c r="X396" s="676">
        <f t="shared" si="111"/>
        <v>101.8</v>
      </c>
      <c r="Y396" s="676">
        <f t="shared" si="111"/>
        <v>104.5</v>
      </c>
      <c r="Z396" s="676">
        <f t="shared" si="111"/>
        <v>88.4</v>
      </c>
      <c r="AA396" s="676">
        <f t="shared" si="111"/>
        <v>102</v>
      </c>
      <c r="AB396" s="676">
        <f t="shared" si="111"/>
        <v>80.099999999999994</v>
      </c>
      <c r="AC396" s="676">
        <f t="shared" si="111"/>
        <v>112.8</v>
      </c>
      <c r="AD396" s="274"/>
      <c r="AG396" s="243" t="s">
        <v>36</v>
      </c>
      <c r="AH396" s="676">
        <f t="shared" ref="AH396:AR396" si="112">ROUND(AVERAGE(AH278:AH280),1)</f>
        <v>115.3</v>
      </c>
      <c r="AI396" s="676">
        <f t="shared" si="112"/>
        <v>108.4</v>
      </c>
      <c r="AJ396" s="676">
        <f t="shared" si="112"/>
        <v>100.3</v>
      </c>
      <c r="AK396" s="676">
        <f t="shared" si="112"/>
        <v>102.7</v>
      </c>
      <c r="AL396" s="676">
        <f t="shared" si="112"/>
        <v>97.1</v>
      </c>
      <c r="AM396" s="676">
        <f t="shared" si="112"/>
        <v>131.4</v>
      </c>
      <c r="AN396" s="676">
        <f t="shared" si="112"/>
        <v>130.19999999999999</v>
      </c>
      <c r="AO396" s="676">
        <f t="shared" si="112"/>
        <v>126.7</v>
      </c>
      <c r="AP396" s="676">
        <f t="shared" si="112"/>
        <v>118.7</v>
      </c>
      <c r="AQ396" s="676">
        <f t="shared" si="112"/>
        <v>118.2</v>
      </c>
      <c r="AR396" s="676">
        <f t="shared" si="112"/>
        <v>144.1</v>
      </c>
      <c r="AS396" s="221"/>
    </row>
    <row r="397" spans="2:45" x14ac:dyDescent="0.15">
      <c r="B397" s="240"/>
      <c r="C397" s="246" t="s">
        <v>37</v>
      </c>
      <c r="D397" s="907">
        <f t="shared" ref="D397:AC397" si="113">ROUND(AVERAGE(D281:D283),1)</f>
        <v>123</v>
      </c>
      <c r="E397" s="907">
        <f t="shared" si="113"/>
        <v>123.1</v>
      </c>
      <c r="F397" s="907">
        <f t="shared" si="113"/>
        <v>95.3</v>
      </c>
      <c r="G397" s="907">
        <f t="shared" si="113"/>
        <v>87.5</v>
      </c>
      <c r="H397" s="907">
        <f t="shared" si="113"/>
        <v>109.7</v>
      </c>
      <c r="I397" s="907">
        <f t="shared" si="113"/>
        <v>127.6</v>
      </c>
      <c r="J397" s="907">
        <f t="shared" si="113"/>
        <v>82.1</v>
      </c>
      <c r="K397" s="907">
        <f t="shared" si="113"/>
        <v>107.3</v>
      </c>
      <c r="L397" s="907">
        <f t="shared" si="113"/>
        <v>49.4</v>
      </c>
      <c r="M397" s="907">
        <f t="shared" si="113"/>
        <v>200.6</v>
      </c>
      <c r="N397" s="907">
        <f t="shared" si="113"/>
        <v>623.9</v>
      </c>
      <c r="O397" s="907">
        <f t="shared" si="113"/>
        <v>106</v>
      </c>
      <c r="P397" s="907">
        <f t="shared" si="113"/>
        <v>289.5</v>
      </c>
      <c r="Q397" s="907">
        <f t="shared" si="113"/>
        <v>98.9</v>
      </c>
      <c r="R397" s="907">
        <f t="shared" si="113"/>
        <v>107.6</v>
      </c>
      <c r="S397" s="907">
        <f t="shared" si="113"/>
        <v>109.7</v>
      </c>
      <c r="T397" s="907">
        <f t="shared" si="113"/>
        <v>96.7</v>
      </c>
      <c r="U397" s="907">
        <f t="shared" si="113"/>
        <v>108.5</v>
      </c>
      <c r="V397" s="907">
        <f t="shared" si="113"/>
        <v>129.9</v>
      </c>
      <c r="W397" s="907" t="s">
        <v>357</v>
      </c>
      <c r="X397" s="907">
        <f t="shared" si="113"/>
        <v>114.5</v>
      </c>
      <c r="Y397" s="907">
        <f t="shared" si="113"/>
        <v>98</v>
      </c>
      <c r="Z397" s="907">
        <f t="shared" si="113"/>
        <v>86.8</v>
      </c>
      <c r="AA397" s="907">
        <f t="shared" si="113"/>
        <v>84</v>
      </c>
      <c r="AB397" s="907">
        <f t="shared" si="113"/>
        <v>85.7</v>
      </c>
      <c r="AC397" s="907">
        <f t="shared" si="113"/>
        <v>100.8</v>
      </c>
      <c r="AD397" s="274"/>
      <c r="AF397" s="240"/>
      <c r="AG397" s="246" t="s">
        <v>37</v>
      </c>
      <c r="AH397" s="907">
        <f t="shared" ref="AH397:AR397" si="114">ROUND(AVERAGE(AH281:AH283),1)</f>
        <v>123</v>
      </c>
      <c r="AI397" s="907">
        <f t="shared" si="114"/>
        <v>100.2</v>
      </c>
      <c r="AJ397" s="907">
        <f t="shared" si="114"/>
        <v>97.2</v>
      </c>
      <c r="AK397" s="907">
        <f t="shared" si="114"/>
        <v>90.9</v>
      </c>
      <c r="AL397" s="907">
        <f t="shared" si="114"/>
        <v>106</v>
      </c>
      <c r="AM397" s="907">
        <f t="shared" si="114"/>
        <v>102.7</v>
      </c>
      <c r="AN397" s="907">
        <f t="shared" si="114"/>
        <v>117.3</v>
      </c>
      <c r="AO397" s="907">
        <f t="shared" si="114"/>
        <v>92.7</v>
      </c>
      <c r="AP397" s="907">
        <f t="shared" si="114"/>
        <v>134.9</v>
      </c>
      <c r="AQ397" s="907">
        <f t="shared" si="114"/>
        <v>135.5</v>
      </c>
      <c r="AR397" s="907">
        <f t="shared" si="114"/>
        <v>142.9</v>
      </c>
      <c r="AS397" s="221"/>
    </row>
    <row r="398" spans="2:45" x14ac:dyDescent="0.15">
      <c r="B398" s="66">
        <v>2025</v>
      </c>
      <c r="C398" s="238" t="s">
        <v>34</v>
      </c>
      <c r="D398" s="676">
        <f t="shared" ref="D398:AC398" si="115">ROUND(AVERAGE(D284:D286),1)</f>
        <v>109.4</v>
      </c>
      <c r="E398" s="676">
        <f t="shared" si="115"/>
        <v>109.3</v>
      </c>
      <c r="F398" s="676">
        <f t="shared" si="115"/>
        <v>94.1</v>
      </c>
      <c r="G398" s="676">
        <f t="shared" si="115"/>
        <v>86.6</v>
      </c>
      <c r="H398" s="676">
        <f t="shared" si="115"/>
        <v>104.1</v>
      </c>
      <c r="I398" s="676">
        <f t="shared" si="115"/>
        <v>97.3</v>
      </c>
      <c r="J398" s="676">
        <f t="shared" si="115"/>
        <v>87.6</v>
      </c>
      <c r="K398" s="676">
        <f t="shared" si="115"/>
        <v>102.3</v>
      </c>
      <c r="L398" s="676">
        <f t="shared" si="115"/>
        <v>55.1</v>
      </c>
      <c r="M398" s="676">
        <f t="shared" si="115"/>
        <v>173.5</v>
      </c>
      <c r="N398" s="676">
        <f t="shared" si="115"/>
        <v>325.8</v>
      </c>
      <c r="O398" s="676">
        <f t="shared" si="115"/>
        <v>91</v>
      </c>
      <c r="P398" s="676">
        <f t="shared" si="115"/>
        <v>141.4</v>
      </c>
      <c r="Q398" s="676">
        <f t="shared" si="115"/>
        <v>106.5</v>
      </c>
      <c r="R398" s="676">
        <f t="shared" si="115"/>
        <v>117.7</v>
      </c>
      <c r="S398" s="676">
        <f t="shared" si="115"/>
        <v>111.6</v>
      </c>
      <c r="T398" s="676">
        <f t="shared" si="115"/>
        <v>98.3</v>
      </c>
      <c r="U398" s="676">
        <f t="shared" si="115"/>
        <v>104.7</v>
      </c>
      <c r="V398" s="676">
        <f t="shared" si="115"/>
        <v>111.5</v>
      </c>
      <c r="W398" s="676" t="s">
        <v>357</v>
      </c>
      <c r="X398" s="676">
        <f t="shared" si="115"/>
        <v>116.6</v>
      </c>
      <c r="Y398" s="676">
        <f t="shared" si="115"/>
        <v>105.8</v>
      </c>
      <c r="Z398" s="676">
        <f t="shared" si="115"/>
        <v>91.6</v>
      </c>
      <c r="AA398" s="676">
        <f t="shared" si="115"/>
        <v>91</v>
      </c>
      <c r="AB398" s="676">
        <f t="shared" si="115"/>
        <v>88.7</v>
      </c>
      <c r="AC398" s="676">
        <f t="shared" si="115"/>
        <v>96</v>
      </c>
      <c r="AD398" s="274"/>
      <c r="AF398" s="66">
        <v>2025</v>
      </c>
      <c r="AG398" s="238" t="s">
        <v>34</v>
      </c>
      <c r="AH398" s="676">
        <f t="shared" ref="AH398:AR398" si="116">ROUND(AVERAGE(AH284:AH286),1)</f>
        <v>109.4</v>
      </c>
      <c r="AI398" s="676">
        <f t="shared" si="116"/>
        <v>95.9</v>
      </c>
      <c r="AJ398" s="676">
        <f t="shared" si="116"/>
        <v>94.3</v>
      </c>
      <c r="AK398" s="676">
        <f t="shared" si="116"/>
        <v>83.2</v>
      </c>
      <c r="AL398" s="676">
        <f t="shared" si="116"/>
        <v>106.7</v>
      </c>
      <c r="AM398" s="676">
        <f t="shared" si="116"/>
        <v>96.5</v>
      </c>
      <c r="AN398" s="676">
        <f t="shared" si="116"/>
        <v>112.7</v>
      </c>
      <c r="AO398" s="676">
        <f t="shared" si="116"/>
        <v>91.2</v>
      </c>
      <c r="AP398" s="676">
        <f t="shared" si="116"/>
        <v>115.5</v>
      </c>
      <c r="AQ398" s="676">
        <f t="shared" si="116"/>
        <v>112.6</v>
      </c>
      <c r="AR398" s="676">
        <f t="shared" si="116"/>
        <v>143.30000000000001</v>
      </c>
      <c r="AS398" s="221"/>
    </row>
    <row r="399" spans="2:45" x14ac:dyDescent="0.15">
      <c r="C399" s="243" t="s">
        <v>35</v>
      </c>
      <c r="D399" s="676">
        <f t="shared" ref="D399:AC399" si="117">ROUND(AVERAGE(D287:D289),1)</f>
        <v>108.3</v>
      </c>
      <c r="E399" s="676">
        <f t="shared" si="117"/>
        <v>108.3</v>
      </c>
      <c r="F399" s="676">
        <f t="shared" si="117"/>
        <v>94.7</v>
      </c>
      <c r="G399" s="676">
        <f t="shared" si="117"/>
        <v>87.1</v>
      </c>
      <c r="H399" s="676">
        <f t="shared" si="117"/>
        <v>100</v>
      </c>
      <c r="I399" s="676">
        <f t="shared" si="117"/>
        <v>87.2</v>
      </c>
      <c r="J399" s="676">
        <f t="shared" si="117"/>
        <v>97.4</v>
      </c>
      <c r="K399" s="676">
        <f t="shared" si="117"/>
        <v>99.6</v>
      </c>
      <c r="L399" s="676">
        <f t="shared" si="117"/>
        <v>53.8</v>
      </c>
      <c r="M399" s="676">
        <f t="shared" si="117"/>
        <v>135.19999999999999</v>
      </c>
      <c r="N399" s="676">
        <f t="shared" si="117"/>
        <v>176.9</v>
      </c>
      <c r="O399" s="676">
        <f t="shared" si="117"/>
        <v>101.6</v>
      </c>
      <c r="P399" s="676">
        <f t="shared" si="117"/>
        <v>164.9</v>
      </c>
      <c r="Q399" s="676">
        <f t="shared" si="117"/>
        <v>109.3</v>
      </c>
      <c r="R399" s="676">
        <f t="shared" si="117"/>
        <v>140.4</v>
      </c>
      <c r="S399" s="676">
        <f t="shared" si="117"/>
        <v>106.5</v>
      </c>
      <c r="T399" s="676">
        <f t="shared" si="117"/>
        <v>99.6</v>
      </c>
      <c r="U399" s="676">
        <f t="shared" si="117"/>
        <v>102.5</v>
      </c>
      <c r="V399" s="676">
        <f t="shared" si="117"/>
        <v>114.7</v>
      </c>
      <c r="W399" s="676" t="s">
        <v>357</v>
      </c>
      <c r="X399" s="676">
        <f t="shared" si="117"/>
        <v>113.9</v>
      </c>
      <c r="Y399" s="676">
        <f t="shared" si="117"/>
        <v>100.4</v>
      </c>
      <c r="Z399" s="676">
        <f t="shared" si="117"/>
        <v>84.3</v>
      </c>
      <c r="AA399" s="676">
        <f t="shared" si="117"/>
        <v>89.6</v>
      </c>
      <c r="AB399" s="676">
        <f t="shared" si="117"/>
        <v>88.2</v>
      </c>
      <c r="AC399" s="676">
        <f t="shared" si="117"/>
        <v>94.9</v>
      </c>
      <c r="AD399" s="274"/>
      <c r="AG399" s="243" t="s">
        <v>35</v>
      </c>
      <c r="AH399" s="676">
        <f t="shared" ref="AH399:AR399" si="118">ROUND(AVERAGE(AH287:AH289),1)</f>
        <v>108.3</v>
      </c>
      <c r="AI399" s="676">
        <f t="shared" si="118"/>
        <v>104.4</v>
      </c>
      <c r="AJ399" s="676">
        <f t="shared" si="118"/>
        <v>104.9</v>
      </c>
      <c r="AK399" s="676">
        <f t="shared" si="118"/>
        <v>91.4</v>
      </c>
      <c r="AL399" s="676">
        <f t="shared" si="118"/>
        <v>121.3</v>
      </c>
      <c r="AM399" s="676">
        <f t="shared" si="118"/>
        <v>102.7</v>
      </c>
      <c r="AN399" s="676">
        <f t="shared" si="118"/>
        <v>115</v>
      </c>
      <c r="AO399" s="676">
        <f t="shared" si="118"/>
        <v>93.2</v>
      </c>
      <c r="AP399" s="676">
        <f t="shared" si="118"/>
        <v>111.1</v>
      </c>
      <c r="AQ399" s="676">
        <f t="shared" si="118"/>
        <v>109.9</v>
      </c>
      <c r="AR399" s="676">
        <f t="shared" si="118"/>
        <v>138.6</v>
      </c>
      <c r="AS399" s="221"/>
    </row>
    <row r="400" spans="2:45" x14ac:dyDescent="0.15">
      <c r="C400" s="243" t="s">
        <v>36</v>
      </c>
      <c r="D400" s="676">
        <f>ROUND(AVERAGE(D290:D292),1)</f>
        <v>108.3</v>
      </c>
      <c r="E400" s="676">
        <f t="shared" ref="E400:AC400" si="119">ROUND(AVERAGE(E290:E292),1)</f>
        <v>108.4</v>
      </c>
      <c r="F400" s="676">
        <f t="shared" si="119"/>
        <v>95.3</v>
      </c>
      <c r="G400" s="676">
        <f t="shared" si="119"/>
        <v>86</v>
      </c>
      <c r="H400" s="676">
        <f t="shared" si="119"/>
        <v>109.9</v>
      </c>
      <c r="I400" s="676">
        <f t="shared" si="119"/>
        <v>112.8</v>
      </c>
      <c r="J400" s="676">
        <f t="shared" si="119"/>
        <v>81.5</v>
      </c>
      <c r="K400" s="676">
        <f t="shared" si="119"/>
        <v>123</v>
      </c>
      <c r="L400" s="676">
        <f t="shared" si="119"/>
        <v>63.6</v>
      </c>
      <c r="M400" s="676">
        <f t="shared" si="119"/>
        <v>195.8</v>
      </c>
      <c r="N400" s="676">
        <f t="shared" si="119"/>
        <v>178.7</v>
      </c>
      <c r="O400" s="676">
        <f t="shared" si="119"/>
        <v>77.400000000000006</v>
      </c>
      <c r="P400" s="676">
        <f t="shared" si="119"/>
        <v>142.69999999999999</v>
      </c>
      <c r="Q400" s="676">
        <f t="shared" si="119"/>
        <v>110.2</v>
      </c>
      <c r="R400" s="676">
        <f t="shared" si="119"/>
        <v>138.5</v>
      </c>
      <c r="S400" s="676">
        <f t="shared" si="119"/>
        <v>110</v>
      </c>
      <c r="T400" s="676">
        <f t="shared" si="119"/>
        <v>95.8</v>
      </c>
      <c r="U400" s="676">
        <f t="shared" si="119"/>
        <v>109.2</v>
      </c>
      <c r="V400" s="676">
        <f t="shared" si="119"/>
        <v>122.4</v>
      </c>
      <c r="W400" s="676" t="s">
        <v>357</v>
      </c>
      <c r="X400" s="676">
        <f t="shared" si="119"/>
        <v>128.1</v>
      </c>
      <c r="Y400" s="676">
        <f t="shared" si="119"/>
        <v>97</v>
      </c>
      <c r="Z400" s="676">
        <f t="shared" si="119"/>
        <v>83.5</v>
      </c>
      <c r="AA400" s="676">
        <f t="shared" si="119"/>
        <v>90.6</v>
      </c>
      <c r="AB400" s="676">
        <f t="shared" si="119"/>
        <v>90.2</v>
      </c>
      <c r="AC400" s="676">
        <f t="shared" si="119"/>
        <v>96</v>
      </c>
      <c r="AD400" s="274"/>
      <c r="AG400" s="243" t="s">
        <v>36</v>
      </c>
      <c r="AH400" s="676">
        <f t="shared" ref="AH400:AR400" si="120">ROUND(AVERAGE(AH290:AH292),1)</f>
        <v>108.3</v>
      </c>
      <c r="AI400" s="676">
        <f t="shared" si="120"/>
        <v>101.4</v>
      </c>
      <c r="AJ400" s="676">
        <f t="shared" si="120"/>
        <v>104.7</v>
      </c>
      <c r="AK400" s="676">
        <f t="shared" si="120"/>
        <v>89.7</v>
      </c>
      <c r="AL400" s="676">
        <f t="shared" si="120"/>
        <v>121.1</v>
      </c>
      <c r="AM400" s="676">
        <f t="shared" si="120"/>
        <v>99.1</v>
      </c>
      <c r="AN400" s="676">
        <f t="shared" si="120"/>
        <v>105.9</v>
      </c>
      <c r="AO400" s="676">
        <f t="shared" si="120"/>
        <v>88.7</v>
      </c>
      <c r="AP400" s="676">
        <f t="shared" si="120"/>
        <v>111.9</v>
      </c>
      <c r="AQ400" s="676">
        <f t="shared" si="120"/>
        <v>113.7</v>
      </c>
      <c r="AR400" s="676">
        <f t="shared" si="120"/>
        <v>131.4</v>
      </c>
      <c r="AS400" s="221"/>
    </row>
    <row r="401" spans="2:45" x14ac:dyDescent="0.15">
      <c r="B401" s="240"/>
      <c r="C401" s="246" t="s">
        <v>37</v>
      </c>
      <c r="D401" s="907">
        <f>ROUND(AVERAGE(D293:D295),1)</f>
        <v>108</v>
      </c>
      <c r="E401" s="907">
        <f t="shared" ref="E401:AC401" si="121">ROUND(AVERAGE(E293:E295),1)</f>
        <v>108.1</v>
      </c>
      <c r="F401" s="907">
        <f t="shared" si="121"/>
        <v>98</v>
      </c>
      <c r="G401" s="907">
        <f t="shared" si="121"/>
        <v>82.7</v>
      </c>
      <c r="H401" s="907">
        <f t="shared" si="121"/>
        <v>116.2</v>
      </c>
      <c r="I401" s="907">
        <f t="shared" si="121"/>
        <v>82.5</v>
      </c>
      <c r="J401" s="907">
        <f t="shared" si="121"/>
        <v>81.3</v>
      </c>
      <c r="K401" s="907">
        <f t="shared" si="121"/>
        <v>116</v>
      </c>
      <c r="L401" s="907">
        <f t="shared" si="121"/>
        <v>76.3</v>
      </c>
      <c r="M401" s="907">
        <f t="shared" si="121"/>
        <v>142.4</v>
      </c>
      <c r="N401" s="907">
        <f t="shared" si="121"/>
        <v>341.5</v>
      </c>
      <c r="O401" s="907">
        <f t="shared" si="121"/>
        <v>82.1</v>
      </c>
      <c r="P401" s="907">
        <f t="shared" si="121"/>
        <v>121.7</v>
      </c>
      <c r="Q401" s="907">
        <f t="shared" si="121"/>
        <v>127.9</v>
      </c>
      <c r="R401" s="907">
        <f t="shared" si="121"/>
        <v>144.69999999999999</v>
      </c>
      <c r="S401" s="907">
        <f t="shared" si="121"/>
        <v>108.1</v>
      </c>
      <c r="T401" s="907">
        <f t="shared" si="121"/>
        <v>107.5</v>
      </c>
      <c r="U401" s="907">
        <f t="shared" si="121"/>
        <v>110</v>
      </c>
      <c r="V401" s="907">
        <f t="shared" si="121"/>
        <v>132.69999999999999</v>
      </c>
      <c r="W401" s="907" t="s">
        <v>357</v>
      </c>
      <c r="X401" s="907">
        <f t="shared" si="121"/>
        <v>125.4</v>
      </c>
      <c r="Y401" s="907">
        <f t="shared" si="121"/>
        <v>105.1</v>
      </c>
      <c r="Z401" s="907">
        <f t="shared" si="121"/>
        <v>83.2</v>
      </c>
      <c r="AA401" s="907">
        <f t="shared" si="121"/>
        <v>75.900000000000006</v>
      </c>
      <c r="AB401" s="907">
        <f t="shared" si="121"/>
        <v>90.3</v>
      </c>
      <c r="AC401" s="907">
        <f t="shared" si="121"/>
        <v>87.4</v>
      </c>
      <c r="AD401" s="274"/>
      <c r="AF401" s="240"/>
      <c r="AG401" s="246" t="s">
        <v>37</v>
      </c>
      <c r="AH401" s="907">
        <f t="shared" ref="AH401:AR401" si="122">ROUND(AVERAGE(AH293:AH295),1)</f>
        <v>108</v>
      </c>
      <c r="AI401" s="907">
        <f t="shared" si="122"/>
        <v>106.7</v>
      </c>
      <c r="AJ401" s="907">
        <f t="shared" si="122"/>
        <v>104.9</v>
      </c>
      <c r="AK401" s="907">
        <f t="shared" si="122"/>
        <v>91.5</v>
      </c>
      <c r="AL401" s="907">
        <f t="shared" si="122"/>
        <v>123.3</v>
      </c>
      <c r="AM401" s="907">
        <f t="shared" si="122"/>
        <v>108.6</v>
      </c>
      <c r="AN401" s="907">
        <f t="shared" si="122"/>
        <v>128.6</v>
      </c>
      <c r="AO401" s="907">
        <f t="shared" si="122"/>
        <v>95.3</v>
      </c>
      <c r="AP401" s="907">
        <f t="shared" si="122"/>
        <v>110</v>
      </c>
      <c r="AQ401" s="907">
        <f t="shared" si="122"/>
        <v>110</v>
      </c>
      <c r="AR401" s="907">
        <f t="shared" si="122"/>
        <v>134.30000000000001</v>
      </c>
      <c r="AS401" s="221"/>
    </row>
    <row r="402" spans="2:45" ht="12" customHeight="1" x14ac:dyDescent="0.15">
      <c r="B402" s="66">
        <v>2026</v>
      </c>
      <c r="C402" s="238" t="s">
        <v>34</v>
      </c>
      <c r="D402" s="906">
        <f t="shared" ref="D402:AC402" si="123">ROUND(AVERAGE(D296:D298),1)</f>
        <v>108.4</v>
      </c>
      <c r="E402" s="906">
        <f t="shared" si="123"/>
        <v>108.3</v>
      </c>
      <c r="F402" s="906">
        <f t="shared" si="123"/>
        <v>95.8</v>
      </c>
      <c r="G402" s="906">
        <f t="shared" si="123"/>
        <v>80.7</v>
      </c>
      <c r="H402" s="906">
        <f t="shared" si="123"/>
        <v>117.2</v>
      </c>
      <c r="I402" s="906">
        <f t="shared" si="123"/>
        <v>87.8</v>
      </c>
      <c r="J402" s="906">
        <f t="shared" si="123"/>
        <v>76.099999999999994</v>
      </c>
      <c r="K402" s="906">
        <f t="shared" si="123"/>
        <v>108.9</v>
      </c>
      <c r="L402" s="906">
        <f t="shared" si="123"/>
        <v>68.5</v>
      </c>
      <c r="M402" s="906">
        <f t="shared" si="123"/>
        <v>127.8</v>
      </c>
      <c r="N402" s="906">
        <f t="shared" si="123"/>
        <v>320.2</v>
      </c>
      <c r="O402" s="906">
        <f t="shared" si="123"/>
        <v>102.3</v>
      </c>
      <c r="P402" s="906">
        <f t="shared" si="123"/>
        <v>112.7</v>
      </c>
      <c r="Q402" s="906">
        <f t="shared" si="123"/>
        <v>114.8</v>
      </c>
      <c r="R402" s="906">
        <f t="shared" si="123"/>
        <v>126.4</v>
      </c>
      <c r="S402" s="906">
        <f t="shared" si="123"/>
        <v>108</v>
      </c>
      <c r="T402" s="906">
        <f t="shared" si="123"/>
        <v>105.8</v>
      </c>
      <c r="U402" s="906">
        <f t="shared" si="123"/>
        <v>109.8</v>
      </c>
      <c r="V402" s="906">
        <f t="shared" si="123"/>
        <v>117.9</v>
      </c>
      <c r="W402" s="906" t="e">
        <f t="shared" si="123"/>
        <v>#DIV/0!</v>
      </c>
      <c r="X402" s="906">
        <f t="shared" si="123"/>
        <v>113.9</v>
      </c>
      <c r="Y402" s="906">
        <f t="shared" si="123"/>
        <v>118.6</v>
      </c>
      <c r="Z402" s="906">
        <f t="shared" si="123"/>
        <v>87.5</v>
      </c>
      <c r="AA402" s="906">
        <f t="shared" si="123"/>
        <v>95.8</v>
      </c>
      <c r="AB402" s="906">
        <f t="shared" si="123"/>
        <v>88.6</v>
      </c>
      <c r="AC402" s="906">
        <f t="shared" si="123"/>
        <v>87.5</v>
      </c>
      <c r="AD402" s="274"/>
      <c r="AF402" s="66">
        <v>2026</v>
      </c>
      <c r="AG402" s="238" t="s">
        <v>34</v>
      </c>
      <c r="AH402" s="906">
        <f t="shared" ref="AH402:AR402" si="124">ROUND(AVERAGE(AH296:AH298),1)</f>
        <v>108.4</v>
      </c>
      <c r="AI402" s="906">
        <f t="shared" si="124"/>
        <v>106.2</v>
      </c>
      <c r="AJ402" s="906">
        <f t="shared" si="124"/>
        <v>106.2</v>
      </c>
      <c r="AK402" s="906">
        <f t="shared" si="124"/>
        <v>92.5</v>
      </c>
      <c r="AL402" s="906">
        <f t="shared" si="124"/>
        <v>122.7</v>
      </c>
      <c r="AM402" s="906">
        <f t="shared" si="124"/>
        <v>102.5</v>
      </c>
      <c r="AN402" s="906">
        <f t="shared" si="124"/>
        <v>122.5</v>
      </c>
      <c r="AO402" s="906">
        <f t="shared" si="124"/>
        <v>95.5</v>
      </c>
      <c r="AP402" s="906">
        <f t="shared" si="124"/>
        <v>108.5</v>
      </c>
      <c r="AQ402" s="906">
        <f t="shared" si="124"/>
        <v>105.2</v>
      </c>
      <c r="AR402" s="906">
        <f t="shared" si="124"/>
        <v>159.19999999999999</v>
      </c>
      <c r="AS402" s="221"/>
    </row>
    <row r="403" spans="2:45" ht="12" customHeight="1" x14ac:dyDescent="0.15">
      <c r="C403" s="243" t="s">
        <v>35</v>
      </c>
      <c r="D403" s="676">
        <f t="shared" ref="D403:AC403" si="125">ROUND(AVERAGE(D299:D301),1)</f>
        <v>144.69999999999999</v>
      </c>
      <c r="E403" s="676">
        <f t="shared" si="125"/>
        <v>144.69999999999999</v>
      </c>
      <c r="F403" s="676">
        <f t="shared" si="125"/>
        <v>95.3</v>
      </c>
      <c r="G403" s="676">
        <f t="shared" si="125"/>
        <v>82.4</v>
      </c>
      <c r="H403" s="676">
        <f t="shared" si="125"/>
        <v>95.3</v>
      </c>
      <c r="I403" s="676">
        <f t="shared" si="125"/>
        <v>87.5</v>
      </c>
      <c r="J403" s="676">
        <f t="shared" si="125"/>
        <v>89.7</v>
      </c>
      <c r="K403" s="676">
        <f t="shared" si="125"/>
        <v>81.599999999999994</v>
      </c>
      <c r="L403" s="676">
        <f t="shared" si="125"/>
        <v>81.2</v>
      </c>
      <c r="M403" s="676">
        <f t="shared" si="125"/>
        <v>107.7</v>
      </c>
      <c r="N403" s="676">
        <f t="shared" si="125"/>
        <v>2012.1</v>
      </c>
      <c r="O403" s="676">
        <f t="shared" si="125"/>
        <v>119.1</v>
      </c>
      <c r="P403" s="676">
        <f t="shared" si="125"/>
        <v>85.5</v>
      </c>
      <c r="Q403" s="676">
        <f t="shared" si="125"/>
        <v>109.7</v>
      </c>
      <c r="R403" s="676">
        <f t="shared" si="125"/>
        <v>116.4</v>
      </c>
      <c r="S403" s="676">
        <f t="shared" si="125"/>
        <v>92.5</v>
      </c>
      <c r="T403" s="676">
        <f t="shared" si="125"/>
        <v>108.7</v>
      </c>
      <c r="U403" s="676">
        <f t="shared" si="125"/>
        <v>107.3</v>
      </c>
      <c r="V403" s="676">
        <f t="shared" si="125"/>
        <v>120.1</v>
      </c>
      <c r="W403" s="676" t="e">
        <f t="shared" si="125"/>
        <v>#DIV/0!</v>
      </c>
      <c r="X403" s="676">
        <f t="shared" si="125"/>
        <v>122.8</v>
      </c>
      <c r="Y403" s="676">
        <f t="shared" si="125"/>
        <v>109</v>
      </c>
      <c r="Z403" s="676">
        <f t="shared" si="125"/>
        <v>83.2</v>
      </c>
      <c r="AA403" s="676">
        <f t="shared" si="125"/>
        <v>92</v>
      </c>
      <c r="AB403" s="676">
        <f t="shared" si="125"/>
        <v>84.4</v>
      </c>
      <c r="AC403" s="676">
        <f t="shared" si="125"/>
        <v>87.7</v>
      </c>
      <c r="AD403" s="274"/>
      <c r="AG403" s="243" t="s">
        <v>35</v>
      </c>
      <c r="AH403" s="676">
        <f t="shared" ref="AH403:AR403" si="126">ROUND(AVERAGE(AH299:AH301),1)</f>
        <v>144.69999999999999</v>
      </c>
      <c r="AI403" s="676">
        <f t="shared" si="126"/>
        <v>98.9</v>
      </c>
      <c r="AJ403" s="676">
        <f t="shared" si="126"/>
        <v>96.8</v>
      </c>
      <c r="AK403" s="676">
        <f t="shared" si="126"/>
        <v>95.1</v>
      </c>
      <c r="AL403" s="676">
        <f t="shared" si="126"/>
        <v>99.4</v>
      </c>
      <c r="AM403" s="676">
        <f t="shared" si="126"/>
        <v>102.8</v>
      </c>
      <c r="AN403" s="676">
        <f t="shared" si="126"/>
        <v>109.8</v>
      </c>
      <c r="AO403" s="676">
        <f t="shared" si="126"/>
        <v>97.2</v>
      </c>
      <c r="AP403" s="676">
        <f t="shared" si="126"/>
        <v>172.5</v>
      </c>
      <c r="AQ403" s="676">
        <f t="shared" si="126"/>
        <v>173.2</v>
      </c>
      <c r="AR403" s="676">
        <f t="shared" si="126"/>
        <v>114.1</v>
      </c>
      <c r="AS403" s="221"/>
    </row>
    <row r="404" spans="2:45" ht="6.95" hidden="1" customHeight="1" x14ac:dyDescent="0.15">
      <c r="C404" s="243" t="s">
        <v>36</v>
      </c>
      <c r="D404" s="676" t="e">
        <f t="shared" ref="D404:AC404" si="127">ROUND(AVERAGE(D302:D304),1)</f>
        <v>#DIV/0!</v>
      </c>
      <c r="E404" s="676" t="e">
        <f t="shared" si="127"/>
        <v>#DIV/0!</v>
      </c>
      <c r="F404" s="676" t="e">
        <f t="shared" si="127"/>
        <v>#DIV/0!</v>
      </c>
      <c r="G404" s="676" t="e">
        <f t="shared" si="127"/>
        <v>#DIV/0!</v>
      </c>
      <c r="H404" s="676" t="e">
        <f t="shared" si="127"/>
        <v>#DIV/0!</v>
      </c>
      <c r="I404" s="676" t="e">
        <f t="shared" si="127"/>
        <v>#DIV/0!</v>
      </c>
      <c r="J404" s="676" t="e">
        <f t="shared" si="127"/>
        <v>#DIV/0!</v>
      </c>
      <c r="K404" s="676" t="e">
        <f t="shared" si="127"/>
        <v>#DIV/0!</v>
      </c>
      <c r="L404" s="676" t="e">
        <f t="shared" si="127"/>
        <v>#DIV/0!</v>
      </c>
      <c r="M404" s="676" t="e">
        <f t="shared" si="127"/>
        <v>#DIV/0!</v>
      </c>
      <c r="N404" s="676" t="e">
        <f t="shared" si="127"/>
        <v>#DIV/0!</v>
      </c>
      <c r="O404" s="676" t="e">
        <f t="shared" si="127"/>
        <v>#DIV/0!</v>
      </c>
      <c r="P404" s="676" t="e">
        <f t="shared" si="127"/>
        <v>#DIV/0!</v>
      </c>
      <c r="Q404" s="676" t="e">
        <f t="shared" si="127"/>
        <v>#DIV/0!</v>
      </c>
      <c r="R404" s="676" t="e">
        <f t="shared" si="127"/>
        <v>#DIV/0!</v>
      </c>
      <c r="S404" s="676" t="e">
        <f t="shared" si="127"/>
        <v>#DIV/0!</v>
      </c>
      <c r="T404" s="676" t="e">
        <f t="shared" si="127"/>
        <v>#DIV/0!</v>
      </c>
      <c r="U404" s="676" t="e">
        <f t="shared" si="127"/>
        <v>#DIV/0!</v>
      </c>
      <c r="V404" s="676" t="e">
        <f t="shared" si="127"/>
        <v>#DIV/0!</v>
      </c>
      <c r="W404" s="676" t="e">
        <f t="shared" si="127"/>
        <v>#DIV/0!</v>
      </c>
      <c r="X404" s="676" t="e">
        <f t="shared" si="127"/>
        <v>#DIV/0!</v>
      </c>
      <c r="Y404" s="676" t="e">
        <f t="shared" si="127"/>
        <v>#DIV/0!</v>
      </c>
      <c r="Z404" s="676" t="e">
        <f t="shared" si="127"/>
        <v>#DIV/0!</v>
      </c>
      <c r="AA404" s="676" t="e">
        <f t="shared" si="127"/>
        <v>#DIV/0!</v>
      </c>
      <c r="AB404" s="676" t="e">
        <f t="shared" si="127"/>
        <v>#DIV/0!</v>
      </c>
      <c r="AC404" s="676" t="e">
        <f t="shared" si="127"/>
        <v>#DIV/0!</v>
      </c>
      <c r="AD404" s="274"/>
      <c r="AG404" s="243" t="s">
        <v>36</v>
      </c>
      <c r="AH404" s="676" t="e">
        <f t="shared" ref="AH404:AR404" si="128">ROUND(AVERAGE(AH302:AH304),1)</f>
        <v>#DIV/0!</v>
      </c>
      <c r="AI404" s="676" t="e">
        <f t="shared" si="128"/>
        <v>#DIV/0!</v>
      </c>
      <c r="AJ404" s="676" t="e">
        <f t="shared" si="128"/>
        <v>#DIV/0!</v>
      </c>
      <c r="AK404" s="676" t="e">
        <f t="shared" si="128"/>
        <v>#DIV/0!</v>
      </c>
      <c r="AL404" s="676" t="e">
        <f t="shared" si="128"/>
        <v>#DIV/0!</v>
      </c>
      <c r="AM404" s="676" t="e">
        <f t="shared" si="128"/>
        <v>#DIV/0!</v>
      </c>
      <c r="AN404" s="676" t="e">
        <f t="shared" si="128"/>
        <v>#DIV/0!</v>
      </c>
      <c r="AO404" s="676" t="e">
        <f t="shared" si="128"/>
        <v>#DIV/0!</v>
      </c>
      <c r="AP404" s="676" t="e">
        <f t="shared" si="128"/>
        <v>#DIV/0!</v>
      </c>
      <c r="AQ404" s="676" t="e">
        <f t="shared" si="128"/>
        <v>#DIV/0!</v>
      </c>
      <c r="AR404" s="676" t="e">
        <f t="shared" si="128"/>
        <v>#DIV/0!</v>
      </c>
      <c r="AS404" s="221"/>
    </row>
    <row r="405" spans="2:45" ht="6.95" hidden="1" customHeight="1" x14ac:dyDescent="0.15">
      <c r="B405" s="240"/>
      <c r="C405" s="246" t="s">
        <v>37</v>
      </c>
      <c r="D405" s="676" t="e">
        <f t="shared" ref="D405:AC405" si="129">ROUND(AVERAGE(D305:D307),1)</f>
        <v>#DIV/0!</v>
      </c>
      <c r="E405" s="907" t="e">
        <f t="shared" si="129"/>
        <v>#DIV/0!</v>
      </c>
      <c r="F405" s="907" t="e">
        <f t="shared" si="129"/>
        <v>#DIV/0!</v>
      </c>
      <c r="G405" s="907" t="e">
        <f t="shared" si="129"/>
        <v>#DIV/0!</v>
      </c>
      <c r="H405" s="907" t="e">
        <f t="shared" si="129"/>
        <v>#DIV/0!</v>
      </c>
      <c r="I405" s="907" t="e">
        <f t="shared" si="129"/>
        <v>#DIV/0!</v>
      </c>
      <c r="J405" s="907" t="e">
        <f t="shared" si="129"/>
        <v>#DIV/0!</v>
      </c>
      <c r="K405" s="907" t="e">
        <f t="shared" si="129"/>
        <v>#DIV/0!</v>
      </c>
      <c r="L405" s="907" t="e">
        <f t="shared" si="129"/>
        <v>#DIV/0!</v>
      </c>
      <c r="M405" s="907" t="e">
        <f t="shared" si="129"/>
        <v>#DIV/0!</v>
      </c>
      <c r="N405" s="907" t="e">
        <f t="shared" si="129"/>
        <v>#DIV/0!</v>
      </c>
      <c r="O405" s="907" t="e">
        <f t="shared" si="129"/>
        <v>#DIV/0!</v>
      </c>
      <c r="P405" s="907" t="e">
        <f t="shared" si="129"/>
        <v>#DIV/0!</v>
      </c>
      <c r="Q405" s="907" t="e">
        <f t="shared" si="129"/>
        <v>#DIV/0!</v>
      </c>
      <c r="R405" s="907" t="e">
        <f t="shared" si="129"/>
        <v>#DIV/0!</v>
      </c>
      <c r="S405" s="907" t="e">
        <f t="shared" si="129"/>
        <v>#DIV/0!</v>
      </c>
      <c r="T405" s="907" t="e">
        <f t="shared" si="129"/>
        <v>#DIV/0!</v>
      </c>
      <c r="U405" s="907" t="e">
        <f t="shared" si="129"/>
        <v>#DIV/0!</v>
      </c>
      <c r="V405" s="907" t="e">
        <f t="shared" si="129"/>
        <v>#DIV/0!</v>
      </c>
      <c r="W405" s="907" t="e">
        <f t="shared" si="129"/>
        <v>#DIV/0!</v>
      </c>
      <c r="X405" s="907" t="e">
        <f t="shared" si="129"/>
        <v>#DIV/0!</v>
      </c>
      <c r="Y405" s="907" t="e">
        <f t="shared" si="129"/>
        <v>#DIV/0!</v>
      </c>
      <c r="Z405" s="907" t="e">
        <f t="shared" si="129"/>
        <v>#DIV/0!</v>
      </c>
      <c r="AA405" s="907" t="e">
        <f t="shared" si="129"/>
        <v>#DIV/0!</v>
      </c>
      <c r="AB405" s="907" t="e">
        <f t="shared" si="129"/>
        <v>#DIV/0!</v>
      </c>
      <c r="AC405" s="907" t="e">
        <f t="shared" si="129"/>
        <v>#DIV/0!</v>
      </c>
      <c r="AD405" s="274"/>
      <c r="AF405" s="240"/>
      <c r="AG405" s="246" t="s">
        <v>37</v>
      </c>
      <c r="AH405" s="907" t="e">
        <f t="shared" ref="AH405:AR405" si="130">ROUND(AVERAGE(AH305:AH307),1)</f>
        <v>#DIV/0!</v>
      </c>
      <c r="AI405" s="907" t="e">
        <f t="shared" si="130"/>
        <v>#DIV/0!</v>
      </c>
      <c r="AJ405" s="907" t="e">
        <f t="shared" si="130"/>
        <v>#DIV/0!</v>
      </c>
      <c r="AK405" s="907" t="e">
        <f t="shared" si="130"/>
        <v>#DIV/0!</v>
      </c>
      <c r="AL405" s="907" t="e">
        <f t="shared" si="130"/>
        <v>#DIV/0!</v>
      </c>
      <c r="AM405" s="907" t="e">
        <f t="shared" si="130"/>
        <v>#DIV/0!</v>
      </c>
      <c r="AN405" s="907" t="e">
        <f t="shared" si="130"/>
        <v>#DIV/0!</v>
      </c>
      <c r="AO405" s="907" t="e">
        <f t="shared" si="130"/>
        <v>#DIV/0!</v>
      </c>
      <c r="AP405" s="907" t="e">
        <f t="shared" si="130"/>
        <v>#DIV/0!</v>
      </c>
      <c r="AQ405" s="907" t="e">
        <f t="shared" si="130"/>
        <v>#DIV/0!</v>
      </c>
      <c r="AR405" s="907" t="e">
        <f t="shared" si="130"/>
        <v>#DIV/0!</v>
      </c>
      <c r="AS405" s="221"/>
    </row>
    <row r="406" spans="2:45" ht="6.95" hidden="1" customHeight="1" x14ac:dyDescent="0.15">
      <c r="B406" s="66">
        <v>2027</v>
      </c>
      <c r="C406" s="238" t="s">
        <v>34</v>
      </c>
      <c r="D406" s="906" t="e">
        <f t="shared" ref="D406:AC406" si="131">ROUND(AVERAGE(D308:D310),1)</f>
        <v>#DIV/0!</v>
      </c>
      <c r="E406" s="906" t="e">
        <f t="shared" si="131"/>
        <v>#DIV/0!</v>
      </c>
      <c r="F406" s="906" t="e">
        <f t="shared" si="131"/>
        <v>#DIV/0!</v>
      </c>
      <c r="G406" s="906" t="e">
        <f t="shared" si="131"/>
        <v>#DIV/0!</v>
      </c>
      <c r="H406" s="906" t="e">
        <f t="shared" si="131"/>
        <v>#DIV/0!</v>
      </c>
      <c r="I406" s="906" t="e">
        <f t="shared" si="131"/>
        <v>#DIV/0!</v>
      </c>
      <c r="J406" s="906" t="e">
        <f t="shared" si="131"/>
        <v>#DIV/0!</v>
      </c>
      <c r="K406" s="906" t="e">
        <f t="shared" si="131"/>
        <v>#DIV/0!</v>
      </c>
      <c r="L406" s="906" t="e">
        <f t="shared" si="131"/>
        <v>#DIV/0!</v>
      </c>
      <c r="M406" s="906" t="e">
        <f t="shared" si="131"/>
        <v>#DIV/0!</v>
      </c>
      <c r="N406" s="906" t="e">
        <f t="shared" si="131"/>
        <v>#DIV/0!</v>
      </c>
      <c r="O406" s="906" t="e">
        <f t="shared" si="131"/>
        <v>#DIV/0!</v>
      </c>
      <c r="P406" s="906" t="e">
        <f t="shared" si="131"/>
        <v>#DIV/0!</v>
      </c>
      <c r="Q406" s="906" t="e">
        <f t="shared" si="131"/>
        <v>#DIV/0!</v>
      </c>
      <c r="R406" s="906" t="e">
        <f t="shared" si="131"/>
        <v>#DIV/0!</v>
      </c>
      <c r="S406" s="906" t="e">
        <f t="shared" si="131"/>
        <v>#DIV/0!</v>
      </c>
      <c r="T406" s="906" t="e">
        <f t="shared" si="131"/>
        <v>#DIV/0!</v>
      </c>
      <c r="U406" s="906" t="e">
        <f t="shared" si="131"/>
        <v>#DIV/0!</v>
      </c>
      <c r="V406" s="906" t="e">
        <f t="shared" si="131"/>
        <v>#DIV/0!</v>
      </c>
      <c r="W406" s="906" t="e">
        <f t="shared" si="131"/>
        <v>#DIV/0!</v>
      </c>
      <c r="X406" s="906" t="e">
        <f t="shared" si="131"/>
        <v>#DIV/0!</v>
      </c>
      <c r="Y406" s="906" t="e">
        <f t="shared" si="131"/>
        <v>#DIV/0!</v>
      </c>
      <c r="Z406" s="906" t="e">
        <f t="shared" si="131"/>
        <v>#DIV/0!</v>
      </c>
      <c r="AA406" s="906" t="e">
        <f t="shared" si="131"/>
        <v>#DIV/0!</v>
      </c>
      <c r="AB406" s="906" t="e">
        <f t="shared" si="131"/>
        <v>#DIV/0!</v>
      </c>
      <c r="AC406" s="906" t="e">
        <f t="shared" si="131"/>
        <v>#DIV/0!</v>
      </c>
      <c r="AD406" s="274"/>
      <c r="AF406" s="66">
        <v>2027</v>
      </c>
      <c r="AG406" s="238" t="s">
        <v>34</v>
      </c>
      <c r="AH406" s="906" t="e">
        <f t="shared" ref="AH406:AR406" si="132">ROUND(AVERAGE(AH308:AH310),1)</f>
        <v>#DIV/0!</v>
      </c>
      <c r="AI406" s="906" t="e">
        <f t="shared" si="132"/>
        <v>#DIV/0!</v>
      </c>
      <c r="AJ406" s="906" t="e">
        <f t="shared" si="132"/>
        <v>#DIV/0!</v>
      </c>
      <c r="AK406" s="906" t="e">
        <f t="shared" si="132"/>
        <v>#DIV/0!</v>
      </c>
      <c r="AL406" s="906" t="e">
        <f t="shared" si="132"/>
        <v>#DIV/0!</v>
      </c>
      <c r="AM406" s="906" t="e">
        <f t="shared" si="132"/>
        <v>#DIV/0!</v>
      </c>
      <c r="AN406" s="906" t="e">
        <f t="shared" si="132"/>
        <v>#DIV/0!</v>
      </c>
      <c r="AO406" s="906" t="e">
        <f t="shared" si="132"/>
        <v>#DIV/0!</v>
      </c>
      <c r="AP406" s="906" t="e">
        <f t="shared" si="132"/>
        <v>#DIV/0!</v>
      </c>
      <c r="AQ406" s="906" t="e">
        <f t="shared" si="132"/>
        <v>#DIV/0!</v>
      </c>
      <c r="AR406" s="906" t="e">
        <f t="shared" si="132"/>
        <v>#DIV/0!</v>
      </c>
      <c r="AS406" s="221"/>
    </row>
    <row r="407" spans="2:45" ht="6.95" hidden="1" customHeight="1" x14ac:dyDescent="0.15">
      <c r="C407" s="243" t="s">
        <v>35</v>
      </c>
      <c r="D407" s="676" t="e">
        <f t="shared" ref="D407:AC407" si="133">ROUND(AVERAGE(D311:D313),1)</f>
        <v>#DIV/0!</v>
      </c>
      <c r="E407" s="676" t="e">
        <f t="shared" si="133"/>
        <v>#DIV/0!</v>
      </c>
      <c r="F407" s="676" t="e">
        <f t="shared" si="133"/>
        <v>#DIV/0!</v>
      </c>
      <c r="G407" s="676" t="e">
        <f t="shared" si="133"/>
        <v>#DIV/0!</v>
      </c>
      <c r="H407" s="676" t="e">
        <f t="shared" si="133"/>
        <v>#DIV/0!</v>
      </c>
      <c r="I407" s="676" t="e">
        <f t="shared" si="133"/>
        <v>#DIV/0!</v>
      </c>
      <c r="J407" s="676" t="e">
        <f t="shared" si="133"/>
        <v>#DIV/0!</v>
      </c>
      <c r="K407" s="676" t="e">
        <f t="shared" si="133"/>
        <v>#DIV/0!</v>
      </c>
      <c r="L407" s="676" t="e">
        <f t="shared" si="133"/>
        <v>#DIV/0!</v>
      </c>
      <c r="M407" s="676" t="e">
        <f t="shared" si="133"/>
        <v>#DIV/0!</v>
      </c>
      <c r="N407" s="676" t="e">
        <f t="shared" si="133"/>
        <v>#DIV/0!</v>
      </c>
      <c r="O407" s="676" t="e">
        <f t="shared" si="133"/>
        <v>#DIV/0!</v>
      </c>
      <c r="P407" s="676" t="e">
        <f t="shared" si="133"/>
        <v>#DIV/0!</v>
      </c>
      <c r="Q407" s="676" t="e">
        <f t="shared" si="133"/>
        <v>#DIV/0!</v>
      </c>
      <c r="R407" s="676" t="e">
        <f t="shared" si="133"/>
        <v>#DIV/0!</v>
      </c>
      <c r="S407" s="676" t="e">
        <f t="shared" si="133"/>
        <v>#DIV/0!</v>
      </c>
      <c r="T407" s="676" t="e">
        <f t="shared" si="133"/>
        <v>#DIV/0!</v>
      </c>
      <c r="U407" s="676" t="e">
        <f t="shared" si="133"/>
        <v>#DIV/0!</v>
      </c>
      <c r="V407" s="676" t="e">
        <f t="shared" si="133"/>
        <v>#DIV/0!</v>
      </c>
      <c r="W407" s="676" t="e">
        <f t="shared" si="133"/>
        <v>#DIV/0!</v>
      </c>
      <c r="X407" s="676" t="e">
        <f t="shared" si="133"/>
        <v>#DIV/0!</v>
      </c>
      <c r="Y407" s="676" t="e">
        <f t="shared" si="133"/>
        <v>#DIV/0!</v>
      </c>
      <c r="Z407" s="676" t="e">
        <f t="shared" si="133"/>
        <v>#DIV/0!</v>
      </c>
      <c r="AA407" s="676" t="e">
        <f t="shared" si="133"/>
        <v>#DIV/0!</v>
      </c>
      <c r="AB407" s="676" t="e">
        <f t="shared" si="133"/>
        <v>#DIV/0!</v>
      </c>
      <c r="AC407" s="676" t="e">
        <f t="shared" si="133"/>
        <v>#DIV/0!</v>
      </c>
      <c r="AD407" s="274"/>
      <c r="AG407" s="243" t="s">
        <v>35</v>
      </c>
      <c r="AH407" s="676" t="e">
        <f t="shared" ref="AH407:AR407" si="134">ROUND(AVERAGE(AH311:AH313),1)</f>
        <v>#DIV/0!</v>
      </c>
      <c r="AI407" s="676" t="e">
        <f t="shared" si="134"/>
        <v>#DIV/0!</v>
      </c>
      <c r="AJ407" s="676" t="e">
        <f t="shared" si="134"/>
        <v>#DIV/0!</v>
      </c>
      <c r="AK407" s="676" t="e">
        <f t="shared" si="134"/>
        <v>#DIV/0!</v>
      </c>
      <c r="AL407" s="676" t="e">
        <f t="shared" si="134"/>
        <v>#DIV/0!</v>
      </c>
      <c r="AM407" s="676" t="e">
        <f t="shared" si="134"/>
        <v>#DIV/0!</v>
      </c>
      <c r="AN407" s="676" t="e">
        <f t="shared" si="134"/>
        <v>#DIV/0!</v>
      </c>
      <c r="AO407" s="676" t="e">
        <f t="shared" si="134"/>
        <v>#DIV/0!</v>
      </c>
      <c r="AP407" s="676" t="e">
        <f t="shared" si="134"/>
        <v>#DIV/0!</v>
      </c>
      <c r="AQ407" s="676" t="e">
        <f t="shared" si="134"/>
        <v>#DIV/0!</v>
      </c>
      <c r="AR407" s="676" t="e">
        <f t="shared" si="134"/>
        <v>#DIV/0!</v>
      </c>
      <c r="AS407" s="221"/>
    </row>
    <row r="408" spans="2:45" ht="6.95" hidden="1" customHeight="1" x14ac:dyDescent="0.15">
      <c r="C408" s="243" t="s">
        <v>36</v>
      </c>
      <c r="D408" s="676" t="e">
        <f t="shared" ref="D408:AC408" si="135">ROUND(AVERAGE(D314:D316),1)</f>
        <v>#DIV/0!</v>
      </c>
      <c r="E408" s="676" t="e">
        <f t="shared" si="135"/>
        <v>#DIV/0!</v>
      </c>
      <c r="F408" s="676" t="e">
        <f t="shared" si="135"/>
        <v>#DIV/0!</v>
      </c>
      <c r="G408" s="676" t="e">
        <f t="shared" si="135"/>
        <v>#DIV/0!</v>
      </c>
      <c r="H408" s="676" t="e">
        <f t="shared" si="135"/>
        <v>#DIV/0!</v>
      </c>
      <c r="I408" s="676" t="e">
        <f t="shared" si="135"/>
        <v>#DIV/0!</v>
      </c>
      <c r="J408" s="676" t="e">
        <f t="shared" si="135"/>
        <v>#DIV/0!</v>
      </c>
      <c r="K408" s="676" t="e">
        <f t="shared" si="135"/>
        <v>#DIV/0!</v>
      </c>
      <c r="L408" s="676" t="e">
        <f t="shared" si="135"/>
        <v>#DIV/0!</v>
      </c>
      <c r="M408" s="676" t="e">
        <f t="shared" si="135"/>
        <v>#DIV/0!</v>
      </c>
      <c r="N408" s="676" t="e">
        <f t="shared" si="135"/>
        <v>#DIV/0!</v>
      </c>
      <c r="O408" s="676" t="e">
        <f t="shared" si="135"/>
        <v>#DIV/0!</v>
      </c>
      <c r="P408" s="676" t="e">
        <f t="shared" si="135"/>
        <v>#DIV/0!</v>
      </c>
      <c r="Q408" s="676" t="e">
        <f t="shared" si="135"/>
        <v>#DIV/0!</v>
      </c>
      <c r="R408" s="676" t="e">
        <f t="shared" si="135"/>
        <v>#DIV/0!</v>
      </c>
      <c r="S408" s="676" t="e">
        <f t="shared" si="135"/>
        <v>#DIV/0!</v>
      </c>
      <c r="T408" s="676" t="e">
        <f t="shared" si="135"/>
        <v>#DIV/0!</v>
      </c>
      <c r="U408" s="676" t="e">
        <f t="shared" si="135"/>
        <v>#DIV/0!</v>
      </c>
      <c r="V408" s="676" t="e">
        <f t="shared" si="135"/>
        <v>#DIV/0!</v>
      </c>
      <c r="W408" s="676" t="e">
        <f t="shared" si="135"/>
        <v>#DIV/0!</v>
      </c>
      <c r="X408" s="676" t="e">
        <f t="shared" si="135"/>
        <v>#DIV/0!</v>
      </c>
      <c r="Y408" s="676" t="e">
        <f t="shared" si="135"/>
        <v>#DIV/0!</v>
      </c>
      <c r="Z408" s="676" t="e">
        <f t="shared" si="135"/>
        <v>#DIV/0!</v>
      </c>
      <c r="AA408" s="676" t="e">
        <f t="shared" si="135"/>
        <v>#DIV/0!</v>
      </c>
      <c r="AB408" s="676" t="e">
        <f t="shared" si="135"/>
        <v>#DIV/0!</v>
      </c>
      <c r="AC408" s="676" t="e">
        <f t="shared" si="135"/>
        <v>#DIV/0!</v>
      </c>
      <c r="AD408" s="274"/>
      <c r="AG408" s="243" t="s">
        <v>36</v>
      </c>
      <c r="AH408" s="676" t="e">
        <f t="shared" ref="AH408:AR408" si="136">ROUND(AVERAGE(AH314:AH316),1)</f>
        <v>#DIV/0!</v>
      </c>
      <c r="AI408" s="676" t="e">
        <f t="shared" si="136"/>
        <v>#DIV/0!</v>
      </c>
      <c r="AJ408" s="676" t="e">
        <f t="shared" si="136"/>
        <v>#DIV/0!</v>
      </c>
      <c r="AK408" s="676" t="e">
        <f t="shared" si="136"/>
        <v>#DIV/0!</v>
      </c>
      <c r="AL408" s="676" t="e">
        <f t="shared" si="136"/>
        <v>#DIV/0!</v>
      </c>
      <c r="AM408" s="676" t="e">
        <f t="shared" si="136"/>
        <v>#DIV/0!</v>
      </c>
      <c r="AN408" s="676" t="e">
        <f t="shared" si="136"/>
        <v>#DIV/0!</v>
      </c>
      <c r="AO408" s="676" t="e">
        <f t="shared" si="136"/>
        <v>#DIV/0!</v>
      </c>
      <c r="AP408" s="676" t="e">
        <f t="shared" si="136"/>
        <v>#DIV/0!</v>
      </c>
      <c r="AQ408" s="676" t="e">
        <f t="shared" si="136"/>
        <v>#DIV/0!</v>
      </c>
      <c r="AR408" s="676" t="e">
        <f t="shared" si="136"/>
        <v>#DIV/0!</v>
      </c>
      <c r="AS408" s="221"/>
    </row>
    <row r="409" spans="2:45" ht="6.95" hidden="1" customHeight="1" x14ac:dyDescent="0.15">
      <c r="B409" s="240"/>
      <c r="C409" s="246" t="s">
        <v>37</v>
      </c>
      <c r="D409" s="907" t="e">
        <f t="shared" ref="D409:AC409" si="137">ROUND(AVERAGE(D317:D319),1)</f>
        <v>#DIV/0!</v>
      </c>
      <c r="E409" s="907" t="e">
        <f t="shared" si="137"/>
        <v>#DIV/0!</v>
      </c>
      <c r="F409" s="907" t="e">
        <f t="shared" si="137"/>
        <v>#DIV/0!</v>
      </c>
      <c r="G409" s="907" t="e">
        <f t="shared" si="137"/>
        <v>#DIV/0!</v>
      </c>
      <c r="H409" s="907" t="e">
        <f t="shared" si="137"/>
        <v>#DIV/0!</v>
      </c>
      <c r="I409" s="907" t="e">
        <f t="shared" si="137"/>
        <v>#DIV/0!</v>
      </c>
      <c r="J409" s="907" t="e">
        <f t="shared" si="137"/>
        <v>#DIV/0!</v>
      </c>
      <c r="K409" s="907" t="e">
        <f t="shared" si="137"/>
        <v>#DIV/0!</v>
      </c>
      <c r="L409" s="907" t="e">
        <f t="shared" si="137"/>
        <v>#DIV/0!</v>
      </c>
      <c r="M409" s="907" t="e">
        <f t="shared" si="137"/>
        <v>#DIV/0!</v>
      </c>
      <c r="N409" s="907" t="e">
        <f t="shared" si="137"/>
        <v>#DIV/0!</v>
      </c>
      <c r="O409" s="907" t="e">
        <f t="shared" si="137"/>
        <v>#DIV/0!</v>
      </c>
      <c r="P409" s="907" t="e">
        <f t="shared" si="137"/>
        <v>#DIV/0!</v>
      </c>
      <c r="Q409" s="907" t="e">
        <f t="shared" si="137"/>
        <v>#DIV/0!</v>
      </c>
      <c r="R409" s="907" t="e">
        <f t="shared" si="137"/>
        <v>#DIV/0!</v>
      </c>
      <c r="S409" s="907" t="e">
        <f t="shared" si="137"/>
        <v>#DIV/0!</v>
      </c>
      <c r="T409" s="907" t="e">
        <f t="shared" si="137"/>
        <v>#DIV/0!</v>
      </c>
      <c r="U409" s="907" t="e">
        <f t="shared" si="137"/>
        <v>#DIV/0!</v>
      </c>
      <c r="V409" s="907" t="e">
        <f t="shared" si="137"/>
        <v>#DIV/0!</v>
      </c>
      <c r="W409" s="907" t="e">
        <f t="shared" si="137"/>
        <v>#DIV/0!</v>
      </c>
      <c r="X409" s="907" t="e">
        <f t="shared" si="137"/>
        <v>#DIV/0!</v>
      </c>
      <c r="Y409" s="907" t="e">
        <f t="shared" si="137"/>
        <v>#DIV/0!</v>
      </c>
      <c r="Z409" s="907" t="e">
        <f t="shared" si="137"/>
        <v>#DIV/0!</v>
      </c>
      <c r="AA409" s="907" t="e">
        <f t="shared" si="137"/>
        <v>#DIV/0!</v>
      </c>
      <c r="AB409" s="907" t="e">
        <f t="shared" si="137"/>
        <v>#DIV/0!</v>
      </c>
      <c r="AC409" s="907" t="e">
        <f t="shared" si="137"/>
        <v>#DIV/0!</v>
      </c>
      <c r="AD409" s="274"/>
      <c r="AF409" s="240"/>
      <c r="AG409" s="246" t="s">
        <v>37</v>
      </c>
      <c r="AH409" s="907" t="e">
        <f t="shared" ref="AH409:AR409" si="138">ROUND(AVERAGE(AH317:AH319),1)</f>
        <v>#DIV/0!</v>
      </c>
      <c r="AI409" s="907" t="e">
        <f t="shared" si="138"/>
        <v>#DIV/0!</v>
      </c>
      <c r="AJ409" s="907" t="e">
        <f t="shared" si="138"/>
        <v>#DIV/0!</v>
      </c>
      <c r="AK409" s="907" t="e">
        <f t="shared" si="138"/>
        <v>#DIV/0!</v>
      </c>
      <c r="AL409" s="907" t="e">
        <f t="shared" si="138"/>
        <v>#DIV/0!</v>
      </c>
      <c r="AM409" s="907" t="e">
        <f t="shared" si="138"/>
        <v>#DIV/0!</v>
      </c>
      <c r="AN409" s="907" t="e">
        <f t="shared" si="138"/>
        <v>#DIV/0!</v>
      </c>
      <c r="AO409" s="907" t="e">
        <f t="shared" si="138"/>
        <v>#DIV/0!</v>
      </c>
      <c r="AP409" s="907" t="e">
        <f t="shared" si="138"/>
        <v>#DIV/0!</v>
      </c>
      <c r="AQ409" s="907" t="e">
        <f t="shared" si="138"/>
        <v>#DIV/0!</v>
      </c>
      <c r="AR409" s="907" t="e">
        <f t="shared" si="138"/>
        <v>#DIV/0!</v>
      </c>
      <c r="AS409" s="221"/>
    </row>
    <row r="410" spans="2:45" ht="6.95" hidden="1" customHeight="1" x14ac:dyDescent="0.15">
      <c r="B410" s="66">
        <v>2028</v>
      </c>
      <c r="C410" s="238" t="s">
        <v>34</v>
      </c>
      <c r="D410" s="676" t="e">
        <f t="shared" ref="D410:AC410" si="139">ROUND(AVERAGE(D320:D322),1)</f>
        <v>#DIV/0!</v>
      </c>
      <c r="E410" s="676" t="e">
        <f t="shared" si="139"/>
        <v>#DIV/0!</v>
      </c>
      <c r="F410" s="676" t="e">
        <f t="shared" si="139"/>
        <v>#DIV/0!</v>
      </c>
      <c r="G410" s="676" t="e">
        <f t="shared" si="139"/>
        <v>#DIV/0!</v>
      </c>
      <c r="H410" s="676" t="e">
        <f t="shared" si="139"/>
        <v>#DIV/0!</v>
      </c>
      <c r="I410" s="676" t="e">
        <f t="shared" si="139"/>
        <v>#DIV/0!</v>
      </c>
      <c r="J410" s="676" t="e">
        <f t="shared" si="139"/>
        <v>#DIV/0!</v>
      </c>
      <c r="K410" s="676" t="e">
        <f t="shared" si="139"/>
        <v>#DIV/0!</v>
      </c>
      <c r="L410" s="676" t="e">
        <f t="shared" si="139"/>
        <v>#DIV/0!</v>
      </c>
      <c r="M410" s="676" t="e">
        <f t="shared" si="139"/>
        <v>#DIV/0!</v>
      </c>
      <c r="N410" s="676" t="e">
        <f t="shared" si="139"/>
        <v>#DIV/0!</v>
      </c>
      <c r="O410" s="676" t="e">
        <f t="shared" si="139"/>
        <v>#DIV/0!</v>
      </c>
      <c r="P410" s="676" t="e">
        <f t="shared" si="139"/>
        <v>#DIV/0!</v>
      </c>
      <c r="Q410" s="676" t="e">
        <f t="shared" si="139"/>
        <v>#DIV/0!</v>
      </c>
      <c r="R410" s="676" t="e">
        <f t="shared" si="139"/>
        <v>#DIV/0!</v>
      </c>
      <c r="S410" s="676" t="e">
        <f t="shared" si="139"/>
        <v>#DIV/0!</v>
      </c>
      <c r="T410" s="676" t="e">
        <f t="shared" si="139"/>
        <v>#DIV/0!</v>
      </c>
      <c r="U410" s="676" t="e">
        <f t="shared" si="139"/>
        <v>#DIV/0!</v>
      </c>
      <c r="V410" s="676" t="e">
        <f t="shared" si="139"/>
        <v>#DIV/0!</v>
      </c>
      <c r="W410" s="676" t="e">
        <f t="shared" si="139"/>
        <v>#DIV/0!</v>
      </c>
      <c r="X410" s="676" t="e">
        <f t="shared" si="139"/>
        <v>#DIV/0!</v>
      </c>
      <c r="Y410" s="676" t="e">
        <f t="shared" si="139"/>
        <v>#DIV/0!</v>
      </c>
      <c r="Z410" s="676" t="e">
        <f t="shared" si="139"/>
        <v>#DIV/0!</v>
      </c>
      <c r="AA410" s="676" t="e">
        <f t="shared" si="139"/>
        <v>#DIV/0!</v>
      </c>
      <c r="AB410" s="676" t="e">
        <f t="shared" si="139"/>
        <v>#DIV/0!</v>
      </c>
      <c r="AC410" s="676" t="e">
        <f t="shared" si="139"/>
        <v>#DIV/0!</v>
      </c>
      <c r="AD410" s="274"/>
      <c r="AF410" s="66">
        <v>2028</v>
      </c>
      <c r="AG410" s="238" t="s">
        <v>34</v>
      </c>
      <c r="AH410" s="676" t="e">
        <f t="shared" ref="AH410:AR410" si="140">ROUND(AVERAGE(AH320:AH322),1)</f>
        <v>#DIV/0!</v>
      </c>
      <c r="AI410" s="676" t="e">
        <f t="shared" si="140"/>
        <v>#DIV/0!</v>
      </c>
      <c r="AJ410" s="676" t="e">
        <f t="shared" si="140"/>
        <v>#DIV/0!</v>
      </c>
      <c r="AK410" s="676" t="e">
        <f t="shared" si="140"/>
        <v>#DIV/0!</v>
      </c>
      <c r="AL410" s="676" t="e">
        <f t="shared" si="140"/>
        <v>#DIV/0!</v>
      </c>
      <c r="AM410" s="676" t="e">
        <f t="shared" si="140"/>
        <v>#DIV/0!</v>
      </c>
      <c r="AN410" s="676" t="e">
        <f t="shared" si="140"/>
        <v>#DIV/0!</v>
      </c>
      <c r="AO410" s="676" t="e">
        <f t="shared" si="140"/>
        <v>#DIV/0!</v>
      </c>
      <c r="AP410" s="676" t="e">
        <f t="shared" si="140"/>
        <v>#DIV/0!</v>
      </c>
      <c r="AQ410" s="676" t="e">
        <f t="shared" si="140"/>
        <v>#DIV/0!</v>
      </c>
      <c r="AR410" s="676" t="e">
        <f t="shared" si="140"/>
        <v>#DIV/0!</v>
      </c>
      <c r="AS410" s="221"/>
    </row>
    <row r="411" spans="2:45" ht="6.95" hidden="1" customHeight="1" x14ac:dyDescent="0.15">
      <c r="C411" s="243" t="s">
        <v>35</v>
      </c>
      <c r="D411" s="676" t="e">
        <f t="shared" ref="D411:AC411" si="141">ROUND(AVERAGE(D323:D325),1)</f>
        <v>#DIV/0!</v>
      </c>
      <c r="E411" s="676" t="e">
        <f t="shared" si="141"/>
        <v>#DIV/0!</v>
      </c>
      <c r="F411" s="676" t="e">
        <f t="shared" si="141"/>
        <v>#DIV/0!</v>
      </c>
      <c r="G411" s="676" t="e">
        <f t="shared" si="141"/>
        <v>#DIV/0!</v>
      </c>
      <c r="H411" s="676" t="e">
        <f t="shared" si="141"/>
        <v>#DIV/0!</v>
      </c>
      <c r="I411" s="676" t="e">
        <f t="shared" si="141"/>
        <v>#DIV/0!</v>
      </c>
      <c r="J411" s="676" t="e">
        <f t="shared" si="141"/>
        <v>#DIV/0!</v>
      </c>
      <c r="K411" s="676" t="e">
        <f t="shared" si="141"/>
        <v>#DIV/0!</v>
      </c>
      <c r="L411" s="676" t="e">
        <f t="shared" si="141"/>
        <v>#DIV/0!</v>
      </c>
      <c r="M411" s="676" t="e">
        <f t="shared" si="141"/>
        <v>#DIV/0!</v>
      </c>
      <c r="N411" s="676" t="e">
        <f t="shared" si="141"/>
        <v>#DIV/0!</v>
      </c>
      <c r="O411" s="676" t="e">
        <f t="shared" si="141"/>
        <v>#DIV/0!</v>
      </c>
      <c r="P411" s="676" t="e">
        <f t="shared" si="141"/>
        <v>#DIV/0!</v>
      </c>
      <c r="Q411" s="676" t="e">
        <f t="shared" si="141"/>
        <v>#DIV/0!</v>
      </c>
      <c r="R411" s="676" t="e">
        <f t="shared" si="141"/>
        <v>#DIV/0!</v>
      </c>
      <c r="S411" s="676" t="e">
        <f t="shared" si="141"/>
        <v>#DIV/0!</v>
      </c>
      <c r="T411" s="676" t="e">
        <f t="shared" si="141"/>
        <v>#DIV/0!</v>
      </c>
      <c r="U411" s="676" t="e">
        <f t="shared" si="141"/>
        <v>#DIV/0!</v>
      </c>
      <c r="V411" s="676" t="e">
        <f t="shared" si="141"/>
        <v>#DIV/0!</v>
      </c>
      <c r="W411" s="676" t="e">
        <f t="shared" si="141"/>
        <v>#DIV/0!</v>
      </c>
      <c r="X411" s="676" t="e">
        <f t="shared" si="141"/>
        <v>#DIV/0!</v>
      </c>
      <c r="Y411" s="676" t="e">
        <f t="shared" si="141"/>
        <v>#DIV/0!</v>
      </c>
      <c r="Z411" s="676" t="e">
        <f t="shared" si="141"/>
        <v>#DIV/0!</v>
      </c>
      <c r="AA411" s="676" t="e">
        <f t="shared" si="141"/>
        <v>#DIV/0!</v>
      </c>
      <c r="AB411" s="676" t="e">
        <f t="shared" si="141"/>
        <v>#DIV/0!</v>
      </c>
      <c r="AC411" s="676" t="e">
        <f t="shared" si="141"/>
        <v>#DIV/0!</v>
      </c>
      <c r="AD411" s="274"/>
      <c r="AG411" s="243" t="s">
        <v>35</v>
      </c>
      <c r="AH411" s="676" t="e">
        <f t="shared" ref="AH411:AR411" si="142">ROUND(AVERAGE(AH323:AH325),1)</f>
        <v>#DIV/0!</v>
      </c>
      <c r="AI411" s="676" t="e">
        <f t="shared" si="142"/>
        <v>#DIV/0!</v>
      </c>
      <c r="AJ411" s="676" t="e">
        <f t="shared" si="142"/>
        <v>#DIV/0!</v>
      </c>
      <c r="AK411" s="676" t="e">
        <f t="shared" si="142"/>
        <v>#DIV/0!</v>
      </c>
      <c r="AL411" s="676" t="e">
        <f t="shared" si="142"/>
        <v>#DIV/0!</v>
      </c>
      <c r="AM411" s="676" t="e">
        <f t="shared" si="142"/>
        <v>#DIV/0!</v>
      </c>
      <c r="AN411" s="676" t="e">
        <f t="shared" si="142"/>
        <v>#DIV/0!</v>
      </c>
      <c r="AO411" s="676" t="e">
        <f t="shared" si="142"/>
        <v>#DIV/0!</v>
      </c>
      <c r="AP411" s="676" t="e">
        <f t="shared" si="142"/>
        <v>#DIV/0!</v>
      </c>
      <c r="AQ411" s="676" t="e">
        <f t="shared" si="142"/>
        <v>#DIV/0!</v>
      </c>
      <c r="AR411" s="676" t="e">
        <f t="shared" si="142"/>
        <v>#DIV/0!</v>
      </c>
      <c r="AS411" s="221"/>
    </row>
    <row r="412" spans="2:45" ht="6.95" hidden="1" customHeight="1" x14ac:dyDescent="0.15">
      <c r="C412" s="243" t="s">
        <v>36</v>
      </c>
      <c r="D412" s="676" t="e">
        <f t="shared" ref="D412:AC412" si="143">ROUND(AVERAGE(D326:D328),1)</f>
        <v>#DIV/0!</v>
      </c>
      <c r="E412" s="676" t="e">
        <f t="shared" si="143"/>
        <v>#DIV/0!</v>
      </c>
      <c r="F412" s="676" t="e">
        <f t="shared" si="143"/>
        <v>#DIV/0!</v>
      </c>
      <c r="G412" s="676" t="e">
        <f t="shared" si="143"/>
        <v>#DIV/0!</v>
      </c>
      <c r="H412" s="676" t="e">
        <f t="shared" si="143"/>
        <v>#DIV/0!</v>
      </c>
      <c r="I412" s="676" t="e">
        <f t="shared" si="143"/>
        <v>#DIV/0!</v>
      </c>
      <c r="J412" s="676" t="e">
        <f t="shared" si="143"/>
        <v>#DIV/0!</v>
      </c>
      <c r="K412" s="676" t="e">
        <f t="shared" si="143"/>
        <v>#DIV/0!</v>
      </c>
      <c r="L412" s="676" t="e">
        <f t="shared" si="143"/>
        <v>#DIV/0!</v>
      </c>
      <c r="M412" s="676" t="e">
        <f t="shared" si="143"/>
        <v>#DIV/0!</v>
      </c>
      <c r="N412" s="676" t="e">
        <f t="shared" si="143"/>
        <v>#DIV/0!</v>
      </c>
      <c r="O412" s="676" t="e">
        <f t="shared" si="143"/>
        <v>#DIV/0!</v>
      </c>
      <c r="P412" s="676" t="e">
        <f t="shared" si="143"/>
        <v>#DIV/0!</v>
      </c>
      <c r="Q412" s="676" t="e">
        <f t="shared" si="143"/>
        <v>#DIV/0!</v>
      </c>
      <c r="R412" s="676" t="e">
        <f t="shared" si="143"/>
        <v>#DIV/0!</v>
      </c>
      <c r="S412" s="676" t="e">
        <f t="shared" si="143"/>
        <v>#DIV/0!</v>
      </c>
      <c r="T412" s="676" t="e">
        <f t="shared" si="143"/>
        <v>#DIV/0!</v>
      </c>
      <c r="U412" s="676" t="e">
        <f t="shared" si="143"/>
        <v>#DIV/0!</v>
      </c>
      <c r="V412" s="676" t="e">
        <f t="shared" si="143"/>
        <v>#DIV/0!</v>
      </c>
      <c r="W412" s="676" t="e">
        <f t="shared" si="143"/>
        <v>#DIV/0!</v>
      </c>
      <c r="X412" s="676" t="e">
        <f t="shared" si="143"/>
        <v>#DIV/0!</v>
      </c>
      <c r="Y412" s="676" t="e">
        <f t="shared" si="143"/>
        <v>#DIV/0!</v>
      </c>
      <c r="Z412" s="676" t="e">
        <f t="shared" si="143"/>
        <v>#DIV/0!</v>
      </c>
      <c r="AA412" s="676" t="e">
        <f t="shared" si="143"/>
        <v>#DIV/0!</v>
      </c>
      <c r="AB412" s="676" t="e">
        <f t="shared" si="143"/>
        <v>#DIV/0!</v>
      </c>
      <c r="AC412" s="676" t="e">
        <f t="shared" si="143"/>
        <v>#DIV/0!</v>
      </c>
      <c r="AD412" s="274"/>
      <c r="AG412" s="243" t="s">
        <v>36</v>
      </c>
      <c r="AH412" s="676" t="e">
        <f t="shared" ref="AH412:AR412" si="144">ROUND(AVERAGE(AH326:AH328),1)</f>
        <v>#DIV/0!</v>
      </c>
      <c r="AI412" s="676" t="e">
        <f t="shared" si="144"/>
        <v>#DIV/0!</v>
      </c>
      <c r="AJ412" s="676" t="e">
        <f t="shared" si="144"/>
        <v>#DIV/0!</v>
      </c>
      <c r="AK412" s="676" t="e">
        <f t="shared" si="144"/>
        <v>#DIV/0!</v>
      </c>
      <c r="AL412" s="676" t="e">
        <f t="shared" si="144"/>
        <v>#DIV/0!</v>
      </c>
      <c r="AM412" s="676" t="e">
        <f t="shared" si="144"/>
        <v>#DIV/0!</v>
      </c>
      <c r="AN412" s="676" t="e">
        <f t="shared" si="144"/>
        <v>#DIV/0!</v>
      </c>
      <c r="AO412" s="676" t="e">
        <f t="shared" si="144"/>
        <v>#DIV/0!</v>
      </c>
      <c r="AP412" s="676" t="e">
        <f t="shared" si="144"/>
        <v>#DIV/0!</v>
      </c>
      <c r="AQ412" s="676" t="e">
        <f t="shared" si="144"/>
        <v>#DIV/0!</v>
      </c>
      <c r="AR412" s="676" t="e">
        <f t="shared" si="144"/>
        <v>#DIV/0!</v>
      </c>
      <c r="AS412" s="221"/>
    </row>
    <row r="413" spans="2:45" ht="6.95" hidden="1" customHeight="1" x14ac:dyDescent="0.15">
      <c r="B413" s="240"/>
      <c r="C413" s="246" t="s">
        <v>37</v>
      </c>
      <c r="D413" s="907" t="e">
        <f t="shared" ref="D413:AC413" si="145">ROUND(AVERAGE(D329:D331),1)</f>
        <v>#DIV/0!</v>
      </c>
      <c r="E413" s="907" t="e">
        <f t="shared" si="145"/>
        <v>#DIV/0!</v>
      </c>
      <c r="F413" s="907" t="e">
        <f t="shared" si="145"/>
        <v>#DIV/0!</v>
      </c>
      <c r="G413" s="907" t="e">
        <f t="shared" si="145"/>
        <v>#DIV/0!</v>
      </c>
      <c r="H413" s="907" t="e">
        <f t="shared" si="145"/>
        <v>#DIV/0!</v>
      </c>
      <c r="I413" s="907" t="e">
        <f t="shared" si="145"/>
        <v>#DIV/0!</v>
      </c>
      <c r="J413" s="907" t="e">
        <f t="shared" si="145"/>
        <v>#DIV/0!</v>
      </c>
      <c r="K413" s="907" t="e">
        <f t="shared" si="145"/>
        <v>#DIV/0!</v>
      </c>
      <c r="L413" s="907" t="e">
        <f t="shared" si="145"/>
        <v>#DIV/0!</v>
      </c>
      <c r="M413" s="907" t="e">
        <f t="shared" si="145"/>
        <v>#DIV/0!</v>
      </c>
      <c r="N413" s="907" t="e">
        <f t="shared" si="145"/>
        <v>#DIV/0!</v>
      </c>
      <c r="O413" s="907" t="e">
        <f t="shared" si="145"/>
        <v>#DIV/0!</v>
      </c>
      <c r="P413" s="907" t="e">
        <f t="shared" si="145"/>
        <v>#DIV/0!</v>
      </c>
      <c r="Q413" s="907" t="e">
        <f t="shared" si="145"/>
        <v>#DIV/0!</v>
      </c>
      <c r="R413" s="907" t="e">
        <f t="shared" si="145"/>
        <v>#DIV/0!</v>
      </c>
      <c r="S413" s="907" t="e">
        <f t="shared" si="145"/>
        <v>#DIV/0!</v>
      </c>
      <c r="T413" s="907" t="e">
        <f t="shared" si="145"/>
        <v>#DIV/0!</v>
      </c>
      <c r="U413" s="907" t="e">
        <f t="shared" si="145"/>
        <v>#DIV/0!</v>
      </c>
      <c r="V413" s="907" t="e">
        <f t="shared" si="145"/>
        <v>#DIV/0!</v>
      </c>
      <c r="W413" s="907" t="e">
        <f t="shared" si="145"/>
        <v>#DIV/0!</v>
      </c>
      <c r="X413" s="907" t="e">
        <f t="shared" si="145"/>
        <v>#DIV/0!</v>
      </c>
      <c r="Y413" s="907" t="e">
        <f t="shared" si="145"/>
        <v>#DIV/0!</v>
      </c>
      <c r="Z413" s="907" t="e">
        <f t="shared" si="145"/>
        <v>#DIV/0!</v>
      </c>
      <c r="AA413" s="907" t="e">
        <f t="shared" si="145"/>
        <v>#DIV/0!</v>
      </c>
      <c r="AB413" s="907" t="e">
        <f t="shared" si="145"/>
        <v>#DIV/0!</v>
      </c>
      <c r="AC413" s="907" t="e">
        <f t="shared" si="145"/>
        <v>#DIV/0!</v>
      </c>
      <c r="AD413" s="274"/>
      <c r="AE413" s="240"/>
      <c r="AF413" s="240"/>
      <c r="AG413" s="246" t="s">
        <v>37</v>
      </c>
      <c r="AH413" s="907" t="e">
        <f t="shared" ref="AH413:AR413" si="146">ROUND(AVERAGE(AH329:AH331),1)</f>
        <v>#DIV/0!</v>
      </c>
      <c r="AI413" s="907" t="e">
        <f t="shared" si="146"/>
        <v>#DIV/0!</v>
      </c>
      <c r="AJ413" s="907" t="e">
        <f t="shared" si="146"/>
        <v>#DIV/0!</v>
      </c>
      <c r="AK413" s="907" t="e">
        <f t="shared" si="146"/>
        <v>#DIV/0!</v>
      </c>
      <c r="AL413" s="907" t="e">
        <f t="shared" si="146"/>
        <v>#DIV/0!</v>
      </c>
      <c r="AM413" s="907" t="e">
        <f t="shared" si="146"/>
        <v>#DIV/0!</v>
      </c>
      <c r="AN413" s="907" t="e">
        <f t="shared" si="146"/>
        <v>#DIV/0!</v>
      </c>
      <c r="AO413" s="907" t="e">
        <f t="shared" si="146"/>
        <v>#DIV/0!</v>
      </c>
      <c r="AP413" s="907" t="e">
        <f t="shared" si="146"/>
        <v>#DIV/0!</v>
      </c>
      <c r="AQ413" s="907" t="e">
        <f t="shared" si="146"/>
        <v>#DIV/0!</v>
      </c>
      <c r="AR413" s="907" t="e">
        <f t="shared" si="146"/>
        <v>#DIV/0!</v>
      </c>
      <c r="AS413" s="221"/>
    </row>
    <row r="414" spans="2:45" ht="6.95" hidden="1" customHeight="1" x14ac:dyDescent="0.15">
      <c r="B414" s="66" t="s">
        <v>218</v>
      </c>
      <c r="C414" s="238" t="s">
        <v>34</v>
      </c>
      <c r="D414" s="676" t="e">
        <f t="shared" ref="D414:AC414" si="147">ROUND(AVERAGE(D332:D334),1)</f>
        <v>#DIV/0!</v>
      </c>
      <c r="E414" s="676" t="e">
        <f t="shared" si="147"/>
        <v>#DIV/0!</v>
      </c>
      <c r="F414" s="676" t="e">
        <f t="shared" si="147"/>
        <v>#DIV/0!</v>
      </c>
      <c r="G414" s="676" t="e">
        <f t="shared" si="147"/>
        <v>#DIV/0!</v>
      </c>
      <c r="H414" s="676" t="e">
        <f t="shared" si="147"/>
        <v>#DIV/0!</v>
      </c>
      <c r="I414" s="676" t="e">
        <f t="shared" si="147"/>
        <v>#DIV/0!</v>
      </c>
      <c r="J414" s="676" t="e">
        <f t="shared" si="147"/>
        <v>#DIV/0!</v>
      </c>
      <c r="K414" s="676" t="e">
        <f t="shared" si="147"/>
        <v>#DIV/0!</v>
      </c>
      <c r="L414" s="676" t="e">
        <f t="shared" si="147"/>
        <v>#DIV/0!</v>
      </c>
      <c r="M414" s="676" t="e">
        <f t="shared" si="147"/>
        <v>#DIV/0!</v>
      </c>
      <c r="N414" s="676" t="e">
        <f t="shared" si="147"/>
        <v>#DIV/0!</v>
      </c>
      <c r="O414" s="676" t="e">
        <f t="shared" si="147"/>
        <v>#DIV/0!</v>
      </c>
      <c r="P414" s="676" t="e">
        <f t="shared" si="147"/>
        <v>#DIV/0!</v>
      </c>
      <c r="Q414" s="676" t="e">
        <f t="shared" si="147"/>
        <v>#DIV/0!</v>
      </c>
      <c r="R414" s="676" t="e">
        <f t="shared" si="147"/>
        <v>#DIV/0!</v>
      </c>
      <c r="S414" s="676" t="e">
        <f t="shared" si="147"/>
        <v>#DIV/0!</v>
      </c>
      <c r="T414" s="676" t="e">
        <f t="shared" si="147"/>
        <v>#DIV/0!</v>
      </c>
      <c r="U414" s="676" t="e">
        <f t="shared" si="147"/>
        <v>#DIV/0!</v>
      </c>
      <c r="V414" s="676" t="e">
        <f t="shared" si="147"/>
        <v>#DIV/0!</v>
      </c>
      <c r="W414" s="676" t="e">
        <f t="shared" si="147"/>
        <v>#DIV/0!</v>
      </c>
      <c r="X414" s="676" t="e">
        <f t="shared" si="147"/>
        <v>#DIV/0!</v>
      </c>
      <c r="Y414" s="676" t="e">
        <f t="shared" si="147"/>
        <v>#DIV/0!</v>
      </c>
      <c r="Z414" s="676" t="e">
        <f t="shared" si="147"/>
        <v>#DIV/0!</v>
      </c>
      <c r="AA414" s="676" t="e">
        <f t="shared" si="147"/>
        <v>#DIV/0!</v>
      </c>
      <c r="AB414" s="676" t="e">
        <f t="shared" si="147"/>
        <v>#DIV/0!</v>
      </c>
      <c r="AC414" s="676" t="e">
        <f t="shared" si="147"/>
        <v>#DIV/0!</v>
      </c>
      <c r="AD414" s="274"/>
      <c r="AF414" s="66" t="s">
        <v>218</v>
      </c>
      <c r="AG414" s="238" t="s">
        <v>34</v>
      </c>
      <c r="AH414" s="676" t="e">
        <f t="shared" ref="AH414:AR414" si="148">ROUND(AVERAGE(AH332:AH334),1)</f>
        <v>#DIV/0!</v>
      </c>
      <c r="AI414" s="676" t="e">
        <f t="shared" si="148"/>
        <v>#DIV/0!</v>
      </c>
      <c r="AJ414" s="676" t="e">
        <f t="shared" si="148"/>
        <v>#DIV/0!</v>
      </c>
      <c r="AK414" s="676" t="e">
        <f t="shared" si="148"/>
        <v>#DIV/0!</v>
      </c>
      <c r="AL414" s="676" t="e">
        <f t="shared" si="148"/>
        <v>#DIV/0!</v>
      </c>
      <c r="AM414" s="676" t="e">
        <f t="shared" si="148"/>
        <v>#DIV/0!</v>
      </c>
      <c r="AN414" s="676" t="e">
        <f t="shared" si="148"/>
        <v>#DIV/0!</v>
      </c>
      <c r="AO414" s="676" t="e">
        <f t="shared" si="148"/>
        <v>#DIV/0!</v>
      </c>
      <c r="AP414" s="676" t="e">
        <f t="shared" si="148"/>
        <v>#DIV/0!</v>
      </c>
      <c r="AQ414" s="676" t="e">
        <f t="shared" si="148"/>
        <v>#DIV/0!</v>
      </c>
      <c r="AR414" s="676" t="e">
        <f t="shared" si="148"/>
        <v>#DIV/0!</v>
      </c>
    </row>
    <row r="415" spans="2:45" ht="6.95" hidden="1" customHeight="1" x14ac:dyDescent="0.15">
      <c r="C415" s="243" t="s">
        <v>35</v>
      </c>
      <c r="D415" s="676" t="e">
        <f t="shared" ref="D415:AC415" si="149">ROUND(AVERAGE(D335:D337),1)</f>
        <v>#DIV/0!</v>
      </c>
      <c r="E415" s="676" t="e">
        <f t="shared" si="149"/>
        <v>#DIV/0!</v>
      </c>
      <c r="F415" s="676" t="e">
        <f t="shared" si="149"/>
        <v>#DIV/0!</v>
      </c>
      <c r="G415" s="676" t="e">
        <f t="shared" si="149"/>
        <v>#DIV/0!</v>
      </c>
      <c r="H415" s="676" t="e">
        <f t="shared" si="149"/>
        <v>#DIV/0!</v>
      </c>
      <c r="I415" s="676" t="e">
        <f t="shared" si="149"/>
        <v>#DIV/0!</v>
      </c>
      <c r="J415" s="676" t="e">
        <f t="shared" si="149"/>
        <v>#DIV/0!</v>
      </c>
      <c r="K415" s="676" t="e">
        <f t="shared" si="149"/>
        <v>#DIV/0!</v>
      </c>
      <c r="L415" s="676" t="e">
        <f t="shared" si="149"/>
        <v>#DIV/0!</v>
      </c>
      <c r="M415" s="676" t="e">
        <f t="shared" si="149"/>
        <v>#DIV/0!</v>
      </c>
      <c r="N415" s="676" t="e">
        <f t="shared" si="149"/>
        <v>#DIV/0!</v>
      </c>
      <c r="O415" s="676" t="e">
        <f t="shared" si="149"/>
        <v>#DIV/0!</v>
      </c>
      <c r="P415" s="676" t="e">
        <f t="shared" si="149"/>
        <v>#DIV/0!</v>
      </c>
      <c r="Q415" s="676" t="e">
        <f t="shared" si="149"/>
        <v>#DIV/0!</v>
      </c>
      <c r="R415" s="676" t="e">
        <f t="shared" si="149"/>
        <v>#DIV/0!</v>
      </c>
      <c r="S415" s="676" t="e">
        <f t="shared" si="149"/>
        <v>#DIV/0!</v>
      </c>
      <c r="T415" s="676" t="e">
        <f t="shared" si="149"/>
        <v>#DIV/0!</v>
      </c>
      <c r="U415" s="676" t="e">
        <f t="shared" si="149"/>
        <v>#DIV/0!</v>
      </c>
      <c r="V415" s="676" t="e">
        <f t="shared" si="149"/>
        <v>#DIV/0!</v>
      </c>
      <c r="W415" s="676" t="e">
        <f t="shared" si="149"/>
        <v>#DIV/0!</v>
      </c>
      <c r="X415" s="676" t="e">
        <f t="shared" si="149"/>
        <v>#DIV/0!</v>
      </c>
      <c r="Y415" s="676" t="e">
        <f t="shared" si="149"/>
        <v>#DIV/0!</v>
      </c>
      <c r="Z415" s="676" t="e">
        <f t="shared" si="149"/>
        <v>#DIV/0!</v>
      </c>
      <c r="AA415" s="676" t="e">
        <f t="shared" si="149"/>
        <v>#DIV/0!</v>
      </c>
      <c r="AB415" s="676" t="e">
        <f t="shared" si="149"/>
        <v>#DIV/0!</v>
      </c>
      <c r="AC415" s="676" t="e">
        <f t="shared" si="149"/>
        <v>#DIV/0!</v>
      </c>
      <c r="AD415" s="274"/>
      <c r="AG415" s="243" t="s">
        <v>35</v>
      </c>
      <c r="AH415" s="676" t="e">
        <f t="shared" ref="AH415:AR415" si="150">ROUND(AVERAGE(AH335:AH337),1)</f>
        <v>#DIV/0!</v>
      </c>
      <c r="AI415" s="676" t="e">
        <f t="shared" si="150"/>
        <v>#DIV/0!</v>
      </c>
      <c r="AJ415" s="676" t="e">
        <f t="shared" si="150"/>
        <v>#DIV/0!</v>
      </c>
      <c r="AK415" s="676" t="e">
        <f t="shared" si="150"/>
        <v>#DIV/0!</v>
      </c>
      <c r="AL415" s="676" t="e">
        <f t="shared" si="150"/>
        <v>#DIV/0!</v>
      </c>
      <c r="AM415" s="676" t="e">
        <f t="shared" si="150"/>
        <v>#DIV/0!</v>
      </c>
      <c r="AN415" s="676" t="e">
        <f t="shared" si="150"/>
        <v>#DIV/0!</v>
      </c>
      <c r="AO415" s="676" t="e">
        <f t="shared" si="150"/>
        <v>#DIV/0!</v>
      </c>
      <c r="AP415" s="676" t="e">
        <f t="shared" si="150"/>
        <v>#DIV/0!</v>
      </c>
      <c r="AQ415" s="676" t="e">
        <f t="shared" si="150"/>
        <v>#DIV/0!</v>
      </c>
      <c r="AR415" s="676" t="e">
        <f t="shared" si="150"/>
        <v>#DIV/0!</v>
      </c>
    </row>
    <row r="416" spans="2:45" ht="6.95" hidden="1" customHeight="1" x14ac:dyDescent="0.15">
      <c r="C416" s="243" t="s">
        <v>36</v>
      </c>
      <c r="D416" s="676" t="e">
        <f t="shared" ref="D416:AC416" si="151">ROUND(AVERAGE(D338:D340),1)</f>
        <v>#DIV/0!</v>
      </c>
      <c r="E416" s="676" t="e">
        <f t="shared" si="151"/>
        <v>#DIV/0!</v>
      </c>
      <c r="F416" s="676" t="e">
        <f t="shared" si="151"/>
        <v>#DIV/0!</v>
      </c>
      <c r="G416" s="676" t="e">
        <f t="shared" si="151"/>
        <v>#DIV/0!</v>
      </c>
      <c r="H416" s="676" t="e">
        <f t="shared" si="151"/>
        <v>#DIV/0!</v>
      </c>
      <c r="I416" s="676" t="e">
        <f t="shared" si="151"/>
        <v>#DIV/0!</v>
      </c>
      <c r="J416" s="676" t="e">
        <f t="shared" si="151"/>
        <v>#DIV/0!</v>
      </c>
      <c r="K416" s="676" t="e">
        <f t="shared" si="151"/>
        <v>#DIV/0!</v>
      </c>
      <c r="L416" s="676" t="e">
        <f t="shared" si="151"/>
        <v>#DIV/0!</v>
      </c>
      <c r="M416" s="676" t="e">
        <f t="shared" si="151"/>
        <v>#DIV/0!</v>
      </c>
      <c r="N416" s="676" t="e">
        <f t="shared" si="151"/>
        <v>#DIV/0!</v>
      </c>
      <c r="O416" s="676" t="e">
        <f t="shared" si="151"/>
        <v>#DIV/0!</v>
      </c>
      <c r="P416" s="676" t="e">
        <f t="shared" si="151"/>
        <v>#DIV/0!</v>
      </c>
      <c r="Q416" s="676" t="e">
        <f t="shared" si="151"/>
        <v>#DIV/0!</v>
      </c>
      <c r="R416" s="676" t="e">
        <f t="shared" si="151"/>
        <v>#DIV/0!</v>
      </c>
      <c r="S416" s="676" t="e">
        <f t="shared" si="151"/>
        <v>#DIV/0!</v>
      </c>
      <c r="T416" s="676" t="e">
        <f t="shared" si="151"/>
        <v>#DIV/0!</v>
      </c>
      <c r="U416" s="676" t="e">
        <f t="shared" si="151"/>
        <v>#DIV/0!</v>
      </c>
      <c r="V416" s="676" t="e">
        <f t="shared" si="151"/>
        <v>#DIV/0!</v>
      </c>
      <c r="W416" s="676" t="e">
        <f t="shared" si="151"/>
        <v>#DIV/0!</v>
      </c>
      <c r="X416" s="676" t="e">
        <f t="shared" si="151"/>
        <v>#DIV/0!</v>
      </c>
      <c r="Y416" s="676" t="e">
        <f t="shared" si="151"/>
        <v>#DIV/0!</v>
      </c>
      <c r="Z416" s="676" t="e">
        <f t="shared" si="151"/>
        <v>#DIV/0!</v>
      </c>
      <c r="AA416" s="676" t="e">
        <f t="shared" si="151"/>
        <v>#DIV/0!</v>
      </c>
      <c r="AB416" s="676" t="e">
        <f t="shared" si="151"/>
        <v>#DIV/0!</v>
      </c>
      <c r="AC416" s="676" t="e">
        <f t="shared" si="151"/>
        <v>#DIV/0!</v>
      </c>
      <c r="AD416" s="274"/>
      <c r="AG416" s="243" t="s">
        <v>36</v>
      </c>
      <c r="AH416" s="676" t="e">
        <f t="shared" ref="AH416:AR416" si="152">ROUND(AVERAGE(AH338:AH340),1)</f>
        <v>#DIV/0!</v>
      </c>
      <c r="AI416" s="676" t="e">
        <f t="shared" si="152"/>
        <v>#DIV/0!</v>
      </c>
      <c r="AJ416" s="676" t="e">
        <f t="shared" si="152"/>
        <v>#DIV/0!</v>
      </c>
      <c r="AK416" s="676" t="e">
        <f t="shared" si="152"/>
        <v>#DIV/0!</v>
      </c>
      <c r="AL416" s="676" t="e">
        <f t="shared" si="152"/>
        <v>#DIV/0!</v>
      </c>
      <c r="AM416" s="676" t="e">
        <f t="shared" si="152"/>
        <v>#DIV/0!</v>
      </c>
      <c r="AN416" s="676" t="e">
        <f t="shared" si="152"/>
        <v>#DIV/0!</v>
      </c>
      <c r="AO416" s="676" t="e">
        <f t="shared" si="152"/>
        <v>#DIV/0!</v>
      </c>
      <c r="AP416" s="676" t="e">
        <f t="shared" si="152"/>
        <v>#DIV/0!</v>
      </c>
      <c r="AQ416" s="676" t="e">
        <f t="shared" si="152"/>
        <v>#DIV/0!</v>
      </c>
      <c r="AR416" s="676" t="e">
        <f t="shared" si="152"/>
        <v>#DIV/0!</v>
      </c>
    </row>
    <row r="417" spans="1:44" ht="6.95" hidden="1" customHeight="1" x14ac:dyDescent="0.15">
      <c r="B417" s="240"/>
      <c r="C417" s="246" t="s">
        <v>37</v>
      </c>
      <c r="D417" s="907" t="e">
        <f t="shared" ref="D417:AC417" si="153">ROUND(AVERAGE(D341:D343),1)</f>
        <v>#DIV/0!</v>
      </c>
      <c r="E417" s="907" t="e">
        <f t="shared" si="153"/>
        <v>#DIV/0!</v>
      </c>
      <c r="F417" s="907" t="e">
        <f t="shared" si="153"/>
        <v>#DIV/0!</v>
      </c>
      <c r="G417" s="907" t="e">
        <f t="shared" si="153"/>
        <v>#DIV/0!</v>
      </c>
      <c r="H417" s="907" t="e">
        <f t="shared" si="153"/>
        <v>#DIV/0!</v>
      </c>
      <c r="I417" s="907" t="e">
        <f t="shared" si="153"/>
        <v>#DIV/0!</v>
      </c>
      <c r="J417" s="907" t="e">
        <f t="shared" si="153"/>
        <v>#DIV/0!</v>
      </c>
      <c r="K417" s="907" t="e">
        <f t="shared" si="153"/>
        <v>#DIV/0!</v>
      </c>
      <c r="L417" s="907" t="e">
        <f t="shared" si="153"/>
        <v>#DIV/0!</v>
      </c>
      <c r="M417" s="907" t="e">
        <f t="shared" si="153"/>
        <v>#DIV/0!</v>
      </c>
      <c r="N417" s="907" t="e">
        <f t="shared" si="153"/>
        <v>#DIV/0!</v>
      </c>
      <c r="O417" s="907" t="e">
        <f t="shared" si="153"/>
        <v>#DIV/0!</v>
      </c>
      <c r="P417" s="907" t="e">
        <f t="shared" si="153"/>
        <v>#DIV/0!</v>
      </c>
      <c r="Q417" s="907" t="e">
        <f t="shared" si="153"/>
        <v>#DIV/0!</v>
      </c>
      <c r="R417" s="907" t="e">
        <f t="shared" si="153"/>
        <v>#DIV/0!</v>
      </c>
      <c r="S417" s="907" t="e">
        <f t="shared" si="153"/>
        <v>#DIV/0!</v>
      </c>
      <c r="T417" s="907" t="e">
        <f t="shared" si="153"/>
        <v>#DIV/0!</v>
      </c>
      <c r="U417" s="907" t="e">
        <f t="shared" si="153"/>
        <v>#DIV/0!</v>
      </c>
      <c r="V417" s="907" t="e">
        <f t="shared" si="153"/>
        <v>#DIV/0!</v>
      </c>
      <c r="W417" s="907" t="e">
        <f t="shared" si="153"/>
        <v>#DIV/0!</v>
      </c>
      <c r="X417" s="907" t="e">
        <f t="shared" si="153"/>
        <v>#DIV/0!</v>
      </c>
      <c r="Y417" s="907" t="e">
        <f t="shared" si="153"/>
        <v>#DIV/0!</v>
      </c>
      <c r="Z417" s="907" t="e">
        <f t="shared" si="153"/>
        <v>#DIV/0!</v>
      </c>
      <c r="AA417" s="907" t="e">
        <f t="shared" si="153"/>
        <v>#DIV/0!</v>
      </c>
      <c r="AB417" s="907" t="e">
        <f t="shared" si="153"/>
        <v>#DIV/0!</v>
      </c>
      <c r="AC417" s="907" t="e">
        <f t="shared" si="153"/>
        <v>#DIV/0!</v>
      </c>
      <c r="AD417" s="274"/>
      <c r="AF417" s="240"/>
      <c r="AG417" s="246" t="s">
        <v>37</v>
      </c>
      <c r="AH417" s="907" t="e">
        <f t="shared" ref="AH417:AR417" si="154">ROUND(AVERAGE(AH341:AH343),1)</f>
        <v>#DIV/0!</v>
      </c>
      <c r="AI417" s="907" t="e">
        <f t="shared" si="154"/>
        <v>#DIV/0!</v>
      </c>
      <c r="AJ417" s="907" t="e">
        <f t="shared" si="154"/>
        <v>#DIV/0!</v>
      </c>
      <c r="AK417" s="907" t="e">
        <f t="shared" si="154"/>
        <v>#DIV/0!</v>
      </c>
      <c r="AL417" s="907" t="e">
        <f t="shared" si="154"/>
        <v>#DIV/0!</v>
      </c>
      <c r="AM417" s="907" t="e">
        <f t="shared" si="154"/>
        <v>#DIV/0!</v>
      </c>
      <c r="AN417" s="907" t="e">
        <f t="shared" si="154"/>
        <v>#DIV/0!</v>
      </c>
      <c r="AO417" s="907" t="e">
        <f t="shared" si="154"/>
        <v>#DIV/0!</v>
      </c>
      <c r="AP417" s="907" t="e">
        <f t="shared" si="154"/>
        <v>#DIV/0!</v>
      </c>
      <c r="AQ417" s="907" t="e">
        <f t="shared" si="154"/>
        <v>#DIV/0!</v>
      </c>
      <c r="AR417" s="907" t="e">
        <f t="shared" si="154"/>
        <v>#DIV/0!</v>
      </c>
    </row>
    <row r="418" spans="1:44" ht="6.95" hidden="1" customHeight="1" x14ac:dyDescent="0.15">
      <c r="B418" s="66" t="s">
        <v>219</v>
      </c>
      <c r="C418" s="238" t="s">
        <v>34</v>
      </c>
      <c r="D418" s="676" t="e">
        <f t="shared" ref="D418:AC418" si="155">ROUND(AVERAGE(D344:D346),1)</f>
        <v>#DIV/0!</v>
      </c>
      <c r="E418" s="676" t="e">
        <f t="shared" si="155"/>
        <v>#DIV/0!</v>
      </c>
      <c r="F418" s="676" t="e">
        <f t="shared" si="155"/>
        <v>#DIV/0!</v>
      </c>
      <c r="G418" s="676" t="e">
        <f t="shared" si="155"/>
        <v>#DIV/0!</v>
      </c>
      <c r="H418" s="676" t="e">
        <f t="shared" si="155"/>
        <v>#DIV/0!</v>
      </c>
      <c r="I418" s="676" t="e">
        <f t="shared" si="155"/>
        <v>#DIV/0!</v>
      </c>
      <c r="J418" s="676" t="e">
        <f t="shared" si="155"/>
        <v>#DIV/0!</v>
      </c>
      <c r="K418" s="676" t="e">
        <f t="shared" si="155"/>
        <v>#DIV/0!</v>
      </c>
      <c r="L418" s="676" t="e">
        <f t="shared" si="155"/>
        <v>#DIV/0!</v>
      </c>
      <c r="M418" s="676" t="e">
        <f t="shared" si="155"/>
        <v>#DIV/0!</v>
      </c>
      <c r="N418" s="676" t="e">
        <f t="shared" si="155"/>
        <v>#DIV/0!</v>
      </c>
      <c r="O418" s="676" t="e">
        <f t="shared" si="155"/>
        <v>#DIV/0!</v>
      </c>
      <c r="P418" s="676" t="e">
        <f t="shared" si="155"/>
        <v>#DIV/0!</v>
      </c>
      <c r="Q418" s="676" t="e">
        <f t="shared" si="155"/>
        <v>#DIV/0!</v>
      </c>
      <c r="R418" s="676" t="e">
        <f t="shared" si="155"/>
        <v>#DIV/0!</v>
      </c>
      <c r="S418" s="676" t="e">
        <f t="shared" si="155"/>
        <v>#DIV/0!</v>
      </c>
      <c r="T418" s="676" t="e">
        <f t="shared" si="155"/>
        <v>#DIV/0!</v>
      </c>
      <c r="U418" s="676" t="e">
        <f t="shared" si="155"/>
        <v>#DIV/0!</v>
      </c>
      <c r="V418" s="676" t="e">
        <f t="shared" si="155"/>
        <v>#DIV/0!</v>
      </c>
      <c r="W418" s="676" t="e">
        <f t="shared" si="155"/>
        <v>#DIV/0!</v>
      </c>
      <c r="X418" s="676" t="e">
        <f t="shared" si="155"/>
        <v>#DIV/0!</v>
      </c>
      <c r="Y418" s="676" t="e">
        <f t="shared" si="155"/>
        <v>#DIV/0!</v>
      </c>
      <c r="Z418" s="676" t="e">
        <f t="shared" si="155"/>
        <v>#DIV/0!</v>
      </c>
      <c r="AA418" s="676" t="e">
        <f t="shared" si="155"/>
        <v>#DIV/0!</v>
      </c>
      <c r="AB418" s="676" t="e">
        <f t="shared" si="155"/>
        <v>#DIV/0!</v>
      </c>
      <c r="AC418" s="676" t="e">
        <f t="shared" si="155"/>
        <v>#DIV/0!</v>
      </c>
      <c r="AD418" s="274"/>
      <c r="AF418" s="66" t="s">
        <v>219</v>
      </c>
      <c r="AG418" s="238" t="s">
        <v>34</v>
      </c>
      <c r="AH418" s="676" t="e">
        <f t="shared" ref="AH418:AR418" si="156">ROUND(AVERAGE(AH344:AH346),1)</f>
        <v>#DIV/0!</v>
      </c>
      <c r="AI418" s="676" t="e">
        <f t="shared" si="156"/>
        <v>#DIV/0!</v>
      </c>
      <c r="AJ418" s="676" t="e">
        <f t="shared" si="156"/>
        <v>#DIV/0!</v>
      </c>
      <c r="AK418" s="676" t="e">
        <f t="shared" si="156"/>
        <v>#DIV/0!</v>
      </c>
      <c r="AL418" s="676" t="e">
        <f t="shared" si="156"/>
        <v>#DIV/0!</v>
      </c>
      <c r="AM418" s="676" t="e">
        <f t="shared" si="156"/>
        <v>#DIV/0!</v>
      </c>
      <c r="AN418" s="676" t="e">
        <f t="shared" si="156"/>
        <v>#DIV/0!</v>
      </c>
      <c r="AO418" s="676" t="e">
        <f t="shared" si="156"/>
        <v>#DIV/0!</v>
      </c>
      <c r="AP418" s="676" t="e">
        <f t="shared" si="156"/>
        <v>#DIV/0!</v>
      </c>
      <c r="AQ418" s="676" t="e">
        <f t="shared" si="156"/>
        <v>#DIV/0!</v>
      </c>
      <c r="AR418" s="676" t="e">
        <f t="shared" si="156"/>
        <v>#DIV/0!</v>
      </c>
    </row>
    <row r="419" spans="1:44" ht="6.95" hidden="1" customHeight="1" x14ac:dyDescent="0.15">
      <c r="C419" s="243" t="s">
        <v>35</v>
      </c>
      <c r="D419" s="676" t="e">
        <f t="shared" ref="D419:AC419" si="157">ROUND(AVERAGE(D347:D349),1)</f>
        <v>#DIV/0!</v>
      </c>
      <c r="E419" s="676" t="e">
        <f t="shared" si="157"/>
        <v>#DIV/0!</v>
      </c>
      <c r="F419" s="676" t="e">
        <f t="shared" si="157"/>
        <v>#DIV/0!</v>
      </c>
      <c r="G419" s="676" t="e">
        <f t="shared" si="157"/>
        <v>#DIV/0!</v>
      </c>
      <c r="H419" s="676" t="e">
        <f t="shared" si="157"/>
        <v>#DIV/0!</v>
      </c>
      <c r="I419" s="676" t="e">
        <f t="shared" si="157"/>
        <v>#DIV/0!</v>
      </c>
      <c r="J419" s="676" t="e">
        <f t="shared" si="157"/>
        <v>#DIV/0!</v>
      </c>
      <c r="K419" s="676" t="e">
        <f t="shared" si="157"/>
        <v>#DIV/0!</v>
      </c>
      <c r="L419" s="676" t="e">
        <f t="shared" si="157"/>
        <v>#DIV/0!</v>
      </c>
      <c r="M419" s="676" t="e">
        <f t="shared" si="157"/>
        <v>#DIV/0!</v>
      </c>
      <c r="N419" s="676" t="e">
        <f t="shared" si="157"/>
        <v>#DIV/0!</v>
      </c>
      <c r="O419" s="676" t="e">
        <f t="shared" si="157"/>
        <v>#DIV/0!</v>
      </c>
      <c r="P419" s="676" t="e">
        <f t="shared" si="157"/>
        <v>#DIV/0!</v>
      </c>
      <c r="Q419" s="676" t="e">
        <f t="shared" si="157"/>
        <v>#DIV/0!</v>
      </c>
      <c r="R419" s="676" t="e">
        <f t="shared" si="157"/>
        <v>#DIV/0!</v>
      </c>
      <c r="S419" s="676" t="e">
        <f t="shared" si="157"/>
        <v>#DIV/0!</v>
      </c>
      <c r="T419" s="676" t="e">
        <f t="shared" si="157"/>
        <v>#DIV/0!</v>
      </c>
      <c r="U419" s="676" t="e">
        <f t="shared" si="157"/>
        <v>#DIV/0!</v>
      </c>
      <c r="V419" s="676" t="e">
        <f t="shared" si="157"/>
        <v>#DIV/0!</v>
      </c>
      <c r="W419" s="676" t="e">
        <f t="shared" si="157"/>
        <v>#DIV/0!</v>
      </c>
      <c r="X419" s="676" t="e">
        <f t="shared" si="157"/>
        <v>#DIV/0!</v>
      </c>
      <c r="Y419" s="676" t="e">
        <f t="shared" si="157"/>
        <v>#DIV/0!</v>
      </c>
      <c r="Z419" s="676" t="e">
        <f t="shared" si="157"/>
        <v>#DIV/0!</v>
      </c>
      <c r="AA419" s="676" t="e">
        <f t="shared" si="157"/>
        <v>#DIV/0!</v>
      </c>
      <c r="AB419" s="676" t="e">
        <f t="shared" si="157"/>
        <v>#DIV/0!</v>
      </c>
      <c r="AC419" s="676" t="e">
        <f t="shared" si="157"/>
        <v>#DIV/0!</v>
      </c>
      <c r="AD419" s="274"/>
      <c r="AG419" s="243" t="s">
        <v>35</v>
      </c>
      <c r="AH419" s="676" t="e">
        <f t="shared" ref="AH419:AR419" si="158">ROUND(AVERAGE(AH347:AH349),1)</f>
        <v>#DIV/0!</v>
      </c>
      <c r="AI419" s="676" t="e">
        <f t="shared" si="158"/>
        <v>#DIV/0!</v>
      </c>
      <c r="AJ419" s="676" t="e">
        <f t="shared" si="158"/>
        <v>#DIV/0!</v>
      </c>
      <c r="AK419" s="676" t="e">
        <f t="shared" si="158"/>
        <v>#DIV/0!</v>
      </c>
      <c r="AL419" s="676" t="e">
        <f t="shared" si="158"/>
        <v>#DIV/0!</v>
      </c>
      <c r="AM419" s="676" t="e">
        <f t="shared" si="158"/>
        <v>#DIV/0!</v>
      </c>
      <c r="AN419" s="676" t="e">
        <f t="shared" si="158"/>
        <v>#DIV/0!</v>
      </c>
      <c r="AO419" s="676" t="e">
        <f t="shared" si="158"/>
        <v>#DIV/0!</v>
      </c>
      <c r="AP419" s="676" t="e">
        <f t="shared" si="158"/>
        <v>#DIV/0!</v>
      </c>
      <c r="AQ419" s="676" t="e">
        <f t="shared" si="158"/>
        <v>#DIV/0!</v>
      </c>
      <c r="AR419" s="676" t="e">
        <f t="shared" si="158"/>
        <v>#DIV/0!</v>
      </c>
    </row>
    <row r="420" spans="1:44" ht="6.95" hidden="1" customHeight="1" x14ac:dyDescent="0.15">
      <c r="C420" s="243" t="s">
        <v>36</v>
      </c>
      <c r="D420" s="676" t="e">
        <f t="shared" ref="D420:AC420" si="159">ROUND(AVERAGE(D350:D352),1)</f>
        <v>#DIV/0!</v>
      </c>
      <c r="E420" s="676" t="e">
        <f t="shared" si="159"/>
        <v>#DIV/0!</v>
      </c>
      <c r="F420" s="676" t="e">
        <f t="shared" si="159"/>
        <v>#DIV/0!</v>
      </c>
      <c r="G420" s="676" t="e">
        <f t="shared" si="159"/>
        <v>#DIV/0!</v>
      </c>
      <c r="H420" s="676" t="e">
        <f t="shared" si="159"/>
        <v>#DIV/0!</v>
      </c>
      <c r="I420" s="676" t="e">
        <f t="shared" si="159"/>
        <v>#DIV/0!</v>
      </c>
      <c r="J420" s="676" t="e">
        <f t="shared" si="159"/>
        <v>#DIV/0!</v>
      </c>
      <c r="K420" s="676" t="e">
        <f t="shared" si="159"/>
        <v>#DIV/0!</v>
      </c>
      <c r="L420" s="676" t="e">
        <f t="shared" si="159"/>
        <v>#DIV/0!</v>
      </c>
      <c r="M420" s="676" t="e">
        <f t="shared" si="159"/>
        <v>#DIV/0!</v>
      </c>
      <c r="N420" s="676" t="e">
        <f t="shared" si="159"/>
        <v>#DIV/0!</v>
      </c>
      <c r="O420" s="676" t="e">
        <f t="shared" si="159"/>
        <v>#DIV/0!</v>
      </c>
      <c r="P420" s="676" t="e">
        <f t="shared" si="159"/>
        <v>#DIV/0!</v>
      </c>
      <c r="Q420" s="676" t="e">
        <f t="shared" si="159"/>
        <v>#DIV/0!</v>
      </c>
      <c r="R420" s="676" t="e">
        <f t="shared" si="159"/>
        <v>#DIV/0!</v>
      </c>
      <c r="S420" s="676" t="e">
        <f t="shared" si="159"/>
        <v>#DIV/0!</v>
      </c>
      <c r="T420" s="676" t="e">
        <f t="shared" si="159"/>
        <v>#DIV/0!</v>
      </c>
      <c r="U420" s="676" t="e">
        <f t="shared" si="159"/>
        <v>#DIV/0!</v>
      </c>
      <c r="V420" s="676" t="e">
        <f t="shared" si="159"/>
        <v>#DIV/0!</v>
      </c>
      <c r="W420" s="676" t="e">
        <f t="shared" si="159"/>
        <v>#DIV/0!</v>
      </c>
      <c r="X420" s="676" t="e">
        <f t="shared" si="159"/>
        <v>#DIV/0!</v>
      </c>
      <c r="Y420" s="676" t="e">
        <f t="shared" si="159"/>
        <v>#DIV/0!</v>
      </c>
      <c r="Z420" s="676" t="e">
        <f t="shared" si="159"/>
        <v>#DIV/0!</v>
      </c>
      <c r="AA420" s="676" t="e">
        <f t="shared" si="159"/>
        <v>#DIV/0!</v>
      </c>
      <c r="AB420" s="676" t="e">
        <f t="shared" si="159"/>
        <v>#DIV/0!</v>
      </c>
      <c r="AC420" s="676" t="e">
        <f t="shared" si="159"/>
        <v>#DIV/0!</v>
      </c>
      <c r="AD420" s="274"/>
      <c r="AG420" s="243" t="s">
        <v>36</v>
      </c>
      <c r="AH420" s="676" t="e">
        <f t="shared" ref="AH420:AR420" si="160">ROUND(AVERAGE(AH350:AH352),1)</f>
        <v>#DIV/0!</v>
      </c>
      <c r="AI420" s="676" t="e">
        <f t="shared" si="160"/>
        <v>#DIV/0!</v>
      </c>
      <c r="AJ420" s="676" t="e">
        <f t="shared" si="160"/>
        <v>#DIV/0!</v>
      </c>
      <c r="AK420" s="676" t="e">
        <f t="shared" si="160"/>
        <v>#DIV/0!</v>
      </c>
      <c r="AL420" s="676" t="e">
        <f t="shared" si="160"/>
        <v>#DIV/0!</v>
      </c>
      <c r="AM420" s="676" t="e">
        <f t="shared" si="160"/>
        <v>#DIV/0!</v>
      </c>
      <c r="AN420" s="676" t="e">
        <f t="shared" si="160"/>
        <v>#DIV/0!</v>
      </c>
      <c r="AO420" s="676" t="e">
        <f t="shared" si="160"/>
        <v>#DIV/0!</v>
      </c>
      <c r="AP420" s="676" t="e">
        <f t="shared" si="160"/>
        <v>#DIV/0!</v>
      </c>
      <c r="AQ420" s="676" t="e">
        <f t="shared" si="160"/>
        <v>#DIV/0!</v>
      </c>
      <c r="AR420" s="676" t="e">
        <f t="shared" si="160"/>
        <v>#DIV/0!</v>
      </c>
    </row>
    <row r="421" spans="1:44" ht="6.95" hidden="1" customHeight="1" x14ac:dyDescent="0.15">
      <c r="B421" s="240"/>
      <c r="C421" s="246" t="s">
        <v>37</v>
      </c>
      <c r="D421" s="676" t="e">
        <f t="shared" ref="D421:AC421" si="161">ROUND(AVERAGE(D353:D355),1)</f>
        <v>#DIV/0!</v>
      </c>
      <c r="E421" s="907" t="e">
        <f t="shared" si="161"/>
        <v>#DIV/0!</v>
      </c>
      <c r="F421" s="907" t="e">
        <f t="shared" si="161"/>
        <v>#DIV/0!</v>
      </c>
      <c r="G421" s="907" t="e">
        <f t="shared" si="161"/>
        <v>#DIV/0!</v>
      </c>
      <c r="H421" s="907" t="e">
        <f t="shared" si="161"/>
        <v>#DIV/0!</v>
      </c>
      <c r="I421" s="907" t="e">
        <f t="shared" si="161"/>
        <v>#DIV/0!</v>
      </c>
      <c r="J421" s="907" t="e">
        <f t="shared" si="161"/>
        <v>#DIV/0!</v>
      </c>
      <c r="K421" s="907" t="e">
        <f t="shared" si="161"/>
        <v>#DIV/0!</v>
      </c>
      <c r="L421" s="907" t="e">
        <f t="shared" si="161"/>
        <v>#DIV/0!</v>
      </c>
      <c r="M421" s="907" t="e">
        <f t="shared" si="161"/>
        <v>#DIV/0!</v>
      </c>
      <c r="N421" s="907" t="e">
        <f t="shared" si="161"/>
        <v>#DIV/0!</v>
      </c>
      <c r="O421" s="907" t="e">
        <f t="shared" si="161"/>
        <v>#DIV/0!</v>
      </c>
      <c r="P421" s="907" t="e">
        <f t="shared" si="161"/>
        <v>#DIV/0!</v>
      </c>
      <c r="Q421" s="907" t="e">
        <f t="shared" si="161"/>
        <v>#DIV/0!</v>
      </c>
      <c r="R421" s="907" t="e">
        <f t="shared" si="161"/>
        <v>#DIV/0!</v>
      </c>
      <c r="S421" s="907" t="e">
        <f t="shared" si="161"/>
        <v>#DIV/0!</v>
      </c>
      <c r="T421" s="907" t="e">
        <f t="shared" si="161"/>
        <v>#DIV/0!</v>
      </c>
      <c r="U421" s="907" t="e">
        <f t="shared" si="161"/>
        <v>#DIV/0!</v>
      </c>
      <c r="V421" s="907" t="e">
        <f t="shared" si="161"/>
        <v>#DIV/0!</v>
      </c>
      <c r="W421" s="907" t="e">
        <f t="shared" si="161"/>
        <v>#DIV/0!</v>
      </c>
      <c r="X421" s="907" t="e">
        <f t="shared" si="161"/>
        <v>#DIV/0!</v>
      </c>
      <c r="Y421" s="907" t="e">
        <f t="shared" si="161"/>
        <v>#DIV/0!</v>
      </c>
      <c r="Z421" s="907" t="e">
        <f t="shared" si="161"/>
        <v>#DIV/0!</v>
      </c>
      <c r="AA421" s="907" t="e">
        <f t="shared" si="161"/>
        <v>#DIV/0!</v>
      </c>
      <c r="AB421" s="907" t="e">
        <f t="shared" si="161"/>
        <v>#DIV/0!</v>
      </c>
      <c r="AC421" s="907" t="e">
        <f t="shared" si="161"/>
        <v>#DIV/0!</v>
      </c>
      <c r="AD421" s="274"/>
      <c r="AF421" s="240"/>
      <c r="AG421" s="246" t="s">
        <v>37</v>
      </c>
      <c r="AH421" s="907" t="e">
        <f t="shared" ref="AH421:AR421" si="162">ROUND(AVERAGE(AH353:AH355),1)</f>
        <v>#DIV/0!</v>
      </c>
      <c r="AI421" s="907" t="e">
        <f t="shared" si="162"/>
        <v>#DIV/0!</v>
      </c>
      <c r="AJ421" s="907" t="e">
        <f t="shared" si="162"/>
        <v>#DIV/0!</v>
      </c>
      <c r="AK421" s="907" t="e">
        <f t="shared" si="162"/>
        <v>#DIV/0!</v>
      </c>
      <c r="AL421" s="907" t="e">
        <f t="shared" si="162"/>
        <v>#DIV/0!</v>
      </c>
      <c r="AM421" s="907" t="e">
        <f t="shared" si="162"/>
        <v>#DIV/0!</v>
      </c>
      <c r="AN421" s="907" t="e">
        <f t="shared" si="162"/>
        <v>#DIV/0!</v>
      </c>
      <c r="AO421" s="907" t="e">
        <f t="shared" si="162"/>
        <v>#DIV/0!</v>
      </c>
      <c r="AP421" s="907" t="e">
        <f t="shared" si="162"/>
        <v>#DIV/0!</v>
      </c>
      <c r="AQ421" s="907" t="e">
        <f t="shared" si="162"/>
        <v>#DIV/0!</v>
      </c>
      <c r="AR421" s="907" t="e">
        <f t="shared" si="162"/>
        <v>#DIV/0!</v>
      </c>
    </row>
    <row r="422" spans="1:44" ht="6.95" hidden="1" customHeight="1" x14ac:dyDescent="0.15">
      <c r="B422" s="66" t="s">
        <v>220</v>
      </c>
      <c r="C422" s="238" t="s">
        <v>34</v>
      </c>
      <c r="D422" s="906" t="e">
        <f t="shared" ref="D422:AC422" si="163">ROUND(AVERAGE(D356:D358),1)</f>
        <v>#DIV/0!</v>
      </c>
      <c r="E422" s="906" t="e">
        <f t="shared" si="163"/>
        <v>#DIV/0!</v>
      </c>
      <c r="F422" s="906" t="e">
        <f t="shared" si="163"/>
        <v>#DIV/0!</v>
      </c>
      <c r="G422" s="906" t="e">
        <f t="shared" si="163"/>
        <v>#DIV/0!</v>
      </c>
      <c r="H422" s="906" t="e">
        <f t="shared" si="163"/>
        <v>#DIV/0!</v>
      </c>
      <c r="I422" s="906" t="e">
        <f t="shared" si="163"/>
        <v>#DIV/0!</v>
      </c>
      <c r="J422" s="906" t="e">
        <f t="shared" si="163"/>
        <v>#DIV/0!</v>
      </c>
      <c r="K422" s="906" t="e">
        <f t="shared" si="163"/>
        <v>#DIV/0!</v>
      </c>
      <c r="L422" s="906" t="e">
        <f t="shared" si="163"/>
        <v>#DIV/0!</v>
      </c>
      <c r="M422" s="906" t="e">
        <f t="shared" si="163"/>
        <v>#DIV/0!</v>
      </c>
      <c r="N422" s="906" t="e">
        <f t="shared" si="163"/>
        <v>#DIV/0!</v>
      </c>
      <c r="O422" s="906" t="e">
        <f t="shared" si="163"/>
        <v>#DIV/0!</v>
      </c>
      <c r="P422" s="906" t="e">
        <f t="shared" si="163"/>
        <v>#DIV/0!</v>
      </c>
      <c r="Q422" s="906" t="e">
        <f t="shared" si="163"/>
        <v>#DIV/0!</v>
      </c>
      <c r="R422" s="906" t="e">
        <f t="shared" si="163"/>
        <v>#DIV/0!</v>
      </c>
      <c r="S422" s="906" t="e">
        <f t="shared" si="163"/>
        <v>#DIV/0!</v>
      </c>
      <c r="T422" s="906" t="e">
        <f t="shared" si="163"/>
        <v>#DIV/0!</v>
      </c>
      <c r="U422" s="906" t="e">
        <f t="shared" si="163"/>
        <v>#DIV/0!</v>
      </c>
      <c r="V422" s="906" t="e">
        <f t="shared" si="163"/>
        <v>#DIV/0!</v>
      </c>
      <c r="W422" s="906" t="e">
        <f t="shared" si="163"/>
        <v>#DIV/0!</v>
      </c>
      <c r="X422" s="906" t="e">
        <f t="shared" si="163"/>
        <v>#DIV/0!</v>
      </c>
      <c r="Y422" s="906" t="e">
        <f t="shared" si="163"/>
        <v>#DIV/0!</v>
      </c>
      <c r="Z422" s="906" t="e">
        <f t="shared" si="163"/>
        <v>#DIV/0!</v>
      </c>
      <c r="AA422" s="906" t="e">
        <f t="shared" si="163"/>
        <v>#DIV/0!</v>
      </c>
      <c r="AB422" s="906" t="e">
        <f t="shared" si="163"/>
        <v>#DIV/0!</v>
      </c>
      <c r="AC422" s="906" t="e">
        <f t="shared" si="163"/>
        <v>#DIV/0!</v>
      </c>
      <c r="AD422" s="274"/>
      <c r="AF422" s="66" t="s">
        <v>220</v>
      </c>
      <c r="AG422" s="238" t="s">
        <v>34</v>
      </c>
      <c r="AH422" s="906" t="e">
        <f t="shared" ref="AH422:AR422" si="164">ROUND(AVERAGE(AH356:AH358),1)</f>
        <v>#DIV/0!</v>
      </c>
      <c r="AI422" s="906" t="e">
        <f t="shared" si="164"/>
        <v>#DIV/0!</v>
      </c>
      <c r="AJ422" s="906" t="e">
        <f t="shared" si="164"/>
        <v>#DIV/0!</v>
      </c>
      <c r="AK422" s="906" t="e">
        <f t="shared" si="164"/>
        <v>#DIV/0!</v>
      </c>
      <c r="AL422" s="906" t="e">
        <f t="shared" si="164"/>
        <v>#DIV/0!</v>
      </c>
      <c r="AM422" s="906" t="e">
        <f t="shared" si="164"/>
        <v>#DIV/0!</v>
      </c>
      <c r="AN422" s="906" t="e">
        <f t="shared" si="164"/>
        <v>#DIV/0!</v>
      </c>
      <c r="AO422" s="906" t="e">
        <f t="shared" si="164"/>
        <v>#DIV/0!</v>
      </c>
      <c r="AP422" s="906" t="e">
        <f t="shared" si="164"/>
        <v>#DIV/0!</v>
      </c>
      <c r="AQ422" s="906" t="e">
        <f t="shared" si="164"/>
        <v>#DIV/0!</v>
      </c>
      <c r="AR422" s="906" t="e">
        <f t="shared" si="164"/>
        <v>#DIV/0!</v>
      </c>
    </row>
    <row r="423" spans="1:44" ht="6.95" hidden="1" customHeight="1" x14ac:dyDescent="0.15">
      <c r="C423" s="243" t="s">
        <v>35</v>
      </c>
      <c r="D423" s="676" t="e">
        <f t="shared" ref="D423:AC423" si="165">ROUND(AVERAGE(D359:D361),1)</f>
        <v>#DIV/0!</v>
      </c>
      <c r="E423" s="676" t="e">
        <f t="shared" si="165"/>
        <v>#DIV/0!</v>
      </c>
      <c r="F423" s="676" t="e">
        <f t="shared" si="165"/>
        <v>#DIV/0!</v>
      </c>
      <c r="G423" s="676" t="e">
        <f t="shared" si="165"/>
        <v>#DIV/0!</v>
      </c>
      <c r="H423" s="676" t="e">
        <f t="shared" si="165"/>
        <v>#DIV/0!</v>
      </c>
      <c r="I423" s="676" t="e">
        <f t="shared" si="165"/>
        <v>#DIV/0!</v>
      </c>
      <c r="J423" s="676" t="e">
        <f t="shared" si="165"/>
        <v>#DIV/0!</v>
      </c>
      <c r="K423" s="676" t="e">
        <f t="shared" si="165"/>
        <v>#DIV/0!</v>
      </c>
      <c r="L423" s="676" t="e">
        <f t="shared" si="165"/>
        <v>#DIV/0!</v>
      </c>
      <c r="M423" s="676" t="e">
        <f t="shared" si="165"/>
        <v>#DIV/0!</v>
      </c>
      <c r="N423" s="676" t="e">
        <f t="shared" si="165"/>
        <v>#DIV/0!</v>
      </c>
      <c r="O423" s="676" t="e">
        <f t="shared" si="165"/>
        <v>#DIV/0!</v>
      </c>
      <c r="P423" s="676" t="e">
        <f t="shared" si="165"/>
        <v>#DIV/0!</v>
      </c>
      <c r="Q423" s="676" t="e">
        <f t="shared" si="165"/>
        <v>#DIV/0!</v>
      </c>
      <c r="R423" s="676" t="e">
        <f t="shared" si="165"/>
        <v>#DIV/0!</v>
      </c>
      <c r="S423" s="676" t="e">
        <f t="shared" si="165"/>
        <v>#DIV/0!</v>
      </c>
      <c r="T423" s="676" t="e">
        <f t="shared" si="165"/>
        <v>#DIV/0!</v>
      </c>
      <c r="U423" s="676" t="e">
        <f t="shared" si="165"/>
        <v>#DIV/0!</v>
      </c>
      <c r="V423" s="676" t="e">
        <f t="shared" si="165"/>
        <v>#DIV/0!</v>
      </c>
      <c r="W423" s="676" t="e">
        <f t="shared" si="165"/>
        <v>#DIV/0!</v>
      </c>
      <c r="X423" s="676" t="e">
        <f t="shared" si="165"/>
        <v>#DIV/0!</v>
      </c>
      <c r="Y423" s="676" t="e">
        <f t="shared" si="165"/>
        <v>#DIV/0!</v>
      </c>
      <c r="Z423" s="676" t="e">
        <f t="shared" si="165"/>
        <v>#DIV/0!</v>
      </c>
      <c r="AA423" s="676" t="e">
        <f t="shared" si="165"/>
        <v>#DIV/0!</v>
      </c>
      <c r="AB423" s="676" t="e">
        <f t="shared" si="165"/>
        <v>#DIV/0!</v>
      </c>
      <c r="AC423" s="676" t="e">
        <f t="shared" si="165"/>
        <v>#DIV/0!</v>
      </c>
      <c r="AD423" s="274"/>
      <c r="AG423" s="243" t="s">
        <v>35</v>
      </c>
      <c r="AH423" s="676" t="e">
        <f t="shared" ref="AH423:AR423" si="166">ROUND(AVERAGE(AH359:AH361),1)</f>
        <v>#DIV/0!</v>
      </c>
      <c r="AI423" s="676" t="e">
        <f t="shared" si="166"/>
        <v>#DIV/0!</v>
      </c>
      <c r="AJ423" s="676" t="e">
        <f t="shared" si="166"/>
        <v>#DIV/0!</v>
      </c>
      <c r="AK423" s="676" t="e">
        <f t="shared" si="166"/>
        <v>#DIV/0!</v>
      </c>
      <c r="AL423" s="676" t="e">
        <f t="shared" si="166"/>
        <v>#DIV/0!</v>
      </c>
      <c r="AM423" s="676" t="e">
        <f t="shared" si="166"/>
        <v>#DIV/0!</v>
      </c>
      <c r="AN423" s="676" t="e">
        <f t="shared" si="166"/>
        <v>#DIV/0!</v>
      </c>
      <c r="AO423" s="676" t="e">
        <f t="shared" si="166"/>
        <v>#DIV/0!</v>
      </c>
      <c r="AP423" s="676" t="e">
        <f t="shared" si="166"/>
        <v>#DIV/0!</v>
      </c>
      <c r="AQ423" s="676" t="e">
        <f t="shared" si="166"/>
        <v>#DIV/0!</v>
      </c>
      <c r="AR423" s="676" t="e">
        <f t="shared" si="166"/>
        <v>#DIV/0!</v>
      </c>
    </row>
    <row r="424" spans="1:44" ht="6.95" hidden="1" customHeight="1" x14ac:dyDescent="0.15">
      <c r="C424" s="243" t="s">
        <v>36</v>
      </c>
      <c r="D424" s="676" t="e">
        <f t="shared" ref="D424:AC424" si="167">ROUND(AVERAGE(D362:D364),1)</f>
        <v>#DIV/0!</v>
      </c>
      <c r="E424" s="676" t="e">
        <f t="shared" si="167"/>
        <v>#DIV/0!</v>
      </c>
      <c r="F424" s="676" t="e">
        <f t="shared" si="167"/>
        <v>#DIV/0!</v>
      </c>
      <c r="G424" s="676" t="e">
        <f t="shared" si="167"/>
        <v>#DIV/0!</v>
      </c>
      <c r="H424" s="676" t="e">
        <f t="shared" si="167"/>
        <v>#DIV/0!</v>
      </c>
      <c r="I424" s="676" t="e">
        <f t="shared" si="167"/>
        <v>#DIV/0!</v>
      </c>
      <c r="J424" s="676" t="e">
        <f t="shared" si="167"/>
        <v>#DIV/0!</v>
      </c>
      <c r="K424" s="676" t="e">
        <f t="shared" si="167"/>
        <v>#DIV/0!</v>
      </c>
      <c r="L424" s="676" t="e">
        <f t="shared" si="167"/>
        <v>#DIV/0!</v>
      </c>
      <c r="M424" s="676" t="e">
        <f t="shared" si="167"/>
        <v>#DIV/0!</v>
      </c>
      <c r="N424" s="676" t="e">
        <f t="shared" si="167"/>
        <v>#DIV/0!</v>
      </c>
      <c r="O424" s="676" t="e">
        <f t="shared" si="167"/>
        <v>#DIV/0!</v>
      </c>
      <c r="P424" s="676" t="e">
        <f t="shared" si="167"/>
        <v>#DIV/0!</v>
      </c>
      <c r="Q424" s="676" t="e">
        <f t="shared" si="167"/>
        <v>#DIV/0!</v>
      </c>
      <c r="R424" s="676" t="e">
        <f t="shared" si="167"/>
        <v>#DIV/0!</v>
      </c>
      <c r="S424" s="676" t="e">
        <f t="shared" si="167"/>
        <v>#DIV/0!</v>
      </c>
      <c r="T424" s="676" t="e">
        <f t="shared" si="167"/>
        <v>#DIV/0!</v>
      </c>
      <c r="U424" s="676" t="e">
        <f t="shared" si="167"/>
        <v>#DIV/0!</v>
      </c>
      <c r="V424" s="676" t="e">
        <f t="shared" si="167"/>
        <v>#DIV/0!</v>
      </c>
      <c r="W424" s="676" t="e">
        <f t="shared" si="167"/>
        <v>#DIV/0!</v>
      </c>
      <c r="X424" s="676" t="e">
        <f t="shared" si="167"/>
        <v>#DIV/0!</v>
      </c>
      <c r="Y424" s="676" t="e">
        <f t="shared" si="167"/>
        <v>#DIV/0!</v>
      </c>
      <c r="Z424" s="676" t="e">
        <f t="shared" si="167"/>
        <v>#DIV/0!</v>
      </c>
      <c r="AA424" s="676" t="e">
        <f t="shared" si="167"/>
        <v>#DIV/0!</v>
      </c>
      <c r="AB424" s="676" t="e">
        <f t="shared" si="167"/>
        <v>#DIV/0!</v>
      </c>
      <c r="AC424" s="676" t="e">
        <f t="shared" si="167"/>
        <v>#DIV/0!</v>
      </c>
      <c r="AD424" s="274"/>
      <c r="AG424" s="243" t="s">
        <v>36</v>
      </c>
      <c r="AH424" s="676" t="e">
        <f t="shared" ref="AH424:AR424" si="168">ROUND(AVERAGE(AH362:AH364),1)</f>
        <v>#DIV/0!</v>
      </c>
      <c r="AI424" s="676" t="e">
        <f t="shared" si="168"/>
        <v>#DIV/0!</v>
      </c>
      <c r="AJ424" s="676" t="e">
        <f t="shared" si="168"/>
        <v>#DIV/0!</v>
      </c>
      <c r="AK424" s="676" t="e">
        <f t="shared" si="168"/>
        <v>#DIV/0!</v>
      </c>
      <c r="AL424" s="676" t="e">
        <f t="shared" si="168"/>
        <v>#DIV/0!</v>
      </c>
      <c r="AM424" s="676" t="e">
        <f t="shared" si="168"/>
        <v>#DIV/0!</v>
      </c>
      <c r="AN424" s="676" t="e">
        <f t="shared" si="168"/>
        <v>#DIV/0!</v>
      </c>
      <c r="AO424" s="676" t="e">
        <f t="shared" si="168"/>
        <v>#DIV/0!</v>
      </c>
      <c r="AP424" s="676" t="e">
        <f t="shared" si="168"/>
        <v>#DIV/0!</v>
      </c>
      <c r="AQ424" s="676" t="e">
        <f t="shared" si="168"/>
        <v>#DIV/0!</v>
      </c>
      <c r="AR424" s="676" t="e">
        <f t="shared" si="168"/>
        <v>#DIV/0!</v>
      </c>
    </row>
    <row r="425" spans="1:44" ht="6.95" hidden="1" customHeight="1" x14ac:dyDescent="0.15">
      <c r="A425" s="240"/>
      <c r="B425" s="240"/>
      <c r="C425" s="246" t="s">
        <v>37</v>
      </c>
      <c r="D425" s="907" t="e">
        <f t="shared" ref="D425:AC425" si="169">ROUND(AVERAGE(D365:D367),1)</f>
        <v>#DIV/0!</v>
      </c>
      <c r="E425" s="907" t="e">
        <f t="shared" si="169"/>
        <v>#DIV/0!</v>
      </c>
      <c r="F425" s="907" t="e">
        <f t="shared" si="169"/>
        <v>#DIV/0!</v>
      </c>
      <c r="G425" s="907" t="e">
        <f t="shared" si="169"/>
        <v>#DIV/0!</v>
      </c>
      <c r="H425" s="907" t="e">
        <f t="shared" si="169"/>
        <v>#DIV/0!</v>
      </c>
      <c r="I425" s="907" t="e">
        <f t="shared" si="169"/>
        <v>#DIV/0!</v>
      </c>
      <c r="J425" s="907" t="e">
        <f t="shared" si="169"/>
        <v>#DIV/0!</v>
      </c>
      <c r="K425" s="907" t="e">
        <f t="shared" si="169"/>
        <v>#DIV/0!</v>
      </c>
      <c r="L425" s="907" t="e">
        <f t="shared" si="169"/>
        <v>#DIV/0!</v>
      </c>
      <c r="M425" s="907" t="e">
        <f t="shared" si="169"/>
        <v>#DIV/0!</v>
      </c>
      <c r="N425" s="907" t="e">
        <f t="shared" si="169"/>
        <v>#DIV/0!</v>
      </c>
      <c r="O425" s="907" t="e">
        <f t="shared" si="169"/>
        <v>#DIV/0!</v>
      </c>
      <c r="P425" s="907" t="e">
        <f t="shared" si="169"/>
        <v>#DIV/0!</v>
      </c>
      <c r="Q425" s="907" t="e">
        <f t="shared" si="169"/>
        <v>#DIV/0!</v>
      </c>
      <c r="R425" s="907" t="e">
        <f t="shared" si="169"/>
        <v>#DIV/0!</v>
      </c>
      <c r="S425" s="907" t="e">
        <f t="shared" si="169"/>
        <v>#DIV/0!</v>
      </c>
      <c r="T425" s="907" t="e">
        <f t="shared" si="169"/>
        <v>#DIV/0!</v>
      </c>
      <c r="U425" s="907" t="e">
        <f t="shared" si="169"/>
        <v>#DIV/0!</v>
      </c>
      <c r="V425" s="907" t="e">
        <f t="shared" si="169"/>
        <v>#DIV/0!</v>
      </c>
      <c r="W425" s="907" t="e">
        <f t="shared" si="169"/>
        <v>#DIV/0!</v>
      </c>
      <c r="X425" s="907" t="e">
        <f t="shared" si="169"/>
        <v>#DIV/0!</v>
      </c>
      <c r="Y425" s="907" t="e">
        <f t="shared" si="169"/>
        <v>#DIV/0!</v>
      </c>
      <c r="Z425" s="907" t="e">
        <f t="shared" si="169"/>
        <v>#DIV/0!</v>
      </c>
      <c r="AA425" s="907" t="e">
        <f t="shared" si="169"/>
        <v>#DIV/0!</v>
      </c>
      <c r="AB425" s="907" t="e">
        <f t="shared" si="169"/>
        <v>#DIV/0!</v>
      </c>
      <c r="AC425" s="907" t="e">
        <f t="shared" si="169"/>
        <v>#DIV/0!</v>
      </c>
      <c r="AD425" s="274"/>
      <c r="AF425" s="240"/>
      <c r="AG425" s="246" t="s">
        <v>37</v>
      </c>
      <c r="AH425" s="907" t="e">
        <f t="shared" ref="AH425:AR425" si="170">ROUND(AVERAGE(AH365:AH367),1)</f>
        <v>#DIV/0!</v>
      </c>
      <c r="AI425" s="907" t="e">
        <f t="shared" si="170"/>
        <v>#DIV/0!</v>
      </c>
      <c r="AJ425" s="907" t="e">
        <f t="shared" si="170"/>
        <v>#DIV/0!</v>
      </c>
      <c r="AK425" s="907" t="e">
        <f t="shared" si="170"/>
        <v>#DIV/0!</v>
      </c>
      <c r="AL425" s="907" t="e">
        <f t="shared" si="170"/>
        <v>#DIV/0!</v>
      </c>
      <c r="AM425" s="907" t="e">
        <f t="shared" si="170"/>
        <v>#DIV/0!</v>
      </c>
      <c r="AN425" s="907" t="e">
        <f t="shared" si="170"/>
        <v>#DIV/0!</v>
      </c>
      <c r="AO425" s="907" t="e">
        <f t="shared" si="170"/>
        <v>#DIV/0!</v>
      </c>
      <c r="AP425" s="907" t="e">
        <f t="shared" si="170"/>
        <v>#DIV/0!</v>
      </c>
      <c r="AQ425" s="907" t="e">
        <f t="shared" si="170"/>
        <v>#DIV/0!</v>
      </c>
      <c r="AR425" s="907" t="e">
        <f t="shared" si="170"/>
        <v>#DIV/0!</v>
      </c>
    </row>
    <row r="426" spans="1:44" ht="17.100000000000001" customHeight="1" x14ac:dyDescent="0.15">
      <c r="A426" s="135" t="s">
        <v>788</v>
      </c>
      <c r="AD426" s="20"/>
      <c r="AE426" s="135" t="s">
        <v>788</v>
      </c>
    </row>
    <row r="427" spans="1:44" x14ac:dyDescent="0.15">
      <c r="A427" s="66"/>
      <c r="B427" s="66">
        <v>2018</v>
      </c>
      <c r="C427" s="238" t="s">
        <v>34</v>
      </c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20"/>
      <c r="AE427" s="66"/>
      <c r="AF427" s="66">
        <v>2018</v>
      </c>
      <c r="AG427" s="238" t="s">
        <v>34</v>
      </c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</row>
    <row r="428" spans="1:44" x14ac:dyDescent="0.15">
      <c r="C428" s="239" t="s">
        <v>35</v>
      </c>
      <c r="D428" s="676">
        <f t="shared" ref="D428:AB428" si="171">ROUND((D371-D370)/D370*100,1)</f>
        <v>-5.8</v>
      </c>
      <c r="E428" s="676">
        <f t="shared" si="171"/>
        <v>-5.8</v>
      </c>
      <c r="F428" s="676">
        <f t="shared" si="171"/>
        <v>-4.5</v>
      </c>
      <c r="G428" s="676">
        <f t="shared" si="171"/>
        <v>-10.7</v>
      </c>
      <c r="H428" s="676">
        <f t="shared" si="171"/>
        <v>27.3</v>
      </c>
      <c r="I428" s="676">
        <f t="shared" si="171"/>
        <v>-8.6999999999999993</v>
      </c>
      <c r="J428" s="676">
        <f t="shared" si="171"/>
        <v>-7.5</v>
      </c>
      <c r="K428" s="676">
        <f t="shared" si="171"/>
        <v>-3.2</v>
      </c>
      <c r="L428" s="676">
        <f t="shared" si="171"/>
        <v>-6.6</v>
      </c>
      <c r="M428" s="676">
        <f t="shared" si="171"/>
        <v>-13.8</v>
      </c>
      <c r="N428" s="676">
        <f t="shared" si="171"/>
        <v>-1.4</v>
      </c>
      <c r="O428" s="676">
        <f t="shared" si="171"/>
        <v>20</v>
      </c>
      <c r="P428" s="676">
        <f t="shared" si="171"/>
        <v>-27.8</v>
      </c>
      <c r="Q428" s="676">
        <f t="shared" si="171"/>
        <v>0.7</v>
      </c>
      <c r="R428" s="676">
        <f t="shared" si="171"/>
        <v>-0.5</v>
      </c>
      <c r="S428" s="676">
        <f t="shared" si="171"/>
        <v>-1.6</v>
      </c>
      <c r="T428" s="676">
        <f t="shared" si="171"/>
        <v>-3.6</v>
      </c>
      <c r="U428" s="676">
        <f t="shared" si="171"/>
        <v>-5.9</v>
      </c>
      <c r="V428" s="676">
        <f t="shared" si="171"/>
        <v>0.9</v>
      </c>
      <c r="W428" s="676" t="s">
        <v>357</v>
      </c>
      <c r="X428" s="676">
        <f t="shared" si="171"/>
        <v>-15</v>
      </c>
      <c r="Y428" s="676">
        <f t="shared" si="171"/>
        <v>-0.9</v>
      </c>
      <c r="Z428" s="676">
        <f t="shared" si="171"/>
        <v>6.8</v>
      </c>
      <c r="AA428" s="676">
        <f t="shared" si="171"/>
        <v>-8.5</v>
      </c>
      <c r="AB428" s="676">
        <f t="shared" si="171"/>
        <v>4.5</v>
      </c>
      <c r="AC428" s="676">
        <f t="shared" ref="AC428" si="172">ROUND((AC371-AC370)/AC370*100,1)</f>
        <v>-13.1</v>
      </c>
      <c r="AD428" s="274"/>
      <c r="AG428" s="239" t="s">
        <v>35</v>
      </c>
      <c r="AH428" s="676">
        <f t="shared" ref="AH428:AR428" si="173">ROUND((AH371-AH370)/AH370*100,1)</f>
        <v>-5.8</v>
      </c>
      <c r="AI428" s="676">
        <f t="shared" si="173"/>
        <v>1.3</v>
      </c>
      <c r="AJ428" s="676">
        <f t="shared" si="173"/>
        <v>2.6</v>
      </c>
      <c r="AK428" s="676">
        <f t="shared" si="173"/>
        <v>-5.3</v>
      </c>
      <c r="AL428" s="676">
        <f t="shared" si="173"/>
        <v>10.5</v>
      </c>
      <c r="AM428" s="676">
        <f t="shared" si="173"/>
        <v>0.2</v>
      </c>
      <c r="AN428" s="676">
        <f t="shared" si="173"/>
        <v>14.8</v>
      </c>
      <c r="AO428" s="676">
        <f t="shared" si="173"/>
        <v>-4.2</v>
      </c>
      <c r="AP428" s="676">
        <f t="shared" si="173"/>
        <v>-8.5</v>
      </c>
      <c r="AQ428" s="676">
        <f t="shared" si="173"/>
        <v>-8.6999999999999993</v>
      </c>
      <c r="AR428" s="676">
        <f t="shared" si="173"/>
        <v>-5.7</v>
      </c>
    </row>
    <row r="429" spans="1:44" x14ac:dyDescent="0.15">
      <c r="C429" s="239" t="s">
        <v>36</v>
      </c>
      <c r="D429" s="676">
        <f t="shared" ref="D429:AB429" si="174">ROUND((D372-D371)/D371*100,1)</f>
        <v>3.3</v>
      </c>
      <c r="E429" s="676">
        <f t="shared" si="174"/>
        <v>3.5</v>
      </c>
      <c r="F429" s="676">
        <f t="shared" si="174"/>
        <v>6.1</v>
      </c>
      <c r="G429" s="676">
        <f t="shared" si="174"/>
        <v>-4.9000000000000004</v>
      </c>
      <c r="H429" s="676">
        <f t="shared" si="174"/>
        <v>12.1</v>
      </c>
      <c r="I429" s="676">
        <f t="shared" si="174"/>
        <v>-21.3</v>
      </c>
      <c r="J429" s="676">
        <f t="shared" si="174"/>
        <v>3.9</v>
      </c>
      <c r="K429" s="676">
        <f t="shared" si="174"/>
        <v>1.8</v>
      </c>
      <c r="L429" s="676">
        <f t="shared" si="174"/>
        <v>20.5</v>
      </c>
      <c r="M429" s="676">
        <f t="shared" si="174"/>
        <v>3.3</v>
      </c>
      <c r="N429" s="676">
        <f t="shared" si="174"/>
        <v>4.7</v>
      </c>
      <c r="O429" s="676">
        <f t="shared" si="174"/>
        <v>55.2</v>
      </c>
      <c r="P429" s="676">
        <f t="shared" si="174"/>
        <v>-2.2999999999999998</v>
      </c>
      <c r="Q429" s="676">
        <f t="shared" si="174"/>
        <v>1.6</v>
      </c>
      <c r="R429" s="676">
        <f t="shared" si="174"/>
        <v>2.2000000000000002</v>
      </c>
      <c r="S429" s="676">
        <f t="shared" si="174"/>
        <v>11.6</v>
      </c>
      <c r="T429" s="676">
        <f t="shared" si="174"/>
        <v>2.4</v>
      </c>
      <c r="U429" s="676">
        <f t="shared" si="174"/>
        <v>5.5</v>
      </c>
      <c r="V429" s="676">
        <f t="shared" si="174"/>
        <v>4.8</v>
      </c>
      <c r="W429" s="676" t="s">
        <v>357</v>
      </c>
      <c r="X429" s="676">
        <f t="shared" si="174"/>
        <v>3.2</v>
      </c>
      <c r="Y429" s="676">
        <f t="shared" si="174"/>
        <v>-10.4</v>
      </c>
      <c r="Z429" s="676">
        <f t="shared" si="174"/>
        <v>2</v>
      </c>
      <c r="AA429" s="676">
        <f t="shared" si="174"/>
        <v>26.5</v>
      </c>
      <c r="AB429" s="676">
        <f t="shared" si="174"/>
        <v>-0.1</v>
      </c>
      <c r="AC429" s="676">
        <f t="shared" ref="AC429" si="175">ROUND((AC372-AC371)/AC371*100,1)</f>
        <v>-5.7</v>
      </c>
      <c r="AD429" s="274"/>
      <c r="AG429" s="239" t="s">
        <v>36</v>
      </c>
      <c r="AH429" s="676">
        <f t="shared" ref="AH429:AR429" si="176">ROUND((AH372-AH371)/AH371*100,1)</f>
        <v>3.3</v>
      </c>
      <c r="AI429" s="676">
        <f t="shared" si="176"/>
        <v>10.7</v>
      </c>
      <c r="AJ429" s="676">
        <f t="shared" si="176"/>
        <v>5.3</v>
      </c>
      <c r="AK429" s="676">
        <f t="shared" si="176"/>
        <v>2.5</v>
      </c>
      <c r="AL429" s="676">
        <f t="shared" si="176"/>
        <v>7.5</v>
      </c>
      <c r="AM429" s="676">
        <f t="shared" si="176"/>
        <v>19.600000000000001</v>
      </c>
      <c r="AN429" s="676">
        <f t="shared" si="176"/>
        <v>39.5</v>
      </c>
      <c r="AO429" s="676">
        <f t="shared" si="176"/>
        <v>4.0999999999999996</v>
      </c>
      <c r="AP429" s="676">
        <f t="shared" si="176"/>
        <v>-0.9</v>
      </c>
      <c r="AQ429" s="676">
        <f t="shared" si="176"/>
        <v>-2</v>
      </c>
      <c r="AR429" s="676">
        <f t="shared" si="176"/>
        <v>26.6</v>
      </c>
    </row>
    <row r="430" spans="1:44" x14ac:dyDescent="0.15">
      <c r="C430" s="239" t="s">
        <v>37</v>
      </c>
      <c r="D430" s="676">
        <f t="shared" ref="D430:AB430" si="177">ROUND((D373-D372)/D372*100,1)</f>
        <v>2.2999999999999998</v>
      </c>
      <c r="E430" s="676">
        <f t="shared" si="177"/>
        <v>2.1</v>
      </c>
      <c r="F430" s="676">
        <f t="shared" si="177"/>
        <v>-6.4</v>
      </c>
      <c r="G430" s="676">
        <f t="shared" si="177"/>
        <v>-3.1</v>
      </c>
      <c r="H430" s="676">
        <f t="shared" si="177"/>
        <v>0.7</v>
      </c>
      <c r="I430" s="676">
        <f t="shared" si="177"/>
        <v>32.700000000000003</v>
      </c>
      <c r="J430" s="676">
        <f t="shared" si="177"/>
        <v>-4.5</v>
      </c>
      <c r="K430" s="676">
        <f t="shared" si="177"/>
        <v>-14.3</v>
      </c>
      <c r="L430" s="676">
        <f t="shared" si="177"/>
        <v>22.7</v>
      </c>
      <c r="M430" s="676">
        <f t="shared" si="177"/>
        <v>18.3</v>
      </c>
      <c r="N430" s="676">
        <f t="shared" si="177"/>
        <v>-1.1000000000000001</v>
      </c>
      <c r="O430" s="676">
        <f t="shared" si="177"/>
        <v>-35.299999999999997</v>
      </c>
      <c r="P430" s="676">
        <f t="shared" si="177"/>
        <v>23.9</v>
      </c>
      <c r="Q430" s="676">
        <f t="shared" si="177"/>
        <v>-1.1000000000000001</v>
      </c>
      <c r="R430" s="676">
        <f t="shared" si="177"/>
        <v>-0.3</v>
      </c>
      <c r="S430" s="676">
        <f t="shared" si="177"/>
        <v>58.4</v>
      </c>
      <c r="T430" s="676">
        <f t="shared" si="177"/>
        <v>-0.9</v>
      </c>
      <c r="U430" s="676">
        <f t="shared" si="177"/>
        <v>-5.8</v>
      </c>
      <c r="V430" s="676">
        <f t="shared" si="177"/>
        <v>-11</v>
      </c>
      <c r="W430" s="676" t="s">
        <v>357</v>
      </c>
      <c r="X430" s="676">
        <f t="shared" si="177"/>
        <v>15</v>
      </c>
      <c r="Y430" s="676">
        <f t="shared" si="177"/>
        <v>-4.4000000000000004</v>
      </c>
      <c r="Z430" s="676">
        <f t="shared" si="177"/>
        <v>3.9</v>
      </c>
      <c r="AA430" s="676">
        <f t="shared" si="177"/>
        <v>-10.9</v>
      </c>
      <c r="AB430" s="676">
        <f t="shared" si="177"/>
        <v>-2.7</v>
      </c>
      <c r="AC430" s="676">
        <f t="shared" ref="AC430" si="178">ROUND((AC373-AC372)/AC372*100,1)</f>
        <v>6.1</v>
      </c>
      <c r="AD430" s="274"/>
      <c r="AG430" s="239" t="s">
        <v>37</v>
      </c>
      <c r="AH430" s="676">
        <f t="shared" ref="AH430:AR430" si="179">ROUND((AH373-AH372)/AH372*100,1)</f>
        <v>2.2999999999999998</v>
      </c>
      <c r="AI430" s="676">
        <f t="shared" si="179"/>
        <v>-8.5</v>
      </c>
      <c r="AJ430" s="676">
        <f t="shared" si="179"/>
        <v>-4.3</v>
      </c>
      <c r="AK430" s="676">
        <f t="shared" si="179"/>
        <v>-7.8</v>
      </c>
      <c r="AL430" s="676">
        <f t="shared" si="179"/>
        <v>0.2</v>
      </c>
      <c r="AM430" s="676">
        <f t="shared" si="179"/>
        <v>-13.8</v>
      </c>
      <c r="AN430" s="676">
        <f t="shared" si="179"/>
        <v>-26</v>
      </c>
      <c r="AO430" s="676">
        <f t="shared" si="179"/>
        <v>-2.2000000000000002</v>
      </c>
      <c r="AP430" s="676">
        <f t="shared" si="179"/>
        <v>7.8</v>
      </c>
      <c r="AQ430" s="676">
        <f t="shared" si="179"/>
        <v>8.5</v>
      </c>
      <c r="AR430" s="676">
        <f t="shared" si="179"/>
        <v>-10</v>
      </c>
    </row>
    <row r="431" spans="1:44" x14ac:dyDescent="0.15">
      <c r="B431" s="66">
        <v>2019</v>
      </c>
      <c r="C431" s="238" t="s">
        <v>34</v>
      </c>
      <c r="D431" s="906">
        <f t="shared" ref="D431:AB431" si="180">ROUND((D374-D373)/D373*100,1)</f>
        <v>8.3000000000000007</v>
      </c>
      <c r="E431" s="906">
        <f t="shared" si="180"/>
        <v>8.3000000000000007</v>
      </c>
      <c r="F431" s="906">
        <f t="shared" si="180"/>
        <v>2.7</v>
      </c>
      <c r="G431" s="906">
        <f t="shared" si="180"/>
        <v>17.399999999999999</v>
      </c>
      <c r="H431" s="906">
        <f t="shared" si="180"/>
        <v>11.8</v>
      </c>
      <c r="I431" s="906">
        <f t="shared" si="180"/>
        <v>-2.6</v>
      </c>
      <c r="J431" s="906">
        <f t="shared" si="180"/>
        <v>19.3</v>
      </c>
      <c r="K431" s="906">
        <f t="shared" si="180"/>
        <v>19.7</v>
      </c>
      <c r="L431" s="906">
        <f t="shared" si="180"/>
        <v>-3.5</v>
      </c>
      <c r="M431" s="906">
        <f t="shared" si="180"/>
        <v>-26.6</v>
      </c>
      <c r="N431" s="906">
        <f t="shared" si="180"/>
        <v>-9.6999999999999993</v>
      </c>
      <c r="O431" s="906">
        <f t="shared" si="180"/>
        <v>2.2000000000000002</v>
      </c>
      <c r="P431" s="906">
        <f t="shared" si="180"/>
        <v>81.7</v>
      </c>
      <c r="Q431" s="906">
        <f t="shared" si="180"/>
        <v>5.8</v>
      </c>
      <c r="R431" s="906">
        <f t="shared" si="180"/>
        <v>8.3000000000000007</v>
      </c>
      <c r="S431" s="906">
        <f t="shared" si="180"/>
        <v>-28.6</v>
      </c>
      <c r="T431" s="906">
        <f t="shared" si="180"/>
        <v>2.2999999999999998</v>
      </c>
      <c r="U431" s="906">
        <f t="shared" si="180"/>
        <v>6.1</v>
      </c>
      <c r="V431" s="906">
        <f t="shared" si="180"/>
        <v>7</v>
      </c>
      <c r="W431" s="906" t="s">
        <v>357</v>
      </c>
      <c r="X431" s="906">
        <f t="shared" si="180"/>
        <v>-7.2</v>
      </c>
      <c r="Y431" s="906">
        <f t="shared" si="180"/>
        <v>17.100000000000001</v>
      </c>
      <c r="Z431" s="906">
        <f t="shared" si="180"/>
        <v>12.7</v>
      </c>
      <c r="AA431" s="906">
        <f t="shared" si="180"/>
        <v>-15.8</v>
      </c>
      <c r="AB431" s="906">
        <f t="shared" si="180"/>
        <v>3.4</v>
      </c>
      <c r="AC431" s="906">
        <f t="shared" ref="AC431" si="181">ROUND((AC374-AC373)/AC373*100,1)</f>
        <v>13.8</v>
      </c>
      <c r="AD431" s="274"/>
      <c r="AF431" s="66">
        <v>2019</v>
      </c>
      <c r="AG431" s="238" t="s">
        <v>34</v>
      </c>
      <c r="AH431" s="906">
        <f t="shared" ref="AH431:AR431" si="182">ROUND((AH374-AH373)/AH373*100,1)</f>
        <v>8.3000000000000007</v>
      </c>
      <c r="AI431" s="906">
        <f t="shared" si="182"/>
        <v>6.2</v>
      </c>
      <c r="AJ431" s="906">
        <f t="shared" si="182"/>
        <v>6.3</v>
      </c>
      <c r="AK431" s="906">
        <f t="shared" si="182"/>
        <v>12.1</v>
      </c>
      <c r="AL431" s="906">
        <f t="shared" si="182"/>
        <v>0.7</v>
      </c>
      <c r="AM431" s="906">
        <f t="shared" si="182"/>
        <v>3.8</v>
      </c>
      <c r="AN431" s="906">
        <f t="shared" si="182"/>
        <v>3.4</v>
      </c>
      <c r="AO431" s="906">
        <f t="shared" si="182"/>
        <v>1.9</v>
      </c>
      <c r="AP431" s="906">
        <f t="shared" si="182"/>
        <v>9.6999999999999993</v>
      </c>
      <c r="AQ431" s="906">
        <f t="shared" si="182"/>
        <v>10.199999999999999</v>
      </c>
      <c r="AR431" s="906">
        <f t="shared" si="182"/>
        <v>5.6</v>
      </c>
    </row>
    <row r="432" spans="1:44" x14ac:dyDescent="0.15">
      <c r="C432" s="239" t="s">
        <v>35</v>
      </c>
      <c r="D432" s="676">
        <f t="shared" ref="D432:AB432" si="183">ROUND((D375-D374)/D374*100,1)</f>
        <v>0.9</v>
      </c>
      <c r="E432" s="676">
        <f t="shared" si="183"/>
        <v>0.9</v>
      </c>
      <c r="F432" s="676">
        <f t="shared" si="183"/>
        <v>3.9</v>
      </c>
      <c r="G432" s="676">
        <f t="shared" si="183"/>
        <v>9.3000000000000007</v>
      </c>
      <c r="H432" s="676">
        <f t="shared" si="183"/>
        <v>2.9</v>
      </c>
      <c r="I432" s="676">
        <f t="shared" si="183"/>
        <v>1.9</v>
      </c>
      <c r="J432" s="676">
        <f t="shared" si="183"/>
        <v>-3.9</v>
      </c>
      <c r="K432" s="676">
        <f t="shared" si="183"/>
        <v>3.5</v>
      </c>
      <c r="L432" s="676">
        <f t="shared" si="183"/>
        <v>-15.3</v>
      </c>
      <c r="M432" s="676">
        <f t="shared" si="183"/>
        <v>23</v>
      </c>
      <c r="N432" s="676">
        <f t="shared" si="183"/>
        <v>21.6</v>
      </c>
      <c r="O432" s="676">
        <f t="shared" si="183"/>
        <v>16.399999999999999</v>
      </c>
      <c r="P432" s="676">
        <f t="shared" si="183"/>
        <v>-19.600000000000001</v>
      </c>
      <c r="Q432" s="676">
        <f t="shared" si="183"/>
        <v>3.3</v>
      </c>
      <c r="R432" s="676">
        <f t="shared" si="183"/>
        <v>-1.6</v>
      </c>
      <c r="S432" s="676">
        <f t="shared" si="183"/>
        <v>5.4</v>
      </c>
      <c r="T432" s="676">
        <f t="shared" si="183"/>
        <v>0.6</v>
      </c>
      <c r="U432" s="676">
        <f t="shared" si="183"/>
        <v>2.2999999999999998</v>
      </c>
      <c r="V432" s="676">
        <f t="shared" si="183"/>
        <v>9.6</v>
      </c>
      <c r="W432" s="676" t="s">
        <v>357</v>
      </c>
      <c r="X432" s="676">
        <f t="shared" si="183"/>
        <v>7.7</v>
      </c>
      <c r="Y432" s="676">
        <f t="shared" si="183"/>
        <v>4.2</v>
      </c>
      <c r="Z432" s="676">
        <f t="shared" si="183"/>
        <v>-2.1</v>
      </c>
      <c r="AA432" s="676">
        <f t="shared" si="183"/>
        <v>9</v>
      </c>
      <c r="AB432" s="676">
        <f t="shared" si="183"/>
        <v>3.4</v>
      </c>
      <c r="AC432" s="676">
        <f t="shared" ref="AC432" si="184">ROUND((AC375-AC374)/AC374*100,1)</f>
        <v>-4.2</v>
      </c>
      <c r="AD432" s="274"/>
      <c r="AG432" s="239" t="s">
        <v>35</v>
      </c>
      <c r="AH432" s="676">
        <f t="shared" ref="AH432:AR432" si="185">ROUND((AH375-AH374)/AH374*100,1)</f>
        <v>0.9</v>
      </c>
      <c r="AI432" s="676">
        <f t="shared" si="185"/>
        <v>2</v>
      </c>
      <c r="AJ432" s="676">
        <f t="shared" si="185"/>
        <v>2.2999999999999998</v>
      </c>
      <c r="AK432" s="676">
        <f t="shared" si="185"/>
        <v>-0.6</v>
      </c>
      <c r="AL432" s="676">
        <f t="shared" si="185"/>
        <v>5.3</v>
      </c>
      <c r="AM432" s="676">
        <f t="shared" si="185"/>
        <v>2.9</v>
      </c>
      <c r="AN432" s="676">
        <f t="shared" si="185"/>
        <v>4.9000000000000004</v>
      </c>
      <c r="AO432" s="676">
        <f t="shared" si="185"/>
        <v>4.4000000000000004</v>
      </c>
      <c r="AP432" s="676">
        <f t="shared" si="185"/>
        <v>1.3</v>
      </c>
      <c r="AQ432" s="676">
        <f t="shared" si="185"/>
        <v>0.5</v>
      </c>
      <c r="AR432" s="676">
        <f t="shared" si="185"/>
        <v>21.3</v>
      </c>
    </row>
    <row r="433" spans="2:44" x14ac:dyDescent="0.15">
      <c r="C433" s="239" t="s">
        <v>36</v>
      </c>
      <c r="D433" s="676">
        <f t="shared" ref="D433:AB433" si="186">ROUND((D376-D375)/D375*100,1)</f>
        <v>17.899999999999999</v>
      </c>
      <c r="E433" s="676">
        <f t="shared" si="186"/>
        <v>17.899999999999999</v>
      </c>
      <c r="F433" s="676">
        <f t="shared" si="186"/>
        <v>4.2</v>
      </c>
      <c r="G433" s="676">
        <f t="shared" si="186"/>
        <v>-0.3</v>
      </c>
      <c r="H433" s="676">
        <f t="shared" si="186"/>
        <v>-4.8</v>
      </c>
      <c r="I433" s="676">
        <f t="shared" si="186"/>
        <v>-21.1</v>
      </c>
      <c r="J433" s="676">
        <f t="shared" si="186"/>
        <v>7.9</v>
      </c>
      <c r="K433" s="676">
        <f t="shared" si="186"/>
        <v>13.6</v>
      </c>
      <c r="L433" s="676">
        <f t="shared" si="186"/>
        <v>-9.6</v>
      </c>
      <c r="M433" s="676">
        <f t="shared" si="186"/>
        <v>-19.399999999999999</v>
      </c>
      <c r="N433" s="676">
        <f t="shared" si="186"/>
        <v>-15</v>
      </c>
      <c r="O433" s="676">
        <f t="shared" si="186"/>
        <v>-31.8</v>
      </c>
      <c r="P433" s="676">
        <f t="shared" si="186"/>
        <v>305</v>
      </c>
      <c r="Q433" s="676">
        <f t="shared" si="186"/>
        <v>-4.2</v>
      </c>
      <c r="R433" s="676">
        <f t="shared" si="186"/>
        <v>-1</v>
      </c>
      <c r="S433" s="676">
        <f t="shared" si="186"/>
        <v>-8.5</v>
      </c>
      <c r="T433" s="676">
        <f t="shared" si="186"/>
        <v>-3.1</v>
      </c>
      <c r="U433" s="676">
        <f t="shared" si="186"/>
        <v>3.7</v>
      </c>
      <c r="V433" s="676">
        <f t="shared" si="186"/>
        <v>-4.7</v>
      </c>
      <c r="W433" s="676" t="s">
        <v>357</v>
      </c>
      <c r="X433" s="676">
        <f t="shared" si="186"/>
        <v>11.9</v>
      </c>
      <c r="Y433" s="676">
        <f t="shared" si="186"/>
        <v>18.8</v>
      </c>
      <c r="Z433" s="676">
        <f t="shared" si="186"/>
        <v>2.6</v>
      </c>
      <c r="AA433" s="676">
        <f t="shared" si="186"/>
        <v>-3</v>
      </c>
      <c r="AB433" s="676">
        <f t="shared" si="186"/>
        <v>5.5</v>
      </c>
      <c r="AC433" s="676">
        <f t="shared" ref="AC433" si="187">ROUND((AC376-AC375)/AC375*100,1)</f>
        <v>-3.6</v>
      </c>
      <c r="AD433" s="274"/>
      <c r="AG433" s="239" t="s">
        <v>36</v>
      </c>
      <c r="AH433" s="676">
        <f t="shared" ref="AH433:AR433" si="188">ROUND((AH376-AH375)/AH375*100,1)</f>
        <v>17.899999999999999</v>
      </c>
      <c r="AI433" s="676">
        <f t="shared" si="188"/>
        <v>-3</v>
      </c>
      <c r="AJ433" s="676">
        <f t="shared" si="188"/>
        <v>-2.8</v>
      </c>
      <c r="AK433" s="676">
        <f t="shared" si="188"/>
        <v>-0.9</v>
      </c>
      <c r="AL433" s="676">
        <f t="shared" si="188"/>
        <v>-4.9000000000000004</v>
      </c>
      <c r="AM433" s="676">
        <f t="shared" si="188"/>
        <v>-4.2</v>
      </c>
      <c r="AN433" s="676">
        <f t="shared" si="188"/>
        <v>-8.6</v>
      </c>
      <c r="AO433" s="676">
        <f t="shared" si="188"/>
        <v>-1.8</v>
      </c>
      <c r="AP433" s="676">
        <f t="shared" si="188"/>
        <v>28.6</v>
      </c>
      <c r="AQ433" s="676">
        <f t="shared" si="188"/>
        <v>30.5</v>
      </c>
      <c r="AR433" s="676">
        <f t="shared" si="188"/>
        <v>-30.9</v>
      </c>
    </row>
    <row r="434" spans="2:44" x14ac:dyDescent="0.15">
      <c r="B434" s="240"/>
      <c r="C434" s="241" t="s">
        <v>37</v>
      </c>
      <c r="D434" s="907">
        <f t="shared" ref="D434:AB434" si="189">ROUND((D377-D376)/D376*100,1)</f>
        <v>-10.1</v>
      </c>
      <c r="E434" s="907">
        <f t="shared" si="189"/>
        <v>-10.1</v>
      </c>
      <c r="F434" s="907">
        <f t="shared" si="189"/>
        <v>6.8</v>
      </c>
      <c r="G434" s="907">
        <f t="shared" si="189"/>
        <v>6.1</v>
      </c>
      <c r="H434" s="907">
        <f t="shared" si="189"/>
        <v>0</v>
      </c>
      <c r="I434" s="907">
        <f t="shared" si="189"/>
        <v>39.299999999999997</v>
      </c>
      <c r="J434" s="907">
        <f t="shared" si="189"/>
        <v>10.199999999999999</v>
      </c>
      <c r="K434" s="907">
        <f t="shared" si="189"/>
        <v>5.5</v>
      </c>
      <c r="L434" s="907">
        <f t="shared" si="189"/>
        <v>-11.1</v>
      </c>
      <c r="M434" s="907">
        <f t="shared" si="189"/>
        <v>2.2999999999999998</v>
      </c>
      <c r="N434" s="907">
        <f t="shared" si="189"/>
        <v>9.1999999999999993</v>
      </c>
      <c r="O434" s="907">
        <f t="shared" si="189"/>
        <v>11.8</v>
      </c>
      <c r="P434" s="907">
        <f t="shared" si="189"/>
        <v>-62.4</v>
      </c>
      <c r="Q434" s="907">
        <f t="shared" si="189"/>
        <v>6.4</v>
      </c>
      <c r="R434" s="907">
        <f t="shared" si="189"/>
        <v>4.8</v>
      </c>
      <c r="S434" s="907">
        <f t="shared" si="189"/>
        <v>-3.6</v>
      </c>
      <c r="T434" s="907">
        <f t="shared" si="189"/>
        <v>0.4</v>
      </c>
      <c r="U434" s="907">
        <f t="shared" si="189"/>
        <v>4.7</v>
      </c>
      <c r="V434" s="907">
        <f t="shared" si="189"/>
        <v>11.3</v>
      </c>
      <c r="W434" s="907" t="s">
        <v>357</v>
      </c>
      <c r="X434" s="907">
        <f t="shared" si="189"/>
        <v>-23.1</v>
      </c>
      <c r="Y434" s="907">
        <f t="shared" si="189"/>
        <v>15.5</v>
      </c>
      <c r="Z434" s="907">
        <f t="shared" si="189"/>
        <v>13.7</v>
      </c>
      <c r="AA434" s="907">
        <f t="shared" si="189"/>
        <v>-6</v>
      </c>
      <c r="AB434" s="907">
        <f t="shared" si="189"/>
        <v>5.6</v>
      </c>
      <c r="AC434" s="907">
        <f t="shared" ref="AC434" si="190">ROUND((AC377-AC376)/AC376*100,1)</f>
        <v>20.100000000000001</v>
      </c>
      <c r="AD434" s="274"/>
      <c r="AF434" s="240"/>
      <c r="AG434" s="241" t="s">
        <v>37</v>
      </c>
      <c r="AH434" s="907">
        <f t="shared" ref="AH434:AR434" si="191">ROUND((AH377-AH376)/AH376*100,1)</f>
        <v>-10.1</v>
      </c>
      <c r="AI434" s="907">
        <f t="shared" si="191"/>
        <v>3.3</v>
      </c>
      <c r="AJ434" s="907">
        <f t="shared" si="191"/>
        <v>3.5</v>
      </c>
      <c r="AK434" s="907">
        <f t="shared" si="191"/>
        <v>7.4</v>
      </c>
      <c r="AL434" s="907">
        <f t="shared" si="191"/>
        <v>-0.8</v>
      </c>
      <c r="AM434" s="907">
        <f t="shared" si="191"/>
        <v>5</v>
      </c>
      <c r="AN434" s="907">
        <f t="shared" si="191"/>
        <v>8.4</v>
      </c>
      <c r="AO434" s="907">
        <f t="shared" si="191"/>
        <v>1.9</v>
      </c>
      <c r="AP434" s="907">
        <f t="shared" si="191"/>
        <v>-16.2</v>
      </c>
      <c r="AQ434" s="907">
        <f t="shared" si="191"/>
        <v>-16.8</v>
      </c>
      <c r="AR434" s="907">
        <f t="shared" si="191"/>
        <v>13.2</v>
      </c>
    </row>
    <row r="435" spans="2:44" x14ac:dyDescent="0.15">
      <c r="B435" s="135">
        <v>2020</v>
      </c>
      <c r="C435" s="243" t="s">
        <v>34</v>
      </c>
      <c r="D435" s="676">
        <f t="shared" ref="D435:AB435" si="192">ROUND((D378-D377)/D377*100,1)</f>
        <v>-1.7</v>
      </c>
      <c r="E435" s="676">
        <f t="shared" si="192"/>
        <v>-1.7</v>
      </c>
      <c r="F435" s="676">
        <f t="shared" si="192"/>
        <v>5</v>
      </c>
      <c r="G435" s="676">
        <f t="shared" si="192"/>
        <v>-9.5</v>
      </c>
      <c r="H435" s="676">
        <f t="shared" si="192"/>
        <v>6.1</v>
      </c>
      <c r="I435" s="676">
        <f t="shared" si="192"/>
        <v>-19.3</v>
      </c>
      <c r="J435" s="676">
        <f t="shared" si="192"/>
        <v>5.2</v>
      </c>
      <c r="K435" s="676">
        <f t="shared" si="192"/>
        <v>-18.899999999999999</v>
      </c>
      <c r="L435" s="676">
        <f t="shared" si="192"/>
        <v>43.4</v>
      </c>
      <c r="M435" s="676">
        <f t="shared" si="192"/>
        <v>-0.8</v>
      </c>
      <c r="N435" s="676">
        <f t="shared" si="192"/>
        <v>1.7</v>
      </c>
      <c r="O435" s="676">
        <f t="shared" si="192"/>
        <v>-8.1999999999999993</v>
      </c>
      <c r="P435" s="676">
        <f t="shared" si="192"/>
        <v>-44.5</v>
      </c>
      <c r="Q435" s="676">
        <f t="shared" si="192"/>
        <v>2.2999999999999998</v>
      </c>
      <c r="R435" s="676">
        <f t="shared" si="192"/>
        <v>15.5</v>
      </c>
      <c r="S435" s="676">
        <f t="shared" si="192"/>
        <v>4.4000000000000004</v>
      </c>
      <c r="T435" s="676">
        <f t="shared" si="192"/>
        <v>0.1</v>
      </c>
      <c r="U435" s="676">
        <f t="shared" si="192"/>
        <v>6.3</v>
      </c>
      <c r="V435" s="676">
        <f t="shared" si="192"/>
        <v>4.8</v>
      </c>
      <c r="W435" s="676" t="s">
        <v>357</v>
      </c>
      <c r="X435" s="676">
        <f t="shared" si="192"/>
        <v>15.5</v>
      </c>
      <c r="Y435" s="676">
        <f t="shared" si="192"/>
        <v>-11.2</v>
      </c>
      <c r="Z435" s="676">
        <f t="shared" si="192"/>
        <v>9.6</v>
      </c>
      <c r="AA435" s="676">
        <f t="shared" si="192"/>
        <v>9.1</v>
      </c>
      <c r="AB435" s="676">
        <f t="shared" si="192"/>
        <v>-1.4</v>
      </c>
      <c r="AC435" s="676">
        <f t="shared" ref="AC435" si="193">ROUND((AC378-AC377)/AC377*100,1)</f>
        <v>-4.9000000000000004</v>
      </c>
      <c r="AD435" s="274"/>
      <c r="AF435" s="135">
        <v>2020</v>
      </c>
      <c r="AG435" s="243" t="s">
        <v>34</v>
      </c>
      <c r="AH435" s="676">
        <f t="shared" ref="AH435:AR435" si="194">ROUND((AH378-AH377)/AH377*100,1)</f>
        <v>-1.7</v>
      </c>
      <c r="AI435" s="676">
        <f t="shared" si="194"/>
        <v>2.1</v>
      </c>
      <c r="AJ435" s="676">
        <f t="shared" si="194"/>
        <v>7.1</v>
      </c>
      <c r="AK435" s="676">
        <f t="shared" si="194"/>
        <v>11.2</v>
      </c>
      <c r="AL435" s="676">
        <f t="shared" si="194"/>
        <v>4.5</v>
      </c>
      <c r="AM435" s="676">
        <f t="shared" si="194"/>
        <v>-10.199999999999999</v>
      </c>
      <c r="AN435" s="676">
        <f t="shared" si="194"/>
        <v>-23.3</v>
      </c>
      <c r="AO435" s="676">
        <f t="shared" si="194"/>
        <v>-2.9</v>
      </c>
      <c r="AP435" s="676">
        <f t="shared" si="194"/>
        <v>-3.2</v>
      </c>
      <c r="AQ435" s="676">
        <f t="shared" si="194"/>
        <v>-2.8</v>
      </c>
      <c r="AR435" s="676">
        <f t="shared" si="194"/>
        <v>-7.3</v>
      </c>
    </row>
    <row r="436" spans="2:44" x14ac:dyDescent="0.15">
      <c r="C436" s="239" t="s">
        <v>35</v>
      </c>
      <c r="D436" s="676">
        <f t="shared" ref="D436:AB436" si="195">ROUND((D379-D378)/D378*100,1)</f>
        <v>11.8</v>
      </c>
      <c r="E436" s="676">
        <f t="shared" si="195"/>
        <v>11.9</v>
      </c>
      <c r="F436" s="676">
        <f t="shared" si="195"/>
        <v>15</v>
      </c>
      <c r="G436" s="676">
        <f t="shared" si="195"/>
        <v>14.7</v>
      </c>
      <c r="H436" s="676">
        <f t="shared" si="195"/>
        <v>4.8</v>
      </c>
      <c r="I436" s="676">
        <f t="shared" si="195"/>
        <v>17.600000000000001</v>
      </c>
      <c r="J436" s="676">
        <f t="shared" si="195"/>
        <v>31.4</v>
      </c>
      <c r="K436" s="676">
        <f t="shared" si="195"/>
        <v>10.5</v>
      </c>
      <c r="L436" s="676">
        <f t="shared" si="195"/>
        <v>4.0999999999999996</v>
      </c>
      <c r="M436" s="676">
        <f t="shared" si="195"/>
        <v>38</v>
      </c>
      <c r="N436" s="676">
        <f t="shared" si="195"/>
        <v>10.7</v>
      </c>
      <c r="O436" s="676">
        <f t="shared" si="195"/>
        <v>22.1</v>
      </c>
      <c r="P436" s="676">
        <f t="shared" si="195"/>
        <v>-12.5</v>
      </c>
      <c r="Q436" s="676">
        <f t="shared" si="195"/>
        <v>7.8</v>
      </c>
      <c r="R436" s="676">
        <f t="shared" si="195"/>
        <v>13.2</v>
      </c>
      <c r="S436" s="676">
        <f t="shared" si="195"/>
        <v>11.1</v>
      </c>
      <c r="T436" s="676">
        <f t="shared" si="195"/>
        <v>4.5999999999999996</v>
      </c>
      <c r="U436" s="676">
        <f t="shared" si="195"/>
        <v>22.7</v>
      </c>
      <c r="V436" s="676">
        <f t="shared" si="195"/>
        <v>45.2</v>
      </c>
      <c r="W436" s="676" t="s">
        <v>357</v>
      </c>
      <c r="X436" s="676">
        <f t="shared" si="195"/>
        <v>3.6</v>
      </c>
      <c r="Y436" s="676">
        <f t="shared" si="195"/>
        <v>-3.3</v>
      </c>
      <c r="Z436" s="676">
        <f t="shared" si="195"/>
        <v>29.2</v>
      </c>
      <c r="AA436" s="676">
        <f t="shared" si="195"/>
        <v>38.299999999999997</v>
      </c>
      <c r="AB436" s="676">
        <f t="shared" si="195"/>
        <v>17.2</v>
      </c>
      <c r="AC436" s="676">
        <f t="shared" ref="AC436" si="196">ROUND((AC379-AC378)/AC378*100,1)</f>
        <v>19.100000000000001</v>
      </c>
      <c r="AD436" s="274"/>
      <c r="AG436" s="239" t="s">
        <v>35</v>
      </c>
      <c r="AH436" s="676">
        <f t="shared" ref="AH436:AR436" si="197">ROUND((AH379-AH378)/AH378*100,1)</f>
        <v>11.8</v>
      </c>
      <c r="AI436" s="676">
        <f t="shared" si="197"/>
        <v>11.4</v>
      </c>
      <c r="AJ436" s="676">
        <f t="shared" si="197"/>
        <v>7.3</v>
      </c>
      <c r="AK436" s="676">
        <f t="shared" si="197"/>
        <v>11.4</v>
      </c>
      <c r="AL436" s="676">
        <f t="shared" si="197"/>
        <v>1.5</v>
      </c>
      <c r="AM436" s="676">
        <f t="shared" si="197"/>
        <v>22.6</v>
      </c>
      <c r="AN436" s="676">
        <f t="shared" si="197"/>
        <v>46.5</v>
      </c>
      <c r="AO436" s="676">
        <f t="shared" si="197"/>
        <v>13.7</v>
      </c>
      <c r="AP436" s="676">
        <f t="shared" si="197"/>
        <v>13.2</v>
      </c>
      <c r="AQ436" s="676">
        <f t="shared" si="197"/>
        <v>12.2</v>
      </c>
      <c r="AR436" s="676">
        <f t="shared" si="197"/>
        <v>35</v>
      </c>
    </row>
    <row r="437" spans="2:44" x14ac:dyDescent="0.15">
      <c r="C437" s="239" t="s">
        <v>36</v>
      </c>
      <c r="D437" s="676">
        <f t="shared" ref="D437:AB437" si="198">ROUND((D380-D379)/D379*100,1)</f>
        <v>-9</v>
      </c>
      <c r="E437" s="676">
        <f t="shared" si="198"/>
        <v>-9.1</v>
      </c>
      <c r="F437" s="676">
        <f t="shared" si="198"/>
        <v>-8.8000000000000007</v>
      </c>
      <c r="G437" s="676">
        <f t="shared" si="198"/>
        <v>12.4</v>
      </c>
      <c r="H437" s="676">
        <f t="shared" si="198"/>
        <v>-5.0999999999999996</v>
      </c>
      <c r="I437" s="676">
        <f t="shared" si="198"/>
        <v>-13.6</v>
      </c>
      <c r="J437" s="676">
        <f t="shared" si="198"/>
        <v>-14.3</v>
      </c>
      <c r="K437" s="676">
        <f t="shared" si="198"/>
        <v>19.600000000000001</v>
      </c>
      <c r="L437" s="676">
        <f t="shared" si="198"/>
        <v>-18.399999999999999</v>
      </c>
      <c r="M437" s="676">
        <f t="shared" si="198"/>
        <v>-17.7</v>
      </c>
      <c r="N437" s="676">
        <f t="shared" si="198"/>
        <v>-7.1</v>
      </c>
      <c r="O437" s="676">
        <f t="shared" si="198"/>
        <v>-10.4</v>
      </c>
      <c r="P437" s="676">
        <f t="shared" si="198"/>
        <v>-18.8</v>
      </c>
      <c r="Q437" s="676">
        <f t="shared" si="198"/>
        <v>-6.8</v>
      </c>
      <c r="R437" s="676">
        <f t="shared" si="198"/>
        <v>-6.6</v>
      </c>
      <c r="S437" s="676">
        <f t="shared" si="198"/>
        <v>-1.3</v>
      </c>
      <c r="T437" s="676">
        <f t="shared" si="198"/>
        <v>-0.8</v>
      </c>
      <c r="U437" s="676">
        <f t="shared" si="198"/>
        <v>0.6</v>
      </c>
      <c r="V437" s="676">
        <f t="shared" si="198"/>
        <v>-2.9</v>
      </c>
      <c r="W437" s="676" t="s">
        <v>357</v>
      </c>
      <c r="X437" s="676">
        <f t="shared" si="198"/>
        <v>14.1</v>
      </c>
      <c r="Y437" s="676">
        <f t="shared" si="198"/>
        <v>22.8</v>
      </c>
      <c r="Z437" s="676">
        <f t="shared" si="198"/>
        <v>5.2</v>
      </c>
      <c r="AA437" s="676">
        <f t="shared" si="198"/>
        <v>-20.8</v>
      </c>
      <c r="AB437" s="676">
        <f t="shared" si="198"/>
        <v>21.1</v>
      </c>
      <c r="AC437" s="676">
        <f t="shared" ref="AC437" si="199">ROUND((AC380-AC379)/AC379*100,1)</f>
        <v>-10.4</v>
      </c>
      <c r="AD437" s="274"/>
      <c r="AG437" s="239" t="s">
        <v>36</v>
      </c>
      <c r="AH437" s="676">
        <f t="shared" ref="AH437:AR437" si="200">ROUND((AH380-AH379)/AH379*100,1)</f>
        <v>-9</v>
      </c>
      <c r="AI437" s="676">
        <f t="shared" si="200"/>
        <v>-3</v>
      </c>
      <c r="AJ437" s="676">
        <f t="shared" si="200"/>
        <v>-4.2</v>
      </c>
      <c r="AK437" s="676">
        <f t="shared" si="200"/>
        <v>-4.9000000000000004</v>
      </c>
      <c r="AL437" s="676">
        <f t="shared" si="200"/>
        <v>-1.8</v>
      </c>
      <c r="AM437" s="676">
        <f t="shared" si="200"/>
        <v>-1</v>
      </c>
      <c r="AN437" s="676">
        <f t="shared" si="200"/>
        <v>-0.4</v>
      </c>
      <c r="AO437" s="676">
        <f t="shared" si="200"/>
        <v>-3.3</v>
      </c>
      <c r="AP437" s="676">
        <f t="shared" si="200"/>
        <v>-12.5</v>
      </c>
      <c r="AQ437" s="676">
        <f t="shared" si="200"/>
        <v>-12.1</v>
      </c>
      <c r="AR437" s="676">
        <f t="shared" si="200"/>
        <v>-18.5</v>
      </c>
    </row>
    <row r="438" spans="2:44" x14ac:dyDescent="0.15">
      <c r="C438" s="239" t="s">
        <v>37</v>
      </c>
      <c r="D438" s="676">
        <f t="shared" ref="D438:AB438" si="201">ROUND((D381-D380)/D380*100,1)</f>
        <v>-6.5</v>
      </c>
      <c r="E438" s="676">
        <f t="shared" si="201"/>
        <v>-6.5</v>
      </c>
      <c r="F438" s="676">
        <f t="shared" si="201"/>
        <v>-15.1</v>
      </c>
      <c r="G438" s="676">
        <f t="shared" si="201"/>
        <v>-12.9</v>
      </c>
      <c r="H438" s="676">
        <f t="shared" si="201"/>
        <v>-3.8</v>
      </c>
      <c r="I438" s="676">
        <f t="shared" si="201"/>
        <v>8.6999999999999993</v>
      </c>
      <c r="J438" s="676">
        <f t="shared" si="201"/>
        <v>-5.3</v>
      </c>
      <c r="K438" s="676">
        <f t="shared" si="201"/>
        <v>-10.5</v>
      </c>
      <c r="L438" s="676">
        <f t="shared" si="201"/>
        <v>-20.9</v>
      </c>
      <c r="M438" s="676">
        <f t="shared" si="201"/>
        <v>-7.3</v>
      </c>
      <c r="N438" s="676">
        <f t="shared" si="201"/>
        <v>-32.700000000000003</v>
      </c>
      <c r="O438" s="676">
        <f t="shared" si="201"/>
        <v>14</v>
      </c>
      <c r="P438" s="676">
        <f t="shared" si="201"/>
        <v>14.4</v>
      </c>
      <c r="Q438" s="676">
        <f t="shared" si="201"/>
        <v>-10.8</v>
      </c>
      <c r="R438" s="676">
        <f t="shared" si="201"/>
        <v>-8.6999999999999993</v>
      </c>
      <c r="S438" s="676">
        <f t="shared" si="201"/>
        <v>-3.4</v>
      </c>
      <c r="T438" s="676">
        <f t="shared" si="201"/>
        <v>-1.2</v>
      </c>
      <c r="U438" s="676">
        <f t="shared" si="201"/>
        <v>-13.1</v>
      </c>
      <c r="V438" s="676">
        <f t="shared" si="201"/>
        <v>-15</v>
      </c>
      <c r="W438" s="676" t="s">
        <v>357</v>
      </c>
      <c r="X438" s="676">
        <f t="shared" si="201"/>
        <v>-17.100000000000001</v>
      </c>
      <c r="Y438" s="676">
        <f t="shared" si="201"/>
        <v>-6.3</v>
      </c>
      <c r="Z438" s="676">
        <f t="shared" si="201"/>
        <v>-10.3</v>
      </c>
      <c r="AA438" s="676">
        <f t="shared" si="201"/>
        <v>-19.2</v>
      </c>
      <c r="AB438" s="676">
        <f t="shared" si="201"/>
        <v>-2.1</v>
      </c>
      <c r="AC438" s="676">
        <f t="shared" ref="AC438" si="202">ROUND((AC381-AC380)/AC380*100,1)</f>
        <v>-0.5</v>
      </c>
      <c r="AD438" s="274"/>
      <c r="AG438" s="239" t="s">
        <v>37</v>
      </c>
      <c r="AH438" s="676">
        <f t="shared" ref="AH438:AR438" si="203">ROUND((AH381-AH380)/AH380*100,1)</f>
        <v>-6.5</v>
      </c>
      <c r="AI438" s="676">
        <f t="shared" si="203"/>
        <v>-1.8</v>
      </c>
      <c r="AJ438" s="676">
        <f t="shared" si="203"/>
        <v>1.9</v>
      </c>
      <c r="AK438" s="676">
        <f t="shared" si="203"/>
        <v>3.1</v>
      </c>
      <c r="AL438" s="676">
        <f t="shared" si="203"/>
        <v>-3.3</v>
      </c>
      <c r="AM438" s="676">
        <f t="shared" si="203"/>
        <v>-7.8</v>
      </c>
      <c r="AN438" s="676">
        <f t="shared" si="203"/>
        <v>-10.6</v>
      </c>
      <c r="AO438" s="676">
        <f t="shared" si="203"/>
        <v>-5.4</v>
      </c>
      <c r="AP438" s="676">
        <f t="shared" si="203"/>
        <v>-10.1</v>
      </c>
      <c r="AQ438" s="676">
        <f t="shared" si="203"/>
        <v>-10.3</v>
      </c>
      <c r="AR438" s="676">
        <f t="shared" si="203"/>
        <v>2.9</v>
      </c>
    </row>
    <row r="439" spans="2:44" x14ac:dyDescent="0.15">
      <c r="B439" s="66">
        <v>2021</v>
      </c>
      <c r="C439" s="238" t="s">
        <v>34</v>
      </c>
      <c r="D439" s="906">
        <f t="shared" ref="D439:AB439" si="204">ROUND((D382-D381)/D381*100,1)</f>
        <v>0.8</v>
      </c>
      <c r="E439" s="906">
        <f t="shared" si="204"/>
        <v>0.8</v>
      </c>
      <c r="F439" s="906">
        <f t="shared" si="204"/>
        <v>3.1</v>
      </c>
      <c r="G439" s="906">
        <f t="shared" si="204"/>
        <v>-6.6</v>
      </c>
      <c r="H439" s="906">
        <f t="shared" si="204"/>
        <v>-11</v>
      </c>
      <c r="I439" s="906">
        <f t="shared" si="204"/>
        <v>39.799999999999997</v>
      </c>
      <c r="J439" s="906">
        <f t="shared" si="204"/>
        <v>-7.2</v>
      </c>
      <c r="K439" s="906">
        <f t="shared" si="204"/>
        <v>1.4</v>
      </c>
      <c r="L439" s="906">
        <f t="shared" si="204"/>
        <v>-13.7</v>
      </c>
      <c r="M439" s="906">
        <f t="shared" si="204"/>
        <v>-2.9</v>
      </c>
      <c r="N439" s="906">
        <f t="shared" si="204"/>
        <v>-3.3</v>
      </c>
      <c r="O439" s="906">
        <f t="shared" si="204"/>
        <v>30.8</v>
      </c>
      <c r="P439" s="906">
        <f t="shared" si="204"/>
        <v>-8.1999999999999993</v>
      </c>
      <c r="Q439" s="906">
        <f t="shared" si="204"/>
        <v>-7.2</v>
      </c>
      <c r="R439" s="906">
        <f t="shared" si="204"/>
        <v>-7.2</v>
      </c>
      <c r="S439" s="906">
        <f t="shared" si="204"/>
        <v>5.5</v>
      </c>
      <c r="T439" s="906">
        <f t="shared" si="204"/>
        <v>0.5</v>
      </c>
      <c r="U439" s="906">
        <f t="shared" si="204"/>
        <v>-1.4</v>
      </c>
      <c r="V439" s="906">
        <f t="shared" si="204"/>
        <v>-4.5999999999999996</v>
      </c>
      <c r="W439" s="906" t="s">
        <v>357</v>
      </c>
      <c r="X439" s="906">
        <f t="shared" si="204"/>
        <v>2.9</v>
      </c>
      <c r="Y439" s="906">
        <f t="shared" si="204"/>
        <v>-2.7</v>
      </c>
      <c r="Z439" s="906">
        <f t="shared" si="204"/>
        <v>-7.6</v>
      </c>
      <c r="AA439" s="906">
        <f t="shared" si="204"/>
        <v>-5</v>
      </c>
      <c r="AB439" s="906">
        <f t="shared" si="204"/>
        <v>-18.3</v>
      </c>
      <c r="AC439" s="906">
        <f t="shared" ref="AC439" si="205">ROUND((AC382-AC381)/AC381*100,1)</f>
        <v>13.4</v>
      </c>
      <c r="AD439" s="274"/>
      <c r="AF439" s="66">
        <v>2021</v>
      </c>
      <c r="AG439" s="238" t="s">
        <v>34</v>
      </c>
      <c r="AH439" s="906">
        <f t="shared" ref="AH439:AR439" si="206">ROUND((AH382-AH381)/AH381*100,1)</f>
        <v>0.8</v>
      </c>
      <c r="AI439" s="906">
        <f t="shared" si="206"/>
        <v>1</v>
      </c>
      <c r="AJ439" s="906">
        <f t="shared" si="206"/>
        <v>-5.0999999999999996</v>
      </c>
      <c r="AK439" s="906">
        <f t="shared" si="206"/>
        <v>-2.8</v>
      </c>
      <c r="AL439" s="906">
        <f t="shared" si="206"/>
        <v>-5.2</v>
      </c>
      <c r="AM439" s="906">
        <f t="shared" si="206"/>
        <v>11.8</v>
      </c>
      <c r="AN439" s="906">
        <f t="shared" si="206"/>
        <v>26.8</v>
      </c>
      <c r="AO439" s="906">
        <f t="shared" si="206"/>
        <v>1.1000000000000001</v>
      </c>
      <c r="AP439" s="906">
        <f t="shared" si="206"/>
        <v>1.6</v>
      </c>
      <c r="AQ439" s="906">
        <f t="shared" si="206"/>
        <v>1.9</v>
      </c>
      <c r="AR439" s="906">
        <f t="shared" si="206"/>
        <v>-4.5</v>
      </c>
    </row>
    <row r="440" spans="2:44" x14ac:dyDescent="0.15">
      <c r="C440" s="239" t="s">
        <v>35</v>
      </c>
      <c r="D440" s="676">
        <f t="shared" ref="D440:AB440" si="207">ROUND((D383-D382)/D382*100,1)</f>
        <v>-4.8</v>
      </c>
      <c r="E440" s="676">
        <f t="shared" si="207"/>
        <v>-4.8</v>
      </c>
      <c r="F440" s="676">
        <f t="shared" si="207"/>
        <v>-2</v>
      </c>
      <c r="G440" s="676">
        <f t="shared" si="207"/>
        <v>-10.8</v>
      </c>
      <c r="H440" s="676">
        <f t="shared" si="207"/>
        <v>-0.2</v>
      </c>
      <c r="I440" s="676">
        <f t="shared" si="207"/>
        <v>-29.2</v>
      </c>
      <c r="J440" s="676">
        <f t="shared" si="207"/>
        <v>-10.4</v>
      </c>
      <c r="K440" s="676">
        <f t="shared" si="207"/>
        <v>-4.5</v>
      </c>
      <c r="L440" s="676">
        <f t="shared" si="207"/>
        <v>30</v>
      </c>
      <c r="M440" s="676">
        <f t="shared" si="207"/>
        <v>-3.8</v>
      </c>
      <c r="N440" s="676">
        <f t="shared" si="207"/>
        <v>37.200000000000003</v>
      </c>
      <c r="O440" s="676">
        <f t="shared" si="207"/>
        <v>-18.2</v>
      </c>
      <c r="P440" s="676">
        <f t="shared" si="207"/>
        <v>-6.6</v>
      </c>
      <c r="Q440" s="676">
        <f t="shared" si="207"/>
        <v>3.5</v>
      </c>
      <c r="R440" s="676">
        <f t="shared" si="207"/>
        <v>-2.2999999999999998</v>
      </c>
      <c r="S440" s="676">
        <f t="shared" si="207"/>
        <v>-4.2</v>
      </c>
      <c r="T440" s="676">
        <f t="shared" si="207"/>
        <v>-1</v>
      </c>
      <c r="U440" s="676">
        <f t="shared" si="207"/>
        <v>-1.9</v>
      </c>
      <c r="V440" s="676">
        <f t="shared" si="207"/>
        <v>4.7</v>
      </c>
      <c r="W440" s="676" t="s">
        <v>357</v>
      </c>
      <c r="X440" s="676">
        <f t="shared" si="207"/>
        <v>-7.8</v>
      </c>
      <c r="Y440" s="676">
        <f t="shared" si="207"/>
        <v>10.3</v>
      </c>
      <c r="Z440" s="676">
        <f t="shared" si="207"/>
        <v>-1.3</v>
      </c>
      <c r="AA440" s="676">
        <f t="shared" si="207"/>
        <v>-10.3</v>
      </c>
      <c r="AB440" s="676">
        <f t="shared" si="207"/>
        <v>-17.8</v>
      </c>
      <c r="AC440" s="676">
        <f t="shared" ref="AC440" si="208">ROUND((AC383-AC382)/AC382*100,1)</f>
        <v>-19.399999999999999</v>
      </c>
      <c r="AD440" s="274"/>
      <c r="AG440" s="239" t="s">
        <v>35</v>
      </c>
      <c r="AH440" s="676">
        <f t="shared" ref="AH440:AR440" si="209">ROUND((AH383-AH382)/AH382*100,1)</f>
        <v>-4.8</v>
      </c>
      <c r="AI440" s="676">
        <f t="shared" si="209"/>
        <v>-5</v>
      </c>
      <c r="AJ440" s="676">
        <f t="shared" si="209"/>
        <v>-4.2</v>
      </c>
      <c r="AK440" s="676">
        <f t="shared" si="209"/>
        <v>-9.6999999999999993</v>
      </c>
      <c r="AL440" s="676">
        <f t="shared" si="209"/>
        <v>2.4</v>
      </c>
      <c r="AM440" s="676">
        <f t="shared" si="209"/>
        <v>-5.2</v>
      </c>
      <c r="AN440" s="676">
        <f t="shared" si="209"/>
        <v>-8.6</v>
      </c>
      <c r="AO440" s="676">
        <f t="shared" si="209"/>
        <v>-0.7</v>
      </c>
      <c r="AP440" s="676">
        <f t="shared" si="209"/>
        <v>-4.8</v>
      </c>
      <c r="AQ440" s="676">
        <f t="shared" si="209"/>
        <v>-5</v>
      </c>
      <c r="AR440" s="676">
        <f t="shared" si="209"/>
        <v>-13.1</v>
      </c>
    </row>
    <row r="441" spans="2:44" x14ac:dyDescent="0.15">
      <c r="C441" s="239" t="s">
        <v>36</v>
      </c>
      <c r="D441" s="676">
        <f t="shared" ref="D441:AB441" si="210">ROUND((D384-D383)/D383*100,1)</f>
        <v>2.6</v>
      </c>
      <c r="E441" s="676">
        <f t="shared" si="210"/>
        <v>2.6</v>
      </c>
      <c r="F441" s="676">
        <f t="shared" si="210"/>
        <v>-0.6</v>
      </c>
      <c r="G441" s="676">
        <f t="shared" si="210"/>
        <v>-20.100000000000001</v>
      </c>
      <c r="H441" s="676">
        <f t="shared" si="210"/>
        <v>-4.2</v>
      </c>
      <c r="I441" s="676">
        <f t="shared" si="210"/>
        <v>53.4</v>
      </c>
      <c r="J441" s="676">
        <f t="shared" si="210"/>
        <v>-8.8000000000000007</v>
      </c>
      <c r="K441" s="676">
        <f t="shared" si="210"/>
        <v>-13.1</v>
      </c>
      <c r="L441" s="676">
        <f t="shared" si="210"/>
        <v>10.9</v>
      </c>
      <c r="M441" s="676">
        <f t="shared" si="210"/>
        <v>18.5</v>
      </c>
      <c r="N441" s="676">
        <f t="shared" si="210"/>
        <v>0.6</v>
      </c>
      <c r="O441" s="676">
        <f t="shared" si="210"/>
        <v>-11.3</v>
      </c>
      <c r="P441" s="676">
        <f t="shared" si="210"/>
        <v>17.399999999999999</v>
      </c>
      <c r="Q441" s="676">
        <f t="shared" si="210"/>
        <v>4.5</v>
      </c>
      <c r="R441" s="676">
        <f t="shared" si="210"/>
        <v>-1.4</v>
      </c>
      <c r="S441" s="676">
        <f t="shared" si="210"/>
        <v>3.6</v>
      </c>
      <c r="T441" s="676">
        <f t="shared" si="210"/>
        <v>2.2999999999999998</v>
      </c>
      <c r="U441" s="676">
        <f t="shared" si="210"/>
        <v>-0.1</v>
      </c>
      <c r="V441" s="676">
        <f t="shared" si="210"/>
        <v>-1.1000000000000001</v>
      </c>
      <c r="W441" s="676" t="s">
        <v>357</v>
      </c>
      <c r="X441" s="676">
        <f t="shared" si="210"/>
        <v>0.6</v>
      </c>
      <c r="Y441" s="676">
        <f t="shared" si="210"/>
        <v>-5</v>
      </c>
      <c r="Z441" s="676">
        <f t="shared" si="210"/>
        <v>-0.7</v>
      </c>
      <c r="AA441" s="676">
        <f t="shared" si="210"/>
        <v>7.5</v>
      </c>
      <c r="AB441" s="676">
        <f t="shared" si="210"/>
        <v>-3.6</v>
      </c>
      <c r="AC441" s="676">
        <f t="shared" ref="AC441" si="211">ROUND((AC384-AC383)/AC383*100,1)</f>
        <v>10.5</v>
      </c>
      <c r="AD441" s="274"/>
      <c r="AG441" s="239" t="s">
        <v>36</v>
      </c>
      <c r="AH441" s="676">
        <f t="shared" ref="AH441:AR441" si="212">ROUND((AH384-AH383)/AH383*100,1)</f>
        <v>2.6</v>
      </c>
      <c r="AI441" s="676">
        <f t="shared" si="212"/>
        <v>-6.4</v>
      </c>
      <c r="AJ441" s="676">
        <f t="shared" si="212"/>
        <v>-6</v>
      </c>
      <c r="AK441" s="676">
        <f t="shared" si="212"/>
        <v>-8.1</v>
      </c>
      <c r="AL441" s="676">
        <f t="shared" si="212"/>
        <v>-2.2999999999999998</v>
      </c>
      <c r="AM441" s="676">
        <f t="shared" si="212"/>
        <v>-6.5</v>
      </c>
      <c r="AN441" s="676">
        <f t="shared" si="212"/>
        <v>-18.8</v>
      </c>
      <c r="AO441" s="676">
        <f t="shared" si="212"/>
        <v>1.8</v>
      </c>
      <c r="AP441" s="676">
        <f t="shared" si="212"/>
        <v>7.8</v>
      </c>
      <c r="AQ441" s="676">
        <f t="shared" si="212"/>
        <v>7.9</v>
      </c>
      <c r="AR441" s="676">
        <f t="shared" si="212"/>
        <v>12.9</v>
      </c>
    </row>
    <row r="442" spans="2:44" x14ac:dyDescent="0.15">
      <c r="C442" s="239" t="s">
        <v>37</v>
      </c>
      <c r="D442" s="676">
        <f t="shared" ref="D442:AB442" si="213">ROUND((D385-D384)/D384*100,1)</f>
        <v>2.6</v>
      </c>
      <c r="E442" s="676">
        <f t="shared" si="213"/>
        <v>2.7</v>
      </c>
      <c r="F442" s="676">
        <f t="shared" si="213"/>
        <v>6</v>
      </c>
      <c r="G442" s="676">
        <f t="shared" si="213"/>
        <v>9.8000000000000007</v>
      </c>
      <c r="H442" s="676">
        <f t="shared" si="213"/>
        <v>9.5</v>
      </c>
      <c r="I442" s="676">
        <f t="shared" si="213"/>
        <v>-37</v>
      </c>
      <c r="J442" s="676">
        <f t="shared" si="213"/>
        <v>8.5</v>
      </c>
      <c r="K442" s="676">
        <f t="shared" si="213"/>
        <v>1</v>
      </c>
      <c r="L442" s="676">
        <f t="shared" si="213"/>
        <v>-23.5</v>
      </c>
      <c r="M442" s="676">
        <f t="shared" si="213"/>
        <v>-2.1</v>
      </c>
      <c r="N442" s="676">
        <f t="shared" si="213"/>
        <v>53.1</v>
      </c>
      <c r="O442" s="676">
        <f t="shared" si="213"/>
        <v>36</v>
      </c>
      <c r="P442" s="676">
        <f t="shared" si="213"/>
        <v>-4.4000000000000004</v>
      </c>
      <c r="Q442" s="676">
        <f t="shared" si="213"/>
        <v>-0.1</v>
      </c>
      <c r="R442" s="676">
        <f t="shared" si="213"/>
        <v>3.2</v>
      </c>
      <c r="S442" s="676">
        <f t="shared" si="213"/>
        <v>5</v>
      </c>
      <c r="T442" s="676">
        <f t="shared" si="213"/>
        <v>6.1</v>
      </c>
      <c r="U442" s="676">
        <f t="shared" si="213"/>
        <v>8.9</v>
      </c>
      <c r="V442" s="676">
        <f t="shared" si="213"/>
        <v>7.9</v>
      </c>
      <c r="W442" s="676" t="s">
        <v>357</v>
      </c>
      <c r="X442" s="676">
        <f t="shared" si="213"/>
        <v>25</v>
      </c>
      <c r="Y442" s="676">
        <f t="shared" si="213"/>
        <v>1.2</v>
      </c>
      <c r="Z442" s="676">
        <f t="shared" si="213"/>
        <v>5.6</v>
      </c>
      <c r="AA442" s="676">
        <f t="shared" si="213"/>
        <v>11</v>
      </c>
      <c r="AB442" s="676">
        <f t="shared" si="213"/>
        <v>1.1000000000000001</v>
      </c>
      <c r="AC442" s="676">
        <f t="shared" ref="AC442" si="214">ROUND((AC385-AC384)/AC384*100,1)</f>
        <v>-13</v>
      </c>
      <c r="AD442" s="274"/>
      <c r="AG442" s="239" t="s">
        <v>37</v>
      </c>
      <c r="AH442" s="676">
        <f t="shared" ref="AH442:AR442" si="215">ROUND((AH385-AH384)/AH384*100,1)</f>
        <v>2.6</v>
      </c>
      <c r="AI442" s="676">
        <f t="shared" si="215"/>
        <v>4.9000000000000004</v>
      </c>
      <c r="AJ442" s="676">
        <f t="shared" si="215"/>
        <v>0.6</v>
      </c>
      <c r="AK442" s="676">
        <f t="shared" si="215"/>
        <v>-3.8</v>
      </c>
      <c r="AL442" s="676">
        <f t="shared" si="215"/>
        <v>2.7</v>
      </c>
      <c r="AM442" s="676">
        <f t="shared" si="215"/>
        <v>14.4</v>
      </c>
      <c r="AN442" s="676">
        <f t="shared" si="215"/>
        <v>26.4</v>
      </c>
      <c r="AO442" s="676">
        <f t="shared" si="215"/>
        <v>6.5</v>
      </c>
      <c r="AP442" s="676">
        <f t="shared" si="215"/>
        <v>0.8</v>
      </c>
      <c r="AQ442" s="676">
        <f t="shared" si="215"/>
        <v>1.1000000000000001</v>
      </c>
      <c r="AR442" s="676">
        <f t="shared" si="215"/>
        <v>-9.4</v>
      </c>
    </row>
    <row r="443" spans="2:44" x14ac:dyDescent="0.15">
      <c r="B443" s="66">
        <v>2022</v>
      </c>
      <c r="C443" s="238" t="s">
        <v>34</v>
      </c>
      <c r="D443" s="906">
        <f t="shared" ref="D443:AB443" si="216">ROUND((D386-D385)/D385*100,1)</f>
        <v>-0.6</v>
      </c>
      <c r="E443" s="906">
        <f t="shared" si="216"/>
        <v>-0.7</v>
      </c>
      <c r="F443" s="906">
        <f t="shared" si="216"/>
        <v>2.6</v>
      </c>
      <c r="G443" s="906">
        <f t="shared" si="216"/>
        <v>-4.4000000000000004</v>
      </c>
      <c r="H443" s="906">
        <f t="shared" si="216"/>
        <v>-2.5</v>
      </c>
      <c r="I443" s="906">
        <f t="shared" si="216"/>
        <v>-13.9</v>
      </c>
      <c r="J443" s="906">
        <f t="shared" si="216"/>
        <v>-12.2</v>
      </c>
      <c r="K443" s="906">
        <f t="shared" si="216"/>
        <v>4.4000000000000004</v>
      </c>
      <c r="L443" s="906">
        <f t="shared" si="216"/>
        <v>-0.3</v>
      </c>
      <c r="M443" s="906">
        <f t="shared" si="216"/>
        <v>22.4</v>
      </c>
      <c r="N443" s="906">
        <f t="shared" si="216"/>
        <v>-9.1999999999999993</v>
      </c>
      <c r="O443" s="906">
        <f t="shared" si="216"/>
        <v>-14</v>
      </c>
      <c r="P443" s="906">
        <f t="shared" si="216"/>
        <v>8.5</v>
      </c>
      <c r="Q443" s="906">
        <f t="shared" si="216"/>
        <v>4.5999999999999996</v>
      </c>
      <c r="R443" s="906">
        <f t="shared" si="216"/>
        <v>-5.2</v>
      </c>
      <c r="S443" s="906">
        <f t="shared" si="216"/>
        <v>-3.5</v>
      </c>
      <c r="T443" s="906">
        <f t="shared" si="216"/>
        <v>0.6</v>
      </c>
      <c r="U443" s="906">
        <f t="shared" si="216"/>
        <v>-2.4</v>
      </c>
      <c r="V443" s="906">
        <f t="shared" si="216"/>
        <v>-10.199999999999999</v>
      </c>
      <c r="W443" s="906" t="s">
        <v>357</v>
      </c>
      <c r="X443" s="906">
        <f t="shared" si="216"/>
        <v>0.5</v>
      </c>
      <c r="Y443" s="906">
        <f t="shared" si="216"/>
        <v>-0.5</v>
      </c>
      <c r="Z443" s="906">
        <f t="shared" si="216"/>
        <v>-4.4000000000000004</v>
      </c>
      <c r="AA443" s="906">
        <f t="shared" si="216"/>
        <v>2.9</v>
      </c>
      <c r="AB443" s="906">
        <f t="shared" si="216"/>
        <v>0.8</v>
      </c>
      <c r="AC443" s="906">
        <f t="shared" ref="AC443" si="217">ROUND((AC386-AC385)/AC385*100,1)</f>
        <v>-7.9</v>
      </c>
      <c r="AD443" s="274"/>
      <c r="AF443" s="66">
        <v>2022</v>
      </c>
      <c r="AG443" s="238" t="s">
        <v>34</v>
      </c>
      <c r="AH443" s="906">
        <f t="shared" ref="AH443:AR443" si="218">ROUND((AH386-AH385)/AH385*100,1)</f>
        <v>-0.6</v>
      </c>
      <c r="AI443" s="906">
        <f t="shared" si="218"/>
        <v>-4.7</v>
      </c>
      <c r="AJ443" s="906">
        <f t="shared" si="218"/>
        <v>-5.9</v>
      </c>
      <c r="AK443" s="906">
        <f t="shared" si="218"/>
        <v>-5.7</v>
      </c>
      <c r="AL443" s="906">
        <f t="shared" si="218"/>
        <v>-4.3</v>
      </c>
      <c r="AM443" s="906">
        <f t="shared" si="218"/>
        <v>-5.7</v>
      </c>
      <c r="AN443" s="906">
        <f t="shared" si="218"/>
        <v>-12.5</v>
      </c>
      <c r="AO443" s="906">
        <f t="shared" si="218"/>
        <v>-0.9</v>
      </c>
      <c r="AP443" s="906">
        <f t="shared" si="218"/>
        <v>2.4</v>
      </c>
      <c r="AQ443" s="906">
        <f t="shared" si="218"/>
        <v>2.5</v>
      </c>
      <c r="AR443" s="906">
        <f t="shared" si="218"/>
        <v>4.4000000000000004</v>
      </c>
    </row>
    <row r="444" spans="2:44" x14ac:dyDescent="0.15">
      <c r="C444" s="239" t="s">
        <v>35</v>
      </c>
      <c r="D444" s="676">
        <f t="shared" ref="D444:AB444" si="219">ROUND((D387-D386)/D386*100,1)</f>
        <v>-1.6</v>
      </c>
      <c r="E444" s="676">
        <f t="shared" si="219"/>
        <v>-1.6</v>
      </c>
      <c r="F444" s="676">
        <f t="shared" si="219"/>
        <v>-3.2</v>
      </c>
      <c r="G444" s="676">
        <f t="shared" si="219"/>
        <v>-4.9000000000000004</v>
      </c>
      <c r="H444" s="676">
        <f t="shared" si="219"/>
        <v>-27.6</v>
      </c>
      <c r="I444" s="676">
        <f t="shared" si="219"/>
        <v>67.7</v>
      </c>
      <c r="J444" s="676">
        <f t="shared" si="219"/>
        <v>2.2999999999999998</v>
      </c>
      <c r="K444" s="676">
        <f t="shared" si="219"/>
        <v>1.7</v>
      </c>
      <c r="L444" s="676">
        <f t="shared" si="219"/>
        <v>-7.8</v>
      </c>
      <c r="M444" s="676">
        <f t="shared" si="219"/>
        <v>-12.7</v>
      </c>
      <c r="N444" s="676">
        <f t="shared" si="219"/>
        <v>-17</v>
      </c>
      <c r="O444" s="676">
        <f t="shared" si="219"/>
        <v>-13.5</v>
      </c>
      <c r="P444" s="676">
        <f t="shared" si="219"/>
        <v>-9.1999999999999993</v>
      </c>
      <c r="Q444" s="676">
        <f t="shared" si="219"/>
        <v>-3.9</v>
      </c>
      <c r="R444" s="676">
        <f t="shared" si="219"/>
        <v>2.6</v>
      </c>
      <c r="S444" s="676">
        <f t="shared" si="219"/>
        <v>-4.3</v>
      </c>
      <c r="T444" s="676">
        <f t="shared" si="219"/>
        <v>-3</v>
      </c>
      <c r="U444" s="676">
        <f t="shared" si="219"/>
        <v>-0.5</v>
      </c>
      <c r="V444" s="676">
        <f t="shared" si="219"/>
        <v>15.3</v>
      </c>
      <c r="W444" s="676" t="s">
        <v>357</v>
      </c>
      <c r="X444" s="676">
        <f t="shared" si="219"/>
        <v>-21</v>
      </c>
      <c r="Y444" s="676">
        <f t="shared" si="219"/>
        <v>-4.8</v>
      </c>
      <c r="Z444" s="676">
        <f t="shared" si="219"/>
        <v>-1.2</v>
      </c>
      <c r="AA444" s="676">
        <f t="shared" si="219"/>
        <v>3.4</v>
      </c>
      <c r="AB444" s="676">
        <f t="shared" si="219"/>
        <v>-0.1</v>
      </c>
      <c r="AC444" s="676">
        <f t="shared" ref="AC444" si="220">ROUND((AC387-AC386)/AC386*100,1)</f>
        <v>21.2</v>
      </c>
      <c r="AD444" s="274"/>
      <c r="AG444" s="239" t="s">
        <v>35</v>
      </c>
      <c r="AH444" s="676">
        <f t="shared" ref="AH444:AR444" si="221">ROUND((AH387-AH386)/AH386*100,1)</f>
        <v>-1.6</v>
      </c>
      <c r="AI444" s="676">
        <f t="shared" si="221"/>
        <v>-4.9000000000000004</v>
      </c>
      <c r="AJ444" s="676">
        <f t="shared" si="221"/>
        <v>-3.8</v>
      </c>
      <c r="AK444" s="676">
        <f t="shared" si="221"/>
        <v>6.4</v>
      </c>
      <c r="AL444" s="676">
        <f t="shared" si="221"/>
        <v>-14.1</v>
      </c>
      <c r="AM444" s="676">
        <f t="shared" si="221"/>
        <v>-6</v>
      </c>
      <c r="AN444" s="676">
        <f t="shared" si="221"/>
        <v>-7.2</v>
      </c>
      <c r="AO444" s="676">
        <f t="shared" si="221"/>
        <v>-2.5</v>
      </c>
      <c r="AP444" s="676">
        <f t="shared" si="221"/>
        <v>0.8</v>
      </c>
      <c r="AQ444" s="676">
        <f t="shared" si="221"/>
        <v>0.6</v>
      </c>
      <c r="AR444" s="676">
        <f t="shared" si="221"/>
        <v>-18.600000000000001</v>
      </c>
    </row>
    <row r="445" spans="2:44" x14ac:dyDescent="0.15">
      <c r="C445" s="239" t="s">
        <v>36</v>
      </c>
      <c r="D445" s="676">
        <f t="shared" ref="D445:AB445" si="222">ROUND((D388-D387)/D387*100,1)</f>
        <v>2.2999999999999998</v>
      </c>
      <c r="E445" s="676">
        <f t="shared" si="222"/>
        <v>2.2999999999999998</v>
      </c>
      <c r="F445" s="676">
        <f t="shared" si="222"/>
        <v>0.8</v>
      </c>
      <c r="G445" s="676">
        <f t="shared" si="222"/>
        <v>5.2</v>
      </c>
      <c r="H445" s="676">
        <f t="shared" si="222"/>
        <v>-0.8</v>
      </c>
      <c r="I445" s="676">
        <f t="shared" si="222"/>
        <v>-27.2</v>
      </c>
      <c r="J445" s="676">
        <f t="shared" si="222"/>
        <v>12.6</v>
      </c>
      <c r="K445" s="676">
        <f t="shared" si="222"/>
        <v>15.9</v>
      </c>
      <c r="L445" s="676">
        <f t="shared" si="222"/>
        <v>36.9</v>
      </c>
      <c r="M445" s="676">
        <f t="shared" si="222"/>
        <v>29.3</v>
      </c>
      <c r="N445" s="676">
        <f t="shared" si="222"/>
        <v>-10.1</v>
      </c>
      <c r="O445" s="676">
        <f t="shared" si="222"/>
        <v>14.7</v>
      </c>
      <c r="P445" s="676">
        <f t="shared" si="222"/>
        <v>10.9</v>
      </c>
      <c r="Q445" s="676">
        <f t="shared" si="222"/>
        <v>8.6</v>
      </c>
      <c r="R445" s="676">
        <f t="shared" si="222"/>
        <v>19.3</v>
      </c>
      <c r="S445" s="676">
        <f t="shared" si="222"/>
        <v>6.1</v>
      </c>
      <c r="T445" s="676">
        <f t="shared" si="222"/>
        <v>0.2</v>
      </c>
      <c r="U445" s="676">
        <f t="shared" si="222"/>
        <v>-1</v>
      </c>
      <c r="V445" s="676">
        <f t="shared" si="222"/>
        <v>3.6</v>
      </c>
      <c r="W445" s="676" t="s">
        <v>357</v>
      </c>
      <c r="X445" s="676">
        <f t="shared" si="222"/>
        <v>15.3</v>
      </c>
      <c r="Y445" s="676">
        <f t="shared" si="222"/>
        <v>-15.1</v>
      </c>
      <c r="Z445" s="676">
        <f t="shared" si="222"/>
        <v>-3.1</v>
      </c>
      <c r="AA445" s="676">
        <f t="shared" si="222"/>
        <v>-6.1</v>
      </c>
      <c r="AB445" s="676">
        <f t="shared" si="222"/>
        <v>5.6</v>
      </c>
      <c r="AC445" s="676">
        <f t="shared" ref="AC445" si="223">ROUND((AC388-AC387)/AC387*100,1)</f>
        <v>-6.8</v>
      </c>
      <c r="AD445" s="274"/>
      <c r="AG445" s="239" t="s">
        <v>36</v>
      </c>
      <c r="AH445" s="676">
        <f t="shared" ref="AH445:AR445" si="224">ROUND((AH388-AH387)/AH387*100,1)</f>
        <v>2.2999999999999998</v>
      </c>
      <c r="AI445" s="676">
        <f t="shared" si="224"/>
        <v>3.4</v>
      </c>
      <c r="AJ445" s="676">
        <f t="shared" si="224"/>
        <v>5</v>
      </c>
      <c r="AK445" s="676">
        <f t="shared" si="224"/>
        <v>9.9</v>
      </c>
      <c r="AL445" s="676">
        <f t="shared" si="224"/>
        <v>1</v>
      </c>
      <c r="AM445" s="676">
        <f t="shared" si="224"/>
        <v>2.2000000000000002</v>
      </c>
      <c r="AN445" s="676">
        <f t="shared" si="224"/>
        <v>9.4</v>
      </c>
      <c r="AO445" s="676">
        <f t="shared" si="224"/>
        <v>-4.4000000000000004</v>
      </c>
      <c r="AP445" s="676">
        <f t="shared" si="224"/>
        <v>0.6</v>
      </c>
      <c r="AQ445" s="676">
        <f t="shared" si="224"/>
        <v>0.8</v>
      </c>
      <c r="AR445" s="676">
        <f t="shared" si="224"/>
        <v>10.8</v>
      </c>
    </row>
    <row r="446" spans="2:44" x14ac:dyDescent="0.15">
      <c r="B446" s="240"/>
      <c r="C446" s="241" t="s">
        <v>37</v>
      </c>
      <c r="D446" s="676">
        <f t="shared" ref="D446:AB446" si="225">ROUND((D389-D388)/D388*100,1)</f>
        <v>4.9000000000000004</v>
      </c>
      <c r="E446" s="676">
        <f t="shared" si="225"/>
        <v>4.9000000000000004</v>
      </c>
      <c r="F446" s="676">
        <f t="shared" si="225"/>
        <v>1.8</v>
      </c>
      <c r="G446" s="676">
        <f t="shared" si="225"/>
        <v>-5.5</v>
      </c>
      <c r="H446" s="676">
        <f t="shared" si="225"/>
        <v>22.2</v>
      </c>
      <c r="I446" s="676">
        <f t="shared" si="225"/>
        <v>17.399999999999999</v>
      </c>
      <c r="J446" s="676">
        <f t="shared" si="225"/>
        <v>-8.6999999999999993</v>
      </c>
      <c r="K446" s="676">
        <f t="shared" si="225"/>
        <v>-11.8</v>
      </c>
      <c r="L446" s="676">
        <f t="shared" si="225"/>
        <v>22.3</v>
      </c>
      <c r="M446" s="676">
        <f t="shared" si="225"/>
        <v>-8.1</v>
      </c>
      <c r="N446" s="676">
        <f t="shared" si="225"/>
        <v>2.5</v>
      </c>
      <c r="O446" s="676">
        <f t="shared" si="225"/>
        <v>-22.5</v>
      </c>
      <c r="P446" s="676">
        <f t="shared" si="225"/>
        <v>10.6</v>
      </c>
      <c r="Q446" s="676">
        <f t="shared" si="225"/>
        <v>6.6</v>
      </c>
      <c r="R446" s="676">
        <f t="shared" si="225"/>
        <v>6.7</v>
      </c>
      <c r="S446" s="676">
        <f t="shared" si="225"/>
        <v>4.0999999999999996</v>
      </c>
      <c r="T446" s="676">
        <f t="shared" si="225"/>
        <v>-0.3</v>
      </c>
      <c r="U446" s="676">
        <f t="shared" si="225"/>
        <v>8.1999999999999993</v>
      </c>
      <c r="V446" s="676">
        <f t="shared" si="225"/>
        <v>8.5</v>
      </c>
      <c r="W446" s="676" t="s">
        <v>357</v>
      </c>
      <c r="X446" s="676">
        <f t="shared" si="225"/>
        <v>10.9</v>
      </c>
      <c r="Y446" s="676">
        <f t="shared" si="225"/>
        <v>-0.9</v>
      </c>
      <c r="Z446" s="676">
        <f t="shared" si="225"/>
        <v>3.9</v>
      </c>
      <c r="AA446" s="676">
        <f t="shared" si="225"/>
        <v>13.7</v>
      </c>
      <c r="AB446" s="676">
        <f t="shared" si="225"/>
        <v>6.4</v>
      </c>
      <c r="AC446" s="676">
        <f t="shared" ref="AC446" si="226">ROUND((AC389-AC388)/AC388*100,1)</f>
        <v>2.2000000000000002</v>
      </c>
      <c r="AD446" s="274"/>
      <c r="AF446" s="240"/>
      <c r="AG446" s="241" t="s">
        <v>37</v>
      </c>
      <c r="AH446" s="676">
        <f t="shared" ref="AH446:AR446" si="227">ROUND((AH389-AH388)/AH388*100,1)</f>
        <v>4.9000000000000004</v>
      </c>
      <c r="AI446" s="676">
        <f t="shared" si="227"/>
        <v>-4.3</v>
      </c>
      <c r="AJ446" s="676">
        <f t="shared" si="227"/>
        <v>-3.8</v>
      </c>
      <c r="AK446" s="676">
        <f t="shared" si="227"/>
        <v>-15.8</v>
      </c>
      <c r="AL446" s="676">
        <f t="shared" si="227"/>
        <v>7.9</v>
      </c>
      <c r="AM446" s="676">
        <f t="shared" si="227"/>
        <v>-4.5999999999999996</v>
      </c>
      <c r="AN446" s="676">
        <f t="shared" si="227"/>
        <v>-12.1</v>
      </c>
      <c r="AO446" s="676">
        <f t="shared" si="227"/>
        <v>1.5</v>
      </c>
      <c r="AP446" s="676">
        <f t="shared" si="227"/>
        <v>8.6999999999999993</v>
      </c>
      <c r="AQ446" s="676">
        <f t="shared" si="227"/>
        <v>8.8000000000000007</v>
      </c>
      <c r="AR446" s="676">
        <f t="shared" si="227"/>
        <v>8.9</v>
      </c>
    </row>
    <row r="447" spans="2:44" x14ac:dyDescent="0.15">
      <c r="B447" s="135">
        <v>2023</v>
      </c>
      <c r="C447" s="243" t="s">
        <v>34</v>
      </c>
      <c r="D447" s="906">
        <f t="shared" ref="D447:AB447" si="228">ROUND((D390-D389)/D389*100,1)</f>
        <v>5.3</v>
      </c>
      <c r="E447" s="906">
        <f t="shared" si="228"/>
        <v>5.3</v>
      </c>
      <c r="F447" s="906">
        <f t="shared" si="228"/>
        <v>2.2999999999999998</v>
      </c>
      <c r="G447" s="906">
        <f t="shared" si="228"/>
        <v>7.5</v>
      </c>
      <c r="H447" s="906">
        <f t="shared" si="228"/>
        <v>32.6</v>
      </c>
      <c r="I447" s="906">
        <f t="shared" si="228"/>
        <v>8.4</v>
      </c>
      <c r="J447" s="906">
        <f t="shared" si="228"/>
        <v>37.799999999999997</v>
      </c>
      <c r="K447" s="906">
        <f t="shared" si="228"/>
        <v>7.4</v>
      </c>
      <c r="L447" s="906">
        <f t="shared" si="228"/>
        <v>7.5</v>
      </c>
      <c r="M447" s="906">
        <f t="shared" si="228"/>
        <v>-31.9</v>
      </c>
      <c r="N447" s="906">
        <f t="shared" si="228"/>
        <v>35.4</v>
      </c>
      <c r="O447" s="906">
        <f t="shared" si="228"/>
        <v>14.2</v>
      </c>
      <c r="P447" s="906">
        <f t="shared" si="228"/>
        <v>-8.9</v>
      </c>
      <c r="Q447" s="906">
        <f t="shared" si="228"/>
        <v>3.7</v>
      </c>
      <c r="R447" s="906">
        <f t="shared" si="228"/>
        <v>-0.8</v>
      </c>
      <c r="S447" s="906">
        <f t="shared" si="228"/>
        <v>-3.8</v>
      </c>
      <c r="T447" s="906">
        <f t="shared" si="228"/>
        <v>-1.2</v>
      </c>
      <c r="U447" s="906">
        <f t="shared" si="228"/>
        <v>1.7</v>
      </c>
      <c r="V447" s="906">
        <f t="shared" si="228"/>
        <v>12.6</v>
      </c>
      <c r="W447" s="906" t="s">
        <v>357</v>
      </c>
      <c r="X447" s="906">
        <f t="shared" si="228"/>
        <v>5.0999999999999996</v>
      </c>
      <c r="Y447" s="906">
        <f t="shared" si="228"/>
        <v>3.6</v>
      </c>
      <c r="Z447" s="906">
        <f t="shared" si="228"/>
        <v>-10.6</v>
      </c>
      <c r="AA447" s="906">
        <f t="shared" si="228"/>
        <v>-16.899999999999999</v>
      </c>
      <c r="AB447" s="906">
        <f t="shared" si="228"/>
        <v>24.1</v>
      </c>
      <c r="AC447" s="906">
        <f t="shared" ref="AC447" si="229">ROUND((AC390-AC389)/AC389*100,1)</f>
        <v>21.3</v>
      </c>
      <c r="AD447" s="274"/>
      <c r="AF447" s="135">
        <v>2023</v>
      </c>
      <c r="AG447" s="243" t="s">
        <v>34</v>
      </c>
      <c r="AH447" s="906">
        <f t="shared" ref="AH447:AR447" si="230">ROUND((AH390-AH389)/AH389*100,1)</f>
        <v>5.3</v>
      </c>
      <c r="AI447" s="906">
        <f t="shared" si="230"/>
        <v>18.8</v>
      </c>
      <c r="AJ447" s="906">
        <f t="shared" si="230"/>
        <v>24.8</v>
      </c>
      <c r="AK447" s="906">
        <f t="shared" si="230"/>
        <v>38.6</v>
      </c>
      <c r="AL447" s="906">
        <f t="shared" si="230"/>
        <v>12.5</v>
      </c>
      <c r="AM447" s="906">
        <f t="shared" si="230"/>
        <v>5.3</v>
      </c>
      <c r="AN447" s="906">
        <f t="shared" si="230"/>
        <v>15</v>
      </c>
      <c r="AO447" s="906">
        <f t="shared" si="230"/>
        <v>-0.4</v>
      </c>
      <c r="AP447" s="906">
        <f t="shared" si="230"/>
        <v>0.7</v>
      </c>
      <c r="AQ447" s="906">
        <f t="shared" si="230"/>
        <v>0.5</v>
      </c>
      <c r="AR447" s="906">
        <f t="shared" si="230"/>
        <v>18</v>
      </c>
    </row>
    <row r="448" spans="2:44" x14ac:dyDescent="0.15">
      <c r="C448" s="239" t="s">
        <v>35</v>
      </c>
      <c r="D448" s="676">
        <f t="shared" ref="D448:AB448" si="231">ROUND((D391-D390)/D390*100,1)</f>
        <v>-1.2</v>
      </c>
      <c r="E448" s="676">
        <f t="shared" si="231"/>
        <v>-1.2</v>
      </c>
      <c r="F448" s="676">
        <f t="shared" si="231"/>
        <v>-0.3</v>
      </c>
      <c r="G448" s="676">
        <f t="shared" si="231"/>
        <v>-4</v>
      </c>
      <c r="H448" s="676">
        <f t="shared" si="231"/>
        <v>19.899999999999999</v>
      </c>
      <c r="I448" s="676">
        <f t="shared" si="231"/>
        <v>-15.3</v>
      </c>
      <c r="J448" s="676">
        <f t="shared" si="231"/>
        <v>-21.1</v>
      </c>
      <c r="K448" s="676">
        <f t="shared" si="231"/>
        <v>6</v>
      </c>
      <c r="L448" s="676">
        <f t="shared" si="231"/>
        <v>-6.7</v>
      </c>
      <c r="M448" s="676">
        <f t="shared" si="231"/>
        <v>5.4</v>
      </c>
      <c r="N448" s="676">
        <f t="shared" si="231"/>
        <v>4.3</v>
      </c>
      <c r="O448" s="676">
        <f t="shared" si="231"/>
        <v>4.9000000000000004</v>
      </c>
      <c r="P448" s="676">
        <f t="shared" si="231"/>
        <v>-10.1</v>
      </c>
      <c r="Q448" s="676">
        <f t="shared" si="231"/>
        <v>3.3</v>
      </c>
      <c r="R448" s="676">
        <f t="shared" si="231"/>
        <v>1.8</v>
      </c>
      <c r="S448" s="676">
        <f t="shared" si="231"/>
        <v>-3.6</v>
      </c>
      <c r="T448" s="676">
        <f t="shared" si="231"/>
        <v>-0.5</v>
      </c>
      <c r="U448" s="676">
        <f t="shared" si="231"/>
        <v>11.6</v>
      </c>
      <c r="V448" s="676">
        <f t="shared" si="231"/>
        <v>12.1</v>
      </c>
      <c r="W448" s="676" t="s">
        <v>357</v>
      </c>
      <c r="X448" s="676">
        <f t="shared" si="231"/>
        <v>-8.3000000000000007</v>
      </c>
      <c r="Y448" s="676">
        <f t="shared" si="231"/>
        <v>10.4</v>
      </c>
      <c r="Z448" s="676">
        <f t="shared" si="231"/>
        <v>-2.6</v>
      </c>
      <c r="AA448" s="676">
        <f t="shared" si="231"/>
        <v>12.4</v>
      </c>
      <c r="AB448" s="676">
        <f t="shared" si="231"/>
        <v>2.6</v>
      </c>
      <c r="AC448" s="676">
        <f t="shared" ref="AC448" si="232">ROUND((AC391-AC390)/AC390*100,1)</f>
        <v>-14.8</v>
      </c>
      <c r="AD448" s="274"/>
      <c r="AG448" s="239" t="s">
        <v>35</v>
      </c>
      <c r="AH448" s="676">
        <f t="shared" ref="AH448:AR448" si="233">ROUND((AH391-AH390)/AH390*100,1)</f>
        <v>-1.2</v>
      </c>
      <c r="AI448" s="676">
        <f t="shared" si="233"/>
        <v>0</v>
      </c>
      <c r="AJ448" s="676">
        <f t="shared" si="233"/>
        <v>-4.3</v>
      </c>
      <c r="AK448" s="676">
        <f t="shared" si="233"/>
        <v>-14</v>
      </c>
      <c r="AL448" s="676">
        <f t="shared" si="233"/>
        <v>9.8000000000000007</v>
      </c>
      <c r="AM448" s="676">
        <f t="shared" si="233"/>
        <v>9.1999999999999993</v>
      </c>
      <c r="AN448" s="676">
        <f t="shared" si="233"/>
        <v>26.1</v>
      </c>
      <c r="AO448" s="676">
        <f t="shared" si="233"/>
        <v>-2.7</v>
      </c>
      <c r="AP448" s="676">
        <f t="shared" si="233"/>
        <v>-1.3</v>
      </c>
      <c r="AQ448" s="676">
        <f t="shared" si="233"/>
        <v>-2.5</v>
      </c>
      <c r="AR448" s="676">
        <f t="shared" si="233"/>
        <v>42.3</v>
      </c>
    </row>
    <row r="449" spans="2:44" x14ac:dyDescent="0.15">
      <c r="C449" s="239" t="s">
        <v>36</v>
      </c>
      <c r="D449" s="676">
        <f t="shared" ref="D449:AB449" si="234">ROUND((D392-D391)/D391*100,1)</f>
        <v>1.7</v>
      </c>
      <c r="E449" s="676">
        <f t="shared" si="234"/>
        <v>1.7</v>
      </c>
      <c r="F449" s="676">
        <f t="shared" si="234"/>
        <v>-1.1000000000000001</v>
      </c>
      <c r="G449" s="676">
        <f t="shared" si="234"/>
        <v>7.7</v>
      </c>
      <c r="H449" s="676">
        <f t="shared" si="234"/>
        <v>11.7</v>
      </c>
      <c r="I449" s="676">
        <f t="shared" si="234"/>
        <v>-3.4</v>
      </c>
      <c r="J449" s="676">
        <f t="shared" si="234"/>
        <v>19.600000000000001</v>
      </c>
      <c r="K449" s="676">
        <f t="shared" si="234"/>
        <v>34.1</v>
      </c>
      <c r="L449" s="676">
        <f t="shared" si="234"/>
        <v>-13.3</v>
      </c>
      <c r="M449" s="676">
        <f t="shared" si="234"/>
        <v>-23.3</v>
      </c>
      <c r="N449" s="676">
        <f t="shared" si="234"/>
        <v>26.6</v>
      </c>
      <c r="O449" s="676">
        <f t="shared" si="234"/>
        <v>-25.3</v>
      </c>
      <c r="P449" s="676">
        <f t="shared" si="234"/>
        <v>1.8</v>
      </c>
      <c r="Q449" s="676">
        <f t="shared" si="234"/>
        <v>-4.5</v>
      </c>
      <c r="R449" s="676">
        <f t="shared" si="234"/>
        <v>-2.2999999999999998</v>
      </c>
      <c r="S449" s="676">
        <f t="shared" si="234"/>
        <v>-3.2</v>
      </c>
      <c r="T449" s="676">
        <f t="shared" si="234"/>
        <v>0.9</v>
      </c>
      <c r="U449" s="676">
        <f t="shared" si="234"/>
        <v>-0.9</v>
      </c>
      <c r="V449" s="676">
        <f t="shared" si="234"/>
        <v>1.4</v>
      </c>
      <c r="W449" s="676" t="s">
        <v>357</v>
      </c>
      <c r="X449" s="676">
        <f t="shared" si="234"/>
        <v>0.5</v>
      </c>
      <c r="Y449" s="676">
        <f t="shared" si="234"/>
        <v>-1.3</v>
      </c>
      <c r="Z449" s="676">
        <f t="shared" si="234"/>
        <v>3.8</v>
      </c>
      <c r="AA449" s="676">
        <f t="shared" si="234"/>
        <v>-0.8</v>
      </c>
      <c r="AB449" s="676">
        <f t="shared" si="234"/>
        <v>-4.4000000000000004</v>
      </c>
      <c r="AC449" s="676">
        <f t="shared" ref="AC449" si="235">ROUND((AC392-AC391)/AC391*100,1)</f>
        <v>11</v>
      </c>
      <c r="AD449" s="274"/>
      <c r="AG449" s="239" t="s">
        <v>36</v>
      </c>
      <c r="AH449" s="676">
        <f t="shared" ref="AH449:AR449" si="236">ROUND((AH392-AH391)/AH391*100,1)</f>
        <v>1.7</v>
      </c>
      <c r="AI449" s="676">
        <f t="shared" si="236"/>
        <v>10.1</v>
      </c>
      <c r="AJ449" s="676">
        <f t="shared" si="236"/>
        <v>15.5</v>
      </c>
      <c r="AK449" s="676">
        <f t="shared" si="236"/>
        <v>24.3</v>
      </c>
      <c r="AL449" s="676">
        <f t="shared" si="236"/>
        <v>5.7</v>
      </c>
      <c r="AM449" s="676">
        <f t="shared" si="236"/>
        <v>1.3</v>
      </c>
      <c r="AN449" s="676">
        <f t="shared" si="236"/>
        <v>-2.2000000000000002</v>
      </c>
      <c r="AO449" s="676">
        <f t="shared" si="236"/>
        <v>0.5</v>
      </c>
      <c r="AP449" s="676">
        <f t="shared" si="236"/>
        <v>-3.9</v>
      </c>
      <c r="AQ449" s="676">
        <f t="shared" si="236"/>
        <v>-4</v>
      </c>
      <c r="AR449" s="676">
        <f t="shared" si="236"/>
        <v>-16</v>
      </c>
    </row>
    <row r="450" spans="2:44" x14ac:dyDescent="0.15">
      <c r="B450" s="240"/>
      <c r="C450" s="241" t="s">
        <v>37</v>
      </c>
      <c r="D450" s="907">
        <f t="shared" ref="D450:AB450" si="237">ROUND((D393-D392)/D392*100,1)</f>
        <v>5.0999999999999996</v>
      </c>
      <c r="E450" s="907">
        <f t="shared" si="237"/>
        <v>5.0999999999999996</v>
      </c>
      <c r="F450" s="907">
        <f t="shared" si="237"/>
        <v>2.5</v>
      </c>
      <c r="G450" s="907">
        <f t="shared" si="237"/>
        <v>5.4</v>
      </c>
      <c r="H450" s="907">
        <f t="shared" si="237"/>
        <v>-11</v>
      </c>
      <c r="I450" s="907">
        <f t="shared" si="237"/>
        <v>7.7</v>
      </c>
      <c r="J450" s="907">
        <f t="shared" si="237"/>
        <v>-0.6</v>
      </c>
      <c r="K450" s="907">
        <f t="shared" si="237"/>
        <v>24.5</v>
      </c>
      <c r="L450" s="907">
        <f t="shared" si="237"/>
        <v>-24.1</v>
      </c>
      <c r="M450" s="907">
        <f t="shared" si="237"/>
        <v>3.6</v>
      </c>
      <c r="N450" s="907">
        <f t="shared" si="237"/>
        <v>-27.6</v>
      </c>
      <c r="O450" s="907">
        <f t="shared" si="237"/>
        <v>30.1</v>
      </c>
      <c r="P450" s="907">
        <f t="shared" si="237"/>
        <v>75.3</v>
      </c>
      <c r="Q450" s="907">
        <f t="shared" si="237"/>
        <v>-2.1</v>
      </c>
      <c r="R450" s="907">
        <f t="shared" si="237"/>
        <v>12</v>
      </c>
      <c r="S450" s="907">
        <f t="shared" si="237"/>
        <v>-8.5</v>
      </c>
      <c r="T450" s="907">
        <f t="shared" si="237"/>
        <v>10.1</v>
      </c>
      <c r="U450" s="907">
        <f t="shared" si="237"/>
        <v>4</v>
      </c>
      <c r="V450" s="907">
        <f t="shared" si="237"/>
        <v>8.1999999999999993</v>
      </c>
      <c r="W450" s="907" t="s">
        <v>357</v>
      </c>
      <c r="X450" s="907">
        <f t="shared" si="237"/>
        <v>9.5</v>
      </c>
      <c r="Y450" s="907">
        <f t="shared" si="237"/>
        <v>2.7</v>
      </c>
      <c r="Z450" s="907">
        <f t="shared" si="237"/>
        <v>0.6</v>
      </c>
      <c r="AA450" s="907">
        <f t="shared" si="237"/>
        <v>-9.5</v>
      </c>
      <c r="AB450" s="907">
        <f t="shared" si="237"/>
        <v>-5.7</v>
      </c>
      <c r="AC450" s="907">
        <f t="shared" ref="AC450" si="238">ROUND((AC393-AC392)/AC392*100,1)</f>
        <v>8.6999999999999993</v>
      </c>
      <c r="AD450" s="274"/>
      <c r="AF450" s="240"/>
      <c r="AG450" s="241" t="s">
        <v>37</v>
      </c>
      <c r="AH450" s="907">
        <f t="shared" ref="AH450:AR450" si="239">ROUND((AH393-AH392)/AH392*100,1)</f>
        <v>5.0999999999999996</v>
      </c>
      <c r="AI450" s="907">
        <f t="shared" si="239"/>
        <v>-0.5</v>
      </c>
      <c r="AJ450" s="907">
        <f t="shared" si="239"/>
        <v>0.2</v>
      </c>
      <c r="AK450" s="907">
        <f t="shared" si="239"/>
        <v>3.1</v>
      </c>
      <c r="AL450" s="907">
        <f t="shared" si="239"/>
        <v>-7.7</v>
      </c>
      <c r="AM450" s="907">
        <f t="shared" si="239"/>
        <v>-0.2</v>
      </c>
      <c r="AN450" s="907">
        <f t="shared" si="239"/>
        <v>-5.4</v>
      </c>
      <c r="AO450" s="907">
        <f t="shared" si="239"/>
        <v>7.8</v>
      </c>
      <c r="AP450" s="907">
        <f t="shared" si="239"/>
        <v>8</v>
      </c>
      <c r="AQ450" s="907">
        <f t="shared" si="239"/>
        <v>8.8000000000000007</v>
      </c>
      <c r="AR450" s="907">
        <f t="shared" si="239"/>
        <v>-0.8</v>
      </c>
    </row>
    <row r="451" spans="2:44" x14ac:dyDescent="0.15">
      <c r="B451" s="66">
        <v>2024</v>
      </c>
      <c r="C451" s="238" t="s">
        <v>34</v>
      </c>
      <c r="D451" s="676">
        <f t="shared" ref="D451:AB451" si="240">ROUND((D394-D393)/D393*100,1)</f>
        <v>0.5</v>
      </c>
      <c r="E451" s="676">
        <f t="shared" si="240"/>
        <v>0.5</v>
      </c>
      <c r="F451" s="676">
        <f t="shared" si="240"/>
        <v>-0.8</v>
      </c>
      <c r="G451" s="676">
        <f t="shared" si="240"/>
        <v>-0.9</v>
      </c>
      <c r="H451" s="676">
        <f t="shared" si="240"/>
        <v>-5.6</v>
      </c>
      <c r="I451" s="676">
        <f t="shared" si="240"/>
        <v>8.1</v>
      </c>
      <c r="J451" s="676">
        <f t="shared" si="240"/>
        <v>-1.7</v>
      </c>
      <c r="K451" s="676">
        <f t="shared" si="240"/>
        <v>-11.1</v>
      </c>
      <c r="L451" s="676">
        <f t="shared" si="240"/>
        <v>-10.7</v>
      </c>
      <c r="M451" s="676">
        <f t="shared" si="240"/>
        <v>29.6</v>
      </c>
      <c r="N451" s="676">
        <f t="shared" si="240"/>
        <v>3.9</v>
      </c>
      <c r="O451" s="676">
        <f t="shared" si="240"/>
        <v>-10.6</v>
      </c>
      <c r="P451" s="676">
        <f t="shared" si="240"/>
        <v>-23.5</v>
      </c>
      <c r="Q451" s="676">
        <f t="shared" si="240"/>
        <v>-3.2</v>
      </c>
      <c r="R451" s="676">
        <f t="shared" si="240"/>
        <v>-0.9</v>
      </c>
      <c r="S451" s="676">
        <f t="shared" si="240"/>
        <v>14</v>
      </c>
      <c r="T451" s="676">
        <f t="shared" si="240"/>
        <v>18.8</v>
      </c>
      <c r="U451" s="676">
        <f t="shared" si="240"/>
        <v>7.8</v>
      </c>
      <c r="V451" s="676">
        <f t="shared" si="240"/>
        <v>-15.5</v>
      </c>
      <c r="W451" s="676" t="s">
        <v>357</v>
      </c>
      <c r="X451" s="676">
        <f t="shared" si="240"/>
        <v>127.5</v>
      </c>
      <c r="Y451" s="676">
        <f t="shared" si="240"/>
        <v>-3.4</v>
      </c>
      <c r="Z451" s="676">
        <f t="shared" si="240"/>
        <v>15.6</v>
      </c>
      <c r="AA451" s="676">
        <f t="shared" si="240"/>
        <v>14.5</v>
      </c>
      <c r="AB451" s="676">
        <f t="shared" si="240"/>
        <v>-14.3</v>
      </c>
      <c r="AC451" s="676">
        <f t="shared" ref="AC451" si="241">ROUND((AC394-AC393)/AC393*100,1)</f>
        <v>1.3</v>
      </c>
      <c r="AD451" s="274"/>
      <c r="AF451" s="66">
        <v>2024</v>
      </c>
      <c r="AG451" s="238" t="s">
        <v>34</v>
      </c>
      <c r="AH451" s="676">
        <f>ROUND((AH394-AH393)/AH393*100,1)</f>
        <v>0.5</v>
      </c>
      <c r="AI451" s="676">
        <f t="shared" ref="AI451:AR451" si="242">ROUND((AI394-AI393)/AI393*100,1)</f>
        <v>0.6</v>
      </c>
      <c r="AJ451" s="676">
        <f t="shared" si="242"/>
        <v>-5.8</v>
      </c>
      <c r="AK451" s="676">
        <f t="shared" si="242"/>
        <v>-6.2</v>
      </c>
      <c r="AL451" s="676">
        <f t="shared" si="242"/>
        <v>-2.8</v>
      </c>
      <c r="AM451" s="676">
        <f t="shared" si="242"/>
        <v>11.2</v>
      </c>
      <c r="AN451" s="676">
        <f t="shared" si="242"/>
        <v>-0.2</v>
      </c>
      <c r="AO451" s="676">
        <f t="shared" si="242"/>
        <v>24</v>
      </c>
      <c r="AP451" s="676">
        <f t="shared" si="242"/>
        <v>1.2</v>
      </c>
      <c r="AQ451" s="676">
        <f t="shared" si="242"/>
        <v>0.3</v>
      </c>
      <c r="AR451" s="676">
        <f t="shared" si="242"/>
        <v>1.9</v>
      </c>
    </row>
    <row r="452" spans="2:44" x14ac:dyDescent="0.15">
      <c r="C452" s="243" t="s">
        <v>35</v>
      </c>
      <c r="D452" s="676">
        <f t="shared" ref="D452:AB452" si="243">ROUND((D395-D394)/D394*100,1)</f>
        <v>-2.7</v>
      </c>
      <c r="E452" s="676">
        <f t="shared" si="243"/>
        <v>-2.7</v>
      </c>
      <c r="F452" s="676">
        <f t="shared" si="243"/>
        <v>1</v>
      </c>
      <c r="G452" s="676">
        <f t="shared" si="243"/>
        <v>5.4</v>
      </c>
      <c r="H452" s="676">
        <f t="shared" si="243"/>
        <v>-7.3</v>
      </c>
      <c r="I452" s="676">
        <f t="shared" si="243"/>
        <v>-5.2</v>
      </c>
      <c r="J452" s="676">
        <f t="shared" si="243"/>
        <v>-7</v>
      </c>
      <c r="K452" s="676">
        <f t="shared" si="243"/>
        <v>-23.2</v>
      </c>
      <c r="L452" s="676">
        <f t="shared" si="243"/>
        <v>-11.6</v>
      </c>
      <c r="M452" s="676">
        <f t="shared" si="243"/>
        <v>55.6</v>
      </c>
      <c r="N452" s="676">
        <f t="shared" si="243"/>
        <v>12.8</v>
      </c>
      <c r="O452" s="676">
        <f t="shared" si="243"/>
        <v>6.6</v>
      </c>
      <c r="P452" s="676">
        <f t="shared" si="243"/>
        <v>0.4</v>
      </c>
      <c r="Q452" s="676">
        <f t="shared" si="243"/>
        <v>-7</v>
      </c>
      <c r="R452" s="676">
        <f t="shared" si="243"/>
        <v>-0.3</v>
      </c>
      <c r="S452" s="676">
        <f t="shared" si="243"/>
        <v>1.5</v>
      </c>
      <c r="T452" s="676">
        <f t="shared" si="243"/>
        <v>-3.8</v>
      </c>
      <c r="U452" s="676">
        <f t="shared" si="243"/>
        <v>-10.4</v>
      </c>
      <c r="V452" s="676">
        <f t="shared" si="243"/>
        <v>-5.3</v>
      </c>
      <c r="W452" s="676" t="s">
        <v>357</v>
      </c>
      <c r="X452" s="676">
        <f t="shared" si="243"/>
        <v>-6.6</v>
      </c>
      <c r="Y452" s="676">
        <f t="shared" si="243"/>
        <v>-8.1999999999999993</v>
      </c>
      <c r="Z452" s="676">
        <f t="shared" si="243"/>
        <v>-9.6</v>
      </c>
      <c r="AA452" s="676">
        <f t="shared" si="243"/>
        <v>-0.7</v>
      </c>
      <c r="AB452" s="676">
        <f t="shared" si="243"/>
        <v>-0.2</v>
      </c>
      <c r="AC452" s="676">
        <f t="shared" ref="AC452" si="244">ROUND((AC395-AC394)/AC394*100,1)</f>
        <v>-10.5</v>
      </c>
      <c r="AD452" s="274"/>
      <c r="AG452" s="243" t="s">
        <v>35</v>
      </c>
      <c r="AH452" s="676">
        <f t="shared" ref="AH452:AR452" si="245">ROUND((AH395-AH394)/AH394*100,1)</f>
        <v>-2.7</v>
      </c>
      <c r="AI452" s="676">
        <f t="shared" si="245"/>
        <v>-5.3</v>
      </c>
      <c r="AJ452" s="676">
        <f t="shared" si="245"/>
        <v>-9</v>
      </c>
      <c r="AK452" s="676">
        <f t="shared" si="245"/>
        <v>-10.6</v>
      </c>
      <c r="AL452" s="676">
        <f t="shared" si="245"/>
        <v>-4.5</v>
      </c>
      <c r="AM452" s="676">
        <f t="shared" si="245"/>
        <v>2.5</v>
      </c>
      <c r="AN452" s="676">
        <f t="shared" si="245"/>
        <v>13</v>
      </c>
      <c r="AO452" s="676">
        <f t="shared" si="245"/>
        <v>-7.1</v>
      </c>
      <c r="AP452" s="676">
        <f t="shared" si="245"/>
        <v>-1</v>
      </c>
      <c r="AQ452" s="676">
        <f t="shared" si="245"/>
        <v>-0.2</v>
      </c>
      <c r="AR452" s="676">
        <f t="shared" si="245"/>
        <v>-3</v>
      </c>
    </row>
    <row r="453" spans="2:44" x14ac:dyDescent="0.15">
      <c r="C453" s="243" t="s">
        <v>36</v>
      </c>
      <c r="D453" s="676">
        <f t="shared" ref="D453:AB453" si="246">ROUND((D396-D395)/D395*100,1)</f>
        <v>8</v>
      </c>
      <c r="E453" s="676">
        <f t="shared" si="246"/>
        <v>8.1</v>
      </c>
      <c r="F453" s="676">
        <f t="shared" si="246"/>
        <v>2.8</v>
      </c>
      <c r="G453" s="676">
        <f t="shared" si="246"/>
        <v>10.7</v>
      </c>
      <c r="H453" s="676">
        <f t="shared" si="246"/>
        <v>-2.9</v>
      </c>
      <c r="I453" s="676">
        <f t="shared" si="246"/>
        <v>22.5</v>
      </c>
      <c r="J453" s="676">
        <f t="shared" si="246"/>
        <v>10.5</v>
      </c>
      <c r="K453" s="676">
        <f t="shared" si="246"/>
        <v>-0.9</v>
      </c>
      <c r="L453" s="676">
        <f t="shared" si="246"/>
        <v>-10.199999999999999</v>
      </c>
      <c r="M453" s="676">
        <f t="shared" si="246"/>
        <v>6</v>
      </c>
      <c r="N453" s="676">
        <f t="shared" si="246"/>
        <v>12.4</v>
      </c>
      <c r="O453" s="676">
        <f t="shared" si="246"/>
        <v>10.1</v>
      </c>
      <c r="P453" s="676">
        <f t="shared" si="246"/>
        <v>74</v>
      </c>
      <c r="Q453" s="676">
        <f t="shared" si="246"/>
        <v>14</v>
      </c>
      <c r="R453" s="676">
        <f t="shared" si="246"/>
        <v>-2.2999999999999998</v>
      </c>
      <c r="S453" s="676">
        <f t="shared" si="246"/>
        <v>-4.7</v>
      </c>
      <c r="T453" s="676">
        <f t="shared" si="246"/>
        <v>2.1</v>
      </c>
      <c r="U453" s="676">
        <f t="shared" si="246"/>
        <v>0.2</v>
      </c>
      <c r="V453" s="676">
        <f t="shared" si="246"/>
        <v>7.1</v>
      </c>
      <c r="W453" s="676" t="s">
        <v>357</v>
      </c>
      <c r="X453" s="676">
        <f t="shared" si="246"/>
        <v>-60.1</v>
      </c>
      <c r="Y453" s="676">
        <f t="shared" si="246"/>
        <v>18.100000000000001</v>
      </c>
      <c r="Z453" s="676">
        <f t="shared" si="246"/>
        <v>2.2000000000000002</v>
      </c>
      <c r="AA453" s="676">
        <f t="shared" si="246"/>
        <v>14</v>
      </c>
      <c r="AB453" s="676">
        <f t="shared" si="246"/>
        <v>-1.4</v>
      </c>
      <c r="AC453" s="676">
        <f t="shared" ref="AC453" si="247">ROUND((AC396-AC395)/AC395*100,1)</f>
        <v>9</v>
      </c>
      <c r="AD453" s="274"/>
      <c r="AG453" s="243" t="s">
        <v>36</v>
      </c>
      <c r="AH453" s="676">
        <f t="shared" ref="AH453:AR453" si="248">ROUND((AH396-AH395)/AH395*100,1)</f>
        <v>8</v>
      </c>
      <c r="AI453" s="676">
        <f t="shared" si="248"/>
        <v>3.9</v>
      </c>
      <c r="AJ453" s="676">
        <f t="shared" si="248"/>
        <v>6.7</v>
      </c>
      <c r="AK453" s="676">
        <f t="shared" si="248"/>
        <v>8.6</v>
      </c>
      <c r="AL453" s="676">
        <f t="shared" si="248"/>
        <v>2.8</v>
      </c>
      <c r="AM453" s="676">
        <f t="shared" si="248"/>
        <v>3.7</v>
      </c>
      <c r="AN453" s="676">
        <f t="shared" si="248"/>
        <v>-5.3</v>
      </c>
      <c r="AO453" s="676">
        <f t="shared" si="248"/>
        <v>5.9</v>
      </c>
      <c r="AP453" s="676">
        <f t="shared" si="248"/>
        <v>9.4</v>
      </c>
      <c r="AQ453" s="676">
        <f t="shared" si="248"/>
        <v>9.1999999999999993</v>
      </c>
      <c r="AR453" s="676">
        <f t="shared" si="248"/>
        <v>19.899999999999999</v>
      </c>
    </row>
    <row r="454" spans="2:44" x14ac:dyDescent="0.15">
      <c r="B454" s="240"/>
      <c r="C454" s="246" t="s">
        <v>37</v>
      </c>
      <c r="D454" s="907">
        <f t="shared" ref="D454:AB454" si="249">ROUND((D397-D396)/D396*100,1)</f>
        <v>6.7</v>
      </c>
      <c r="E454" s="907">
        <f t="shared" si="249"/>
        <v>6.7</v>
      </c>
      <c r="F454" s="907">
        <f t="shared" si="249"/>
        <v>-4.8</v>
      </c>
      <c r="G454" s="907">
        <f t="shared" si="249"/>
        <v>-0.7</v>
      </c>
      <c r="H454" s="907">
        <f t="shared" si="249"/>
        <v>7.3</v>
      </c>
      <c r="I454" s="907">
        <f t="shared" si="249"/>
        <v>-11.9</v>
      </c>
      <c r="J454" s="907">
        <f t="shared" si="249"/>
        <v>-12.3</v>
      </c>
      <c r="K454" s="907">
        <f t="shared" si="249"/>
        <v>-11.8</v>
      </c>
      <c r="L454" s="907">
        <f t="shared" si="249"/>
        <v>-3.3</v>
      </c>
      <c r="M454" s="907">
        <f t="shared" si="249"/>
        <v>30.5</v>
      </c>
      <c r="N454" s="907">
        <f t="shared" si="249"/>
        <v>256.89999999999998</v>
      </c>
      <c r="O454" s="907">
        <f t="shared" si="249"/>
        <v>-5.7</v>
      </c>
      <c r="P454" s="907">
        <f t="shared" si="249"/>
        <v>34.1</v>
      </c>
      <c r="Q454" s="907">
        <f t="shared" si="249"/>
        <v>-8.1999999999999993</v>
      </c>
      <c r="R454" s="907">
        <f t="shared" si="249"/>
        <v>-4.3</v>
      </c>
      <c r="S454" s="907">
        <f t="shared" si="249"/>
        <v>9.4</v>
      </c>
      <c r="T454" s="907">
        <f t="shared" si="249"/>
        <v>-27.6</v>
      </c>
      <c r="U454" s="907">
        <f t="shared" si="249"/>
        <v>-7.3</v>
      </c>
      <c r="V454" s="907">
        <f t="shared" si="249"/>
        <v>-6.4</v>
      </c>
      <c r="W454" s="907" t="s">
        <v>357</v>
      </c>
      <c r="X454" s="907">
        <f t="shared" si="249"/>
        <v>12.5</v>
      </c>
      <c r="Y454" s="907">
        <f t="shared" si="249"/>
        <v>-6.2</v>
      </c>
      <c r="Z454" s="907">
        <f t="shared" si="249"/>
        <v>-1.8</v>
      </c>
      <c r="AA454" s="907">
        <f t="shared" si="249"/>
        <v>-17.600000000000001</v>
      </c>
      <c r="AB454" s="907">
        <f t="shared" si="249"/>
        <v>7</v>
      </c>
      <c r="AC454" s="907">
        <f t="shared" ref="AC454" si="250">ROUND((AC397-AC396)/AC396*100,1)</f>
        <v>-10.6</v>
      </c>
      <c r="AD454" s="274"/>
      <c r="AF454" s="240"/>
      <c r="AG454" s="246" t="s">
        <v>37</v>
      </c>
      <c r="AH454" s="907">
        <f t="shared" ref="AH454:AR454" si="251">ROUND((AH397-AH396)/AH396*100,1)</f>
        <v>6.7</v>
      </c>
      <c r="AI454" s="907">
        <f t="shared" si="251"/>
        <v>-7.6</v>
      </c>
      <c r="AJ454" s="907">
        <f t="shared" si="251"/>
        <v>-3.1</v>
      </c>
      <c r="AK454" s="907">
        <f t="shared" si="251"/>
        <v>-11.5</v>
      </c>
      <c r="AL454" s="907">
        <f t="shared" si="251"/>
        <v>9.1999999999999993</v>
      </c>
      <c r="AM454" s="907">
        <f t="shared" si="251"/>
        <v>-21.8</v>
      </c>
      <c r="AN454" s="907">
        <f t="shared" si="251"/>
        <v>-9.9</v>
      </c>
      <c r="AO454" s="907">
        <f t="shared" si="251"/>
        <v>-26.8</v>
      </c>
      <c r="AP454" s="907">
        <f t="shared" si="251"/>
        <v>13.6</v>
      </c>
      <c r="AQ454" s="907">
        <f t="shared" si="251"/>
        <v>14.6</v>
      </c>
      <c r="AR454" s="907">
        <f t="shared" si="251"/>
        <v>-0.8</v>
      </c>
    </row>
    <row r="455" spans="2:44" x14ac:dyDescent="0.15">
      <c r="B455" s="66">
        <v>2025</v>
      </c>
      <c r="C455" s="238" t="s">
        <v>34</v>
      </c>
      <c r="D455" s="676">
        <f t="shared" ref="D455:AC455" si="252">ROUND((D398-D397)/D397*100,1)</f>
        <v>-11.1</v>
      </c>
      <c r="E455" s="676">
        <f t="shared" si="252"/>
        <v>-11.2</v>
      </c>
      <c r="F455" s="676">
        <f t="shared" si="252"/>
        <v>-1.3</v>
      </c>
      <c r="G455" s="676">
        <f t="shared" si="252"/>
        <v>-1</v>
      </c>
      <c r="H455" s="676">
        <f t="shared" si="252"/>
        <v>-5.0999999999999996</v>
      </c>
      <c r="I455" s="676">
        <f t="shared" si="252"/>
        <v>-23.7</v>
      </c>
      <c r="J455" s="676">
        <f t="shared" si="252"/>
        <v>6.7</v>
      </c>
      <c r="K455" s="676">
        <f t="shared" si="252"/>
        <v>-4.7</v>
      </c>
      <c r="L455" s="676">
        <f t="shared" si="252"/>
        <v>11.5</v>
      </c>
      <c r="M455" s="676">
        <f t="shared" si="252"/>
        <v>-13.5</v>
      </c>
      <c r="N455" s="676">
        <f t="shared" si="252"/>
        <v>-47.8</v>
      </c>
      <c r="O455" s="676">
        <f t="shared" si="252"/>
        <v>-14.2</v>
      </c>
      <c r="P455" s="676">
        <f t="shared" si="252"/>
        <v>-51.2</v>
      </c>
      <c r="Q455" s="676">
        <f t="shared" si="252"/>
        <v>7.7</v>
      </c>
      <c r="R455" s="676">
        <f t="shared" si="252"/>
        <v>9.4</v>
      </c>
      <c r="S455" s="676">
        <f t="shared" si="252"/>
        <v>1.7</v>
      </c>
      <c r="T455" s="676">
        <f t="shared" si="252"/>
        <v>1.7</v>
      </c>
      <c r="U455" s="676">
        <f t="shared" si="252"/>
        <v>-3.5</v>
      </c>
      <c r="V455" s="676">
        <f t="shared" si="252"/>
        <v>-14.2</v>
      </c>
      <c r="W455" s="676" t="s">
        <v>357</v>
      </c>
      <c r="X455" s="676">
        <f t="shared" si="252"/>
        <v>1.8</v>
      </c>
      <c r="Y455" s="676">
        <f t="shared" si="252"/>
        <v>8</v>
      </c>
      <c r="Z455" s="676">
        <f t="shared" si="252"/>
        <v>5.5</v>
      </c>
      <c r="AA455" s="676">
        <f t="shared" si="252"/>
        <v>8.3000000000000007</v>
      </c>
      <c r="AB455" s="676">
        <f t="shared" si="252"/>
        <v>3.5</v>
      </c>
      <c r="AC455" s="676">
        <f t="shared" si="252"/>
        <v>-4.8</v>
      </c>
      <c r="AD455" s="274"/>
      <c r="AF455" s="66">
        <v>2025</v>
      </c>
      <c r="AG455" s="238" t="s">
        <v>34</v>
      </c>
      <c r="AH455" s="676">
        <f t="shared" ref="AH455:AR455" si="253">ROUND((AH398-AH397)/AH397*100,1)</f>
        <v>-11.1</v>
      </c>
      <c r="AI455" s="676">
        <f t="shared" si="253"/>
        <v>-4.3</v>
      </c>
      <c r="AJ455" s="676">
        <f t="shared" si="253"/>
        <v>-3</v>
      </c>
      <c r="AK455" s="676">
        <f t="shared" si="253"/>
        <v>-8.5</v>
      </c>
      <c r="AL455" s="676">
        <f t="shared" si="253"/>
        <v>0.7</v>
      </c>
      <c r="AM455" s="676">
        <f t="shared" si="253"/>
        <v>-6</v>
      </c>
      <c r="AN455" s="676">
        <f t="shared" si="253"/>
        <v>-3.9</v>
      </c>
      <c r="AO455" s="676">
        <f t="shared" si="253"/>
        <v>-1.6</v>
      </c>
      <c r="AP455" s="676">
        <f t="shared" si="253"/>
        <v>-14.4</v>
      </c>
      <c r="AQ455" s="676">
        <f t="shared" si="253"/>
        <v>-16.899999999999999</v>
      </c>
      <c r="AR455" s="676">
        <f t="shared" si="253"/>
        <v>0.3</v>
      </c>
    </row>
    <row r="456" spans="2:44" x14ac:dyDescent="0.15">
      <c r="C456" s="243" t="s">
        <v>35</v>
      </c>
      <c r="D456" s="676">
        <f t="shared" ref="D456:AB456" si="254">ROUND((D399-D398)/D398*100,1)</f>
        <v>-1</v>
      </c>
      <c r="E456" s="676">
        <f t="shared" si="254"/>
        <v>-0.9</v>
      </c>
      <c r="F456" s="676">
        <f t="shared" si="254"/>
        <v>0.6</v>
      </c>
      <c r="G456" s="676">
        <f t="shared" si="254"/>
        <v>0.6</v>
      </c>
      <c r="H456" s="676">
        <f t="shared" si="254"/>
        <v>-3.9</v>
      </c>
      <c r="I456" s="676">
        <f t="shared" si="254"/>
        <v>-10.4</v>
      </c>
      <c r="J456" s="676">
        <f t="shared" si="254"/>
        <v>11.2</v>
      </c>
      <c r="K456" s="676">
        <f t="shared" si="254"/>
        <v>-2.6</v>
      </c>
      <c r="L456" s="676">
        <f t="shared" si="254"/>
        <v>-2.4</v>
      </c>
      <c r="M456" s="676">
        <f t="shared" si="254"/>
        <v>-22.1</v>
      </c>
      <c r="N456" s="676">
        <f t="shared" si="254"/>
        <v>-45.7</v>
      </c>
      <c r="O456" s="676">
        <f t="shared" si="254"/>
        <v>11.6</v>
      </c>
      <c r="P456" s="676">
        <f t="shared" si="254"/>
        <v>16.600000000000001</v>
      </c>
      <c r="Q456" s="676">
        <f t="shared" si="254"/>
        <v>2.6</v>
      </c>
      <c r="R456" s="676">
        <f t="shared" si="254"/>
        <v>19.3</v>
      </c>
      <c r="S456" s="676">
        <f t="shared" si="254"/>
        <v>-4.5999999999999996</v>
      </c>
      <c r="T456" s="676">
        <f t="shared" si="254"/>
        <v>1.3</v>
      </c>
      <c r="U456" s="676">
        <f t="shared" si="254"/>
        <v>-2.1</v>
      </c>
      <c r="V456" s="676">
        <f t="shared" si="254"/>
        <v>2.9</v>
      </c>
      <c r="W456" s="676" t="s">
        <v>357</v>
      </c>
      <c r="X456" s="676">
        <f t="shared" si="254"/>
        <v>-2.2999999999999998</v>
      </c>
      <c r="Y456" s="676">
        <f t="shared" si="254"/>
        <v>-5.0999999999999996</v>
      </c>
      <c r="Z456" s="676">
        <f t="shared" si="254"/>
        <v>-8</v>
      </c>
      <c r="AA456" s="676">
        <f t="shared" si="254"/>
        <v>-1.5</v>
      </c>
      <c r="AB456" s="676">
        <f t="shared" si="254"/>
        <v>-0.6</v>
      </c>
      <c r="AC456" s="676">
        <f t="shared" ref="AC456" si="255">ROUND((AC399-AC398)/AC398*100,1)</f>
        <v>-1.1000000000000001</v>
      </c>
      <c r="AD456" s="274"/>
      <c r="AG456" s="243" t="s">
        <v>35</v>
      </c>
      <c r="AH456" s="676">
        <f t="shared" ref="AH456:AR456" si="256">ROUND((AH399-AH398)/AH398*100,1)</f>
        <v>-1</v>
      </c>
      <c r="AI456" s="676">
        <f t="shared" si="256"/>
        <v>8.9</v>
      </c>
      <c r="AJ456" s="676">
        <f t="shared" si="256"/>
        <v>11.2</v>
      </c>
      <c r="AK456" s="676">
        <f t="shared" si="256"/>
        <v>9.9</v>
      </c>
      <c r="AL456" s="676">
        <f t="shared" si="256"/>
        <v>13.7</v>
      </c>
      <c r="AM456" s="676">
        <f t="shared" si="256"/>
        <v>6.4</v>
      </c>
      <c r="AN456" s="676">
        <f t="shared" si="256"/>
        <v>2</v>
      </c>
      <c r="AO456" s="676">
        <f t="shared" si="256"/>
        <v>2.2000000000000002</v>
      </c>
      <c r="AP456" s="676">
        <f t="shared" si="256"/>
        <v>-3.8</v>
      </c>
      <c r="AQ456" s="676">
        <f t="shared" si="256"/>
        <v>-2.4</v>
      </c>
      <c r="AR456" s="676">
        <f t="shared" si="256"/>
        <v>-3.3</v>
      </c>
    </row>
    <row r="457" spans="2:44" x14ac:dyDescent="0.15">
      <c r="C457" s="243" t="s">
        <v>36</v>
      </c>
      <c r="D457" s="676">
        <f t="shared" ref="D457:AB457" si="257">ROUND((D400-D399)/D399*100,1)</f>
        <v>0</v>
      </c>
      <c r="E457" s="676">
        <f t="shared" si="257"/>
        <v>0.1</v>
      </c>
      <c r="F457" s="676">
        <f t="shared" si="257"/>
        <v>0.6</v>
      </c>
      <c r="G457" s="676">
        <f t="shared" si="257"/>
        <v>-1.3</v>
      </c>
      <c r="H457" s="676">
        <f t="shared" si="257"/>
        <v>9.9</v>
      </c>
      <c r="I457" s="676">
        <f t="shared" si="257"/>
        <v>29.4</v>
      </c>
      <c r="J457" s="676">
        <f t="shared" si="257"/>
        <v>-16.3</v>
      </c>
      <c r="K457" s="676">
        <f t="shared" si="257"/>
        <v>23.5</v>
      </c>
      <c r="L457" s="676">
        <f t="shared" si="257"/>
        <v>18.2</v>
      </c>
      <c r="M457" s="676">
        <f t="shared" si="257"/>
        <v>44.8</v>
      </c>
      <c r="N457" s="676">
        <f t="shared" si="257"/>
        <v>1</v>
      </c>
      <c r="O457" s="676">
        <f t="shared" si="257"/>
        <v>-23.8</v>
      </c>
      <c r="P457" s="676">
        <f t="shared" si="257"/>
        <v>-13.5</v>
      </c>
      <c r="Q457" s="676">
        <f t="shared" si="257"/>
        <v>0.8</v>
      </c>
      <c r="R457" s="676">
        <f t="shared" si="257"/>
        <v>-1.4</v>
      </c>
      <c r="S457" s="676">
        <f t="shared" si="257"/>
        <v>3.3</v>
      </c>
      <c r="T457" s="676">
        <f t="shared" si="257"/>
        <v>-3.8</v>
      </c>
      <c r="U457" s="676">
        <f t="shared" si="257"/>
        <v>6.5</v>
      </c>
      <c r="V457" s="676">
        <f t="shared" si="257"/>
        <v>6.7</v>
      </c>
      <c r="W457" s="676" t="s">
        <v>357</v>
      </c>
      <c r="X457" s="676">
        <f t="shared" si="257"/>
        <v>12.5</v>
      </c>
      <c r="Y457" s="676">
        <f t="shared" si="257"/>
        <v>-3.4</v>
      </c>
      <c r="Z457" s="676">
        <f t="shared" si="257"/>
        <v>-0.9</v>
      </c>
      <c r="AA457" s="676">
        <f t="shared" si="257"/>
        <v>1.1000000000000001</v>
      </c>
      <c r="AB457" s="676">
        <f t="shared" si="257"/>
        <v>2.2999999999999998</v>
      </c>
      <c r="AC457" s="676">
        <f t="shared" ref="AC457" si="258">ROUND((AC400-AC399)/AC399*100,1)</f>
        <v>1.2</v>
      </c>
      <c r="AD457" s="274"/>
      <c r="AG457" s="243" t="s">
        <v>36</v>
      </c>
      <c r="AH457" s="676">
        <f t="shared" ref="AH457:AR457" si="259">ROUND((AH400-AH399)/AH399*100,1)</f>
        <v>0</v>
      </c>
      <c r="AI457" s="676">
        <f t="shared" si="259"/>
        <v>-2.9</v>
      </c>
      <c r="AJ457" s="676">
        <f t="shared" si="259"/>
        <v>-0.2</v>
      </c>
      <c r="AK457" s="676">
        <f t="shared" si="259"/>
        <v>-1.9</v>
      </c>
      <c r="AL457" s="676">
        <f t="shared" si="259"/>
        <v>-0.2</v>
      </c>
      <c r="AM457" s="676">
        <f t="shared" si="259"/>
        <v>-3.5</v>
      </c>
      <c r="AN457" s="676">
        <f t="shared" si="259"/>
        <v>-7.9</v>
      </c>
      <c r="AO457" s="676">
        <f t="shared" si="259"/>
        <v>-4.8</v>
      </c>
      <c r="AP457" s="676">
        <f t="shared" si="259"/>
        <v>0.7</v>
      </c>
      <c r="AQ457" s="676">
        <f t="shared" si="259"/>
        <v>3.5</v>
      </c>
      <c r="AR457" s="676">
        <f t="shared" si="259"/>
        <v>-5.2</v>
      </c>
    </row>
    <row r="458" spans="2:44" x14ac:dyDescent="0.15">
      <c r="B458" s="240"/>
      <c r="C458" s="246" t="s">
        <v>37</v>
      </c>
      <c r="D458" s="907">
        <f>ROUND((D401-D400)/D400*100,1)</f>
        <v>-0.3</v>
      </c>
      <c r="E458" s="907">
        <f t="shared" ref="E458:AB458" si="260">ROUND((E401-E400)/E400*100,1)</f>
        <v>-0.3</v>
      </c>
      <c r="F458" s="907">
        <f t="shared" si="260"/>
        <v>2.8</v>
      </c>
      <c r="G458" s="907">
        <f t="shared" si="260"/>
        <v>-3.8</v>
      </c>
      <c r="H458" s="907">
        <f t="shared" si="260"/>
        <v>5.7</v>
      </c>
      <c r="I458" s="907">
        <f t="shared" si="260"/>
        <v>-26.9</v>
      </c>
      <c r="J458" s="907">
        <f t="shared" si="260"/>
        <v>-0.2</v>
      </c>
      <c r="K458" s="907">
        <f t="shared" si="260"/>
        <v>-5.7</v>
      </c>
      <c r="L458" s="907">
        <f t="shared" si="260"/>
        <v>20</v>
      </c>
      <c r="M458" s="907">
        <f t="shared" si="260"/>
        <v>-27.3</v>
      </c>
      <c r="N458" s="907">
        <f t="shared" si="260"/>
        <v>91.1</v>
      </c>
      <c r="O458" s="907">
        <f t="shared" si="260"/>
        <v>6.1</v>
      </c>
      <c r="P458" s="907">
        <f t="shared" si="260"/>
        <v>-14.7</v>
      </c>
      <c r="Q458" s="907">
        <f t="shared" si="260"/>
        <v>16.100000000000001</v>
      </c>
      <c r="R458" s="907">
        <f t="shared" si="260"/>
        <v>4.5</v>
      </c>
      <c r="S458" s="907">
        <f t="shared" si="260"/>
        <v>-1.7</v>
      </c>
      <c r="T458" s="907">
        <f t="shared" si="260"/>
        <v>12.2</v>
      </c>
      <c r="U458" s="907">
        <f t="shared" si="260"/>
        <v>0.7</v>
      </c>
      <c r="V458" s="907">
        <f t="shared" si="260"/>
        <v>8.4</v>
      </c>
      <c r="W458" s="907" t="s">
        <v>357</v>
      </c>
      <c r="X458" s="907">
        <f t="shared" si="260"/>
        <v>-2.1</v>
      </c>
      <c r="Y458" s="907">
        <f t="shared" si="260"/>
        <v>8.4</v>
      </c>
      <c r="Z458" s="907">
        <f t="shared" si="260"/>
        <v>-0.4</v>
      </c>
      <c r="AA458" s="907">
        <f t="shared" si="260"/>
        <v>-16.2</v>
      </c>
      <c r="AB458" s="907">
        <f t="shared" si="260"/>
        <v>0.1</v>
      </c>
      <c r="AC458" s="907">
        <f t="shared" ref="AC458" si="261">ROUND((AC401-AC400)/AC400*100,1)</f>
        <v>-9</v>
      </c>
      <c r="AD458" s="274"/>
      <c r="AF458" s="240"/>
      <c r="AG458" s="246" t="s">
        <v>37</v>
      </c>
      <c r="AH458" s="907">
        <f t="shared" ref="AH458:AR458" si="262">ROUND((AH401-AH400)/AH400*100,1)</f>
        <v>-0.3</v>
      </c>
      <c r="AI458" s="907">
        <f t="shared" si="262"/>
        <v>5.2</v>
      </c>
      <c r="AJ458" s="907">
        <f t="shared" si="262"/>
        <v>0.2</v>
      </c>
      <c r="AK458" s="907">
        <f t="shared" si="262"/>
        <v>2</v>
      </c>
      <c r="AL458" s="907">
        <f t="shared" si="262"/>
        <v>1.8</v>
      </c>
      <c r="AM458" s="907">
        <f t="shared" si="262"/>
        <v>9.6</v>
      </c>
      <c r="AN458" s="907">
        <f t="shared" si="262"/>
        <v>21.4</v>
      </c>
      <c r="AO458" s="907">
        <f t="shared" si="262"/>
        <v>7.4</v>
      </c>
      <c r="AP458" s="907">
        <f t="shared" si="262"/>
        <v>-1.7</v>
      </c>
      <c r="AQ458" s="907">
        <f t="shared" si="262"/>
        <v>-3.3</v>
      </c>
      <c r="AR458" s="907">
        <f t="shared" si="262"/>
        <v>2.2000000000000002</v>
      </c>
    </row>
    <row r="459" spans="2:44" ht="12" customHeight="1" x14ac:dyDescent="0.15">
      <c r="B459" s="66">
        <v>2026</v>
      </c>
      <c r="C459" s="238" t="s">
        <v>34</v>
      </c>
      <c r="D459" s="906">
        <f t="shared" ref="D459:D482" si="263">ROUND((D402-D401)/D401*100,1)</f>
        <v>0.4</v>
      </c>
      <c r="E459" s="906">
        <f t="shared" ref="E459:S459" si="264">ROUND((E402-E401)/E401*100,1)</f>
        <v>0.2</v>
      </c>
      <c r="F459" s="906">
        <f t="shared" si="264"/>
        <v>-2.2000000000000002</v>
      </c>
      <c r="G459" s="906">
        <f t="shared" si="264"/>
        <v>-2.4</v>
      </c>
      <c r="H459" s="906">
        <f t="shared" si="264"/>
        <v>0.9</v>
      </c>
      <c r="I459" s="906">
        <f t="shared" si="264"/>
        <v>6.4</v>
      </c>
      <c r="J459" s="906">
        <f t="shared" si="264"/>
        <v>-6.4</v>
      </c>
      <c r="K459" s="906">
        <f t="shared" si="264"/>
        <v>-6.1</v>
      </c>
      <c r="L459" s="906">
        <f t="shared" si="264"/>
        <v>-10.199999999999999</v>
      </c>
      <c r="M459" s="906">
        <f t="shared" si="264"/>
        <v>-10.3</v>
      </c>
      <c r="N459" s="906">
        <f t="shared" si="264"/>
        <v>-6.2</v>
      </c>
      <c r="O459" s="906">
        <f t="shared" si="264"/>
        <v>24.6</v>
      </c>
      <c r="P459" s="906">
        <f t="shared" si="264"/>
        <v>-7.4</v>
      </c>
      <c r="Q459" s="906">
        <f t="shared" si="264"/>
        <v>-10.199999999999999</v>
      </c>
      <c r="R459" s="906">
        <f t="shared" si="264"/>
        <v>-12.6</v>
      </c>
      <c r="S459" s="906">
        <f t="shared" si="264"/>
        <v>-0.1</v>
      </c>
      <c r="T459" s="906">
        <f t="shared" ref="T459:AB459" si="265">ROUND((T402-T401)/T401*100,1)</f>
        <v>-1.6</v>
      </c>
      <c r="U459" s="906">
        <f t="shared" si="265"/>
        <v>-0.2</v>
      </c>
      <c r="V459" s="906">
        <f t="shared" si="265"/>
        <v>-11.2</v>
      </c>
      <c r="W459" s="906" t="s">
        <v>357</v>
      </c>
      <c r="X459" s="906">
        <f t="shared" si="265"/>
        <v>-9.1999999999999993</v>
      </c>
      <c r="Y459" s="906">
        <f t="shared" si="265"/>
        <v>12.8</v>
      </c>
      <c r="Z459" s="906">
        <f t="shared" si="265"/>
        <v>5.2</v>
      </c>
      <c r="AA459" s="906">
        <f t="shared" si="265"/>
        <v>26.2</v>
      </c>
      <c r="AB459" s="906">
        <f t="shared" si="265"/>
        <v>-1.9</v>
      </c>
      <c r="AC459" s="906">
        <f t="shared" ref="AC459" si="266">ROUND((AC402-AC401)/AC401*100,1)</f>
        <v>0.1</v>
      </c>
      <c r="AD459" s="274"/>
      <c r="AF459" s="66">
        <v>2026</v>
      </c>
      <c r="AG459" s="238" t="s">
        <v>34</v>
      </c>
      <c r="AH459" s="906">
        <f t="shared" ref="AH459:AR459" si="267">ROUND((AH402-AH401)/AH401*100,1)</f>
        <v>0.4</v>
      </c>
      <c r="AI459" s="906">
        <f t="shared" si="267"/>
        <v>-0.5</v>
      </c>
      <c r="AJ459" s="906">
        <f t="shared" si="267"/>
        <v>1.2</v>
      </c>
      <c r="AK459" s="906">
        <f t="shared" si="267"/>
        <v>1.1000000000000001</v>
      </c>
      <c r="AL459" s="906">
        <f t="shared" si="267"/>
        <v>-0.5</v>
      </c>
      <c r="AM459" s="906">
        <f t="shared" si="267"/>
        <v>-5.6</v>
      </c>
      <c r="AN459" s="906">
        <f t="shared" si="267"/>
        <v>-4.7</v>
      </c>
      <c r="AO459" s="906">
        <f t="shared" si="267"/>
        <v>0.2</v>
      </c>
      <c r="AP459" s="906">
        <f t="shared" si="267"/>
        <v>-1.4</v>
      </c>
      <c r="AQ459" s="906">
        <f t="shared" si="267"/>
        <v>-4.4000000000000004</v>
      </c>
      <c r="AR459" s="906">
        <f t="shared" si="267"/>
        <v>18.5</v>
      </c>
    </row>
    <row r="460" spans="2:44" ht="12" customHeight="1" x14ac:dyDescent="0.15">
      <c r="C460" s="243" t="s">
        <v>35</v>
      </c>
      <c r="D460" s="676">
        <f t="shared" si="263"/>
        <v>33.5</v>
      </c>
      <c r="E460" s="676">
        <f t="shared" ref="E460:S460" si="268">ROUND((E403-E402)/E402*100,1)</f>
        <v>33.6</v>
      </c>
      <c r="F460" s="676">
        <f t="shared" si="268"/>
        <v>-0.5</v>
      </c>
      <c r="G460" s="676">
        <f t="shared" si="268"/>
        <v>2.1</v>
      </c>
      <c r="H460" s="676">
        <f t="shared" si="268"/>
        <v>-18.7</v>
      </c>
      <c r="I460" s="676">
        <f t="shared" si="268"/>
        <v>-0.3</v>
      </c>
      <c r="J460" s="676">
        <f t="shared" si="268"/>
        <v>17.899999999999999</v>
      </c>
      <c r="K460" s="676">
        <f t="shared" si="268"/>
        <v>-25.1</v>
      </c>
      <c r="L460" s="676">
        <f t="shared" si="268"/>
        <v>18.5</v>
      </c>
      <c r="M460" s="676">
        <f t="shared" si="268"/>
        <v>-15.7</v>
      </c>
      <c r="N460" s="676">
        <f t="shared" si="268"/>
        <v>528.4</v>
      </c>
      <c r="O460" s="676">
        <f t="shared" si="268"/>
        <v>16.399999999999999</v>
      </c>
      <c r="P460" s="676">
        <f t="shared" si="268"/>
        <v>-24.1</v>
      </c>
      <c r="Q460" s="676">
        <f t="shared" si="268"/>
        <v>-4.4000000000000004</v>
      </c>
      <c r="R460" s="676">
        <f t="shared" si="268"/>
        <v>-7.9</v>
      </c>
      <c r="S460" s="676">
        <f t="shared" si="268"/>
        <v>-14.4</v>
      </c>
      <c r="T460" s="676">
        <f t="shared" ref="T460:AB460" si="269">ROUND((T403-T402)/T402*100,1)</f>
        <v>2.7</v>
      </c>
      <c r="U460" s="676">
        <f t="shared" si="269"/>
        <v>-2.2999999999999998</v>
      </c>
      <c r="V460" s="676">
        <f t="shared" si="269"/>
        <v>1.9</v>
      </c>
      <c r="W460" s="676" t="s">
        <v>357</v>
      </c>
      <c r="X460" s="676">
        <f t="shared" si="269"/>
        <v>7.8</v>
      </c>
      <c r="Y460" s="676">
        <f t="shared" si="269"/>
        <v>-8.1</v>
      </c>
      <c r="Z460" s="676">
        <f t="shared" si="269"/>
        <v>-4.9000000000000004</v>
      </c>
      <c r="AA460" s="676">
        <f t="shared" si="269"/>
        <v>-4</v>
      </c>
      <c r="AB460" s="676">
        <f t="shared" si="269"/>
        <v>-4.7</v>
      </c>
      <c r="AC460" s="676">
        <f t="shared" ref="AC460" si="270">ROUND((AC403-AC402)/AC402*100,1)</f>
        <v>0.2</v>
      </c>
      <c r="AD460" s="274"/>
      <c r="AG460" s="243" t="s">
        <v>35</v>
      </c>
      <c r="AH460" s="676">
        <f t="shared" ref="AH460:AR460" si="271">ROUND((AH403-AH402)/AH402*100,1)</f>
        <v>33.5</v>
      </c>
      <c r="AI460" s="676">
        <f t="shared" si="271"/>
        <v>-6.9</v>
      </c>
      <c r="AJ460" s="676">
        <f t="shared" si="271"/>
        <v>-8.9</v>
      </c>
      <c r="AK460" s="676">
        <f t="shared" si="271"/>
        <v>2.8</v>
      </c>
      <c r="AL460" s="676">
        <f t="shared" si="271"/>
        <v>-19</v>
      </c>
      <c r="AM460" s="676">
        <f t="shared" si="271"/>
        <v>0.3</v>
      </c>
      <c r="AN460" s="676">
        <f t="shared" si="271"/>
        <v>-10.4</v>
      </c>
      <c r="AO460" s="676">
        <f t="shared" si="271"/>
        <v>1.8</v>
      </c>
      <c r="AP460" s="676">
        <f t="shared" si="271"/>
        <v>59</v>
      </c>
      <c r="AQ460" s="676">
        <f t="shared" si="271"/>
        <v>64.599999999999994</v>
      </c>
      <c r="AR460" s="676">
        <f t="shared" si="271"/>
        <v>-28.3</v>
      </c>
    </row>
    <row r="461" spans="2:44" ht="2.1" customHeight="1" x14ac:dyDescent="0.15">
      <c r="C461" s="243" t="s">
        <v>36</v>
      </c>
      <c r="D461" s="676" t="e">
        <f t="shared" si="263"/>
        <v>#DIV/0!</v>
      </c>
      <c r="E461" s="676" t="e">
        <f t="shared" ref="E461:S461" si="272">ROUND((E404-E403)/E403*100,1)</f>
        <v>#DIV/0!</v>
      </c>
      <c r="F461" s="676" t="e">
        <f t="shared" si="272"/>
        <v>#DIV/0!</v>
      </c>
      <c r="G461" s="676" t="e">
        <f t="shared" si="272"/>
        <v>#DIV/0!</v>
      </c>
      <c r="H461" s="676" t="e">
        <f t="shared" si="272"/>
        <v>#DIV/0!</v>
      </c>
      <c r="I461" s="676" t="e">
        <f t="shared" si="272"/>
        <v>#DIV/0!</v>
      </c>
      <c r="J461" s="676" t="e">
        <f t="shared" si="272"/>
        <v>#DIV/0!</v>
      </c>
      <c r="K461" s="676" t="e">
        <f t="shared" si="272"/>
        <v>#DIV/0!</v>
      </c>
      <c r="L461" s="676" t="e">
        <f t="shared" si="272"/>
        <v>#DIV/0!</v>
      </c>
      <c r="M461" s="676" t="e">
        <f t="shared" si="272"/>
        <v>#DIV/0!</v>
      </c>
      <c r="N461" s="676" t="e">
        <f t="shared" si="272"/>
        <v>#DIV/0!</v>
      </c>
      <c r="O461" s="676" t="e">
        <f t="shared" si="272"/>
        <v>#DIV/0!</v>
      </c>
      <c r="P461" s="676" t="e">
        <f t="shared" si="272"/>
        <v>#DIV/0!</v>
      </c>
      <c r="Q461" s="676" t="e">
        <f t="shared" si="272"/>
        <v>#DIV/0!</v>
      </c>
      <c r="R461" s="676" t="e">
        <f t="shared" si="272"/>
        <v>#DIV/0!</v>
      </c>
      <c r="S461" s="676" t="e">
        <f t="shared" si="272"/>
        <v>#DIV/0!</v>
      </c>
      <c r="T461" s="676" t="e">
        <f t="shared" ref="T461:AB461" si="273">ROUND((T404-T403)/T403*100,1)</f>
        <v>#DIV/0!</v>
      </c>
      <c r="U461" s="676" t="e">
        <f t="shared" si="273"/>
        <v>#DIV/0!</v>
      </c>
      <c r="V461" s="676" t="e">
        <f t="shared" si="273"/>
        <v>#DIV/0!</v>
      </c>
      <c r="W461" s="676" t="s">
        <v>357</v>
      </c>
      <c r="X461" s="676" t="e">
        <f t="shared" si="273"/>
        <v>#DIV/0!</v>
      </c>
      <c r="Y461" s="676" t="e">
        <f t="shared" si="273"/>
        <v>#DIV/0!</v>
      </c>
      <c r="Z461" s="676" t="e">
        <f t="shared" si="273"/>
        <v>#DIV/0!</v>
      </c>
      <c r="AA461" s="676" t="e">
        <f t="shared" si="273"/>
        <v>#DIV/0!</v>
      </c>
      <c r="AB461" s="676" t="e">
        <f t="shared" si="273"/>
        <v>#DIV/0!</v>
      </c>
      <c r="AC461" s="676" t="e">
        <f t="shared" ref="AC461" si="274">ROUND((AC404-AC403)/AC403*100,1)</f>
        <v>#DIV/0!</v>
      </c>
      <c r="AD461" s="274"/>
      <c r="AG461" s="243" t="s">
        <v>36</v>
      </c>
      <c r="AH461" s="676" t="e">
        <f t="shared" ref="AH461:AR461" si="275">ROUND((AH404-AH403)/AH403*100,1)</f>
        <v>#DIV/0!</v>
      </c>
      <c r="AI461" s="676" t="e">
        <f t="shared" si="275"/>
        <v>#DIV/0!</v>
      </c>
      <c r="AJ461" s="676" t="e">
        <f t="shared" si="275"/>
        <v>#DIV/0!</v>
      </c>
      <c r="AK461" s="676" t="e">
        <f t="shared" si="275"/>
        <v>#DIV/0!</v>
      </c>
      <c r="AL461" s="676" t="e">
        <f t="shared" si="275"/>
        <v>#DIV/0!</v>
      </c>
      <c r="AM461" s="676" t="e">
        <f t="shared" si="275"/>
        <v>#DIV/0!</v>
      </c>
      <c r="AN461" s="676" t="e">
        <f t="shared" si="275"/>
        <v>#DIV/0!</v>
      </c>
      <c r="AO461" s="676" t="e">
        <f t="shared" si="275"/>
        <v>#DIV/0!</v>
      </c>
      <c r="AP461" s="676" t="e">
        <f t="shared" si="275"/>
        <v>#DIV/0!</v>
      </c>
      <c r="AQ461" s="676" t="e">
        <f t="shared" si="275"/>
        <v>#DIV/0!</v>
      </c>
      <c r="AR461" s="676" t="e">
        <f t="shared" si="275"/>
        <v>#DIV/0!</v>
      </c>
    </row>
    <row r="462" spans="2:44" ht="9.6" hidden="1" customHeight="1" x14ac:dyDescent="0.15">
      <c r="B462" s="240"/>
      <c r="C462" s="246" t="s">
        <v>37</v>
      </c>
      <c r="D462" s="907" t="e">
        <f t="shared" si="263"/>
        <v>#DIV/0!</v>
      </c>
      <c r="E462" s="907" t="e">
        <f t="shared" ref="E462:S462" si="276">ROUND((E405-E404)/E404*100,1)</f>
        <v>#DIV/0!</v>
      </c>
      <c r="F462" s="907" t="e">
        <f t="shared" si="276"/>
        <v>#DIV/0!</v>
      </c>
      <c r="G462" s="907" t="e">
        <f t="shared" si="276"/>
        <v>#DIV/0!</v>
      </c>
      <c r="H462" s="907" t="e">
        <f t="shared" si="276"/>
        <v>#DIV/0!</v>
      </c>
      <c r="I462" s="907" t="e">
        <f t="shared" si="276"/>
        <v>#DIV/0!</v>
      </c>
      <c r="J462" s="907" t="e">
        <f t="shared" si="276"/>
        <v>#DIV/0!</v>
      </c>
      <c r="K462" s="907" t="e">
        <f t="shared" si="276"/>
        <v>#DIV/0!</v>
      </c>
      <c r="L462" s="907" t="e">
        <f t="shared" si="276"/>
        <v>#DIV/0!</v>
      </c>
      <c r="M462" s="907" t="e">
        <f t="shared" si="276"/>
        <v>#DIV/0!</v>
      </c>
      <c r="N462" s="907" t="e">
        <f t="shared" si="276"/>
        <v>#DIV/0!</v>
      </c>
      <c r="O462" s="907" t="e">
        <f t="shared" si="276"/>
        <v>#DIV/0!</v>
      </c>
      <c r="P462" s="907" t="e">
        <f t="shared" si="276"/>
        <v>#DIV/0!</v>
      </c>
      <c r="Q462" s="907" t="e">
        <f t="shared" si="276"/>
        <v>#DIV/0!</v>
      </c>
      <c r="R462" s="907" t="e">
        <f t="shared" si="276"/>
        <v>#DIV/0!</v>
      </c>
      <c r="S462" s="907" t="e">
        <f t="shared" si="276"/>
        <v>#DIV/0!</v>
      </c>
      <c r="T462" s="907" t="e">
        <f t="shared" ref="T462:AB462" si="277">ROUND((T405-T404)/T404*100,1)</f>
        <v>#DIV/0!</v>
      </c>
      <c r="U462" s="907" t="e">
        <f t="shared" si="277"/>
        <v>#DIV/0!</v>
      </c>
      <c r="V462" s="907" t="e">
        <f t="shared" si="277"/>
        <v>#DIV/0!</v>
      </c>
      <c r="W462" s="907" t="s">
        <v>357</v>
      </c>
      <c r="X462" s="907" t="e">
        <f t="shared" si="277"/>
        <v>#DIV/0!</v>
      </c>
      <c r="Y462" s="907" t="e">
        <f t="shared" si="277"/>
        <v>#DIV/0!</v>
      </c>
      <c r="Z462" s="907" t="e">
        <f t="shared" si="277"/>
        <v>#DIV/0!</v>
      </c>
      <c r="AA462" s="907" t="e">
        <f t="shared" si="277"/>
        <v>#DIV/0!</v>
      </c>
      <c r="AB462" s="907" t="e">
        <f t="shared" si="277"/>
        <v>#DIV/0!</v>
      </c>
      <c r="AC462" s="907" t="e">
        <f t="shared" ref="AC462" si="278">ROUND((AC405-AC404)/AC404*100,1)</f>
        <v>#DIV/0!</v>
      </c>
      <c r="AD462" s="274"/>
      <c r="AF462" s="240"/>
      <c r="AG462" s="246" t="s">
        <v>37</v>
      </c>
      <c r="AH462" s="907" t="e">
        <f t="shared" ref="AH462:AR462" si="279">ROUND((AH405-AH404)/AH404*100,1)</f>
        <v>#DIV/0!</v>
      </c>
      <c r="AI462" s="907" t="e">
        <f t="shared" si="279"/>
        <v>#DIV/0!</v>
      </c>
      <c r="AJ462" s="907" t="e">
        <f t="shared" si="279"/>
        <v>#DIV/0!</v>
      </c>
      <c r="AK462" s="907" t="e">
        <f t="shared" si="279"/>
        <v>#DIV/0!</v>
      </c>
      <c r="AL462" s="907" t="e">
        <f t="shared" si="279"/>
        <v>#DIV/0!</v>
      </c>
      <c r="AM462" s="907" t="e">
        <f t="shared" si="279"/>
        <v>#DIV/0!</v>
      </c>
      <c r="AN462" s="907" t="e">
        <f t="shared" si="279"/>
        <v>#DIV/0!</v>
      </c>
      <c r="AO462" s="907" t="e">
        <f t="shared" si="279"/>
        <v>#DIV/0!</v>
      </c>
      <c r="AP462" s="907" t="e">
        <f t="shared" si="279"/>
        <v>#DIV/0!</v>
      </c>
      <c r="AQ462" s="907" t="e">
        <f t="shared" si="279"/>
        <v>#DIV/0!</v>
      </c>
      <c r="AR462" s="907" t="e">
        <f t="shared" si="279"/>
        <v>#DIV/0!</v>
      </c>
    </row>
    <row r="463" spans="2:44" ht="9.6" hidden="1" customHeight="1" x14ac:dyDescent="0.15">
      <c r="B463" s="66">
        <v>2027</v>
      </c>
      <c r="C463" s="238" t="s">
        <v>34</v>
      </c>
      <c r="D463" s="906" t="e">
        <f t="shared" si="263"/>
        <v>#DIV/0!</v>
      </c>
      <c r="E463" s="906" t="e">
        <f t="shared" ref="E463:S463" si="280">ROUND((E406-E405)/E405*100,1)</f>
        <v>#DIV/0!</v>
      </c>
      <c r="F463" s="906" t="e">
        <f t="shared" si="280"/>
        <v>#DIV/0!</v>
      </c>
      <c r="G463" s="906" t="e">
        <f t="shared" si="280"/>
        <v>#DIV/0!</v>
      </c>
      <c r="H463" s="906" t="e">
        <f t="shared" si="280"/>
        <v>#DIV/0!</v>
      </c>
      <c r="I463" s="906" t="e">
        <f t="shared" si="280"/>
        <v>#DIV/0!</v>
      </c>
      <c r="J463" s="906" t="e">
        <f t="shared" si="280"/>
        <v>#DIV/0!</v>
      </c>
      <c r="K463" s="906" t="e">
        <f t="shared" si="280"/>
        <v>#DIV/0!</v>
      </c>
      <c r="L463" s="906" t="e">
        <f t="shared" si="280"/>
        <v>#DIV/0!</v>
      </c>
      <c r="M463" s="906" t="e">
        <f t="shared" si="280"/>
        <v>#DIV/0!</v>
      </c>
      <c r="N463" s="906" t="e">
        <f t="shared" si="280"/>
        <v>#DIV/0!</v>
      </c>
      <c r="O463" s="906" t="e">
        <f t="shared" si="280"/>
        <v>#DIV/0!</v>
      </c>
      <c r="P463" s="906" t="e">
        <f t="shared" si="280"/>
        <v>#DIV/0!</v>
      </c>
      <c r="Q463" s="906" t="e">
        <f t="shared" si="280"/>
        <v>#DIV/0!</v>
      </c>
      <c r="R463" s="906" t="e">
        <f t="shared" si="280"/>
        <v>#DIV/0!</v>
      </c>
      <c r="S463" s="906" t="e">
        <f t="shared" si="280"/>
        <v>#DIV/0!</v>
      </c>
      <c r="T463" s="906" t="e">
        <f t="shared" ref="T463:AB463" si="281">ROUND((T406-T405)/T405*100,1)</f>
        <v>#DIV/0!</v>
      </c>
      <c r="U463" s="906" t="e">
        <f t="shared" si="281"/>
        <v>#DIV/0!</v>
      </c>
      <c r="V463" s="906" t="e">
        <f t="shared" si="281"/>
        <v>#DIV/0!</v>
      </c>
      <c r="W463" s="906" t="s">
        <v>357</v>
      </c>
      <c r="X463" s="906" t="e">
        <f t="shared" si="281"/>
        <v>#DIV/0!</v>
      </c>
      <c r="Y463" s="906" t="e">
        <f t="shared" si="281"/>
        <v>#DIV/0!</v>
      </c>
      <c r="Z463" s="906" t="e">
        <f t="shared" si="281"/>
        <v>#DIV/0!</v>
      </c>
      <c r="AA463" s="906" t="e">
        <f t="shared" si="281"/>
        <v>#DIV/0!</v>
      </c>
      <c r="AB463" s="906" t="e">
        <f t="shared" si="281"/>
        <v>#DIV/0!</v>
      </c>
      <c r="AC463" s="906" t="e">
        <f t="shared" ref="AC463" si="282">ROUND((AC406-AC405)/AC405*100,1)</f>
        <v>#DIV/0!</v>
      </c>
      <c r="AD463" s="274"/>
      <c r="AF463" s="66" t="s">
        <v>216</v>
      </c>
      <c r="AG463" s="238" t="s">
        <v>34</v>
      </c>
      <c r="AH463" s="906" t="e">
        <f t="shared" ref="AH463:AR463" si="283">ROUND((AH406-AH405)/AH405*100,1)</f>
        <v>#DIV/0!</v>
      </c>
      <c r="AI463" s="906" t="e">
        <f t="shared" si="283"/>
        <v>#DIV/0!</v>
      </c>
      <c r="AJ463" s="906" t="e">
        <f t="shared" si="283"/>
        <v>#DIV/0!</v>
      </c>
      <c r="AK463" s="906" t="e">
        <f t="shared" si="283"/>
        <v>#DIV/0!</v>
      </c>
      <c r="AL463" s="906" t="e">
        <f t="shared" si="283"/>
        <v>#DIV/0!</v>
      </c>
      <c r="AM463" s="906" t="e">
        <f t="shared" si="283"/>
        <v>#DIV/0!</v>
      </c>
      <c r="AN463" s="906" t="e">
        <f t="shared" si="283"/>
        <v>#DIV/0!</v>
      </c>
      <c r="AO463" s="906" t="e">
        <f t="shared" si="283"/>
        <v>#DIV/0!</v>
      </c>
      <c r="AP463" s="906" t="e">
        <f t="shared" si="283"/>
        <v>#DIV/0!</v>
      </c>
      <c r="AQ463" s="906" t="e">
        <f t="shared" si="283"/>
        <v>#DIV/0!</v>
      </c>
      <c r="AR463" s="906" t="e">
        <f t="shared" si="283"/>
        <v>#DIV/0!</v>
      </c>
    </row>
    <row r="464" spans="2:44" ht="9.6" hidden="1" customHeight="1" x14ac:dyDescent="0.15">
      <c r="C464" s="243" t="s">
        <v>35</v>
      </c>
      <c r="D464" s="676" t="e">
        <f t="shared" si="263"/>
        <v>#DIV/0!</v>
      </c>
      <c r="E464" s="676" t="e">
        <f t="shared" ref="E464:S464" si="284">ROUND((E407-E406)/E406*100,1)</f>
        <v>#DIV/0!</v>
      </c>
      <c r="F464" s="676" t="e">
        <f t="shared" si="284"/>
        <v>#DIV/0!</v>
      </c>
      <c r="G464" s="676" t="e">
        <f t="shared" si="284"/>
        <v>#DIV/0!</v>
      </c>
      <c r="H464" s="676" t="e">
        <f t="shared" si="284"/>
        <v>#DIV/0!</v>
      </c>
      <c r="I464" s="676" t="e">
        <f t="shared" si="284"/>
        <v>#DIV/0!</v>
      </c>
      <c r="J464" s="676" t="e">
        <f t="shared" si="284"/>
        <v>#DIV/0!</v>
      </c>
      <c r="K464" s="676" t="e">
        <f t="shared" si="284"/>
        <v>#DIV/0!</v>
      </c>
      <c r="L464" s="676" t="e">
        <f t="shared" si="284"/>
        <v>#DIV/0!</v>
      </c>
      <c r="M464" s="676" t="e">
        <f t="shared" si="284"/>
        <v>#DIV/0!</v>
      </c>
      <c r="N464" s="676" t="e">
        <f t="shared" si="284"/>
        <v>#DIV/0!</v>
      </c>
      <c r="O464" s="676" t="e">
        <f t="shared" si="284"/>
        <v>#DIV/0!</v>
      </c>
      <c r="P464" s="676" t="e">
        <f t="shared" si="284"/>
        <v>#DIV/0!</v>
      </c>
      <c r="Q464" s="676" t="e">
        <f t="shared" si="284"/>
        <v>#DIV/0!</v>
      </c>
      <c r="R464" s="676" t="e">
        <f t="shared" si="284"/>
        <v>#DIV/0!</v>
      </c>
      <c r="S464" s="676" t="e">
        <f t="shared" si="284"/>
        <v>#DIV/0!</v>
      </c>
      <c r="T464" s="676" t="e">
        <f t="shared" ref="T464:AB464" si="285">ROUND((T407-T406)/T406*100,1)</f>
        <v>#DIV/0!</v>
      </c>
      <c r="U464" s="676" t="e">
        <f t="shared" si="285"/>
        <v>#DIV/0!</v>
      </c>
      <c r="V464" s="676" t="e">
        <f t="shared" si="285"/>
        <v>#DIV/0!</v>
      </c>
      <c r="W464" s="676" t="s">
        <v>357</v>
      </c>
      <c r="X464" s="676" t="e">
        <f t="shared" si="285"/>
        <v>#DIV/0!</v>
      </c>
      <c r="Y464" s="676" t="e">
        <f t="shared" si="285"/>
        <v>#DIV/0!</v>
      </c>
      <c r="Z464" s="676" t="e">
        <f t="shared" si="285"/>
        <v>#DIV/0!</v>
      </c>
      <c r="AA464" s="676" t="e">
        <f t="shared" si="285"/>
        <v>#DIV/0!</v>
      </c>
      <c r="AB464" s="676" t="e">
        <f t="shared" si="285"/>
        <v>#DIV/0!</v>
      </c>
      <c r="AC464" s="676" t="e">
        <f t="shared" ref="AC464" si="286">ROUND((AC407-AC406)/AC406*100,1)</f>
        <v>#DIV/0!</v>
      </c>
      <c r="AD464" s="274"/>
      <c r="AG464" s="243" t="s">
        <v>35</v>
      </c>
      <c r="AH464" s="676" t="e">
        <f t="shared" ref="AH464:AR464" si="287">ROUND((AH407-AH406)/AH406*100,1)</f>
        <v>#DIV/0!</v>
      </c>
      <c r="AI464" s="676" t="e">
        <f t="shared" si="287"/>
        <v>#DIV/0!</v>
      </c>
      <c r="AJ464" s="676" t="e">
        <f t="shared" si="287"/>
        <v>#DIV/0!</v>
      </c>
      <c r="AK464" s="676" t="e">
        <f t="shared" si="287"/>
        <v>#DIV/0!</v>
      </c>
      <c r="AL464" s="676" t="e">
        <f t="shared" si="287"/>
        <v>#DIV/0!</v>
      </c>
      <c r="AM464" s="676" t="e">
        <f t="shared" si="287"/>
        <v>#DIV/0!</v>
      </c>
      <c r="AN464" s="676" t="e">
        <f t="shared" si="287"/>
        <v>#DIV/0!</v>
      </c>
      <c r="AO464" s="676" t="e">
        <f t="shared" si="287"/>
        <v>#DIV/0!</v>
      </c>
      <c r="AP464" s="676" t="e">
        <f t="shared" si="287"/>
        <v>#DIV/0!</v>
      </c>
      <c r="AQ464" s="676" t="e">
        <f t="shared" si="287"/>
        <v>#DIV/0!</v>
      </c>
      <c r="AR464" s="676" t="e">
        <f t="shared" si="287"/>
        <v>#DIV/0!</v>
      </c>
    </row>
    <row r="465" spans="2:44" ht="9.6" hidden="1" customHeight="1" x14ac:dyDescent="0.15">
      <c r="C465" s="243" t="s">
        <v>36</v>
      </c>
      <c r="D465" s="676" t="e">
        <f t="shared" si="263"/>
        <v>#DIV/0!</v>
      </c>
      <c r="E465" s="676" t="e">
        <f t="shared" ref="E465:S465" si="288">ROUND((E408-E407)/E407*100,1)</f>
        <v>#DIV/0!</v>
      </c>
      <c r="F465" s="676" t="e">
        <f t="shared" si="288"/>
        <v>#DIV/0!</v>
      </c>
      <c r="G465" s="676" t="e">
        <f t="shared" si="288"/>
        <v>#DIV/0!</v>
      </c>
      <c r="H465" s="676" t="e">
        <f t="shared" si="288"/>
        <v>#DIV/0!</v>
      </c>
      <c r="I465" s="676" t="e">
        <f t="shared" si="288"/>
        <v>#DIV/0!</v>
      </c>
      <c r="J465" s="676" t="e">
        <f t="shared" si="288"/>
        <v>#DIV/0!</v>
      </c>
      <c r="K465" s="676" t="e">
        <f t="shared" si="288"/>
        <v>#DIV/0!</v>
      </c>
      <c r="L465" s="676" t="e">
        <f t="shared" si="288"/>
        <v>#DIV/0!</v>
      </c>
      <c r="M465" s="676" t="e">
        <f t="shared" si="288"/>
        <v>#DIV/0!</v>
      </c>
      <c r="N465" s="676" t="e">
        <f t="shared" si="288"/>
        <v>#DIV/0!</v>
      </c>
      <c r="O465" s="676" t="e">
        <f t="shared" si="288"/>
        <v>#DIV/0!</v>
      </c>
      <c r="P465" s="676" t="e">
        <f t="shared" si="288"/>
        <v>#DIV/0!</v>
      </c>
      <c r="Q465" s="676" t="e">
        <f t="shared" si="288"/>
        <v>#DIV/0!</v>
      </c>
      <c r="R465" s="676" t="e">
        <f t="shared" si="288"/>
        <v>#DIV/0!</v>
      </c>
      <c r="S465" s="676" t="e">
        <f t="shared" si="288"/>
        <v>#DIV/0!</v>
      </c>
      <c r="T465" s="676" t="e">
        <f t="shared" ref="T465:AB465" si="289">ROUND((T408-T407)/T407*100,1)</f>
        <v>#DIV/0!</v>
      </c>
      <c r="U465" s="676" t="e">
        <f t="shared" si="289"/>
        <v>#DIV/0!</v>
      </c>
      <c r="V465" s="676" t="e">
        <f t="shared" si="289"/>
        <v>#DIV/0!</v>
      </c>
      <c r="W465" s="676" t="s">
        <v>357</v>
      </c>
      <c r="X465" s="676" t="e">
        <f t="shared" si="289"/>
        <v>#DIV/0!</v>
      </c>
      <c r="Y465" s="676" t="e">
        <f t="shared" si="289"/>
        <v>#DIV/0!</v>
      </c>
      <c r="Z465" s="676" t="e">
        <f t="shared" si="289"/>
        <v>#DIV/0!</v>
      </c>
      <c r="AA465" s="676" t="e">
        <f t="shared" si="289"/>
        <v>#DIV/0!</v>
      </c>
      <c r="AB465" s="676" t="e">
        <f t="shared" si="289"/>
        <v>#DIV/0!</v>
      </c>
      <c r="AC465" s="676" t="e">
        <f t="shared" ref="AC465" si="290">ROUND((AC408-AC407)/AC407*100,1)</f>
        <v>#DIV/0!</v>
      </c>
      <c r="AD465" s="274"/>
      <c r="AG465" s="243" t="s">
        <v>36</v>
      </c>
      <c r="AH465" s="676" t="e">
        <f t="shared" ref="AH465:AR465" si="291">ROUND((AH408-AH407)/AH407*100,1)</f>
        <v>#DIV/0!</v>
      </c>
      <c r="AI465" s="676" t="e">
        <f t="shared" si="291"/>
        <v>#DIV/0!</v>
      </c>
      <c r="AJ465" s="676" t="e">
        <f t="shared" si="291"/>
        <v>#DIV/0!</v>
      </c>
      <c r="AK465" s="676" t="e">
        <f t="shared" si="291"/>
        <v>#DIV/0!</v>
      </c>
      <c r="AL465" s="676" t="e">
        <f t="shared" si="291"/>
        <v>#DIV/0!</v>
      </c>
      <c r="AM465" s="676" t="e">
        <f t="shared" si="291"/>
        <v>#DIV/0!</v>
      </c>
      <c r="AN465" s="676" t="e">
        <f t="shared" si="291"/>
        <v>#DIV/0!</v>
      </c>
      <c r="AO465" s="676" t="e">
        <f t="shared" si="291"/>
        <v>#DIV/0!</v>
      </c>
      <c r="AP465" s="676" t="e">
        <f t="shared" si="291"/>
        <v>#DIV/0!</v>
      </c>
      <c r="AQ465" s="676" t="e">
        <f t="shared" si="291"/>
        <v>#DIV/0!</v>
      </c>
      <c r="AR465" s="676" t="e">
        <f t="shared" si="291"/>
        <v>#DIV/0!</v>
      </c>
    </row>
    <row r="466" spans="2:44" ht="9.6" hidden="1" customHeight="1" x14ac:dyDescent="0.15">
      <c r="B466" s="240"/>
      <c r="C466" s="246" t="s">
        <v>37</v>
      </c>
      <c r="D466" s="907" t="e">
        <f t="shared" si="263"/>
        <v>#DIV/0!</v>
      </c>
      <c r="E466" s="907" t="e">
        <f t="shared" ref="E466:S466" si="292">ROUND((E409-E408)/E408*100,1)</f>
        <v>#DIV/0!</v>
      </c>
      <c r="F466" s="907" t="e">
        <f t="shared" si="292"/>
        <v>#DIV/0!</v>
      </c>
      <c r="G466" s="907" t="e">
        <f t="shared" si="292"/>
        <v>#DIV/0!</v>
      </c>
      <c r="H466" s="907" t="e">
        <f t="shared" si="292"/>
        <v>#DIV/0!</v>
      </c>
      <c r="I466" s="907" t="e">
        <f t="shared" si="292"/>
        <v>#DIV/0!</v>
      </c>
      <c r="J466" s="907" t="e">
        <f t="shared" si="292"/>
        <v>#DIV/0!</v>
      </c>
      <c r="K466" s="907" t="e">
        <f t="shared" si="292"/>
        <v>#DIV/0!</v>
      </c>
      <c r="L466" s="907" t="e">
        <f t="shared" si="292"/>
        <v>#DIV/0!</v>
      </c>
      <c r="M466" s="907" t="e">
        <f t="shared" si="292"/>
        <v>#DIV/0!</v>
      </c>
      <c r="N466" s="907" t="e">
        <f t="shared" si="292"/>
        <v>#DIV/0!</v>
      </c>
      <c r="O466" s="907" t="e">
        <f t="shared" si="292"/>
        <v>#DIV/0!</v>
      </c>
      <c r="P466" s="907" t="e">
        <f t="shared" si="292"/>
        <v>#DIV/0!</v>
      </c>
      <c r="Q466" s="907" t="e">
        <f t="shared" si="292"/>
        <v>#DIV/0!</v>
      </c>
      <c r="R466" s="907" t="e">
        <f t="shared" si="292"/>
        <v>#DIV/0!</v>
      </c>
      <c r="S466" s="907" t="e">
        <f t="shared" si="292"/>
        <v>#DIV/0!</v>
      </c>
      <c r="T466" s="907" t="e">
        <f t="shared" ref="T466:AB466" si="293">ROUND((T409-T408)/T408*100,1)</f>
        <v>#DIV/0!</v>
      </c>
      <c r="U466" s="907" t="e">
        <f t="shared" si="293"/>
        <v>#DIV/0!</v>
      </c>
      <c r="V466" s="907" t="e">
        <f t="shared" si="293"/>
        <v>#DIV/0!</v>
      </c>
      <c r="W466" s="907" t="s">
        <v>357</v>
      </c>
      <c r="X466" s="907" t="e">
        <f t="shared" si="293"/>
        <v>#DIV/0!</v>
      </c>
      <c r="Y466" s="907" t="e">
        <f t="shared" si="293"/>
        <v>#DIV/0!</v>
      </c>
      <c r="Z466" s="907" t="e">
        <f t="shared" si="293"/>
        <v>#DIV/0!</v>
      </c>
      <c r="AA466" s="907" t="e">
        <f t="shared" si="293"/>
        <v>#DIV/0!</v>
      </c>
      <c r="AB466" s="907" t="e">
        <f t="shared" si="293"/>
        <v>#DIV/0!</v>
      </c>
      <c r="AC466" s="907" t="e">
        <f t="shared" ref="AC466" si="294">ROUND((AC409-AC408)/AC408*100,1)</f>
        <v>#DIV/0!</v>
      </c>
      <c r="AD466" s="274"/>
      <c r="AF466" s="240"/>
      <c r="AG466" s="246" t="s">
        <v>37</v>
      </c>
      <c r="AH466" s="907" t="e">
        <f t="shared" ref="AH466:AR466" si="295">ROUND((AH409-AH408)/AH408*100,1)</f>
        <v>#DIV/0!</v>
      </c>
      <c r="AI466" s="907" t="e">
        <f t="shared" si="295"/>
        <v>#DIV/0!</v>
      </c>
      <c r="AJ466" s="907" t="e">
        <f t="shared" si="295"/>
        <v>#DIV/0!</v>
      </c>
      <c r="AK466" s="907" t="e">
        <f t="shared" si="295"/>
        <v>#DIV/0!</v>
      </c>
      <c r="AL466" s="907" t="e">
        <f t="shared" si="295"/>
        <v>#DIV/0!</v>
      </c>
      <c r="AM466" s="907" t="e">
        <f t="shared" si="295"/>
        <v>#DIV/0!</v>
      </c>
      <c r="AN466" s="907" t="e">
        <f t="shared" si="295"/>
        <v>#DIV/0!</v>
      </c>
      <c r="AO466" s="907" t="e">
        <f t="shared" si="295"/>
        <v>#DIV/0!</v>
      </c>
      <c r="AP466" s="907" t="e">
        <f t="shared" si="295"/>
        <v>#DIV/0!</v>
      </c>
      <c r="AQ466" s="907" t="e">
        <f t="shared" si="295"/>
        <v>#DIV/0!</v>
      </c>
      <c r="AR466" s="907" t="e">
        <f t="shared" si="295"/>
        <v>#DIV/0!</v>
      </c>
    </row>
    <row r="467" spans="2:44" ht="9.6" hidden="1" customHeight="1" x14ac:dyDescent="0.15">
      <c r="B467" s="66">
        <v>2028</v>
      </c>
      <c r="C467" s="238" t="s">
        <v>34</v>
      </c>
      <c r="D467" s="906" t="e">
        <f t="shared" si="263"/>
        <v>#DIV/0!</v>
      </c>
      <c r="E467" s="906" t="e">
        <f t="shared" ref="E467:S467" si="296">ROUND((E410-E409)/E409*100,1)</f>
        <v>#DIV/0!</v>
      </c>
      <c r="F467" s="906" t="e">
        <f t="shared" si="296"/>
        <v>#DIV/0!</v>
      </c>
      <c r="G467" s="906" t="e">
        <f t="shared" si="296"/>
        <v>#DIV/0!</v>
      </c>
      <c r="H467" s="906" t="e">
        <f t="shared" si="296"/>
        <v>#DIV/0!</v>
      </c>
      <c r="I467" s="906" t="e">
        <f t="shared" si="296"/>
        <v>#DIV/0!</v>
      </c>
      <c r="J467" s="906" t="e">
        <f t="shared" si="296"/>
        <v>#DIV/0!</v>
      </c>
      <c r="K467" s="906" t="e">
        <f t="shared" si="296"/>
        <v>#DIV/0!</v>
      </c>
      <c r="L467" s="906" t="e">
        <f t="shared" si="296"/>
        <v>#DIV/0!</v>
      </c>
      <c r="M467" s="906" t="e">
        <f t="shared" si="296"/>
        <v>#DIV/0!</v>
      </c>
      <c r="N467" s="906" t="e">
        <f t="shared" si="296"/>
        <v>#DIV/0!</v>
      </c>
      <c r="O467" s="906" t="e">
        <f t="shared" si="296"/>
        <v>#DIV/0!</v>
      </c>
      <c r="P467" s="906" t="e">
        <f t="shared" si="296"/>
        <v>#DIV/0!</v>
      </c>
      <c r="Q467" s="906" t="e">
        <f t="shared" si="296"/>
        <v>#DIV/0!</v>
      </c>
      <c r="R467" s="906" t="e">
        <f t="shared" si="296"/>
        <v>#DIV/0!</v>
      </c>
      <c r="S467" s="906" t="e">
        <f t="shared" si="296"/>
        <v>#DIV/0!</v>
      </c>
      <c r="T467" s="906" t="e">
        <f t="shared" ref="T467:AB467" si="297">ROUND((T410-T409)/T409*100,1)</f>
        <v>#DIV/0!</v>
      </c>
      <c r="U467" s="906" t="e">
        <f t="shared" si="297"/>
        <v>#DIV/0!</v>
      </c>
      <c r="V467" s="906" t="e">
        <f t="shared" si="297"/>
        <v>#DIV/0!</v>
      </c>
      <c r="W467" s="906" t="s">
        <v>357</v>
      </c>
      <c r="X467" s="906" t="e">
        <f t="shared" si="297"/>
        <v>#DIV/0!</v>
      </c>
      <c r="Y467" s="906" t="e">
        <f t="shared" si="297"/>
        <v>#DIV/0!</v>
      </c>
      <c r="Z467" s="906" t="e">
        <f t="shared" si="297"/>
        <v>#DIV/0!</v>
      </c>
      <c r="AA467" s="906" t="e">
        <f t="shared" si="297"/>
        <v>#DIV/0!</v>
      </c>
      <c r="AB467" s="906" t="e">
        <f t="shared" si="297"/>
        <v>#DIV/0!</v>
      </c>
      <c r="AC467" s="906" t="e">
        <f t="shared" ref="AC467" si="298">ROUND((AC410-AC409)/AC409*100,1)</f>
        <v>#DIV/0!</v>
      </c>
      <c r="AD467" s="274"/>
      <c r="AF467" s="66" t="s">
        <v>217</v>
      </c>
      <c r="AG467" s="238" t="s">
        <v>34</v>
      </c>
      <c r="AH467" s="906" t="e">
        <f t="shared" ref="AH467:AR467" si="299">ROUND((AH410-AH409)/AH409*100,1)</f>
        <v>#DIV/0!</v>
      </c>
      <c r="AI467" s="906" t="e">
        <f t="shared" si="299"/>
        <v>#DIV/0!</v>
      </c>
      <c r="AJ467" s="906" t="e">
        <f t="shared" si="299"/>
        <v>#DIV/0!</v>
      </c>
      <c r="AK467" s="906" t="e">
        <f t="shared" si="299"/>
        <v>#DIV/0!</v>
      </c>
      <c r="AL467" s="906" t="e">
        <f t="shared" si="299"/>
        <v>#DIV/0!</v>
      </c>
      <c r="AM467" s="906" t="e">
        <f t="shared" si="299"/>
        <v>#DIV/0!</v>
      </c>
      <c r="AN467" s="906" t="e">
        <f t="shared" si="299"/>
        <v>#DIV/0!</v>
      </c>
      <c r="AO467" s="906" t="e">
        <f t="shared" si="299"/>
        <v>#DIV/0!</v>
      </c>
      <c r="AP467" s="906" t="e">
        <f t="shared" si="299"/>
        <v>#DIV/0!</v>
      </c>
      <c r="AQ467" s="906" t="e">
        <f t="shared" si="299"/>
        <v>#DIV/0!</v>
      </c>
      <c r="AR467" s="906" t="e">
        <f t="shared" si="299"/>
        <v>#DIV/0!</v>
      </c>
    </row>
    <row r="468" spans="2:44" ht="9.6" hidden="1" customHeight="1" x14ac:dyDescent="0.15">
      <c r="C468" s="243" t="s">
        <v>35</v>
      </c>
      <c r="D468" s="676" t="e">
        <f t="shared" si="263"/>
        <v>#DIV/0!</v>
      </c>
      <c r="E468" s="676" t="e">
        <f t="shared" ref="E468:S468" si="300">ROUND((E411-E410)/E410*100,1)</f>
        <v>#DIV/0!</v>
      </c>
      <c r="F468" s="676" t="e">
        <f t="shared" si="300"/>
        <v>#DIV/0!</v>
      </c>
      <c r="G468" s="676" t="e">
        <f t="shared" si="300"/>
        <v>#DIV/0!</v>
      </c>
      <c r="H468" s="676" t="e">
        <f t="shared" si="300"/>
        <v>#DIV/0!</v>
      </c>
      <c r="I468" s="676" t="e">
        <f t="shared" si="300"/>
        <v>#DIV/0!</v>
      </c>
      <c r="J468" s="676" t="e">
        <f t="shared" si="300"/>
        <v>#DIV/0!</v>
      </c>
      <c r="K468" s="676" t="e">
        <f t="shared" si="300"/>
        <v>#DIV/0!</v>
      </c>
      <c r="L468" s="676" t="e">
        <f t="shared" si="300"/>
        <v>#DIV/0!</v>
      </c>
      <c r="M468" s="676" t="e">
        <f t="shared" si="300"/>
        <v>#DIV/0!</v>
      </c>
      <c r="N468" s="676" t="e">
        <f t="shared" si="300"/>
        <v>#DIV/0!</v>
      </c>
      <c r="O468" s="676" t="e">
        <f t="shared" si="300"/>
        <v>#DIV/0!</v>
      </c>
      <c r="P468" s="676" t="e">
        <f t="shared" si="300"/>
        <v>#DIV/0!</v>
      </c>
      <c r="Q468" s="676" t="e">
        <f t="shared" si="300"/>
        <v>#DIV/0!</v>
      </c>
      <c r="R468" s="676" t="e">
        <f t="shared" si="300"/>
        <v>#DIV/0!</v>
      </c>
      <c r="S468" s="676" t="e">
        <f t="shared" si="300"/>
        <v>#DIV/0!</v>
      </c>
      <c r="T468" s="676" t="e">
        <f t="shared" ref="T468:AB468" si="301">ROUND((T411-T410)/T410*100,1)</f>
        <v>#DIV/0!</v>
      </c>
      <c r="U468" s="676" t="e">
        <f t="shared" si="301"/>
        <v>#DIV/0!</v>
      </c>
      <c r="V468" s="676" t="e">
        <f t="shared" si="301"/>
        <v>#DIV/0!</v>
      </c>
      <c r="W468" s="676" t="s">
        <v>357</v>
      </c>
      <c r="X468" s="676" t="e">
        <f t="shared" si="301"/>
        <v>#DIV/0!</v>
      </c>
      <c r="Y468" s="676" t="e">
        <f t="shared" si="301"/>
        <v>#DIV/0!</v>
      </c>
      <c r="Z468" s="676" t="e">
        <f t="shared" si="301"/>
        <v>#DIV/0!</v>
      </c>
      <c r="AA468" s="676" t="e">
        <f t="shared" si="301"/>
        <v>#DIV/0!</v>
      </c>
      <c r="AB468" s="676" t="e">
        <f t="shared" si="301"/>
        <v>#DIV/0!</v>
      </c>
      <c r="AC468" s="676" t="e">
        <f t="shared" ref="AC468" si="302">ROUND((AC411-AC410)/AC410*100,1)</f>
        <v>#DIV/0!</v>
      </c>
      <c r="AD468" s="274"/>
      <c r="AG468" s="243" t="s">
        <v>35</v>
      </c>
      <c r="AH468" s="676" t="e">
        <f t="shared" ref="AH468:AR468" si="303">ROUND((AH411-AH410)/AH410*100,1)</f>
        <v>#DIV/0!</v>
      </c>
      <c r="AI468" s="676" t="e">
        <f t="shared" si="303"/>
        <v>#DIV/0!</v>
      </c>
      <c r="AJ468" s="676" t="e">
        <f t="shared" si="303"/>
        <v>#DIV/0!</v>
      </c>
      <c r="AK468" s="676" t="e">
        <f t="shared" si="303"/>
        <v>#DIV/0!</v>
      </c>
      <c r="AL468" s="676" t="e">
        <f t="shared" si="303"/>
        <v>#DIV/0!</v>
      </c>
      <c r="AM468" s="676" t="e">
        <f t="shared" si="303"/>
        <v>#DIV/0!</v>
      </c>
      <c r="AN468" s="676" t="e">
        <f t="shared" si="303"/>
        <v>#DIV/0!</v>
      </c>
      <c r="AO468" s="676" t="e">
        <f t="shared" si="303"/>
        <v>#DIV/0!</v>
      </c>
      <c r="AP468" s="676" t="e">
        <f t="shared" si="303"/>
        <v>#DIV/0!</v>
      </c>
      <c r="AQ468" s="676" t="e">
        <f t="shared" si="303"/>
        <v>#DIV/0!</v>
      </c>
      <c r="AR468" s="676" t="e">
        <f t="shared" si="303"/>
        <v>#DIV/0!</v>
      </c>
    </row>
    <row r="469" spans="2:44" ht="9.6" hidden="1" customHeight="1" x14ac:dyDescent="0.15">
      <c r="C469" s="243" t="s">
        <v>36</v>
      </c>
      <c r="D469" s="676" t="e">
        <f t="shared" si="263"/>
        <v>#DIV/0!</v>
      </c>
      <c r="E469" s="676" t="e">
        <f t="shared" ref="E469:S469" si="304">ROUND((E412-E411)/E411*100,1)</f>
        <v>#DIV/0!</v>
      </c>
      <c r="F469" s="676" t="e">
        <f t="shared" si="304"/>
        <v>#DIV/0!</v>
      </c>
      <c r="G469" s="676" t="e">
        <f t="shared" si="304"/>
        <v>#DIV/0!</v>
      </c>
      <c r="H469" s="676" t="e">
        <f t="shared" si="304"/>
        <v>#DIV/0!</v>
      </c>
      <c r="I469" s="676" t="e">
        <f t="shared" si="304"/>
        <v>#DIV/0!</v>
      </c>
      <c r="J469" s="676" t="e">
        <f t="shared" si="304"/>
        <v>#DIV/0!</v>
      </c>
      <c r="K469" s="676" t="e">
        <f t="shared" si="304"/>
        <v>#DIV/0!</v>
      </c>
      <c r="L469" s="676" t="e">
        <f t="shared" si="304"/>
        <v>#DIV/0!</v>
      </c>
      <c r="M469" s="676" t="e">
        <f t="shared" si="304"/>
        <v>#DIV/0!</v>
      </c>
      <c r="N469" s="676" t="e">
        <f t="shared" si="304"/>
        <v>#DIV/0!</v>
      </c>
      <c r="O469" s="676" t="e">
        <f t="shared" si="304"/>
        <v>#DIV/0!</v>
      </c>
      <c r="P469" s="676" t="e">
        <f t="shared" si="304"/>
        <v>#DIV/0!</v>
      </c>
      <c r="Q469" s="676" t="e">
        <f t="shared" si="304"/>
        <v>#DIV/0!</v>
      </c>
      <c r="R469" s="676" t="e">
        <f t="shared" si="304"/>
        <v>#DIV/0!</v>
      </c>
      <c r="S469" s="676" t="e">
        <f t="shared" si="304"/>
        <v>#DIV/0!</v>
      </c>
      <c r="T469" s="676" t="e">
        <f t="shared" ref="T469:AB469" si="305">ROUND((T412-T411)/T411*100,1)</f>
        <v>#DIV/0!</v>
      </c>
      <c r="U469" s="676" t="e">
        <f t="shared" si="305"/>
        <v>#DIV/0!</v>
      </c>
      <c r="V469" s="676" t="e">
        <f t="shared" si="305"/>
        <v>#DIV/0!</v>
      </c>
      <c r="W469" s="676" t="s">
        <v>357</v>
      </c>
      <c r="X469" s="676" t="e">
        <f t="shared" si="305"/>
        <v>#DIV/0!</v>
      </c>
      <c r="Y469" s="676" t="e">
        <f t="shared" si="305"/>
        <v>#DIV/0!</v>
      </c>
      <c r="Z469" s="676" t="e">
        <f t="shared" si="305"/>
        <v>#DIV/0!</v>
      </c>
      <c r="AA469" s="676" t="e">
        <f t="shared" si="305"/>
        <v>#DIV/0!</v>
      </c>
      <c r="AB469" s="676" t="e">
        <f t="shared" si="305"/>
        <v>#DIV/0!</v>
      </c>
      <c r="AC469" s="676" t="e">
        <f t="shared" ref="AC469" si="306">ROUND((AC412-AC411)/AC411*100,1)</f>
        <v>#DIV/0!</v>
      </c>
      <c r="AD469" s="274"/>
      <c r="AG469" s="243" t="s">
        <v>36</v>
      </c>
      <c r="AH469" s="676" t="e">
        <f t="shared" ref="AH469:AR469" si="307">ROUND((AH412-AH411)/AH411*100,1)</f>
        <v>#DIV/0!</v>
      </c>
      <c r="AI469" s="676" t="e">
        <f t="shared" si="307"/>
        <v>#DIV/0!</v>
      </c>
      <c r="AJ469" s="676" t="e">
        <f t="shared" si="307"/>
        <v>#DIV/0!</v>
      </c>
      <c r="AK469" s="676" t="e">
        <f t="shared" si="307"/>
        <v>#DIV/0!</v>
      </c>
      <c r="AL469" s="676" t="e">
        <f t="shared" si="307"/>
        <v>#DIV/0!</v>
      </c>
      <c r="AM469" s="676" t="e">
        <f t="shared" si="307"/>
        <v>#DIV/0!</v>
      </c>
      <c r="AN469" s="676" t="e">
        <f t="shared" si="307"/>
        <v>#DIV/0!</v>
      </c>
      <c r="AO469" s="676" t="e">
        <f t="shared" si="307"/>
        <v>#DIV/0!</v>
      </c>
      <c r="AP469" s="676" t="e">
        <f t="shared" si="307"/>
        <v>#DIV/0!</v>
      </c>
      <c r="AQ469" s="676" t="e">
        <f t="shared" si="307"/>
        <v>#DIV/0!</v>
      </c>
      <c r="AR469" s="676" t="e">
        <f t="shared" si="307"/>
        <v>#DIV/0!</v>
      </c>
    </row>
    <row r="470" spans="2:44" ht="9.6" hidden="1" customHeight="1" x14ac:dyDescent="0.15">
      <c r="B470" s="240"/>
      <c r="C470" s="246" t="s">
        <v>37</v>
      </c>
      <c r="D470" s="907" t="e">
        <f t="shared" si="263"/>
        <v>#DIV/0!</v>
      </c>
      <c r="E470" s="907" t="e">
        <f t="shared" ref="E470:AB470" si="308">ROUND((E413-E412)/E412*100,1)</f>
        <v>#DIV/0!</v>
      </c>
      <c r="F470" s="907" t="e">
        <f t="shared" si="308"/>
        <v>#DIV/0!</v>
      </c>
      <c r="G470" s="907" t="e">
        <f t="shared" si="308"/>
        <v>#DIV/0!</v>
      </c>
      <c r="H470" s="907" t="e">
        <f t="shared" si="308"/>
        <v>#DIV/0!</v>
      </c>
      <c r="I470" s="907" t="e">
        <f t="shared" si="308"/>
        <v>#DIV/0!</v>
      </c>
      <c r="J470" s="907" t="e">
        <f t="shared" si="308"/>
        <v>#DIV/0!</v>
      </c>
      <c r="K470" s="907" t="e">
        <f t="shared" si="308"/>
        <v>#DIV/0!</v>
      </c>
      <c r="L470" s="907" t="e">
        <f t="shared" si="308"/>
        <v>#DIV/0!</v>
      </c>
      <c r="M470" s="907" t="e">
        <f t="shared" si="308"/>
        <v>#DIV/0!</v>
      </c>
      <c r="N470" s="907" t="e">
        <f t="shared" si="308"/>
        <v>#DIV/0!</v>
      </c>
      <c r="O470" s="907" t="e">
        <f t="shared" si="308"/>
        <v>#DIV/0!</v>
      </c>
      <c r="P470" s="907" t="e">
        <f t="shared" si="308"/>
        <v>#DIV/0!</v>
      </c>
      <c r="Q470" s="907" t="e">
        <f t="shared" si="308"/>
        <v>#DIV/0!</v>
      </c>
      <c r="R470" s="907" t="e">
        <f t="shared" si="308"/>
        <v>#DIV/0!</v>
      </c>
      <c r="S470" s="907" t="e">
        <f t="shared" si="308"/>
        <v>#DIV/0!</v>
      </c>
      <c r="T470" s="907" t="e">
        <f t="shared" si="308"/>
        <v>#DIV/0!</v>
      </c>
      <c r="U470" s="907" t="e">
        <f t="shared" si="308"/>
        <v>#DIV/0!</v>
      </c>
      <c r="V470" s="907" t="e">
        <f t="shared" si="308"/>
        <v>#DIV/0!</v>
      </c>
      <c r="W470" s="907" t="s">
        <v>357</v>
      </c>
      <c r="X470" s="907" t="e">
        <f t="shared" si="308"/>
        <v>#DIV/0!</v>
      </c>
      <c r="Y470" s="907" t="e">
        <f t="shared" si="308"/>
        <v>#DIV/0!</v>
      </c>
      <c r="Z470" s="907" t="e">
        <f t="shared" si="308"/>
        <v>#DIV/0!</v>
      </c>
      <c r="AA470" s="907" t="e">
        <f t="shared" si="308"/>
        <v>#DIV/0!</v>
      </c>
      <c r="AB470" s="907" t="e">
        <f t="shared" si="308"/>
        <v>#DIV/0!</v>
      </c>
      <c r="AC470" s="907" t="e">
        <f t="shared" ref="AC470" si="309">ROUND((AC413-AC412)/AC412*100,1)</f>
        <v>#DIV/0!</v>
      </c>
      <c r="AD470" s="274"/>
      <c r="AE470" s="240"/>
      <c r="AF470" s="240"/>
      <c r="AG470" s="246" t="s">
        <v>37</v>
      </c>
      <c r="AH470" s="907" t="e">
        <f t="shared" ref="AH470:AR470" si="310">ROUND((AH413-AH412)/AH412*100,1)</f>
        <v>#DIV/0!</v>
      </c>
      <c r="AI470" s="907" t="e">
        <f t="shared" si="310"/>
        <v>#DIV/0!</v>
      </c>
      <c r="AJ470" s="907" t="e">
        <f t="shared" si="310"/>
        <v>#DIV/0!</v>
      </c>
      <c r="AK470" s="907" t="e">
        <f t="shared" si="310"/>
        <v>#DIV/0!</v>
      </c>
      <c r="AL470" s="907" t="e">
        <f t="shared" si="310"/>
        <v>#DIV/0!</v>
      </c>
      <c r="AM470" s="907" t="e">
        <f t="shared" si="310"/>
        <v>#DIV/0!</v>
      </c>
      <c r="AN470" s="907" t="e">
        <f t="shared" si="310"/>
        <v>#DIV/0!</v>
      </c>
      <c r="AO470" s="907" t="e">
        <f t="shared" si="310"/>
        <v>#DIV/0!</v>
      </c>
      <c r="AP470" s="907" t="e">
        <f t="shared" si="310"/>
        <v>#DIV/0!</v>
      </c>
      <c r="AQ470" s="907" t="e">
        <f t="shared" si="310"/>
        <v>#DIV/0!</v>
      </c>
      <c r="AR470" s="907" t="e">
        <f t="shared" si="310"/>
        <v>#DIV/0!</v>
      </c>
    </row>
    <row r="471" spans="2:44" ht="9.6" hidden="1" customHeight="1" x14ac:dyDescent="0.15">
      <c r="B471" s="66">
        <v>2029</v>
      </c>
      <c r="C471" s="238" t="s">
        <v>34</v>
      </c>
      <c r="D471" s="676" t="e">
        <f t="shared" si="263"/>
        <v>#DIV/0!</v>
      </c>
      <c r="E471" s="676" t="e">
        <f t="shared" ref="E471:AB471" si="311">ROUND((E414-E413)/E413*100,1)</f>
        <v>#DIV/0!</v>
      </c>
      <c r="F471" s="676" t="e">
        <f t="shared" si="311"/>
        <v>#DIV/0!</v>
      </c>
      <c r="G471" s="676" t="e">
        <f t="shared" si="311"/>
        <v>#DIV/0!</v>
      </c>
      <c r="H471" s="676" t="e">
        <f t="shared" si="311"/>
        <v>#DIV/0!</v>
      </c>
      <c r="I471" s="676" t="e">
        <f t="shared" si="311"/>
        <v>#DIV/0!</v>
      </c>
      <c r="J471" s="676" t="e">
        <f t="shared" si="311"/>
        <v>#DIV/0!</v>
      </c>
      <c r="K471" s="676" t="e">
        <f t="shared" si="311"/>
        <v>#DIV/0!</v>
      </c>
      <c r="L471" s="676" t="e">
        <f t="shared" si="311"/>
        <v>#DIV/0!</v>
      </c>
      <c r="M471" s="676" t="e">
        <f t="shared" si="311"/>
        <v>#DIV/0!</v>
      </c>
      <c r="N471" s="676" t="e">
        <f t="shared" si="311"/>
        <v>#DIV/0!</v>
      </c>
      <c r="O471" s="676" t="e">
        <f t="shared" si="311"/>
        <v>#DIV/0!</v>
      </c>
      <c r="P471" s="676" t="e">
        <f t="shared" si="311"/>
        <v>#DIV/0!</v>
      </c>
      <c r="Q471" s="676" t="e">
        <f t="shared" si="311"/>
        <v>#DIV/0!</v>
      </c>
      <c r="R471" s="676" t="e">
        <f t="shared" si="311"/>
        <v>#DIV/0!</v>
      </c>
      <c r="S471" s="676" t="e">
        <f t="shared" si="311"/>
        <v>#DIV/0!</v>
      </c>
      <c r="T471" s="676" t="e">
        <f t="shared" si="311"/>
        <v>#DIV/0!</v>
      </c>
      <c r="U471" s="676" t="e">
        <f t="shared" si="311"/>
        <v>#DIV/0!</v>
      </c>
      <c r="V471" s="676" t="e">
        <f t="shared" si="311"/>
        <v>#DIV/0!</v>
      </c>
      <c r="W471" s="676" t="s">
        <v>357</v>
      </c>
      <c r="X471" s="676" t="e">
        <f t="shared" si="311"/>
        <v>#DIV/0!</v>
      </c>
      <c r="Y471" s="676" t="e">
        <f t="shared" si="311"/>
        <v>#DIV/0!</v>
      </c>
      <c r="Z471" s="676" t="e">
        <f t="shared" si="311"/>
        <v>#DIV/0!</v>
      </c>
      <c r="AA471" s="676" t="e">
        <f t="shared" si="311"/>
        <v>#DIV/0!</v>
      </c>
      <c r="AB471" s="676" t="e">
        <f t="shared" si="311"/>
        <v>#DIV/0!</v>
      </c>
      <c r="AC471" s="676" t="e">
        <f t="shared" ref="AC471" si="312">ROUND((AC414-AC413)/AC413*100,1)</f>
        <v>#DIV/0!</v>
      </c>
      <c r="AD471" s="274"/>
      <c r="AF471" s="66" t="s">
        <v>218</v>
      </c>
      <c r="AG471" s="238" t="s">
        <v>34</v>
      </c>
      <c r="AH471" s="676" t="e">
        <f t="shared" ref="AH471:AR471" si="313">ROUND((AH414-AH413)/AH413*100,1)</f>
        <v>#DIV/0!</v>
      </c>
      <c r="AI471" s="676" t="e">
        <f t="shared" si="313"/>
        <v>#DIV/0!</v>
      </c>
      <c r="AJ471" s="676" t="e">
        <f t="shared" si="313"/>
        <v>#DIV/0!</v>
      </c>
      <c r="AK471" s="676" t="e">
        <f t="shared" si="313"/>
        <v>#DIV/0!</v>
      </c>
      <c r="AL471" s="676" t="e">
        <f t="shared" si="313"/>
        <v>#DIV/0!</v>
      </c>
      <c r="AM471" s="676" t="e">
        <f t="shared" si="313"/>
        <v>#DIV/0!</v>
      </c>
      <c r="AN471" s="676" t="e">
        <f t="shared" si="313"/>
        <v>#DIV/0!</v>
      </c>
      <c r="AO471" s="676" t="e">
        <f t="shared" si="313"/>
        <v>#DIV/0!</v>
      </c>
      <c r="AP471" s="676" t="e">
        <f t="shared" si="313"/>
        <v>#DIV/0!</v>
      </c>
      <c r="AQ471" s="676" t="e">
        <f t="shared" si="313"/>
        <v>#DIV/0!</v>
      </c>
      <c r="AR471" s="676" t="e">
        <f t="shared" si="313"/>
        <v>#DIV/0!</v>
      </c>
    </row>
    <row r="472" spans="2:44" ht="9.6" hidden="1" customHeight="1" x14ac:dyDescent="0.15">
      <c r="C472" s="243" t="s">
        <v>35</v>
      </c>
      <c r="D472" s="676" t="e">
        <f t="shared" si="263"/>
        <v>#DIV/0!</v>
      </c>
      <c r="E472" s="676" t="e">
        <f t="shared" ref="E472:AB472" si="314">ROUND((E415-E414)/E414*100,1)</f>
        <v>#DIV/0!</v>
      </c>
      <c r="F472" s="676" t="e">
        <f t="shared" si="314"/>
        <v>#DIV/0!</v>
      </c>
      <c r="G472" s="676" t="e">
        <f t="shared" si="314"/>
        <v>#DIV/0!</v>
      </c>
      <c r="H472" s="676" t="e">
        <f t="shared" si="314"/>
        <v>#DIV/0!</v>
      </c>
      <c r="I472" s="676" t="e">
        <f t="shared" si="314"/>
        <v>#DIV/0!</v>
      </c>
      <c r="J472" s="676" t="e">
        <f t="shared" si="314"/>
        <v>#DIV/0!</v>
      </c>
      <c r="K472" s="676" t="e">
        <f t="shared" si="314"/>
        <v>#DIV/0!</v>
      </c>
      <c r="L472" s="676" t="e">
        <f t="shared" si="314"/>
        <v>#DIV/0!</v>
      </c>
      <c r="M472" s="676" t="e">
        <f t="shared" si="314"/>
        <v>#DIV/0!</v>
      </c>
      <c r="N472" s="676" t="e">
        <f t="shared" si="314"/>
        <v>#DIV/0!</v>
      </c>
      <c r="O472" s="676" t="e">
        <f t="shared" si="314"/>
        <v>#DIV/0!</v>
      </c>
      <c r="P472" s="676" t="e">
        <f t="shared" si="314"/>
        <v>#DIV/0!</v>
      </c>
      <c r="Q472" s="676" t="e">
        <f t="shared" si="314"/>
        <v>#DIV/0!</v>
      </c>
      <c r="R472" s="676" t="e">
        <f t="shared" si="314"/>
        <v>#DIV/0!</v>
      </c>
      <c r="S472" s="676" t="e">
        <f t="shared" si="314"/>
        <v>#DIV/0!</v>
      </c>
      <c r="T472" s="676" t="e">
        <f t="shared" si="314"/>
        <v>#DIV/0!</v>
      </c>
      <c r="U472" s="676" t="e">
        <f t="shared" si="314"/>
        <v>#DIV/0!</v>
      </c>
      <c r="V472" s="676" t="e">
        <f t="shared" si="314"/>
        <v>#DIV/0!</v>
      </c>
      <c r="W472" s="676" t="s">
        <v>357</v>
      </c>
      <c r="X472" s="676" t="e">
        <f t="shared" si="314"/>
        <v>#DIV/0!</v>
      </c>
      <c r="Y472" s="676" t="e">
        <f t="shared" si="314"/>
        <v>#DIV/0!</v>
      </c>
      <c r="Z472" s="676" t="e">
        <f t="shared" si="314"/>
        <v>#DIV/0!</v>
      </c>
      <c r="AA472" s="676" t="e">
        <f t="shared" si="314"/>
        <v>#DIV/0!</v>
      </c>
      <c r="AB472" s="676" t="e">
        <f t="shared" si="314"/>
        <v>#DIV/0!</v>
      </c>
      <c r="AC472" s="676" t="e">
        <f t="shared" ref="AC472" si="315">ROUND((AC415-AC414)/AC414*100,1)</f>
        <v>#DIV/0!</v>
      </c>
      <c r="AD472" s="274"/>
      <c r="AG472" s="243" t="s">
        <v>35</v>
      </c>
      <c r="AH472" s="676" t="e">
        <f t="shared" ref="AH472:AR472" si="316">ROUND((AH415-AH414)/AH414*100,1)</f>
        <v>#DIV/0!</v>
      </c>
      <c r="AI472" s="676" t="e">
        <f t="shared" si="316"/>
        <v>#DIV/0!</v>
      </c>
      <c r="AJ472" s="676" t="e">
        <f t="shared" si="316"/>
        <v>#DIV/0!</v>
      </c>
      <c r="AK472" s="676" t="e">
        <f t="shared" si="316"/>
        <v>#DIV/0!</v>
      </c>
      <c r="AL472" s="676" t="e">
        <f t="shared" si="316"/>
        <v>#DIV/0!</v>
      </c>
      <c r="AM472" s="676" t="e">
        <f t="shared" si="316"/>
        <v>#DIV/0!</v>
      </c>
      <c r="AN472" s="676" t="e">
        <f t="shared" si="316"/>
        <v>#DIV/0!</v>
      </c>
      <c r="AO472" s="676" t="e">
        <f t="shared" si="316"/>
        <v>#DIV/0!</v>
      </c>
      <c r="AP472" s="676" t="e">
        <f t="shared" si="316"/>
        <v>#DIV/0!</v>
      </c>
      <c r="AQ472" s="676" t="e">
        <f t="shared" si="316"/>
        <v>#DIV/0!</v>
      </c>
      <c r="AR472" s="676" t="e">
        <f t="shared" si="316"/>
        <v>#DIV/0!</v>
      </c>
    </row>
    <row r="473" spans="2:44" ht="9.6" hidden="1" customHeight="1" x14ac:dyDescent="0.15">
      <c r="C473" s="243" t="s">
        <v>36</v>
      </c>
      <c r="D473" s="676" t="e">
        <f t="shared" si="263"/>
        <v>#DIV/0!</v>
      </c>
      <c r="E473" s="676" t="e">
        <f t="shared" ref="E473:AB473" si="317">ROUND((E416-E415)/E415*100,1)</f>
        <v>#DIV/0!</v>
      </c>
      <c r="F473" s="676" t="e">
        <f t="shared" si="317"/>
        <v>#DIV/0!</v>
      </c>
      <c r="G473" s="676" t="e">
        <f t="shared" si="317"/>
        <v>#DIV/0!</v>
      </c>
      <c r="H473" s="676" t="e">
        <f t="shared" si="317"/>
        <v>#DIV/0!</v>
      </c>
      <c r="I473" s="676" t="e">
        <f t="shared" si="317"/>
        <v>#DIV/0!</v>
      </c>
      <c r="J473" s="676" t="e">
        <f t="shared" si="317"/>
        <v>#DIV/0!</v>
      </c>
      <c r="K473" s="676" t="e">
        <f t="shared" si="317"/>
        <v>#DIV/0!</v>
      </c>
      <c r="L473" s="676" t="e">
        <f t="shared" si="317"/>
        <v>#DIV/0!</v>
      </c>
      <c r="M473" s="676" t="e">
        <f t="shared" si="317"/>
        <v>#DIV/0!</v>
      </c>
      <c r="N473" s="676" t="e">
        <f t="shared" si="317"/>
        <v>#DIV/0!</v>
      </c>
      <c r="O473" s="676" t="e">
        <f t="shared" si="317"/>
        <v>#DIV/0!</v>
      </c>
      <c r="P473" s="676" t="e">
        <f t="shared" si="317"/>
        <v>#DIV/0!</v>
      </c>
      <c r="Q473" s="676" t="e">
        <f t="shared" si="317"/>
        <v>#DIV/0!</v>
      </c>
      <c r="R473" s="676" t="e">
        <f t="shared" si="317"/>
        <v>#DIV/0!</v>
      </c>
      <c r="S473" s="676" t="e">
        <f t="shared" si="317"/>
        <v>#DIV/0!</v>
      </c>
      <c r="T473" s="676" t="e">
        <f t="shared" si="317"/>
        <v>#DIV/0!</v>
      </c>
      <c r="U473" s="676" t="e">
        <f t="shared" si="317"/>
        <v>#DIV/0!</v>
      </c>
      <c r="V473" s="676" t="e">
        <f t="shared" si="317"/>
        <v>#DIV/0!</v>
      </c>
      <c r="W473" s="676" t="s">
        <v>357</v>
      </c>
      <c r="X473" s="676" t="e">
        <f t="shared" si="317"/>
        <v>#DIV/0!</v>
      </c>
      <c r="Y473" s="676" t="e">
        <f t="shared" si="317"/>
        <v>#DIV/0!</v>
      </c>
      <c r="Z473" s="676" t="e">
        <f t="shared" si="317"/>
        <v>#DIV/0!</v>
      </c>
      <c r="AA473" s="676" t="e">
        <f t="shared" si="317"/>
        <v>#DIV/0!</v>
      </c>
      <c r="AB473" s="676" t="e">
        <f t="shared" si="317"/>
        <v>#DIV/0!</v>
      </c>
      <c r="AC473" s="676" t="e">
        <f t="shared" ref="AC473" si="318">ROUND((AC416-AC415)/AC415*100,1)</f>
        <v>#DIV/0!</v>
      </c>
      <c r="AD473" s="274"/>
      <c r="AG473" s="243" t="s">
        <v>36</v>
      </c>
      <c r="AH473" s="676" t="e">
        <f t="shared" ref="AH473:AR473" si="319">ROUND((AH416-AH415)/AH415*100,1)</f>
        <v>#DIV/0!</v>
      </c>
      <c r="AI473" s="676" t="e">
        <f t="shared" si="319"/>
        <v>#DIV/0!</v>
      </c>
      <c r="AJ473" s="676" t="e">
        <f t="shared" si="319"/>
        <v>#DIV/0!</v>
      </c>
      <c r="AK473" s="676" t="e">
        <f t="shared" si="319"/>
        <v>#DIV/0!</v>
      </c>
      <c r="AL473" s="676" t="e">
        <f t="shared" si="319"/>
        <v>#DIV/0!</v>
      </c>
      <c r="AM473" s="676" t="e">
        <f t="shared" si="319"/>
        <v>#DIV/0!</v>
      </c>
      <c r="AN473" s="676" t="e">
        <f t="shared" si="319"/>
        <v>#DIV/0!</v>
      </c>
      <c r="AO473" s="676" t="e">
        <f t="shared" si="319"/>
        <v>#DIV/0!</v>
      </c>
      <c r="AP473" s="676" t="e">
        <f t="shared" si="319"/>
        <v>#DIV/0!</v>
      </c>
      <c r="AQ473" s="676" t="e">
        <f t="shared" si="319"/>
        <v>#DIV/0!</v>
      </c>
      <c r="AR473" s="676" t="e">
        <f t="shared" si="319"/>
        <v>#DIV/0!</v>
      </c>
    </row>
    <row r="474" spans="2:44" ht="9.6" hidden="1" customHeight="1" x14ac:dyDescent="0.15">
      <c r="B474" s="240"/>
      <c r="C474" s="246" t="s">
        <v>37</v>
      </c>
      <c r="D474" s="907" t="e">
        <f t="shared" si="263"/>
        <v>#DIV/0!</v>
      </c>
      <c r="E474" s="907" t="e">
        <f t="shared" ref="E474:AB474" si="320">ROUND((E417-E416)/E416*100,1)</f>
        <v>#DIV/0!</v>
      </c>
      <c r="F474" s="907" t="e">
        <f t="shared" si="320"/>
        <v>#DIV/0!</v>
      </c>
      <c r="G474" s="907" t="e">
        <f t="shared" si="320"/>
        <v>#DIV/0!</v>
      </c>
      <c r="H474" s="907" t="e">
        <f t="shared" si="320"/>
        <v>#DIV/0!</v>
      </c>
      <c r="I474" s="907" t="e">
        <f t="shared" si="320"/>
        <v>#DIV/0!</v>
      </c>
      <c r="J474" s="907" t="e">
        <f t="shared" si="320"/>
        <v>#DIV/0!</v>
      </c>
      <c r="K474" s="907" t="e">
        <f t="shared" si="320"/>
        <v>#DIV/0!</v>
      </c>
      <c r="L474" s="907" t="e">
        <f t="shared" si="320"/>
        <v>#DIV/0!</v>
      </c>
      <c r="M474" s="907" t="e">
        <f t="shared" si="320"/>
        <v>#DIV/0!</v>
      </c>
      <c r="N474" s="907" t="e">
        <f t="shared" si="320"/>
        <v>#DIV/0!</v>
      </c>
      <c r="O474" s="907" t="e">
        <f t="shared" si="320"/>
        <v>#DIV/0!</v>
      </c>
      <c r="P474" s="907" t="e">
        <f t="shared" si="320"/>
        <v>#DIV/0!</v>
      </c>
      <c r="Q474" s="907" t="e">
        <f t="shared" si="320"/>
        <v>#DIV/0!</v>
      </c>
      <c r="R474" s="907" t="e">
        <f t="shared" si="320"/>
        <v>#DIV/0!</v>
      </c>
      <c r="S474" s="907" t="e">
        <f t="shared" si="320"/>
        <v>#DIV/0!</v>
      </c>
      <c r="T474" s="907" t="e">
        <f t="shared" si="320"/>
        <v>#DIV/0!</v>
      </c>
      <c r="U474" s="907" t="e">
        <f t="shared" si="320"/>
        <v>#DIV/0!</v>
      </c>
      <c r="V474" s="907" t="e">
        <f t="shared" si="320"/>
        <v>#DIV/0!</v>
      </c>
      <c r="W474" s="907" t="s">
        <v>357</v>
      </c>
      <c r="X474" s="907" t="e">
        <f t="shared" si="320"/>
        <v>#DIV/0!</v>
      </c>
      <c r="Y474" s="907" t="e">
        <f t="shared" si="320"/>
        <v>#DIV/0!</v>
      </c>
      <c r="Z474" s="907" t="e">
        <f t="shared" si="320"/>
        <v>#DIV/0!</v>
      </c>
      <c r="AA474" s="907" t="e">
        <f t="shared" si="320"/>
        <v>#DIV/0!</v>
      </c>
      <c r="AB474" s="907" t="e">
        <f t="shared" si="320"/>
        <v>#DIV/0!</v>
      </c>
      <c r="AC474" s="907" t="e">
        <f t="shared" ref="AC474" si="321">ROUND((AC417-AC416)/AC416*100,1)</f>
        <v>#DIV/0!</v>
      </c>
      <c r="AD474" s="274"/>
      <c r="AF474" s="240"/>
      <c r="AG474" s="246" t="s">
        <v>37</v>
      </c>
      <c r="AH474" s="907" t="e">
        <f t="shared" ref="AH474:AR474" si="322">ROUND((AH417-AH416)/AH416*100,1)</f>
        <v>#DIV/0!</v>
      </c>
      <c r="AI474" s="907" t="e">
        <f t="shared" si="322"/>
        <v>#DIV/0!</v>
      </c>
      <c r="AJ474" s="907" t="e">
        <f t="shared" si="322"/>
        <v>#DIV/0!</v>
      </c>
      <c r="AK474" s="907" t="e">
        <f t="shared" si="322"/>
        <v>#DIV/0!</v>
      </c>
      <c r="AL474" s="907" t="e">
        <f t="shared" si="322"/>
        <v>#DIV/0!</v>
      </c>
      <c r="AM474" s="907" t="e">
        <f t="shared" si="322"/>
        <v>#DIV/0!</v>
      </c>
      <c r="AN474" s="907" t="e">
        <f t="shared" si="322"/>
        <v>#DIV/0!</v>
      </c>
      <c r="AO474" s="907" t="e">
        <f t="shared" si="322"/>
        <v>#DIV/0!</v>
      </c>
      <c r="AP474" s="907" t="e">
        <f t="shared" si="322"/>
        <v>#DIV/0!</v>
      </c>
      <c r="AQ474" s="907" t="e">
        <f t="shared" si="322"/>
        <v>#DIV/0!</v>
      </c>
      <c r="AR474" s="907" t="e">
        <f t="shared" si="322"/>
        <v>#DIV/0!</v>
      </c>
    </row>
    <row r="475" spans="2:44" ht="9.6" hidden="1" customHeight="1" x14ac:dyDescent="0.15">
      <c r="B475" s="66">
        <v>2030</v>
      </c>
      <c r="C475" s="238" t="s">
        <v>34</v>
      </c>
      <c r="D475" s="676" t="e">
        <f t="shared" si="263"/>
        <v>#DIV/0!</v>
      </c>
      <c r="E475" s="676" t="e">
        <f t="shared" ref="E475:AB475" si="323">ROUND((E418-E417)/E417*100,1)</f>
        <v>#DIV/0!</v>
      </c>
      <c r="F475" s="676" t="e">
        <f t="shared" si="323"/>
        <v>#DIV/0!</v>
      </c>
      <c r="G475" s="676" t="e">
        <f t="shared" si="323"/>
        <v>#DIV/0!</v>
      </c>
      <c r="H475" s="676" t="e">
        <f t="shared" si="323"/>
        <v>#DIV/0!</v>
      </c>
      <c r="I475" s="676" t="e">
        <f t="shared" si="323"/>
        <v>#DIV/0!</v>
      </c>
      <c r="J475" s="676" t="e">
        <f t="shared" si="323"/>
        <v>#DIV/0!</v>
      </c>
      <c r="K475" s="676" t="e">
        <f t="shared" si="323"/>
        <v>#DIV/0!</v>
      </c>
      <c r="L475" s="676" t="e">
        <f t="shared" si="323"/>
        <v>#DIV/0!</v>
      </c>
      <c r="M475" s="676" t="e">
        <f t="shared" si="323"/>
        <v>#DIV/0!</v>
      </c>
      <c r="N475" s="676" t="e">
        <f t="shared" si="323"/>
        <v>#DIV/0!</v>
      </c>
      <c r="O475" s="676" t="e">
        <f t="shared" si="323"/>
        <v>#DIV/0!</v>
      </c>
      <c r="P475" s="676" t="e">
        <f t="shared" si="323"/>
        <v>#DIV/0!</v>
      </c>
      <c r="Q475" s="676" t="e">
        <f t="shared" si="323"/>
        <v>#DIV/0!</v>
      </c>
      <c r="R475" s="676" t="e">
        <f t="shared" si="323"/>
        <v>#DIV/0!</v>
      </c>
      <c r="S475" s="676" t="e">
        <f t="shared" si="323"/>
        <v>#DIV/0!</v>
      </c>
      <c r="T475" s="676" t="e">
        <f t="shared" si="323"/>
        <v>#DIV/0!</v>
      </c>
      <c r="U475" s="676" t="e">
        <f t="shared" si="323"/>
        <v>#DIV/0!</v>
      </c>
      <c r="V475" s="676" t="e">
        <f t="shared" si="323"/>
        <v>#DIV/0!</v>
      </c>
      <c r="W475" s="676" t="s">
        <v>357</v>
      </c>
      <c r="X475" s="676" t="e">
        <f t="shared" si="323"/>
        <v>#DIV/0!</v>
      </c>
      <c r="Y475" s="676" t="e">
        <f t="shared" si="323"/>
        <v>#DIV/0!</v>
      </c>
      <c r="Z475" s="676" t="e">
        <f t="shared" si="323"/>
        <v>#DIV/0!</v>
      </c>
      <c r="AA475" s="676" t="e">
        <f t="shared" si="323"/>
        <v>#DIV/0!</v>
      </c>
      <c r="AB475" s="676" t="e">
        <f t="shared" si="323"/>
        <v>#DIV/0!</v>
      </c>
      <c r="AC475" s="676" t="e">
        <f t="shared" ref="AC475" si="324">ROUND((AC418-AC417)/AC417*100,1)</f>
        <v>#DIV/0!</v>
      </c>
      <c r="AD475" s="274"/>
      <c r="AF475" s="66" t="s">
        <v>219</v>
      </c>
      <c r="AG475" s="238" t="s">
        <v>34</v>
      </c>
      <c r="AH475" s="676" t="e">
        <f t="shared" ref="AH475:AR475" si="325">ROUND((AH418-AH417)/AH417*100,1)</f>
        <v>#DIV/0!</v>
      </c>
      <c r="AI475" s="676" t="e">
        <f t="shared" si="325"/>
        <v>#DIV/0!</v>
      </c>
      <c r="AJ475" s="676" t="e">
        <f t="shared" si="325"/>
        <v>#DIV/0!</v>
      </c>
      <c r="AK475" s="676" t="e">
        <f t="shared" si="325"/>
        <v>#DIV/0!</v>
      </c>
      <c r="AL475" s="676" t="e">
        <f t="shared" si="325"/>
        <v>#DIV/0!</v>
      </c>
      <c r="AM475" s="676" t="e">
        <f t="shared" si="325"/>
        <v>#DIV/0!</v>
      </c>
      <c r="AN475" s="676" t="e">
        <f t="shared" si="325"/>
        <v>#DIV/0!</v>
      </c>
      <c r="AO475" s="676" t="e">
        <f t="shared" si="325"/>
        <v>#DIV/0!</v>
      </c>
      <c r="AP475" s="676" t="e">
        <f t="shared" si="325"/>
        <v>#DIV/0!</v>
      </c>
      <c r="AQ475" s="676" t="e">
        <f t="shared" si="325"/>
        <v>#DIV/0!</v>
      </c>
      <c r="AR475" s="676" t="e">
        <f t="shared" si="325"/>
        <v>#DIV/0!</v>
      </c>
    </row>
    <row r="476" spans="2:44" ht="9.6" hidden="1" customHeight="1" x14ac:dyDescent="0.15">
      <c r="C476" s="243" t="s">
        <v>35</v>
      </c>
      <c r="D476" s="676" t="e">
        <f t="shared" si="263"/>
        <v>#DIV/0!</v>
      </c>
      <c r="E476" s="676" t="e">
        <f t="shared" ref="E476:AB476" si="326">ROUND((E419-E418)/E418*100,1)</f>
        <v>#DIV/0!</v>
      </c>
      <c r="F476" s="676" t="e">
        <f t="shared" si="326"/>
        <v>#DIV/0!</v>
      </c>
      <c r="G476" s="676" t="e">
        <f t="shared" si="326"/>
        <v>#DIV/0!</v>
      </c>
      <c r="H476" s="676" t="e">
        <f t="shared" si="326"/>
        <v>#DIV/0!</v>
      </c>
      <c r="I476" s="676" t="e">
        <f t="shared" si="326"/>
        <v>#DIV/0!</v>
      </c>
      <c r="J476" s="676" t="e">
        <f t="shared" si="326"/>
        <v>#DIV/0!</v>
      </c>
      <c r="K476" s="676" t="e">
        <f t="shared" si="326"/>
        <v>#DIV/0!</v>
      </c>
      <c r="L476" s="676" t="e">
        <f t="shared" si="326"/>
        <v>#DIV/0!</v>
      </c>
      <c r="M476" s="676" t="e">
        <f t="shared" si="326"/>
        <v>#DIV/0!</v>
      </c>
      <c r="N476" s="676" t="e">
        <f t="shared" si="326"/>
        <v>#DIV/0!</v>
      </c>
      <c r="O476" s="676" t="e">
        <f t="shared" si="326"/>
        <v>#DIV/0!</v>
      </c>
      <c r="P476" s="676" t="e">
        <f t="shared" si="326"/>
        <v>#DIV/0!</v>
      </c>
      <c r="Q476" s="676" t="e">
        <f t="shared" si="326"/>
        <v>#DIV/0!</v>
      </c>
      <c r="R476" s="676" t="e">
        <f t="shared" si="326"/>
        <v>#DIV/0!</v>
      </c>
      <c r="S476" s="676" t="e">
        <f t="shared" si="326"/>
        <v>#DIV/0!</v>
      </c>
      <c r="T476" s="676" t="e">
        <f t="shared" si="326"/>
        <v>#DIV/0!</v>
      </c>
      <c r="U476" s="676" t="e">
        <f t="shared" si="326"/>
        <v>#DIV/0!</v>
      </c>
      <c r="V476" s="676" t="e">
        <f t="shared" si="326"/>
        <v>#DIV/0!</v>
      </c>
      <c r="W476" s="676" t="s">
        <v>357</v>
      </c>
      <c r="X476" s="676" t="e">
        <f t="shared" si="326"/>
        <v>#DIV/0!</v>
      </c>
      <c r="Y476" s="676" t="e">
        <f t="shared" si="326"/>
        <v>#DIV/0!</v>
      </c>
      <c r="Z476" s="676" t="e">
        <f t="shared" si="326"/>
        <v>#DIV/0!</v>
      </c>
      <c r="AA476" s="676" t="e">
        <f t="shared" si="326"/>
        <v>#DIV/0!</v>
      </c>
      <c r="AB476" s="676" t="e">
        <f t="shared" si="326"/>
        <v>#DIV/0!</v>
      </c>
      <c r="AC476" s="676" t="e">
        <f t="shared" ref="AC476" si="327">ROUND((AC419-AC418)/AC418*100,1)</f>
        <v>#DIV/0!</v>
      </c>
      <c r="AD476" s="274"/>
      <c r="AG476" s="243" t="s">
        <v>35</v>
      </c>
      <c r="AH476" s="676" t="e">
        <f t="shared" ref="AH476:AR476" si="328">ROUND((AH419-AH418)/AH418*100,1)</f>
        <v>#DIV/0!</v>
      </c>
      <c r="AI476" s="676" t="e">
        <f t="shared" si="328"/>
        <v>#DIV/0!</v>
      </c>
      <c r="AJ476" s="676" t="e">
        <f t="shared" si="328"/>
        <v>#DIV/0!</v>
      </c>
      <c r="AK476" s="676" t="e">
        <f t="shared" si="328"/>
        <v>#DIV/0!</v>
      </c>
      <c r="AL476" s="676" t="e">
        <f t="shared" si="328"/>
        <v>#DIV/0!</v>
      </c>
      <c r="AM476" s="676" t="e">
        <f t="shared" si="328"/>
        <v>#DIV/0!</v>
      </c>
      <c r="AN476" s="676" t="e">
        <f t="shared" si="328"/>
        <v>#DIV/0!</v>
      </c>
      <c r="AO476" s="676" t="e">
        <f t="shared" si="328"/>
        <v>#DIV/0!</v>
      </c>
      <c r="AP476" s="676" t="e">
        <f t="shared" si="328"/>
        <v>#DIV/0!</v>
      </c>
      <c r="AQ476" s="676" t="e">
        <f t="shared" si="328"/>
        <v>#DIV/0!</v>
      </c>
      <c r="AR476" s="676" t="e">
        <f t="shared" si="328"/>
        <v>#DIV/0!</v>
      </c>
    </row>
    <row r="477" spans="2:44" ht="9.6" hidden="1" customHeight="1" x14ac:dyDescent="0.15">
      <c r="C477" s="243" t="s">
        <v>36</v>
      </c>
      <c r="D477" s="676" t="e">
        <f t="shared" si="263"/>
        <v>#DIV/0!</v>
      </c>
      <c r="E477" s="676" t="e">
        <f t="shared" ref="E477:AB477" si="329">ROUND((E420-E419)/E419*100,1)</f>
        <v>#DIV/0!</v>
      </c>
      <c r="F477" s="676" t="e">
        <f t="shared" si="329"/>
        <v>#DIV/0!</v>
      </c>
      <c r="G477" s="676" t="e">
        <f t="shared" si="329"/>
        <v>#DIV/0!</v>
      </c>
      <c r="H477" s="676" t="e">
        <f t="shared" si="329"/>
        <v>#DIV/0!</v>
      </c>
      <c r="I477" s="676" t="e">
        <f t="shared" si="329"/>
        <v>#DIV/0!</v>
      </c>
      <c r="J477" s="676" t="e">
        <f t="shared" si="329"/>
        <v>#DIV/0!</v>
      </c>
      <c r="K477" s="676" t="e">
        <f t="shared" si="329"/>
        <v>#DIV/0!</v>
      </c>
      <c r="L477" s="676" t="e">
        <f t="shared" si="329"/>
        <v>#DIV/0!</v>
      </c>
      <c r="M477" s="676" t="e">
        <f t="shared" si="329"/>
        <v>#DIV/0!</v>
      </c>
      <c r="N477" s="676" t="e">
        <f t="shared" si="329"/>
        <v>#DIV/0!</v>
      </c>
      <c r="O477" s="676" t="e">
        <f t="shared" si="329"/>
        <v>#DIV/0!</v>
      </c>
      <c r="P477" s="676" t="e">
        <f t="shared" si="329"/>
        <v>#DIV/0!</v>
      </c>
      <c r="Q477" s="676" t="e">
        <f t="shared" si="329"/>
        <v>#DIV/0!</v>
      </c>
      <c r="R477" s="676" t="e">
        <f t="shared" si="329"/>
        <v>#DIV/0!</v>
      </c>
      <c r="S477" s="676" t="e">
        <f t="shared" si="329"/>
        <v>#DIV/0!</v>
      </c>
      <c r="T477" s="676" t="e">
        <f t="shared" si="329"/>
        <v>#DIV/0!</v>
      </c>
      <c r="U477" s="676" t="e">
        <f t="shared" si="329"/>
        <v>#DIV/0!</v>
      </c>
      <c r="V477" s="676" t="e">
        <f t="shared" si="329"/>
        <v>#DIV/0!</v>
      </c>
      <c r="W477" s="676" t="s">
        <v>357</v>
      </c>
      <c r="X477" s="676" t="e">
        <f t="shared" si="329"/>
        <v>#DIV/0!</v>
      </c>
      <c r="Y477" s="676" t="e">
        <f t="shared" si="329"/>
        <v>#DIV/0!</v>
      </c>
      <c r="Z477" s="676" t="e">
        <f t="shared" si="329"/>
        <v>#DIV/0!</v>
      </c>
      <c r="AA477" s="676" t="e">
        <f t="shared" si="329"/>
        <v>#DIV/0!</v>
      </c>
      <c r="AB477" s="676" t="e">
        <f t="shared" si="329"/>
        <v>#DIV/0!</v>
      </c>
      <c r="AC477" s="676" t="e">
        <f t="shared" ref="AC477" si="330">ROUND((AC420-AC419)/AC419*100,1)</f>
        <v>#DIV/0!</v>
      </c>
      <c r="AD477" s="274"/>
      <c r="AG477" s="243" t="s">
        <v>36</v>
      </c>
      <c r="AH477" s="676" t="e">
        <f t="shared" ref="AH477:AR477" si="331">ROUND((AH420-AH419)/AH419*100,1)</f>
        <v>#DIV/0!</v>
      </c>
      <c r="AI477" s="676" t="e">
        <f t="shared" si="331"/>
        <v>#DIV/0!</v>
      </c>
      <c r="AJ477" s="676" t="e">
        <f t="shared" si="331"/>
        <v>#DIV/0!</v>
      </c>
      <c r="AK477" s="676" t="e">
        <f t="shared" si="331"/>
        <v>#DIV/0!</v>
      </c>
      <c r="AL477" s="676" t="e">
        <f t="shared" si="331"/>
        <v>#DIV/0!</v>
      </c>
      <c r="AM477" s="676" t="e">
        <f t="shared" si="331"/>
        <v>#DIV/0!</v>
      </c>
      <c r="AN477" s="676" t="e">
        <f t="shared" si="331"/>
        <v>#DIV/0!</v>
      </c>
      <c r="AO477" s="676" t="e">
        <f t="shared" si="331"/>
        <v>#DIV/0!</v>
      </c>
      <c r="AP477" s="676" t="e">
        <f t="shared" si="331"/>
        <v>#DIV/0!</v>
      </c>
      <c r="AQ477" s="676" t="e">
        <f t="shared" si="331"/>
        <v>#DIV/0!</v>
      </c>
      <c r="AR477" s="676" t="e">
        <f t="shared" si="331"/>
        <v>#DIV/0!</v>
      </c>
    </row>
    <row r="478" spans="2:44" ht="9.6" hidden="1" customHeight="1" x14ac:dyDescent="0.15">
      <c r="B478" s="240"/>
      <c r="C478" s="246" t="s">
        <v>37</v>
      </c>
      <c r="D478" s="676" t="e">
        <f t="shared" si="263"/>
        <v>#DIV/0!</v>
      </c>
      <c r="E478" s="907" t="e">
        <f t="shared" ref="E478:AB478" si="332">ROUND((E421-E420)/E420*100,1)</f>
        <v>#DIV/0!</v>
      </c>
      <c r="F478" s="907" t="e">
        <f t="shared" si="332"/>
        <v>#DIV/0!</v>
      </c>
      <c r="G478" s="907" t="e">
        <f t="shared" si="332"/>
        <v>#DIV/0!</v>
      </c>
      <c r="H478" s="907" t="e">
        <f t="shared" si="332"/>
        <v>#DIV/0!</v>
      </c>
      <c r="I478" s="907" t="e">
        <f t="shared" si="332"/>
        <v>#DIV/0!</v>
      </c>
      <c r="J478" s="907" t="e">
        <f t="shared" si="332"/>
        <v>#DIV/0!</v>
      </c>
      <c r="K478" s="907" t="e">
        <f t="shared" si="332"/>
        <v>#DIV/0!</v>
      </c>
      <c r="L478" s="907" t="e">
        <f t="shared" si="332"/>
        <v>#DIV/0!</v>
      </c>
      <c r="M478" s="907" t="e">
        <f t="shared" si="332"/>
        <v>#DIV/0!</v>
      </c>
      <c r="N478" s="907" t="e">
        <f t="shared" si="332"/>
        <v>#DIV/0!</v>
      </c>
      <c r="O478" s="907" t="e">
        <f t="shared" si="332"/>
        <v>#DIV/0!</v>
      </c>
      <c r="P478" s="907" t="e">
        <f t="shared" si="332"/>
        <v>#DIV/0!</v>
      </c>
      <c r="Q478" s="907" t="e">
        <f t="shared" si="332"/>
        <v>#DIV/0!</v>
      </c>
      <c r="R478" s="907" t="e">
        <f t="shared" si="332"/>
        <v>#DIV/0!</v>
      </c>
      <c r="S478" s="907" t="e">
        <f t="shared" si="332"/>
        <v>#DIV/0!</v>
      </c>
      <c r="T478" s="907" t="e">
        <f t="shared" si="332"/>
        <v>#DIV/0!</v>
      </c>
      <c r="U478" s="907" t="e">
        <f t="shared" si="332"/>
        <v>#DIV/0!</v>
      </c>
      <c r="V478" s="907" t="e">
        <f t="shared" si="332"/>
        <v>#DIV/0!</v>
      </c>
      <c r="W478" s="907" t="s">
        <v>357</v>
      </c>
      <c r="X478" s="907" t="e">
        <f t="shared" si="332"/>
        <v>#DIV/0!</v>
      </c>
      <c r="Y478" s="907" t="e">
        <f t="shared" si="332"/>
        <v>#DIV/0!</v>
      </c>
      <c r="Z478" s="907" t="e">
        <f t="shared" si="332"/>
        <v>#DIV/0!</v>
      </c>
      <c r="AA478" s="907" t="e">
        <f t="shared" si="332"/>
        <v>#DIV/0!</v>
      </c>
      <c r="AB478" s="907" t="e">
        <f t="shared" si="332"/>
        <v>#DIV/0!</v>
      </c>
      <c r="AC478" s="907" t="e">
        <f t="shared" ref="AC478" si="333">ROUND((AC421-AC420)/AC420*100,1)</f>
        <v>#DIV/0!</v>
      </c>
      <c r="AD478" s="274"/>
      <c r="AF478" s="240"/>
      <c r="AG478" s="246" t="s">
        <v>37</v>
      </c>
      <c r="AH478" s="907" t="e">
        <f t="shared" ref="AH478:AR478" si="334">ROUND((AH421-AH420)/AH420*100,1)</f>
        <v>#DIV/0!</v>
      </c>
      <c r="AI478" s="907" t="e">
        <f t="shared" si="334"/>
        <v>#DIV/0!</v>
      </c>
      <c r="AJ478" s="907" t="e">
        <f t="shared" si="334"/>
        <v>#DIV/0!</v>
      </c>
      <c r="AK478" s="907" t="e">
        <f t="shared" si="334"/>
        <v>#DIV/0!</v>
      </c>
      <c r="AL478" s="907" t="e">
        <f t="shared" si="334"/>
        <v>#DIV/0!</v>
      </c>
      <c r="AM478" s="907" t="e">
        <f t="shared" si="334"/>
        <v>#DIV/0!</v>
      </c>
      <c r="AN478" s="907" t="e">
        <f t="shared" si="334"/>
        <v>#DIV/0!</v>
      </c>
      <c r="AO478" s="907" t="e">
        <f t="shared" si="334"/>
        <v>#DIV/0!</v>
      </c>
      <c r="AP478" s="907" t="e">
        <f t="shared" si="334"/>
        <v>#DIV/0!</v>
      </c>
      <c r="AQ478" s="907" t="e">
        <f t="shared" si="334"/>
        <v>#DIV/0!</v>
      </c>
      <c r="AR478" s="907" t="e">
        <f t="shared" si="334"/>
        <v>#DIV/0!</v>
      </c>
    </row>
    <row r="479" spans="2:44" ht="9.6" hidden="1" customHeight="1" x14ac:dyDescent="0.15">
      <c r="B479" s="66">
        <v>2031</v>
      </c>
      <c r="C479" s="238" t="s">
        <v>34</v>
      </c>
      <c r="D479" s="906" t="e">
        <f t="shared" si="263"/>
        <v>#DIV/0!</v>
      </c>
      <c r="E479" s="906" t="e">
        <f t="shared" ref="E479:AB482" si="335">ROUND((E422-E421)/E421*100,1)</f>
        <v>#DIV/0!</v>
      </c>
      <c r="F479" s="906" t="e">
        <f t="shared" si="335"/>
        <v>#DIV/0!</v>
      </c>
      <c r="G479" s="906" t="e">
        <f t="shared" si="335"/>
        <v>#DIV/0!</v>
      </c>
      <c r="H479" s="906" t="e">
        <f t="shared" si="335"/>
        <v>#DIV/0!</v>
      </c>
      <c r="I479" s="906" t="e">
        <f t="shared" si="335"/>
        <v>#DIV/0!</v>
      </c>
      <c r="J479" s="906" t="e">
        <f t="shared" si="335"/>
        <v>#DIV/0!</v>
      </c>
      <c r="K479" s="906" t="e">
        <f t="shared" si="335"/>
        <v>#DIV/0!</v>
      </c>
      <c r="L479" s="906" t="e">
        <f t="shared" si="335"/>
        <v>#DIV/0!</v>
      </c>
      <c r="M479" s="906" t="e">
        <f t="shared" si="335"/>
        <v>#DIV/0!</v>
      </c>
      <c r="N479" s="906" t="e">
        <f t="shared" si="335"/>
        <v>#DIV/0!</v>
      </c>
      <c r="O479" s="906" t="e">
        <f t="shared" si="335"/>
        <v>#DIV/0!</v>
      </c>
      <c r="P479" s="906" t="e">
        <f t="shared" si="335"/>
        <v>#DIV/0!</v>
      </c>
      <c r="Q479" s="906" t="e">
        <f t="shared" si="335"/>
        <v>#DIV/0!</v>
      </c>
      <c r="R479" s="906" t="e">
        <f t="shared" si="335"/>
        <v>#DIV/0!</v>
      </c>
      <c r="S479" s="906" t="e">
        <f t="shared" si="335"/>
        <v>#DIV/0!</v>
      </c>
      <c r="T479" s="906" t="e">
        <f t="shared" si="335"/>
        <v>#DIV/0!</v>
      </c>
      <c r="U479" s="906" t="e">
        <f t="shared" si="335"/>
        <v>#DIV/0!</v>
      </c>
      <c r="V479" s="906" t="e">
        <f t="shared" si="335"/>
        <v>#DIV/0!</v>
      </c>
      <c r="W479" s="906" t="s">
        <v>357</v>
      </c>
      <c r="X479" s="906" t="e">
        <f t="shared" si="335"/>
        <v>#DIV/0!</v>
      </c>
      <c r="Y479" s="906" t="e">
        <f t="shared" si="335"/>
        <v>#DIV/0!</v>
      </c>
      <c r="Z479" s="906" t="e">
        <f t="shared" si="335"/>
        <v>#DIV/0!</v>
      </c>
      <c r="AA479" s="906" t="e">
        <f t="shared" si="335"/>
        <v>#DIV/0!</v>
      </c>
      <c r="AB479" s="906" t="e">
        <f t="shared" si="335"/>
        <v>#DIV/0!</v>
      </c>
      <c r="AC479" s="906" t="e">
        <f t="shared" ref="AC479" si="336">ROUND((AC422-AC421)/AC421*100,1)</f>
        <v>#DIV/0!</v>
      </c>
      <c r="AD479" s="274"/>
      <c r="AF479" s="66" t="s">
        <v>220</v>
      </c>
      <c r="AG479" s="238" t="s">
        <v>34</v>
      </c>
      <c r="AH479" s="906" t="e">
        <f>ROUND((AH422-AH421)/AH421*100,1)</f>
        <v>#DIV/0!</v>
      </c>
      <c r="AI479" s="906" t="e">
        <f t="shared" ref="AI479:AR479" si="337">ROUND((AI422-AI421)/AI421*100,1)</f>
        <v>#DIV/0!</v>
      </c>
      <c r="AJ479" s="906" t="e">
        <f t="shared" si="337"/>
        <v>#DIV/0!</v>
      </c>
      <c r="AK479" s="906" t="e">
        <f t="shared" si="337"/>
        <v>#DIV/0!</v>
      </c>
      <c r="AL479" s="906" t="e">
        <f t="shared" si="337"/>
        <v>#DIV/0!</v>
      </c>
      <c r="AM479" s="906" t="e">
        <f t="shared" si="337"/>
        <v>#DIV/0!</v>
      </c>
      <c r="AN479" s="906" t="e">
        <f t="shared" si="337"/>
        <v>#DIV/0!</v>
      </c>
      <c r="AO479" s="906" t="e">
        <f t="shared" si="337"/>
        <v>#DIV/0!</v>
      </c>
      <c r="AP479" s="906" t="e">
        <f t="shared" si="337"/>
        <v>#DIV/0!</v>
      </c>
      <c r="AQ479" s="906" t="e">
        <f t="shared" si="337"/>
        <v>#DIV/0!</v>
      </c>
      <c r="AR479" s="906" t="e">
        <f t="shared" si="337"/>
        <v>#DIV/0!</v>
      </c>
    </row>
    <row r="480" spans="2:44" ht="9.6" hidden="1" customHeight="1" x14ac:dyDescent="0.15">
      <c r="C480" s="243" t="s">
        <v>35</v>
      </c>
      <c r="D480" s="676" t="e">
        <f t="shared" si="263"/>
        <v>#DIV/0!</v>
      </c>
      <c r="E480" s="676" t="e">
        <f t="shared" ref="E480:S480" si="338">ROUND((E423-E422)/E422*100,1)</f>
        <v>#DIV/0!</v>
      </c>
      <c r="F480" s="676" t="e">
        <f t="shared" si="338"/>
        <v>#DIV/0!</v>
      </c>
      <c r="G480" s="676" t="e">
        <f t="shared" si="338"/>
        <v>#DIV/0!</v>
      </c>
      <c r="H480" s="676" t="e">
        <f t="shared" si="338"/>
        <v>#DIV/0!</v>
      </c>
      <c r="I480" s="676" t="e">
        <f t="shared" si="338"/>
        <v>#DIV/0!</v>
      </c>
      <c r="J480" s="676" t="e">
        <f t="shared" si="338"/>
        <v>#DIV/0!</v>
      </c>
      <c r="K480" s="676" t="e">
        <f t="shared" si="338"/>
        <v>#DIV/0!</v>
      </c>
      <c r="L480" s="676" t="e">
        <f t="shared" si="338"/>
        <v>#DIV/0!</v>
      </c>
      <c r="M480" s="676" t="e">
        <f t="shared" si="338"/>
        <v>#DIV/0!</v>
      </c>
      <c r="N480" s="676" t="e">
        <f t="shared" si="338"/>
        <v>#DIV/0!</v>
      </c>
      <c r="O480" s="676" t="e">
        <f t="shared" si="338"/>
        <v>#DIV/0!</v>
      </c>
      <c r="P480" s="676" t="e">
        <f t="shared" si="338"/>
        <v>#DIV/0!</v>
      </c>
      <c r="Q480" s="676" t="e">
        <f t="shared" si="338"/>
        <v>#DIV/0!</v>
      </c>
      <c r="R480" s="676" t="e">
        <f t="shared" si="338"/>
        <v>#DIV/0!</v>
      </c>
      <c r="S480" s="676" t="e">
        <f t="shared" si="338"/>
        <v>#DIV/0!</v>
      </c>
      <c r="T480" s="676" t="e">
        <f t="shared" si="335"/>
        <v>#DIV/0!</v>
      </c>
      <c r="U480" s="676" t="e">
        <f t="shared" si="335"/>
        <v>#DIV/0!</v>
      </c>
      <c r="V480" s="676" t="e">
        <f t="shared" si="335"/>
        <v>#DIV/0!</v>
      </c>
      <c r="W480" s="676" t="s">
        <v>357</v>
      </c>
      <c r="X480" s="676" t="e">
        <f t="shared" si="335"/>
        <v>#DIV/0!</v>
      </c>
      <c r="Y480" s="676" t="e">
        <f t="shared" si="335"/>
        <v>#DIV/0!</v>
      </c>
      <c r="Z480" s="676" t="e">
        <f t="shared" si="335"/>
        <v>#DIV/0!</v>
      </c>
      <c r="AA480" s="676" t="e">
        <f t="shared" si="335"/>
        <v>#DIV/0!</v>
      </c>
      <c r="AB480" s="676" t="e">
        <f t="shared" si="335"/>
        <v>#DIV/0!</v>
      </c>
      <c r="AC480" s="676" t="e">
        <f t="shared" ref="AC480" si="339">ROUND((AC423-AC422)/AC422*100,1)</f>
        <v>#DIV/0!</v>
      </c>
      <c r="AD480" s="274"/>
      <c r="AG480" s="243" t="s">
        <v>35</v>
      </c>
      <c r="AH480" s="676" t="e">
        <f t="shared" ref="AH480:AR482" si="340">ROUND((AH423-AH422)/AH422*100,1)</f>
        <v>#DIV/0!</v>
      </c>
      <c r="AI480" s="676" t="e">
        <f t="shared" si="340"/>
        <v>#DIV/0!</v>
      </c>
      <c r="AJ480" s="676" t="e">
        <f t="shared" si="340"/>
        <v>#DIV/0!</v>
      </c>
      <c r="AK480" s="676" t="e">
        <f t="shared" si="340"/>
        <v>#DIV/0!</v>
      </c>
      <c r="AL480" s="676" t="e">
        <f t="shared" si="340"/>
        <v>#DIV/0!</v>
      </c>
      <c r="AM480" s="676" t="e">
        <f t="shared" si="340"/>
        <v>#DIV/0!</v>
      </c>
      <c r="AN480" s="676" t="e">
        <f t="shared" si="340"/>
        <v>#DIV/0!</v>
      </c>
      <c r="AO480" s="676" t="e">
        <f t="shared" si="340"/>
        <v>#DIV/0!</v>
      </c>
      <c r="AP480" s="676" t="e">
        <f t="shared" si="340"/>
        <v>#DIV/0!</v>
      </c>
      <c r="AQ480" s="676" t="e">
        <f t="shared" si="340"/>
        <v>#DIV/0!</v>
      </c>
      <c r="AR480" s="676" t="e">
        <f t="shared" si="340"/>
        <v>#DIV/0!</v>
      </c>
    </row>
    <row r="481" spans="1:45" ht="9.6" hidden="1" customHeight="1" x14ac:dyDescent="0.15">
      <c r="C481" s="243" t="s">
        <v>36</v>
      </c>
      <c r="D481" s="676" t="e">
        <f t="shared" si="263"/>
        <v>#DIV/0!</v>
      </c>
      <c r="E481" s="676" t="e">
        <f t="shared" ref="E481:S481" si="341">ROUND((E424-E423)/E423*100,1)</f>
        <v>#DIV/0!</v>
      </c>
      <c r="F481" s="676" t="e">
        <f t="shared" si="341"/>
        <v>#DIV/0!</v>
      </c>
      <c r="G481" s="676" t="e">
        <f t="shared" si="341"/>
        <v>#DIV/0!</v>
      </c>
      <c r="H481" s="676" t="e">
        <f t="shared" si="341"/>
        <v>#DIV/0!</v>
      </c>
      <c r="I481" s="676" t="e">
        <f t="shared" si="341"/>
        <v>#DIV/0!</v>
      </c>
      <c r="J481" s="676" t="e">
        <f t="shared" si="341"/>
        <v>#DIV/0!</v>
      </c>
      <c r="K481" s="676" t="e">
        <f t="shared" si="341"/>
        <v>#DIV/0!</v>
      </c>
      <c r="L481" s="676" t="e">
        <f t="shared" si="341"/>
        <v>#DIV/0!</v>
      </c>
      <c r="M481" s="676" t="e">
        <f t="shared" si="341"/>
        <v>#DIV/0!</v>
      </c>
      <c r="N481" s="676" t="e">
        <f t="shared" si="341"/>
        <v>#DIV/0!</v>
      </c>
      <c r="O481" s="676" t="e">
        <f t="shared" si="341"/>
        <v>#DIV/0!</v>
      </c>
      <c r="P481" s="676" t="e">
        <f t="shared" si="341"/>
        <v>#DIV/0!</v>
      </c>
      <c r="Q481" s="676" t="e">
        <f t="shared" si="341"/>
        <v>#DIV/0!</v>
      </c>
      <c r="R481" s="676" t="e">
        <f t="shared" si="341"/>
        <v>#DIV/0!</v>
      </c>
      <c r="S481" s="676" t="e">
        <f t="shared" si="341"/>
        <v>#DIV/0!</v>
      </c>
      <c r="T481" s="676" t="e">
        <f t="shared" si="335"/>
        <v>#DIV/0!</v>
      </c>
      <c r="U481" s="676" t="e">
        <f t="shared" si="335"/>
        <v>#DIV/0!</v>
      </c>
      <c r="V481" s="676" t="e">
        <f t="shared" si="335"/>
        <v>#DIV/0!</v>
      </c>
      <c r="W481" s="676" t="s">
        <v>357</v>
      </c>
      <c r="X481" s="676" t="e">
        <f t="shared" si="335"/>
        <v>#DIV/0!</v>
      </c>
      <c r="Y481" s="676" t="e">
        <f t="shared" si="335"/>
        <v>#DIV/0!</v>
      </c>
      <c r="Z481" s="676" t="e">
        <f t="shared" si="335"/>
        <v>#DIV/0!</v>
      </c>
      <c r="AA481" s="676" t="e">
        <f t="shared" si="335"/>
        <v>#DIV/0!</v>
      </c>
      <c r="AB481" s="676" t="e">
        <f t="shared" si="335"/>
        <v>#DIV/0!</v>
      </c>
      <c r="AC481" s="676" t="e">
        <f t="shared" ref="AC481" si="342">ROUND((AC424-AC423)/AC423*100,1)</f>
        <v>#DIV/0!</v>
      </c>
      <c r="AD481" s="274"/>
      <c r="AG481" s="243" t="s">
        <v>36</v>
      </c>
      <c r="AH481" s="676" t="e">
        <f t="shared" si="340"/>
        <v>#DIV/0!</v>
      </c>
      <c r="AI481" s="676" t="e">
        <f t="shared" si="340"/>
        <v>#DIV/0!</v>
      </c>
      <c r="AJ481" s="676" t="e">
        <f t="shared" si="340"/>
        <v>#DIV/0!</v>
      </c>
      <c r="AK481" s="676" t="e">
        <f t="shared" si="340"/>
        <v>#DIV/0!</v>
      </c>
      <c r="AL481" s="676" t="e">
        <f t="shared" si="340"/>
        <v>#DIV/0!</v>
      </c>
      <c r="AM481" s="676" t="e">
        <f t="shared" si="340"/>
        <v>#DIV/0!</v>
      </c>
      <c r="AN481" s="676" t="e">
        <f t="shared" si="340"/>
        <v>#DIV/0!</v>
      </c>
      <c r="AO481" s="676" t="e">
        <f t="shared" si="340"/>
        <v>#DIV/0!</v>
      </c>
      <c r="AP481" s="676" t="e">
        <f t="shared" si="340"/>
        <v>#DIV/0!</v>
      </c>
      <c r="AQ481" s="676" t="e">
        <f t="shared" si="340"/>
        <v>#DIV/0!</v>
      </c>
      <c r="AR481" s="676" t="e">
        <f t="shared" si="340"/>
        <v>#DIV/0!</v>
      </c>
    </row>
    <row r="482" spans="1:45" ht="9.6" hidden="1" customHeight="1" x14ac:dyDescent="0.15">
      <c r="B482" s="240"/>
      <c r="C482" s="246" t="s">
        <v>37</v>
      </c>
      <c r="D482" s="907" t="e">
        <f t="shared" si="263"/>
        <v>#DIV/0!</v>
      </c>
      <c r="E482" s="907" t="e">
        <f t="shared" ref="E482:S482" si="343">ROUND((E425-E424)/E424*100,1)</f>
        <v>#DIV/0!</v>
      </c>
      <c r="F482" s="907" t="e">
        <f t="shared" si="343"/>
        <v>#DIV/0!</v>
      </c>
      <c r="G482" s="907" t="e">
        <f t="shared" si="343"/>
        <v>#DIV/0!</v>
      </c>
      <c r="H482" s="907" t="e">
        <f t="shared" si="343"/>
        <v>#DIV/0!</v>
      </c>
      <c r="I482" s="907" t="e">
        <f t="shared" si="343"/>
        <v>#DIV/0!</v>
      </c>
      <c r="J482" s="907" t="e">
        <f t="shared" si="343"/>
        <v>#DIV/0!</v>
      </c>
      <c r="K482" s="907" t="e">
        <f t="shared" si="343"/>
        <v>#DIV/0!</v>
      </c>
      <c r="L482" s="907" t="e">
        <f t="shared" si="343"/>
        <v>#DIV/0!</v>
      </c>
      <c r="M482" s="907" t="e">
        <f t="shared" si="343"/>
        <v>#DIV/0!</v>
      </c>
      <c r="N482" s="907" t="e">
        <f t="shared" si="343"/>
        <v>#DIV/0!</v>
      </c>
      <c r="O482" s="907" t="e">
        <f t="shared" si="343"/>
        <v>#DIV/0!</v>
      </c>
      <c r="P482" s="907" t="e">
        <f t="shared" si="343"/>
        <v>#DIV/0!</v>
      </c>
      <c r="Q482" s="907" t="e">
        <f t="shared" si="343"/>
        <v>#DIV/0!</v>
      </c>
      <c r="R482" s="907" t="e">
        <f t="shared" si="343"/>
        <v>#DIV/0!</v>
      </c>
      <c r="S482" s="907" t="e">
        <f t="shared" si="343"/>
        <v>#DIV/0!</v>
      </c>
      <c r="T482" s="907" t="e">
        <f t="shared" si="335"/>
        <v>#DIV/0!</v>
      </c>
      <c r="U482" s="907" t="e">
        <f t="shared" si="335"/>
        <v>#DIV/0!</v>
      </c>
      <c r="V482" s="907" t="e">
        <f t="shared" si="335"/>
        <v>#DIV/0!</v>
      </c>
      <c r="W482" s="907" t="s">
        <v>357</v>
      </c>
      <c r="X482" s="907" t="e">
        <f t="shared" si="335"/>
        <v>#DIV/0!</v>
      </c>
      <c r="Y482" s="907" t="e">
        <f t="shared" si="335"/>
        <v>#DIV/0!</v>
      </c>
      <c r="Z482" s="907" t="e">
        <f t="shared" si="335"/>
        <v>#DIV/0!</v>
      </c>
      <c r="AA482" s="907" t="e">
        <f t="shared" si="335"/>
        <v>#DIV/0!</v>
      </c>
      <c r="AB482" s="907" t="e">
        <f t="shared" si="335"/>
        <v>#DIV/0!</v>
      </c>
      <c r="AC482" s="907" t="e">
        <f t="shared" ref="AC482" si="344">ROUND((AC425-AC424)/AC424*100,1)</f>
        <v>#DIV/0!</v>
      </c>
      <c r="AD482" s="274"/>
      <c r="AF482" s="240"/>
      <c r="AG482" s="246" t="s">
        <v>37</v>
      </c>
      <c r="AH482" s="907" t="e">
        <f t="shared" si="340"/>
        <v>#DIV/0!</v>
      </c>
      <c r="AI482" s="907" t="e">
        <f t="shared" si="340"/>
        <v>#DIV/0!</v>
      </c>
      <c r="AJ482" s="907" t="e">
        <f t="shared" si="340"/>
        <v>#DIV/0!</v>
      </c>
      <c r="AK482" s="907" t="e">
        <f t="shared" si="340"/>
        <v>#DIV/0!</v>
      </c>
      <c r="AL482" s="907" t="e">
        <f t="shared" si="340"/>
        <v>#DIV/0!</v>
      </c>
      <c r="AM482" s="907" t="e">
        <f t="shared" si="340"/>
        <v>#DIV/0!</v>
      </c>
      <c r="AN482" s="907" t="e">
        <f t="shared" si="340"/>
        <v>#DIV/0!</v>
      </c>
      <c r="AO482" s="907" t="e">
        <f t="shared" si="340"/>
        <v>#DIV/0!</v>
      </c>
      <c r="AP482" s="907" t="e">
        <f t="shared" si="340"/>
        <v>#DIV/0!</v>
      </c>
      <c r="AQ482" s="907" t="e">
        <f t="shared" si="340"/>
        <v>#DIV/0!</v>
      </c>
      <c r="AR482" s="907" t="e">
        <f t="shared" si="340"/>
        <v>#DIV/0!</v>
      </c>
    </row>
    <row r="483" spans="1:45" ht="14.45" customHeight="1" x14ac:dyDescent="0.15">
      <c r="A483" s="135" t="s">
        <v>789</v>
      </c>
      <c r="AD483" s="20"/>
      <c r="AE483" s="135" t="s">
        <v>789</v>
      </c>
    </row>
    <row r="484" spans="1:45" x14ac:dyDescent="0.15">
      <c r="A484" s="66"/>
      <c r="B484" s="66">
        <v>2019</v>
      </c>
      <c r="C484" s="238" t="s">
        <v>34</v>
      </c>
      <c r="D484" s="906">
        <f t="shared" ref="D484:AB493" si="345">ROUND((D541-D537)/D537*100,1)</f>
        <v>8.1</v>
      </c>
      <c r="E484" s="906">
        <f t="shared" si="345"/>
        <v>8.1</v>
      </c>
      <c r="F484" s="906">
        <f t="shared" si="345"/>
        <v>-1.7</v>
      </c>
      <c r="G484" s="906">
        <f t="shared" si="345"/>
        <v>-3.7</v>
      </c>
      <c r="H484" s="906">
        <f t="shared" si="345"/>
        <v>62.4</v>
      </c>
      <c r="I484" s="906">
        <f t="shared" si="345"/>
        <v>-11.2</v>
      </c>
      <c r="J484" s="906">
        <f t="shared" si="345"/>
        <v>8.1999999999999993</v>
      </c>
      <c r="K484" s="906">
        <f t="shared" si="345"/>
        <v>2.9</v>
      </c>
      <c r="L484" s="906">
        <f t="shared" si="345"/>
        <v>36.200000000000003</v>
      </c>
      <c r="M484" s="906">
        <f t="shared" si="345"/>
        <v>-22.3</v>
      </c>
      <c r="N484" s="906">
        <f t="shared" si="345"/>
        <v>-8.6</v>
      </c>
      <c r="O484" s="906">
        <f t="shared" si="345"/>
        <v>19.8</v>
      </c>
      <c r="P484" s="906">
        <f t="shared" si="345"/>
        <v>62.7</v>
      </c>
      <c r="Q484" s="906">
        <f t="shared" si="345"/>
        <v>7.3</v>
      </c>
      <c r="R484" s="906">
        <f t="shared" si="345"/>
        <v>10.199999999999999</v>
      </c>
      <c r="S484" s="906">
        <f t="shared" si="345"/>
        <v>25.1</v>
      </c>
      <c r="T484" s="906">
        <f t="shared" si="345"/>
        <v>0.4</v>
      </c>
      <c r="U484" s="906">
        <f t="shared" si="345"/>
        <v>-1.9</v>
      </c>
      <c r="V484" s="906">
        <f t="shared" si="345"/>
        <v>-0.3</v>
      </c>
      <c r="W484" s="906" t="s">
        <v>357</v>
      </c>
      <c r="X484" s="906">
        <f t="shared" si="345"/>
        <v>-5.9</v>
      </c>
      <c r="Y484" s="906">
        <f t="shared" si="345"/>
        <v>-2.9</v>
      </c>
      <c r="Z484" s="906">
        <f t="shared" si="345"/>
        <v>27</v>
      </c>
      <c r="AA484" s="906">
        <f t="shared" si="345"/>
        <v>-11.6</v>
      </c>
      <c r="AB484" s="906">
        <f t="shared" si="345"/>
        <v>4.5999999999999996</v>
      </c>
      <c r="AC484" s="906">
        <f t="shared" ref="AC484:AC492" si="346">ROUND((AC541-AC537)/AC537*100,1)</f>
        <v>-1</v>
      </c>
      <c r="AD484" s="274"/>
      <c r="AE484" s="66"/>
      <c r="AF484" s="66">
        <v>2019</v>
      </c>
      <c r="AG484" s="238" t="s">
        <v>34</v>
      </c>
      <c r="AH484" s="906">
        <f>ROUND((AH541-AH537)/AH537*100,1)</f>
        <v>8.1</v>
      </c>
      <c r="AI484" s="906">
        <f t="shared" ref="AI484:AR484" si="347">ROUND((AI541-AI537)/AI537*100,1)</f>
        <v>9.8000000000000007</v>
      </c>
      <c r="AJ484" s="906">
        <f t="shared" si="347"/>
        <v>11.1</v>
      </c>
      <c r="AK484" s="906">
        <f t="shared" si="347"/>
        <v>1.5</v>
      </c>
      <c r="AL484" s="906">
        <f t="shared" si="347"/>
        <v>22.3</v>
      </c>
      <c r="AM484" s="906">
        <f t="shared" si="347"/>
        <v>7.1</v>
      </c>
      <c r="AN484" s="906">
        <f t="shared" si="347"/>
        <v>24.6</v>
      </c>
      <c r="AO484" s="906">
        <f t="shared" si="347"/>
        <v>-1.7</v>
      </c>
      <c r="AP484" s="906">
        <f t="shared" si="347"/>
        <v>7.1</v>
      </c>
      <c r="AQ484" s="906">
        <f t="shared" si="347"/>
        <v>7</v>
      </c>
      <c r="AR484" s="906">
        <f t="shared" si="347"/>
        <v>13.7</v>
      </c>
      <c r="AS484" s="221"/>
    </row>
    <row r="485" spans="1:45" x14ac:dyDescent="0.15">
      <c r="C485" s="239" t="s">
        <v>35</v>
      </c>
      <c r="D485" s="676">
        <f t="shared" si="345"/>
        <v>15.3</v>
      </c>
      <c r="E485" s="676">
        <f t="shared" si="345"/>
        <v>15.3</v>
      </c>
      <c r="F485" s="676">
        <f t="shared" si="345"/>
        <v>8.5</v>
      </c>
      <c r="G485" s="676">
        <f t="shared" si="345"/>
        <v>17.899999999999999</v>
      </c>
      <c r="H485" s="676">
        <f t="shared" si="345"/>
        <v>30.6</v>
      </c>
      <c r="I485" s="676">
        <f t="shared" si="345"/>
        <v>4.2</v>
      </c>
      <c r="J485" s="676">
        <f t="shared" si="345"/>
        <v>15.9</v>
      </c>
      <c r="K485" s="676">
        <f t="shared" si="345"/>
        <v>9.1999999999999993</v>
      </c>
      <c r="L485" s="676">
        <f t="shared" si="345"/>
        <v>18.8</v>
      </c>
      <c r="M485" s="676">
        <f t="shared" si="345"/>
        <v>10.6</v>
      </c>
      <c r="N485" s="676">
        <f t="shared" si="345"/>
        <v>18.3</v>
      </c>
      <c r="O485" s="676">
        <f t="shared" si="345"/>
        <v>10.1</v>
      </c>
      <c r="P485" s="676">
        <f t="shared" si="345"/>
        <v>70.2</v>
      </c>
      <c r="Q485" s="676">
        <f t="shared" si="345"/>
        <v>9.9</v>
      </c>
      <c r="R485" s="676">
        <f t="shared" si="345"/>
        <v>11</v>
      </c>
      <c r="S485" s="676">
        <f t="shared" si="345"/>
        <v>37.6</v>
      </c>
      <c r="T485" s="676">
        <f t="shared" si="345"/>
        <v>4.8</v>
      </c>
      <c r="U485" s="676">
        <f t="shared" si="345"/>
        <v>9.1</v>
      </c>
      <c r="V485" s="676">
        <f t="shared" si="345"/>
        <v>9.4</v>
      </c>
      <c r="W485" s="676" t="s">
        <v>357</v>
      </c>
      <c r="X485" s="676">
        <f t="shared" si="345"/>
        <v>16.600000000000001</v>
      </c>
      <c r="Y485" s="676">
        <f t="shared" si="345"/>
        <v>4.7</v>
      </c>
      <c r="Z485" s="676">
        <f t="shared" si="345"/>
        <v>18.399999999999999</v>
      </c>
      <c r="AA485" s="676">
        <f t="shared" si="345"/>
        <v>4.5999999999999996</v>
      </c>
      <c r="AB485" s="676">
        <f t="shared" si="345"/>
        <v>3.4</v>
      </c>
      <c r="AC485" s="676">
        <f t="shared" si="346"/>
        <v>9.8000000000000007</v>
      </c>
      <c r="AD485" s="274"/>
      <c r="AG485" s="239" t="s">
        <v>35</v>
      </c>
      <c r="AH485" s="676">
        <f t="shared" ref="AH485:AR500" si="348">ROUND((AH542-AH538)/AH538*100,1)</f>
        <v>15.3</v>
      </c>
      <c r="AI485" s="676">
        <f t="shared" si="348"/>
        <v>10.199999999999999</v>
      </c>
      <c r="AJ485" s="676">
        <f t="shared" si="348"/>
        <v>10.4</v>
      </c>
      <c r="AK485" s="676">
        <f t="shared" si="348"/>
        <v>6.5</v>
      </c>
      <c r="AL485" s="676">
        <f t="shared" si="348"/>
        <v>14.2</v>
      </c>
      <c r="AM485" s="676">
        <f t="shared" si="348"/>
        <v>9.8000000000000007</v>
      </c>
      <c r="AN485" s="676">
        <f t="shared" si="348"/>
        <v>10.6</v>
      </c>
      <c r="AO485" s="676">
        <f t="shared" si="348"/>
        <v>9.1</v>
      </c>
      <c r="AP485" s="676">
        <f t="shared" si="348"/>
        <v>18.3</v>
      </c>
      <c r="AQ485" s="676">
        <f t="shared" si="348"/>
        <v>17.7</v>
      </c>
      <c r="AR485" s="676">
        <f t="shared" si="348"/>
        <v>47.6</v>
      </c>
      <c r="AS485" s="221"/>
    </row>
    <row r="486" spans="1:45" x14ac:dyDescent="0.15">
      <c r="C486" s="239" t="s">
        <v>36</v>
      </c>
      <c r="D486" s="676">
        <f t="shared" si="345"/>
        <v>31.6</v>
      </c>
      <c r="E486" s="676">
        <f t="shared" si="345"/>
        <v>31.6</v>
      </c>
      <c r="F486" s="676">
        <f t="shared" si="345"/>
        <v>4.3</v>
      </c>
      <c r="G486" s="676">
        <f t="shared" si="345"/>
        <v>24.2</v>
      </c>
      <c r="H486" s="676">
        <f t="shared" si="345"/>
        <v>8.6</v>
      </c>
      <c r="I486" s="676">
        <f t="shared" si="345"/>
        <v>-6.1</v>
      </c>
      <c r="J486" s="676">
        <f t="shared" si="345"/>
        <v>17</v>
      </c>
      <c r="K486" s="676">
        <f t="shared" si="345"/>
        <v>21.3</v>
      </c>
      <c r="L486" s="676">
        <f t="shared" si="345"/>
        <v>-5.4</v>
      </c>
      <c r="M486" s="676">
        <f t="shared" si="345"/>
        <v>-12.9</v>
      </c>
      <c r="N486" s="676">
        <f t="shared" si="345"/>
        <v>-10.3</v>
      </c>
      <c r="O486" s="676">
        <f t="shared" si="345"/>
        <v>-46.9</v>
      </c>
      <c r="P486" s="676">
        <f t="shared" si="345"/>
        <v>640.20000000000005</v>
      </c>
      <c r="Q486" s="676">
        <f t="shared" si="345"/>
        <v>3.7</v>
      </c>
      <c r="R486" s="676">
        <f t="shared" si="345"/>
        <v>6.2</v>
      </c>
      <c r="S486" s="676">
        <f t="shared" si="345"/>
        <v>8.6999999999999993</v>
      </c>
      <c r="T486" s="676">
        <f t="shared" si="345"/>
        <v>-1.6</v>
      </c>
      <c r="U486" s="676">
        <f t="shared" si="345"/>
        <v>6.3</v>
      </c>
      <c r="V486" s="676">
        <f t="shared" si="345"/>
        <v>0</v>
      </c>
      <c r="W486" s="676" t="s">
        <v>357</v>
      </c>
      <c r="X486" s="676">
        <f t="shared" si="345"/>
        <v>29.2</v>
      </c>
      <c r="Y486" s="676">
        <f t="shared" si="345"/>
        <v>38.9</v>
      </c>
      <c r="Z486" s="676">
        <f t="shared" si="345"/>
        <v>17.600000000000001</v>
      </c>
      <c r="AA486" s="676">
        <f t="shared" si="345"/>
        <v>-19.3</v>
      </c>
      <c r="AB486" s="676">
        <f t="shared" si="345"/>
        <v>9.6</v>
      </c>
      <c r="AC486" s="676">
        <f t="shared" si="346"/>
        <v>9.6</v>
      </c>
      <c r="AD486" s="274"/>
      <c r="AG486" s="239" t="s">
        <v>36</v>
      </c>
      <c r="AH486" s="676">
        <f t="shared" si="348"/>
        <v>31.6</v>
      </c>
      <c r="AI486" s="676">
        <f t="shared" si="348"/>
        <v>-3.8</v>
      </c>
      <c r="AJ486" s="676">
        <f t="shared" si="348"/>
        <v>0.3</v>
      </c>
      <c r="AK486" s="676">
        <f t="shared" si="348"/>
        <v>1.1000000000000001</v>
      </c>
      <c r="AL486" s="676">
        <f t="shared" si="348"/>
        <v>-0.2</v>
      </c>
      <c r="AM486" s="676">
        <f t="shared" si="348"/>
        <v>-11.1</v>
      </c>
      <c r="AN486" s="676">
        <f t="shared" si="348"/>
        <v>-25.5</v>
      </c>
      <c r="AO486" s="676">
        <f t="shared" si="348"/>
        <v>2.5</v>
      </c>
      <c r="AP486" s="676">
        <f t="shared" si="348"/>
        <v>53.9</v>
      </c>
      <c r="AQ486" s="676">
        <f t="shared" si="348"/>
        <v>56.5</v>
      </c>
      <c r="AR486" s="676">
        <f t="shared" si="348"/>
        <v>-19.5</v>
      </c>
      <c r="AS486" s="221"/>
    </row>
    <row r="487" spans="1:45" x14ac:dyDescent="0.15">
      <c r="C487" s="239" t="s">
        <v>37</v>
      </c>
      <c r="D487" s="676">
        <f t="shared" si="345"/>
        <v>16.399999999999999</v>
      </c>
      <c r="E487" s="676">
        <f t="shared" si="345"/>
        <v>16.399999999999999</v>
      </c>
      <c r="F487" s="676">
        <f t="shared" si="345"/>
        <v>18</v>
      </c>
      <c r="G487" s="676">
        <f t="shared" si="345"/>
        <v>35.5</v>
      </c>
      <c r="H487" s="676">
        <f t="shared" si="345"/>
        <v>10.199999999999999</v>
      </c>
      <c r="I487" s="676">
        <f t="shared" si="345"/>
        <v>6.4</v>
      </c>
      <c r="J487" s="676">
        <f t="shared" si="345"/>
        <v>36.200000000000003</v>
      </c>
      <c r="K487" s="676">
        <f t="shared" si="345"/>
        <v>48.1</v>
      </c>
      <c r="L487" s="676">
        <f t="shared" si="345"/>
        <v>-33.9</v>
      </c>
      <c r="M487" s="676">
        <f t="shared" si="345"/>
        <v>-25.6</v>
      </c>
      <c r="N487" s="676">
        <f t="shared" si="345"/>
        <v>3.1</v>
      </c>
      <c r="O487" s="676">
        <f t="shared" si="345"/>
        <v>-9.5</v>
      </c>
      <c r="P487" s="676">
        <f t="shared" si="345"/>
        <v>144.6</v>
      </c>
      <c r="Q487" s="676">
        <f t="shared" si="345"/>
        <v>11.8</v>
      </c>
      <c r="R487" s="676">
        <f t="shared" si="345"/>
        <v>10.7</v>
      </c>
      <c r="S487" s="676">
        <f t="shared" si="345"/>
        <v>-33.200000000000003</v>
      </c>
      <c r="T487" s="676">
        <f t="shared" si="345"/>
        <v>0.2</v>
      </c>
      <c r="U487" s="676">
        <f t="shared" si="345"/>
        <v>17.899999999999999</v>
      </c>
      <c r="V487" s="676">
        <f t="shared" si="345"/>
        <v>24.8</v>
      </c>
      <c r="W487" s="676" t="s">
        <v>357</v>
      </c>
      <c r="X487" s="676">
        <f t="shared" si="345"/>
        <v>-12.5</v>
      </c>
      <c r="Y487" s="676">
        <f t="shared" si="345"/>
        <v>67.099999999999994</v>
      </c>
      <c r="Z487" s="676">
        <f t="shared" si="345"/>
        <v>28.8</v>
      </c>
      <c r="AA487" s="676">
        <f t="shared" si="345"/>
        <v>-15.4</v>
      </c>
      <c r="AB487" s="676">
        <f t="shared" si="345"/>
        <v>19.5</v>
      </c>
      <c r="AC487" s="676">
        <f t="shared" si="346"/>
        <v>25.1</v>
      </c>
      <c r="AD487" s="274"/>
      <c r="AG487" s="239" t="s">
        <v>37</v>
      </c>
      <c r="AH487" s="676">
        <f t="shared" si="348"/>
        <v>16.399999999999999</v>
      </c>
      <c r="AI487" s="676">
        <f t="shared" si="348"/>
        <v>8.6999999999999993</v>
      </c>
      <c r="AJ487" s="676">
        <f t="shared" si="348"/>
        <v>9.4</v>
      </c>
      <c r="AK487" s="676">
        <f t="shared" si="348"/>
        <v>18.5</v>
      </c>
      <c r="AL487" s="676">
        <f t="shared" si="348"/>
        <v>0.1</v>
      </c>
      <c r="AM487" s="676">
        <f t="shared" si="348"/>
        <v>7.1</v>
      </c>
      <c r="AN487" s="676">
        <f t="shared" si="348"/>
        <v>6.5</v>
      </c>
      <c r="AO487" s="676">
        <f t="shared" si="348"/>
        <v>7.4</v>
      </c>
      <c r="AP487" s="676">
        <f t="shared" si="348"/>
        <v>20.399999999999999</v>
      </c>
      <c r="AQ487" s="676">
        <f t="shared" si="348"/>
        <v>20.8</v>
      </c>
      <c r="AR487" s="676">
        <f t="shared" si="348"/>
        <v>1.7</v>
      </c>
      <c r="AS487" s="221"/>
    </row>
    <row r="488" spans="1:45" x14ac:dyDescent="0.15">
      <c r="B488" s="66">
        <v>2020</v>
      </c>
      <c r="C488" s="238" t="s">
        <v>34</v>
      </c>
      <c r="D488" s="906">
        <f t="shared" si="345"/>
        <v>5.7</v>
      </c>
      <c r="E488" s="906">
        <f t="shared" si="345"/>
        <v>5.7</v>
      </c>
      <c r="F488" s="906">
        <f t="shared" si="345"/>
        <v>23.6</v>
      </c>
      <c r="G488" s="906">
        <f t="shared" si="345"/>
        <v>4.8</v>
      </c>
      <c r="H488" s="906">
        <f t="shared" si="345"/>
        <v>6.5</v>
      </c>
      <c r="I488" s="906">
        <f t="shared" si="345"/>
        <v>-6.6</v>
      </c>
      <c r="J488" s="906">
        <f t="shared" si="345"/>
        <v>19.399999999999999</v>
      </c>
      <c r="K488" s="906">
        <f t="shared" si="345"/>
        <v>0.7</v>
      </c>
      <c r="L488" s="906">
        <f t="shared" si="345"/>
        <v>-4.5999999999999996</v>
      </c>
      <c r="M488" s="906">
        <f t="shared" si="345"/>
        <v>0.6</v>
      </c>
      <c r="N488" s="906">
        <f t="shared" si="345"/>
        <v>10.4</v>
      </c>
      <c r="O488" s="906">
        <f t="shared" si="345"/>
        <v>-22.1</v>
      </c>
      <c r="P488" s="906">
        <f t="shared" si="345"/>
        <v>-30.5</v>
      </c>
      <c r="Q488" s="906">
        <f t="shared" si="345"/>
        <v>8.1</v>
      </c>
      <c r="R488" s="906">
        <f t="shared" si="345"/>
        <v>19.600000000000001</v>
      </c>
      <c r="S488" s="906">
        <f t="shared" si="345"/>
        <v>-1.4</v>
      </c>
      <c r="T488" s="906">
        <f t="shared" si="345"/>
        <v>0.2</v>
      </c>
      <c r="U488" s="906">
        <f t="shared" si="345"/>
        <v>16.7</v>
      </c>
      <c r="V488" s="906">
        <f t="shared" si="345"/>
        <v>20.3</v>
      </c>
      <c r="W488" s="906" t="s">
        <v>357</v>
      </c>
      <c r="X488" s="906">
        <f t="shared" si="345"/>
        <v>5.8</v>
      </c>
      <c r="Y488" s="906">
        <f t="shared" si="345"/>
        <v>27.5</v>
      </c>
      <c r="Z488" s="906">
        <f t="shared" si="345"/>
        <v>24</v>
      </c>
      <c r="AA488" s="906">
        <f t="shared" si="345"/>
        <v>2.8</v>
      </c>
      <c r="AB488" s="906">
        <f t="shared" si="345"/>
        <v>13.5</v>
      </c>
      <c r="AC488" s="906">
        <f t="shared" si="346"/>
        <v>6</v>
      </c>
      <c r="AD488" s="274"/>
      <c r="AF488" s="66">
        <v>2020</v>
      </c>
      <c r="AG488" s="238" t="s">
        <v>34</v>
      </c>
      <c r="AH488" s="906">
        <f t="shared" si="348"/>
        <v>5.7</v>
      </c>
      <c r="AI488" s="906">
        <f t="shared" si="348"/>
        <v>5.2</v>
      </c>
      <c r="AJ488" s="906">
        <f t="shared" si="348"/>
        <v>11.4</v>
      </c>
      <c r="AK488" s="906">
        <f t="shared" si="348"/>
        <v>17.100000000000001</v>
      </c>
      <c r="AL488" s="906">
        <f t="shared" si="348"/>
        <v>6</v>
      </c>
      <c r="AM488" s="906">
        <f t="shared" si="348"/>
        <v>-7.3</v>
      </c>
      <c r="AN488" s="906">
        <f t="shared" si="348"/>
        <v>-21.7</v>
      </c>
      <c r="AO488" s="906">
        <f t="shared" si="348"/>
        <v>2</v>
      </c>
      <c r="AP488" s="906">
        <f t="shared" si="348"/>
        <v>6</v>
      </c>
      <c r="AQ488" s="906">
        <f t="shared" si="348"/>
        <v>6.6</v>
      </c>
      <c r="AR488" s="906">
        <f t="shared" si="348"/>
        <v>-14.4</v>
      </c>
      <c r="AS488" s="221"/>
    </row>
    <row r="489" spans="1:45" x14ac:dyDescent="0.15">
      <c r="C489" s="239" t="s">
        <v>35</v>
      </c>
      <c r="D489" s="676">
        <f t="shared" si="345"/>
        <v>16.7</v>
      </c>
      <c r="E489" s="676">
        <f t="shared" si="345"/>
        <v>16.7</v>
      </c>
      <c r="F489" s="676">
        <f t="shared" si="345"/>
        <v>33</v>
      </c>
      <c r="G489" s="676">
        <f t="shared" si="345"/>
        <v>9.1999999999999993</v>
      </c>
      <c r="H489" s="676">
        <f t="shared" si="345"/>
        <v>5.8</v>
      </c>
      <c r="I489" s="676">
        <f t="shared" si="345"/>
        <v>5.3</v>
      </c>
      <c r="J489" s="676">
        <f t="shared" si="345"/>
        <v>65.5</v>
      </c>
      <c r="K489" s="676">
        <f t="shared" si="345"/>
        <v>7.8</v>
      </c>
      <c r="L489" s="676">
        <f t="shared" si="345"/>
        <v>17.399999999999999</v>
      </c>
      <c r="M489" s="676">
        <f t="shared" si="345"/>
        <v>11</v>
      </c>
      <c r="N489" s="676">
        <f t="shared" si="345"/>
        <v>5.7</v>
      </c>
      <c r="O489" s="676">
        <f t="shared" si="345"/>
        <v>-3.9</v>
      </c>
      <c r="P489" s="676">
        <f t="shared" si="345"/>
        <v>-27.6</v>
      </c>
      <c r="Q489" s="676">
        <f t="shared" si="345"/>
        <v>12.2</v>
      </c>
      <c r="R489" s="676">
        <f t="shared" si="345"/>
        <v>33.1</v>
      </c>
      <c r="S489" s="676">
        <f t="shared" si="345"/>
        <v>0.9</v>
      </c>
      <c r="T489" s="676">
        <f t="shared" si="345"/>
        <v>1.6</v>
      </c>
      <c r="U489" s="676">
        <f t="shared" si="345"/>
        <v>42.9</v>
      </c>
      <c r="V489" s="676">
        <f t="shared" si="345"/>
        <v>62.6</v>
      </c>
      <c r="W489" s="676" t="s">
        <v>357</v>
      </c>
      <c r="X489" s="676">
        <f t="shared" si="345"/>
        <v>0.2</v>
      </c>
      <c r="Y489" s="676">
        <f t="shared" si="345"/>
        <v>18.899999999999999</v>
      </c>
      <c r="Z489" s="676">
        <f t="shared" si="345"/>
        <v>66</v>
      </c>
      <c r="AA489" s="676">
        <f t="shared" si="345"/>
        <v>41.3</v>
      </c>
      <c r="AB489" s="676">
        <f t="shared" si="345"/>
        <v>28.4</v>
      </c>
      <c r="AC489" s="676">
        <f t="shared" si="346"/>
        <v>31.3</v>
      </c>
      <c r="AD489" s="274"/>
      <c r="AG489" s="239" t="s">
        <v>35</v>
      </c>
      <c r="AH489" s="676">
        <f t="shared" si="348"/>
        <v>16.7</v>
      </c>
      <c r="AI489" s="676">
        <f t="shared" si="348"/>
        <v>14.5</v>
      </c>
      <c r="AJ489" s="676">
        <f t="shared" si="348"/>
        <v>15.8</v>
      </c>
      <c r="AK489" s="676">
        <f t="shared" si="348"/>
        <v>32.6</v>
      </c>
      <c r="AL489" s="676">
        <f t="shared" si="348"/>
        <v>-0.3</v>
      </c>
      <c r="AM489" s="676">
        <f t="shared" si="348"/>
        <v>12.1</v>
      </c>
      <c r="AN489" s="676">
        <f t="shared" si="348"/>
        <v>13.7</v>
      </c>
      <c r="AO489" s="676">
        <f t="shared" si="348"/>
        <v>10.8</v>
      </c>
      <c r="AP489" s="676">
        <f t="shared" si="348"/>
        <v>17.899999999999999</v>
      </c>
      <c r="AQ489" s="676">
        <f t="shared" si="348"/>
        <v>18.399999999999999</v>
      </c>
      <c r="AR489" s="676">
        <f t="shared" si="348"/>
        <v>-2.7</v>
      </c>
      <c r="AS489" s="221"/>
    </row>
    <row r="490" spans="1:45" x14ac:dyDescent="0.15">
      <c r="C490" s="239" t="s">
        <v>36</v>
      </c>
      <c r="D490" s="676">
        <f t="shared" si="345"/>
        <v>-10.5</v>
      </c>
      <c r="E490" s="676">
        <f t="shared" si="345"/>
        <v>-10.5</v>
      </c>
      <c r="F490" s="676">
        <f t="shared" si="345"/>
        <v>17.2</v>
      </c>
      <c r="G490" s="676">
        <f t="shared" si="345"/>
        <v>24.2</v>
      </c>
      <c r="H490" s="676">
        <f t="shared" si="345"/>
        <v>2.2000000000000002</v>
      </c>
      <c r="I490" s="676">
        <f t="shared" si="345"/>
        <v>22</v>
      </c>
      <c r="J490" s="676">
        <f t="shared" si="345"/>
        <v>31.5</v>
      </c>
      <c r="K490" s="676">
        <f t="shared" si="345"/>
        <v>11.4</v>
      </c>
      <c r="L490" s="676">
        <f t="shared" si="345"/>
        <v>11.6</v>
      </c>
      <c r="M490" s="676">
        <f t="shared" si="345"/>
        <v>17.100000000000001</v>
      </c>
      <c r="N490" s="676">
        <f t="shared" si="345"/>
        <v>10.8</v>
      </c>
      <c r="O490" s="676">
        <f t="shared" si="345"/>
        <v>14.6</v>
      </c>
      <c r="P490" s="676">
        <f t="shared" si="345"/>
        <v>-85.5</v>
      </c>
      <c r="Q490" s="676">
        <f t="shared" si="345"/>
        <v>10.3</v>
      </c>
      <c r="R490" s="676">
        <f t="shared" si="345"/>
        <v>29.5</v>
      </c>
      <c r="S490" s="676">
        <f t="shared" si="345"/>
        <v>11.5</v>
      </c>
      <c r="T490" s="676">
        <f t="shared" si="345"/>
        <v>4.0999999999999996</v>
      </c>
      <c r="U490" s="676">
        <f t="shared" si="345"/>
        <v>37.4</v>
      </c>
      <c r="V490" s="676">
        <f t="shared" si="345"/>
        <v>64.5</v>
      </c>
      <c r="W490" s="676" t="s">
        <v>357</v>
      </c>
      <c r="X490" s="676">
        <f t="shared" si="345"/>
        <v>5.6</v>
      </c>
      <c r="Y490" s="676">
        <f t="shared" si="345"/>
        <v>21.4</v>
      </c>
      <c r="Z490" s="676">
        <f t="shared" si="345"/>
        <v>68.5</v>
      </c>
      <c r="AA490" s="676">
        <f t="shared" si="345"/>
        <v>11.8</v>
      </c>
      <c r="AB490" s="676">
        <f t="shared" si="345"/>
        <v>47.6</v>
      </c>
      <c r="AC490" s="676">
        <f t="shared" si="346"/>
        <v>24</v>
      </c>
      <c r="AD490" s="274"/>
      <c r="AG490" s="239" t="s">
        <v>36</v>
      </c>
      <c r="AH490" s="676">
        <f t="shared" si="348"/>
        <v>-10.5</v>
      </c>
      <c r="AI490" s="676">
        <f t="shared" si="348"/>
        <v>13.4</v>
      </c>
      <c r="AJ490" s="676">
        <f t="shared" si="348"/>
        <v>13.2</v>
      </c>
      <c r="AK490" s="676">
        <f t="shared" si="348"/>
        <v>26.4</v>
      </c>
      <c r="AL490" s="676">
        <f t="shared" si="348"/>
        <v>1.9</v>
      </c>
      <c r="AM490" s="676">
        <f t="shared" si="348"/>
        <v>14</v>
      </c>
      <c r="AN490" s="676">
        <f t="shared" si="348"/>
        <v>22.2</v>
      </c>
      <c r="AO490" s="676">
        <f t="shared" si="348"/>
        <v>8.4</v>
      </c>
      <c r="AP490" s="676">
        <f t="shared" si="348"/>
        <v>-19.899999999999999</v>
      </c>
      <c r="AQ490" s="676">
        <f t="shared" si="348"/>
        <v>-20.399999999999999</v>
      </c>
      <c r="AR490" s="676">
        <f t="shared" si="348"/>
        <v>13.9</v>
      </c>
      <c r="AS490" s="221"/>
    </row>
    <row r="491" spans="1:45" x14ac:dyDescent="0.15">
      <c r="B491" s="240"/>
      <c r="C491" s="241" t="s">
        <v>37</v>
      </c>
      <c r="D491" s="907">
        <f t="shared" si="345"/>
        <v>-6.3</v>
      </c>
      <c r="E491" s="907">
        <f t="shared" si="345"/>
        <v>-6.3</v>
      </c>
      <c r="F491" s="907">
        <f t="shared" si="345"/>
        <v>-7.1</v>
      </c>
      <c r="G491" s="907">
        <f t="shared" si="345"/>
        <v>2.2999999999999998</v>
      </c>
      <c r="H491" s="907">
        <f t="shared" si="345"/>
        <v>3.5</v>
      </c>
      <c r="I491" s="907">
        <f t="shared" si="345"/>
        <v>-10.3</v>
      </c>
      <c r="J491" s="907">
        <f t="shared" si="345"/>
        <v>12.5</v>
      </c>
      <c r="K491" s="907">
        <f t="shared" si="345"/>
        <v>-3.2</v>
      </c>
      <c r="L491" s="907">
        <f t="shared" si="345"/>
        <v>-2.9</v>
      </c>
      <c r="M491" s="907">
        <f t="shared" si="345"/>
        <v>4.3</v>
      </c>
      <c r="N491" s="907">
        <f t="shared" si="345"/>
        <v>-28.2</v>
      </c>
      <c r="O491" s="907">
        <f t="shared" si="345"/>
        <v>13.8</v>
      </c>
      <c r="P491" s="907">
        <f t="shared" si="345"/>
        <v>-55.1</v>
      </c>
      <c r="Q491" s="907">
        <f t="shared" si="345"/>
        <v>-8</v>
      </c>
      <c r="R491" s="907">
        <f t="shared" si="345"/>
        <v>11.2</v>
      </c>
      <c r="S491" s="907">
        <f t="shared" si="345"/>
        <v>10.1</v>
      </c>
      <c r="T491" s="907">
        <f t="shared" si="345"/>
        <v>2.8</v>
      </c>
      <c r="U491" s="907">
        <f t="shared" si="345"/>
        <v>14.2</v>
      </c>
      <c r="V491" s="907">
        <f t="shared" si="345"/>
        <v>26.8</v>
      </c>
      <c r="W491" s="907" t="s">
        <v>357</v>
      </c>
      <c r="X491" s="907">
        <f t="shared" si="345"/>
        <v>14.5</v>
      </c>
      <c r="Y491" s="907">
        <f t="shared" si="345"/>
        <v>-1.6</v>
      </c>
      <c r="Z491" s="907">
        <f t="shared" si="345"/>
        <v>34.299999999999997</v>
      </c>
      <c r="AA491" s="907">
        <f t="shared" si="345"/>
        <v>-2.1</v>
      </c>
      <c r="AB491" s="907">
        <f t="shared" si="345"/>
        <v>37.4</v>
      </c>
      <c r="AC491" s="907">
        <f t="shared" si="346"/>
        <v>1.1000000000000001</v>
      </c>
      <c r="AD491" s="274"/>
      <c r="AF491" s="240"/>
      <c r="AG491" s="241" t="s">
        <v>37</v>
      </c>
      <c r="AH491" s="907">
        <f t="shared" si="348"/>
        <v>-6.3</v>
      </c>
      <c r="AI491" s="907">
        <f t="shared" si="348"/>
        <v>8.9</v>
      </c>
      <c r="AJ491" s="907">
        <f t="shared" si="348"/>
        <v>12.2</v>
      </c>
      <c r="AK491" s="907">
        <f t="shared" si="348"/>
        <v>21.2</v>
      </c>
      <c r="AL491" s="907">
        <f t="shared" si="348"/>
        <v>1.5</v>
      </c>
      <c r="AM491" s="907">
        <f t="shared" si="348"/>
        <v>1.6</v>
      </c>
      <c r="AN491" s="907">
        <f t="shared" si="348"/>
        <v>1.6</v>
      </c>
      <c r="AO491" s="907">
        <f t="shared" si="348"/>
        <v>1.6</v>
      </c>
      <c r="AP491" s="907">
        <f t="shared" si="348"/>
        <v>-13.6</v>
      </c>
      <c r="AQ491" s="907">
        <f t="shared" si="348"/>
        <v>-14</v>
      </c>
      <c r="AR491" s="907">
        <f t="shared" si="348"/>
        <v>4.0999999999999996</v>
      </c>
      <c r="AS491" s="221"/>
    </row>
    <row r="492" spans="1:45" x14ac:dyDescent="0.15">
      <c r="B492" s="135">
        <v>2021</v>
      </c>
      <c r="C492" s="243" t="s">
        <v>34</v>
      </c>
      <c r="D492" s="676">
        <f t="shared" si="345"/>
        <v>-4</v>
      </c>
      <c r="E492" s="676">
        <f t="shared" si="345"/>
        <v>-4</v>
      </c>
      <c r="F492" s="676">
        <f t="shared" si="345"/>
        <v>-8.9</v>
      </c>
      <c r="G492" s="676">
        <f t="shared" si="345"/>
        <v>4.9000000000000004</v>
      </c>
      <c r="H492" s="676">
        <f t="shared" si="345"/>
        <v>-12.9</v>
      </c>
      <c r="I492" s="676">
        <f t="shared" si="345"/>
        <v>49.3</v>
      </c>
      <c r="J492" s="676">
        <f t="shared" si="345"/>
        <v>-0.6</v>
      </c>
      <c r="K492" s="676">
        <f t="shared" si="345"/>
        <v>18.899999999999999</v>
      </c>
      <c r="L492" s="676">
        <f t="shared" si="345"/>
        <v>-43.8</v>
      </c>
      <c r="M492" s="676">
        <f t="shared" si="345"/>
        <v>0.5</v>
      </c>
      <c r="N492" s="676">
        <f t="shared" si="345"/>
        <v>-32.799999999999997</v>
      </c>
      <c r="O492" s="676">
        <f t="shared" si="345"/>
        <v>64</v>
      </c>
      <c r="P492" s="676">
        <f t="shared" si="345"/>
        <v>-25.8</v>
      </c>
      <c r="Q492" s="676">
        <f t="shared" si="345"/>
        <v>-17.5</v>
      </c>
      <c r="R492" s="676">
        <f t="shared" si="345"/>
        <v>-12.3</v>
      </c>
      <c r="S492" s="676">
        <f t="shared" si="345"/>
        <v>9.9</v>
      </c>
      <c r="T492" s="676">
        <f t="shared" si="345"/>
        <v>2</v>
      </c>
      <c r="U492" s="676">
        <f t="shared" si="345"/>
        <v>6.4</v>
      </c>
      <c r="V492" s="676">
        <f t="shared" si="345"/>
        <v>12.8</v>
      </c>
      <c r="W492" s="676" t="s">
        <v>357</v>
      </c>
      <c r="X492" s="676">
        <f t="shared" si="345"/>
        <v>3.2</v>
      </c>
      <c r="Y492" s="676">
        <f t="shared" si="345"/>
        <v>11.4</v>
      </c>
      <c r="Z492" s="676">
        <f t="shared" si="345"/>
        <v>12.3</v>
      </c>
      <c r="AA492" s="676">
        <f t="shared" si="345"/>
        <v>-13.6</v>
      </c>
      <c r="AB492" s="676">
        <f t="shared" si="345"/>
        <v>13.8</v>
      </c>
      <c r="AC492" s="676">
        <f t="shared" si="346"/>
        <v>19.600000000000001</v>
      </c>
      <c r="AD492" s="274"/>
      <c r="AF492" s="135">
        <v>2021</v>
      </c>
      <c r="AG492" s="243" t="s">
        <v>34</v>
      </c>
      <c r="AH492" s="676">
        <f t="shared" si="348"/>
        <v>-4</v>
      </c>
      <c r="AI492" s="676">
        <f t="shared" si="348"/>
        <v>6.6</v>
      </c>
      <c r="AJ492" s="676">
        <f t="shared" si="348"/>
        <v>-0.8</v>
      </c>
      <c r="AK492" s="676">
        <f t="shared" si="348"/>
        <v>6.1</v>
      </c>
      <c r="AL492" s="676">
        <f t="shared" si="348"/>
        <v>-8.4</v>
      </c>
      <c r="AM492" s="676">
        <f t="shared" si="348"/>
        <v>24.6</v>
      </c>
      <c r="AN492" s="676">
        <f t="shared" si="348"/>
        <v>64.8</v>
      </c>
      <c r="AO492" s="676">
        <f t="shared" si="348"/>
        <v>4.9000000000000004</v>
      </c>
      <c r="AP492" s="676">
        <f t="shared" si="348"/>
        <v>-9.5</v>
      </c>
      <c r="AQ492" s="676">
        <f t="shared" si="348"/>
        <v>-9.9</v>
      </c>
      <c r="AR492" s="676">
        <f t="shared" si="348"/>
        <v>11.9</v>
      </c>
      <c r="AS492" s="221"/>
    </row>
    <row r="493" spans="1:45" x14ac:dyDescent="0.15">
      <c r="C493" s="239" t="s">
        <v>35</v>
      </c>
      <c r="D493" s="676">
        <f t="shared" si="345"/>
        <v>-18.7</v>
      </c>
      <c r="E493" s="676">
        <f t="shared" si="345"/>
        <v>-18.7</v>
      </c>
      <c r="F493" s="676">
        <f t="shared" si="345"/>
        <v>-21.7</v>
      </c>
      <c r="G493" s="676">
        <f t="shared" si="345"/>
        <v>-19</v>
      </c>
      <c r="H493" s="676">
        <f t="shared" si="345"/>
        <v>-19.600000000000001</v>
      </c>
      <c r="I493" s="676">
        <f t="shared" si="345"/>
        <v>-7.5</v>
      </c>
      <c r="J493" s="676">
        <f t="shared" si="345"/>
        <v>-31</v>
      </c>
      <c r="K493" s="676">
        <f t="shared" si="345"/>
        <v>3.2</v>
      </c>
      <c r="L493" s="676">
        <f t="shared" si="345"/>
        <v>-29.1</v>
      </c>
      <c r="M493" s="676">
        <f t="shared" si="345"/>
        <v>-28.8</v>
      </c>
      <c r="N493" s="676">
        <f t="shared" si="345"/>
        <v>-14.9</v>
      </c>
      <c r="O493" s="676">
        <f t="shared" si="345"/>
        <v>-0.3</v>
      </c>
      <c r="P493" s="676">
        <f t="shared" si="345"/>
        <v>-22.4</v>
      </c>
      <c r="Q493" s="676">
        <f t="shared" si="345"/>
        <v>-20.5</v>
      </c>
      <c r="R493" s="676">
        <f t="shared" si="345"/>
        <v>-23.3</v>
      </c>
      <c r="S493" s="676">
        <f t="shared" si="345"/>
        <v>-4.2</v>
      </c>
      <c r="T493" s="676">
        <f t="shared" si="345"/>
        <v>-2.9</v>
      </c>
      <c r="U493" s="676">
        <f t="shared" si="345"/>
        <v>-15.2</v>
      </c>
      <c r="V493" s="676">
        <f t="shared" si="345"/>
        <v>-17.8</v>
      </c>
      <c r="W493" s="676" t="s">
        <v>357</v>
      </c>
      <c r="X493" s="676">
        <f t="shared" si="345"/>
        <v>-11.6</v>
      </c>
      <c r="Y493" s="676">
        <f t="shared" ref="Y493:AB503" si="349">ROUND((Y550-Y546)/Y546*100,1)</f>
        <v>24.3</v>
      </c>
      <c r="Z493" s="676">
        <f t="shared" si="349"/>
        <v>-13.7</v>
      </c>
      <c r="AA493" s="676">
        <f t="shared" si="349"/>
        <v>-45.5</v>
      </c>
      <c r="AB493" s="676">
        <f t="shared" si="349"/>
        <v>-20.399999999999999</v>
      </c>
      <c r="AC493" s="676">
        <f t="shared" ref="AC493" si="350">ROUND((AC550-AC546)/AC546*100,1)</f>
        <v>-18.3</v>
      </c>
      <c r="AD493" s="274"/>
      <c r="AG493" s="239" t="s">
        <v>35</v>
      </c>
      <c r="AH493" s="676">
        <f t="shared" si="348"/>
        <v>-18.7</v>
      </c>
      <c r="AI493" s="676">
        <f t="shared" si="348"/>
        <v>-8.8000000000000007</v>
      </c>
      <c r="AJ493" s="676">
        <f t="shared" si="348"/>
        <v>-10.7</v>
      </c>
      <c r="AK493" s="676">
        <f t="shared" si="348"/>
        <v>-12.5</v>
      </c>
      <c r="AL493" s="676">
        <f t="shared" si="348"/>
        <v>-8.5</v>
      </c>
      <c r="AM493" s="676">
        <f t="shared" si="348"/>
        <v>-4.5999999999999996</v>
      </c>
      <c r="AN493" s="676">
        <f t="shared" si="348"/>
        <v>0.8</v>
      </c>
      <c r="AO493" s="676">
        <f t="shared" si="348"/>
        <v>-8.6999999999999993</v>
      </c>
      <c r="AP493" s="676">
        <f t="shared" si="348"/>
        <v>-24</v>
      </c>
      <c r="AQ493" s="676">
        <f t="shared" si="348"/>
        <v>-23.9</v>
      </c>
      <c r="AR493" s="676">
        <f t="shared" si="348"/>
        <v>-31.9</v>
      </c>
      <c r="AS493" s="221"/>
    </row>
    <row r="494" spans="1:45" x14ac:dyDescent="0.15">
      <c r="C494" s="239" t="s">
        <v>36</v>
      </c>
      <c r="D494" s="676">
        <f t="shared" ref="D494:X494" si="351">ROUND((D551-D547)/D547*100,1)</f>
        <v>-8.4</v>
      </c>
      <c r="E494" s="676">
        <f t="shared" si="351"/>
        <v>-8.4</v>
      </c>
      <c r="F494" s="676">
        <f t="shared" si="351"/>
        <v>-14.7</v>
      </c>
      <c r="G494" s="676">
        <f t="shared" si="351"/>
        <v>-42.1</v>
      </c>
      <c r="H494" s="676">
        <f t="shared" si="351"/>
        <v>-19.8</v>
      </c>
      <c r="I494" s="676">
        <f t="shared" si="351"/>
        <v>66.5</v>
      </c>
      <c r="J494" s="676">
        <f t="shared" si="351"/>
        <v>-28.9</v>
      </c>
      <c r="K494" s="676">
        <f t="shared" si="351"/>
        <v>-25.2</v>
      </c>
      <c r="L494" s="676">
        <f t="shared" si="351"/>
        <v>-0.7</v>
      </c>
      <c r="M494" s="676">
        <f t="shared" si="351"/>
        <v>2.2999999999999998</v>
      </c>
      <c r="N494" s="676">
        <f t="shared" si="351"/>
        <v>-13.8</v>
      </c>
      <c r="O494" s="676">
        <f t="shared" si="351"/>
        <v>5</v>
      </c>
      <c r="P494" s="676">
        <f t="shared" si="351"/>
        <v>14.5</v>
      </c>
      <c r="Q494" s="676">
        <f t="shared" si="351"/>
        <v>-10.5</v>
      </c>
      <c r="R494" s="676">
        <f t="shared" si="351"/>
        <v>-18.2</v>
      </c>
      <c r="S494" s="676">
        <f t="shared" si="351"/>
        <v>0.7</v>
      </c>
      <c r="T494" s="676">
        <f t="shared" si="351"/>
        <v>0.5</v>
      </c>
      <c r="U494" s="676">
        <f t="shared" si="351"/>
        <v>-16.5</v>
      </c>
      <c r="V494" s="676">
        <f t="shared" si="351"/>
        <v>-16.2</v>
      </c>
      <c r="W494" s="676" t="s">
        <v>357</v>
      </c>
      <c r="X494" s="676">
        <f t="shared" si="351"/>
        <v>-20.7</v>
      </c>
      <c r="Y494" s="676">
        <f t="shared" si="349"/>
        <v>-4.7</v>
      </c>
      <c r="Z494" s="676">
        <f t="shared" si="349"/>
        <v>-19.100000000000001</v>
      </c>
      <c r="AA494" s="676">
        <f t="shared" si="349"/>
        <v>-27.4</v>
      </c>
      <c r="AB494" s="676">
        <f t="shared" si="349"/>
        <v>-36.700000000000003</v>
      </c>
      <c r="AC494" s="676">
        <f t="shared" ref="AC494" si="352">ROUND((AC551-AC547)/AC547*100,1)</f>
        <v>0.4</v>
      </c>
      <c r="AD494" s="274"/>
      <c r="AG494" s="239" t="s">
        <v>36</v>
      </c>
      <c r="AH494" s="676">
        <f t="shared" si="348"/>
        <v>-8.4</v>
      </c>
      <c r="AI494" s="676">
        <f t="shared" si="348"/>
        <v>-12.3</v>
      </c>
      <c r="AJ494" s="676">
        <f t="shared" si="348"/>
        <v>-13.5</v>
      </c>
      <c r="AK494" s="676">
        <f t="shared" si="348"/>
        <v>-17.7</v>
      </c>
      <c r="AL494" s="676">
        <f t="shared" si="348"/>
        <v>-9.1</v>
      </c>
      <c r="AM494" s="676">
        <f t="shared" si="348"/>
        <v>-9.6999999999999993</v>
      </c>
      <c r="AN494" s="676">
        <f t="shared" si="348"/>
        <v>-17.899999999999999</v>
      </c>
      <c r="AO494" s="676">
        <f t="shared" si="348"/>
        <v>-3.3</v>
      </c>
      <c r="AP494" s="676">
        <f t="shared" si="348"/>
        <v>-6.3</v>
      </c>
      <c r="AQ494" s="676">
        <f t="shared" si="348"/>
        <v>-6.5</v>
      </c>
      <c r="AR494" s="676">
        <f t="shared" si="348"/>
        <v>-3.7</v>
      </c>
      <c r="AS494" s="221"/>
    </row>
    <row r="495" spans="1:45" x14ac:dyDescent="0.15">
      <c r="C495" s="239" t="s">
        <v>37</v>
      </c>
      <c r="D495" s="676">
        <f t="shared" ref="D495:X495" si="353">ROUND((D552-D548)/D548*100,1)</f>
        <v>1.4</v>
      </c>
      <c r="E495" s="676">
        <f t="shared" si="353"/>
        <v>1.4</v>
      </c>
      <c r="F495" s="676">
        <f t="shared" si="353"/>
        <v>6.5</v>
      </c>
      <c r="G495" s="676">
        <f t="shared" si="353"/>
        <v>-26.4</v>
      </c>
      <c r="H495" s="676">
        <f t="shared" si="353"/>
        <v>-5.2</v>
      </c>
      <c r="I495" s="676">
        <f t="shared" si="353"/>
        <v>-3.3</v>
      </c>
      <c r="J495" s="676">
        <f t="shared" si="353"/>
        <v>-17.399999999999999</v>
      </c>
      <c r="K495" s="676">
        <f t="shared" si="353"/>
        <v>-14.7</v>
      </c>
      <c r="L495" s="676">
        <f t="shared" si="353"/>
        <v>-3.6</v>
      </c>
      <c r="M495" s="676">
        <f t="shared" si="353"/>
        <v>8.3000000000000007</v>
      </c>
      <c r="N495" s="676">
        <f t="shared" si="353"/>
        <v>109.2</v>
      </c>
      <c r="O495" s="676">
        <f t="shared" si="353"/>
        <v>30.4</v>
      </c>
      <c r="P495" s="676">
        <f t="shared" si="353"/>
        <v>-0.7</v>
      </c>
      <c r="Q495" s="676">
        <f t="shared" si="353"/>
        <v>0.8</v>
      </c>
      <c r="R495" s="676">
        <f t="shared" si="353"/>
        <v>-7</v>
      </c>
      <c r="S495" s="676">
        <f t="shared" si="353"/>
        <v>10.7</v>
      </c>
      <c r="T495" s="676">
        <f t="shared" si="353"/>
        <v>8.6999999999999993</v>
      </c>
      <c r="U495" s="676">
        <f t="shared" si="353"/>
        <v>5.0999999999999996</v>
      </c>
      <c r="V495" s="676">
        <f t="shared" si="353"/>
        <v>8.1</v>
      </c>
      <c r="W495" s="676" t="s">
        <v>357</v>
      </c>
      <c r="X495" s="676">
        <f t="shared" si="353"/>
        <v>20.5</v>
      </c>
      <c r="Y495" s="676">
        <f t="shared" si="349"/>
        <v>2</v>
      </c>
      <c r="Z495" s="676">
        <f t="shared" si="349"/>
        <v>-3.8</v>
      </c>
      <c r="AA495" s="676">
        <f t="shared" si="349"/>
        <v>-0.5</v>
      </c>
      <c r="AB495" s="676">
        <f t="shared" si="349"/>
        <v>-34.4</v>
      </c>
      <c r="AC495" s="676">
        <f t="shared" ref="AC495" si="354">ROUND((AC552-AC548)/AC548*100,1)</f>
        <v>-12.2</v>
      </c>
      <c r="AD495" s="274"/>
      <c r="AG495" s="239" t="s">
        <v>37</v>
      </c>
      <c r="AH495" s="676">
        <f t="shared" si="348"/>
        <v>1.4</v>
      </c>
      <c r="AI495" s="676">
        <f t="shared" si="348"/>
        <v>-5.6</v>
      </c>
      <c r="AJ495" s="676">
        <f t="shared" si="348"/>
        <v>-13.8</v>
      </c>
      <c r="AK495" s="676">
        <f t="shared" si="348"/>
        <v>-22.2</v>
      </c>
      <c r="AL495" s="676">
        <f t="shared" si="348"/>
        <v>-1.7</v>
      </c>
      <c r="AM495" s="676">
        <f t="shared" si="348"/>
        <v>13.8</v>
      </c>
      <c r="AN495" s="676">
        <f t="shared" si="348"/>
        <v>19.5</v>
      </c>
      <c r="AO495" s="676">
        <f t="shared" si="348"/>
        <v>9.1999999999999993</v>
      </c>
      <c r="AP495" s="676">
        <f t="shared" si="348"/>
        <v>5.6</v>
      </c>
      <c r="AQ495" s="676">
        <f t="shared" si="348"/>
        <v>6.2</v>
      </c>
      <c r="AR495" s="676">
        <f t="shared" si="348"/>
        <v>-15.6</v>
      </c>
      <c r="AS495" s="221"/>
    </row>
    <row r="496" spans="1:45" x14ac:dyDescent="0.15">
      <c r="B496" s="66">
        <v>2022</v>
      </c>
      <c r="C496" s="238" t="s">
        <v>34</v>
      </c>
      <c r="D496" s="906">
        <f t="shared" ref="D496:X496" si="355">ROUND((D553-D549)/D549*100,1)</f>
        <v>-0.4</v>
      </c>
      <c r="E496" s="906">
        <f t="shared" si="355"/>
        <v>-0.4</v>
      </c>
      <c r="F496" s="906">
        <f t="shared" si="355"/>
        <v>6.1</v>
      </c>
      <c r="G496" s="906">
        <f t="shared" si="355"/>
        <v>-25.1</v>
      </c>
      <c r="H496" s="906">
        <f t="shared" si="355"/>
        <v>4.2</v>
      </c>
      <c r="I496" s="906">
        <f t="shared" si="355"/>
        <v>-42.6</v>
      </c>
      <c r="J496" s="906">
        <f t="shared" si="355"/>
        <v>-23.3</v>
      </c>
      <c r="K496" s="906">
        <f t="shared" si="355"/>
        <v>-12.5</v>
      </c>
      <c r="L496" s="906">
        <f t="shared" si="355"/>
        <v>12.2</v>
      </c>
      <c r="M496" s="906">
        <f t="shared" si="355"/>
        <v>35.700000000000003</v>
      </c>
      <c r="N496" s="906">
        <f t="shared" si="355"/>
        <v>97.2</v>
      </c>
      <c r="O496" s="906">
        <f t="shared" si="355"/>
        <v>-18.600000000000001</v>
      </c>
      <c r="P496" s="906">
        <f t="shared" si="355"/>
        <v>14.1</v>
      </c>
      <c r="Q496" s="906">
        <f t="shared" si="355"/>
        <v>12.5</v>
      </c>
      <c r="R496" s="906">
        <f t="shared" si="355"/>
        <v>-6.3</v>
      </c>
      <c r="S496" s="906">
        <f t="shared" si="355"/>
        <v>0.8</v>
      </c>
      <c r="T496" s="906">
        <f t="shared" si="355"/>
        <v>8.4</v>
      </c>
      <c r="U496" s="906">
        <f t="shared" si="355"/>
        <v>3.7</v>
      </c>
      <c r="V496" s="906">
        <f t="shared" si="355"/>
        <v>-1.2</v>
      </c>
      <c r="W496" s="906" t="s">
        <v>357</v>
      </c>
      <c r="X496" s="906">
        <f t="shared" si="355"/>
        <v>17</v>
      </c>
      <c r="Y496" s="906">
        <f t="shared" si="349"/>
        <v>6.2</v>
      </c>
      <c r="Z496" s="906">
        <f t="shared" si="349"/>
        <v>-1</v>
      </c>
      <c r="AA496" s="906">
        <f t="shared" si="349"/>
        <v>8.1</v>
      </c>
      <c r="AB496" s="906">
        <f t="shared" si="349"/>
        <v>-19.100000000000001</v>
      </c>
      <c r="AC496" s="906">
        <f t="shared" ref="AC496" si="356">ROUND((AC553-AC549)/AC549*100,1)</f>
        <v>-29.3</v>
      </c>
      <c r="AD496" s="274"/>
      <c r="AF496" s="66">
        <v>2022</v>
      </c>
      <c r="AG496" s="238" t="s">
        <v>34</v>
      </c>
      <c r="AH496" s="906">
        <f t="shared" si="348"/>
        <v>-0.4</v>
      </c>
      <c r="AI496" s="906">
        <f t="shared" si="348"/>
        <v>-10.6</v>
      </c>
      <c r="AJ496" s="906">
        <f t="shared" si="348"/>
        <v>-14.4</v>
      </c>
      <c r="AK496" s="906">
        <f t="shared" si="348"/>
        <v>-25.5</v>
      </c>
      <c r="AL496" s="906">
        <f t="shared" si="348"/>
        <v>-0.3</v>
      </c>
      <c r="AM496" s="906">
        <f t="shared" si="348"/>
        <v>-3.6</v>
      </c>
      <c r="AN496" s="906">
        <f t="shared" si="348"/>
        <v>-17.3</v>
      </c>
      <c r="AO496" s="906">
        <f t="shared" si="348"/>
        <v>7</v>
      </c>
      <c r="AP496" s="906">
        <f t="shared" si="348"/>
        <v>5.7</v>
      </c>
      <c r="AQ496" s="906">
        <f t="shared" si="348"/>
        <v>6</v>
      </c>
      <c r="AR496" s="906">
        <f t="shared" si="348"/>
        <v>-11.8</v>
      </c>
      <c r="AS496" s="221"/>
    </row>
    <row r="497" spans="1:45" x14ac:dyDescent="0.15">
      <c r="C497" s="239" t="s">
        <v>35</v>
      </c>
      <c r="D497" s="676">
        <f t="shared" ref="D497:X497" si="357">ROUND((D554-D550)/D550*100,1)</f>
        <v>2.9</v>
      </c>
      <c r="E497" s="676">
        <f t="shared" si="357"/>
        <v>2.9</v>
      </c>
      <c r="F497" s="676">
        <f t="shared" si="357"/>
        <v>4.8</v>
      </c>
      <c r="G497" s="676">
        <f t="shared" si="357"/>
        <v>-20.7</v>
      </c>
      <c r="H497" s="676">
        <f t="shared" si="357"/>
        <v>-27.2</v>
      </c>
      <c r="I497" s="676">
        <f t="shared" si="357"/>
        <v>44.4</v>
      </c>
      <c r="J497" s="676">
        <f t="shared" si="357"/>
        <v>-11.5</v>
      </c>
      <c r="K497" s="676">
        <f t="shared" si="357"/>
        <v>-6.8</v>
      </c>
      <c r="L497" s="676">
        <f t="shared" si="357"/>
        <v>-23.3</v>
      </c>
      <c r="M497" s="676">
        <f t="shared" si="357"/>
        <v>23.6</v>
      </c>
      <c r="N497" s="676">
        <f t="shared" si="357"/>
        <v>14.3</v>
      </c>
      <c r="O497" s="676">
        <f t="shared" si="357"/>
        <v>-2.5</v>
      </c>
      <c r="P497" s="676">
        <f t="shared" si="357"/>
        <v>9.1999999999999993</v>
      </c>
      <c r="Q497" s="676">
        <f t="shared" si="357"/>
        <v>4.5</v>
      </c>
      <c r="R497" s="676">
        <f t="shared" si="357"/>
        <v>-1.5</v>
      </c>
      <c r="S497" s="676">
        <f t="shared" si="357"/>
        <v>-0.1</v>
      </c>
      <c r="T497" s="676">
        <f t="shared" si="357"/>
        <v>5.2</v>
      </c>
      <c r="U497" s="676">
        <f t="shared" si="357"/>
        <v>6</v>
      </c>
      <c r="V497" s="676">
        <f t="shared" si="357"/>
        <v>11.5</v>
      </c>
      <c r="W497" s="676" t="s">
        <v>357</v>
      </c>
      <c r="X497" s="676">
        <f t="shared" si="357"/>
        <v>-2.8</v>
      </c>
      <c r="Y497" s="676">
        <f t="shared" si="349"/>
        <v>-8.8000000000000007</v>
      </c>
      <c r="Z497" s="676">
        <f t="shared" si="349"/>
        <v>-0.6</v>
      </c>
      <c r="AA497" s="676">
        <f t="shared" si="349"/>
        <v>28.5</v>
      </c>
      <c r="AB497" s="676">
        <f t="shared" si="349"/>
        <v>-1.8</v>
      </c>
      <c r="AC497" s="676">
        <f t="shared" ref="AC497" si="358">ROUND((AC554-AC550)/AC550*100,1)</f>
        <v>8.6999999999999993</v>
      </c>
      <c r="AD497" s="274"/>
      <c r="AG497" s="239" t="s">
        <v>35</v>
      </c>
      <c r="AH497" s="676">
        <f t="shared" si="348"/>
        <v>2.9</v>
      </c>
      <c r="AI497" s="676">
        <f t="shared" si="348"/>
        <v>-11.3</v>
      </c>
      <c r="AJ497" s="676">
        <f t="shared" si="348"/>
        <v>-14.7</v>
      </c>
      <c r="AK497" s="676">
        <f t="shared" si="348"/>
        <v>-11.7</v>
      </c>
      <c r="AL497" s="676">
        <f t="shared" si="348"/>
        <v>-18.3</v>
      </c>
      <c r="AM497" s="676">
        <f t="shared" si="348"/>
        <v>-4.8</v>
      </c>
      <c r="AN497" s="676">
        <f t="shared" si="348"/>
        <v>-15.5</v>
      </c>
      <c r="AO497" s="676">
        <f t="shared" si="348"/>
        <v>4.2</v>
      </c>
      <c r="AP497" s="676">
        <f t="shared" si="348"/>
        <v>12.2</v>
      </c>
      <c r="AQ497" s="676">
        <f t="shared" si="348"/>
        <v>12.7</v>
      </c>
      <c r="AR497" s="676">
        <f t="shared" si="348"/>
        <v>-14.1</v>
      </c>
      <c r="AS497" s="221"/>
    </row>
    <row r="498" spans="1:45" x14ac:dyDescent="0.15">
      <c r="C498" s="239" t="s">
        <v>36</v>
      </c>
      <c r="D498" s="676">
        <f t="shared" ref="D498:X498" si="359">ROUND((D555-D551)/D551*100,1)</f>
        <v>2.5</v>
      </c>
      <c r="E498" s="676">
        <f t="shared" si="359"/>
        <v>2.5</v>
      </c>
      <c r="F498" s="676">
        <f t="shared" si="359"/>
        <v>4.9000000000000004</v>
      </c>
      <c r="G498" s="676">
        <f t="shared" si="359"/>
        <v>5.0999999999999996</v>
      </c>
      <c r="H498" s="676">
        <f t="shared" si="359"/>
        <v>-24.7</v>
      </c>
      <c r="I498" s="676">
        <f t="shared" si="359"/>
        <v>-32.200000000000003</v>
      </c>
      <c r="J498" s="676">
        <f t="shared" si="359"/>
        <v>10.6</v>
      </c>
      <c r="K498" s="676">
        <f t="shared" si="359"/>
        <v>26.2</v>
      </c>
      <c r="L498" s="676">
        <f t="shared" si="359"/>
        <v>-1.8</v>
      </c>
      <c r="M498" s="676">
        <f t="shared" si="359"/>
        <v>38.4</v>
      </c>
      <c r="N498" s="676">
        <f t="shared" si="359"/>
        <v>4.2</v>
      </c>
      <c r="O498" s="676">
        <f t="shared" si="359"/>
        <v>14.3</v>
      </c>
      <c r="P498" s="676">
        <f t="shared" si="359"/>
        <v>4.4000000000000004</v>
      </c>
      <c r="Q498" s="676">
        <f t="shared" si="359"/>
        <v>9</v>
      </c>
      <c r="R498" s="676">
        <f t="shared" si="359"/>
        <v>19.2</v>
      </c>
      <c r="S498" s="676">
        <f t="shared" si="359"/>
        <v>2.2000000000000002</v>
      </c>
      <c r="T498" s="676">
        <f t="shared" si="359"/>
        <v>3.9</v>
      </c>
      <c r="U498" s="676">
        <f t="shared" si="359"/>
        <v>4.4000000000000004</v>
      </c>
      <c r="V498" s="676">
        <f t="shared" si="359"/>
        <v>15.5</v>
      </c>
      <c r="W498" s="676" t="s">
        <v>357</v>
      </c>
      <c r="X498" s="676">
        <f t="shared" si="359"/>
        <v>13.3</v>
      </c>
      <c r="Y498" s="676">
        <f t="shared" si="349"/>
        <v>-18.8</v>
      </c>
      <c r="Z498" s="676">
        <f t="shared" si="349"/>
        <v>-3.3</v>
      </c>
      <c r="AA498" s="676">
        <f t="shared" si="349"/>
        <v>9.9</v>
      </c>
      <c r="AB498" s="676">
        <f t="shared" si="349"/>
        <v>7.3</v>
      </c>
      <c r="AC498" s="676">
        <f t="shared" ref="AC498" si="360">ROUND((AC555-AC551)/AC551*100,1)</f>
        <v>-8.1</v>
      </c>
      <c r="AD498" s="274"/>
      <c r="AG498" s="239" t="s">
        <v>36</v>
      </c>
      <c r="AH498" s="676">
        <f t="shared" si="348"/>
        <v>2.5</v>
      </c>
      <c r="AI498" s="676">
        <f t="shared" si="348"/>
        <v>-1.3</v>
      </c>
      <c r="AJ498" s="676">
        <f t="shared" si="348"/>
        <v>-4</v>
      </c>
      <c r="AK498" s="676">
        <f t="shared" si="348"/>
        <v>8.1999999999999993</v>
      </c>
      <c r="AL498" s="676">
        <f t="shared" si="348"/>
        <v>-15.5</v>
      </c>
      <c r="AM498" s="676">
        <f t="shared" si="348"/>
        <v>3.6</v>
      </c>
      <c r="AN498" s="676">
        <f t="shared" si="348"/>
        <v>11.2</v>
      </c>
      <c r="AO498" s="676">
        <f t="shared" si="348"/>
        <v>-1.3</v>
      </c>
      <c r="AP498" s="676">
        <f t="shared" si="348"/>
        <v>4.5</v>
      </c>
      <c r="AQ498" s="676">
        <f t="shared" si="348"/>
        <v>5</v>
      </c>
      <c r="AR498" s="676">
        <f t="shared" si="348"/>
        <v>-15.7</v>
      </c>
      <c r="AS498" s="221"/>
    </row>
    <row r="499" spans="1:45" x14ac:dyDescent="0.15">
      <c r="C499" s="241" t="s">
        <v>37</v>
      </c>
      <c r="D499" s="676">
        <f t="shared" ref="D499:X499" si="361">ROUND((D556-D552)/D552*100,1)</f>
        <v>5.0999999999999996</v>
      </c>
      <c r="E499" s="676">
        <f t="shared" si="361"/>
        <v>5.0999999999999996</v>
      </c>
      <c r="F499" s="676">
        <f t="shared" si="361"/>
        <v>3.3</v>
      </c>
      <c r="G499" s="676">
        <f t="shared" si="361"/>
        <v>-9.5</v>
      </c>
      <c r="H499" s="676">
        <f t="shared" si="361"/>
        <v>-13.5</v>
      </c>
      <c r="I499" s="676">
        <f t="shared" si="361"/>
        <v>20.6</v>
      </c>
      <c r="J499" s="676">
        <f t="shared" si="361"/>
        <v>-6.1</v>
      </c>
      <c r="K499" s="676">
        <f t="shared" si="361"/>
        <v>8.5</v>
      </c>
      <c r="L499" s="676">
        <f t="shared" si="361"/>
        <v>55.3</v>
      </c>
      <c r="M499" s="676">
        <f t="shared" si="361"/>
        <v>28</v>
      </c>
      <c r="N499" s="676">
        <f t="shared" si="361"/>
        <v>-31.6</v>
      </c>
      <c r="O499" s="676">
        <f t="shared" si="361"/>
        <v>-32.799999999999997</v>
      </c>
      <c r="P499" s="676">
        <f t="shared" si="361"/>
        <v>22</v>
      </c>
      <c r="Q499" s="676">
        <f t="shared" si="361"/>
        <v>17.5</v>
      </c>
      <c r="R499" s="676">
        <f t="shared" si="361"/>
        <v>26.8</v>
      </c>
      <c r="S499" s="676">
        <f t="shared" si="361"/>
        <v>4.5</v>
      </c>
      <c r="T499" s="676">
        <f t="shared" si="361"/>
        <v>-1.8</v>
      </c>
      <c r="U499" s="676">
        <f t="shared" si="361"/>
        <v>4.4000000000000004</v>
      </c>
      <c r="V499" s="676">
        <f t="shared" si="361"/>
        <v>16.600000000000001</v>
      </c>
      <c r="W499" s="676" t="s">
        <v>357</v>
      </c>
      <c r="X499" s="676">
        <f t="shared" si="361"/>
        <v>2.8</v>
      </c>
      <c r="Y499" s="676">
        <f t="shared" si="349"/>
        <v>-20.8</v>
      </c>
      <c r="Z499" s="676">
        <f t="shared" si="349"/>
        <v>-4.3</v>
      </c>
      <c r="AA499" s="676">
        <f t="shared" si="349"/>
        <v>14.8</v>
      </c>
      <c r="AB499" s="676">
        <f t="shared" si="349"/>
        <v>13.3</v>
      </c>
      <c r="AC499" s="676">
        <f t="shared" ref="AC499" si="362">ROUND((AC556-AC552)/AC552*100,1)</f>
        <v>5.9</v>
      </c>
      <c r="AD499" s="274"/>
      <c r="AG499" s="241" t="s">
        <v>37</v>
      </c>
      <c r="AH499" s="676">
        <f t="shared" si="348"/>
        <v>5.0999999999999996</v>
      </c>
      <c r="AI499" s="676">
        <f t="shared" si="348"/>
        <v>-9.6999999999999993</v>
      </c>
      <c r="AJ499" s="676">
        <f t="shared" si="348"/>
        <v>-7.6</v>
      </c>
      <c r="AK499" s="676">
        <f t="shared" si="348"/>
        <v>-6.4</v>
      </c>
      <c r="AL499" s="676">
        <f t="shared" si="348"/>
        <v>-8.8000000000000007</v>
      </c>
      <c r="AM499" s="676">
        <f t="shared" si="348"/>
        <v>-13.5</v>
      </c>
      <c r="AN499" s="676">
        <f t="shared" si="348"/>
        <v>-21.8</v>
      </c>
      <c r="AO499" s="676">
        <f t="shared" si="348"/>
        <v>-6.3</v>
      </c>
      <c r="AP499" s="676">
        <f t="shared" si="348"/>
        <v>13.2</v>
      </c>
      <c r="AQ499" s="676">
        <f t="shared" si="348"/>
        <v>13.4</v>
      </c>
      <c r="AR499" s="676">
        <f t="shared" si="348"/>
        <v>2.6</v>
      </c>
      <c r="AS499" s="221"/>
    </row>
    <row r="500" spans="1:45" x14ac:dyDescent="0.15">
      <c r="B500" s="66">
        <v>2023</v>
      </c>
      <c r="C500" s="238" t="s">
        <v>34</v>
      </c>
      <c r="D500" s="906">
        <f t="shared" ref="D500:X500" si="363">ROUND((D557-D553)/D553*100,1)</f>
        <v>12.8</v>
      </c>
      <c r="E500" s="906">
        <f t="shared" si="363"/>
        <v>12.8</v>
      </c>
      <c r="F500" s="906">
        <f t="shared" si="363"/>
        <v>2.4</v>
      </c>
      <c r="G500" s="906">
        <f t="shared" si="363"/>
        <v>4.0999999999999996</v>
      </c>
      <c r="H500" s="906">
        <f t="shared" si="363"/>
        <v>14.8</v>
      </c>
      <c r="I500" s="906">
        <f t="shared" si="363"/>
        <v>63</v>
      </c>
      <c r="J500" s="906">
        <f t="shared" si="363"/>
        <v>51</v>
      </c>
      <c r="K500" s="906">
        <f t="shared" si="363"/>
        <v>10.7</v>
      </c>
      <c r="L500" s="906">
        <f t="shared" si="363"/>
        <v>64.2</v>
      </c>
      <c r="M500" s="906">
        <f t="shared" si="363"/>
        <v>-29.1</v>
      </c>
      <c r="N500" s="906">
        <f t="shared" si="363"/>
        <v>5.4</v>
      </c>
      <c r="O500" s="906">
        <f t="shared" si="363"/>
        <v>-3.1</v>
      </c>
      <c r="P500" s="906">
        <f t="shared" si="363"/>
        <v>8.8000000000000007</v>
      </c>
      <c r="Q500" s="906">
        <f t="shared" si="363"/>
        <v>14.6</v>
      </c>
      <c r="R500" s="906">
        <f t="shared" si="363"/>
        <v>28.5</v>
      </c>
      <c r="S500" s="906">
        <f t="shared" si="363"/>
        <v>-0.7</v>
      </c>
      <c r="T500" s="906">
        <f t="shared" si="363"/>
        <v>-4.5999999999999996</v>
      </c>
      <c r="U500" s="906">
        <f t="shared" si="363"/>
        <v>9.5</v>
      </c>
      <c r="V500" s="906">
        <f t="shared" si="363"/>
        <v>43.5</v>
      </c>
      <c r="W500" s="906" t="s">
        <v>357</v>
      </c>
      <c r="X500" s="906">
        <f t="shared" si="363"/>
        <v>7.3</v>
      </c>
      <c r="Y500" s="906">
        <f t="shared" si="349"/>
        <v>-18.7</v>
      </c>
      <c r="Z500" s="906">
        <f t="shared" si="349"/>
        <v>-13.9</v>
      </c>
      <c r="AA500" s="906">
        <f t="shared" si="349"/>
        <v>-10.1</v>
      </c>
      <c r="AB500" s="906">
        <f t="shared" si="349"/>
        <v>41.3</v>
      </c>
      <c r="AC500" s="906">
        <f t="shared" ref="AC500" si="364">ROUND((AC557-AC553)/AC553*100,1)</f>
        <v>45.8</v>
      </c>
      <c r="AD500" s="274"/>
      <c r="AF500" s="66">
        <v>2023</v>
      </c>
      <c r="AG500" s="238" t="s">
        <v>34</v>
      </c>
      <c r="AH500" s="906">
        <f t="shared" si="348"/>
        <v>12.8</v>
      </c>
      <c r="AI500" s="906">
        <f t="shared" si="348"/>
        <v>12.1</v>
      </c>
      <c r="AJ500" s="906">
        <f t="shared" si="348"/>
        <v>20.8</v>
      </c>
      <c r="AK500" s="906">
        <f t="shared" si="348"/>
        <v>39.9</v>
      </c>
      <c r="AL500" s="906">
        <f t="shared" si="348"/>
        <v>2.9</v>
      </c>
      <c r="AM500" s="906">
        <f t="shared" si="348"/>
        <v>-2.5</v>
      </c>
      <c r="AN500" s="906">
        <f t="shared" si="348"/>
        <v>2</v>
      </c>
      <c r="AO500" s="906">
        <f t="shared" si="348"/>
        <v>-5</v>
      </c>
      <c r="AP500" s="906">
        <f t="shared" si="348"/>
        <v>13.2</v>
      </c>
      <c r="AQ500" s="906">
        <f t="shared" si="348"/>
        <v>13.1</v>
      </c>
      <c r="AR500" s="906">
        <f t="shared" si="348"/>
        <v>15.6</v>
      </c>
      <c r="AS500" s="221"/>
    </row>
    <row r="501" spans="1:45" x14ac:dyDescent="0.15">
      <c r="C501" s="239" t="s">
        <v>35</v>
      </c>
      <c r="D501" s="676">
        <f t="shared" ref="D501:X501" si="365">ROUND((D558-D554)/D554*100,1)</f>
        <v>11</v>
      </c>
      <c r="E501" s="676">
        <f t="shared" si="365"/>
        <v>11</v>
      </c>
      <c r="F501" s="676">
        <f t="shared" si="365"/>
        <v>4.3</v>
      </c>
      <c r="G501" s="676">
        <f t="shared" si="365"/>
        <v>1.7</v>
      </c>
      <c r="H501" s="676">
        <f t="shared" si="365"/>
        <v>98.4</v>
      </c>
      <c r="I501" s="676">
        <f t="shared" si="365"/>
        <v>-23.8</v>
      </c>
      <c r="J501" s="676">
        <f t="shared" si="365"/>
        <v>8.8000000000000007</v>
      </c>
      <c r="K501" s="676">
        <f t="shared" si="365"/>
        <v>11.8</v>
      </c>
      <c r="L501" s="676">
        <f t="shared" si="365"/>
        <v>68.7</v>
      </c>
      <c r="M501" s="676">
        <f t="shared" si="365"/>
        <v>-15</v>
      </c>
      <c r="N501" s="676">
        <f t="shared" si="365"/>
        <v>21</v>
      </c>
      <c r="O501" s="676">
        <f t="shared" si="365"/>
        <v>-0.3</v>
      </c>
      <c r="P501" s="676">
        <f t="shared" si="365"/>
        <v>-2.7</v>
      </c>
      <c r="Q501" s="676">
        <f t="shared" si="365"/>
        <v>24.3</v>
      </c>
      <c r="R501" s="676">
        <f t="shared" si="365"/>
        <v>26.4</v>
      </c>
      <c r="S501" s="676">
        <f t="shared" si="365"/>
        <v>1</v>
      </c>
      <c r="T501" s="676">
        <f t="shared" si="365"/>
        <v>-2.9</v>
      </c>
      <c r="U501" s="676">
        <f t="shared" si="365"/>
        <v>21.3</v>
      </c>
      <c r="V501" s="676">
        <f t="shared" si="365"/>
        <v>48.6</v>
      </c>
      <c r="W501" s="676" t="s">
        <v>357</v>
      </c>
      <c r="X501" s="676">
        <f t="shared" si="365"/>
        <v>22.3</v>
      </c>
      <c r="Y501" s="676">
        <f t="shared" si="349"/>
        <v>-0.6</v>
      </c>
      <c r="Z501" s="676">
        <f t="shared" si="349"/>
        <v>-13.8</v>
      </c>
      <c r="AA501" s="676">
        <f t="shared" si="349"/>
        <v>0.1</v>
      </c>
      <c r="AB501" s="676">
        <f t="shared" si="349"/>
        <v>42.8</v>
      </c>
      <c r="AC501" s="676">
        <f t="shared" ref="AC501" si="366">ROUND((AC558-AC554)/AC554*100,1)</f>
        <v>-5.5</v>
      </c>
      <c r="AD501" s="274"/>
      <c r="AG501" s="239" t="s">
        <v>35</v>
      </c>
      <c r="AH501" s="676">
        <f t="shared" ref="AH501:AR510" si="367">ROUND((AH558-AH554)/AH554*100,1)</f>
        <v>11</v>
      </c>
      <c r="AI501" s="676">
        <f t="shared" si="367"/>
        <v>16.3</v>
      </c>
      <c r="AJ501" s="676">
        <f t="shared" si="367"/>
        <v>19.3</v>
      </c>
      <c r="AK501" s="676">
        <f t="shared" si="367"/>
        <v>6.5</v>
      </c>
      <c r="AL501" s="676">
        <f t="shared" si="367"/>
        <v>35.9</v>
      </c>
      <c r="AM501" s="676">
        <f t="shared" si="367"/>
        <v>11.2</v>
      </c>
      <c r="AN501" s="676">
        <f t="shared" si="367"/>
        <v>37.4</v>
      </c>
      <c r="AO501" s="676">
        <f t="shared" si="367"/>
        <v>-6.4</v>
      </c>
      <c r="AP501" s="676">
        <f t="shared" si="367"/>
        <v>8.1</v>
      </c>
      <c r="AQ501" s="676">
        <f t="shared" si="367"/>
        <v>6.5</v>
      </c>
      <c r="AR501" s="676">
        <f t="shared" si="367"/>
        <v>119</v>
      </c>
      <c r="AS501" s="221"/>
    </row>
    <row r="502" spans="1:45" x14ac:dyDescent="0.15">
      <c r="C502" s="239" t="s">
        <v>36</v>
      </c>
      <c r="D502" s="676">
        <f t="shared" ref="D502:X502" si="368">ROUND((D559-D555)/D555*100,1)</f>
        <v>9.6999999999999993</v>
      </c>
      <c r="E502" s="676">
        <f t="shared" si="368"/>
        <v>9.6999999999999993</v>
      </c>
      <c r="F502" s="676">
        <f t="shared" si="368"/>
        <v>0.7</v>
      </c>
      <c r="G502" s="676">
        <f t="shared" si="368"/>
        <v>3.4</v>
      </c>
      <c r="H502" s="676">
        <f t="shared" si="368"/>
        <v>121.7</v>
      </c>
      <c r="I502" s="676">
        <f t="shared" si="368"/>
        <v>3.2</v>
      </c>
      <c r="J502" s="676">
        <f t="shared" si="368"/>
        <v>18.5</v>
      </c>
      <c r="K502" s="676">
        <f t="shared" si="368"/>
        <v>39.700000000000003</v>
      </c>
      <c r="L502" s="676">
        <f t="shared" si="368"/>
        <v>9.5</v>
      </c>
      <c r="M502" s="676">
        <f t="shared" si="368"/>
        <v>-49.6</v>
      </c>
      <c r="N502" s="676">
        <f t="shared" si="368"/>
        <v>83.3</v>
      </c>
      <c r="O502" s="676">
        <f t="shared" si="368"/>
        <v>-33.200000000000003</v>
      </c>
      <c r="P502" s="676">
        <f t="shared" si="368"/>
        <v>-12.8</v>
      </c>
      <c r="Q502" s="676">
        <f t="shared" si="368"/>
        <v>9.9</v>
      </c>
      <c r="R502" s="676">
        <f t="shared" si="368"/>
        <v>3</v>
      </c>
      <c r="S502" s="676">
        <f t="shared" si="368"/>
        <v>-4.2</v>
      </c>
      <c r="T502" s="676">
        <f t="shared" si="368"/>
        <v>-0.3</v>
      </c>
      <c r="U502" s="676">
        <f t="shared" si="368"/>
        <v>20</v>
      </c>
      <c r="V502" s="676">
        <f t="shared" si="368"/>
        <v>38.6</v>
      </c>
      <c r="W502" s="676" t="s">
        <v>357</v>
      </c>
      <c r="X502" s="676">
        <f t="shared" si="368"/>
        <v>5.0999999999999996</v>
      </c>
      <c r="Y502" s="676">
        <f t="shared" si="349"/>
        <v>9.4</v>
      </c>
      <c r="Z502" s="676">
        <f t="shared" si="349"/>
        <v>-6.4</v>
      </c>
      <c r="AA502" s="676">
        <f t="shared" si="349"/>
        <v>6.1</v>
      </c>
      <c r="AB502" s="676">
        <f t="shared" si="349"/>
        <v>28.4</v>
      </c>
      <c r="AC502" s="676">
        <f t="shared" ref="AC502" si="369">ROUND((AC559-AC555)/AC555*100,1)</f>
        <v>17.399999999999999</v>
      </c>
      <c r="AD502" s="274"/>
      <c r="AG502" s="239" t="s">
        <v>36</v>
      </c>
      <c r="AH502" s="676">
        <f t="shared" si="367"/>
        <v>9.6999999999999993</v>
      </c>
      <c r="AI502" s="676">
        <f t="shared" si="367"/>
        <v>26.2</v>
      </c>
      <c r="AJ502" s="676">
        <f t="shared" si="367"/>
        <v>34.6</v>
      </c>
      <c r="AK502" s="676">
        <f t="shared" si="367"/>
        <v>27</v>
      </c>
      <c r="AL502" s="676">
        <f t="shared" si="367"/>
        <v>43.9</v>
      </c>
      <c r="AM502" s="676">
        <f t="shared" si="367"/>
        <v>11.3</v>
      </c>
      <c r="AN502" s="676">
        <f t="shared" si="367"/>
        <v>27.4</v>
      </c>
      <c r="AO502" s="676">
        <f t="shared" si="367"/>
        <v>-0.8</v>
      </c>
      <c r="AP502" s="676">
        <f t="shared" si="367"/>
        <v>1.6</v>
      </c>
      <c r="AQ502" s="676">
        <f t="shared" si="367"/>
        <v>0.4</v>
      </c>
      <c r="AR502" s="676">
        <f t="shared" si="367"/>
        <v>54.6</v>
      </c>
      <c r="AS502" s="221"/>
    </row>
    <row r="503" spans="1:45" x14ac:dyDescent="0.15">
      <c r="B503" s="240"/>
      <c r="C503" s="241" t="s">
        <v>37</v>
      </c>
      <c r="D503" s="907">
        <f t="shared" ref="D503:X503" si="370">ROUND((D560-D556)/D556*100,1)</f>
        <v>11.5</v>
      </c>
      <c r="E503" s="907">
        <f t="shared" si="370"/>
        <v>14.3</v>
      </c>
      <c r="F503" s="907">
        <f t="shared" si="370"/>
        <v>5.8</v>
      </c>
      <c r="G503" s="907">
        <f t="shared" si="370"/>
        <v>8.4</v>
      </c>
      <c r="H503" s="907">
        <f t="shared" si="370"/>
        <v>94.6</v>
      </c>
      <c r="I503" s="907">
        <f t="shared" si="370"/>
        <v>-0.9</v>
      </c>
      <c r="J503" s="907">
        <f t="shared" si="370"/>
        <v>19.2</v>
      </c>
      <c r="K503" s="907">
        <f t="shared" si="370"/>
        <v>104.9</v>
      </c>
      <c r="L503" s="907">
        <f t="shared" si="370"/>
        <v>-12.7</v>
      </c>
      <c r="M503" s="907">
        <f t="shared" si="370"/>
        <v>-38.799999999999997</v>
      </c>
      <c r="N503" s="907">
        <f t="shared" si="370"/>
        <v>57.3</v>
      </c>
      <c r="O503" s="907">
        <f t="shared" si="370"/>
        <v>9</v>
      </c>
      <c r="P503" s="907">
        <f t="shared" si="370"/>
        <v>-7</v>
      </c>
      <c r="Q503" s="907">
        <f t="shared" si="370"/>
        <v>6.4</v>
      </c>
      <c r="R503" s="907">
        <f t="shared" si="370"/>
        <v>5.8</v>
      </c>
      <c r="S503" s="907">
        <f t="shared" si="370"/>
        <v>-4.5</v>
      </c>
      <c r="T503" s="907">
        <f t="shared" si="370"/>
        <v>15</v>
      </c>
      <c r="U503" s="907">
        <f t="shared" si="370"/>
        <v>21.6</v>
      </c>
      <c r="V503" s="907">
        <f t="shared" si="370"/>
        <v>46.8</v>
      </c>
      <c r="W503" s="907" t="s">
        <v>357</v>
      </c>
      <c r="X503" s="907">
        <f t="shared" si="370"/>
        <v>-6.9</v>
      </c>
      <c r="Y503" s="907">
        <f t="shared" si="349"/>
        <v>14.9</v>
      </c>
      <c r="Z503" s="907">
        <f t="shared" si="349"/>
        <v>-4.2</v>
      </c>
      <c r="AA503" s="907">
        <f t="shared" si="349"/>
        <v>-6</v>
      </c>
      <c r="AB503" s="907">
        <f t="shared" si="349"/>
        <v>20.2</v>
      </c>
      <c r="AC503" s="907">
        <f t="shared" ref="AC503" si="371">ROUND((AC560-AC556)/AC556*100,1)</f>
        <v>25.6</v>
      </c>
      <c r="AD503" s="274"/>
      <c r="AF503" s="240"/>
      <c r="AG503" s="241" t="s">
        <v>37</v>
      </c>
      <c r="AH503" s="907">
        <f t="shared" si="367"/>
        <v>14.3</v>
      </c>
      <c r="AI503" s="907">
        <f t="shared" si="367"/>
        <v>40.299999999999997</v>
      </c>
      <c r="AJ503" s="907">
        <f t="shared" si="367"/>
        <v>47.9</v>
      </c>
      <c r="AK503" s="907">
        <f t="shared" si="367"/>
        <v>50.4</v>
      </c>
      <c r="AL503" s="907">
        <f t="shared" si="367"/>
        <v>45</v>
      </c>
      <c r="AM503" s="907">
        <f t="shared" si="367"/>
        <v>25.7</v>
      </c>
      <c r="AN503" s="907">
        <f t="shared" si="367"/>
        <v>47.2</v>
      </c>
      <c r="AO503" s="907">
        <f t="shared" si="367"/>
        <v>10.199999999999999</v>
      </c>
      <c r="AP503" s="907">
        <f t="shared" si="367"/>
        <v>2.9</v>
      </c>
      <c r="AQ503" s="907">
        <f t="shared" si="367"/>
        <v>1.4</v>
      </c>
      <c r="AR503" s="907">
        <f t="shared" si="367"/>
        <v>96.7</v>
      </c>
      <c r="AS503" s="221"/>
    </row>
    <row r="504" spans="1:45" x14ac:dyDescent="0.15">
      <c r="B504" s="135">
        <v>2024</v>
      </c>
      <c r="C504" s="238" t="s">
        <v>34</v>
      </c>
      <c r="D504" s="676">
        <f t="shared" ref="D504:S509" si="372">ROUND((D561-D557)/D557*100,1)</f>
        <v>5.9</v>
      </c>
      <c r="E504" s="676">
        <f t="shared" si="372"/>
        <v>5.9</v>
      </c>
      <c r="F504" s="676">
        <f t="shared" si="372"/>
        <v>3</v>
      </c>
      <c r="G504" s="676">
        <f t="shared" ref="G504:AB509" si="373">ROUND((G561-G557)/G557*100,1)</f>
        <v>6</v>
      </c>
      <c r="H504" s="676">
        <f t="shared" si="373"/>
        <v>13.5</v>
      </c>
      <c r="I504" s="676">
        <f t="shared" si="373"/>
        <v>-3.1</v>
      </c>
      <c r="J504" s="676">
        <f t="shared" si="373"/>
        <v>-7.9</v>
      </c>
      <c r="K504" s="676">
        <f t="shared" si="373"/>
        <v>58</v>
      </c>
      <c r="L504" s="676">
        <f t="shared" si="373"/>
        <v>-44.6</v>
      </c>
      <c r="M504" s="676">
        <f t="shared" si="373"/>
        <v>3.1</v>
      </c>
      <c r="N504" s="676">
        <f t="shared" si="373"/>
        <v>-9.6999999999999993</v>
      </c>
      <c r="O504" s="676">
        <f t="shared" si="373"/>
        <v>-8.6</v>
      </c>
      <c r="P504" s="676">
        <f t="shared" si="373"/>
        <v>23</v>
      </c>
      <c r="Q504" s="676">
        <f t="shared" si="373"/>
        <v>-4.2</v>
      </c>
      <c r="R504" s="676">
        <f t="shared" si="373"/>
        <v>13.4</v>
      </c>
      <c r="S504" s="676">
        <f t="shared" si="373"/>
        <v>1.1000000000000001</v>
      </c>
      <c r="T504" s="676">
        <f t="shared" si="373"/>
        <v>32.799999999999997</v>
      </c>
      <c r="U504" s="676">
        <f t="shared" si="373"/>
        <v>22.8</v>
      </c>
      <c r="V504" s="676">
        <f t="shared" si="373"/>
        <v>3.1</v>
      </c>
      <c r="W504" s="676" t="s">
        <v>357</v>
      </c>
      <c r="X504" s="676">
        <f t="shared" si="373"/>
        <v>150.19999999999999</v>
      </c>
      <c r="Y504" s="676">
        <f t="shared" si="373"/>
        <v>7.6</v>
      </c>
      <c r="Z504" s="676">
        <f t="shared" si="373"/>
        <v>21</v>
      </c>
      <c r="AA504" s="676">
        <f t="shared" si="373"/>
        <v>13.4</v>
      </c>
      <c r="AB504" s="676">
        <f t="shared" si="373"/>
        <v>-21.6</v>
      </c>
      <c r="AC504" s="676">
        <f t="shared" ref="AC504" si="374">ROUND((AC561-AC557)/AC557*100,1)</f>
        <v>5.2</v>
      </c>
      <c r="AD504" s="274"/>
      <c r="AF504" s="135">
        <v>2024</v>
      </c>
      <c r="AG504" s="238" t="s">
        <v>34</v>
      </c>
      <c r="AH504" s="676">
        <f t="shared" si="367"/>
        <v>5.9</v>
      </c>
      <c r="AI504" s="676">
        <f t="shared" si="367"/>
        <v>11.4</v>
      </c>
      <c r="AJ504" s="676">
        <f t="shared" si="367"/>
        <v>5.2</v>
      </c>
      <c r="AK504" s="676">
        <f t="shared" si="367"/>
        <v>4</v>
      </c>
      <c r="AL504" s="676">
        <f t="shared" si="367"/>
        <v>6.7</v>
      </c>
      <c r="AM504" s="676">
        <f t="shared" si="367"/>
        <v>24.2</v>
      </c>
      <c r="AN504" s="676">
        <f t="shared" si="367"/>
        <v>16</v>
      </c>
      <c r="AO504" s="676">
        <f t="shared" si="367"/>
        <v>29.3</v>
      </c>
      <c r="AP504" s="676">
        <f t="shared" si="367"/>
        <v>3</v>
      </c>
      <c r="AQ504" s="676">
        <f t="shared" si="367"/>
        <v>2.8</v>
      </c>
      <c r="AR504" s="676">
        <f t="shared" si="367"/>
        <v>21</v>
      </c>
      <c r="AS504" s="221"/>
    </row>
    <row r="505" spans="1:45" x14ac:dyDescent="0.15">
      <c r="C505" s="243" t="s">
        <v>35</v>
      </c>
      <c r="D505" s="676">
        <f t="shared" si="372"/>
        <v>2.4</v>
      </c>
      <c r="E505" s="676">
        <f t="shared" si="372"/>
        <v>2.4</v>
      </c>
      <c r="F505" s="676">
        <f t="shared" si="372"/>
        <v>1.1000000000000001</v>
      </c>
      <c r="G505" s="676">
        <f t="shared" ref="G505:S505" si="375">ROUND((G562-G558)/G558*100,1)</f>
        <v>16.2</v>
      </c>
      <c r="H505" s="676">
        <f t="shared" si="375"/>
        <v>-14.2</v>
      </c>
      <c r="I505" s="676">
        <f t="shared" si="375"/>
        <v>6.2</v>
      </c>
      <c r="J505" s="676">
        <f t="shared" si="375"/>
        <v>4.9000000000000004</v>
      </c>
      <c r="K505" s="676">
        <f t="shared" si="375"/>
        <v>11.6</v>
      </c>
      <c r="L505" s="676">
        <f t="shared" si="375"/>
        <v>-49.2</v>
      </c>
      <c r="M505" s="676">
        <f t="shared" si="375"/>
        <v>61.8</v>
      </c>
      <c r="N505" s="676">
        <f t="shared" si="375"/>
        <v>17.5</v>
      </c>
      <c r="O505" s="676">
        <f t="shared" si="375"/>
        <v>-2.2999999999999998</v>
      </c>
      <c r="P505" s="676">
        <f t="shared" si="375"/>
        <v>24.6</v>
      </c>
      <c r="Q505" s="676">
        <f t="shared" si="375"/>
        <v>-17</v>
      </c>
      <c r="R505" s="676">
        <f t="shared" si="375"/>
        <v>7.1</v>
      </c>
      <c r="S505" s="676">
        <f t="shared" si="375"/>
        <v>2.9</v>
      </c>
      <c r="T505" s="676">
        <f t="shared" si="373"/>
        <v>26.2</v>
      </c>
      <c r="U505" s="676">
        <f t="shared" si="373"/>
        <v>0</v>
      </c>
      <c r="V505" s="676">
        <f t="shared" si="373"/>
        <v>-16.899999999999999</v>
      </c>
      <c r="W505" s="676" t="s">
        <v>357</v>
      </c>
      <c r="X505" s="676">
        <f t="shared" si="373"/>
        <v>127.8</v>
      </c>
      <c r="Y505" s="676">
        <f t="shared" si="373"/>
        <v>-11.9</v>
      </c>
      <c r="Z505" s="676">
        <f t="shared" si="373"/>
        <v>9</v>
      </c>
      <c r="AA505" s="676">
        <f t="shared" si="373"/>
        <v>2</v>
      </c>
      <c r="AB505" s="676">
        <f t="shared" si="373"/>
        <v>-21.7</v>
      </c>
      <c r="AC505" s="676">
        <f t="shared" ref="AC505" si="376">ROUND((AC562-AC558)/AC558*100,1)</f>
        <v>6.8</v>
      </c>
      <c r="AD505" s="274"/>
      <c r="AG505" s="243" t="s">
        <v>35</v>
      </c>
      <c r="AH505" s="676">
        <f t="shared" si="367"/>
        <v>2.4</v>
      </c>
      <c r="AI505" s="676">
        <f t="shared" si="367"/>
        <v>3.5</v>
      </c>
      <c r="AJ505" s="676">
        <f t="shared" si="367"/>
        <v>-2.6</v>
      </c>
      <c r="AK505" s="676">
        <f t="shared" si="367"/>
        <v>5.6</v>
      </c>
      <c r="AL505" s="676">
        <f t="shared" si="367"/>
        <v>-11</v>
      </c>
      <c r="AM505" s="676">
        <f t="shared" si="367"/>
        <v>15.3</v>
      </c>
      <c r="AN505" s="676">
        <f t="shared" si="367"/>
        <v>6.7</v>
      </c>
      <c r="AO505" s="676">
        <f t="shared" si="367"/>
        <v>23.8</v>
      </c>
      <c r="AP505" s="676">
        <f t="shared" si="367"/>
        <v>1.9</v>
      </c>
      <c r="AQ505" s="676">
        <f t="shared" si="367"/>
        <v>2.5</v>
      </c>
      <c r="AR505" s="676">
        <f t="shared" si="367"/>
        <v>-19.7</v>
      </c>
      <c r="AS505" s="221"/>
    </row>
    <row r="506" spans="1:45" x14ac:dyDescent="0.15">
      <c r="C506" s="243" t="s">
        <v>36</v>
      </c>
      <c r="D506" s="676">
        <f t="shared" si="372"/>
        <v>11.7</v>
      </c>
      <c r="E506" s="676">
        <f t="shared" si="372"/>
        <v>11.7</v>
      </c>
      <c r="F506" s="676">
        <f t="shared" si="372"/>
        <v>6</v>
      </c>
      <c r="G506" s="676">
        <f t="shared" ref="G506:S506" si="377">ROUND((G563-G559)/G559*100,1)</f>
        <v>24.9</v>
      </c>
      <c r="H506" s="676">
        <f t="shared" si="377"/>
        <v>-24.5</v>
      </c>
      <c r="I506" s="676">
        <f t="shared" si="377"/>
        <v>35.799999999999997</v>
      </c>
      <c r="J506" s="676">
        <f t="shared" si="377"/>
        <v>4.8</v>
      </c>
      <c r="K506" s="676">
        <f t="shared" si="377"/>
        <v>-19.899999999999999</v>
      </c>
      <c r="L506" s="676">
        <f t="shared" si="377"/>
        <v>-46.9</v>
      </c>
      <c r="M506" s="676">
        <f t="shared" si="377"/>
        <v>122.4</v>
      </c>
      <c r="N506" s="676">
        <f t="shared" si="377"/>
        <v>2.5</v>
      </c>
      <c r="O506" s="676">
        <f t="shared" si="377"/>
        <v>35</v>
      </c>
      <c r="P506" s="676">
        <f t="shared" si="377"/>
        <v>128.9</v>
      </c>
      <c r="Q506" s="676">
        <f t="shared" si="377"/>
        <v>0.5</v>
      </c>
      <c r="R506" s="676">
        <f t="shared" si="377"/>
        <v>7.8</v>
      </c>
      <c r="S506" s="676">
        <f t="shared" si="377"/>
        <v>-1.8</v>
      </c>
      <c r="T506" s="676">
        <f t="shared" si="373"/>
        <v>28.1</v>
      </c>
      <c r="U506" s="676">
        <f t="shared" si="373"/>
        <v>1.5</v>
      </c>
      <c r="V506" s="676">
        <f t="shared" si="373"/>
        <v>-4</v>
      </c>
      <c r="W506" s="676" t="s">
        <v>357</v>
      </c>
      <c r="X506" s="676">
        <f t="shared" si="373"/>
        <v>-11.6</v>
      </c>
      <c r="Y506" s="676">
        <f t="shared" si="373"/>
        <v>9.4</v>
      </c>
      <c r="Z506" s="676">
        <f t="shared" si="373"/>
        <v>6.8</v>
      </c>
      <c r="AA506" s="676">
        <f t="shared" si="373"/>
        <v>19.399999999999999</v>
      </c>
      <c r="AB506" s="676">
        <f t="shared" si="373"/>
        <v>-20.8</v>
      </c>
      <c r="AC506" s="676">
        <f t="shared" ref="AC506" si="378">ROUND((AC563-AC559)/AC559*100,1)</f>
        <v>8.5</v>
      </c>
      <c r="AD506" s="274"/>
      <c r="AG506" s="243" t="s">
        <v>36</v>
      </c>
      <c r="AH506" s="676">
        <f t="shared" si="367"/>
        <v>11.7</v>
      </c>
      <c r="AI506" s="676">
        <f t="shared" si="367"/>
        <v>1</v>
      </c>
      <c r="AJ506" s="676">
        <f t="shared" si="367"/>
        <v>-7.3</v>
      </c>
      <c r="AK506" s="676">
        <f t="shared" si="367"/>
        <v>-2.5</v>
      </c>
      <c r="AL506" s="676">
        <f t="shared" si="367"/>
        <v>-12.3</v>
      </c>
      <c r="AM506" s="676">
        <f t="shared" si="367"/>
        <v>18.2</v>
      </c>
      <c r="AN506" s="676">
        <f t="shared" si="367"/>
        <v>4.0999999999999996</v>
      </c>
      <c r="AO506" s="676">
        <f t="shared" si="367"/>
        <v>32</v>
      </c>
      <c r="AP506" s="676">
        <f t="shared" si="367"/>
        <v>18.399999999999999</v>
      </c>
      <c r="AQ506" s="676">
        <f t="shared" si="367"/>
        <v>18.399999999999999</v>
      </c>
      <c r="AR506" s="676">
        <f t="shared" si="367"/>
        <v>21</v>
      </c>
      <c r="AS506" s="221"/>
    </row>
    <row r="507" spans="1:45" x14ac:dyDescent="0.15">
      <c r="B507" s="240"/>
      <c r="C507" s="246" t="s">
        <v>37</v>
      </c>
      <c r="D507" s="907">
        <f t="shared" si="372"/>
        <v>14.5</v>
      </c>
      <c r="E507" s="907">
        <f t="shared" si="372"/>
        <v>11.7</v>
      </c>
      <c r="F507" s="907">
        <f t="shared" si="372"/>
        <v>-4.8</v>
      </c>
      <c r="G507" s="907">
        <f t="shared" ref="G507:S507" si="379">ROUND((G564-G560)/G560*100,1)</f>
        <v>25.8</v>
      </c>
      <c r="H507" s="907">
        <f t="shared" si="379"/>
        <v>-28.2</v>
      </c>
      <c r="I507" s="907">
        <f t="shared" si="379"/>
        <v>8.3000000000000007</v>
      </c>
      <c r="J507" s="907">
        <f t="shared" si="379"/>
        <v>-7.9</v>
      </c>
      <c r="K507" s="907">
        <f t="shared" si="379"/>
        <v>-42.3</v>
      </c>
      <c r="L507" s="907">
        <f t="shared" si="379"/>
        <v>-49</v>
      </c>
      <c r="M507" s="907">
        <f t="shared" si="379"/>
        <v>160.80000000000001</v>
      </c>
      <c r="N507" s="907">
        <f t="shared" si="379"/>
        <v>270.89999999999998</v>
      </c>
      <c r="O507" s="907">
        <f t="shared" si="379"/>
        <v>6.7</v>
      </c>
      <c r="P507" s="907">
        <f t="shared" si="379"/>
        <v>226.3</v>
      </c>
      <c r="Q507" s="907">
        <f t="shared" si="379"/>
        <v>-12</v>
      </c>
      <c r="R507" s="907">
        <f t="shared" si="379"/>
        <v>-2.1</v>
      </c>
      <c r="S507" s="907">
        <f t="shared" si="379"/>
        <v>1.7</v>
      </c>
      <c r="T507" s="907">
        <f t="shared" si="373"/>
        <v>-19.7</v>
      </c>
      <c r="U507" s="907">
        <f t="shared" si="373"/>
        <v>-13</v>
      </c>
      <c r="V507" s="907">
        <f t="shared" si="373"/>
        <v>-23.9</v>
      </c>
      <c r="W507" s="907" t="s">
        <v>357</v>
      </c>
      <c r="X507" s="907">
        <f t="shared" si="373"/>
        <v>5.8</v>
      </c>
      <c r="Y507" s="907">
        <f t="shared" si="373"/>
        <v>0.2</v>
      </c>
      <c r="Z507" s="907">
        <f t="shared" si="373"/>
        <v>1.3</v>
      </c>
      <c r="AA507" s="907">
        <f t="shared" si="373"/>
        <v>-2.9</v>
      </c>
      <c r="AB507" s="907">
        <f t="shared" si="373"/>
        <v>-14.3</v>
      </c>
      <c r="AC507" s="907">
        <f t="shared" ref="AC507:AC508" si="380">ROUND((AC564-AC560)/AC560*100,1)</f>
        <v>-12.2</v>
      </c>
      <c r="AD507" s="274"/>
      <c r="AF507" s="240"/>
      <c r="AG507" s="246" t="s">
        <v>37</v>
      </c>
      <c r="AH507" s="907">
        <f t="shared" si="367"/>
        <v>11.7</v>
      </c>
      <c r="AI507" s="907">
        <f t="shared" si="367"/>
        <v>-17.7</v>
      </c>
      <c r="AJ507" s="907">
        <f t="shared" si="367"/>
        <v>-18.399999999999999</v>
      </c>
      <c r="AK507" s="907">
        <f t="shared" si="367"/>
        <v>-21.8</v>
      </c>
      <c r="AL507" s="907">
        <f t="shared" si="367"/>
        <v>-14.3</v>
      </c>
      <c r="AM507" s="907">
        <f t="shared" si="367"/>
        <v>-16.2</v>
      </c>
      <c r="AN507" s="907">
        <f t="shared" si="367"/>
        <v>-17.2</v>
      </c>
      <c r="AO507" s="907">
        <f t="shared" si="367"/>
        <v>-15.2</v>
      </c>
      <c r="AP507" s="907">
        <f t="shared" si="367"/>
        <v>29.2</v>
      </c>
      <c r="AQ507" s="907">
        <f t="shared" si="367"/>
        <v>30.6</v>
      </c>
      <c r="AR507" s="907">
        <f t="shared" si="367"/>
        <v>-17.100000000000001</v>
      </c>
      <c r="AS507" s="221"/>
    </row>
    <row r="508" spans="1:45" x14ac:dyDescent="0.15">
      <c r="B508" s="66">
        <v>2025</v>
      </c>
      <c r="C508" s="238" t="s">
        <v>34</v>
      </c>
      <c r="D508" s="906">
        <f t="shared" si="372"/>
        <v>-1.6</v>
      </c>
      <c r="E508" s="906">
        <f t="shared" si="372"/>
        <v>-1.6</v>
      </c>
      <c r="F508" s="906">
        <f t="shared" si="372"/>
        <v>-4.5</v>
      </c>
      <c r="G508" s="906">
        <f t="shared" si="372"/>
        <v>13.7</v>
      </c>
      <c r="H508" s="906">
        <f t="shared" si="372"/>
        <v>-8.1</v>
      </c>
      <c r="I508" s="906">
        <f t="shared" si="372"/>
        <v>-22.1</v>
      </c>
      <c r="J508" s="906">
        <f t="shared" si="372"/>
        <v>-3.5</v>
      </c>
      <c r="K508" s="906">
        <f t="shared" si="372"/>
        <v>-35.299999999999997</v>
      </c>
      <c r="L508" s="906">
        <f t="shared" si="372"/>
        <v>-13.8</v>
      </c>
      <c r="M508" s="906">
        <f t="shared" si="372"/>
        <v>87.5</v>
      </c>
      <c r="N508" s="906">
        <f t="shared" si="372"/>
        <v>156.80000000000001</v>
      </c>
      <c r="O508" s="906">
        <f t="shared" si="372"/>
        <v>-3</v>
      </c>
      <c r="P508" s="906">
        <f t="shared" si="372"/>
        <v>7.6</v>
      </c>
      <c r="Q508" s="906">
        <f t="shared" si="372"/>
        <v>4.8</v>
      </c>
      <c r="R508" s="906">
        <f t="shared" si="372"/>
        <v>-0.8</v>
      </c>
      <c r="S508" s="906">
        <f t="shared" si="372"/>
        <v>8.6999999999999993</v>
      </c>
      <c r="T508" s="906">
        <f t="shared" si="373"/>
        <v>-28.2</v>
      </c>
      <c r="U508" s="906">
        <f t="shared" si="373"/>
        <v>-20.5</v>
      </c>
      <c r="V508" s="906">
        <f t="shared" si="373"/>
        <v>-22.7</v>
      </c>
      <c r="W508" s="906" t="s">
        <v>357</v>
      </c>
      <c r="X508" s="906">
        <f t="shared" si="373"/>
        <v>-58.2</v>
      </c>
      <c r="Y508" s="906">
        <f t="shared" si="373"/>
        <v>12.3</v>
      </c>
      <c r="Z508" s="906">
        <f t="shared" si="373"/>
        <v>-1.4</v>
      </c>
      <c r="AA508" s="906">
        <f t="shared" si="373"/>
        <v>-0.3</v>
      </c>
      <c r="AB508" s="906">
        <f t="shared" si="373"/>
        <v>10.5</v>
      </c>
      <c r="AC508" s="906">
        <f t="shared" si="380"/>
        <v>-18</v>
      </c>
      <c r="AD508" s="274"/>
      <c r="AF508" s="66">
        <v>2025</v>
      </c>
      <c r="AG508" s="238" t="s">
        <v>34</v>
      </c>
      <c r="AH508" s="906">
        <f>ROUND((AH565-AH561)/AH561*100,1)</f>
        <v>-1.6</v>
      </c>
      <c r="AI508" s="906">
        <f t="shared" ref="AI508:AR508" si="381">ROUND((AI565-AI561)/AI561*100,1)</f>
        <v>-14.7</v>
      </c>
      <c r="AJ508" s="906">
        <f t="shared" si="381"/>
        <v>-10.5</v>
      </c>
      <c r="AK508" s="906">
        <f t="shared" si="381"/>
        <v>-22.4</v>
      </c>
      <c r="AL508" s="906">
        <f t="shared" si="381"/>
        <v>4.3</v>
      </c>
      <c r="AM508" s="906">
        <f t="shared" si="381"/>
        <v>-22.3</v>
      </c>
      <c r="AN508" s="906">
        <f t="shared" si="381"/>
        <v>-10.1</v>
      </c>
      <c r="AO508" s="906">
        <f t="shared" si="381"/>
        <v>-29.2</v>
      </c>
      <c r="AP508" s="906">
        <f t="shared" si="381"/>
        <v>5.7</v>
      </c>
      <c r="AQ508" s="906">
        <f t="shared" si="381"/>
        <v>5.3</v>
      </c>
      <c r="AR508" s="906">
        <f t="shared" si="381"/>
        <v>18.5</v>
      </c>
      <c r="AS508" s="221"/>
    </row>
    <row r="509" spans="1:45" x14ac:dyDescent="0.15">
      <c r="C509" s="243" t="s">
        <v>35</v>
      </c>
      <c r="D509" s="676">
        <f t="shared" si="372"/>
        <v>-0.3</v>
      </c>
      <c r="E509" s="676">
        <f t="shared" si="372"/>
        <v>-0.2</v>
      </c>
      <c r="F509" s="676">
        <f t="shared" si="372"/>
        <v>-2.2999999999999998</v>
      </c>
      <c r="G509" s="676">
        <f t="shared" ref="G509:S509" si="382">ROUND((G566-G562)/G562*100,1)</f>
        <v>9</v>
      </c>
      <c r="H509" s="676">
        <f t="shared" si="382"/>
        <v>-7.1</v>
      </c>
      <c r="I509" s="676">
        <f t="shared" si="382"/>
        <v>-28.6</v>
      </c>
      <c r="J509" s="676">
        <f t="shared" si="382"/>
        <v>16.5</v>
      </c>
      <c r="K509" s="676">
        <f t="shared" si="382"/>
        <v>-23.8</v>
      </c>
      <c r="L509" s="676">
        <f t="shared" si="382"/>
        <v>-2.8</v>
      </c>
      <c r="M509" s="676">
        <f t="shared" si="382"/>
        <v>-9.1</v>
      </c>
      <c r="N509" s="676">
        <f t="shared" si="382"/>
        <v>6.7</v>
      </c>
      <c r="O509" s="676">
        <f t="shared" si="382"/>
        <v>-2.2999999999999998</v>
      </c>
      <c r="P509" s="676">
        <f t="shared" si="382"/>
        <v>44.6</v>
      </c>
      <c r="Q509" s="676">
        <f t="shared" si="382"/>
        <v>15.8</v>
      </c>
      <c r="R509" s="676">
        <f t="shared" si="382"/>
        <v>26</v>
      </c>
      <c r="S509" s="676">
        <f t="shared" si="382"/>
        <v>1.5</v>
      </c>
      <c r="T509" s="676">
        <f t="shared" si="373"/>
        <v>-23.6</v>
      </c>
      <c r="U509" s="676">
        <f t="shared" si="373"/>
        <v>-14.5</v>
      </c>
      <c r="V509" s="676">
        <f t="shared" si="373"/>
        <v>-14</v>
      </c>
      <c r="W509" s="676" t="s">
        <v>357</v>
      </c>
      <c r="X509" s="676">
        <f t="shared" si="373"/>
        <v>-54.3</v>
      </c>
      <c r="Y509" s="676">
        <f t="shared" si="373"/>
        <v>13.6</v>
      </c>
      <c r="Z509" s="676">
        <f t="shared" si="373"/>
        <v>-3</v>
      </c>
      <c r="AA509" s="676">
        <f t="shared" si="373"/>
        <v>-0.9</v>
      </c>
      <c r="AB509" s="676">
        <f t="shared" si="373"/>
        <v>8.8000000000000007</v>
      </c>
      <c r="AC509" s="676">
        <f t="shared" ref="AC509" si="383">ROUND((AC566-AC562)/AC562*100,1)</f>
        <v>-8.8000000000000007</v>
      </c>
      <c r="AD509" s="274"/>
      <c r="AG509" s="243" t="s">
        <v>35</v>
      </c>
      <c r="AH509" s="676">
        <f>ROUND((AH566-AH562)/AH562*100,1)</f>
        <v>-0.3</v>
      </c>
      <c r="AI509" s="676">
        <f t="shared" si="367"/>
        <v>-0.9</v>
      </c>
      <c r="AJ509" s="676">
        <f t="shared" si="367"/>
        <v>10.5</v>
      </c>
      <c r="AK509" s="676">
        <f t="shared" si="367"/>
        <v>-6.1</v>
      </c>
      <c r="AL509" s="676">
        <f t="shared" si="367"/>
        <v>31</v>
      </c>
      <c r="AM509" s="676">
        <f t="shared" si="367"/>
        <v>-19.8</v>
      </c>
      <c r="AN509" s="676">
        <f t="shared" si="367"/>
        <v>-16.7</v>
      </c>
      <c r="AO509" s="676">
        <f t="shared" si="367"/>
        <v>-22.3</v>
      </c>
      <c r="AP509" s="676">
        <f t="shared" si="367"/>
        <v>0</v>
      </c>
      <c r="AQ509" s="676">
        <f t="shared" si="367"/>
        <v>-0.3</v>
      </c>
      <c r="AR509" s="676">
        <f t="shared" si="367"/>
        <v>16.3</v>
      </c>
      <c r="AS509" s="221"/>
    </row>
    <row r="510" spans="1:45" x14ac:dyDescent="0.15">
      <c r="C510" s="243" t="s">
        <v>36</v>
      </c>
      <c r="D510" s="676">
        <f>ROUND((D567-D563)/D563*100,1)</f>
        <v>-5.4</v>
      </c>
      <c r="E510" s="676">
        <f t="shared" ref="E510:AB515" si="384">ROUND((E567-E563)/E563*100,1)</f>
        <v>-5.3</v>
      </c>
      <c r="F510" s="676">
        <f t="shared" si="384"/>
        <v>-4.8</v>
      </c>
      <c r="G510" s="676">
        <f t="shared" si="384"/>
        <v>-1</v>
      </c>
      <c r="H510" s="676">
        <f t="shared" si="384"/>
        <v>7.7</v>
      </c>
      <c r="I510" s="676">
        <f t="shared" si="384"/>
        <v>-23.1</v>
      </c>
      <c r="J510" s="676">
        <f t="shared" si="384"/>
        <v>-11.8</v>
      </c>
      <c r="K510" s="676">
        <f t="shared" si="384"/>
        <v>7.8</v>
      </c>
      <c r="L510" s="676">
        <f t="shared" si="384"/>
        <v>22</v>
      </c>
      <c r="M510" s="676">
        <f t="shared" si="384"/>
        <v>34.1</v>
      </c>
      <c r="N510" s="676">
        <f t="shared" si="384"/>
        <v>0.3</v>
      </c>
      <c r="O510" s="676">
        <f t="shared" si="384"/>
        <v>-34.6</v>
      </c>
      <c r="P510" s="676">
        <f t="shared" si="384"/>
        <v>-26.9</v>
      </c>
      <c r="Q510" s="676">
        <f t="shared" si="384"/>
        <v>1.5</v>
      </c>
      <c r="R510" s="676">
        <f t="shared" si="384"/>
        <v>24.4</v>
      </c>
      <c r="S510" s="676">
        <f t="shared" si="384"/>
        <v>7.5</v>
      </c>
      <c r="T510" s="676">
        <f t="shared" si="384"/>
        <v>-29</v>
      </c>
      <c r="U510" s="676">
        <f t="shared" si="384"/>
        <v>-5.8</v>
      </c>
      <c r="V510" s="676">
        <f t="shared" si="384"/>
        <v>-10.1</v>
      </c>
      <c r="W510" s="676" t="s">
        <v>357</v>
      </c>
      <c r="X510" s="676">
        <f t="shared" si="384"/>
        <v>28.3</v>
      </c>
      <c r="Y510" s="676">
        <f t="shared" si="384"/>
        <v>-9</v>
      </c>
      <c r="Z510" s="676">
        <f t="shared" si="384"/>
        <v>-6.8</v>
      </c>
      <c r="AA510" s="676">
        <f t="shared" si="384"/>
        <v>-4.7</v>
      </c>
      <c r="AB510" s="676">
        <f t="shared" si="384"/>
        <v>12.1</v>
      </c>
      <c r="AC510" s="676">
        <f t="shared" ref="AC510" si="385">ROUND((AC567-AC563)/AC563*100,1)</f>
        <v>-12.6</v>
      </c>
      <c r="AD510" s="274"/>
      <c r="AG510" s="243" t="s">
        <v>36</v>
      </c>
      <c r="AH510" s="676">
        <f>ROUND((AH567-AH563)/AH563*100,1)</f>
        <v>-5.4</v>
      </c>
      <c r="AI510" s="676">
        <f t="shared" si="367"/>
        <v>-5.5</v>
      </c>
      <c r="AJ510" s="676">
        <f t="shared" si="367"/>
        <v>6.8</v>
      </c>
      <c r="AK510" s="676">
        <f t="shared" si="367"/>
        <v>-10</v>
      </c>
      <c r="AL510" s="676">
        <f t="shared" si="367"/>
        <v>27</v>
      </c>
      <c r="AM510" s="676">
        <f t="shared" si="367"/>
        <v>-25.8</v>
      </c>
      <c r="AN510" s="676">
        <f t="shared" si="367"/>
        <v>-19.899999999999999</v>
      </c>
      <c r="AO510" s="676">
        <f t="shared" si="367"/>
        <v>-30.4</v>
      </c>
      <c r="AP510" s="676">
        <f t="shared" si="367"/>
        <v>-5.3</v>
      </c>
      <c r="AQ510" s="676">
        <f t="shared" si="367"/>
        <v>-5.2</v>
      </c>
      <c r="AR510" s="676">
        <f t="shared" si="367"/>
        <v>-11.8</v>
      </c>
      <c r="AS510" s="221"/>
    </row>
    <row r="511" spans="1:45" x14ac:dyDescent="0.15">
      <c r="B511" s="240"/>
      <c r="C511" s="246" t="s">
        <v>37</v>
      </c>
      <c r="D511" s="907">
        <f>ROUND((D568-D564)/D564*100,1)</f>
        <v>-10.3</v>
      </c>
      <c r="E511" s="907">
        <f t="shared" si="384"/>
        <v>-10.3</v>
      </c>
      <c r="F511" s="907">
        <f t="shared" si="384"/>
        <v>3.5</v>
      </c>
      <c r="G511" s="907">
        <f t="shared" si="384"/>
        <v>-5.5</v>
      </c>
      <c r="H511" s="907">
        <f t="shared" si="384"/>
        <v>8.6999999999999993</v>
      </c>
      <c r="I511" s="907">
        <f t="shared" si="384"/>
        <v>-35.9</v>
      </c>
      <c r="J511" s="907">
        <f t="shared" si="384"/>
        <v>-4.0999999999999996</v>
      </c>
      <c r="K511" s="907">
        <f t="shared" si="384"/>
        <v>12.1</v>
      </c>
      <c r="L511" s="907">
        <f t="shared" si="384"/>
        <v>48.8</v>
      </c>
      <c r="M511" s="907">
        <f t="shared" si="384"/>
        <v>-29.3</v>
      </c>
      <c r="N511" s="907">
        <f t="shared" si="384"/>
        <v>-41</v>
      </c>
      <c r="O511" s="907">
        <f t="shared" si="384"/>
        <v>-19.100000000000001</v>
      </c>
      <c r="P511" s="907">
        <f t="shared" si="384"/>
        <v>-63.6</v>
      </c>
      <c r="Q511" s="907">
        <f t="shared" si="384"/>
        <v>28.6</v>
      </c>
      <c r="R511" s="907">
        <f t="shared" si="384"/>
        <v>31.9</v>
      </c>
      <c r="S511" s="907">
        <f t="shared" si="384"/>
        <v>-1.1000000000000001</v>
      </c>
      <c r="T511" s="907">
        <f t="shared" si="384"/>
        <v>12.1</v>
      </c>
      <c r="U511" s="907">
        <f t="shared" si="384"/>
        <v>3.7</v>
      </c>
      <c r="V511" s="907">
        <f t="shared" si="384"/>
        <v>8.4</v>
      </c>
      <c r="W511" s="907" t="s">
        <v>357</v>
      </c>
      <c r="X511" s="907">
        <f t="shared" si="384"/>
        <v>10.7</v>
      </c>
      <c r="Y511" s="907">
        <f t="shared" si="384"/>
        <v>6.7</v>
      </c>
      <c r="Z511" s="907">
        <f t="shared" si="384"/>
        <v>-5.7</v>
      </c>
      <c r="AA511" s="907">
        <f t="shared" si="384"/>
        <v>-14.6</v>
      </c>
      <c r="AB511" s="907">
        <f t="shared" si="384"/>
        <v>4.5</v>
      </c>
      <c r="AC511" s="907">
        <f t="shared" ref="AC511" si="386">ROUND((AC568-AC564)/AC564*100,1)</f>
        <v>-13.9</v>
      </c>
      <c r="AD511" s="274"/>
      <c r="AF511" s="240"/>
      <c r="AG511" s="246" t="s">
        <v>37</v>
      </c>
      <c r="AH511" s="907">
        <f t="shared" ref="AH511:AR515" si="387">ROUND((AH568-AH564)/AH564*100,1)</f>
        <v>-10.3</v>
      </c>
      <c r="AI511" s="907">
        <f t="shared" si="387"/>
        <v>8.8000000000000007</v>
      </c>
      <c r="AJ511" s="907">
        <f t="shared" si="387"/>
        <v>8.8000000000000007</v>
      </c>
      <c r="AK511" s="907">
        <f t="shared" si="387"/>
        <v>4</v>
      </c>
      <c r="AL511" s="907">
        <f t="shared" si="387"/>
        <v>14.2</v>
      </c>
      <c r="AM511" s="907">
        <f t="shared" si="387"/>
        <v>8.6999999999999993</v>
      </c>
      <c r="AN511" s="907">
        <f t="shared" si="387"/>
        <v>14.4</v>
      </c>
      <c r="AO511" s="907">
        <f>ROUND((AO568-AO564)/AO564*100,1)</f>
        <v>3.6</v>
      </c>
      <c r="AP511" s="907">
        <f t="shared" si="387"/>
        <v>-17.5</v>
      </c>
      <c r="AQ511" s="907">
        <f t="shared" si="387"/>
        <v>-17.7</v>
      </c>
      <c r="AR511" s="907">
        <f t="shared" si="387"/>
        <v>-6</v>
      </c>
      <c r="AS511" s="221"/>
    </row>
    <row r="512" spans="1:45" ht="12" customHeight="1" x14ac:dyDescent="0.15">
      <c r="A512" s="248"/>
      <c r="B512" s="66">
        <v>2026</v>
      </c>
      <c r="C512" s="238" t="s">
        <v>34</v>
      </c>
      <c r="D512" s="906">
        <f t="shared" ref="D512:S515" si="388">ROUND((D569-D565)/D565*100,1)</f>
        <v>-0.6</v>
      </c>
      <c r="E512" s="906">
        <f t="shared" si="388"/>
        <v>-0.5</v>
      </c>
      <c r="F512" s="906">
        <f t="shared" si="388"/>
        <v>1.7</v>
      </c>
      <c r="G512" s="906">
        <f t="shared" si="388"/>
        <v>-6.8</v>
      </c>
      <c r="H512" s="906">
        <f t="shared" si="388"/>
        <v>12.7</v>
      </c>
      <c r="I512" s="906">
        <f t="shared" si="388"/>
        <v>-15.1</v>
      </c>
      <c r="J512" s="906">
        <f t="shared" si="388"/>
        <v>-13</v>
      </c>
      <c r="K512" s="906">
        <f t="shared" si="388"/>
        <v>3.9</v>
      </c>
      <c r="L512" s="906">
        <f t="shared" si="388"/>
        <v>24.3</v>
      </c>
      <c r="M512" s="906">
        <f t="shared" si="388"/>
        <v>-27.9</v>
      </c>
      <c r="N512" s="906">
        <f t="shared" si="388"/>
        <v>1.9</v>
      </c>
      <c r="O512" s="906">
        <f t="shared" si="388"/>
        <v>17.5</v>
      </c>
      <c r="P512" s="906">
        <f t="shared" si="388"/>
        <v>-20.5</v>
      </c>
      <c r="Q512" s="906">
        <f t="shared" si="388"/>
        <v>9.1</v>
      </c>
      <c r="R512" s="906">
        <f t="shared" si="388"/>
        <v>7.4</v>
      </c>
      <c r="S512" s="906">
        <f t="shared" si="388"/>
        <v>-2.9</v>
      </c>
      <c r="T512" s="906">
        <f t="shared" si="384"/>
        <v>7.5</v>
      </c>
      <c r="U512" s="906">
        <f t="shared" si="384"/>
        <v>5.2</v>
      </c>
      <c r="V512" s="906">
        <f t="shared" si="384"/>
        <v>6</v>
      </c>
      <c r="W512" s="906" t="s">
        <v>357</v>
      </c>
      <c r="X512" s="906">
        <f t="shared" si="384"/>
        <v>-2.4</v>
      </c>
      <c r="Y512" s="906">
        <f t="shared" si="384"/>
        <v>11.7</v>
      </c>
      <c r="Z512" s="906">
        <f t="shared" si="384"/>
        <v>-4.5</v>
      </c>
      <c r="AA512" s="906">
        <f t="shared" si="384"/>
        <v>7.2</v>
      </c>
      <c r="AB512" s="906">
        <f t="shared" si="384"/>
        <v>-0.2</v>
      </c>
      <c r="AC512" s="906">
        <f t="shared" ref="AC512" si="389">ROUND((AC569-AC565)/AC565*100,1)</f>
        <v>-10.3</v>
      </c>
      <c r="AD512" s="274"/>
      <c r="AE512" s="248"/>
      <c r="AF512" s="66">
        <v>2026</v>
      </c>
      <c r="AG512" s="238" t="s">
        <v>34</v>
      </c>
      <c r="AH512" s="906">
        <f t="shared" si="387"/>
        <v>-0.6</v>
      </c>
      <c r="AI512" s="906">
        <f t="shared" si="387"/>
        <v>10.9</v>
      </c>
      <c r="AJ512" s="906">
        <f t="shared" si="387"/>
        <v>12.3</v>
      </c>
      <c r="AK512" s="906">
        <f t="shared" si="387"/>
        <v>9.1999999999999993</v>
      </c>
      <c r="AL512" s="906">
        <f t="shared" si="387"/>
        <v>15.1</v>
      </c>
      <c r="AM512" s="906">
        <f t="shared" si="387"/>
        <v>8</v>
      </c>
      <c r="AN512" s="906">
        <f t="shared" si="387"/>
        <v>11.6</v>
      </c>
      <c r="AO512" s="906">
        <f t="shared" si="387"/>
        <v>5.5</v>
      </c>
      <c r="AP512" s="906">
        <f t="shared" si="387"/>
        <v>-5.6</v>
      </c>
      <c r="AQ512" s="906">
        <f t="shared" si="387"/>
        <v>-6.2</v>
      </c>
      <c r="AR512" s="906">
        <f t="shared" si="387"/>
        <v>12.5</v>
      </c>
      <c r="AS512" s="221"/>
    </row>
    <row r="513" spans="1:45" ht="12" customHeight="1" x14ac:dyDescent="0.15">
      <c r="C513" s="243" t="s">
        <v>35</v>
      </c>
      <c r="D513" s="676">
        <f t="shared" si="388"/>
        <v>34.4</v>
      </c>
      <c r="E513" s="676">
        <f t="shared" si="388"/>
        <v>34.200000000000003</v>
      </c>
      <c r="F513" s="676">
        <f t="shared" si="388"/>
        <v>1.1000000000000001</v>
      </c>
      <c r="G513" s="676">
        <f t="shared" si="388"/>
        <v>-5.3</v>
      </c>
      <c r="H513" s="676">
        <f t="shared" si="388"/>
        <v>-4.5</v>
      </c>
      <c r="I513" s="676">
        <f t="shared" si="388"/>
        <v>0.3</v>
      </c>
      <c r="J513" s="676">
        <f t="shared" si="388"/>
        <v>-8</v>
      </c>
      <c r="K513" s="676">
        <f t="shared" si="388"/>
        <v>-18.2</v>
      </c>
      <c r="L513" s="676">
        <f t="shared" si="388"/>
        <v>50.4</v>
      </c>
      <c r="M513" s="676">
        <f t="shared" si="388"/>
        <v>-18.399999999999999</v>
      </c>
      <c r="N513" s="676">
        <f t="shared" si="388"/>
        <v>1055.3</v>
      </c>
      <c r="O513" s="676">
        <f t="shared" si="388"/>
        <v>21.1</v>
      </c>
      <c r="P513" s="676">
        <f t="shared" si="388"/>
        <v>-48.4</v>
      </c>
      <c r="Q513" s="676">
        <f t="shared" si="388"/>
        <v>0.4</v>
      </c>
      <c r="R513" s="676">
        <f t="shared" si="388"/>
        <v>-16.5</v>
      </c>
      <c r="S513" s="676">
        <f t="shared" si="388"/>
        <v>-12.6</v>
      </c>
      <c r="T513" s="676">
        <f t="shared" si="384"/>
        <v>9.3000000000000007</v>
      </c>
      <c r="U513" s="676">
        <f t="shared" si="384"/>
        <v>5.0999999999999996</v>
      </c>
      <c r="V513" s="676">
        <f t="shared" si="384"/>
        <v>4.9000000000000004</v>
      </c>
      <c r="W513" s="676" t="s">
        <v>357</v>
      </c>
      <c r="X513" s="676">
        <f t="shared" si="384"/>
        <v>6.4</v>
      </c>
      <c r="Y513" s="676">
        <f t="shared" si="384"/>
        <v>8.6</v>
      </c>
      <c r="Z513" s="676">
        <f t="shared" si="384"/>
        <v>-1.5</v>
      </c>
      <c r="AA513" s="676">
        <f t="shared" si="384"/>
        <v>3.9</v>
      </c>
      <c r="AB513" s="676">
        <f t="shared" si="384"/>
        <v>-4.3</v>
      </c>
      <c r="AC513" s="676">
        <f t="shared" ref="AC513" si="390">ROUND((AC570-AC566)/AC566*100,1)</f>
        <v>-7.5</v>
      </c>
      <c r="AD513" s="274"/>
      <c r="AG513" s="243" t="s">
        <v>35</v>
      </c>
      <c r="AH513" s="676">
        <f t="shared" si="387"/>
        <v>34.4</v>
      </c>
      <c r="AI513" s="676">
        <f t="shared" si="387"/>
        <v>-5.3</v>
      </c>
      <c r="AJ513" s="676">
        <f t="shared" si="387"/>
        <v>-7.8</v>
      </c>
      <c r="AK513" s="676">
        <f t="shared" si="387"/>
        <v>3.9</v>
      </c>
      <c r="AL513" s="676">
        <f t="shared" si="387"/>
        <v>-18.100000000000001</v>
      </c>
      <c r="AM513" s="676">
        <f t="shared" si="387"/>
        <v>0.7</v>
      </c>
      <c r="AN513" s="676">
        <f t="shared" si="387"/>
        <v>-3.6</v>
      </c>
      <c r="AO513" s="676">
        <f t="shared" si="387"/>
        <v>4.5999999999999996</v>
      </c>
      <c r="AP513" s="676">
        <f t="shared" si="387"/>
        <v>56.2</v>
      </c>
      <c r="AQ513" s="676">
        <f t="shared" si="387"/>
        <v>58.2</v>
      </c>
      <c r="AR513" s="676">
        <f t="shared" si="387"/>
        <v>-18.899999999999999</v>
      </c>
      <c r="AS513" s="221"/>
    </row>
    <row r="514" spans="1:45" ht="0.95" customHeight="1" x14ac:dyDescent="0.15">
      <c r="C514" s="243" t="s">
        <v>36</v>
      </c>
      <c r="D514" s="676" t="e">
        <f t="shared" si="388"/>
        <v>#DIV/0!</v>
      </c>
      <c r="E514" s="676" t="e">
        <f t="shared" si="388"/>
        <v>#DIV/0!</v>
      </c>
      <c r="F514" s="676" t="e">
        <f t="shared" si="388"/>
        <v>#DIV/0!</v>
      </c>
      <c r="G514" s="676" t="e">
        <f t="shared" si="388"/>
        <v>#DIV/0!</v>
      </c>
      <c r="H514" s="676" t="e">
        <f t="shared" si="388"/>
        <v>#DIV/0!</v>
      </c>
      <c r="I514" s="676" t="e">
        <f t="shared" si="388"/>
        <v>#DIV/0!</v>
      </c>
      <c r="J514" s="676" t="e">
        <f t="shared" si="388"/>
        <v>#DIV/0!</v>
      </c>
      <c r="K514" s="676" t="e">
        <f t="shared" si="388"/>
        <v>#DIV/0!</v>
      </c>
      <c r="L514" s="676" t="e">
        <f t="shared" si="388"/>
        <v>#DIV/0!</v>
      </c>
      <c r="M514" s="676" t="e">
        <f t="shared" si="388"/>
        <v>#DIV/0!</v>
      </c>
      <c r="N514" s="676" t="e">
        <f t="shared" si="388"/>
        <v>#DIV/0!</v>
      </c>
      <c r="O514" s="676" t="e">
        <f t="shared" si="388"/>
        <v>#DIV/0!</v>
      </c>
      <c r="P514" s="676" t="e">
        <f t="shared" si="388"/>
        <v>#DIV/0!</v>
      </c>
      <c r="Q514" s="676" t="e">
        <f t="shared" si="388"/>
        <v>#DIV/0!</v>
      </c>
      <c r="R514" s="676" t="e">
        <f t="shared" si="388"/>
        <v>#DIV/0!</v>
      </c>
      <c r="S514" s="676" t="e">
        <f t="shared" si="388"/>
        <v>#DIV/0!</v>
      </c>
      <c r="T514" s="676" t="e">
        <f t="shared" si="384"/>
        <v>#DIV/0!</v>
      </c>
      <c r="U514" s="676" t="e">
        <f t="shared" si="384"/>
        <v>#DIV/0!</v>
      </c>
      <c r="V514" s="676" t="e">
        <f t="shared" si="384"/>
        <v>#DIV/0!</v>
      </c>
      <c r="W514" s="676" t="s">
        <v>357</v>
      </c>
      <c r="X514" s="676" t="e">
        <f t="shared" si="384"/>
        <v>#DIV/0!</v>
      </c>
      <c r="Y514" s="676" t="e">
        <f t="shared" si="384"/>
        <v>#DIV/0!</v>
      </c>
      <c r="Z514" s="676" t="e">
        <f t="shared" si="384"/>
        <v>#DIV/0!</v>
      </c>
      <c r="AA514" s="676" t="e">
        <f t="shared" si="384"/>
        <v>#DIV/0!</v>
      </c>
      <c r="AB514" s="676" t="e">
        <f t="shared" si="384"/>
        <v>#DIV/0!</v>
      </c>
      <c r="AC514" s="676" t="e">
        <f t="shared" ref="AC514" si="391">ROUND((AC571-AC567)/AC567*100,1)</f>
        <v>#DIV/0!</v>
      </c>
      <c r="AD514" s="274"/>
      <c r="AG514" s="243" t="s">
        <v>36</v>
      </c>
      <c r="AH514" s="676" t="e">
        <f t="shared" si="387"/>
        <v>#DIV/0!</v>
      </c>
      <c r="AI514" s="676" t="e">
        <f t="shared" si="387"/>
        <v>#DIV/0!</v>
      </c>
      <c r="AJ514" s="676" t="e">
        <f t="shared" si="387"/>
        <v>#DIV/0!</v>
      </c>
      <c r="AK514" s="676" t="e">
        <f t="shared" si="387"/>
        <v>#DIV/0!</v>
      </c>
      <c r="AL514" s="676" t="e">
        <f t="shared" si="387"/>
        <v>#DIV/0!</v>
      </c>
      <c r="AM514" s="676" t="e">
        <f t="shared" si="387"/>
        <v>#DIV/0!</v>
      </c>
      <c r="AN514" s="676" t="e">
        <f t="shared" si="387"/>
        <v>#DIV/0!</v>
      </c>
      <c r="AO514" s="676" t="e">
        <f t="shared" si="387"/>
        <v>#DIV/0!</v>
      </c>
      <c r="AP514" s="676" t="e">
        <f t="shared" si="387"/>
        <v>#DIV/0!</v>
      </c>
      <c r="AQ514" s="676" t="e">
        <f t="shared" si="387"/>
        <v>#DIV/0!</v>
      </c>
      <c r="AR514" s="676" t="e">
        <f t="shared" si="387"/>
        <v>#DIV/0!</v>
      </c>
      <c r="AS514" s="221"/>
    </row>
    <row r="515" spans="1:45" ht="12" hidden="1" customHeight="1" x14ac:dyDescent="0.15">
      <c r="B515" s="240"/>
      <c r="C515" s="246" t="s">
        <v>37</v>
      </c>
      <c r="D515" s="907" t="e">
        <f t="shared" si="388"/>
        <v>#DIV/0!</v>
      </c>
      <c r="E515" s="907" t="e">
        <f t="shared" si="388"/>
        <v>#DIV/0!</v>
      </c>
      <c r="F515" s="907" t="e">
        <f t="shared" si="388"/>
        <v>#DIV/0!</v>
      </c>
      <c r="G515" s="907" t="e">
        <f t="shared" si="388"/>
        <v>#DIV/0!</v>
      </c>
      <c r="H515" s="907" t="e">
        <f t="shared" si="388"/>
        <v>#DIV/0!</v>
      </c>
      <c r="I515" s="907" t="e">
        <f t="shared" si="388"/>
        <v>#DIV/0!</v>
      </c>
      <c r="J515" s="907" t="e">
        <f t="shared" si="388"/>
        <v>#DIV/0!</v>
      </c>
      <c r="K515" s="907" t="e">
        <f t="shared" si="388"/>
        <v>#DIV/0!</v>
      </c>
      <c r="L515" s="907" t="e">
        <f t="shared" si="388"/>
        <v>#DIV/0!</v>
      </c>
      <c r="M515" s="907" t="e">
        <f t="shared" si="388"/>
        <v>#DIV/0!</v>
      </c>
      <c r="N515" s="907" t="e">
        <f t="shared" si="388"/>
        <v>#DIV/0!</v>
      </c>
      <c r="O515" s="907" t="e">
        <f t="shared" si="388"/>
        <v>#DIV/0!</v>
      </c>
      <c r="P515" s="907" t="e">
        <f t="shared" si="388"/>
        <v>#DIV/0!</v>
      </c>
      <c r="Q515" s="907" t="e">
        <f t="shared" si="388"/>
        <v>#DIV/0!</v>
      </c>
      <c r="R515" s="907" t="e">
        <f t="shared" si="388"/>
        <v>#DIV/0!</v>
      </c>
      <c r="S515" s="907" t="e">
        <f t="shared" si="388"/>
        <v>#DIV/0!</v>
      </c>
      <c r="T515" s="907" t="e">
        <f t="shared" si="384"/>
        <v>#DIV/0!</v>
      </c>
      <c r="U515" s="907" t="e">
        <f t="shared" si="384"/>
        <v>#DIV/0!</v>
      </c>
      <c r="V515" s="907" t="e">
        <f t="shared" si="384"/>
        <v>#DIV/0!</v>
      </c>
      <c r="W515" s="907" t="s">
        <v>357</v>
      </c>
      <c r="X515" s="907" t="e">
        <f t="shared" si="384"/>
        <v>#DIV/0!</v>
      </c>
      <c r="Y515" s="907" t="e">
        <f t="shared" si="384"/>
        <v>#DIV/0!</v>
      </c>
      <c r="Z515" s="907" t="e">
        <f t="shared" si="384"/>
        <v>#DIV/0!</v>
      </c>
      <c r="AA515" s="907" t="e">
        <f t="shared" si="384"/>
        <v>#DIV/0!</v>
      </c>
      <c r="AB515" s="907" t="e">
        <f t="shared" si="384"/>
        <v>#DIV/0!</v>
      </c>
      <c r="AC515" s="907" t="e">
        <f t="shared" ref="AC515" si="392">ROUND((AC572-AC568)/AC568*100,1)</f>
        <v>#DIV/0!</v>
      </c>
      <c r="AD515" s="274"/>
      <c r="AF515" s="240"/>
      <c r="AG515" s="246" t="s">
        <v>37</v>
      </c>
      <c r="AH515" s="907" t="e">
        <f t="shared" si="387"/>
        <v>#DIV/0!</v>
      </c>
      <c r="AI515" s="907" t="e">
        <f t="shared" si="387"/>
        <v>#DIV/0!</v>
      </c>
      <c r="AJ515" s="907" t="e">
        <f t="shared" si="387"/>
        <v>#DIV/0!</v>
      </c>
      <c r="AK515" s="907" t="e">
        <f t="shared" si="387"/>
        <v>#DIV/0!</v>
      </c>
      <c r="AL515" s="907" t="e">
        <f t="shared" si="387"/>
        <v>#DIV/0!</v>
      </c>
      <c r="AM515" s="907" t="e">
        <f t="shared" si="387"/>
        <v>#DIV/0!</v>
      </c>
      <c r="AN515" s="907" t="e">
        <f t="shared" si="387"/>
        <v>#DIV/0!</v>
      </c>
      <c r="AO515" s="907" t="e">
        <f t="shared" si="387"/>
        <v>#DIV/0!</v>
      </c>
      <c r="AP515" s="907" t="e">
        <f t="shared" si="387"/>
        <v>#DIV/0!</v>
      </c>
      <c r="AQ515" s="907" t="e">
        <f t="shared" si="387"/>
        <v>#DIV/0!</v>
      </c>
      <c r="AR515" s="907" t="e">
        <f t="shared" si="387"/>
        <v>#DIV/0!</v>
      </c>
      <c r="AS515" s="221"/>
    </row>
    <row r="516" spans="1:45" ht="12" hidden="1" customHeight="1" x14ac:dyDescent="0.15">
      <c r="B516" s="66" t="s">
        <v>216</v>
      </c>
      <c r="C516" s="238" t="s">
        <v>34</v>
      </c>
      <c r="D516" s="906" t="e">
        <f t="shared" ref="D516:AB516" si="393">ROUND((D573-D569)/D569*100,1)</f>
        <v>#DIV/0!</v>
      </c>
      <c r="E516" s="906" t="e">
        <f t="shared" si="393"/>
        <v>#DIV/0!</v>
      </c>
      <c r="F516" s="906" t="e">
        <f t="shared" si="393"/>
        <v>#DIV/0!</v>
      </c>
      <c r="G516" s="906" t="e">
        <f t="shared" si="393"/>
        <v>#DIV/0!</v>
      </c>
      <c r="H516" s="906" t="e">
        <f t="shared" si="393"/>
        <v>#DIV/0!</v>
      </c>
      <c r="I516" s="906" t="e">
        <f t="shared" si="393"/>
        <v>#DIV/0!</v>
      </c>
      <c r="J516" s="906" t="e">
        <f t="shared" si="393"/>
        <v>#DIV/0!</v>
      </c>
      <c r="K516" s="906" t="e">
        <f t="shared" si="393"/>
        <v>#DIV/0!</v>
      </c>
      <c r="L516" s="906" t="e">
        <f t="shared" si="393"/>
        <v>#DIV/0!</v>
      </c>
      <c r="M516" s="906" t="e">
        <f t="shared" si="393"/>
        <v>#DIV/0!</v>
      </c>
      <c r="N516" s="906" t="e">
        <f t="shared" si="393"/>
        <v>#DIV/0!</v>
      </c>
      <c r="O516" s="906" t="e">
        <f t="shared" si="393"/>
        <v>#DIV/0!</v>
      </c>
      <c r="P516" s="906" t="e">
        <f t="shared" si="393"/>
        <v>#DIV/0!</v>
      </c>
      <c r="Q516" s="906" t="e">
        <f t="shared" si="393"/>
        <v>#DIV/0!</v>
      </c>
      <c r="R516" s="906" t="e">
        <f t="shared" si="393"/>
        <v>#DIV/0!</v>
      </c>
      <c r="S516" s="906" t="e">
        <f t="shared" si="393"/>
        <v>#DIV/0!</v>
      </c>
      <c r="T516" s="906" t="e">
        <f t="shared" si="393"/>
        <v>#DIV/0!</v>
      </c>
      <c r="U516" s="906" t="e">
        <f t="shared" si="393"/>
        <v>#DIV/0!</v>
      </c>
      <c r="V516" s="906" t="e">
        <f t="shared" si="393"/>
        <v>#DIV/0!</v>
      </c>
      <c r="W516" s="906" t="s">
        <v>357</v>
      </c>
      <c r="X516" s="906" t="e">
        <f t="shared" si="393"/>
        <v>#DIV/0!</v>
      </c>
      <c r="Y516" s="906" t="e">
        <f t="shared" si="393"/>
        <v>#DIV/0!</v>
      </c>
      <c r="Z516" s="906" t="e">
        <f t="shared" si="393"/>
        <v>#DIV/0!</v>
      </c>
      <c r="AA516" s="906" t="e">
        <f t="shared" si="393"/>
        <v>#DIV/0!</v>
      </c>
      <c r="AB516" s="906" t="e">
        <f t="shared" si="393"/>
        <v>#DIV/0!</v>
      </c>
      <c r="AC516" s="906" t="e">
        <f t="shared" ref="AC516" si="394">ROUND((AC573-AC569)/AC569*100,1)</f>
        <v>#DIV/0!</v>
      </c>
      <c r="AD516" s="274"/>
      <c r="AF516" s="66" t="s">
        <v>216</v>
      </c>
      <c r="AG516" s="238" t="s">
        <v>34</v>
      </c>
      <c r="AH516" s="906" t="e">
        <f t="shared" ref="AH516:AR516" si="395">ROUND((AH573-AH569)/AH569*100,1)</f>
        <v>#DIV/0!</v>
      </c>
      <c r="AI516" s="906" t="e">
        <f t="shared" si="395"/>
        <v>#DIV/0!</v>
      </c>
      <c r="AJ516" s="906" t="e">
        <f t="shared" si="395"/>
        <v>#DIV/0!</v>
      </c>
      <c r="AK516" s="906" t="e">
        <f t="shared" si="395"/>
        <v>#DIV/0!</v>
      </c>
      <c r="AL516" s="906" t="e">
        <f t="shared" si="395"/>
        <v>#DIV/0!</v>
      </c>
      <c r="AM516" s="906" t="e">
        <f t="shared" si="395"/>
        <v>#DIV/0!</v>
      </c>
      <c r="AN516" s="906" t="e">
        <f t="shared" si="395"/>
        <v>#DIV/0!</v>
      </c>
      <c r="AO516" s="906" t="e">
        <f t="shared" si="395"/>
        <v>#DIV/0!</v>
      </c>
      <c r="AP516" s="906" t="e">
        <f t="shared" si="395"/>
        <v>#DIV/0!</v>
      </c>
      <c r="AQ516" s="906" t="e">
        <f t="shared" si="395"/>
        <v>#DIV/0!</v>
      </c>
      <c r="AR516" s="906" t="e">
        <f t="shared" si="395"/>
        <v>#DIV/0!</v>
      </c>
      <c r="AS516" s="221"/>
    </row>
    <row r="517" spans="1:45" ht="12" hidden="1" customHeight="1" x14ac:dyDescent="0.15">
      <c r="C517" s="243" t="s">
        <v>35</v>
      </c>
      <c r="D517" s="676" t="e">
        <f t="shared" ref="D517:AB517" si="396">ROUND((D574-D570)/D570*100,1)</f>
        <v>#DIV/0!</v>
      </c>
      <c r="E517" s="676" t="e">
        <f t="shared" si="396"/>
        <v>#DIV/0!</v>
      </c>
      <c r="F517" s="676" t="e">
        <f t="shared" si="396"/>
        <v>#DIV/0!</v>
      </c>
      <c r="G517" s="676" t="e">
        <f t="shared" si="396"/>
        <v>#DIV/0!</v>
      </c>
      <c r="H517" s="676" t="e">
        <f t="shared" si="396"/>
        <v>#DIV/0!</v>
      </c>
      <c r="I517" s="676" t="e">
        <f t="shared" si="396"/>
        <v>#DIV/0!</v>
      </c>
      <c r="J517" s="676" t="e">
        <f t="shared" si="396"/>
        <v>#DIV/0!</v>
      </c>
      <c r="K517" s="676" t="e">
        <f t="shared" si="396"/>
        <v>#DIV/0!</v>
      </c>
      <c r="L517" s="676" t="e">
        <f t="shared" si="396"/>
        <v>#DIV/0!</v>
      </c>
      <c r="M517" s="676" t="e">
        <f t="shared" si="396"/>
        <v>#DIV/0!</v>
      </c>
      <c r="N517" s="676" t="e">
        <f t="shared" si="396"/>
        <v>#DIV/0!</v>
      </c>
      <c r="O517" s="676" t="e">
        <f t="shared" si="396"/>
        <v>#DIV/0!</v>
      </c>
      <c r="P517" s="676" t="e">
        <f t="shared" si="396"/>
        <v>#DIV/0!</v>
      </c>
      <c r="Q517" s="676" t="e">
        <f t="shared" si="396"/>
        <v>#DIV/0!</v>
      </c>
      <c r="R517" s="676" t="e">
        <f t="shared" si="396"/>
        <v>#DIV/0!</v>
      </c>
      <c r="S517" s="676" t="e">
        <f t="shared" si="396"/>
        <v>#DIV/0!</v>
      </c>
      <c r="T517" s="676" t="e">
        <f t="shared" si="396"/>
        <v>#DIV/0!</v>
      </c>
      <c r="U517" s="676" t="e">
        <f t="shared" si="396"/>
        <v>#DIV/0!</v>
      </c>
      <c r="V517" s="676" t="e">
        <f t="shared" si="396"/>
        <v>#DIV/0!</v>
      </c>
      <c r="W517" s="676" t="s">
        <v>357</v>
      </c>
      <c r="X517" s="676" t="e">
        <f t="shared" si="396"/>
        <v>#DIV/0!</v>
      </c>
      <c r="Y517" s="676" t="e">
        <f t="shared" si="396"/>
        <v>#DIV/0!</v>
      </c>
      <c r="Z517" s="676" t="e">
        <f t="shared" si="396"/>
        <v>#DIV/0!</v>
      </c>
      <c r="AA517" s="676" t="e">
        <f t="shared" si="396"/>
        <v>#DIV/0!</v>
      </c>
      <c r="AB517" s="676" t="e">
        <f t="shared" si="396"/>
        <v>#DIV/0!</v>
      </c>
      <c r="AC517" s="676" t="e">
        <f t="shared" ref="AC517" si="397">ROUND((AC574-AC570)/AC570*100,1)</f>
        <v>#DIV/0!</v>
      </c>
      <c r="AD517" s="274"/>
      <c r="AG517" s="243" t="s">
        <v>35</v>
      </c>
      <c r="AH517" s="676" t="e">
        <f t="shared" ref="AH517:AR517" si="398">ROUND((AH574-AH570)/AH570*100,1)</f>
        <v>#DIV/0!</v>
      </c>
      <c r="AI517" s="676" t="e">
        <f t="shared" si="398"/>
        <v>#DIV/0!</v>
      </c>
      <c r="AJ517" s="676" t="e">
        <f t="shared" si="398"/>
        <v>#DIV/0!</v>
      </c>
      <c r="AK517" s="676" t="e">
        <f t="shared" si="398"/>
        <v>#DIV/0!</v>
      </c>
      <c r="AL517" s="676" t="e">
        <f t="shared" si="398"/>
        <v>#DIV/0!</v>
      </c>
      <c r="AM517" s="676" t="e">
        <f t="shared" si="398"/>
        <v>#DIV/0!</v>
      </c>
      <c r="AN517" s="676" t="e">
        <f t="shared" si="398"/>
        <v>#DIV/0!</v>
      </c>
      <c r="AO517" s="676" t="e">
        <f t="shared" si="398"/>
        <v>#DIV/0!</v>
      </c>
      <c r="AP517" s="676" t="e">
        <f t="shared" si="398"/>
        <v>#DIV/0!</v>
      </c>
      <c r="AQ517" s="676" t="e">
        <f t="shared" si="398"/>
        <v>#DIV/0!</v>
      </c>
      <c r="AR517" s="676" t="e">
        <f t="shared" si="398"/>
        <v>#DIV/0!</v>
      </c>
      <c r="AS517" s="221"/>
    </row>
    <row r="518" spans="1:45" ht="12" hidden="1" customHeight="1" x14ac:dyDescent="0.15">
      <c r="C518" s="243" t="s">
        <v>36</v>
      </c>
      <c r="D518" s="676" t="e">
        <f t="shared" ref="D518:AB518" si="399">ROUND((D575-D571)/D571*100,1)</f>
        <v>#DIV/0!</v>
      </c>
      <c r="E518" s="676" t="e">
        <f t="shared" si="399"/>
        <v>#DIV/0!</v>
      </c>
      <c r="F518" s="676" t="e">
        <f t="shared" si="399"/>
        <v>#DIV/0!</v>
      </c>
      <c r="G518" s="676" t="e">
        <f t="shared" si="399"/>
        <v>#DIV/0!</v>
      </c>
      <c r="H518" s="676" t="e">
        <f t="shared" si="399"/>
        <v>#DIV/0!</v>
      </c>
      <c r="I518" s="676" t="e">
        <f t="shared" si="399"/>
        <v>#DIV/0!</v>
      </c>
      <c r="J518" s="676" t="e">
        <f t="shared" si="399"/>
        <v>#DIV/0!</v>
      </c>
      <c r="K518" s="676" t="e">
        <f t="shared" si="399"/>
        <v>#DIV/0!</v>
      </c>
      <c r="L518" s="676" t="e">
        <f t="shared" si="399"/>
        <v>#DIV/0!</v>
      </c>
      <c r="M518" s="676" t="e">
        <f t="shared" si="399"/>
        <v>#DIV/0!</v>
      </c>
      <c r="N518" s="676" t="e">
        <f t="shared" si="399"/>
        <v>#DIV/0!</v>
      </c>
      <c r="O518" s="676" t="e">
        <f t="shared" si="399"/>
        <v>#DIV/0!</v>
      </c>
      <c r="P518" s="676" t="e">
        <f t="shared" si="399"/>
        <v>#DIV/0!</v>
      </c>
      <c r="Q518" s="676" t="e">
        <f t="shared" si="399"/>
        <v>#DIV/0!</v>
      </c>
      <c r="R518" s="676" t="e">
        <f t="shared" si="399"/>
        <v>#DIV/0!</v>
      </c>
      <c r="S518" s="676" t="e">
        <f t="shared" si="399"/>
        <v>#DIV/0!</v>
      </c>
      <c r="T518" s="676" t="e">
        <f t="shared" si="399"/>
        <v>#DIV/0!</v>
      </c>
      <c r="U518" s="676" t="e">
        <f t="shared" si="399"/>
        <v>#DIV/0!</v>
      </c>
      <c r="V518" s="676" t="e">
        <f t="shared" si="399"/>
        <v>#DIV/0!</v>
      </c>
      <c r="W518" s="676" t="s">
        <v>357</v>
      </c>
      <c r="X518" s="676" t="e">
        <f t="shared" si="399"/>
        <v>#DIV/0!</v>
      </c>
      <c r="Y518" s="676" t="e">
        <f t="shared" si="399"/>
        <v>#DIV/0!</v>
      </c>
      <c r="Z518" s="676" t="e">
        <f t="shared" si="399"/>
        <v>#DIV/0!</v>
      </c>
      <c r="AA518" s="676" t="e">
        <f t="shared" si="399"/>
        <v>#DIV/0!</v>
      </c>
      <c r="AB518" s="676" t="e">
        <f t="shared" si="399"/>
        <v>#DIV/0!</v>
      </c>
      <c r="AC518" s="676" t="e">
        <f t="shared" ref="AC518:AC528" si="400">ROUND((AC575-AC571)/AC571*100,1)</f>
        <v>#DIV/0!</v>
      </c>
      <c r="AD518" s="274"/>
      <c r="AG518" s="243" t="s">
        <v>36</v>
      </c>
      <c r="AH518" s="676" t="e">
        <f t="shared" ref="AH518:AR518" si="401">ROUND((AH575-AH571)/AH571*100,1)</f>
        <v>#DIV/0!</v>
      </c>
      <c r="AI518" s="676" t="e">
        <f t="shared" si="401"/>
        <v>#DIV/0!</v>
      </c>
      <c r="AJ518" s="676" t="e">
        <f t="shared" si="401"/>
        <v>#DIV/0!</v>
      </c>
      <c r="AK518" s="676" t="e">
        <f t="shared" si="401"/>
        <v>#DIV/0!</v>
      </c>
      <c r="AL518" s="676" t="e">
        <f t="shared" si="401"/>
        <v>#DIV/0!</v>
      </c>
      <c r="AM518" s="676" t="e">
        <f t="shared" si="401"/>
        <v>#DIV/0!</v>
      </c>
      <c r="AN518" s="676" t="e">
        <f t="shared" si="401"/>
        <v>#DIV/0!</v>
      </c>
      <c r="AO518" s="676" t="e">
        <f t="shared" si="401"/>
        <v>#DIV/0!</v>
      </c>
      <c r="AP518" s="676" t="e">
        <f t="shared" si="401"/>
        <v>#DIV/0!</v>
      </c>
      <c r="AQ518" s="676" t="e">
        <f t="shared" si="401"/>
        <v>#DIV/0!</v>
      </c>
      <c r="AR518" s="676" t="e">
        <f t="shared" si="401"/>
        <v>#DIV/0!</v>
      </c>
      <c r="AS518" s="221"/>
    </row>
    <row r="519" spans="1:45" ht="12" hidden="1" customHeight="1" x14ac:dyDescent="0.15">
      <c r="B519" s="240"/>
      <c r="C519" s="246" t="s">
        <v>37</v>
      </c>
      <c r="D519" s="907" t="e">
        <f t="shared" ref="D519:AB529" si="402">ROUND((D576-D572)/D572*100,1)</f>
        <v>#DIV/0!</v>
      </c>
      <c r="E519" s="907" t="e">
        <f t="shared" si="402"/>
        <v>#DIV/0!</v>
      </c>
      <c r="F519" s="907" t="e">
        <f t="shared" si="402"/>
        <v>#DIV/0!</v>
      </c>
      <c r="G519" s="907" t="e">
        <f t="shared" si="402"/>
        <v>#DIV/0!</v>
      </c>
      <c r="H519" s="907" t="e">
        <f t="shared" si="402"/>
        <v>#DIV/0!</v>
      </c>
      <c r="I519" s="907" t="e">
        <f t="shared" si="402"/>
        <v>#DIV/0!</v>
      </c>
      <c r="J519" s="907" t="e">
        <f t="shared" si="402"/>
        <v>#DIV/0!</v>
      </c>
      <c r="K519" s="907" t="e">
        <f t="shared" si="402"/>
        <v>#DIV/0!</v>
      </c>
      <c r="L519" s="907" t="e">
        <f t="shared" si="402"/>
        <v>#DIV/0!</v>
      </c>
      <c r="M519" s="907" t="e">
        <f t="shared" si="402"/>
        <v>#DIV/0!</v>
      </c>
      <c r="N519" s="907" t="e">
        <f t="shared" si="402"/>
        <v>#DIV/0!</v>
      </c>
      <c r="O519" s="907" t="e">
        <f t="shared" si="402"/>
        <v>#DIV/0!</v>
      </c>
      <c r="P519" s="907" t="e">
        <f t="shared" si="402"/>
        <v>#DIV/0!</v>
      </c>
      <c r="Q519" s="907" t="e">
        <f t="shared" si="402"/>
        <v>#DIV/0!</v>
      </c>
      <c r="R519" s="907" t="e">
        <f t="shared" si="402"/>
        <v>#DIV/0!</v>
      </c>
      <c r="S519" s="907" t="e">
        <f t="shared" si="402"/>
        <v>#DIV/0!</v>
      </c>
      <c r="T519" s="907" t="e">
        <f t="shared" si="402"/>
        <v>#DIV/0!</v>
      </c>
      <c r="U519" s="907" t="e">
        <f t="shared" si="402"/>
        <v>#DIV/0!</v>
      </c>
      <c r="V519" s="907" t="e">
        <f t="shared" si="402"/>
        <v>#DIV/0!</v>
      </c>
      <c r="W519" s="907" t="s">
        <v>357</v>
      </c>
      <c r="X519" s="907" t="e">
        <f t="shared" si="402"/>
        <v>#DIV/0!</v>
      </c>
      <c r="Y519" s="907" t="e">
        <f t="shared" si="402"/>
        <v>#DIV/0!</v>
      </c>
      <c r="Z519" s="907" t="e">
        <f t="shared" si="402"/>
        <v>#DIV/0!</v>
      </c>
      <c r="AA519" s="907" t="e">
        <f t="shared" si="402"/>
        <v>#DIV/0!</v>
      </c>
      <c r="AB519" s="907" t="e">
        <f t="shared" si="402"/>
        <v>#DIV/0!</v>
      </c>
      <c r="AC519" s="907" t="e">
        <f t="shared" si="400"/>
        <v>#DIV/0!</v>
      </c>
      <c r="AD519" s="274"/>
      <c r="AF519" s="240"/>
      <c r="AG519" s="246" t="s">
        <v>37</v>
      </c>
      <c r="AH519" s="907" t="e">
        <f t="shared" ref="AH519:AR533" si="403">ROUND((AH576-AH572)/AH572*100,1)</f>
        <v>#DIV/0!</v>
      </c>
      <c r="AI519" s="907" t="e">
        <f t="shared" si="403"/>
        <v>#DIV/0!</v>
      </c>
      <c r="AJ519" s="907" t="e">
        <f t="shared" si="403"/>
        <v>#DIV/0!</v>
      </c>
      <c r="AK519" s="907" t="e">
        <f t="shared" si="403"/>
        <v>#DIV/0!</v>
      </c>
      <c r="AL519" s="907" t="e">
        <f t="shared" si="403"/>
        <v>#DIV/0!</v>
      </c>
      <c r="AM519" s="907" t="e">
        <f t="shared" si="403"/>
        <v>#DIV/0!</v>
      </c>
      <c r="AN519" s="907" t="e">
        <f t="shared" si="403"/>
        <v>#DIV/0!</v>
      </c>
      <c r="AO519" s="907" t="e">
        <f t="shared" si="403"/>
        <v>#DIV/0!</v>
      </c>
      <c r="AP519" s="907" t="e">
        <f t="shared" si="403"/>
        <v>#DIV/0!</v>
      </c>
      <c r="AQ519" s="907" t="e">
        <f t="shared" si="403"/>
        <v>#DIV/0!</v>
      </c>
      <c r="AR519" s="907" t="e">
        <f t="shared" si="403"/>
        <v>#DIV/0!</v>
      </c>
      <c r="AS519" s="221"/>
    </row>
    <row r="520" spans="1:45" ht="12" hidden="1" customHeight="1" x14ac:dyDescent="0.15">
      <c r="B520" s="66" t="s">
        <v>217</v>
      </c>
      <c r="C520" s="238" t="s">
        <v>34</v>
      </c>
      <c r="D520" s="676" t="e">
        <f t="shared" si="402"/>
        <v>#DIV/0!</v>
      </c>
      <c r="E520" s="676" t="e">
        <f t="shared" si="402"/>
        <v>#DIV/0!</v>
      </c>
      <c r="F520" s="676" t="e">
        <f t="shared" si="402"/>
        <v>#DIV/0!</v>
      </c>
      <c r="G520" s="676" t="e">
        <f t="shared" si="402"/>
        <v>#DIV/0!</v>
      </c>
      <c r="H520" s="676" t="e">
        <f t="shared" si="402"/>
        <v>#DIV/0!</v>
      </c>
      <c r="I520" s="676" t="e">
        <f t="shared" si="402"/>
        <v>#DIV/0!</v>
      </c>
      <c r="J520" s="676" t="e">
        <f t="shared" si="402"/>
        <v>#DIV/0!</v>
      </c>
      <c r="K520" s="676" t="e">
        <f t="shared" si="402"/>
        <v>#DIV/0!</v>
      </c>
      <c r="L520" s="676" t="e">
        <f t="shared" si="402"/>
        <v>#DIV/0!</v>
      </c>
      <c r="M520" s="676" t="e">
        <f t="shared" si="402"/>
        <v>#DIV/0!</v>
      </c>
      <c r="N520" s="676" t="e">
        <f t="shared" si="402"/>
        <v>#DIV/0!</v>
      </c>
      <c r="O520" s="676" t="e">
        <f t="shared" si="402"/>
        <v>#DIV/0!</v>
      </c>
      <c r="P520" s="676" t="e">
        <f t="shared" si="402"/>
        <v>#DIV/0!</v>
      </c>
      <c r="Q520" s="676" t="e">
        <f t="shared" si="402"/>
        <v>#DIV/0!</v>
      </c>
      <c r="R520" s="676" t="e">
        <f t="shared" si="402"/>
        <v>#DIV/0!</v>
      </c>
      <c r="S520" s="676" t="e">
        <f t="shared" si="402"/>
        <v>#DIV/0!</v>
      </c>
      <c r="T520" s="676" t="e">
        <f t="shared" si="402"/>
        <v>#DIV/0!</v>
      </c>
      <c r="U520" s="676" t="e">
        <f t="shared" si="402"/>
        <v>#DIV/0!</v>
      </c>
      <c r="V520" s="676" t="e">
        <f t="shared" si="402"/>
        <v>#DIV/0!</v>
      </c>
      <c r="W520" s="676" t="s">
        <v>357</v>
      </c>
      <c r="X520" s="676" t="e">
        <f t="shared" si="402"/>
        <v>#DIV/0!</v>
      </c>
      <c r="Y520" s="676" t="e">
        <f t="shared" si="402"/>
        <v>#DIV/0!</v>
      </c>
      <c r="Z520" s="676" t="e">
        <f t="shared" si="402"/>
        <v>#DIV/0!</v>
      </c>
      <c r="AA520" s="676" t="e">
        <f t="shared" si="402"/>
        <v>#DIV/0!</v>
      </c>
      <c r="AB520" s="676" t="e">
        <f t="shared" si="402"/>
        <v>#DIV/0!</v>
      </c>
      <c r="AC520" s="676" t="e">
        <f t="shared" si="400"/>
        <v>#DIV/0!</v>
      </c>
      <c r="AD520" s="274"/>
      <c r="AF520" s="66" t="s">
        <v>217</v>
      </c>
      <c r="AG520" s="238" t="s">
        <v>34</v>
      </c>
      <c r="AH520" s="676" t="e">
        <f t="shared" si="403"/>
        <v>#DIV/0!</v>
      </c>
      <c r="AI520" s="676" t="e">
        <f t="shared" si="403"/>
        <v>#DIV/0!</v>
      </c>
      <c r="AJ520" s="676" t="e">
        <f t="shared" si="403"/>
        <v>#DIV/0!</v>
      </c>
      <c r="AK520" s="676" t="e">
        <f t="shared" si="403"/>
        <v>#DIV/0!</v>
      </c>
      <c r="AL520" s="676" t="e">
        <f t="shared" si="403"/>
        <v>#DIV/0!</v>
      </c>
      <c r="AM520" s="676" t="e">
        <f t="shared" si="403"/>
        <v>#DIV/0!</v>
      </c>
      <c r="AN520" s="676" t="e">
        <f t="shared" si="403"/>
        <v>#DIV/0!</v>
      </c>
      <c r="AO520" s="676" t="e">
        <f t="shared" si="403"/>
        <v>#DIV/0!</v>
      </c>
      <c r="AP520" s="676" t="e">
        <f t="shared" si="403"/>
        <v>#DIV/0!</v>
      </c>
      <c r="AQ520" s="676" t="e">
        <f t="shared" si="403"/>
        <v>#DIV/0!</v>
      </c>
      <c r="AR520" s="676" t="e">
        <f t="shared" si="403"/>
        <v>#DIV/0!</v>
      </c>
      <c r="AS520" s="221"/>
    </row>
    <row r="521" spans="1:45" ht="12" hidden="1" customHeight="1" x14ac:dyDescent="0.15">
      <c r="C521" s="243" t="s">
        <v>35</v>
      </c>
      <c r="D521" s="676" t="e">
        <f t="shared" si="402"/>
        <v>#DIV/0!</v>
      </c>
      <c r="E521" s="676" t="e">
        <f t="shared" si="402"/>
        <v>#DIV/0!</v>
      </c>
      <c r="F521" s="676" t="e">
        <f t="shared" si="402"/>
        <v>#DIV/0!</v>
      </c>
      <c r="G521" s="676" t="e">
        <f t="shared" si="402"/>
        <v>#DIV/0!</v>
      </c>
      <c r="H521" s="676" t="e">
        <f t="shared" si="402"/>
        <v>#DIV/0!</v>
      </c>
      <c r="I521" s="676" t="e">
        <f t="shared" si="402"/>
        <v>#DIV/0!</v>
      </c>
      <c r="J521" s="676" t="e">
        <f t="shared" si="402"/>
        <v>#DIV/0!</v>
      </c>
      <c r="K521" s="676" t="e">
        <f t="shared" si="402"/>
        <v>#DIV/0!</v>
      </c>
      <c r="L521" s="676" t="e">
        <f t="shared" si="402"/>
        <v>#DIV/0!</v>
      </c>
      <c r="M521" s="676" t="e">
        <f t="shared" si="402"/>
        <v>#DIV/0!</v>
      </c>
      <c r="N521" s="676" t="e">
        <f t="shared" si="402"/>
        <v>#DIV/0!</v>
      </c>
      <c r="O521" s="676" t="e">
        <f t="shared" si="402"/>
        <v>#DIV/0!</v>
      </c>
      <c r="P521" s="676" t="e">
        <f t="shared" si="402"/>
        <v>#DIV/0!</v>
      </c>
      <c r="Q521" s="676" t="e">
        <f t="shared" si="402"/>
        <v>#DIV/0!</v>
      </c>
      <c r="R521" s="676" t="e">
        <f t="shared" si="402"/>
        <v>#DIV/0!</v>
      </c>
      <c r="S521" s="676" t="e">
        <f t="shared" si="402"/>
        <v>#DIV/0!</v>
      </c>
      <c r="T521" s="676" t="e">
        <f t="shared" si="402"/>
        <v>#DIV/0!</v>
      </c>
      <c r="U521" s="676" t="e">
        <f t="shared" si="402"/>
        <v>#DIV/0!</v>
      </c>
      <c r="V521" s="676" t="e">
        <f t="shared" si="402"/>
        <v>#DIV/0!</v>
      </c>
      <c r="W521" s="676" t="s">
        <v>357</v>
      </c>
      <c r="X521" s="676" t="e">
        <f t="shared" si="402"/>
        <v>#DIV/0!</v>
      </c>
      <c r="Y521" s="676" t="e">
        <f t="shared" si="402"/>
        <v>#DIV/0!</v>
      </c>
      <c r="Z521" s="676" t="e">
        <f t="shared" si="402"/>
        <v>#DIV/0!</v>
      </c>
      <c r="AA521" s="676" t="e">
        <f t="shared" si="402"/>
        <v>#DIV/0!</v>
      </c>
      <c r="AB521" s="676" t="e">
        <f t="shared" si="402"/>
        <v>#DIV/0!</v>
      </c>
      <c r="AC521" s="676" t="e">
        <f t="shared" si="400"/>
        <v>#DIV/0!</v>
      </c>
      <c r="AD521" s="274"/>
      <c r="AG521" s="243" t="s">
        <v>35</v>
      </c>
      <c r="AH521" s="676" t="e">
        <f t="shared" si="403"/>
        <v>#DIV/0!</v>
      </c>
      <c r="AI521" s="676" t="e">
        <f t="shared" si="403"/>
        <v>#DIV/0!</v>
      </c>
      <c r="AJ521" s="676" t="e">
        <f t="shared" si="403"/>
        <v>#DIV/0!</v>
      </c>
      <c r="AK521" s="676" t="e">
        <f t="shared" si="403"/>
        <v>#DIV/0!</v>
      </c>
      <c r="AL521" s="676" t="e">
        <f t="shared" si="403"/>
        <v>#DIV/0!</v>
      </c>
      <c r="AM521" s="676" t="e">
        <f t="shared" si="403"/>
        <v>#DIV/0!</v>
      </c>
      <c r="AN521" s="676" t="e">
        <f t="shared" si="403"/>
        <v>#DIV/0!</v>
      </c>
      <c r="AO521" s="676" t="e">
        <f t="shared" si="403"/>
        <v>#DIV/0!</v>
      </c>
      <c r="AP521" s="676" t="e">
        <f t="shared" si="403"/>
        <v>#DIV/0!</v>
      </c>
      <c r="AQ521" s="676" t="e">
        <f t="shared" si="403"/>
        <v>#DIV/0!</v>
      </c>
      <c r="AR521" s="676" t="e">
        <f t="shared" si="403"/>
        <v>#DIV/0!</v>
      </c>
      <c r="AS521" s="221"/>
    </row>
    <row r="522" spans="1:45" ht="12" hidden="1" customHeight="1" x14ac:dyDescent="0.15">
      <c r="A522" s="249"/>
      <c r="C522" s="243" t="s">
        <v>36</v>
      </c>
      <c r="D522" s="676" t="e">
        <f t="shared" si="402"/>
        <v>#DIV/0!</v>
      </c>
      <c r="E522" s="676" t="e">
        <f t="shared" si="402"/>
        <v>#DIV/0!</v>
      </c>
      <c r="F522" s="676" t="e">
        <f t="shared" si="402"/>
        <v>#DIV/0!</v>
      </c>
      <c r="G522" s="676" t="e">
        <f t="shared" si="402"/>
        <v>#DIV/0!</v>
      </c>
      <c r="H522" s="676" t="e">
        <f t="shared" si="402"/>
        <v>#DIV/0!</v>
      </c>
      <c r="I522" s="676" t="e">
        <f t="shared" si="402"/>
        <v>#DIV/0!</v>
      </c>
      <c r="J522" s="676" t="e">
        <f t="shared" si="402"/>
        <v>#DIV/0!</v>
      </c>
      <c r="K522" s="676" t="e">
        <f t="shared" si="402"/>
        <v>#DIV/0!</v>
      </c>
      <c r="L522" s="676" t="e">
        <f t="shared" si="402"/>
        <v>#DIV/0!</v>
      </c>
      <c r="M522" s="676" t="e">
        <f t="shared" si="402"/>
        <v>#DIV/0!</v>
      </c>
      <c r="N522" s="676" t="e">
        <f t="shared" si="402"/>
        <v>#DIV/0!</v>
      </c>
      <c r="O522" s="676" t="e">
        <f t="shared" si="402"/>
        <v>#DIV/0!</v>
      </c>
      <c r="P522" s="676" t="e">
        <f t="shared" si="402"/>
        <v>#DIV/0!</v>
      </c>
      <c r="Q522" s="676" t="e">
        <f t="shared" si="402"/>
        <v>#DIV/0!</v>
      </c>
      <c r="R522" s="676" t="e">
        <f t="shared" si="402"/>
        <v>#DIV/0!</v>
      </c>
      <c r="S522" s="676" t="e">
        <f t="shared" si="402"/>
        <v>#DIV/0!</v>
      </c>
      <c r="T522" s="676" t="e">
        <f t="shared" si="402"/>
        <v>#DIV/0!</v>
      </c>
      <c r="U522" s="676" t="e">
        <f t="shared" si="402"/>
        <v>#DIV/0!</v>
      </c>
      <c r="V522" s="676" t="e">
        <f t="shared" si="402"/>
        <v>#DIV/0!</v>
      </c>
      <c r="W522" s="676" t="s">
        <v>357</v>
      </c>
      <c r="X522" s="676" t="e">
        <f t="shared" si="402"/>
        <v>#DIV/0!</v>
      </c>
      <c r="Y522" s="676" t="e">
        <f t="shared" si="402"/>
        <v>#DIV/0!</v>
      </c>
      <c r="Z522" s="676" t="e">
        <f t="shared" si="402"/>
        <v>#DIV/0!</v>
      </c>
      <c r="AA522" s="676" t="e">
        <f t="shared" si="402"/>
        <v>#DIV/0!</v>
      </c>
      <c r="AB522" s="676" t="e">
        <f t="shared" si="402"/>
        <v>#DIV/0!</v>
      </c>
      <c r="AC522" s="676" t="e">
        <f t="shared" si="400"/>
        <v>#DIV/0!</v>
      </c>
      <c r="AD522" s="274"/>
      <c r="AE522" s="249"/>
      <c r="AG522" s="243" t="s">
        <v>36</v>
      </c>
      <c r="AH522" s="676" t="e">
        <f t="shared" si="403"/>
        <v>#DIV/0!</v>
      </c>
      <c r="AI522" s="676" t="e">
        <f t="shared" si="403"/>
        <v>#DIV/0!</v>
      </c>
      <c r="AJ522" s="676" t="e">
        <f t="shared" si="403"/>
        <v>#DIV/0!</v>
      </c>
      <c r="AK522" s="676" t="e">
        <f t="shared" si="403"/>
        <v>#DIV/0!</v>
      </c>
      <c r="AL522" s="676" t="e">
        <f t="shared" si="403"/>
        <v>#DIV/0!</v>
      </c>
      <c r="AM522" s="676" t="e">
        <f t="shared" si="403"/>
        <v>#DIV/0!</v>
      </c>
      <c r="AN522" s="676" t="e">
        <f t="shared" si="403"/>
        <v>#DIV/0!</v>
      </c>
      <c r="AO522" s="676" t="e">
        <f t="shared" si="403"/>
        <v>#DIV/0!</v>
      </c>
      <c r="AP522" s="676" t="e">
        <f t="shared" si="403"/>
        <v>#DIV/0!</v>
      </c>
      <c r="AQ522" s="676" t="e">
        <f t="shared" si="403"/>
        <v>#DIV/0!</v>
      </c>
      <c r="AR522" s="676" t="e">
        <f t="shared" si="403"/>
        <v>#DIV/0!</v>
      </c>
      <c r="AS522" s="221"/>
    </row>
    <row r="523" spans="1:45" ht="12" hidden="1" customHeight="1" x14ac:dyDescent="0.15">
      <c r="B523" s="240"/>
      <c r="C523" s="246" t="s">
        <v>37</v>
      </c>
      <c r="D523" s="907" t="e">
        <f t="shared" si="402"/>
        <v>#DIV/0!</v>
      </c>
      <c r="E523" s="907" t="e">
        <f t="shared" si="402"/>
        <v>#DIV/0!</v>
      </c>
      <c r="F523" s="907" t="e">
        <f t="shared" si="402"/>
        <v>#DIV/0!</v>
      </c>
      <c r="G523" s="907" t="e">
        <f t="shared" si="402"/>
        <v>#DIV/0!</v>
      </c>
      <c r="H523" s="907" t="e">
        <f t="shared" si="402"/>
        <v>#DIV/0!</v>
      </c>
      <c r="I523" s="907" t="e">
        <f t="shared" si="402"/>
        <v>#DIV/0!</v>
      </c>
      <c r="J523" s="907" t="e">
        <f t="shared" si="402"/>
        <v>#DIV/0!</v>
      </c>
      <c r="K523" s="907" t="e">
        <f t="shared" si="402"/>
        <v>#DIV/0!</v>
      </c>
      <c r="L523" s="907" t="e">
        <f t="shared" si="402"/>
        <v>#DIV/0!</v>
      </c>
      <c r="M523" s="907" t="e">
        <f t="shared" si="402"/>
        <v>#DIV/0!</v>
      </c>
      <c r="N523" s="907" t="e">
        <f t="shared" si="402"/>
        <v>#DIV/0!</v>
      </c>
      <c r="O523" s="907" t="e">
        <f t="shared" si="402"/>
        <v>#DIV/0!</v>
      </c>
      <c r="P523" s="907" t="e">
        <f t="shared" si="402"/>
        <v>#DIV/0!</v>
      </c>
      <c r="Q523" s="907" t="e">
        <f t="shared" si="402"/>
        <v>#DIV/0!</v>
      </c>
      <c r="R523" s="907" t="e">
        <f t="shared" si="402"/>
        <v>#DIV/0!</v>
      </c>
      <c r="S523" s="907" t="e">
        <f t="shared" si="402"/>
        <v>#DIV/0!</v>
      </c>
      <c r="T523" s="907" t="e">
        <f t="shared" si="402"/>
        <v>#DIV/0!</v>
      </c>
      <c r="U523" s="907" t="e">
        <f t="shared" si="402"/>
        <v>#DIV/0!</v>
      </c>
      <c r="V523" s="907" t="e">
        <f t="shared" si="402"/>
        <v>#DIV/0!</v>
      </c>
      <c r="W523" s="907" t="s">
        <v>357</v>
      </c>
      <c r="X523" s="907" t="e">
        <f t="shared" si="402"/>
        <v>#DIV/0!</v>
      </c>
      <c r="Y523" s="907" t="e">
        <f t="shared" si="402"/>
        <v>#DIV/0!</v>
      </c>
      <c r="Z523" s="907" t="e">
        <f t="shared" si="402"/>
        <v>#DIV/0!</v>
      </c>
      <c r="AA523" s="907" t="e">
        <f t="shared" si="402"/>
        <v>#DIV/0!</v>
      </c>
      <c r="AB523" s="907" t="e">
        <f t="shared" si="402"/>
        <v>#DIV/0!</v>
      </c>
      <c r="AC523" s="907" t="e">
        <f t="shared" si="400"/>
        <v>#DIV/0!</v>
      </c>
      <c r="AD523" s="274"/>
      <c r="AF523" s="240"/>
      <c r="AG523" s="246" t="s">
        <v>37</v>
      </c>
      <c r="AH523" s="907" t="e">
        <f t="shared" si="403"/>
        <v>#DIV/0!</v>
      </c>
      <c r="AI523" s="907" t="e">
        <f t="shared" si="403"/>
        <v>#DIV/0!</v>
      </c>
      <c r="AJ523" s="907" t="e">
        <f t="shared" si="403"/>
        <v>#DIV/0!</v>
      </c>
      <c r="AK523" s="907" t="e">
        <f t="shared" si="403"/>
        <v>#DIV/0!</v>
      </c>
      <c r="AL523" s="907" t="e">
        <f t="shared" si="403"/>
        <v>#DIV/0!</v>
      </c>
      <c r="AM523" s="907" t="e">
        <f t="shared" si="403"/>
        <v>#DIV/0!</v>
      </c>
      <c r="AN523" s="907" t="e">
        <f t="shared" si="403"/>
        <v>#DIV/0!</v>
      </c>
      <c r="AO523" s="907" t="e">
        <f t="shared" si="403"/>
        <v>#DIV/0!</v>
      </c>
      <c r="AP523" s="907" t="e">
        <f t="shared" si="403"/>
        <v>#DIV/0!</v>
      </c>
      <c r="AQ523" s="907" t="e">
        <f t="shared" si="403"/>
        <v>#DIV/0!</v>
      </c>
      <c r="AR523" s="907" t="e">
        <f t="shared" si="403"/>
        <v>#DIV/0!</v>
      </c>
      <c r="AS523" s="221"/>
    </row>
    <row r="524" spans="1:45" ht="12" hidden="1" customHeight="1" x14ac:dyDescent="0.15">
      <c r="B524" s="66" t="s">
        <v>218</v>
      </c>
      <c r="C524" s="238" t="s">
        <v>34</v>
      </c>
      <c r="D524" s="906" t="e">
        <f t="shared" si="402"/>
        <v>#DIV/0!</v>
      </c>
      <c r="E524" s="906" t="e">
        <f t="shared" si="402"/>
        <v>#DIV/0!</v>
      </c>
      <c r="F524" s="906" t="e">
        <f t="shared" si="402"/>
        <v>#DIV/0!</v>
      </c>
      <c r="G524" s="906" t="e">
        <f t="shared" si="402"/>
        <v>#DIV/0!</v>
      </c>
      <c r="H524" s="906" t="e">
        <f t="shared" si="402"/>
        <v>#DIV/0!</v>
      </c>
      <c r="I524" s="906" t="e">
        <f t="shared" si="402"/>
        <v>#DIV/0!</v>
      </c>
      <c r="J524" s="906" t="e">
        <f t="shared" si="402"/>
        <v>#DIV/0!</v>
      </c>
      <c r="K524" s="906" t="e">
        <f t="shared" si="402"/>
        <v>#DIV/0!</v>
      </c>
      <c r="L524" s="906" t="e">
        <f t="shared" si="402"/>
        <v>#DIV/0!</v>
      </c>
      <c r="M524" s="906" t="e">
        <f t="shared" si="402"/>
        <v>#DIV/0!</v>
      </c>
      <c r="N524" s="906" t="e">
        <f t="shared" si="402"/>
        <v>#DIV/0!</v>
      </c>
      <c r="O524" s="906" t="e">
        <f t="shared" si="402"/>
        <v>#DIV/0!</v>
      </c>
      <c r="P524" s="906" t="e">
        <f t="shared" si="402"/>
        <v>#DIV/0!</v>
      </c>
      <c r="Q524" s="906" t="e">
        <f t="shared" si="402"/>
        <v>#DIV/0!</v>
      </c>
      <c r="R524" s="906" t="e">
        <f t="shared" si="402"/>
        <v>#DIV/0!</v>
      </c>
      <c r="S524" s="906" t="e">
        <f t="shared" si="402"/>
        <v>#DIV/0!</v>
      </c>
      <c r="T524" s="906" t="e">
        <f t="shared" si="402"/>
        <v>#DIV/0!</v>
      </c>
      <c r="U524" s="906" t="e">
        <f t="shared" si="402"/>
        <v>#DIV/0!</v>
      </c>
      <c r="V524" s="906" t="e">
        <f t="shared" si="402"/>
        <v>#DIV/0!</v>
      </c>
      <c r="W524" s="906" t="s">
        <v>357</v>
      </c>
      <c r="X524" s="906" t="e">
        <f t="shared" si="402"/>
        <v>#DIV/0!</v>
      </c>
      <c r="Y524" s="906" t="e">
        <f t="shared" si="402"/>
        <v>#DIV/0!</v>
      </c>
      <c r="Z524" s="906" t="e">
        <f t="shared" si="402"/>
        <v>#DIV/0!</v>
      </c>
      <c r="AA524" s="906" t="e">
        <f t="shared" si="402"/>
        <v>#DIV/0!</v>
      </c>
      <c r="AB524" s="906" t="e">
        <f t="shared" si="402"/>
        <v>#DIV/0!</v>
      </c>
      <c r="AC524" s="906" t="e">
        <f t="shared" si="400"/>
        <v>#DIV/0!</v>
      </c>
      <c r="AD524" s="274"/>
      <c r="AF524" s="66" t="s">
        <v>218</v>
      </c>
      <c r="AG524" s="238" t="s">
        <v>34</v>
      </c>
      <c r="AH524" s="906" t="e">
        <f t="shared" si="403"/>
        <v>#DIV/0!</v>
      </c>
      <c r="AI524" s="906" t="e">
        <f t="shared" si="403"/>
        <v>#DIV/0!</v>
      </c>
      <c r="AJ524" s="906" t="e">
        <f t="shared" si="403"/>
        <v>#DIV/0!</v>
      </c>
      <c r="AK524" s="906" t="e">
        <f t="shared" si="403"/>
        <v>#DIV/0!</v>
      </c>
      <c r="AL524" s="906" t="e">
        <f t="shared" si="403"/>
        <v>#DIV/0!</v>
      </c>
      <c r="AM524" s="906" t="e">
        <f t="shared" si="403"/>
        <v>#DIV/0!</v>
      </c>
      <c r="AN524" s="906" t="e">
        <f t="shared" si="403"/>
        <v>#DIV/0!</v>
      </c>
      <c r="AO524" s="906" t="e">
        <f t="shared" si="403"/>
        <v>#DIV/0!</v>
      </c>
      <c r="AP524" s="906" t="e">
        <f t="shared" si="403"/>
        <v>#DIV/0!</v>
      </c>
      <c r="AQ524" s="906" t="e">
        <f t="shared" si="403"/>
        <v>#DIV/0!</v>
      </c>
      <c r="AR524" s="906" t="e">
        <f t="shared" si="403"/>
        <v>#DIV/0!</v>
      </c>
    </row>
    <row r="525" spans="1:45" ht="12" hidden="1" customHeight="1" x14ac:dyDescent="0.15">
      <c r="C525" s="243" t="s">
        <v>35</v>
      </c>
      <c r="D525" s="676" t="e">
        <f t="shared" si="402"/>
        <v>#DIV/0!</v>
      </c>
      <c r="E525" s="676" t="e">
        <f t="shared" ref="E525:AB525" si="404">ROUND((E582-E578)/E578*100,1)</f>
        <v>#DIV/0!</v>
      </c>
      <c r="F525" s="676" t="e">
        <f t="shared" si="404"/>
        <v>#DIV/0!</v>
      </c>
      <c r="G525" s="676" t="e">
        <f t="shared" si="404"/>
        <v>#DIV/0!</v>
      </c>
      <c r="H525" s="676" t="e">
        <f t="shared" si="404"/>
        <v>#DIV/0!</v>
      </c>
      <c r="I525" s="676" t="e">
        <f t="shared" si="404"/>
        <v>#DIV/0!</v>
      </c>
      <c r="J525" s="676" t="e">
        <f t="shared" si="404"/>
        <v>#DIV/0!</v>
      </c>
      <c r="K525" s="676" t="e">
        <f t="shared" si="404"/>
        <v>#DIV/0!</v>
      </c>
      <c r="L525" s="676" t="e">
        <f t="shared" si="404"/>
        <v>#DIV/0!</v>
      </c>
      <c r="M525" s="676" t="e">
        <f t="shared" si="404"/>
        <v>#DIV/0!</v>
      </c>
      <c r="N525" s="676" t="e">
        <f t="shared" si="404"/>
        <v>#DIV/0!</v>
      </c>
      <c r="O525" s="676" t="e">
        <f t="shared" si="404"/>
        <v>#DIV/0!</v>
      </c>
      <c r="P525" s="676" t="e">
        <f t="shared" si="404"/>
        <v>#DIV/0!</v>
      </c>
      <c r="Q525" s="676" t="e">
        <f t="shared" si="404"/>
        <v>#DIV/0!</v>
      </c>
      <c r="R525" s="676" t="e">
        <f t="shared" si="404"/>
        <v>#DIV/0!</v>
      </c>
      <c r="S525" s="676" t="e">
        <f t="shared" si="404"/>
        <v>#DIV/0!</v>
      </c>
      <c r="T525" s="676" t="e">
        <f t="shared" si="404"/>
        <v>#DIV/0!</v>
      </c>
      <c r="U525" s="676" t="e">
        <f t="shared" si="404"/>
        <v>#DIV/0!</v>
      </c>
      <c r="V525" s="676" t="e">
        <f t="shared" si="404"/>
        <v>#DIV/0!</v>
      </c>
      <c r="W525" s="676" t="s">
        <v>357</v>
      </c>
      <c r="X525" s="676" t="e">
        <f t="shared" si="404"/>
        <v>#DIV/0!</v>
      </c>
      <c r="Y525" s="676" t="e">
        <f t="shared" si="404"/>
        <v>#DIV/0!</v>
      </c>
      <c r="Z525" s="676" t="e">
        <f t="shared" si="404"/>
        <v>#DIV/0!</v>
      </c>
      <c r="AA525" s="676" t="e">
        <f t="shared" si="404"/>
        <v>#DIV/0!</v>
      </c>
      <c r="AB525" s="676" t="e">
        <f t="shared" si="404"/>
        <v>#DIV/0!</v>
      </c>
      <c r="AC525" s="676" t="e">
        <f t="shared" ref="AC525" si="405">ROUND((AC582-AC578)/AC578*100,1)</f>
        <v>#DIV/0!</v>
      </c>
      <c r="AD525" s="274"/>
      <c r="AG525" s="243" t="s">
        <v>35</v>
      </c>
      <c r="AH525" s="676" t="e">
        <f t="shared" si="403"/>
        <v>#DIV/0!</v>
      </c>
      <c r="AI525" s="676" t="e">
        <f t="shared" si="403"/>
        <v>#DIV/0!</v>
      </c>
      <c r="AJ525" s="676" t="e">
        <f t="shared" si="403"/>
        <v>#DIV/0!</v>
      </c>
      <c r="AK525" s="676" t="e">
        <f t="shared" si="403"/>
        <v>#DIV/0!</v>
      </c>
      <c r="AL525" s="676" t="e">
        <f t="shared" si="403"/>
        <v>#DIV/0!</v>
      </c>
      <c r="AM525" s="676" t="e">
        <f t="shared" si="403"/>
        <v>#DIV/0!</v>
      </c>
      <c r="AN525" s="676" t="e">
        <f t="shared" si="403"/>
        <v>#DIV/0!</v>
      </c>
      <c r="AO525" s="676" t="e">
        <f t="shared" si="403"/>
        <v>#DIV/0!</v>
      </c>
      <c r="AP525" s="676" t="e">
        <f t="shared" si="403"/>
        <v>#DIV/0!</v>
      </c>
      <c r="AQ525" s="676" t="e">
        <f t="shared" si="403"/>
        <v>#DIV/0!</v>
      </c>
      <c r="AR525" s="676" t="e">
        <f t="shared" si="403"/>
        <v>#DIV/0!</v>
      </c>
    </row>
    <row r="526" spans="1:45" ht="12" hidden="1" customHeight="1" x14ac:dyDescent="0.15">
      <c r="C526" s="243" t="s">
        <v>36</v>
      </c>
      <c r="D526" s="676" t="e">
        <f t="shared" si="402"/>
        <v>#DIV/0!</v>
      </c>
      <c r="E526" s="676" t="e">
        <f t="shared" si="402"/>
        <v>#DIV/0!</v>
      </c>
      <c r="F526" s="676" t="e">
        <f t="shared" si="402"/>
        <v>#DIV/0!</v>
      </c>
      <c r="G526" s="676" t="e">
        <f t="shared" si="402"/>
        <v>#DIV/0!</v>
      </c>
      <c r="H526" s="676" t="e">
        <f t="shared" si="402"/>
        <v>#DIV/0!</v>
      </c>
      <c r="I526" s="676" t="e">
        <f t="shared" si="402"/>
        <v>#DIV/0!</v>
      </c>
      <c r="J526" s="676" t="e">
        <f t="shared" si="402"/>
        <v>#DIV/0!</v>
      </c>
      <c r="K526" s="676" t="e">
        <f t="shared" si="402"/>
        <v>#DIV/0!</v>
      </c>
      <c r="L526" s="676" t="e">
        <f t="shared" si="402"/>
        <v>#DIV/0!</v>
      </c>
      <c r="M526" s="676" t="e">
        <f t="shared" si="402"/>
        <v>#DIV/0!</v>
      </c>
      <c r="N526" s="676" t="e">
        <f t="shared" si="402"/>
        <v>#DIV/0!</v>
      </c>
      <c r="O526" s="676" t="e">
        <f t="shared" si="402"/>
        <v>#DIV/0!</v>
      </c>
      <c r="P526" s="676" t="e">
        <f t="shared" si="402"/>
        <v>#DIV/0!</v>
      </c>
      <c r="Q526" s="676" t="e">
        <f t="shared" si="402"/>
        <v>#DIV/0!</v>
      </c>
      <c r="R526" s="676" t="e">
        <f t="shared" si="402"/>
        <v>#DIV/0!</v>
      </c>
      <c r="S526" s="676" t="e">
        <f t="shared" si="402"/>
        <v>#DIV/0!</v>
      </c>
      <c r="T526" s="676" t="e">
        <f t="shared" si="402"/>
        <v>#DIV/0!</v>
      </c>
      <c r="U526" s="676" t="e">
        <f t="shared" si="402"/>
        <v>#DIV/0!</v>
      </c>
      <c r="V526" s="676" t="e">
        <f t="shared" si="402"/>
        <v>#DIV/0!</v>
      </c>
      <c r="W526" s="676" t="s">
        <v>357</v>
      </c>
      <c r="X526" s="676" t="e">
        <f t="shared" si="402"/>
        <v>#DIV/0!</v>
      </c>
      <c r="Y526" s="676" t="e">
        <f t="shared" si="402"/>
        <v>#DIV/0!</v>
      </c>
      <c r="Z526" s="676" t="e">
        <f t="shared" si="402"/>
        <v>#DIV/0!</v>
      </c>
      <c r="AA526" s="676" t="e">
        <f t="shared" si="402"/>
        <v>#DIV/0!</v>
      </c>
      <c r="AB526" s="676" t="e">
        <f t="shared" si="402"/>
        <v>#DIV/0!</v>
      </c>
      <c r="AC526" s="676" t="e">
        <f t="shared" si="400"/>
        <v>#DIV/0!</v>
      </c>
      <c r="AD526" s="274"/>
      <c r="AG526" s="243" t="s">
        <v>36</v>
      </c>
      <c r="AH526" s="676" t="e">
        <f t="shared" si="403"/>
        <v>#DIV/0!</v>
      </c>
      <c r="AI526" s="676" t="e">
        <f t="shared" si="403"/>
        <v>#DIV/0!</v>
      </c>
      <c r="AJ526" s="676" t="e">
        <f t="shared" si="403"/>
        <v>#DIV/0!</v>
      </c>
      <c r="AK526" s="676" t="e">
        <f t="shared" si="403"/>
        <v>#DIV/0!</v>
      </c>
      <c r="AL526" s="676" t="e">
        <f t="shared" si="403"/>
        <v>#DIV/0!</v>
      </c>
      <c r="AM526" s="676" t="e">
        <f t="shared" si="403"/>
        <v>#DIV/0!</v>
      </c>
      <c r="AN526" s="676" t="e">
        <f t="shared" si="403"/>
        <v>#DIV/0!</v>
      </c>
      <c r="AO526" s="676" t="e">
        <f t="shared" si="403"/>
        <v>#DIV/0!</v>
      </c>
      <c r="AP526" s="676" t="e">
        <f t="shared" si="403"/>
        <v>#DIV/0!</v>
      </c>
      <c r="AQ526" s="676" t="e">
        <f t="shared" si="403"/>
        <v>#DIV/0!</v>
      </c>
      <c r="AR526" s="676" t="e">
        <f t="shared" si="403"/>
        <v>#DIV/0!</v>
      </c>
    </row>
    <row r="527" spans="1:45" ht="12" hidden="1" customHeight="1" x14ac:dyDescent="0.15">
      <c r="B527" s="240"/>
      <c r="C527" s="246" t="s">
        <v>37</v>
      </c>
      <c r="D527" s="907" t="e">
        <f t="shared" si="402"/>
        <v>#DIV/0!</v>
      </c>
      <c r="E527" s="907" t="e">
        <f t="shared" si="402"/>
        <v>#DIV/0!</v>
      </c>
      <c r="F527" s="907" t="e">
        <f t="shared" si="402"/>
        <v>#DIV/0!</v>
      </c>
      <c r="G527" s="907" t="e">
        <f t="shared" si="402"/>
        <v>#DIV/0!</v>
      </c>
      <c r="H527" s="907" t="e">
        <f t="shared" si="402"/>
        <v>#DIV/0!</v>
      </c>
      <c r="I527" s="907" t="e">
        <f t="shared" si="402"/>
        <v>#DIV/0!</v>
      </c>
      <c r="J527" s="907" t="e">
        <f t="shared" si="402"/>
        <v>#DIV/0!</v>
      </c>
      <c r="K527" s="907" t="e">
        <f t="shared" si="402"/>
        <v>#DIV/0!</v>
      </c>
      <c r="L527" s="907" t="e">
        <f t="shared" si="402"/>
        <v>#DIV/0!</v>
      </c>
      <c r="M527" s="907" t="e">
        <f t="shared" si="402"/>
        <v>#DIV/0!</v>
      </c>
      <c r="N527" s="907" t="e">
        <f t="shared" si="402"/>
        <v>#DIV/0!</v>
      </c>
      <c r="O527" s="907" t="e">
        <f t="shared" si="402"/>
        <v>#DIV/0!</v>
      </c>
      <c r="P527" s="907" t="e">
        <f t="shared" si="402"/>
        <v>#DIV/0!</v>
      </c>
      <c r="Q527" s="907" t="e">
        <f t="shared" si="402"/>
        <v>#DIV/0!</v>
      </c>
      <c r="R527" s="907" t="e">
        <f t="shared" si="402"/>
        <v>#DIV/0!</v>
      </c>
      <c r="S527" s="907" t="e">
        <f t="shared" si="402"/>
        <v>#DIV/0!</v>
      </c>
      <c r="T527" s="907" t="e">
        <f t="shared" si="402"/>
        <v>#DIV/0!</v>
      </c>
      <c r="U527" s="907" t="e">
        <f t="shared" si="402"/>
        <v>#DIV/0!</v>
      </c>
      <c r="V527" s="907" t="e">
        <f t="shared" si="402"/>
        <v>#DIV/0!</v>
      </c>
      <c r="W527" s="907" t="s">
        <v>357</v>
      </c>
      <c r="X527" s="907" t="e">
        <f t="shared" si="402"/>
        <v>#DIV/0!</v>
      </c>
      <c r="Y527" s="907" t="e">
        <f t="shared" si="402"/>
        <v>#DIV/0!</v>
      </c>
      <c r="Z527" s="907" t="e">
        <f t="shared" si="402"/>
        <v>#DIV/0!</v>
      </c>
      <c r="AA527" s="907" t="e">
        <f t="shared" si="402"/>
        <v>#DIV/0!</v>
      </c>
      <c r="AB527" s="907" t="e">
        <f t="shared" si="402"/>
        <v>#DIV/0!</v>
      </c>
      <c r="AC527" s="907" t="e">
        <f t="shared" si="400"/>
        <v>#DIV/0!</v>
      </c>
      <c r="AD527" s="274"/>
      <c r="AF527" s="240"/>
      <c r="AG527" s="246" t="s">
        <v>37</v>
      </c>
      <c r="AH527" s="907" t="e">
        <f t="shared" si="403"/>
        <v>#DIV/0!</v>
      </c>
      <c r="AI527" s="907" t="e">
        <f t="shared" si="403"/>
        <v>#DIV/0!</v>
      </c>
      <c r="AJ527" s="907" t="e">
        <f t="shared" si="403"/>
        <v>#DIV/0!</v>
      </c>
      <c r="AK527" s="907" t="e">
        <f t="shared" si="403"/>
        <v>#DIV/0!</v>
      </c>
      <c r="AL527" s="907" t="e">
        <f t="shared" si="403"/>
        <v>#DIV/0!</v>
      </c>
      <c r="AM527" s="907" t="e">
        <f t="shared" si="403"/>
        <v>#DIV/0!</v>
      </c>
      <c r="AN527" s="907" t="e">
        <f t="shared" si="403"/>
        <v>#DIV/0!</v>
      </c>
      <c r="AO527" s="907" t="e">
        <f t="shared" si="403"/>
        <v>#DIV/0!</v>
      </c>
      <c r="AP527" s="907" t="e">
        <f t="shared" si="403"/>
        <v>#DIV/0!</v>
      </c>
      <c r="AQ527" s="907" t="e">
        <f t="shared" si="403"/>
        <v>#DIV/0!</v>
      </c>
      <c r="AR527" s="907" t="e">
        <f t="shared" si="403"/>
        <v>#DIV/0!</v>
      </c>
    </row>
    <row r="528" spans="1:45" ht="12" hidden="1" customHeight="1" x14ac:dyDescent="0.15">
      <c r="B528" s="66" t="s">
        <v>219</v>
      </c>
      <c r="C528" s="238" t="s">
        <v>34</v>
      </c>
      <c r="D528" s="676" t="e">
        <f t="shared" si="402"/>
        <v>#DIV/0!</v>
      </c>
      <c r="E528" s="676" t="e">
        <f t="shared" si="402"/>
        <v>#DIV/0!</v>
      </c>
      <c r="F528" s="676" t="e">
        <f t="shared" si="402"/>
        <v>#DIV/0!</v>
      </c>
      <c r="G528" s="676" t="e">
        <f t="shared" si="402"/>
        <v>#DIV/0!</v>
      </c>
      <c r="H528" s="676" t="e">
        <f t="shared" si="402"/>
        <v>#DIV/0!</v>
      </c>
      <c r="I528" s="676" t="e">
        <f t="shared" si="402"/>
        <v>#DIV/0!</v>
      </c>
      <c r="J528" s="676" t="e">
        <f t="shared" si="402"/>
        <v>#DIV/0!</v>
      </c>
      <c r="K528" s="676" t="e">
        <f t="shared" si="402"/>
        <v>#DIV/0!</v>
      </c>
      <c r="L528" s="676" t="e">
        <f t="shared" si="402"/>
        <v>#DIV/0!</v>
      </c>
      <c r="M528" s="676" t="e">
        <f t="shared" si="402"/>
        <v>#DIV/0!</v>
      </c>
      <c r="N528" s="676" t="e">
        <f t="shared" si="402"/>
        <v>#DIV/0!</v>
      </c>
      <c r="O528" s="676" t="e">
        <f t="shared" si="402"/>
        <v>#DIV/0!</v>
      </c>
      <c r="P528" s="676" t="e">
        <f t="shared" si="402"/>
        <v>#DIV/0!</v>
      </c>
      <c r="Q528" s="676" t="e">
        <f t="shared" si="402"/>
        <v>#DIV/0!</v>
      </c>
      <c r="R528" s="676" t="e">
        <f t="shared" si="402"/>
        <v>#DIV/0!</v>
      </c>
      <c r="S528" s="676" t="e">
        <f t="shared" si="402"/>
        <v>#DIV/0!</v>
      </c>
      <c r="T528" s="676" t="e">
        <f t="shared" si="402"/>
        <v>#DIV/0!</v>
      </c>
      <c r="U528" s="676" t="e">
        <f t="shared" si="402"/>
        <v>#DIV/0!</v>
      </c>
      <c r="V528" s="676" t="e">
        <f t="shared" si="402"/>
        <v>#DIV/0!</v>
      </c>
      <c r="W528" s="676" t="s">
        <v>357</v>
      </c>
      <c r="X528" s="676" t="e">
        <f t="shared" si="402"/>
        <v>#DIV/0!</v>
      </c>
      <c r="Y528" s="676" t="e">
        <f t="shared" si="402"/>
        <v>#DIV/0!</v>
      </c>
      <c r="Z528" s="676" t="e">
        <f t="shared" si="402"/>
        <v>#DIV/0!</v>
      </c>
      <c r="AA528" s="676" t="e">
        <f t="shared" si="402"/>
        <v>#DIV/0!</v>
      </c>
      <c r="AB528" s="676" t="e">
        <f t="shared" si="402"/>
        <v>#DIV/0!</v>
      </c>
      <c r="AC528" s="676" t="e">
        <f t="shared" si="400"/>
        <v>#DIV/0!</v>
      </c>
      <c r="AD528" s="274"/>
      <c r="AF528" s="66" t="s">
        <v>219</v>
      </c>
      <c r="AG528" s="238" t="s">
        <v>34</v>
      </c>
      <c r="AH528" s="676" t="e">
        <f t="shared" si="403"/>
        <v>#DIV/0!</v>
      </c>
      <c r="AI528" s="676" t="e">
        <f t="shared" si="403"/>
        <v>#DIV/0!</v>
      </c>
      <c r="AJ528" s="676" t="e">
        <f t="shared" si="403"/>
        <v>#DIV/0!</v>
      </c>
      <c r="AK528" s="676" t="e">
        <f t="shared" si="403"/>
        <v>#DIV/0!</v>
      </c>
      <c r="AL528" s="676" t="e">
        <f t="shared" si="403"/>
        <v>#DIV/0!</v>
      </c>
      <c r="AM528" s="676" t="e">
        <f t="shared" si="403"/>
        <v>#DIV/0!</v>
      </c>
      <c r="AN528" s="676" t="e">
        <f t="shared" si="403"/>
        <v>#DIV/0!</v>
      </c>
      <c r="AO528" s="676" t="e">
        <f t="shared" si="403"/>
        <v>#DIV/0!</v>
      </c>
      <c r="AP528" s="676" t="e">
        <f t="shared" si="403"/>
        <v>#DIV/0!</v>
      </c>
      <c r="AQ528" s="676" t="e">
        <f t="shared" si="403"/>
        <v>#DIV/0!</v>
      </c>
      <c r="AR528" s="676" t="e">
        <f t="shared" si="403"/>
        <v>#DIV/0!</v>
      </c>
    </row>
    <row r="529" spans="1:44" ht="12" hidden="1" customHeight="1" x14ac:dyDescent="0.15">
      <c r="C529" s="243" t="s">
        <v>35</v>
      </c>
      <c r="D529" s="676" t="e">
        <f t="shared" si="402"/>
        <v>#DIV/0!</v>
      </c>
      <c r="E529" s="676" t="e">
        <f t="shared" si="402"/>
        <v>#DIV/0!</v>
      </c>
      <c r="F529" s="676" t="e">
        <f t="shared" si="402"/>
        <v>#DIV/0!</v>
      </c>
      <c r="G529" s="676" t="e">
        <f t="shared" si="402"/>
        <v>#DIV/0!</v>
      </c>
      <c r="H529" s="676" t="e">
        <f t="shared" si="402"/>
        <v>#DIV/0!</v>
      </c>
      <c r="I529" s="676" t="e">
        <f t="shared" si="402"/>
        <v>#DIV/0!</v>
      </c>
      <c r="J529" s="676" t="e">
        <f t="shared" si="402"/>
        <v>#DIV/0!</v>
      </c>
      <c r="K529" s="676" t="e">
        <f t="shared" si="402"/>
        <v>#DIV/0!</v>
      </c>
      <c r="L529" s="676" t="e">
        <f t="shared" si="402"/>
        <v>#DIV/0!</v>
      </c>
      <c r="M529" s="676" t="e">
        <f t="shared" si="402"/>
        <v>#DIV/0!</v>
      </c>
      <c r="N529" s="676" t="e">
        <f t="shared" si="402"/>
        <v>#DIV/0!</v>
      </c>
      <c r="O529" s="676" t="e">
        <f t="shared" ref="O529:AB533" si="406">ROUND((O586-O582)/O582*100,1)</f>
        <v>#DIV/0!</v>
      </c>
      <c r="P529" s="676" t="e">
        <f t="shared" si="406"/>
        <v>#DIV/0!</v>
      </c>
      <c r="Q529" s="676" t="e">
        <f t="shared" si="406"/>
        <v>#DIV/0!</v>
      </c>
      <c r="R529" s="676" t="e">
        <f t="shared" si="406"/>
        <v>#DIV/0!</v>
      </c>
      <c r="S529" s="676" t="e">
        <f t="shared" si="406"/>
        <v>#DIV/0!</v>
      </c>
      <c r="T529" s="676" t="e">
        <f t="shared" si="406"/>
        <v>#DIV/0!</v>
      </c>
      <c r="U529" s="676" t="e">
        <f t="shared" si="406"/>
        <v>#DIV/0!</v>
      </c>
      <c r="V529" s="676" t="e">
        <f t="shared" si="406"/>
        <v>#DIV/0!</v>
      </c>
      <c r="W529" s="676" t="s">
        <v>357</v>
      </c>
      <c r="X529" s="676" t="e">
        <f t="shared" si="406"/>
        <v>#DIV/0!</v>
      </c>
      <c r="Y529" s="676" t="e">
        <f t="shared" si="406"/>
        <v>#DIV/0!</v>
      </c>
      <c r="Z529" s="676" t="e">
        <f t="shared" si="406"/>
        <v>#DIV/0!</v>
      </c>
      <c r="AA529" s="676" t="e">
        <f t="shared" si="406"/>
        <v>#DIV/0!</v>
      </c>
      <c r="AB529" s="676" t="e">
        <f t="shared" si="406"/>
        <v>#DIV/0!</v>
      </c>
      <c r="AC529" s="676" t="e">
        <f t="shared" ref="AC529" si="407">ROUND((AC586-AC582)/AC582*100,1)</f>
        <v>#DIV/0!</v>
      </c>
      <c r="AD529" s="274"/>
      <c r="AG529" s="243" t="s">
        <v>35</v>
      </c>
      <c r="AH529" s="676" t="e">
        <f t="shared" si="403"/>
        <v>#DIV/0!</v>
      </c>
      <c r="AI529" s="676" t="e">
        <f t="shared" si="403"/>
        <v>#DIV/0!</v>
      </c>
      <c r="AJ529" s="676" t="e">
        <f t="shared" si="403"/>
        <v>#DIV/0!</v>
      </c>
      <c r="AK529" s="676" t="e">
        <f t="shared" si="403"/>
        <v>#DIV/0!</v>
      </c>
      <c r="AL529" s="676" t="e">
        <f t="shared" si="403"/>
        <v>#DIV/0!</v>
      </c>
      <c r="AM529" s="676" t="e">
        <f t="shared" si="403"/>
        <v>#DIV/0!</v>
      </c>
      <c r="AN529" s="676" t="e">
        <f t="shared" si="403"/>
        <v>#DIV/0!</v>
      </c>
      <c r="AO529" s="676" t="e">
        <f t="shared" si="403"/>
        <v>#DIV/0!</v>
      </c>
      <c r="AP529" s="676" t="e">
        <f t="shared" si="403"/>
        <v>#DIV/0!</v>
      </c>
      <c r="AQ529" s="676" t="e">
        <f t="shared" si="403"/>
        <v>#DIV/0!</v>
      </c>
      <c r="AR529" s="676" t="e">
        <f t="shared" si="403"/>
        <v>#DIV/0!</v>
      </c>
    </row>
    <row r="530" spans="1:44" ht="12" hidden="1" customHeight="1" x14ac:dyDescent="0.15">
      <c r="C530" s="243" t="s">
        <v>36</v>
      </c>
      <c r="D530" s="676" t="e">
        <f t="shared" ref="D530:S533" si="408">ROUND((D587-D583)/D583*100,1)</f>
        <v>#DIV/0!</v>
      </c>
      <c r="E530" s="676" t="e">
        <f t="shared" si="408"/>
        <v>#DIV/0!</v>
      </c>
      <c r="F530" s="676" t="e">
        <f t="shared" si="408"/>
        <v>#DIV/0!</v>
      </c>
      <c r="G530" s="676" t="e">
        <f t="shared" si="408"/>
        <v>#DIV/0!</v>
      </c>
      <c r="H530" s="676" t="e">
        <f t="shared" si="408"/>
        <v>#DIV/0!</v>
      </c>
      <c r="I530" s="676" t="e">
        <f t="shared" si="408"/>
        <v>#DIV/0!</v>
      </c>
      <c r="J530" s="676" t="e">
        <f t="shared" si="408"/>
        <v>#DIV/0!</v>
      </c>
      <c r="K530" s="676" t="e">
        <f t="shared" si="408"/>
        <v>#DIV/0!</v>
      </c>
      <c r="L530" s="676" t="e">
        <f t="shared" si="408"/>
        <v>#DIV/0!</v>
      </c>
      <c r="M530" s="676" t="e">
        <f t="shared" si="408"/>
        <v>#DIV/0!</v>
      </c>
      <c r="N530" s="676" t="e">
        <f t="shared" si="408"/>
        <v>#DIV/0!</v>
      </c>
      <c r="O530" s="676" t="e">
        <f t="shared" si="406"/>
        <v>#DIV/0!</v>
      </c>
      <c r="P530" s="676" t="e">
        <f t="shared" si="406"/>
        <v>#DIV/0!</v>
      </c>
      <c r="Q530" s="676" t="e">
        <f t="shared" si="406"/>
        <v>#DIV/0!</v>
      </c>
      <c r="R530" s="676" t="e">
        <f t="shared" si="406"/>
        <v>#DIV/0!</v>
      </c>
      <c r="S530" s="676" t="e">
        <f t="shared" si="406"/>
        <v>#DIV/0!</v>
      </c>
      <c r="T530" s="676" t="e">
        <f t="shared" si="406"/>
        <v>#DIV/0!</v>
      </c>
      <c r="U530" s="676" t="e">
        <f t="shared" si="406"/>
        <v>#DIV/0!</v>
      </c>
      <c r="V530" s="676" t="e">
        <f t="shared" si="406"/>
        <v>#DIV/0!</v>
      </c>
      <c r="W530" s="676" t="s">
        <v>357</v>
      </c>
      <c r="X530" s="676" t="e">
        <f t="shared" si="406"/>
        <v>#DIV/0!</v>
      </c>
      <c r="Y530" s="676" t="e">
        <f t="shared" si="406"/>
        <v>#DIV/0!</v>
      </c>
      <c r="Z530" s="676" t="e">
        <f t="shared" si="406"/>
        <v>#DIV/0!</v>
      </c>
      <c r="AA530" s="676" t="e">
        <f t="shared" si="406"/>
        <v>#DIV/0!</v>
      </c>
      <c r="AB530" s="676" t="e">
        <f t="shared" si="406"/>
        <v>#DIV/0!</v>
      </c>
      <c r="AC530" s="676" t="e">
        <f t="shared" ref="AC530" si="409">ROUND((AC587-AC583)/AC583*100,1)</f>
        <v>#DIV/0!</v>
      </c>
      <c r="AD530" s="274"/>
      <c r="AG530" s="243" t="s">
        <v>36</v>
      </c>
      <c r="AH530" s="676" t="e">
        <f t="shared" si="403"/>
        <v>#DIV/0!</v>
      </c>
      <c r="AI530" s="676" t="e">
        <f t="shared" si="403"/>
        <v>#DIV/0!</v>
      </c>
      <c r="AJ530" s="676" t="e">
        <f t="shared" si="403"/>
        <v>#DIV/0!</v>
      </c>
      <c r="AK530" s="676" t="e">
        <f t="shared" si="403"/>
        <v>#DIV/0!</v>
      </c>
      <c r="AL530" s="676" t="e">
        <f t="shared" si="403"/>
        <v>#DIV/0!</v>
      </c>
      <c r="AM530" s="676" t="e">
        <f t="shared" si="403"/>
        <v>#DIV/0!</v>
      </c>
      <c r="AN530" s="676" t="e">
        <f t="shared" si="403"/>
        <v>#DIV/0!</v>
      </c>
      <c r="AO530" s="676" t="e">
        <f t="shared" si="403"/>
        <v>#DIV/0!</v>
      </c>
      <c r="AP530" s="676" t="e">
        <f t="shared" si="403"/>
        <v>#DIV/0!</v>
      </c>
      <c r="AQ530" s="676" t="e">
        <f t="shared" si="403"/>
        <v>#DIV/0!</v>
      </c>
      <c r="AR530" s="676" t="e">
        <f t="shared" si="403"/>
        <v>#DIV/0!</v>
      </c>
    </row>
    <row r="531" spans="1:44" ht="12" hidden="1" customHeight="1" x14ac:dyDescent="0.15">
      <c r="B531" s="240"/>
      <c r="C531" s="246" t="s">
        <v>37</v>
      </c>
      <c r="D531" s="676" t="e">
        <f t="shared" si="408"/>
        <v>#DIV/0!</v>
      </c>
      <c r="E531" s="676" t="e">
        <f t="shared" si="408"/>
        <v>#DIV/0!</v>
      </c>
      <c r="F531" s="676" t="e">
        <f t="shared" si="408"/>
        <v>#DIV/0!</v>
      </c>
      <c r="G531" s="676" t="e">
        <f t="shared" si="408"/>
        <v>#DIV/0!</v>
      </c>
      <c r="H531" s="676" t="e">
        <f t="shared" si="408"/>
        <v>#DIV/0!</v>
      </c>
      <c r="I531" s="676" t="e">
        <f t="shared" si="408"/>
        <v>#DIV/0!</v>
      </c>
      <c r="J531" s="676" t="e">
        <f t="shared" si="408"/>
        <v>#DIV/0!</v>
      </c>
      <c r="K531" s="676" t="e">
        <f t="shared" si="408"/>
        <v>#DIV/0!</v>
      </c>
      <c r="L531" s="676" t="e">
        <f t="shared" si="408"/>
        <v>#DIV/0!</v>
      </c>
      <c r="M531" s="676" t="e">
        <f t="shared" si="408"/>
        <v>#DIV/0!</v>
      </c>
      <c r="N531" s="676" t="e">
        <f t="shared" si="408"/>
        <v>#DIV/0!</v>
      </c>
      <c r="O531" s="676" t="e">
        <f t="shared" si="408"/>
        <v>#DIV/0!</v>
      </c>
      <c r="P531" s="676" t="e">
        <f t="shared" si="408"/>
        <v>#DIV/0!</v>
      </c>
      <c r="Q531" s="676" t="e">
        <f t="shared" si="408"/>
        <v>#DIV/0!</v>
      </c>
      <c r="R531" s="676" t="e">
        <f t="shared" si="408"/>
        <v>#DIV/0!</v>
      </c>
      <c r="S531" s="676" t="e">
        <f t="shared" si="408"/>
        <v>#DIV/0!</v>
      </c>
      <c r="T531" s="676" t="e">
        <f t="shared" si="406"/>
        <v>#DIV/0!</v>
      </c>
      <c r="U531" s="676" t="e">
        <f t="shared" si="406"/>
        <v>#DIV/0!</v>
      </c>
      <c r="V531" s="676" t="e">
        <f t="shared" si="406"/>
        <v>#DIV/0!</v>
      </c>
      <c r="W531" s="676" t="s">
        <v>357</v>
      </c>
      <c r="X531" s="676" t="e">
        <f t="shared" si="406"/>
        <v>#DIV/0!</v>
      </c>
      <c r="Y531" s="676" t="e">
        <f t="shared" si="406"/>
        <v>#DIV/0!</v>
      </c>
      <c r="Z531" s="676" t="e">
        <f t="shared" si="406"/>
        <v>#DIV/0!</v>
      </c>
      <c r="AA531" s="676" t="e">
        <f t="shared" si="406"/>
        <v>#DIV/0!</v>
      </c>
      <c r="AB531" s="676" t="e">
        <f t="shared" si="406"/>
        <v>#DIV/0!</v>
      </c>
      <c r="AC531" s="676" t="e">
        <f t="shared" ref="AC531" si="410">ROUND((AC588-AC584)/AC584*100,1)</f>
        <v>#DIV/0!</v>
      </c>
      <c r="AD531" s="274"/>
      <c r="AF531" s="240"/>
      <c r="AG531" s="246" t="s">
        <v>37</v>
      </c>
      <c r="AH531" s="907" t="e">
        <f t="shared" si="403"/>
        <v>#DIV/0!</v>
      </c>
      <c r="AI531" s="907" t="e">
        <f t="shared" si="403"/>
        <v>#DIV/0!</v>
      </c>
      <c r="AJ531" s="907" t="e">
        <f t="shared" si="403"/>
        <v>#DIV/0!</v>
      </c>
      <c r="AK531" s="907" t="e">
        <f t="shared" si="403"/>
        <v>#DIV/0!</v>
      </c>
      <c r="AL531" s="907" t="e">
        <f t="shared" si="403"/>
        <v>#DIV/0!</v>
      </c>
      <c r="AM531" s="907" t="e">
        <f t="shared" si="403"/>
        <v>#DIV/0!</v>
      </c>
      <c r="AN531" s="907" t="e">
        <f t="shared" si="403"/>
        <v>#DIV/0!</v>
      </c>
      <c r="AO531" s="907" t="e">
        <f t="shared" si="403"/>
        <v>#DIV/0!</v>
      </c>
      <c r="AP531" s="907" t="e">
        <f t="shared" si="403"/>
        <v>#DIV/0!</v>
      </c>
      <c r="AQ531" s="907" t="e">
        <f t="shared" si="403"/>
        <v>#DIV/0!</v>
      </c>
      <c r="AR531" s="907" t="e">
        <f t="shared" si="403"/>
        <v>#DIV/0!</v>
      </c>
    </row>
    <row r="532" spans="1:44" ht="12" hidden="1" customHeight="1" x14ac:dyDescent="0.15">
      <c r="B532" s="66" t="s">
        <v>220</v>
      </c>
      <c r="C532" s="238" t="s">
        <v>34</v>
      </c>
      <c r="D532" s="906" t="e">
        <f t="shared" si="408"/>
        <v>#DIV/0!</v>
      </c>
      <c r="E532" s="906" t="e">
        <f t="shared" si="408"/>
        <v>#DIV/0!</v>
      </c>
      <c r="F532" s="906" t="e">
        <f t="shared" si="408"/>
        <v>#DIV/0!</v>
      </c>
      <c r="G532" s="906" t="e">
        <f t="shared" si="408"/>
        <v>#DIV/0!</v>
      </c>
      <c r="H532" s="906" t="e">
        <f t="shared" si="408"/>
        <v>#DIV/0!</v>
      </c>
      <c r="I532" s="906" t="e">
        <f t="shared" si="408"/>
        <v>#DIV/0!</v>
      </c>
      <c r="J532" s="906" t="e">
        <f t="shared" si="408"/>
        <v>#DIV/0!</v>
      </c>
      <c r="K532" s="906" t="e">
        <f t="shared" si="408"/>
        <v>#DIV/0!</v>
      </c>
      <c r="L532" s="906" t="e">
        <f t="shared" si="408"/>
        <v>#DIV/0!</v>
      </c>
      <c r="M532" s="906" t="e">
        <f t="shared" si="408"/>
        <v>#DIV/0!</v>
      </c>
      <c r="N532" s="906" t="e">
        <f t="shared" si="408"/>
        <v>#DIV/0!</v>
      </c>
      <c r="O532" s="906" t="e">
        <f t="shared" si="408"/>
        <v>#DIV/0!</v>
      </c>
      <c r="P532" s="906" t="e">
        <f t="shared" si="408"/>
        <v>#DIV/0!</v>
      </c>
      <c r="Q532" s="906" t="e">
        <f t="shared" si="408"/>
        <v>#DIV/0!</v>
      </c>
      <c r="R532" s="906" t="e">
        <f t="shared" si="408"/>
        <v>#DIV/0!</v>
      </c>
      <c r="S532" s="906" t="e">
        <f t="shared" si="408"/>
        <v>#DIV/0!</v>
      </c>
      <c r="T532" s="906" t="e">
        <f t="shared" si="406"/>
        <v>#DIV/0!</v>
      </c>
      <c r="U532" s="906" t="e">
        <f t="shared" si="406"/>
        <v>#DIV/0!</v>
      </c>
      <c r="V532" s="906" t="e">
        <f t="shared" si="406"/>
        <v>#DIV/0!</v>
      </c>
      <c r="W532" s="906" t="s">
        <v>357</v>
      </c>
      <c r="X532" s="906" t="e">
        <f t="shared" si="406"/>
        <v>#DIV/0!</v>
      </c>
      <c r="Y532" s="906" t="e">
        <f t="shared" si="406"/>
        <v>#DIV/0!</v>
      </c>
      <c r="Z532" s="906" t="e">
        <f t="shared" si="406"/>
        <v>#DIV/0!</v>
      </c>
      <c r="AA532" s="906" t="e">
        <f t="shared" si="406"/>
        <v>#DIV/0!</v>
      </c>
      <c r="AB532" s="906" t="e">
        <f t="shared" si="406"/>
        <v>#DIV/0!</v>
      </c>
      <c r="AC532" s="906" t="e">
        <f t="shared" ref="AC532" si="411">ROUND((AC589-AC585)/AC585*100,1)</f>
        <v>#DIV/0!</v>
      </c>
      <c r="AD532" s="274"/>
      <c r="AF532" s="66" t="s">
        <v>220</v>
      </c>
      <c r="AG532" s="238" t="s">
        <v>34</v>
      </c>
      <c r="AH532" s="906" t="e">
        <f t="shared" si="403"/>
        <v>#DIV/0!</v>
      </c>
      <c r="AI532" s="906" t="e">
        <f t="shared" si="403"/>
        <v>#DIV/0!</v>
      </c>
      <c r="AJ532" s="906" t="e">
        <f t="shared" si="403"/>
        <v>#DIV/0!</v>
      </c>
      <c r="AK532" s="906" t="e">
        <f t="shared" si="403"/>
        <v>#DIV/0!</v>
      </c>
      <c r="AL532" s="906" t="e">
        <f t="shared" si="403"/>
        <v>#DIV/0!</v>
      </c>
      <c r="AM532" s="906" t="e">
        <f t="shared" si="403"/>
        <v>#DIV/0!</v>
      </c>
      <c r="AN532" s="906" t="e">
        <f t="shared" si="403"/>
        <v>#DIV/0!</v>
      </c>
      <c r="AO532" s="906" t="e">
        <f t="shared" si="403"/>
        <v>#DIV/0!</v>
      </c>
      <c r="AP532" s="906" t="e">
        <f t="shared" si="403"/>
        <v>#DIV/0!</v>
      </c>
      <c r="AQ532" s="906" t="e">
        <f t="shared" si="403"/>
        <v>#DIV/0!</v>
      </c>
      <c r="AR532" s="906" t="e">
        <f t="shared" si="403"/>
        <v>#DIV/0!</v>
      </c>
    </row>
    <row r="533" spans="1:44" ht="12" hidden="1" customHeight="1" x14ac:dyDescent="0.15">
      <c r="C533" s="243" t="s">
        <v>35</v>
      </c>
      <c r="D533" s="676" t="e">
        <f t="shared" si="408"/>
        <v>#DIV/0!</v>
      </c>
      <c r="E533" s="676" t="e">
        <f t="shared" si="408"/>
        <v>#DIV/0!</v>
      </c>
      <c r="F533" s="676" t="e">
        <f t="shared" si="408"/>
        <v>#DIV/0!</v>
      </c>
      <c r="G533" s="676" t="e">
        <f t="shared" si="408"/>
        <v>#DIV/0!</v>
      </c>
      <c r="H533" s="676" t="e">
        <f t="shared" si="408"/>
        <v>#DIV/0!</v>
      </c>
      <c r="I533" s="676" t="e">
        <f t="shared" si="408"/>
        <v>#DIV/0!</v>
      </c>
      <c r="J533" s="676" t="e">
        <f t="shared" si="408"/>
        <v>#DIV/0!</v>
      </c>
      <c r="K533" s="676" t="e">
        <f t="shared" si="408"/>
        <v>#DIV/0!</v>
      </c>
      <c r="L533" s="676" t="e">
        <f t="shared" si="408"/>
        <v>#DIV/0!</v>
      </c>
      <c r="M533" s="676" t="e">
        <f t="shared" si="408"/>
        <v>#DIV/0!</v>
      </c>
      <c r="N533" s="676" t="e">
        <f t="shared" si="408"/>
        <v>#DIV/0!</v>
      </c>
      <c r="O533" s="676" t="e">
        <f t="shared" si="408"/>
        <v>#DIV/0!</v>
      </c>
      <c r="P533" s="676" t="e">
        <f t="shared" si="408"/>
        <v>#DIV/0!</v>
      </c>
      <c r="Q533" s="676" t="e">
        <f t="shared" si="408"/>
        <v>#DIV/0!</v>
      </c>
      <c r="R533" s="676" t="e">
        <f t="shared" si="408"/>
        <v>#DIV/0!</v>
      </c>
      <c r="S533" s="676" t="e">
        <f t="shared" si="408"/>
        <v>#DIV/0!</v>
      </c>
      <c r="T533" s="676" t="e">
        <f t="shared" si="406"/>
        <v>#DIV/0!</v>
      </c>
      <c r="U533" s="676" t="e">
        <f t="shared" si="406"/>
        <v>#DIV/0!</v>
      </c>
      <c r="V533" s="676" t="e">
        <f t="shared" si="406"/>
        <v>#DIV/0!</v>
      </c>
      <c r="W533" s="676" t="s">
        <v>357</v>
      </c>
      <c r="X533" s="676" t="e">
        <f t="shared" si="406"/>
        <v>#DIV/0!</v>
      </c>
      <c r="Y533" s="676" t="e">
        <f t="shared" si="406"/>
        <v>#DIV/0!</v>
      </c>
      <c r="Z533" s="676" t="e">
        <f t="shared" si="406"/>
        <v>#DIV/0!</v>
      </c>
      <c r="AA533" s="676" t="e">
        <f t="shared" si="406"/>
        <v>#DIV/0!</v>
      </c>
      <c r="AB533" s="676" t="e">
        <f t="shared" si="406"/>
        <v>#DIV/0!</v>
      </c>
      <c r="AC533" s="676" t="e">
        <f t="shared" ref="AC533" si="412">ROUND((AC590-AC586)/AC586*100,1)</f>
        <v>#DIV/0!</v>
      </c>
      <c r="AD533" s="274"/>
      <c r="AG533" s="243" t="s">
        <v>35</v>
      </c>
      <c r="AH533" s="676" t="e">
        <f t="shared" si="403"/>
        <v>#DIV/0!</v>
      </c>
      <c r="AI533" s="676" t="e">
        <f t="shared" si="403"/>
        <v>#DIV/0!</v>
      </c>
      <c r="AJ533" s="676" t="e">
        <f t="shared" si="403"/>
        <v>#DIV/0!</v>
      </c>
      <c r="AK533" s="676" t="e">
        <f t="shared" si="403"/>
        <v>#DIV/0!</v>
      </c>
      <c r="AL533" s="676" t="e">
        <f t="shared" si="403"/>
        <v>#DIV/0!</v>
      </c>
      <c r="AM533" s="676" t="e">
        <f t="shared" si="403"/>
        <v>#DIV/0!</v>
      </c>
      <c r="AN533" s="676" t="e">
        <f t="shared" si="403"/>
        <v>#DIV/0!</v>
      </c>
      <c r="AO533" s="676" t="e">
        <f t="shared" si="403"/>
        <v>#DIV/0!</v>
      </c>
      <c r="AP533" s="676" t="e">
        <f t="shared" si="403"/>
        <v>#DIV/0!</v>
      </c>
      <c r="AQ533" s="676" t="e">
        <f t="shared" si="403"/>
        <v>#DIV/0!</v>
      </c>
      <c r="AR533" s="676" t="e">
        <f t="shared" si="403"/>
        <v>#DIV/0!</v>
      </c>
    </row>
    <row r="534" spans="1:44" ht="12" hidden="1" customHeight="1" x14ac:dyDescent="0.15">
      <c r="C534" s="243" t="s">
        <v>36</v>
      </c>
      <c r="D534" s="676" t="e">
        <f t="shared" ref="D534:AC534" si="413">ROUND((D591-D587)/D587*100,1)</f>
        <v>#DIV/0!</v>
      </c>
      <c r="E534" s="676" t="e">
        <f t="shared" si="413"/>
        <v>#DIV/0!</v>
      </c>
      <c r="F534" s="676" t="e">
        <f t="shared" si="413"/>
        <v>#DIV/0!</v>
      </c>
      <c r="G534" s="676" t="e">
        <f t="shared" si="413"/>
        <v>#DIV/0!</v>
      </c>
      <c r="H534" s="676" t="e">
        <f t="shared" si="413"/>
        <v>#DIV/0!</v>
      </c>
      <c r="I534" s="676" t="e">
        <f t="shared" si="413"/>
        <v>#DIV/0!</v>
      </c>
      <c r="J534" s="676" t="e">
        <f t="shared" si="413"/>
        <v>#DIV/0!</v>
      </c>
      <c r="K534" s="676" t="e">
        <f t="shared" si="413"/>
        <v>#DIV/0!</v>
      </c>
      <c r="L534" s="676" t="e">
        <f t="shared" si="413"/>
        <v>#DIV/0!</v>
      </c>
      <c r="M534" s="676" t="e">
        <f t="shared" si="413"/>
        <v>#DIV/0!</v>
      </c>
      <c r="N534" s="676" t="e">
        <f t="shared" si="413"/>
        <v>#DIV/0!</v>
      </c>
      <c r="O534" s="676" t="e">
        <f t="shared" si="413"/>
        <v>#DIV/0!</v>
      </c>
      <c r="P534" s="676" t="e">
        <f t="shared" si="413"/>
        <v>#DIV/0!</v>
      </c>
      <c r="Q534" s="676" t="e">
        <f t="shared" si="413"/>
        <v>#DIV/0!</v>
      </c>
      <c r="R534" s="676" t="e">
        <f t="shared" si="413"/>
        <v>#DIV/0!</v>
      </c>
      <c r="S534" s="676" t="e">
        <f t="shared" si="413"/>
        <v>#DIV/0!</v>
      </c>
      <c r="T534" s="676" t="e">
        <f t="shared" si="413"/>
        <v>#DIV/0!</v>
      </c>
      <c r="U534" s="676" t="e">
        <f t="shared" si="413"/>
        <v>#DIV/0!</v>
      </c>
      <c r="V534" s="676" t="e">
        <f t="shared" si="413"/>
        <v>#DIV/0!</v>
      </c>
      <c r="W534" s="676" t="s">
        <v>357</v>
      </c>
      <c r="X534" s="676" t="e">
        <f t="shared" si="413"/>
        <v>#DIV/0!</v>
      </c>
      <c r="Y534" s="676" t="e">
        <f t="shared" si="413"/>
        <v>#DIV/0!</v>
      </c>
      <c r="Z534" s="676" t="e">
        <f t="shared" si="413"/>
        <v>#DIV/0!</v>
      </c>
      <c r="AA534" s="676" t="e">
        <f t="shared" si="413"/>
        <v>#DIV/0!</v>
      </c>
      <c r="AB534" s="676" t="e">
        <f t="shared" si="413"/>
        <v>#DIV/0!</v>
      </c>
      <c r="AC534" s="676" t="e">
        <f t="shared" si="413"/>
        <v>#DIV/0!</v>
      </c>
      <c r="AD534" s="274"/>
      <c r="AG534" s="243" t="s">
        <v>36</v>
      </c>
      <c r="AH534" s="676" t="e">
        <f t="shared" ref="AH534:AR534" si="414">ROUND((AH591-AH587)/AH587*100,1)</f>
        <v>#DIV/0!</v>
      </c>
      <c r="AI534" s="676" t="e">
        <f t="shared" si="414"/>
        <v>#DIV/0!</v>
      </c>
      <c r="AJ534" s="676" t="e">
        <f t="shared" si="414"/>
        <v>#DIV/0!</v>
      </c>
      <c r="AK534" s="676" t="e">
        <f t="shared" si="414"/>
        <v>#DIV/0!</v>
      </c>
      <c r="AL534" s="676" t="e">
        <f t="shared" si="414"/>
        <v>#DIV/0!</v>
      </c>
      <c r="AM534" s="676" t="e">
        <f t="shared" si="414"/>
        <v>#DIV/0!</v>
      </c>
      <c r="AN534" s="676" t="e">
        <f t="shared" si="414"/>
        <v>#DIV/0!</v>
      </c>
      <c r="AO534" s="676" t="e">
        <f t="shared" si="414"/>
        <v>#DIV/0!</v>
      </c>
      <c r="AP534" s="676" t="e">
        <f t="shared" si="414"/>
        <v>#DIV/0!</v>
      </c>
      <c r="AQ534" s="676" t="e">
        <f t="shared" si="414"/>
        <v>#DIV/0!</v>
      </c>
      <c r="AR534" s="676" t="e">
        <f t="shared" si="414"/>
        <v>#DIV/0!</v>
      </c>
    </row>
    <row r="535" spans="1:44" ht="12" hidden="1" customHeight="1" x14ac:dyDescent="0.15">
      <c r="A535" s="240"/>
      <c r="B535" s="240"/>
      <c r="C535" s="246" t="s">
        <v>37</v>
      </c>
      <c r="D535" s="907" t="e">
        <f t="shared" ref="D535:AC535" si="415">ROUND((D592-D588)/D588*100,1)</f>
        <v>#DIV/0!</v>
      </c>
      <c r="E535" s="907" t="e">
        <f t="shared" si="415"/>
        <v>#DIV/0!</v>
      </c>
      <c r="F535" s="907" t="e">
        <f t="shared" si="415"/>
        <v>#DIV/0!</v>
      </c>
      <c r="G535" s="907" t="e">
        <f t="shared" si="415"/>
        <v>#DIV/0!</v>
      </c>
      <c r="H535" s="907" t="e">
        <f t="shared" si="415"/>
        <v>#DIV/0!</v>
      </c>
      <c r="I535" s="907" t="e">
        <f t="shared" si="415"/>
        <v>#DIV/0!</v>
      </c>
      <c r="J535" s="907" t="e">
        <f t="shared" si="415"/>
        <v>#DIV/0!</v>
      </c>
      <c r="K535" s="907" t="e">
        <f t="shared" si="415"/>
        <v>#DIV/0!</v>
      </c>
      <c r="L535" s="907" t="e">
        <f t="shared" si="415"/>
        <v>#DIV/0!</v>
      </c>
      <c r="M535" s="907" t="e">
        <f t="shared" si="415"/>
        <v>#DIV/0!</v>
      </c>
      <c r="N535" s="907" t="e">
        <f t="shared" si="415"/>
        <v>#DIV/0!</v>
      </c>
      <c r="O535" s="907" t="e">
        <f t="shared" si="415"/>
        <v>#DIV/0!</v>
      </c>
      <c r="P535" s="907" t="e">
        <f t="shared" si="415"/>
        <v>#DIV/0!</v>
      </c>
      <c r="Q535" s="907" t="e">
        <f t="shared" si="415"/>
        <v>#DIV/0!</v>
      </c>
      <c r="R535" s="907" t="e">
        <f t="shared" si="415"/>
        <v>#DIV/0!</v>
      </c>
      <c r="S535" s="907" t="e">
        <f t="shared" si="415"/>
        <v>#DIV/0!</v>
      </c>
      <c r="T535" s="907" t="e">
        <f t="shared" si="415"/>
        <v>#DIV/0!</v>
      </c>
      <c r="U535" s="907" t="e">
        <f t="shared" si="415"/>
        <v>#DIV/0!</v>
      </c>
      <c r="V535" s="907" t="e">
        <f t="shared" si="415"/>
        <v>#DIV/0!</v>
      </c>
      <c r="W535" s="907" t="s">
        <v>357</v>
      </c>
      <c r="X535" s="907" t="e">
        <f t="shared" si="415"/>
        <v>#DIV/0!</v>
      </c>
      <c r="Y535" s="907" t="e">
        <f t="shared" si="415"/>
        <v>#DIV/0!</v>
      </c>
      <c r="Z535" s="907" t="e">
        <f t="shared" si="415"/>
        <v>#DIV/0!</v>
      </c>
      <c r="AA535" s="907" t="e">
        <f t="shared" si="415"/>
        <v>#DIV/0!</v>
      </c>
      <c r="AB535" s="907" t="e">
        <f t="shared" si="415"/>
        <v>#DIV/0!</v>
      </c>
      <c r="AC535" s="907" t="e">
        <f t="shared" si="415"/>
        <v>#DIV/0!</v>
      </c>
      <c r="AD535" s="274"/>
      <c r="AF535" s="240"/>
      <c r="AG535" s="246" t="s">
        <v>37</v>
      </c>
      <c r="AH535" s="907" t="e">
        <f t="shared" ref="AH535:AR535" si="416">ROUND((AH592-AH588)/AH588*100,1)</f>
        <v>#DIV/0!</v>
      </c>
      <c r="AI535" s="907" t="e">
        <f t="shared" si="416"/>
        <v>#DIV/0!</v>
      </c>
      <c r="AJ535" s="907" t="e">
        <f t="shared" si="416"/>
        <v>#DIV/0!</v>
      </c>
      <c r="AK535" s="907" t="e">
        <f t="shared" si="416"/>
        <v>#DIV/0!</v>
      </c>
      <c r="AL535" s="907" t="e">
        <f t="shared" si="416"/>
        <v>#DIV/0!</v>
      </c>
      <c r="AM535" s="907" t="e">
        <f t="shared" si="416"/>
        <v>#DIV/0!</v>
      </c>
      <c r="AN535" s="907" t="e">
        <f t="shared" si="416"/>
        <v>#DIV/0!</v>
      </c>
      <c r="AO535" s="907" t="e">
        <f t="shared" si="416"/>
        <v>#DIV/0!</v>
      </c>
      <c r="AP535" s="907" t="e">
        <f t="shared" si="416"/>
        <v>#DIV/0!</v>
      </c>
      <c r="AQ535" s="907" t="e">
        <f t="shared" si="416"/>
        <v>#DIV/0!</v>
      </c>
      <c r="AR535" s="907" t="e">
        <f t="shared" si="416"/>
        <v>#DIV/0!</v>
      </c>
    </row>
    <row r="536" spans="1:44" ht="12" customHeight="1" x14ac:dyDescent="0.15">
      <c r="A536" s="135" t="s">
        <v>798</v>
      </c>
      <c r="B536" s="66"/>
      <c r="AD536" s="20"/>
      <c r="AE536" s="135" t="s">
        <v>798</v>
      </c>
      <c r="AF536" s="66"/>
    </row>
    <row r="537" spans="1:44" x14ac:dyDescent="0.15">
      <c r="B537" s="66">
        <v>2018</v>
      </c>
      <c r="C537" s="238" t="s">
        <v>34</v>
      </c>
      <c r="D537" s="906">
        <f t="shared" ref="D537:AC537" si="417">ROUND(SUM(D31:D33)/3,1)</f>
        <v>82.7</v>
      </c>
      <c r="E537" s="906">
        <f t="shared" si="417"/>
        <v>82.7</v>
      </c>
      <c r="F537" s="906">
        <f t="shared" si="417"/>
        <v>78.5</v>
      </c>
      <c r="G537" s="906">
        <f t="shared" si="417"/>
        <v>88.7</v>
      </c>
      <c r="H537" s="906">
        <f t="shared" si="417"/>
        <v>50</v>
      </c>
      <c r="I537" s="906">
        <f t="shared" si="417"/>
        <v>108.5</v>
      </c>
      <c r="J537" s="906">
        <f t="shared" si="417"/>
        <v>63.4</v>
      </c>
      <c r="K537" s="906">
        <f t="shared" si="417"/>
        <v>83.2</v>
      </c>
      <c r="L537" s="906">
        <f t="shared" si="417"/>
        <v>96.5</v>
      </c>
      <c r="M537" s="906">
        <f t="shared" si="417"/>
        <v>106.5</v>
      </c>
      <c r="N537" s="906">
        <f t="shared" si="417"/>
        <v>94.9</v>
      </c>
      <c r="O537" s="906">
        <f t="shared" si="417"/>
        <v>77.400000000000006</v>
      </c>
      <c r="P537" s="906">
        <f t="shared" si="417"/>
        <v>102.3</v>
      </c>
      <c r="Q537" s="906">
        <f t="shared" si="417"/>
        <v>88.6</v>
      </c>
      <c r="R537" s="906">
        <f t="shared" si="417"/>
        <v>78.599999999999994</v>
      </c>
      <c r="S537" s="906">
        <f t="shared" si="417"/>
        <v>78.5</v>
      </c>
      <c r="T537" s="906">
        <f t="shared" si="417"/>
        <v>102.3</v>
      </c>
      <c r="U537" s="906">
        <f t="shared" si="417"/>
        <v>75.599999999999994</v>
      </c>
      <c r="V537" s="906">
        <f t="shared" si="417"/>
        <v>66.2</v>
      </c>
      <c r="W537" s="906" t="s">
        <v>357</v>
      </c>
      <c r="X537" s="906">
        <f t="shared" si="417"/>
        <v>93.6</v>
      </c>
      <c r="Y537" s="906">
        <f t="shared" si="417"/>
        <v>75.400000000000006</v>
      </c>
      <c r="Z537" s="906">
        <f t="shared" si="417"/>
        <v>52.2</v>
      </c>
      <c r="AA537" s="906">
        <f t="shared" si="417"/>
        <v>105</v>
      </c>
      <c r="AB537" s="906">
        <f t="shared" si="417"/>
        <v>67.8</v>
      </c>
      <c r="AC537" s="906">
        <f t="shared" si="417"/>
        <v>81.2</v>
      </c>
      <c r="AD537" s="274"/>
      <c r="AF537" s="66">
        <v>2018</v>
      </c>
      <c r="AG537" s="238" t="s">
        <v>34</v>
      </c>
      <c r="AH537" s="906">
        <f t="shared" ref="AH537:AR537" si="418">ROUND(SUM(AH31:AH33)/3,1)</f>
        <v>82.7</v>
      </c>
      <c r="AI537" s="906">
        <f t="shared" si="418"/>
        <v>77.599999999999994</v>
      </c>
      <c r="AJ537" s="906">
        <f t="shared" si="418"/>
        <v>74.099999999999994</v>
      </c>
      <c r="AK537" s="906">
        <f t="shared" si="418"/>
        <v>73.7</v>
      </c>
      <c r="AL537" s="906">
        <f t="shared" si="418"/>
        <v>74.599999999999994</v>
      </c>
      <c r="AM537" s="906">
        <f t="shared" si="418"/>
        <v>85.4</v>
      </c>
      <c r="AN537" s="906">
        <f t="shared" si="418"/>
        <v>69</v>
      </c>
      <c r="AO537" s="906">
        <f t="shared" si="418"/>
        <v>96.9</v>
      </c>
      <c r="AP537" s="906">
        <f t="shared" si="418"/>
        <v>85.6</v>
      </c>
      <c r="AQ537" s="906">
        <f t="shared" si="418"/>
        <v>85.3</v>
      </c>
      <c r="AR537" s="906">
        <f t="shared" si="418"/>
        <v>96.4</v>
      </c>
    </row>
    <row r="538" spans="1:44" x14ac:dyDescent="0.15">
      <c r="C538" s="239" t="s">
        <v>35</v>
      </c>
      <c r="D538" s="676">
        <f t="shared" ref="D538:AC538" si="419">ROUND(SUM(D34:D36)/3,1)</f>
        <v>84.2</v>
      </c>
      <c r="E538" s="676">
        <f t="shared" si="419"/>
        <v>84.2</v>
      </c>
      <c r="F538" s="676">
        <f t="shared" si="419"/>
        <v>81</v>
      </c>
      <c r="G538" s="676">
        <f t="shared" si="419"/>
        <v>77.7</v>
      </c>
      <c r="H538" s="676">
        <f t="shared" si="419"/>
        <v>84.4</v>
      </c>
      <c r="I538" s="676">
        <f t="shared" si="419"/>
        <v>102.2</v>
      </c>
      <c r="J538" s="676">
        <f t="shared" si="419"/>
        <v>64</v>
      </c>
      <c r="K538" s="676">
        <f t="shared" si="419"/>
        <v>89.2</v>
      </c>
      <c r="L538" s="676">
        <f t="shared" si="419"/>
        <v>81.3</v>
      </c>
      <c r="M538" s="676">
        <f t="shared" si="419"/>
        <v>101.3</v>
      </c>
      <c r="N538" s="676">
        <f t="shared" si="419"/>
        <v>103.9</v>
      </c>
      <c r="O538" s="676">
        <f t="shared" si="419"/>
        <v>103.8</v>
      </c>
      <c r="P538" s="676">
        <f t="shared" si="419"/>
        <v>93.1</v>
      </c>
      <c r="Q538" s="676">
        <f t="shared" si="419"/>
        <v>85.5</v>
      </c>
      <c r="R538" s="676">
        <f t="shared" si="419"/>
        <v>70.7</v>
      </c>
      <c r="S538" s="676">
        <f t="shared" si="419"/>
        <v>79.5</v>
      </c>
      <c r="T538" s="676">
        <f t="shared" si="419"/>
        <v>99.4</v>
      </c>
      <c r="U538" s="676">
        <f t="shared" si="419"/>
        <v>70.7</v>
      </c>
      <c r="V538" s="676">
        <f t="shared" si="419"/>
        <v>65.8</v>
      </c>
      <c r="W538" s="676" t="s">
        <v>357</v>
      </c>
      <c r="X538" s="676">
        <f t="shared" si="419"/>
        <v>83.6</v>
      </c>
      <c r="Y538" s="676">
        <f t="shared" si="419"/>
        <v>74.3</v>
      </c>
      <c r="Z538" s="676">
        <f t="shared" si="419"/>
        <v>55.3</v>
      </c>
      <c r="AA538" s="676">
        <f t="shared" si="419"/>
        <v>82.4</v>
      </c>
      <c r="AB538" s="676">
        <f t="shared" si="419"/>
        <v>70.2</v>
      </c>
      <c r="AC538" s="676">
        <f t="shared" si="419"/>
        <v>80.599999999999994</v>
      </c>
      <c r="AD538" s="274"/>
      <c r="AG538" s="239" t="s">
        <v>35</v>
      </c>
      <c r="AH538" s="676">
        <f t="shared" ref="AH538:AR538" si="420">ROUND(SUM(AH34:AH36)/3,1)</f>
        <v>84.2</v>
      </c>
      <c r="AI538" s="676">
        <f t="shared" si="420"/>
        <v>88.4</v>
      </c>
      <c r="AJ538" s="676">
        <f t="shared" si="420"/>
        <v>86.6</v>
      </c>
      <c r="AK538" s="676">
        <f t="shared" si="420"/>
        <v>80.2</v>
      </c>
      <c r="AL538" s="676">
        <f t="shared" si="420"/>
        <v>94.5</v>
      </c>
      <c r="AM538" s="676">
        <f t="shared" si="420"/>
        <v>92.2</v>
      </c>
      <c r="AN538" s="676">
        <f t="shared" si="420"/>
        <v>93.7</v>
      </c>
      <c r="AO538" s="676">
        <f t="shared" si="420"/>
        <v>91.2</v>
      </c>
      <c r="AP538" s="676">
        <f t="shared" si="420"/>
        <v>81.900000000000006</v>
      </c>
      <c r="AQ538" s="676">
        <f t="shared" si="420"/>
        <v>82.1</v>
      </c>
      <c r="AR538" s="676">
        <f t="shared" si="420"/>
        <v>73.8</v>
      </c>
    </row>
    <row r="539" spans="1:44" x14ac:dyDescent="0.15">
      <c r="C539" s="239" t="s">
        <v>36</v>
      </c>
      <c r="D539" s="676">
        <f t="shared" ref="D539:AC539" si="421">ROUND(SUM(D37:D39)/3,1)</f>
        <v>88.5</v>
      </c>
      <c r="E539" s="676">
        <f t="shared" si="421"/>
        <v>88.5</v>
      </c>
      <c r="F539" s="676">
        <f t="shared" si="421"/>
        <v>86.4</v>
      </c>
      <c r="G539" s="676">
        <f t="shared" si="421"/>
        <v>72.400000000000006</v>
      </c>
      <c r="H539" s="676">
        <f t="shared" si="421"/>
        <v>99.8</v>
      </c>
      <c r="I539" s="676">
        <f t="shared" si="421"/>
        <v>83.3</v>
      </c>
      <c r="J539" s="676">
        <f t="shared" si="421"/>
        <v>63.7</v>
      </c>
      <c r="K539" s="676">
        <f t="shared" si="421"/>
        <v>85.5</v>
      </c>
      <c r="L539" s="676">
        <f t="shared" si="421"/>
        <v>85.1</v>
      </c>
      <c r="M539" s="676">
        <f t="shared" si="421"/>
        <v>105.6</v>
      </c>
      <c r="N539" s="676">
        <f t="shared" si="421"/>
        <v>105.3</v>
      </c>
      <c r="O539" s="676">
        <f t="shared" si="421"/>
        <v>182.4</v>
      </c>
      <c r="P539" s="676">
        <f t="shared" si="421"/>
        <v>82.1</v>
      </c>
      <c r="Q539" s="676">
        <f t="shared" si="421"/>
        <v>92.6</v>
      </c>
      <c r="R539" s="676">
        <f t="shared" si="421"/>
        <v>75.3</v>
      </c>
      <c r="S539" s="676">
        <f t="shared" si="421"/>
        <v>84.3</v>
      </c>
      <c r="T539" s="676">
        <f t="shared" si="421"/>
        <v>103.6</v>
      </c>
      <c r="U539" s="676">
        <f t="shared" si="421"/>
        <v>76.2</v>
      </c>
      <c r="V539" s="676">
        <f t="shared" si="421"/>
        <v>68.7</v>
      </c>
      <c r="W539" s="676" t="s">
        <v>357</v>
      </c>
      <c r="X539" s="676">
        <f t="shared" si="421"/>
        <v>85</v>
      </c>
      <c r="Y539" s="676">
        <f t="shared" si="421"/>
        <v>66.900000000000006</v>
      </c>
      <c r="Z539" s="676">
        <f t="shared" si="421"/>
        <v>56.7</v>
      </c>
      <c r="AA539" s="676">
        <f t="shared" si="421"/>
        <v>113.8</v>
      </c>
      <c r="AB539" s="676">
        <f t="shared" si="421"/>
        <v>71.099999999999994</v>
      </c>
      <c r="AC539" s="676">
        <f t="shared" si="421"/>
        <v>73.8</v>
      </c>
      <c r="AD539" s="274"/>
      <c r="AG539" s="239" t="s">
        <v>36</v>
      </c>
      <c r="AH539" s="676">
        <f t="shared" ref="AH539:AR539" si="422">ROUND(SUM(AH37:AH39)/3,1)</f>
        <v>88.5</v>
      </c>
      <c r="AI539" s="676">
        <f t="shared" si="422"/>
        <v>95.9</v>
      </c>
      <c r="AJ539" s="676">
        <f t="shared" si="422"/>
        <v>89.1</v>
      </c>
      <c r="AK539" s="676">
        <f t="shared" si="422"/>
        <v>74.599999999999994</v>
      </c>
      <c r="AL539" s="676">
        <f t="shared" si="422"/>
        <v>106.5</v>
      </c>
      <c r="AM539" s="676">
        <f t="shared" si="422"/>
        <v>110.9</v>
      </c>
      <c r="AN539" s="676">
        <f t="shared" si="422"/>
        <v>131.1</v>
      </c>
      <c r="AO539" s="676">
        <f t="shared" si="422"/>
        <v>96.8</v>
      </c>
      <c r="AP539" s="676">
        <f t="shared" si="422"/>
        <v>84.4</v>
      </c>
      <c r="AQ539" s="676">
        <f t="shared" si="422"/>
        <v>83.3</v>
      </c>
      <c r="AR539" s="676">
        <f t="shared" si="422"/>
        <v>130</v>
      </c>
    </row>
    <row r="540" spans="1:44" x14ac:dyDescent="0.15">
      <c r="C540" s="239" t="s">
        <v>37</v>
      </c>
      <c r="D540" s="676">
        <f t="shared" ref="D540:AC540" si="423">ROUND(SUM(D40:D42)/3,1)</f>
        <v>80.599999999999994</v>
      </c>
      <c r="E540" s="676">
        <f t="shared" si="423"/>
        <v>80.599999999999994</v>
      </c>
      <c r="F540" s="676">
        <f t="shared" si="423"/>
        <v>74.900000000000006</v>
      </c>
      <c r="G540" s="676">
        <f t="shared" si="423"/>
        <v>71.2</v>
      </c>
      <c r="H540" s="676">
        <f t="shared" si="423"/>
        <v>75.5</v>
      </c>
      <c r="I540" s="676">
        <f t="shared" si="423"/>
        <v>107.5</v>
      </c>
      <c r="J540" s="676">
        <f t="shared" si="423"/>
        <v>63.5</v>
      </c>
      <c r="K540" s="676">
        <f t="shared" si="423"/>
        <v>65.099999999999994</v>
      </c>
      <c r="L540" s="676">
        <f t="shared" si="423"/>
        <v>111</v>
      </c>
      <c r="M540" s="676">
        <f t="shared" si="423"/>
        <v>109.2</v>
      </c>
      <c r="N540" s="676">
        <f t="shared" si="423"/>
        <v>94.2</v>
      </c>
      <c r="O540" s="676">
        <f t="shared" si="423"/>
        <v>103.8</v>
      </c>
      <c r="P540" s="676">
        <f t="shared" si="423"/>
        <v>73.8</v>
      </c>
      <c r="Q540" s="676">
        <f t="shared" si="423"/>
        <v>83.4</v>
      </c>
      <c r="R540" s="676">
        <f t="shared" si="423"/>
        <v>71.7</v>
      </c>
      <c r="S540" s="676">
        <f t="shared" si="423"/>
        <v>123.2</v>
      </c>
      <c r="T540" s="676">
        <f t="shared" si="423"/>
        <v>82.6</v>
      </c>
      <c r="U540" s="676">
        <f t="shared" si="423"/>
        <v>68.2</v>
      </c>
      <c r="V540" s="676">
        <f t="shared" si="423"/>
        <v>57.2</v>
      </c>
      <c r="W540" s="676" t="s">
        <v>357</v>
      </c>
      <c r="X540" s="676">
        <f t="shared" si="423"/>
        <v>92.9</v>
      </c>
      <c r="Y540" s="676">
        <f t="shared" si="423"/>
        <v>61.7</v>
      </c>
      <c r="Z540" s="676">
        <f t="shared" si="423"/>
        <v>56</v>
      </c>
      <c r="AA540" s="676">
        <f t="shared" si="423"/>
        <v>96.6</v>
      </c>
      <c r="AB540" s="676">
        <f t="shared" si="423"/>
        <v>67.8</v>
      </c>
      <c r="AC540" s="676">
        <f t="shared" si="423"/>
        <v>77.599999999999994</v>
      </c>
      <c r="AD540" s="274"/>
      <c r="AG540" s="239" t="s">
        <v>37</v>
      </c>
      <c r="AH540" s="676">
        <f t="shared" ref="AH540:AR540" si="424">ROUND(SUM(AH40:AH42)/3,1)</f>
        <v>80.599999999999994</v>
      </c>
      <c r="AI540" s="676">
        <f t="shared" si="424"/>
        <v>79.599999999999994</v>
      </c>
      <c r="AJ540" s="676">
        <f t="shared" si="424"/>
        <v>78.5</v>
      </c>
      <c r="AK540" s="676">
        <f t="shared" si="424"/>
        <v>72.3</v>
      </c>
      <c r="AL540" s="676">
        <f t="shared" si="424"/>
        <v>86</v>
      </c>
      <c r="AM540" s="676">
        <f t="shared" si="424"/>
        <v>82.1</v>
      </c>
      <c r="AN540" s="676">
        <f t="shared" si="424"/>
        <v>88.2</v>
      </c>
      <c r="AO540" s="676">
        <f t="shared" si="424"/>
        <v>77.900000000000006</v>
      </c>
      <c r="AP540" s="676">
        <f t="shared" si="424"/>
        <v>81.2</v>
      </c>
      <c r="AQ540" s="676">
        <f t="shared" si="424"/>
        <v>81.3</v>
      </c>
      <c r="AR540" s="676">
        <f t="shared" si="424"/>
        <v>76.5</v>
      </c>
    </row>
    <row r="541" spans="1:44" x14ac:dyDescent="0.15">
      <c r="B541" s="66">
        <v>2019</v>
      </c>
      <c r="C541" s="238" t="s">
        <v>34</v>
      </c>
      <c r="D541" s="906">
        <f t="shared" ref="D541:AC541" si="425">ROUND(SUM(D43:D45)/3,1)</f>
        <v>89.4</v>
      </c>
      <c r="E541" s="906">
        <f t="shared" si="425"/>
        <v>89.4</v>
      </c>
      <c r="F541" s="906">
        <f t="shared" si="425"/>
        <v>77.2</v>
      </c>
      <c r="G541" s="906">
        <f t="shared" si="425"/>
        <v>85.4</v>
      </c>
      <c r="H541" s="906">
        <f t="shared" si="425"/>
        <v>81.2</v>
      </c>
      <c r="I541" s="906">
        <f t="shared" si="425"/>
        <v>96.4</v>
      </c>
      <c r="J541" s="906">
        <f t="shared" si="425"/>
        <v>68.599999999999994</v>
      </c>
      <c r="K541" s="906">
        <f t="shared" si="425"/>
        <v>85.6</v>
      </c>
      <c r="L541" s="906">
        <f t="shared" si="425"/>
        <v>131.4</v>
      </c>
      <c r="M541" s="906">
        <f t="shared" si="425"/>
        <v>82.8</v>
      </c>
      <c r="N541" s="906">
        <f t="shared" si="425"/>
        <v>86.7</v>
      </c>
      <c r="O541" s="906">
        <f t="shared" si="425"/>
        <v>92.7</v>
      </c>
      <c r="P541" s="906">
        <f t="shared" si="425"/>
        <v>166.4</v>
      </c>
      <c r="Q541" s="906">
        <f t="shared" si="425"/>
        <v>95.1</v>
      </c>
      <c r="R541" s="906">
        <f t="shared" si="425"/>
        <v>86.6</v>
      </c>
      <c r="S541" s="906">
        <f t="shared" si="425"/>
        <v>98.2</v>
      </c>
      <c r="T541" s="906">
        <f t="shared" si="425"/>
        <v>102.7</v>
      </c>
      <c r="U541" s="906">
        <f t="shared" si="425"/>
        <v>74.2</v>
      </c>
      <c r="V541" s="906">
        <f t="shared" si="425"/>
        <v>66</v>
      </c>
      <c r="W541" s="906" t="s">
        <v>357</v>
      </c>
      <c r="X541" s="906">
        <f t="shared" si="425"/>
        <v>88.1</v>
      </c>
      <c r="Y541" s="906">
        <f t="shared" si="425"/>
        <v>73.2</v>
      </c>
      <c r="Z541" s="906">
        <f t="shared" si="425"/>
        <v>66.3</v>
      </c>
      <c r="AA541" s="906">
        <f t="shared" si="425"/>
        <v>92.8</v>
      </c>
      <c r="AB541" s="906">
        <f t="shared" si="425"/>
        <v>70.900000000000006</v>
      </c>
      <c r="AC541" s="906">
        <f t="shared" si="425"/>
        <v>80.400000000000006</v>
      </c>
      <c r="AD541" s="274"/>
      <c r="AF541" s="66">
        <v>2019</v>
      </c>
      <c r="AG541" s="238" t="s">
        <v>34</v>
      </c>
      <c r="AH541" s="906">
        <f t="shared" ref="AH541:AR541" si="426">ROUND(SUM(AH43:AH45)/3,1)</f>
        <v>89.4</v>
      </c>
      <c r="AI541" s="906">
        <f t="shared" si="426"/>
        <v>85.2</v>
      </c>
      <c r="AJ541" s="906">
        <f t="shared" si="426"/>
        <v>82.3</v>
      </c>
      <c r="AK541" s="906">
        <f t="shared" si="426"/>
        <v>74.8</v>
      </c>
      <c r="AL541" s="906">
        <f t="shared" si="426"/>
        <v>91.2</v>
      </c>
      <c r="AM541" s="906">
        <f t="shared" si="426"/>
        <v>91.5</v>
      </c>
      <c r="AN541" s="906">
        <f t="shared" si="426"/>
        <v>86</v>
      </c>
      <c r="AO541" s="906">
        <f t="shared" si="426"/>
        <v>95.3</v>
      </c>
      <c r="AP541" s="906">
        <f t="shared" si="426"/>
        <v>91.7</v>
      </c>
      <c r="AQ541" s="906">
        <f t="shared" si="426"/>
        <v>91.3</v>
      </c>
      <c r="AR541" s="906">
        <f t="shared" si="426"/>
        <v>109.6</v>
      </c>
    </row>
    <row r="542" spans="1:44" x14ac:dyDescent="0.15">
      <c r="C542" s="239" t="s">
        <v>35</v>
      </c>
      <c r="D542" s="676">
        <f t="shared" ref="D542:AC542" si="427">ROUND(SUM(D46:D48)/3,1)</f>
        <v>97.1</v>
      </c>
      <c r="E542" s="676">
        <f t="shared" si="427"/>
        <v>97.1</v>
      </c>
      <c r="F542" s="676">
        <f t="shared" si="427"/>
        <v>87.9</v>
      </c>
      <c r="G542" s="676">
        <f t="shared" si="427"/>
        <v>91.6</v>
      </c>
      <c r="H542" s="676">
        <f t="shared" si="427"/>
        <v>110.2</v>
      </c>
      <c r="I542" s="676">
        <f t="shared" si="427"/>
        <v>106.5</v>
      </c>
      <c r="J542" s="676">
        <f t="shared" si="427"/>
        <v>74.2</v>
      </c>
      <c r="K542" s="676">
        <f t="shared" si="427"/>
        <v>97.4</v>
      </c>
      <c r="L542" s="676">
        <f t="shared" si="427"/>
        <v>96.6</v>
      </c>
      <c r="M542" s="676">
        <f t="shared" si="427"/>
        <v>112</v>
      </c>
      <c r="N542" s="676">
        <f t="shared" si="427"/>
        <v>122.9</v>
      </c>
      <c r="O542" s="676">
        <f t="shared" si="427"/>
        <v>114.3</v>
      </c>
      <c r="P542" s="676">
        <f t="shared" si="427"/>
        <v>158.5</v>
      </c>
      <c r="Q542" s="676">
        <f t="shared" si="427"/>
        <v>94</v>
      </c>
      <c r="R542" s="676">
        <f t="shared" si="427"/>
        <v>78.5</v>
      </c>
      <c r="S542" s="676">
        <f t="shared" si="427"/>
        <v>109.4</v>
      </c>
      <c r="T542" s="676">
        <f t="shared" si="427"/>
        <v>104.2</v>
      </c>
      <c r="U542" s="676">
        <f t="shared" si="427"/>
        <v>77.099999999999994</v>
      </c>
      <c r="V542" s="676">
        <f t="shared" si="427"/>
        <v>72</v>
      </c>
      <c r="W542" s="676" t="s">
        <v>357</v>
      </c>
      <c r="X542" s="676">
        <f t="shared" si="427"/>
        <v>97.5</v>
      </c>
      <c r="Y542" s="676">
        <f t="shared" si="427"/>
        <v>77.8</v>
      </c>
      <c r="Z542" s="676">
        <f t="shared" si="427"/>
        <v>65.5</v>
      </c>
      <c r="AA542" s="676">
        <f t="shared" si="427"/>
        <v>86.2</v>
      </c>
      <c r="AB542" s="676">
        <f t="shared" si="427"/>
        <v>72.599999999999994</v>
      </c>
      <c r="AC542" s="676">
        <f t="shared" si="427"/>
        <v>88.5</v>
      </c>
      <c r="AD542" s="274"/>
      <c r="AG542" s="239" t="s">
        <v>35</v>
      </c>
      <c r="AH542" s="676">
        <f t="shared" ref="AH542:AR542" si="428">ROUND(SUM(AH46:AH48)/3,1)</f>
        <v>97.1</v>
      </c>
      <c r="AI542" s="676">
        <f t="shared" si="428"/>
        <v>97.4</v>
      </c>
      <c r="AJ542" s="676">
        <f t="shared" si="428"/>
        <v>95.6</v>
      </c>
      <c r="AK542" s="676">
        <f t="shared" si="428"/>
        <v>85.4</v>
      </c>
      <c r="AL542" s="676">
        <f t="shared" si="428"/>
        <v>107.9</v>
      </c>
      <c r="AM542" s="676">
        <f t="shared" si="428"/>
        <v>101.2</v>
      </c>
      <c r="AN542" s="676">
        <f t="shared" si="428"/>
        <v>103.6</v>
      </c>
      <c r="AO542" s="676">
        <f t="shared" si="428"/>
        <v>99.5</v>
      </c>
      <c r="AP542" s="676">
        <f t="shared" si="428"/>
        <v>96.9</v>
      </c>
      <c r="AQ542" s="676">
        <f t="shared" si="428"/>
        <v>96.6</v>
      </c>
      <c r="AR542" s="676">
        <f t="shared" si="428"/>
        <v>108.9</v>
      </c>
    </row>
    <row r="543" spans="1:44" x14ac:dyDescent="0.15">
      <c r="C543" s="239" t="s">
        <v>36</v>
      </c>
      <c r="D543" s="676">
        <f t="shared" ref="D543:AC543" si="429">ROUND(SUM(D49:D51)/3,1)</f>
        <v>116.5</v>
      </c>
      <c r="E543" s="676">
        <f t="shared" si="429"/>
        <v>116.5</v>
      </c>
      <c r="F543" s="676">
        <f t="shared" si="429"/>
        <v>90.1</v>
      </c>
      <c r="G543" s="676">
        <f t="shared" si="429"/>
        <v>89.9</v>
      </c>
      <c r="H543" s="676">
        <f t="shared" si="429"/>
        <v>108.4</v>
      </c>
      <c r="I543" s="676">
        <f t="shared" si="429"/>
        <v>78.2</v>
      </c>
      <c r="J543" s="676">
        <f t="shared" si="429"/>
        <v>74.5</v>
      </c>
      <c r="K543" s="676">
        <f t="shared" si="429"/>
        <v>103.7</v>
      </c>
      <c r="L543" s="676">
        <f t="shared" si="429"/>
        <v>80.5</v>
      </c>
      <c r="M543" s="676">
        <f t="shared" si="429"/>
        <v>92</v>
      </c>
      <c r="N543" s="676">
        <f t="shared" si="429"/>
        <v>94.5</v>
      </c>
      <c r="O543" s="676">
        <f t="shared" si="429"/>
        <v>96.9</v>
      </c>
      <c r="P543" s="676">
        <f t="shared" si="429"/>
        <v>607.70000000000005</v>
      </c>
      <c r="Q543" s="676">
        <f t="shared" si="429"/>
        <v>96</v>
      </c>
      <c r="R543" s="676">
        <f t="shared" si="429"/>
        <v>80</v>
      </c>
      <c r="S543" s="676">
        <f t="shared" si="429"/>
        <v>91.6</v>
      </c>
      <c r="T543" s="676">
        <f t="shared" si="429"/>
        <v>101.9</v>
      </c>
      <c r="U543" s="676">
        <f t="shared" si="429"/>
        <v>81</v>
      </c>
      <c r="V543" s="676">
        <f t="shared" si="429"/>
        <v>68.7</v>
      </c>
      <c r="W543" s="676" t="s">
        <v>357</v>
      </c>
      <c r="X543" s="676">
        <f t="shared" si="429"/>
        <v>109.8</v>
      </c>
      <c r="Y543" s="676">
        <f t="shared" si="429"/>
        <v>92.9</v>
      </c>
      <c r="Z543" s="676">
        <f t="shared" si="429"/>
        <v>66.7</v>
      </c>
      <c r="AA543" s="676">
        <f t="shared" si="429"/>
        <v>91.8</v>
      </c>
      <c r="AB543" s="676">
        <f t="shared" si="429"/>
        <v>77.900000000000006</v>
      </c>
      <c r="AC543" s="676">
        <f t="shared" si="429"/>
        <v>80.900000000000006</v>
      </c>
      <c r="AD543" s="274"/>
      <c r="AG543" s="239" t="s">
        <v>36</v>
      </c>
      <c r="AH543" s="676">
        <f t="shared" ref="AH543:AR543" si="430">ROUND(SUM(AH49:AH51)/3,1)</f>
        <v>116.5</v>
      </c>
      <c r="AI543" s="676">
        <f t="shared" si="430"/>
        <v>92.3</v>
      </c>
      <c r="AJ543" s="676">
        <f t="shared" si="430"/>
        <v>89.4</v>
      </c>
      <c r="AK543" s="676">
        <f t="shared" si="430"/>
        <v>75.400000000000006</v>
      </c>
      <c r="AL543" s="676">
        <f t="shared" si="430"/>
        <v>106.3</v>
      </c>
      <c r="AM543" s="676">
        <f t="shared" si="430"/>
        <v>98.6</v>
      </c>
      <c r="AN543" s="676">
        <f t="shared" si="430"/>
        <v>97.7</v>
      </c>
      <c r="AO543" s="676">
        <f t="shared" si="430"/>
        <v>99.2</v>
      </c>
      <c r="AP543" s="676">
        <f t="shared" si="430"/>
        <v>129.9</v>
      </c>
      <c r="AQ543" s="676">
        <f t="shared" si="430"/>
        <v>130.4</v>
      </c>
      <c r="AR543" s="676">
        <f t="shared" si="430"/>
        <v>104.7</v>
      </c>
    </row>
    <row r="544" spans="1:44" x14ac:dyDescent="0.15">
      <c r="B544" s="240"/>
      <c r="C544" s="241" t="s">
        <v>37</v>
      </c>
      <c r="D544" s="907">
        <f t="shared" ref="D544:AC544" si="431">ROUND(SUM(D52:D54)/3,1)</f>
        <v>93.8</v>
      </c>
      <c r="E544" s="907">
        <f t="shared" si="431"/>
        <v>93.8</v>
      </c>
      <c r="F544" s="907">
        <f t="shared" si="431"/>
        <v>88.4</v>
      </c>
      <c r="G544" s="907">
        <f t="shared" si="431"/>
        <v>96.5</v>
      </c>
      <c r="H544" s="907">
        <f t="shared" si="431"/>
        <v>83.2</v>
      </c>
      <c r="I544" s="907">
        <f t="shared" si="431"/>
        <v>114.4</v>
      </c>
      <c r="J544" s="907">
        <f t="shared" si="431"/>
        <v>86.5</v>
      </c>
      <c r="K544" s="907">
        <f t="shared" si="431"/>
        <v>96.4</v>
      </c>
      <c r="L544" s="907">
        <f t="shared" si="431"/>
        <v>73.400000000000006</v>
      </c>
      <c r="M544" s="907">
        <f t="shared" si="431"/>
        <v>81.2</v>
      </c>
      <c r="N544" s="907">
        <f t="shared" si="431"/>
        <v>97.1</v>
      </c>
      <c r="O544" s="907">
        <f t="shared" si="431"/>
        <v>93.9</v>
      </c>
      <c r="P544" s="907">
        <f t="shared" si="431"/>
        <v>180.5</v>
      </c>
      <c r="Q544" s="907">
        <f t="shared" si="431"/>
        <v>93.2</v>
      </c>
      <c r="R544" s="907">
        <f t="shared" si="431"/>
        <v>79.400000000000006</v>
      </c>
      <c r="S544" s="907">
        <f t="shared" si="431"/>
        <v>82.3</v>
      </c>
      <c r="T544" s="907">
        <f t="shared" si="431"/>
        <v>82.8</v>
      </c>
      <c r="U544" s="907">
        <f t="shared" si="431"/>
        <v>80.400000000000006</v>
      </c>
      <c r="V544" s="907">
        <f t="shared" si="431"/>
        <v>71.400000000000006</v>
      </c>
      <c r="W544" s="907" t="s">
        <v>357</v>
      </c>
      <c r="X544" s="907">
        <f t="shared" si="431"/>
        <v>81.3</v>
      </c>
      <c r="Y544" s="907">
        <f t="shared" si="431"/>
        <v>103.1</v>
      </c>
      <c r="Z544" s="907">
        <f t="shared" si="431"/>
        <v>72.099999999999994</v>
      </c>
      <c r="AA544" s="907">
        <f t="shared" si="431"/>
        <v>81.7</v>
      </c>
      <c r="AB544" s="907">
        <f t="shared" si="431"/>
        <v>81</v>
      </c>
      <c r="AC544" s="907">
        <f t="shared" si="431"/>
        <v>97.1</v>
      </c>
      <c r="AD544" s="274"/>
      <c r="AF544" s="240"/>
      <c r="AG544" s="241" t="s">
        <v>37</v>
      </c>
      <c r="AH544" s="907">
        <f t="shared" ref="AH544:AR544" si="432">ROUND(SUM(AH52:AH54)/3,1)</f>
        <v>93.8</v>
      </c>
      <c r="AI544" s="907">
        <f t="shared" si="432"/>
        <v>86.5</v>
      </c>
      <c r="AJ544" s="907">
        <f t="shared" si="432"/>
        <v>85.9</v>
      </c>
      <c r="AK544" s="907">
        <f t="shared" si="432"/>
        <v>85.7</v>
      </c>
      <c r="AL544" s="907">
        <f t="shared" si="432"/>
        <v>86.1</v>
      </c>
      <c r="AM544" s="907">
        <f t="shared" si="432"/>
        <v>87.9</v>
      </c>
      <c r="AN544" s="907">
        <f t="shared" si="432"/>
        <v>93.9</v>
      </c>
      <c r="AO544" s="907">
        <f t="shared" si="432"/>
        <v>83.7</v>
      </c>
      <c r="AP544" s="907">
        <f t="shared" si="432"/>
        <v>97.8</v>
      </c>
      <c r="AQ544" s="907">
        <f t="shared" si="432"/>
        <v>98.2</v>
      </c>
      <c r="AR544" s="907">
        <f t="shared" si="432"/>
        <v>77.8</v>
      </c>
    </row>
    <row r="545" spans="2:44" x14ac:dyDescent="0.15">
      <c r="B545" s="135">
        <v>2020</v>
      </c>
      <c r="C545" s="238" t="s">
        <v>34</v>
      </c>
      <c r="D545" s="676">
        <f t="shared" ref="D545:AC545" si="433">ROUND(SUM(D55:D57)/3,1)</f>
        <v>94.5</v>
      </c>
      <c r="E545" s="676">
        <f t="shared" si="433"/>
        <v>94.5</v>
      </c>
      <c r="F545" s="676">
        <f t="shared" si="433"/>
        <v>95.4</v>
      </c>
      <c r="G545" s="676">
        <f t="shared" si="433"/>
        <v>89.5</v>
      </c>
      <c r="H545" s="676">
        <f t="shared" si="433"/>
        <v>86.5</v>
      </c>
      <c r="I545" s="676">
        <f t="shared" si="433"/>
        <v>90</v>
      </c>
      <c r="J545" s="676">
        <f t="shared" si="433"/>
        <v>81.900000000000006</v>
      </c>
      <c r="K545" s="676">
        <f t="shared" si="433"/>
        <v>86.2</v>
      </c>
      <c r="L545" s="676">
        <f t="shared" si="433"/>
        <v>125.4</v>
      </c>
      <c r="M545" s="676">
        <f t="shared" si="433"/>
        <v>83.3</v>
      </c>
      <c r="N545" s="676">
        <f t="shared" si="433"/>
        <v>95.7</v>
      </c>
      <c r="O545" s="676">
        <f t="shared" si="433"/>
        <v>72.2</v>
      </c>
      <c r="P545" s="676">
        <f t="shared" si="433"/>
        <v>115.6</v>
      </c>
      <c r="Q545" s="676">
        <f t="shared" si="433"/>
        <v>102.8</v>
      </c>
      <c r="R545" s="676">
        <f t="shared" si="433"/>
        <v>103.6</v>
      </c>
      <c r="S545" s="676">
        <f t="shared" si="433"/>
        <v>96.8</v>
      </c>
      <c r="T545" s="676">
        <f t="shared" si="433"/>
        <v>102.9</v>
      </c>
      <c r="U545" s="676">
        <f t="shared" si="433"/>
        <v>86.6</v>
      </c>
      <c r="V545" s="676">
        <f t="shared" si="433"/>
        <v>79.400000000000006</v>
      </c>
      <c r="W545" s="676" t="s">
        <v>357</v>
      </c>
      <c r="X545" s="676">
        <f t="shared" si="433"/>
        <v>93.2</v>
      </c>
      <c r="Y545" s="676">
        <f t="shared" si="433"/>
        <v>93.3</v>
      </c>
      <c r="Z545" s="676">
        <f t="shared" si="433"/>
        <v>82.2</v>
      </c>
      <c r="AA545" s="676">
        <f t="shared" si="433"/>
        <v>95.4</v>
      </c>
      <c r="AB545" s="676">
        <f t="shared" si="433"/>
        <v>80.5</v>
      </c>
      <c r="AC545" s="676">
        <f t="shared" si="433"/>
        <v>85.2</v>
      </c>
      <c r="AD545" s="274"/>
      <c r="AF545" s="135">
        <v>2020</v>
      </c>
      <c r="AG545" s="238" t="s">
        <v>34</v>
      </c>
      <c r="AH545" s="676">
        <f t="shared" ref="AH545:AR545" si="434">ROUND(SUM(AH55:AH57)/3,1)</f>
        <v>94.5</v>
      </c>
      <c r="AI545" s="676">
        <f t="shared" si="434"/>
        <v>89.6</v>
      </c>
      <c r="AJ545" s="676">
        <f t="shared" si="434"/>
        <v>91.7</v>
      </c>
      <c r="AK545" s="676">
        <f t="shared" si="434"/>
        <v>87.6</v>
      </c>
      <c r="AL545" s="676">
        <f t="shared" si="434"/>
        <v>96.7</v>
      </c>
      <c r="AM545" s="676">
        <f t="shared" si="434"/>
        <v>84.8</v>
      </c>
      <c r="AN545" s="676">
        <f t="shared" si="434"/>
        <v>67.3</v>
      </c>
      <c r="AO545" s="676">
        <f t="shared" si="434"/>
        <v>97.2</v>
      </c>
      <c r="AP545" s="676">
        <f t="shared" si="434"/>
        <v>97.2</v>
      </c>
      <c r="AQ545" s="676">
        <f t="shared" si="434"/>
        <v>97.3</v>
      </c>
      <c r="AR545" s="676">
        <f t="shared" si="434"/>
        <v>93.8</v>
      </c>
    </row>
    <row r="546" spans="2:44" x14ac:dyDescent="0.15">
      <c r="C546" s="239" t="s">
        <v>35</v>
      </c>
      <c r="D546" s="676">
        <f t="shared" ref="D546:AC546" si="435">ROUND(SUM(D58:D60)/3,1)</f>
        <v>113.3</v>
      </c>
      <c r="E546" s="676">
        <f t="shared" si="435"/>
        <v>113.3</v>
      </c>
      <c r="F546" s="676">
        <f t="shared" si="435"/>
        <v>116.9</v>
      </c>
      <c r="G546" s="676">
        <f t="shared" si="435"/>
        <v>100</v>
      </c>
      <c r="H546" s="676">
        <f t="shared" si="435"/>
        <v>116.6</v>
      </c>
      <c r="I546" s="676">
        <f t="shared" si="435"/>
        <v>112.1</v>
      </c>
      <c r="J546" s="676">
        <f t="shared" si="435"/>
        <v>122.8</v>
      </c>
      <c r="K546" s="676">
        <f t="shared" si="435"/>
        <v>105</v>
      </c>
      <c r="L546" s="676">
        <f t="shared" si="435"/>
        <v>113.4</v>
      </c>
      <c r="M546" s="676">
        <f t="shared" si="435"/>
        <v>124.3</v>
      </c>
      <c r="N546" s="676">
        <f t="shared" si="435"/>
        <v>129.9</v>
      </c>
      <c r="O546" s="676">
        <f t="shared" si="435"/>
        <v>109.8</v>
      </c>
      <c r="P546" s="676">
        <f t="shared" si="435"/>
        <v>114.8</v>
      </c>
      <c r="Q546" s="676">
        <f t="shared" si="435"/>
        <v>105.5</v>
      </c>
      <c r="R546" s="676">
        <f t="shared" si="435"/>
        <v>104.5</v>
      </c>
      <c r="S546" s="676">
        <f t="shared" si="435"/>
        <v>110.4</v>
      </c>
      <c r="T546" s="676">
        <f t="shared" si="435"/>
        <v>105.9</v>
      </c>
      <c r="U546" s="676">
        <f t="shared" si="435"/>
        <v>110.2</v>
      </c>
      <c r="V546" s="676">
        <f t="shared" si="435"/>
        <v>117.1</v>
      </c>
      <c r="W546" s="676" t="s">
        <v>357</v>
      </c>
      <c r="X546" s="676">
        <f t="shared" si="435"/>
        <v>97.7</v>
      </c>
      <c r="Y546" s="676">
        <f t="shared" si="435"/>
        <v>92.5</v>
      </c>
      <c r="Z546" s="676">
        <f t="shared" si="435"/>
        <v>108.7</v>
      </c>
      <c r="AA546" s="676">
        <f t="shared" si="435"/>
        <v>121.8</v>
      </c>
      <c r="AB546" s="676">
        <f t="shared" si="435"/>
        <v>93.2</v>
      </c>
      <c r="AC546" s="676">
        <f t="shared" si="435"/>
        <v>116.2</v>
      </c>
      <c r="AD546" s="274"/>
      <c r="AG546" s="239" t="s">
        <v>35</v>
      </c>
      <c r="AH546" s="676">
        <f t="shared" ref="AH546:AR546" si="436">ROUND(SUM(AH58:AH60)/3,1)</f>
        <v>113.3</v>
      </c>
      <c r="AI546" s="676">
        <f t="shared" si="436"/>
        <v>111.5</v>
      </c>
      <c r="AJ546" s="676">
        <f t="shared" si="436"/>
        <v>110.7</v>
      </c>
      <c r="AK546" s="676">
        <f t="shared" si="436"/>
        <v>113.2</v>
      </c>
      <c r="AL546" s="676">
        <f t="shared" si="436"/>
        <v>107.6</v>
      </c>
      <c r="AM546" s="676">
        <f t="shared" si="436"/>
        <v>113.4</v>
      </c>
      <c r="AN546" s="676">
        <f t="shared" si="436"/>
        <v>117.8</v>
      </c>
      <c r="AO546" s="676">
        <f t="shared" si="436"/>
        <v>110.2</v>
      </c>
      <c r="AP546" s="676">
        <f t="shared" si="436"/>
        <v>114.2</v>
      </c>
      <c r="AQ546" s="676">
        <f t="shared" si="436"/>
        <v>114.4</v>
      </c>
      <c r="AR546" s="676">
        <f t="shared" si="436"/>
        <v>106</v>
      </c>
    </row>
    <row r="547" spans="2:44" x14ac:dyDescent="0.15">
      <c r="C547" s="239" t="s">
        <v>36</v>
      </c>
      <c r="D547" s="676">
        <f t="shared" ref="D547:AC547" si="437">ROUND(SUM(D61:D63)/3,1)</f>
        <v>104.3</v>
      </c>
      <c r="E547" s="676">
        <f t="shared" si="437"/>
        <v>104.3</v>
      </c>
      <c r="F547" s="676">
        <f t="shared" si="437"/>
        <v>105.6</v>
      </c>
      <c r="G547" s="676">
        <f t="shared" si="437"/>
        <v>111.7</v>
      </c>
      <c r="H547" s="676">
        <f t="shared" si="437"/>
        <v>110.8</v>
      </c>
      <c r="I547" s="676">
        <f t="shared" si="437"/>
        <v>95.4</v>
      </c>
      <c r="J547" s="676">
        <f t="shared" si="437"/>
        <v>98</v>
      </c>
      <c r="K547" s="676">
        <f t="shared" si="437"/>
        <v>115.5</v>
      </c>
      <c r="L547" s="676">
        <f t="shared" si="437"/>
        <v>89.8</v>
      </c>
      <c r="M547" s="676">
        <f t="shared" si="437"/>
        <v>107.7</v>
      </c>
      <c r="N547" s="676">
        <f t="shared" si="437"/>
        <v>104.7</v>
      </c>
      <c r="O547" s="676">
        <f t="shared" si="437"/>
        <v>111</v>
      </c>
      <c r="P547" s="676">
        <f t="shared" si="437"/>
        <v>88.4</v>
      </c>
      <c r="Q547" s="676">
        <f t="shared" si="437"/>
        <v>105.9</v>
      </c>
      <c r="R547" s="676">
        <f t="shared" si="437"/>
        <v>103.6</v>
      </c>
      <c r="S547" s="676">
        <f t="shared" si="437"/>
        <v>102.1</v>
      </c>
      <c r="T547" s="676">
        <f t="shared" si="437"/>
        <v>106.1</v>
      </c>
      <c r="U547" s="676">
        <f t="shared" si="437"/>
        <v>111.3</v>
      </c>
      <c r="V547" s="676">
        <f t="shared" si="437"/>
        <v>113</v>
      </c>
      <c r="W547" s="676" t="s">
        <v>357</v>
      </c>
      <c r="X547" s="676">
        <f t="shared" si="437"/>
        <v>115.9</v>
      </c>
      <c r="Y547" s="676">
        <f t="shared" si="437"/>
        <v>112.8</v>
      </c>
      <c r="Z547" s="676">
        <f t="shared" si="437"/>
        <v>112.4</v>
      </c>
      <c r="AA547" s="676">
        <f t="shared" si="437"/>
        <v>102.6</v>
      </c>
      <c r="AB547" s="676">
        <f t="shared" si="437"/>
        <v>115</v>
      </c>
      <c r="AC547" s="676">
        <f t="shared" si="437"/>
        <v>100.3</v>
      </c>
      <c r="AD547" s="274"/>
      <c r="AG547" s="239" t="s">
        <v>36</v>
      </c>
      <c r="AH547" s="676">
        <f t="shared" ref="AH547:AR547" si="438">ROUND(SUM(AH61:AH63)/3,1)</f>
        <v>104.3</v>
      </c>
      <c r="AI547" s="676">
        <f t="shared" si="438"/>
        <v>104.7</v>
      </c>
      <c r="AJ547" s="676">
        <f t="shared" si="438"/>
        <v>101.2</v>
      </c>
      <c r="AK547" s="676">
        <f t="shared" si="438"/>
        <v>95.3</v>
      </c>
      <c r="AL547" s="676">
        <f t="shared" si="438"/>
        <v>108.3</v>
      </c>
      <c r="AM547" s="676">
        <f t="shared" si="438"/>
        <v>112.4</v>
      </c>
      <c r="AN547" s="676">
        <f t="shared" si="438"/>
        <v>119.4</v>
      </c>
      <c r="AO547" s="676">
        <f t="shared" si="438"/>
        <v>107.5</v>
      </c>
      <c r="AP547" s="676">
        <f t="shared" si="438"/>
        <v>104.1</v>
      </c>
      <c r="AQ547" s="676">
        <f t="shared" si="438"/>
        <v>103.8</v>
      </c>
      <c r="AR547" s="676">
        <f t="shared" si="438"/>
        <v>119.3</v>
      </c>
    </row>
    <row r="548" spans="2:44" x14ac:dyDescent="0.15">
      <c r="C548" s="241" t="s">
        <v>37</v>
      </c>
      <c r="D548" s="676">
        <f t="shared" ref="D548:AC548" si="439">ROUND(SUM(D64:D66)/3,1)</f>
        <v>87.9</v>
      </c>
      <c r="E548" s="676">
        <f t="shared" si="439"/>
        <v>87.9</v>
      </c>
      <c r="F548" s="676">
        <f t="shared" si="439"/>
        <v>82.1</v>
      </c>
      <c r="G548" s="676">
        <f t="shared" si="439"/>
        <v>98.7</v>
      </c>
      <c r="H548" s="676">
        <f t="shared" si="439"/>
        <v>86.1</v>
      </c>
      <c r="I548" s="676">
        <f t="shared" si="439"/>
        <v>102.6</v>
      </c>
      <c r="J548" s="676">
        <f t="shared" si="439"/>
        <v>97.3</v>
      </c>
      <c r="K548" s="676">
        <f t="shared" si="439"/>
        <v>93.3</v>
      </c>
      <c r="L548" s="676">
        <f t="shared" si="439"/>
        <v>71.3</v>
      </c>
      <c r="M548" s="676">
        <f t="shared" si="439"/>
        <v>84.7</v>
      </c>
      <c r="N548" s="676">
        <f t="shared" si="439"/>
        <v>69.7</v>
      </c>
      <c r="O548" s="676">
        <f t="shared" si="439"/>
        <v>106.9</v>
      </c>
      <c r="P548" s="676">
        <f t="shared" si="439"/>
        <v>81.099999999999994</v>
      </c>
      <c r="Q548" s="676">
        <f t="shared" si="439"/>
        <v>85.7</v>
      </c>
      <c r="R548" s="676">
        <f t="shared" si="439"/>
        <v>88.3</v>
      </c>
      <c r="S548" s="676">
        <f t="shared" si="439"/>
        <v>90.6</v>
      </c>
      <c r="T548" s="676">
        <f t="shared" si="439"/>
        <v>85.1</v>
      </c>
      <c r="U548" s="676">
        <f t="shared" si="439"/>
        <v>91.8</v>
      </c>
      <c r="V548" s="676">
        <f t="shared" si="439"/>
        <v>90.5</v>
      </c>
      <c r="W548" s="676" t="s">
        <v>357</v>
      </c>
      <c r="X548" s="676">
        <f t="shared" si="439"/>
        <v>93.1</v>
      </c>
      <c r="Y548" s="676">
        <f t="shared" si="439"/>
        <v>101.4</v>
      </c>
      <c r="Z548" s="676">
        <f t="shared" si="439"/>
        <v>96.8</v>
      </c>
      <c r="AA548" s="676">
        <f t="shared" si="439"/>
        <v>80</v>
      </c>
      <c r="AB548" s="676">
        <f t="shared" si="439"/>
        <v>111.3</v>
      </c>
      <c r="AC548" s="676">
        <f t="shared" si="439"/>
        <v>98.2</v>
      </c>
      <c r="AD548" s="274"/>
      <c r="AG548" s="241" t="s">
        <v>37</v>
      </c>
      <c r="AH548" s="676">
        <f t="shared" ref="AH548:AR548" si="440">ROUND(SUM(AH64:AH66)/3,1)</f>
        <v>87.9</v>
      </c>
      <c r="AI548" s="676">
        <f t="shared" si="440"/>
        <v>94.2</v>
      </c>
      <c r="AJ548" s="676">
        <f t="shared" si="440"/>
        <v>96.4</v>
      </c>
      <c r="AK548" s="676">
        <f t="shared" si="440"/>
        <v>103.9</v>
      </c>
      <c r="AL548" s="676">
        <f t="shared" si="440"/>
        <v>87.4</v>
      </c>
      <c r="AM548" s="676">
        <f t="shared" si="440"/>
        <v>89.3</v>
      </c>
      <c r="AN548" s="676">
        <f t="shared" si="440"/>
        <v>95.4</v>
      </c>
      <c r="AO548" s="676">
        <f t="shared" si="440"/>
        <v>85</v>
      </c>
      <c r="AP548" s="676">
        <f t="shared" si="440"/>
        <v>84.5</v>
      </c>
      <c r="AQ548" s="676">
        <f t="shared" si="440"/>
        <v>84.5</v>
      </c>
      <c r="AR548" s="676">
        <f t="shared" si="440"/>
        <v>81</v>
      </c>
    </row>
    <row r="549" spans="2:44" x14ac:dyDescent="0.15">
      <c r="B549" s="66">
        <v>2021</v>
      </c>
      <c r="C549" s="243" t="s">
        <v>34</v>
      </c>
      <c r="D549" s="906">
        <f t="shared" ref="D549:AC549" si="441">ROUND(SUM(D67:D69)/3,1)</f>
        <v>90.7</v>
      </c>
      <c r="E549" s="906">
        <f t="shared" si="441"/>
        <v>90.7</v>
      </c>
      <c r="F549" s="906">
        <f t="shared" si="441"/>
        <v>86.9</v>
      </c>
      <c r="G549" s="906">
        <f t="shared" si="441"/>
        <v>93.9</v>
      </c>
      <c r="H549" s="906">
        <f t="shared" si="441"/>
        <v>75.3</v>
      </c>
      <c r="I549" s="906">
        <f t="shared" si="441"/>
        <v>134.4</v>
      </c>
      <c r="J549" s="906">
        <f t="shared" si="441"/>
        <v>81.400000000000006</v>
      </c>
      <c r="K549" s="906">
        <f t="shared" si="441"/>
        <v>102.5</v>
      </c>
      <c r="L549" s="906">
        <f t="shared" si="441"/>
        <v>70.5</v>
      </c>
      <c r="M549" s="906">
        <f t="shared" si="441"/>
        <v>83.7</v>
      </c>
      <c r="N549" s="906">
        <f t="shared" si="441"/>
        <v>64.3</v>
      </c>
      <c r="O549" s="906">
        <f t="shared" si="441"/>
        <v>118.4</v>
      </c>
      <c r="P549" s="906">
        <f t="shared" si="441"/>
        <v>85.8</v>
      </c>
      <c r="Q549" s="906">
        <f t="shared" si="441"/>
        <v>84.8</v>
      </c>
      <c r="R549" s="906">
        <f t="shared" si="441"/>
        <v>90.9</v>
      </c>
      <c r="S549" s="906">
        <f t="shared" si="441"/>
        <v>106.4</v>
      </c>
      <c r="T549" s="906">
        <f t="shared" si="441"/>
        <v>105</v>
      </c>
      <c r="U549" s="906">
        <f t="shared" si="441"/>
        <v>92.1</v>
      </c>
      <c r="V549" s="906">
        <f t="shared" si="441"/>
        <v>89.6</v>
      </c>
      <c r="W549" s="906" t="s">
        <v>357</v>
      </c>
      <c r="X549" s="906">
        <f t="shared" si="441"/>
        <v>96.2</v>
      </c>
      <c r="Y549" s="906">
        <f t="shared" si="441"/>
        <v>103.9</v>
      </c>
      <c r="Z549" s="906">
        <f t="shared" si="441"/>
        <v>92.3</v>
      </c>
      <c r="AA549" s="906">
        <f t="shared" si="441"/>
        <v>82.4</v>
      </c>
      <c r="AB549" s="906">
        <f t="shared" si="441"/>
        <v>91.6</v>
      </c>
      <c r="AC549" s="906">
        <f t="shared" si="441"/>
        <v>101.9</v>
      </c>
      <c r="AD549" s="274"/>
      <c r="AF549" s="66">
        <v>2021</v>
      </c>
      <c r="AG549" s="243" t="s">
        <v>34</v>
      </c>
      <c r="AH549" s="906">
        <f t="shared" ref="AH549:AR549" si="442">ROUND(SUM(AH67:AH69)/3,1)</f>
        <v>90.7</v>
      </c>
      <c r="AI549" s="906">
        <f t="shared" si="442"/>
        <v>95.5</v>
      </c>
      <c r="AJ549" s="906">
        <f t="shared" si="442"/>
        <v>91</v>
      </c>
      <c r="AK549" s="906">
        <f t="shared" si="442"/>
        <v>92.9</v>
      </c>
      <c r="AL549" s="906">
        <f t="shared" si="442"/>
        <v>88.6</v>
      </c>
      <c r="AM549" s="906">
        <f t="shared" si="442"/>
        <v>105.7</v>
      </c>
      <c r="AN549" s="906">
        <f t="shared" si="442"/>
        <v>110.9</v>
      </c>
      <c r="AO549" s="906">
        <f t="shared" si="442"/>
        <v>102</v>
      </c>
      <c r="AP549" s="906">
        <f t="shared" si="442"/>
        <v>88</v>
      </c>
      <c r="AQ549" s="906">
        <f t="shared" si="442"/>
        <v>87.7</v>
      </c>
      <c r="AR549" s="906">
        <f t="shared" si="442"/>
        <v>105</v>
      </c>
    </row>
    <row r="550" spans="2:44" x14ac:dyDescent="0.15">
      <c r="C550" s="239" t="s">
        <v>35</v>
      </c>
      <c r="D550" s="676">
        <f t="shared" ref="D550:AC550" si="443">ROUND(SUM(D70:D72)/3,1)</f>
        <v>92.1</v>
      </c>
      <c r="E550" s="676">
        <f t="shared" si="443"/>
        <v>92.1</v>
      </c>
      <c r="F550" s="676">
        <f t="shared" si="443"/>
        <v>91.5</v>
      </c>
      <c r="G550" s="676">
        <f t="shared" si="443"/>
        <v>81</v>
      </c>
      <c r="H550" s="676">
        <f t="shared" si="443"/>
        <v>93.7</v>
      </c>
      <c r="I550" s="676">
        <f t="shared" si="443"/>
        <v>103.7</v>
      </c>
      <c r="J550" s="676">
        <f t="shared" si="443"/>
        <v>84.7</v>
      </c>
      <c r="K550" s="676">
        <f t="shared" si="443"/>
        <v>108.4</v>
      </c>
      <c r="L550" s="676">
        <f t="shared" si="443"/>
        <v>80.400000000000006</v>
      </c>
      <c r="M550" s="676">
        <f t="shared" si="443"/>
        <v>88.5</v>
      </c>
      <c r="N550" s="676">
        <f t="shared" si="443"/>
        <v>110.5</v>
      </c>
      <c r="O550" s="676">
        <f t="shared" si="443"/>
        <v>109.5</v>
      </c>
      <c r="P550" s="676">
        <f t="shared" si="443"/>
        <v>89.1</v>
      </c>
      <c r="Q550" s="676">
        <f t="shared" si="443"/>
        <v>83.9</v>
      </c>
      <c r="R550" s="676">
        <f t="shared" si="443"/>
        <v>80.099999999999994</v>
      </c>
      <c r="S550" s="676">
        <f t="shared" si="443"/>
        <v>105.8</v>
      </c>
      <c r="T550" s="676">
        <f t="shared" si="443"/>
        <v>102.8</v>
      </c>
      <c r="U550" s="676">
        <f t="shared" si="443"/>
        <v>93.4</v>
      </c>
      <c r="V550" s="676">
        <f t="shared" si="443"/>
        <v>96.2</v>
      </c>
      <c r="W550" s="676" t="s">
        <v>357</v>
      </c>
      <c r="X550" s="676">
        <f t="shared" si="443"/>
        <v>86.4</v>
      </c>
      <c r="Y550" s="676">
        <f t="shared" si="443"/>
        <v>115</v>
      </c>
      <c r="Z550" s="676">
        <f t="shared" si="443"/>
        <v>93.8</v>
      </c>
      <c r="AA550" s="676">
        <f t="shared" si="443"/>
        <v>66.400000000000006</v>
      </c>
      <c r="AB550" s="676">
        <f t="shared" si="443"/>
        <v>74.2</v>
      </c>
      <c r="AC550" s="676">
        <f t="shared" si="443"/>
        <v>94.9</v>
      </c>
      <c r="AD550" s="274"/>
      <c r="AG550" s="239" t="s">
        <v>35</v>
      </c>
      <c r="AH550" s="676">
        <f t="shared" ref="AH550:AR550" si="444">ROUND(SUM(AH70:AH72)/3,1)</f>
        <v>92.1</v>
      </c>
      <c r="AI550" s="676">
        <f t="shared" si="444"/>
        <v>101.7</v>
      </c>
      <c r="AJ550" s="676">
        <f t="shared" si="444"/>
        <v>98.8</v>
      </c>
      <c r="AK550" s="676">
        <f t="shared" si="444"/>
        <v>99.1</v>
      </c>
      <c r="AL550" s="676">
        <f t="shared" si="444"/>
        <v>98.5</v>
      </c>
      <c r="AM550" s="676">
        <f t="shared" si="444"/>
        <v>108.2</v>
      </c>
      <c r="AN550" s="676">
        <f t="shared" si="444"/>
        <v>118.8</v>
      </c>
      <c r="AO550" s="676">
        <f t="shared" si="444"/>
        <v>100.6</v>
      </c>
      <c r="AP550" s="676">
        <f t="shared" si="444"/>
        <v>86.8</v>
      </c>
      <c r="AQ550" s="676">
        <f t="shared" si="444"/>
        <v>87.1</v>
      </c>
      <c r="AR550" s="676">
        <f t="shared" si="444"/>
        <v>72.2</v>
      </c>
    </row>
    <row r="551" spans="2:44" x14ac:dyDescent="0.15">
      <c r="C551" s="239" t="s">
        <v>36</v>
      </c>
      <c r="D551" s="676">
        <f t="shared" ref="D551:AC551" si="445">ROUND(SUM(D73:D75)/3,1)</f>
        <v>95.5</v>
      </c>
      <c r="E551" s="676">
        <f t="shared" si="445"/>
        <v>95.5</v>
      </c>
      <c r="F551" s="676">
        <f t="shared" si="445"/>
        <v>90.1</v>
      </c>
      <c r="G551" s="676">
        <f t="shared" si="445"/>
        <v>64.7</v>
      </c>
      <c r="H551" s="676">
        <f t="shared" si="445"/>
        <v>88.9</v>
      </c>
      <c r="I551" s="676">
        <f t="shared" si="445"/>
        <v>158.80000000000001</v>
      </c>
      <c r="J551" s="676">
        <f t="shared" si="445"/>
        <v>69.7</v>
      </c>
      <c r="K551" s="676">
        <f t="shared" si="445"/>
        <v>86.4</v>
      </c>
      <c r="L551" s="676">
        <f t="shared" si="445"/>
        <v>89.2</v>
      </c>
      <c r="M551" s="676">
        <f t="shared" si="445"/>
        <v>110.2</v>
      </c>
      <c r="N551" s="676">
        <f t="shared" si="445"/>
        <v>90.3</v>
      </c>
      <c r="O551" s="676">
        <f t="shared" si="445"/>
        <v>116.6</v>
      </c>
      <c r="P551" s="676">
        <f t="shared" si="445"/>
        <v>101.2</v>
      </c>
      <c r="Q551" s="676">
        <f t="shared" si="445"/>
        <v>94.8</v>
      </c>
      <c r="R551" s="676">
        <f t="shared" si="445"/>
        <v>84.7</v>
      </c>
      <c r="S551" s="676">
        <f t="shared" si="445"/>
        <v>102.8</v>
      </c>
      <c r="T551" s="676">
        <f t="shared" si="445"/>
        <v>106.6</v>
      </c>
      <c r="U551" s="676">
        <f t="shared" si="445"/>
        <v>92.9</v>
      </c>
      <c r="V551" s="676">
        <f t="shared" si="445"/>
        <v>94.7</v>
      </c>
      <c r="W551" s="676" t="s">
        <v>357</v>
      </c>
      <c r="X551" s="676">
        <f t="shared" si="445"/>
        <v>91.9</v>
      </c>
      <c r="Y551" s="676">
        <f t="shared" si="445"/>
        <v>107.5</v>
      </c>
      <c r="Z551" s="676">
        <f t="shared" si="445"/>
        <v>90.9</v>
      </c>
      <c r="AA551" s="676">
        <f t="shared" si="445"/>
        <v>74.5</v>
      </c>
      <c r="AB551" s="676">
        <f t="shared" si="445"/>
        <v>72.8</v>
      </c>
      <c r="AC551" s="676">
        <f t="shared" si="445"/>
        <v>100.7</v>
      </c>
      <c r="AD551" s="274"/>
      <c r="AG551" s="239" t="s">
        <v>36</v>
      </c>
      <c r="AH551" s="676">
        <f t="shared" ref="AH551:AR551" si="446">ROUND(SUM(AH73:AH75)/3,1)</f>
        <v>95.5</v>
      </c>
      <c r="AI551" s="676">
        <f t="shared" si="446"/>
        <v>91.8</v>
      </c>
      <c r="AJ551" s="676">
        <f t="shared" si="446"/>
        <v>87.5</v>
      </c>
      <c r="AK551" s="676">
        <f t="shared" si="446"/>
        <v>78.400000000000006</v>
      </c>
      <c r="AL551" s="676">
        <f t="shared" si="446"/>
        <v>98.4</v>
      </c>
      <c r="AM551" s="676">
        <f t="shared" si="446"/>
        <v>101.5</v>
      </c>
      <c r="AN551" s="676">
        <f t="shared" si="446"/>
        <v>98</v>
      </c>
      <c r="AO551" s="676">
        <f t="shared" si="446"/>
        <v>103.9</v>
      </c>
      <c r="AP551" s="676">
        <f t="shared" si="446"/>
        <v>97.5</v>
      </c>
      <c r="AQ551" s="676">
        <f t="shared" si="446"/>
        <v>97.1</v>
      </c>
      <c r="AR551" s="676">
        <f t="shared" si="446"/>
        <v>114.9</v>
      </c>
    </row>
    <row r="552" spans="2:44" x14ac:dyDescent="0.15">
      <c r="C552" s="239" t="s">
        <v>37</v>
      </c>
      <c r="D552" s="907">
        <f t="shared" ref="D552:AC552" si="447">ROUND(SUM(D76:D78)/3,1)</f>
        <v>89.1</v>
      </c>
      <c r="E552" s="907">
        <f t="shared" si="447"/>
        <v>89.1</v>
      </c>
      <c r="F552" s="907">
        <f t="shared" si="447"/>
        <v>87.4</v>
      </c>
      <c r="G552" s="907">
        <f t="shared" si="447"/>
        <v>72.599999999999994</v>
      </c>
      <c r="H552" s="907">
        <f t="shared" si="447"/>
        <v>81.599999999999994</v>
      </c>
      <c r="I552" s="907">
        <f t="shared" si="447"/>
        <v>99.2</v>
      </c>
      <c r="J552" s="907">
        <f t="shared" si="447"/>
        <v>80.400000000000006</v>
      </c>
      <c r="K552" s="907">
        <f t="shared" si="447"/>
        <v>79.599999999999994</v>
      </c>
      <c r="L552" s="907">
        <f t="shared" si="447"/>
        <v>68.7</v>
      </c>
      <c r="M552" s="907">
        <f t="shared" si="447"/>
        <v>91.7</v>
      </c>
      <c r="N552" s="907">
        <f t="shared" si="447"/>
        <v>145.80000000000001</v>
      </c>
      <c r="O552" s="907">
        <f t="shared" si="447"/>
        <v>139.4</v>
      </c>
      <c r="P552" s="907">
        <f t="shared" si="447"/>
        <v>80.5</v>
      </c>
      <c r="Q552" s="907">
        <f t="shared" si="447"/>
        <v>86.4</v>
      </c>
      <c r="R552" s="907">
        <f t="shared" si="447"/>
        <v>82.1</v>
      </c>
      <c r="S552" s="907">
        <f t="shared" si="447"/>
        <v>100.3</v>
      </c>
      <c r="T552" s="907">
        <f t="shared" si="447"/>
        <v>92.5</v>
      </c>
      <c r="U552" s="907">
        <f t="shared" si="447"/>
        <v>96.5</v>
      </c>
      <c r="V552" s="907">
        <f t="shared" si="447"/>
        <v>97.8</v>
      </c>
      <c r="W552" s="907" t="s">
        <v>357</v>
      </c>
      <c r="X552" s="907">
        <f t="shared" si="447"/>
        <v>112.2</v>
      </c>
      <c r="Y552" s="907">
        <f t="shared" si="447"/>
        <v>103.4</v>
      </c>
      <c r="Z552" s="907">
        <f t="shared" si="447"/>
        <v>93.1</v>
      </c>
      <c r="AA552" s="907">
        <f t="shared" si="447"/>
        <v>79.599999999999994</v>
      </c>
      <c r="AB552" s="907">
        <f t="shared" si="447"/>
        <v>73</v>
      </c>
      <c r="AC552" s="907">
        <f t="shared" si="447"/>
        <v>86.2</v>
      </c>
      <c r="AD552" s="274"/>
      <c r="AG552" s="239" t="s">
        <v>37</v>
      </c>
      <c r="AH552" s="676">
        <f t="shared" ref="AH552:AR552" si="448">ROUND(SUM(AH76:AH78)/3,1)</f>
        <v>89.1</v>
      </c>
      <c r="AI552" s="676">
        <f t="shared" si="448"/>
        <v>88.9</v>
      </c>
      <c r="AJ552" s="676">
        <f t="shared" si="448"/>
        <v>83.1</v>
      </c>
      <c r="AK552" s="676">
        <f t="shared" si="448"/>
        <v>80.8</v>
      </c>
      <c r="AL552" s="676">
        <f t="shared" si="448"/>
        <v>85.9</v>
      </c>
      <c r="AM552" s="676">
        <f t="shared" si="448"/>
        <v>101.6</v>
      </c>
      <c r="AN552" s="676">
        <f t="shared" si="448"/>
        <v>114</v>
      </c>
      <c r="AO552" s="676">
        <f t="shared" si="448"/>
        <v>92.8</v>
      </c>
      <c r="AP552" s="676">
        <f t="shared" si="448"/>
        <v>89.2</v>
      </c>
      <c r="AQ552" s="676">
        <f t="shared" si="448"/>
        <v>89.7</v>
      </c>
      <c r="AR552" s="676">
        <f t="shared" si="448"/>
        <v>68.400000000000006</v>
      </c>
    </row>
    <row r="553" spans="2:44" x14ac:dyDescent="0.15">
      <c r="B553" s="66">
        <v>2022</v>
      </c>
      <c r="C553" s="238" t="s">
        <v>34</v>
      </c>
      <c r="D553" s="906">
        <f t="shared" ref="D553:AC553" si="449">ROUND(SUM(D79:D81)/3,1)</f>
        <v>90.3</v>
      </c>
      <c r="E553" s="906">
        <f t="shared" si="449"/>
        <v>90.3</v>
      </c>
      <c r="F553" s="906">
        <f t="shared" si="449"/>
        <v>92.2</v>
      </c>
      <c r="G553" s="906">
        <f t="shared" si="449"/>
        <v>70.3</v>
      </c>
      <c r="H553" s="906">
        <f t="shared" si="449"/>
        <v>78.5</v>
      </c>
      <c r="I553" s="906">
        <f t="shared" si="449"/>
        <v>77.2</v>
      </c>
      <c r="J553" s="906">
        <f t="shared" si="449"/>
        <v>62.4</v>
      </c>
      <c r="K553" s="906">
        <f t="shared" si="449"/>
        <v>89.7</v>
      </c>
      <c r="L553" s="906">
        <f t="shared" si="449"/>
        <v>79.099999999999994</v>
      </c>
      <c r="M553" s="906">
        <f t="shared" si="449"/>
        <v>113.6</v>
      </c>
      <c r="N553" s="906">
        <f t="shared" si="449"/>
        <v>126.8</v>
      </c>
      <c r="O553" s="906">
        <f t="shared" si="449"/>
        <v>96.4</v>
      </c>
      <c r="P553" s="906">
        <f t="shared" si="449"/>
        <v>97.9</v>
      </c>
      <c r="Q553" s="906">
        <f t="shared" si="449"/>
        <v>95.4</v>
      </c>
      <c r="R553" s="906">
        <f t="shared" si="449"/>
        <v>85.2</v>
      </c>
      <c r="S553" s="906">
        <f t="shared" si="449"/>
        <v>107.3</v>
      </c>
      <c r="T553" s="906">
        <f t="shared" si="449"/>
        <v>113.8</v>
      </c>
      <c r="U553" s="906">
        <f t="shared" si="449"/>
        <v>95.5</v>
      </c>
      <c r="V553" s="906">
        <f t="shared" si="449"/>
        <v>88.5</v>
      </c>
      <c r="W553" s="906" t="s">
        <v>357</v>
      </c>
      <c r="X553" s="906">
        <f t="shared" si="449"/>
        <v>112.6</v>
      </c>
      <c r="Y553" s="906">
        <f t="shared" si="449"/>
        <v>110.3</v>
      </c>
      <c r="Z553" s="906">
        <f t="shared" si="449"/>
        <v>91.4</v>
      </c>
      <c r="AA553" s="906">
        <f t="shared" si="449"/>
        <v>89.1</v>
      </c>
      <c r="AB553" s="906">
        <f t="shared" si="449"/>
        <v>74.099999999999994</v>
      </c>
      <c r="AC553" s="906">
        <f t="shared" si="449"/>
        <v>72</v>
      </c>
      <c r="AD553" s="274"/>
      <c r="AF553" s="66">
        <v>2022</v>
      </c>
      <c r="AG553" s="238" t="s">
        <v>34</v>
      </c>
      <c r="AH553" s="906">
        <f t="shared" ref="AH553:AR553" si="450">ROUND(SUM(AH79:AH81)/3,1)</f>
        <v>90.3</v>
      </c>
      <c r="AI553" s="906">
        <f t="shared" si="450"/>
        <v>85.4</v>
      </c>
      <c r="AJ553" s="906">
        <f t="shared" si="450"/>
        <v>77.900000000000006</v>
      </c>
      <c r="AK553" s="906">
        <f t="shared" si="450"/>
        <v>69.2</v>
      </c>
      <c r="AL553" s="906">
        <f t="shared" si="450"/>
        <v>88.3</v>
      </c>
      <c r="AM553" s="906">
        <f t="shared" si="450"/>
        <v>101.9</v>
      </c>
      <c r="AN553" s="906">
        <f t="shared" si="450"/>
        <v>91.7</v>
      </c>
      <c r="AO553" s="906">
        <f t="shared" si="450"/>
        <v>109.1</v>
      </c>
      <c r="AP553" s="906">
        <f t="shared" si="450"/>
        <v>93</v>
      </c>
      <c r="AQ553" s="906">
        <f t="shared" si="450"/>
        <v>93</v>
      </c>
      <c r="AR553" s="906">
        <f t="shared" si="450"/>
        <v>92.6</v>
      </c>
    </row>
    <row r="554" spans="2:44" x14ac:dyDescent="0.15">
      <c r="C554" s="239" t="s">
        <v>35</v>
      </c>
      <c r="D554" s="676">
        <f>ROUND(SUM(D82:D84)/3,1)</f>
        <v>94.8</v>
      </c>
      <c r="E554" s="676">
        <f t="shared" ref="E554:AC554" si="451">ROUND(SUM(E82:E84)/3,1)</f>
        <v>94.8</v>
      </c>
      <c r="F554" s="676">
        <f t="shared" si="451"/>
        <v>95.9</v>
      </c>
      <c r="G554" s="676">
        <f t="shared" si="451"/>
        <v>64.2</v>
      </c>
      <c r="H554" s="676">
        <f t="shared" si="451"/>
        <v>68.2</v>
      </c>
      <c r="I554" s="676">
        <f t="shared" si="451"/>
        <v>149.69999999999999</v>
      </c>
      <c r="J554" s="676">
        <f t="shared" si="451"/>
        <v>75</v>
      </c>
      <c r="K554" s="676">
        <f t="shared" si="451"/>
        <v>101</v>
      </c>
      <c r="L554" s="676">
        <f t="shared" si="451"/>
        <v>61.7</v>
      </c>
      <c r="M554" s="676">
        <f t="shared" si="451"/>
        <v>109.4</v>
      </c>
      <c r="N554" s="676">
        <f t="shared" si="451"/>
        <v>126.3</v>
      </c>
      <c r="O554" s="676">
        <f t="shared" si="451"/>
        <v>106.8</v>
      </c>
      <c r="P554" s="676">
        <f t="shared" si="451"/>
        <v>97.3</v>
      </c>
      <c r="Q554" s="676">
        <f t="shared" si="451"/>
        <v>87.7</v>
      </c>
      <c r="R554" s="676">
        <f t="shared" si="451"/>
        <v>78.900000000000006</v>
      </c>
      <c r="S554" s="676">
        <f t="shared" si="451"/>
        <v>105.7</v>
      </c>
      <c r="T554" s="676">
        <f t="shared" si="451"/>
        <v>108.1</v>
      </c>
      <c r="U554" s="676">
        <f t="shared" si="451"/>
        <v>99</v>
      </c>
      <c r="V554" s="676">
        <f t="shared" si="451"/>
        <v>107.3</v>
      </c>
      <c r="W554" s="676" t="s">
        <v>357</v>
      </c>
      <c r="X554" s="676">
        <f t="shared" si="451"/>
        <v>84</v>
      </c>
      <c r="Y554" s="676">
        <f t="shared" si="451"/>
        <v>104.9</v>
      </c>
      <c r="Z554" s="676">
        <f t="shared" si="451"/>
        <v>93.2</v>
      </c>
      <c r="AA554" s="676">
        <f t="shared" si="451"/>
        <v>85.3</v>
      </c>
      <c r="AB554" s="676">
        <f t="shared" si="451"/>
        <v>72.900000000000006</v>
      </c>
      <c r="AC554" s="676">
        <f t="shared" si="451"/>
        <v>103.2</v>
      </c>
      <c r="AD554" s="274"/>
      <c r="AG554" s="239" t="s">
        <v>35</v>
      </c>
      <c r="AH554" s="676">
        <f t="shared" ref="AH554:AR554" si="452">ROUND(SUM(AH82:AH84)/3,1)</f>
        <v>94.8</v>
      </c>
      <c r="AI554" s="676">
        <f t="shared" si="452"/>
        <v>90.2</v>
      </c>
      <c r="AJ554" s="676">
        <f t="shared" si="452"/>
        <v>84.3</v>
      </c>
      <c r="AK554" s="676">
        <f t="shared" si="452"/>
        <v>87.5</v>
      </c>
      <c r="AL554" s="676">
        <f t="shared" si="452"/>
        <v>80.5</v>
      </c>
      <c r="AM554" s="676">
        <f t="shared" si="452"/>
        <v>103</v>
      </c>
      <c r="AN554" s="676">
        <f t="shared" si="452"/>
        <v>100.4</v>
      </c>
      <c r="AO554" s="676">
        <f t="shared" si="452"/>
        <v>104.8</v>
      </c>
      <c r="AP554" s="676">
        <f t="shared" si="452"/>
        <v>97.4</v>
      </c>
      <c r="AQ554" s="676">
        <f t="shared" si="452"/>
        <v>98.2</v>
      </c>
      <c r="AR554" s="676">
        <f t="shared" si="452"/>
        <v>62</v>
      </c>
    </row>
    <row r="555" spans="2:44" x14ac:dyDescent="0.15">
      <c r="C555" s="239" t="s">
        <v>36</v>
      </c>
      <c r="D555" s="676">
        <f>ROUND(SUM(D85:D87)/3,1)</f>
        <v>97.9</v>
      </c>
      <c r="E555" s="676">
        <f t="shared" ref="E555:AC555" si="453">ROUND(SUM(E85:E87)/3,1)</f>
        <v>97.9</v>
      </c>
      <c r="F555" s="676">
        <f t="shared" si="453"/>
        <v>94.5</v>
      </c>
      <c r="G555" s="676">
        <f t="shared" si="453"/>
        <v>68</v>
      </c>
      <c r="H555" s="676">
        <f t="shared" si="453"/>
        <v>66.900000000000006</v>
      </c>
      <c r="I555" s="676">
        <f t="shared" si="453"/>
        <v>107.7</v>
      </c>
      <c r="J555" s="676">
        <f t="shared" si="453"/>
        <v>77.099999999999994</v>
      </c>
      <c r="K555" s="676">
        <f t="shared" si="453"/>
        <v>109</v>
      </c>
      <c r="L555" s="676">
        <f t="shared" si="453"/>
        <v>87.6</v>
      </c>
      <c r="M555" s="676">
        <f t="shared" si="453"/>
        <v>152.5</v>
      </c>
      <c r="N555" s="676">
        <f t="shared" si="453"/>
        <v>94.1</v>
      </c>
      <c r="O555" s="676">
        <f t="shared" si="453"/>
        <v>133.30000000000001</v>
      </c>
      <c r="P555" s="676">
        <f t="shared" si="453"/>
        <v>105.7</v>
      </c>
      <c r="Q555" s="676">
        <f t="shared" si="453"/>
        <v>103.3</v>
      </c>
      <c r="R555" s="676">
        <f t="shared" si="453"/>
        <v>101</v>
      </c>
      <c r="S555" s="676">
        <f t="shared" si="453"/>
        <v>105.1</v>
      </c>
      <c r="T555" s="676">
        <f t="shared" si="453"/>
        <v>110.8</v>
      </c>
      <c r="U555" s="676">
        <f t="shared" si="453"/>
        <v>97</v>
      </c>
      <c r="V555" s="676">
        <f t="shared" si="453"/>
        <v>109.4</v>
      </c>
      <c r="W555" s="676" t="s">
        <v>357</v>
      </c>
      <c r="X555" s="676">
        <f t="shared" si="453"/>
        <v>104.1</v>
      </c>
      <c r="Y555" s="676">
        <f t="shared" si="453"/>
        <v>87.3</v>
      </c>
      <c r="Z555" s="676">
        <f t="shared" si="453"/>
        <v>87.9</v>
      </c>
      <c r="AA555" s="676">
        <f t="shared" si="453"/>
        <v>81.900000000000006</v>
      </c>
      <c r="AB555" s="676">
        <f t="shared" si="453"/>
        <v>78.099999999999994</v>
      </c>
      <c r="AC555" s="676">
        <f t="shared" si="453"/>
        <v>92.5</v>
      </c>
      <c r="AD555" s="274"/>
      <c r="AG555" s="239" t="s">
        <v>36</v>
      </c>
      <c r="AH555" s="676">
        <f t="shared" ref="AH555:AR555" si="454">ROUND(SUM(AH85:AH87)/3,1)</f>
        <v>97.9</v>
      </c>
      <c r="AI555" s="676">
        <f t="shared" si="454"/>
        <v>90.6</v>
      </c>
      <c r="AJ555" s="676">
        <f t="shared" si="454"/>
        <v>84</v>
      </c>
      <c r="AK555" s="676">
        <f t="shared" si="454"/>
        <v>84.8</v>
      </c>
      <c r="AL555" s="676">
        <f t="shared" si="454"/>
        <v>83.1</v>
      </c>
      <c r="AM555" s="676">
        <f t="shared" si="454"/>
        <v>105.2</v>
      </c>
      <c r="AN555" s="676">
        <f t="shared" si="454"/>
        <v>109</v>
      </c>
      <c r="AO555" s="676">
        <f t="shared" si="454"/>
        <v>102.5</v>
      </c>
      <c r="AP555" s="676">
        <f t="shared" si="454"/>
        <v>101.9</v>
      </c>
      <c r="AQ555" s="676">
        <f t="shared" si="454"/>
        <v>102</v>
      </c>
      <c r="AR555" s="676">
        <f t="shared" si="454"/>
        <v>96.9</v>
      </c>
    </row>
    <row r="556" spans="2:44" x14ac:dyDescent="0.15">
      <c r="B556" s="240"/>
      <c r="C556" s="241" t="s">
        <v>37</v>
      </c>
      <c r="D556" s="907">
        <f>ROUND(AVERAGE(D88:D90),1)</f>
        <v>93.6</v>
      </c>
      <c r="E556" s="907">
        <f t="shared" ref="E556:AC556" si="455">ROUND(AVERAGE(E88:E90),1)</f>
        <v>93.6</v>
      </c>
      <c r="F556" s="907">
        <f t="shared" si="455"/>
        <v>90.3</v>
      </c>
      <c r="G556" s="907">
        <f t="shared" si="455"/>
        <v>65.7</v>
      </c>
      <c r="H556" s="907">
        <f t="shared" si="455"/>
        <v>70.599999999999994</v>
      </c>
      <c r="I556" s="907">
        <f t="shared" si="455"/>
        <v>119.6</v>
      </c>
      <c r="J556" s="907">
        <f t="shared" si="455"/>
        <v>75.5</v>
      </c>
      <c r="K556" s="907">
        <f t="shared" si="455"/>
        <v>86.4</v>
      </c>
      <c r="L556" s="907">
        <f t="shared" si="455"/>
        <v>106.7</v>
      </c>
      <c r="M556" s="907">
        <f t="shared" si="455"/>
        <v>117.4</v>
      </c>
      <c r="N556" s="907">
        <f t="shared" si="455"/>
        <v>99.7</v>
      </c>
      <c r="O556" s="907">
        <f t="shared" si="455"/>
        <v>93.7</v>
      </c>
      <c r="P556" s="907">
        <f t="shared" si="455"/>
        <v>98.2</v>
      </c>
      <c r="Q556" s="907">
        <f t="shared" si="455"/>
        <v>101.5</v>
      </c>
      <c r="R556" s="907">
        <f t="shared" si="455"/>
        <v>104.1</v>
      </c>
      <c r="S556" s="907">
        <f t="shared" si="455"/>
        <v>104.8</v>
      </c>
      <c r="T556" s="907">
        <f t="shared" si="455"/>
        <v>90.8</v>
      </c>
      <c r="U556" s="907">
        <f t="shared" si="455"/>
        <v>100.7</v>
      </c>
      <c r="V556" s="907">
        <f t="shared" si="455"/>
        <v>114</v>
      </c>
      <c r="W556" s="907" t="s">
        <v>357</v>
      </c>
      <c r="X556" s="907">
        <f t="shared" si="455"/>
        <v>115.3</v>
      </c>
      <c r="Y556" s="907">
        <f t="shared" si="455"/>
        <v>81.900000000000006</v>
      </c>
      <c r="Z556" s="907">
        <f t="shared" si="455"/>
        <v>89.1</v>
      </c>
      <c r="AA556" s="907">
        <f t="shared" si="455"/>
        <v>91.4</v>
      </c>
      <c r="AB556" s="907">
        <f t="shared" si="455"/>
        <v>82.7</v>
      </c>
      <c r="AC556" s="907">
        <f t="shared" si="455"/>
        <v>91.3</v>
      </c>
      <c r="AD556" s="274"/>
      <c r="AF556" s="240"/>
      <c r="AG556" s="241" t="s">
        <v>37</v>
      </c>
      <c r="AH556" s="907">
        <f t="shared" ref="AH556:AR556" si="456">ROUND(AVERAGE(AH88:AH90),1)</f>
        <v>93.6</v>
      </c>
      <c r="AI556" s="907">
        <f t="shared" si="456"/>
        <v>80.3</v>
      </c>
      <c r="AJ556" s="907">
        <f t="shared" si="456"/>
        <v>76.8</v>
      </c>
      <c r="AK556" s="907">
        <f t="shared" si="456"/>
        <v>75.599999999999994</v>
      </c>
      <c r="AL556" s="907">
        <f t="shared" si="456"/>
        <v>78.3</v>
      </c>
      <c r="AM556" s="907">
        <f t="shared" si="456"/>
        <v>87.9</v>
      </c>
      <c r="AN556" s="907">
        <f t="shared" si="456"/>
        <v>89.2</v>
      </c>
      <c r="AO556" s="907">
        <f t="shared" si="456"/>
        <v>87</v>
      </c>
      <c r="AP556" s="907">
        <f t="shared" si="456"/>
        <v>101</v>
      </c>
      <c r="AQ556" s="907">
        <f t="shared" si="456"/>
        <v>101.7</v>
      </c>
      <c r="AR556" s="907">
        <f t="shared" si="456"/>
        <v>70.2</v>
      </c>
    </row>
    <row r="557" spans="2:44" x14ac:dyDescent="0.15">
      <c r="B557" s="135">
        <v>2023</v>
      </c>
      <c r="C557" s="243" t="s">
        <v>34</v>
      </c>
      <c r="D557" s="908">
        <f>ROUND(AVERAGE(D91:D93),1)</f>
        <v>101.9</v>
      </c>
      <c r="E557" s="908">
        <f t="shared" ref="E557:AC557" si="457">ROUND(AVERAGE(E91:E93),1)</f>
        <v>101.9</v>
      </c>
      <c r="F557" s="908">
        <f t="shared" si="457"/>
        <v>94.4</v>
      </c>
      <c r="G557" s="908">
        <f t="shared" si="457"/>
        <v>73.2</v>
      </c>
      <c r="H557" s="908">
        <f t="shared" si="457"/>
        <v>90.1</v>
      </c>
      <c r="I557" s="908">
        <f t="shared" si="457"/>
        <v>125.8</v>
      </c>
      <c r="J557" s="908">
        <f t="shared" si="457"/>
        <v>94.2</v>
      </c>
      <c r="K557" s="908">
        <f t="shared" si="457"/>
        <v>99.3</v>
      </c>
      <c r="L557" s="908">
        <f t="shared" si="457"/>
        <v>129.9</v>
      </c>
      <c r="M557" s="908">
        <f t="shared" si="457"/>
        <v>80.5</v>
      </c>
      <c r="N557" s="908">
        <f t="shared" si="457"/>
        <v>133.6</v>
      </c>
      <c r="O557" s="908">
        <f t="shared" si="457"/>
        <v>93.4</v>
      </c>
      <c r="P557" s="908">
        <f t="shared" si="457"/>
        <v>106.5</v>
      </c>
      <c r="Q557" s="908">
        <f t="shared" si="457"/>
        <v>109.3</v>
      </c>
      <c r="R557" s="908">
        <f t="shared" si="457"/>
        <v>109.5</v>
      </c>
      <c r="S557" s="908">
        <f t="shared" si="457"/>
        <v>106.6</v>
      </c>
      <c r="T557" s="908">
        <f t="shared" si="457"/>
        <v>108.6</v>
      </c>
      <c r="U557" s="908">
        <f t="shared" si="457"/>
        <v>104.6</v>
      </c>
      <c r="V557" s="908">
        <f t="shared" si="457"/>
        <v>127</v>
      </c>
      <c r="W557" s="908" t="s">
        <v>357</v>
      </c>
      <c r="X557" s="908">
        <f t="shared" si="457"/>
        <v>120.8</v>
      </c>
      <c r="Y557" s="908">
        <f t="shared" si="457"/>
        <v>89.7</v>
      </c>
      <c r="Z557" s="908">
        <f t="shared" si="457"/>
        <v>78.7</v>
      </c>
      <c r="AA557" s="908">
        <f t="shared" si="457"/>
        <v>80.099999999999994</v>
      </c>
      <c r="AB557" s="908">
        <f t="shared" si="457"/>
        <v>104.7</v>
      </c>
      <c r="AC557" s="908">
        <f t="shared" si="457"/>
        <v>105</v>
      </c>
      <c r="AD557" s="499"/>
      <c r="AF557" s="135">
        <v>2023</v>
      </c>
      <c r="AG557" s="243" t="s">
        <v>34</v>
      </c>
      <c r="AH557" s="908">
        <f t="shared" ref="AH557:AR557" si="458">ROUND(AVERAGE(AH91:AH93),1)</f>
        <v>101.9</v>
      </c>
      <c r="AI557" s="908">
        <f t="shared" si="458"/>
        <v>95.7</v>
      </c>
      <c r="AJ557" s="908">
        <f t="shared" si="458"/>
        <v>94.1</v>
      </c>
      <c r="AK557" s="908">
        <f t="shared" si="458"/>
        <v>96.8</v>
      </c>
      <c r="AL557" s="908">
        <f t="shared" si="458"/>
        <v>90.9</v>
      </c>
      <c r="AM557" s="908">
        <f t="shared" si="458"/>
        <v>99.4</v>
      </c>
      <c r="AN557" s="908">
        <f t="shared" si="458"/>
        <v>93.5</v>
      </c>
      <c r="AO557" s="908">
        <f t="shared" si="458"/>
        <v>103.6</v>
      </c>
      <c r="AP557" s="908">
        <f t="shared" si="458"/>
        <v>105.3</v>
      </c>
      <c r="AQ557" s="908">
        <f t="shared" si="458"/>
        <v>105.2</v>
      </c>
      <c r="AR557" s="908">
        <f t="shared" si="458"/>
        <v>107</v>
      </c>
    </row>
    <row r="558" spans="2:44" x14ac:dyDescent="0.15">
      <c r="C558" s="239" t="s">
        <v>35</v>
      </c>
      <c r="D558" s="908">
        <f>ROUND(AVERAGE(D94:D96),1)</f>
        <v>105.2</v>
      </c>
      <c r="E558" s="908">
        <f t="shared" ref="E558:AC558" si="459">ROUND(AVERAGE(E94:E96),1)</f>
        <v>105.2</v>
      </c>
      <c r="F558" s="908">
        <f t="shared" si="459"/>
        <v>100</v>
      </c>
      <c r="G558" s="908">
        <f t="shared" si="459"/>
        <v>65.3</v>
      </c>
      <c r="H558" s="908">
        <f t="shared" si="459"/>
        <v>135.30000000000001</v>
      </c>
      <c r="I558" s="908">
        <f t="shared" si="459"/>
        <v>114.1</v>
      </c>
      <c r="J558" s="908">
        <f t="shared" si="459"/>
        <v>81.599999999999994</v>
      </c>
      <c r="K558" s="908">
        <f t="shared" si="459"/>
        <v>112.9</v>
      </c>
      <c r="L558" s="908">
        <f>ROUND(AVERAGE(L94:L96),1)</f>
        <v>104.1</v>
      </c>
      <c r="M558" s="908">
        <f t="shared" si="459"/>
        <v>93</v>
      </c>
      <c r="N558" s="908">
        <f t="shared" si="459"/>
        <v>152.80000000000001</v>
      </c>
      <c r="O558" s="908">
        <f t="shared" si="459"/>
        <v>106.5</v>
      </c>
      <c r="P558" s="908">
        <f t="shared" si="459"/>
        <v>94.7</v>
      </c>
      <c r="Q558" s="908">
        <f t="shared" si="459"/>
        <v>109</v>
      </c>
      <c r="R558" s="908">
        <f t="shared" si="459"/>
        <v>99.7</v>
      </c>
      <c r="S558" s="908">
        <f t="shared" si="459"/>
        <v>106.8</v>
      </c>
      <c r="T558" s="908">
        <f t="shared" si="459"/>
        <v>105</v>
      </c>
      <c r="U558" s="908">
        <f t="shared" si="459"/>
        <v>120.1</v>
      </c>
      <c r="V558" s="908">
        <f t="shared" si="459"/>
        <v>159.4</v>
      </c>
      <c r="W558" s="908" t="s">
        <v>357</v>
      </c>
      <c r="X558" s="908">
        <f t="shared" si="459"/>
        <v>102.7</v>
      </c>
      <c r="Y558" s="908">
        <f t="shared" si="459"/>
        <v>104.3</v>
      </c>
      <c r="Z558" s="908">
        <f t="shared" si="459"/>
        <v>80.3</v>
      </c>
      <c r="AA558" s="908">
        <f t="shared" si="459"/>
        <v>85.4</v>
      </c>
      <c r="AB558" s="908">
        <f t="shared" si="459"/>
        <v>104.1</v>
      </c>
      <c r="AC558" s="908">
        <f t="shared" si="459"/>
        <v>97.5</v>
      </c>
      <c r="AD558" s="499"/>
      <c r="AG558" s="239" t="s">
        <v>35</v>
      </c>
      <c r="AH558" s="908">
        <f t="shared" ref="AH558:AR558" si="460">ROUND(AVERAGE(AH94:AH96),1)</f>
        <v>105.2</v>
      </c>
      <c r="AI558" s="908">
        <f t="shared" si="460"/>
        <v>104.9</v>
      </c>
      <c r="AJ558" s="908">
        <f t="shared" si="460"/>
        <v>100.6</v>
      </c>
      <c r="AK558" s="908">
        <f t="shared" si="460"/>
        <v>93.2</v>
      </c>
      <c r="AL558" s="908">
        <f t="shared" si="460"/>
        <v>109.4</v>
      </c>
      <c r="AM558" s="908">
        <f t="shared" si="460"/>
        <v>114.5</v>
      </c>
      <c r="AN558" s="908">
        <f t="shared" si="460"/>
        <v>137.9</v>
      </c>
      <c r="AO558" s="908">
        <f t="shared" si="460"/>
        <v>98.1</v>
      </c>
      <c r="AP558" s="908">
        <f t="shared" si="460"/>
        <v>105.3</v>
      </c>
      <c r="AQ558" s="908">
        <f t="shared" si="460"/>
        <v>104.6</v>
      </c>
      <c r="AR558" s="908">
        <f t="shared" si="460"/>
        <v>135.80000000000001</v>
      </c>
    </row>
    <row r="559" spans="2:44" x14ac:dyDescent="0.15">
      <c r="C559" s="239" t="s">
        <v>36</v>
      </c>
      <c r="D559" s="908">
        <f>ROUND(AVERAGE(D97:D99),1)</f>
        <v>107.4</v>
      </c>
      <c r="E559" s="908">
        <f t="shared" ref="E559:AB560" si="461">ROUND(AVERAGE(E97:E99),1)</f>
        <v>107.4</v>
      </c>
      <c r="F559" s="908">
        <f t="shared" si="461"/>
        <v>95.2</v>
      </c>
      <c r="G559" s="908">
        <f t="shared" si="461"/>
        <v>70.3</v>
      </c>
      <c r="H559" s="908">
        <f t="shared" si="461"/>
        <v>148.30000000000001</v>
      </c>
      <c r="I559" s="908">
        <f t="shared" si="461"/>
        <v>111.1</v>
      </c>
      <c r="J559" s="908">
        <f t="shared" si="461"/>
        <v>91.4</v>
      </c>
      <c r="K559" s="908">
        <f t="shared" si="461"/>
        <v>152.30000000000001</v>
      </c>
      <c r="L559" s="908">
        <f t="shared" si="461"/>
        <v>95.9</v>
      </c>
      <c r="M559" s="908">
        <f t="shared" si="461"/>
        <v>76.8</v>
      </c>
      <c r="N559" s="908">
        <f t="shared" si="461"/>
        <v>172.5</v>
      </c>
      <c r="O559" s="908">
        <f t="shared" si="461"/>
        <v>89.1</v>
      </c>
      <c r="P559" s="908">
        <f t="shared" si="461"/>
        <v>92.2</v>
      </c>
      <c r="Q559" s="908">
        <f t="shared" si="461"/>
        <v>113.5</v>
      </c>
      <c r="R559" s="908">
        <f t="shared" si="461"/>
        <v>104</v>
      </c>
      <c r="S559" s="908">
        <f t="shared" si="461"/>
        <v>100.7</v>
      </c>
      <c r="T559" s="908">
        <f t="shared" si="461"/>
        <v>110.5</v>
      </c>
      <c r="U559" s="908">
        <f t="shared" si="461"/>
        <v>116.4</v>
      </c>
      <c r="V559" s="908">
        <f t="shared" si="461"/>
        <v>151.6</v>
      </c>
      <c r="W559" s="908" t="s">
        <v>357</v>
      </c>
      <c r="X559" s="908">
        <f t="shared" si="461"/>
        <v>109.4</v>
      </c>
      <c r="Y559" s="908">
        <f t="shared" si="461"/>
        <v>95.5</v>
      </c>
      <c r="Z559" s="908">
        <f t="shared" si="461"/>
        <v>82.3</v>
      </c>
      <c r="AA559" s="908">
        <f t="shared" si="461"/>
        <v>86.9</v>
      </c>
      <c r="AB559" s="908">
        <f t="shared" si="461"/>
        <v>100.3</v>
      </c>
      <c r="AC559" s="908">
        <f t="shared" ref="AC559:AC560" si="462">ROUND(AVERAGE(AC97:AC99),1)</f>
        <v>108.6</v>
      </c>
      <c r="AD559" s="499"/>
      <c r="AG559" s="239" t="s">
        <v>36</v>
      </c>
      <c r="AH559" s="908">
        <f>ROUND(AVERAGE(AH97:AH99),1)</f>
        <v>107.4</v>
      </c>
      <c r="AI559" s="908">
        <f t="shared" ref="AI559:AR560" si="463">ROUND(AVERAGE(AI97:AI99),1)</f>
        <v>114.3</v>
      </c>
      <c r="AJ559" s="908">
        <f t="shared" si="463"/>
        <v>113.1</v>
      </c>
      <c r="AK559" s="908">
        <f t="shared" si="463"/>
        <v>107.7</v>
      </c>
      <c r="AL559" s="908">
        <f t="shared" si="463"/>
        <v>119.6</v>
      </c>
      <c r="AM559" s="908">
        <f t="shared" si="463"/>
        <v>117.1</v>
      </c>
      <c r="AN559" s="908">
        <f t="shared" si="463"/>
        <v>138.9</v>
      </c>
      <c r="AO559" s="908">
        <f t="shared" si="463"/>
        <v>101.7</v>
      </c>
      <c r="AP559" s="908">
        <f t="shared" si="463"/>
        <v>103.5</v>
      </c>
      <c r="AQ559" s="908">
        <f t="shared" si="463"/>
        <v>102.4</v>
      </c>
      <c r="AR559" s="908">
        <f t="shared" si="463"/>
        <v>149.80000000000001</v>
      </c>
    </row>
    <row r="560" spans="2:44" x14ac:dyDescent="0.15">
      <c r="B560" s="240"/>
      <c r="C560" s="241" t="s">
        <v>37</v>
      </c>
      <c r="D560" s="261">
        <f>ROUND(AVERAGE(D100:D102),1)</f>
        <v>104.4</v>
      </c>
      <c r="E560" s="909">
        <f t="shared" si="461"/>
        <v>107</v>
      </c>
      <c r="F560" s="909">
        <f t="shared" si="461"/>
        <v>95.5</v>
      </c>
      <c r="G560" s="909">
        <f t="shared" si="461"/>
        <v>71.2</v>
      </c>
      <c r="H560" s="909">
        <f t="shared" si="461"/>
        <v>137.4</v>
      </c>
      <c r="I560" s="909">
        <f t="shared" si="461"/>
        <v>118.5</v>
      </c>
      <c r="J560" s="909">
        <f t="shared" si="461"/>
        <v>90</v>
      </c>
      <c r="K560" s="909">
        <f t="shared" si="461"/>
        <v>177</v>
      </c>
      <c r="L560" s="909">
        <f t="shared" si="461"/>
        <v>93.2</v>
      </c>
      <c r="M560" s="909">
        <f t="shared" si="461"/>
        <v>71.900000000000006</v>
      </c>
      <c r="N560" s="909">
        <f t="shared" si="461"/>
        <v>156.80000000000001</v>
      </c>
      <c r="O560" s="909">
        <f t="shared" si="461"/>
        <v>102.1</v>
      </c>
      <c r="P560" s="909">
        <f t="shared" si="461"/>
        <v>91.3</v>
      </c>
      <c r="Q560" s="909">
        <f t="shared" si="461"/>
        <v>108</v>
      </c>
      <c r="R560" s="909">
        <f t="shared" si="461"/>
        <v>110.1</v>
      </c>
      <c r="S560" s="909">
        <f t="shared" si="461"/>
        <v>100.1</v>
      </c>
      <c r="T560" s="909">
        <f t="shared" si="461"/>
        <v>104.4</v>
      </c>
      <c r="U560" s="909">
        <f t="shared" si="461"/>
        <v>122.5</v>
      </c>
      <c r="V560" s="909">
        <f t="shared" si="461"/>
        <v>167.3</v>
      </c>
      <c r="W560" s="909" t="s">
        <v>357</v>
      </c>
      <c r="X560" s="909">
        <f t="shared" si="461"/>
        <v>107.3</v>
      </c>
      <c r="Y560" s="909">
        <f t="shared" si="461"/>
        <v>94.1</v>
      </c>
      <c r="Z560" s="909">
        <f t="shared" si="461"/>
        <v>85.4</v>
      </c>
      <c r="AA560" s="909">
        <f t="shared" si="461"/>
        <v>85.9</v>
      </c>
      <c r="AB560" s="909">
        <f t="shared" si="461"/>
        <v>99.4</v>
      </c>
      <c r="AC560" s="909">
        <f t="shared" si="462"/>
        <v>114.7</v>
      </c>
      <c r="AD560" s="499"/>
      <c r="AF560" s="240"/>
      <c r="AG560" s="241" t="s">
        <v>37</v>
      </c>
      <c r="AH560" s="909">
        <f>ROUND(AVERAGE(AH98:AH100),1)</f>
        <v>107</v>
      </c>
      <c r="AI560" s="909">
        <f t="shared" si="463"/>
        <v>112.7</v>
      </c>
      <c r="AJ560" s="909">
        <f t="shared" si="463"/>
        <v>113.6</v>
      </c>
      <c r="AK560" s="909">
        <f t="shared" si="463"/>
        <v>113.7</v>
      </c>
      <c r="AL560" s="909">
        <f t="shared" si="463"/>
        <v>113.5</v>
      </c>
      <c r="AM560" s="909">
        <f t="shared" si="463"/>
        <v>110.5</v>
      </c>
      <c r="AN560" s="909">
        <f t="shared" si="463"/>
        <v>131.30000000000001</v>
      </c>
      <c r="AO560" s="909">
        <f t="shared" si="463"/>
        <v>95.9</v>
      </c>
      <c r="AP560" s="909">
        <f t="shared" si="463"/>
        <v>103.9</v>
      </c>
      <c r="AQ560" s="909">
        <f t="shared" si="463"/>
        <v>103.1</v>
      </c>
      <c r="AR560" s="909">
        <f t="shared" si="463"/>
        <v>138.1</v>
      </c>
    </row>
    <row r="561" spans="2:45" x14ac:dyDescent="0.15">
      <c r="B561" s="66">
        <v>2024</v>
      </c>
      <c r="C561" s="243" t="s">
        <v>34</v>
      </c>
      <c r="D561" s="910">
        <f>ROUND(AVERAGE(D103:D105),1)</f>
        <v>107.9</v>
      </c>
      <c r="E561" s="910">
        <f t="shared" ref="E561:AC561" si="464">ROUND(AVERAGE(E103:E105),1)</f>
        <v>107.9</v>
      </c>
      <c r="F561" s="910">
        <f t="shared" si="464"/>
        <v>97.2</v>
      </c>
      <c r="G561" s="910">
        <f t="shared" si="464"/>
        <v>77.599999999999994</v>
      </c>
      <c r="H561" s="910">
        <f t="shared" si="464"/>
        <v>102.3</v>
      </c>
      <c r="I561" s="910">
        <f t="shared" si="464"/>
        <v>121.9</v>
      </c>
      <c r="J561" s="910">
        <f t="shared" si="464"/>
        <v>86.8</v>
      </c>
      <c r="K561" s="910">
        <f t="shared" si="464"/>
        <v>156.9</v>
      </c>
      <c r="L561" s="910">
        <f t="shared" si="464"/>
        <v>72</v>
      </c>
      <c r="M561" s="910">
        <f t="shared" si="464"/>
        <v>83</v>
      </c>
      <c r="N561" s="910">
        <f t="shared" si="464"/>
        <v>120.6</v>
      </c>
      <c r="O561" s="910">
        <f t="shared" si="464"/>
        <v>85.4</v>
      </c>
      <c r="P561" s="910">
        <f t="shared" si="464"/>
        <v>131</v>
      </c>
      <c r="Q561" s="910">
        <f t="shared" si="464"/>
        <v>104.7</v>
      </c>
      <c r="R561" s="910">
        <f t="shared" si="464"/>
        <v>124.2</v>
      </c>
      <c r="S561" s="910">
        <f t="shared" si="464"/>
        <v>107.8</v>
      </c>
      <c r="T561" s="910">
        <f t="shared" si="464"/>
        <v>144.19999999999999</v>
      </c>
      <c r="U561" s="910">
        <f t="shared" si="464"/>
        <v>128.4</v>
      </c>
      <c r="V561" s="910">
        <f t="shared" si="464"/>
        <v>130.9</v>
      </c>
      <c r="W561" s="910" t="s">
        <v>357</v>
      </c>
      <c r="X561" s="910">
        <f t="shared" si="464"/>
        <v>302.3</v>
      </c>
      <c r="Y561" s="910">
        <f t="shared" si="464"/>
        <v>96.5</v>
      </c>
      <c r="Z561" s="910">
        <f t="shared" si="464"/>
        <v>95.2</v>
      </c>
      <c r="AA561" s="910">
        <f t="shared" si="464"/>
        <v>90.8</v>
      </c>
      <c r="AB561" s="910">
        <f t="shared" si="464"/>
        <v>82.1</v>
      </c>
      <c r="AC561" s="910">
        <f t="shared" si="464"/>
        <v>110.5</v>
      </c>
      <c r="AD561" s="499"/>
      <c r="AF561" s="66">
        <v>2024</v>
      </c>
      <c r="AG561" s="243" t="s">
        <v>34</v>
      </c>
      <c r="AH561" s="910">
        <f t="shared" ref="AH561:AR561" si="465">ROUND(AVERAGE(AH103:AH105),1)</f>
        <v>107.9</v>
      </c>
      <c r="AI561" s="910">
        <f t="shared" si="465"/>
        <v>106.6</v>
      </c>
      <c r="AJ561" s="910">
        <f t="shared" si="465"/>
        <v>99</v>
      </c>
      <c r="AK561" s="910">
        <f t="shared" si="465"/>
        <v>100.7</v>
      </c>
      <c r="AL561" s="910">
        <f t="shared" si="465"/>
        <v>97</v>
      </c>
      <c r="AM561" s="910">
        <f t="shared" si="465"/>
        <v>123.5</v>
      </c>
      <c r="AN561" s="910">
        <f t="shared" si="465"/>
        <v>108.5</v>
      </c>
      <c r="AO561" s="910">
        <f t="shared" si="465"/>
        <v>134</v>
      </c>
      <c r="AP561" s="910">
        <f t="shared" si="465"/>
        <v>108.5</v>
      </c>
      <c r="AQ561" s="910">
        <f t="shared" si="465"/>
        <v>108.1</v>
      </c>
      <c r="AR561" s="910">
        <f t="shared" si="465"/>
        <v>129.5</v>
      </c>
    </row>
    <row r="562" spans="2:45" x14ac:dyDescent="0.15">
      <c r="C562" s="239" t="s">
        <v>35</v>
      </c>
      <c r="D562" s="908">
        <f>ROUND(AVERAGE(D106:D108),1)</f>
        <v>107.7</v>
      </c>
      <c r="E562" s="908">
        <f t="shared" ref="E562:AC562" si="466">ROUND(AVERAGE(E106:E108),1)</f>
        <v>107.7</v>
      </c>
      <c r="F562" s="908">
        <f t="shared" si="466"/>
        <v>101.1</v>
      </c>
      <c r="G562" s="908">
        <f t="shared" si="466"/>
        <v>75.900000000000006</v>
      </c>
      <c r="H562" s="908">
        <f t="shared" si="466"/>
        <v>116.1</v>
      </c>
      <c r="I562" s="908">
        <f t="shared" si="466"/>
        <v>121.2</v>
      </c>
      <c r="J562" s="908">
        <f t="shared" si="466"/>
        <v>85.6</v>
      </c>
      <c r="K562" s="908">
        <f t="shared" si="466"/>
        <v>126</v>
      </c>
      <c r="L562" s="908">
        <f t="shared" si="466"/>
        <v>52.9</v>
      </c>
      <c r="M562" s="908">
        <f t="shared" si="466"/>
        <v>150.5</v>
      </c>
      <c r="N562" s="908">
        <f t="shared" si="466"/>
        <v>179.5</v>
      </c>
      <c r="O562" s="908">
        <f t="shared" si="466"/>
        <v>104.1</v>
      </c>
      <c r="P562" s="908">
        <f t="shared" si="466"/>
        <v>118</v>
      </c>
      <c r="Q562" s="908">
        <f t="shared" si="466"/>
        <v>90.5</v>
      </c>
      <c r="R562" s="908">
        <f t="shared" si="466"/>
        <v>106.8</v>
      </c>
      <c r="S562" s="908">
        <f t="shared" si="466"/>
        <v>109.9</v>
      </c>
      <c r="T562" s="908">
        <f t="shared" si="466"/>
        <v>132.5</v>
      </c>
      <c r="U562" s="908">
        <f t="shared" si="466"/>
        <v>120.1</v>
      </c>
      <c r="V562" s="908">
        <f t="shared" si="466"/>
        <v>132.4</v>
      </c>
      <c r="W562" s="908" t="s">
        <v>357</v>
      </c>
      <c r="X562" s="908">
        <f t="shared" si="466"/>
        <v>234</v>
      </c>
      <c r="Y562" s="908">
        <f t="shared" si="466"/>
        <v>91.9</v>
      </c>
      <c r="Z562" s="908">
        <f t="shared" si="466"/>
        <v>87.5</v>
      </c>
      <c r="AA562" s="908">
        <f t="shared" si="466"/>
        <v>87.1</v>
      </c>
      <c r="AB562" s="908">
        <f t="shared" si="466"/>
        <v>81.5</v>
      </c>
      <c r="AC562" s="908">
        <f t="shared" si="466"/>
        <v>104.1</v>
      </c>
      <c r="AD562" s="499"/>
      <c r="AG562" s="239" t="s">
        <v>35</v>
      </c>
      <c r="AH562" s="908">
        <f t="shared" ref="AH562:AR562" si="467">ROUND(AVERAGE(AH106:AH108),1)</f>
        <v>107.7</v>
      </c>
      <c r="AI562" s="908">
        <f t="shared" si="467"/>
        <v>108.6</v>
      </c>
      <c r="AJ562" s="908">
        <f t="shared" si="467"/>
        <v>98</v>
      </c>
      <c r="AK562" s="908">
        <f t="shared" si="467"/>
        <v>98.4</v>
      </c>
      <c r="AL562" s="908">
        <f t="shared" si="467"/>
        <v>97.4</v>
      </c>
      <c r="AM562" s="908">
        <f t="shared" si="467"/>
        <v>132</v>
      </c>
      <c r="AN562" s="908">
        <f t="shared" si="467"/>
        <v>147.1</v>
      </c>
      <c r="AO562" s="908">
        <f t="shared" si="467"/>
        <v>121.4</v>
      </c>
      <c r="AP562" s="908">
        <f t="shared" si="467"/>
        <v>107.3</v>
      </c>
      <c r="AQ562" s="908">
        <f t="shared" si="467"/>
        <v>107.2</v>
      </c>
      <c r="AR562" s="908">
        <f t="shared" si="467"/>
        <v>109.1</v>
      </c>
    </row>
    <row r="563" spans="2:45" x14ac:dyDescent="0.15">
      <c r="C563" s="239" t="s">
        <v>36</v>
      </c>
      <c r="D563" s="908">
        <f>ROUND(AVERAGE(D109:D111),1)</f>
        <v>120</v>
      </c>
      <c r="E563" s="908">
        <f t="shared" ref="E563:AC563" si="468">ROUND(AVERAGE(E109:E111),1)</f>
        <v>120</v>
      </c>
      <c r="F563" s="908">
        <f t="shared" si="468"/>
        <v>100.9</v>
      </c>
      <c r="G563" s="908">
        <f t="shared" si="468"/>
        <v>87.8</v>
      </c>
      <c r="H563" s="908">
        <f t="shared" si="468"/>
        <v>111.9</v>
      </c>
      <c r="I563" s="908">
        <f t="shared" si="468"/>
        <v>150.9</v>
      </c>
      <c r="J563" s="908">
        <f t="shared" si="468"/>
        <v>95.8</v>
      </c>
      <c r="K563" s="908">
        <f t="shared" si="468"/>
        <v>122</v>
      </c>
      <c r="L563" s="908">
        <f t="shared" si="468"/>
        <v>50.9</v>
      </c>
      <c r="M563" s="908">
        <f t="shared" si="468"/>
        <v>170.8</v>
      </c>
      <c r="N563" s="908">
        <f t="shared" si="468"/>
        <v>176.8</v>
      </c>
      <c r="O563" s="908">
        <f t="shared" si="468"/>
        <v>120.3</v>
      </c>
      <c r="P563" s="908">
        <f t="shared" si="468"/>
        <v>211</v>
      </c>
      <c r="Q563" s="908">
        <f t="shared" si="468"/>
        <v>114.1</v>
      </c>
      <c r="R563" s="908">
        <f t="shared" si="468"/>
        <v>112.1</v>
      </c>
      <c r="S563" s="908">
        <f t="shared" si="468"/>
        <v>98.9</v>
      </c>
      <c r="T563" s="908">
        <f t="shared" si="468"/>
        <v>141.6</v>
      </c>
      <c r="U563" s="908">
        <f t="shared" si="468"/>
        <v>118.2</v>
      </c>
      <c r="V563" s="908">
        <f t="shared" si="468"/>
        <v>145.6</v>
      </c>
      <c r="W563" s="908" t="s">
        <v>357</v>
      </c>
      <c r="X563" s="908">
        <f t="shared" si="468"/>
        <v>96.7</v>
      </c>
      <c r="Y563" s="908">
        <f t="shared" si="468"/>
        <v>104.5</v>
      </c>
      <c r="Z563" s="908">
        <f t="shared" si="468"/>
        <v>87.9</v>
      </c>
      <c r="AA563" s="908">
        <f t="shared" si="468"/>
        <v>103.8</v>
      </c>
      <c r="AB563" s="908">
        <f t="shared" si="468"/>
        <v>79.400000000000006</v>
      </c>
      <c r="AC563" s="908">
        <f t="shared" si="468"/>
        <v>117.8</v>
      </c>
      <c r="AD563" s="499"/>
      <c r="AG563" s="239" t="s">
        <v>36</v>
      </c>
      <c r="AH563" s="908">
        <f>ROUND(AVERAGE(AH109:AH111),1)</f>
        <v>120</v>
      </c>
      <c r="AI563" s="908">
        <f t="shared" ref="AI563:AR563" si="469">ROUND(AVERAGE(AI109:AI111),1)</f>
        <v>115.4</v>
      </c>
      <c r="AJ563" s="908">
        <f t="shared" si="469"/>
        <v>104.9</v>
      </c>
      <c r="AK563" s="908">
        <f t="shared" si="469"/>
        <v>105</v>
      </c>
      <c r="AL563" s="908">
        <f t="shared" si="469"/>
        <v>104.9</v>
      </c>
      <c r="AM563" s="908">
        <f t="shared" si="469"/>
        <v>138.4</v>
      </c>
      <c r="AN563" s="908">
        <f t="shared" si="469"/>
        <v>144.6</v>
      </c>
      <c r="AO563" s="908">
        <f t="shared" si="469"/>
        <v>134.19999999999999</v>
      </c>
      <c r="AP563" s="908">
        <f t="shared" si="469"/>
        <v>122.5</v>
      </c>
      <c r="AQ563" s="908">
        <f t="shared" si="469"/>
        <v>121.2</v>
      </c>
      <c r="AR563" s="908">
        <f t="shared" si="469"/>
        <v>181.2</v>
      </c>
    </row>
    <row r="564" spans="2:45" x14ac:dyDescent="0.15">
      <c r="B564" s="240"/>
      <c r="C564" s="241" t="s">
        <v>37</v>
      </c>
      <c r="D564" s="909">
        <f>ROUND(AVERAGE(D112:D114),1)</f>
        <v>119.5</v>
      </c>
      <c r="E564" s="909">
        <f t="shared" ref="E564:AC564" si="470">ROUND(AVERAGE(E112:E114),1)</f>
        <v>119.5</v>
      </c>
      <c r="F564" s="909">
        <f t="shared" si="470"/>
        <v>90.9</v>
      </c>
      <c r="G564" s="909">
        <f t="shared" si="470"/>
        <v>89.6</v>
      </c>
      <c r="H564" s="909">
        <f t="shared" si="470"/>
        <v>98.7</v>
      </c>
      <c r="I564" s="909">
        <f t="shared" si="470"/>
        <v>128.30000000000001</v>
      </c>
      <c r="J564" s="909">
        <f t="shared" si="470"/>
        <v>82.9</v>
      </c>
      <c r="K564" s="909">
        <f t="shared" si="470"/>
        <v>102.2</v>
      </c>
      <c r="L564" s="909">
        <f t="shared" si="470"/>
        <v>47.5</v>
      </c>
      <c r="M564" s="909">
        <f t="shared" si="470"/>
        <v>187.5</v>
      </c>
      <c r="N564" s="909">
        <f t="shared" si="470"/>
        <v>581.5</v>
      </c>
      <c r="O564" s="909">
        <f t="shared" si="470"/>
        <v>108.9</v>
      </c>
      <c r="P564" s="909">
        <f t="shared" si="470"/>
        <v>297.89999999999998</v>
      </c>
      <c r="Q564" s="909">
        <f t="shared" si="470"/>
        <v>95</v>
      </c>
      <c r="R564" s="909">
        <f t="shared" si="470"/>
        <v>107.8</v>
      </c>
      <c r="S564" s="909">
        <f t="shared" si="470"/>
        <v>101.8</v>
      </c>
      <c r="T564" s="909">
        <f t="shared" si="470"/>
        <v>83.8</v>
      </c>
      <c r="U564" s="909">
        <f t="shared" si="470"/>
        <v>106.6</v>
      </c>
      <c r="V564" s="909">
        <f t="shared" si="470"/>
        <v>127.3</v>
      </c>
      <c r="W564" s="909" t="s">
        <v>357</v>
      </c>
      <c r="X564" s="909">
        <f t="shared" si="470"/>
        <v>113.5</v>
      </c>
      <c r="Y564" s="909">
        <f t="shared" si="470"/>
        <v>94.3</v>
      </c>
      <c r="Z564" s="909">
        <f t="shared" si="470"/>
        <v>86.5</v>
      </c>
      <c r="AA564" s="909">
        <f t="shared" si="470"/>
        <v>83.4</v>
      </c>
      <c r="AB564" s="909">
        <f t="shared" si="470"/>
        <v>85.2</v>
      </c>
      <c r="AC564" s="909">
        <f t="shared" si="470"/>
        <v>100.7</v>
      </c>
      <c r="AD564" s="499"/>
      <c r="AF564" s="240"/>
      <c r="AG564" s="241" t="s">
        <v>37</v>
      </c>
      <c r="AH564" s="909">
        <f t="shared" ref="AH564:AR564" si="471">ROUND(AVERAGE(AH112:AH114),1)</f>
        <v>119.5</v>
      </c>
      <c r="AI564" s="909">
        <f t="shared" si="471"/>
        <v>92.7</v>
      </c>
      <c r="AJ564" s="909">
        <f t="shared" si="471"/>
        <v>92.7</v>
      </c>
      <c r="AK564" s="909">
        <f t="shared" si="471"/>
        <v>88.9</v>
      </c>
      <c r="AL564" s="909">
        <f t="shared" si="471"/>
        <v>97.3</v>
      </c>
      <c r="AM564" s="909">
        <f t="shared" si="471"/>
        <v>92.6</v>
      </c>
      <c r="AN564" s="909">
        <f t="shared" si="471"/>
        <v>108.7</v>
      </c>
      <c r="AO564" s="909">
        <f t="shared" si="471"/>
        <v>81.3</v>
      </c>
      <c r="AP564" s="909">
        <f t="shared" si="471"/>
        <v>134.19999999999999</v>
      </c>
      <c r="AQ564" s="909">
        <f t="shared" si="471"/>
        <v>134.69999999999999</v>
      </c>
      <c r="AR564" s="909">
        <f t="shared" si="471"/>
        <v>114.5</v>
      </c>
      <c r="AS564" s="250"/>
    </row>
    <row r="565" spans="2:45" x14ac:dyDescent="0.15">
      <c r="B565" s="66">
        <v>2025</v>
      </c>
      <c r="C565" s="243" t="s">
        <v>34</v>
      </c>
      <c r="D565" s="908">
        <f>ROUND(AVERAGE(D115:D117),1)</f>
        <v>106.2</v>
      </c>
      <c r="E565" s="908">
        <f t="shared" ref="E565:AC565" si="472">ROUND(AVERAGE(E115:E117),1)</f>
        <v>106.2</v>
      </c>
      <c r="F565" s="908">
        <f t="shared" si="472"/>
        <v>92.8</v>
      </c>
      <c r="G565" s="908">
        <f t="shared" si="472"/>
        <v>88.2</v>
      </c>
      <c r="H565" s="908">
        <f t="shared" si="472"/>
        <v>94</v>
      </c>
      <c r="I565" s="908">
        <f t="shared" si="472"/>
        <v>95</v>
      </c>
      <c r="J565" s="908">
        <f t="shared" si="472"/>
        <v>83.8</v>
      </c>
      <c r="K565" s="908">
        <f t="shared" si="472"/>
        <v>101.5</v>
      </c>
      <c r="L565" s="908">
        <f t="shared" si="472"/>
        <v>62.1</v>
      </c>
      <c r="M565" s="908">
        <f t="shared" si="472"/>
        <v>155.6</v>
      </c>
      <c r="N565" s="908">
        <f t="shared" si="472"/>
        <v>309.7</v>
      </c>
      <c r="O565" s="908">
        <f t="shared" si="472"/>
        <v>82.8</v>
      </c>
      <c r="P565" s="908">
        <f t="shared" si="472"/>
        <v>141</v>
      </c>
      <c r="Q565" s="908">
        <f t="shared" si="472"/>
        <v>109.7</v>
      </c>
      <c r="R565" s="908">
        <f t="shared" si="472"/>
        <v>123.2</v>
      </c>
      <c r="S565" s="908">
        <f t="shared" si="472"/>
        <v>117.2</v>
      </c>
      <c r="T565" s="908">
        <f t="shared" si="472"/>
        <v>103.5</v>
      </c>
      <c r="U565" s="908">
        <f t="shared" si="472"/>
        <v>102.1</v>
      </c>
      <c r="V565" s="908">
        <f t="shared" si="472"/>
        <v>101.2</v>
      </c>
      <c r="W565" s="908" t="s">
        <v>357</v>
      </c>
      <c r="X565" s="908">
        <f t="shared" si="472"/>
        <v>126.3</v>
      </c>
      <c r="Y565" s="908">
        <f t="shared" si="472"/>
        <v>108.4</v>
      </c>
      <c r="Z565" s="908">
        <f t="shared" si="472"/>
        <v>93.9</v>
      </c>
      <c r="AA565" s="908">
        <f t="shared" si="472"/>
        <v>90.5</v>
      </c>
      <c r="AB565" s="908">
        <f t="shared" si="472"/>
        <v>90.7</v>
      </c>
      <c r="AC565" s="908">
        <f t="shared" si="472"/>
        <v>90.6</v>
      </c>
      <c r="AD565" s="499"/>
      <c r="AF565" s="66">
        <v>2025</v>
      </c>
      <c r="AG565" s="243" t="s">
        <v>34</v>
      </c>
      <c r="AH565" s="908">
        <f>ROUND(AVERAGE(AH115:AH117),1)</f>
        <v>106.2</v>
      </c>
      <c r="AI565" s="908">
        <f t="shared" ref="AI565:AR565" si="473">ROUND(AVERAGE(AI115:AI117),1)</f>
        <v>90.9</v>
      </c>
      <c r="AJ565" s="908">
        <f t="shared" si="473"/>
        <v>88.6</v>
      </c>
      <c r="AK565" s="908">
        <f t="shared" si="473"/>
        <v>78.099999999999994</v>
      </c>
      <c r="AL565" s="908">
        <f t="shared" si="473"/>
        <v>101.2</v>
      </c>
      <c r="AM565" s="908">
        <f t="shared" si="473"/>
        <v>96</v>
      </c>
      <c r="AN565" s="908">
        <f t="shared" si="473"/>
        <v>97.5</v>
      </c>
      <c r="AO565" s="908">
        <f t="shared" si="473"/>
        <v>94.9</v>
      </c>
      <c r="AP565" s="908">
        <f t="shared" si="473"/>
        <v>114.7</v>
      </c>
      <c r="AQ565" s="908">
        <f t="shared" si="473"/>
        <v>113.8</v>
      </c>
      <c r="AR565" s="908">
        <f t="shared" si="473"/>
        <v>153.4</v>
      </c>
    </row>
    <row r="566" spans="2:45" x14ac:dyDescent="0.15">
      <c r="C566" s="239" t="s">
        <v>35</v>
      </c>
      <c r="D566" s="908">
        <f>ROUND(AVERAGE(D118:D120),1)</f>
        <v>107.4</v>
      </c>
      <c r="E566" s="908">
        <f t="shared" ref="E566:AC566" si="474">ROUND(AVERAGE(E118:E120),1)</f>
        <v>107.5</v>
      </c>
      <c r="F566" s="908">
        <f t="shared" si="474"/>
        <v>98.8</v>
      </c>
      <c r="G566" s="908">
        <f t="shared" si="474"/>
        <v>82.7</v>
      </c>
      <c r="H566" s="908">
        <f t="shared" si="474"/>
        <v>107.9</v>
      </c>
      <c r="I566" s="908">
        <f t="shared" si="474"/>
        <v>86.5</v>
      </c>
      <c r="J566" s="908">
        <f t="shared" si="474"/>
        <v>99.7</v>
      </c>
      <c r="K566" s="908">
        <f t="shared" si="474"/>
        <v>96</v>
      </c>
      <c r="L566" s="908">
        <f t="shared" si="474"/>
        <v>51.4</v>
      </c>
      <c r="M566" s="908">
        <f t="shared" si="474"/>
        <v>136.80000000000001</v>
      </c>
      <c r="N566" s="908">
        <f t="shared" si="474"/>
        <v>191.5</v>
      </c>
      <c r="O566" s="908">
        <f t="shared" si="474"/>
        <v>101.7</v>
      </c>
      <c r="P566" s="908">
        <f t="shared" si="474"/>
        <v>170.6</v>
      </c>
      <c r="Q566" s="908">
        <f t="shared" si="474"/>
        <v>104.8</v>
      </c>
      <c r="R566" s="908">
        <f t="shared" si="474"/>
        <v>134.6</v>
      </c>
      <c r="S566" s="908">
        <f t="shared" si="474"/>
        <v>111.6</v>
      </c>
      <c r="T566" s="908">
        <f t="shared" si="474"/>
        <v>101.2</v>
      </c>
      <c r="U566" s="908">
        <f t="shared" si="474"/>
        <v>102.7</v>
      </c>
      <c r="V566" s="908">
        <f t="shared" si="474"/>
        <v>113.8</v>
      </c>
      <c r="W566" s="908" t="s">
        <v>357</v>
      </c>
      <c r="X566" s="908">
        <f t="shared" si="474"/>
        <v>107</v>
      </c>
      <c r="Y566" s="908">
        <f t="shared" si="474"/>
        <v>104.4</v>
      </c>
      <c r="Z566" s="908">
        <f t="shared" si="474"/>
        <v>84.9</v>
      </c>
      <c r="AA566" s="908">
        <f t="shared" si="474"/>
        <v>86.3</v>
      </c>
      <c r="AB566" s="908">
        <f t="shared" si="474"/>
        <v>88.7</v>
      </c>
      <c r="AC566" s="908">
        <f t="shared" si="474"/>
        <v>94.9</v>
      </c>
      <c r="AD566" s="499"/>
      <c r="AG566" s="239" t="s">
        <v>35</v>
      </c>
      <c r="AH566" s="908">
        <f t="shared" ref="AH566:AR566" si="475">ROUND(AVERAGE(AH118:AH120),1)</f>
        <v>107.4</v>
      </c>
      <c r="AI566" s="908">
        <f t="shared" si="475"/>
        <v>107.6</v>
      </c>
      <c r="AJ566" s="908">
        <f t="shared" si="475"/>
        <v>108.3</v>
      </c>
      <c r="AK566" s="908">
        <f t="shared" si="475"/>
        <v>92.4</v>
      </c>
      <c r="AL566" s="908">
        <f t="shared" si="475"/>
        <v>127.6</v>
      </c>
      <c r="AM566" s="908">
        <f t="shared" si="475"/>
        <v>105.9</v>
      </c>
      <c r="AN566" s="908">
        <f t="shared" si="475"/>
        <v>122.5</v>
      </c>
      <c r="AO566" s="908">
        <f t="shared" si="475"/>
        <v>94.3</v>
      </c>
      <c r="AP566" s="908">
        <f t="shared" si="475"/>
        <v>107.3</v>
      </c>
      <c r="AQ566" s="908">
        <f t="shared" si="475"/>
        <v>106.9</v>
      </c>
      <c r="AR566" s="908">
        <f t="shared" si="475"/>
        <v>126.9</v>
      </c>
    </row>
    <row r="567" spans="2:45" x14ac:dyDescent="0.15">
      <c r="C567" s="239" t="s">
        <v>36</v>
      </c>
      <c r="D567" s="908">
        <f>ROUND(AVERAGE(D121:D123),1)</f>
        <v>113.5</v>
      </c>
      <c r="E567" s="908">
        <f t="shared" ref="E567:AC567" si="476">ROUND(AVERAGE(E121:E123),1)</f>
        <v>113.6</v>
      </c>
      <c r="F567" s="908">
        <f t="shared" si="476"/>
        <v>96.1</v>
      </c>
      <c r="G567" s="908">
        <f t="shared" si="476"/>
        <v>86.9</v>
      </c>
      <c r="H567" s="908">
        <f t="shared" si="476"/>
        <v>120.5</v>
      </c>
      <c r="I567" s="908">
        <f t="shared" si="476"/>
        <v>116.1</v>
      </c>
      <c r="J567" s="908">
        <f t="shared" si="476"/>
        <v>84.5</v>
      </c>
      <c r="K567" s="908">
        <f t="shared" si="476"/>
        <v>131.5</v>
      </c>
      <c r="L567" s="908">
        <f t="shared" si="476"/>
        <v>62.1</v>
      </c>
      <c r="M567" s="908">
        <f t="shared" si="476"/>
        <v>229</v>
      </c>
      <c r="N567" s="908">
        <f t="shared" si="476"/>
        <v>177.4</v>
      </c>
      <c r="O567" s="908">
        <f t="shared" si="476"/>
        <v>78.7</v>
      </c>
      <c r="P567" s="908">
        <f t="shared" si="476"/>
        <v>154.30000000000001</v>
      </c>
      <c r="Q567" s="908">
        <f t="shared" si="476"/>
        <v>115.8</v>
      </c>
      <c r="R567" s="908">
        <f t="shared" si="476"/>
        <v>139.5</v>
      </c>
      <c r="S567" s="908">
        <f t="shared" si="476"/>
        <v>106.3</v>
      </c>
      <c r="T567" s="908">
        <f t="shared" si="476"/>
        <v>100.5</v>
      </c>
      <c r="U567" s="908">
        <f t="shared" si="476"/>
        <v>111.3</v>
      </c>
      <c r="V567" s="908">
        <f t="shared" si="476"/>
        <v>130.9</v>
      </c>
      <c r="W567" s="908" t="s">
        <v>357</v>
      </c>
      <c r="X567" s="908">
        <f t="shared" si="476"/>
        <v>124.1</v>
      </c>
      <c r="Y567" s="908">
        <f t="shared" si="476"/>
        <v>95.1</v>
      </c>
      <c r="Z567" s="908">
        <f t="shared" si="476"/>
        <v>81.900000000000006</v>
      </c>
      <c r="AA567" s="908">
        <f t="shared" si="476"/>
        <v>98.9</v>
      </c>
      <c r="AB567" s="908">
        <f t="shared" si="476"/>
        <v>89</v>
      </c>
      <c r="AC567" s="908">
        <f t="shared" si="476"/>
        <v>103</v>
      </c>
      <c r="AD567" s="499"/>
      <c r="AG567" s="239" t="s">
        <v>36</v>
      </c>
      <c r="AH567" s="908">
        <f>ROUND(AVERAGE(AH121:AH123),1)</f>
        <v>113.5</v>
      </c>
      <c r="AI567" s="908">
        <f t="shared" ref="AI567:AR567" si="477">ROUND(AVERAGE(AI121:AI123),1)</f>
        <v>109.1</v>
      </c>
      <c r="AJ567" s="908">
        <f t="shared" si="477"/>
        <v>112</v>
      </c>
      <c r="AK567" s="908">
        <f t="shared" si="477"/>
        <v>94.5</v>
      </c>
      <c r="AL567" s="908">
        <f t="shared" si="477"/>
        <v>133.19999999999999</v>
      </c>
      <c r="AM567" s="908">
        <f t="shared" si="477"/>
        <v>102.7</v>
      </c>
      <c r="AN567" s="908">
        <f t="shared" si="477"/>
        <v>115.8</v>
      </c>
      <c r="AO567" s="908">
        <f t="shared" si="477"/>
        <v>93.4</v>
      </c>
      <c r="AP567" s="908">
        <f t="shared" si="477"/>
        <v>116</v>
      </c>
      <c r="AQ567" s="908">
        <f t="shared" si="477"/>
        <v>114.9</v>
      </c>
      <c r="AR567" s="908">
        <f t="shared" si="477"/>
        <v>159.9</v>
      </c>
    </row>
    <row r="568" spans="2:45" x14ac:dyDescent="0.15">
      <c r="B568" s="240"/>
      <c r="C568" s="241" t="s">
        <v>37</v>
      </c>
      <c r="D568" s="909">
        <f>ROUND(AVERAGE(D124:D126),1)</f>
        <v>107.2</v>
      </c>
      <c r="E568" s="909">
        <f t="shared" ref="E568:AC568" si="478">ROUND(AVERAGE(E124:E126),1)</f>
        <v>107.2</v>
      </c>
      <c r="F568" s="909">
        <f t="shared" si="478"/>
        <v>94.1</v>
      </c>
      <c r="G568" s="909">
        <f t="shared" si="478"/>
        <v>84.7</v>
      </c>
      <c r="H568" s="909">
        <f t="shared" si="478"/>
        <v>107.3</v>
      </c>
      <c r="I568" s="909">
        <f t="shared" si="478"/>
        <v>82.2</v>
      </c>
      <c r="J568" s="909">
        <f t="shared" si="478"/>
        <v>79.5</v>
      </c>
      <c r="K568" s="909">
        <f t="shared" si="478"/>
        <v>114.6</v>
      </c>
      <c r="L568" s="909">
        <f t="shared" si="478"/>
        <v>70.7</v>
      </c>
      <c r="M568" s="909">
        <f t="shared" si="478"/>
        <v>132.6</v>
      </c>
      <c r="N568" s="909">
        <f t="shared" si="478"/>
        <v>343.3</v>
      </c>
      <c r="O568" s="909">
        <f t="shared" si="478"/>
        <v>88.1</v>
      </c>
      <c r="P568" s="909">
        <f t="shared" si="478"/>
        <v>108.5</v>
      </c>
      <c r="Q568" s="909">
        <f t="shared" si="478"/>
        <v>122.2</v>
      </c>
      <c r="R568" s="909">
        <f t="shared" si="478"/>
        <v>142.19999999999999</v>
      </c>
      <c r="S568" s="909">
        <f t="shared" si="478"/>
        <v>100.7</v>
      </c>
      <c r="T568" s="909">
        <f t="shared" si="478"/>
        <v>93.9</v>
      </c>
      <c r="U568" s="909">
        <f t="shared" si="478"/>
        <v>110.5</v>
      </c>
      <c r="V568" s="909">
        <f t="shared" si="478"/>
        <v>138</v>
      </c>
      <c r="W568" s="909" t="s">
        <v>357</v>
      </c>
      <c r="X568" s="909">
        <f t="shared" si="478"/>
        <v>125.7</v>
      </c>
      <c r="Y568" s="909">
        <f t="shared" si="478"/>
        <v>100.6</v>
      </c>
      <c r="Z568" s="909">
        <f t="shared" si="478"/>
        <v>81.599999999999994</v>
      </c>
      <c r="AA568" s="909">
        <f t="shared" si="478"/>
        <v>71.2</v>
      </c>
      <c r="AB568" s="909">
        <f t="shared" si="478"/>
        <v>89</v>
      </c>
      <c r="AC568" s="909">
        <f t="shared" si="478"/>
        <v>86.7</v>
      </c>
      <c r="AD568" s="499"/>
      <c r="AF568" s="240"/>
      <c r="AG568" s="241" t="s">
        <v>37</v>
      </c>
      <c r="AH568" s="909">
        <f t="shared" ref="AH568:AR568" si="479">ROUND(AVERAGE(AH124:AH126),1)</f>
        <v>107.2</v>
      </c>
      <c r="AI568" s="909">
        <f t="shared" si="479"/>
        <v>100.9</v>
      </c>
      <c r="AJ568" s="909">
        <f t="shared" si="479"/>
        <v>100.9</v>
      </c>
      <c r="AK568" s="909">
        <f t="shared" si="479"/>
        <v>92.5</v>
      </c>
      <c r="AL568" s="909">
        <f t="shared" si="479"/>
        <v>111.1</v>
      </c>
      <c r="AM568" s="909">
        <f t="shared" si="479"/>
        <v>100.7</v>
      </c>
      <c r="AN568" s="909">
        <f t="shared" si="479"/>
        <v>124.3</v>
      </c>
      <c r="AO568" s="909">
        <f t="shared" si="479"/>
        <v>84.2</v>
      </c>
      <c r="AP568" s="909">
        <f t="shared" si="479"/>
        <v>110.7</v>
      </c>
      <c r="AQ568" s="909">
        <f t="shared" si="479"/>
        <v>110.8</v>
      </c>
      <c r="AR568" s="909">
        <f t="shared" si="479"/>
        <v>107.6</v>
      </c>
    </row>
    <row r="569" spans="2:45" ht="12" customHeight="1" x14ac:dyDescent="0.15">
      <c r="B569" s="66">
        <v>2026</v>
      </c>
      <c r="C569" s="243" t="s">
        <v>34</v>
      </c>
      <c r="D569" s="910">
        <f>ROUND(AVERAGE(D127:D129),1)</f>
        <v>105.6</v>
      </c>
      <c r="E569" s="910">
        <f t="shared" ref="E569:AC569" si="480">ROUND(AVERAGE(E127:E129),1)</f>
        <v>105.7</v>
      </c>
      <c r="F569" s="910">
        <f t="shared" si="480"/>
        <v>94.4</v>
      </c>
      <c r="G569" s="910">
        <f t="shared" si="480"/>
        <v>82.2</v>
      </c>
      <c r="H569" s="910">
        <f t="shared" si="480"/>
        <v>105.9</v>
      </c>
      <c r="I569" s="910">
        <f t="shared" si="480"/>
        <v>80.7</v>
      </c>
      <c r="J569" s="910">
        <f t="shared" si="480"/>
        <v>72.900000000000006</v>
      </c>
      <c r="K569" s="910">
        <f t="shared" si="480"/>
        <v>105.5</v>
      </c>
      <c r="L569" s="910">
        <f t="shared" si="480"/>
        <v>77.2</v>
      </c>
      <c r="M569" s="910">
        <f t="shared" si="480"/>
        <v>112.2</v>
      </c>
      <c r="N569" s="910">
        <f t="shared" si="480"/>
        <v>315.7</v>
      </c>
      <c r="O569" s="910">
        <f t="shared" si="480"/>
        <v>97.3</v>
      </c>
      <c r="P569" s="910">
        <f t="shared" si="480"/>
        <v>112.1</v>
      </c>
      <c r="Q569" s="910">
        <f t="shared" si="480"/>
        <v>119.7</v>
      </c>
      <c r="R569" s="910">
        <f t="shared" si="480"/>
        <v>132.30000000000001</v>
      </c>
      <c r="S569" s="910">
        <f t="shared" si="480"/>
        <v>113.8</v>
      </c>
      <c r="T569" s="910">
        <f t="shared" si="480"/>
        <v>111.3</v>
      </c>
      <c r="U569" s="910">
        <f t="shared" si="480"/>
        <v>107.4</v>
      </c>
      <c r="V569" s="910">
        <f t="shared" si="480"/>
        <v>107.3</v>
      </c>
      <c r="W569" s="910" t="s">
        <v>357</v>
      </c>
      <c r="X569" s="910">
        <f t="shared" si="480"/>
        <v>123.3</v>
      </c>
      <c r="Y569" s="910">
        <f t="shared" si="480"/>
        <v>121.1</v>
      </c>
      <c r="Z569" s="910">
        <f t="shared" si="480"/>
        <v>89.7</v>
      </c>
      <c r="AA569" s="910">
        <f t="shared" si="480"/>
        <v>97</v>
      </c>
      <c r="AB569" s="910">
        <f t="shared" si="480"/>
        <v>90.5</v>
      </c>
      <c r="AC569" s="910">
        <f t="shared" si="480"/>
        <v>81.3</v>
      </c>
      <c r="AD569" s="499"/>
      <c r="AF569" s="66">
        <v>2026</v>
      </c>
      <c r="AG569" s="243" t="s">
        <v>34</v>
      </c>
      <c r="AH569" s="910">
        <f t="shared" ref="AH569:AR569" si="481">ROUND(AVERAGE(AH127:AH129),1)</f>
        <v>105.6</v>
      </c>
      <c r="AI569" s="910">
        <f t="shared" si="481"/>
        <v>100.8</v>
      </c>
      <c r="AJ569" s="910">
        <f t="shared" si="481"/>
        <v>99.5</v>
      </c>
      <c r="AK569" s="910">
        <f t="shared" si="481"/>
        <v>85.3</v>
      </c>
      <c r="AL569" s="910">
        <f t="shared" si="481"/>
        <v>116.5</v>
      </c>
      <c r="AM569" s="910">
        <f t="shared" si="481"/>
        <v>103.7</v>
      </c>
      <c r="AN569" s="910">
        <f t="shared" si="481"/>
        <v>108.8</v>
      </c>
      <c r="AO569" s="910">
        <f t="shared" si="481"/>
        <v>100.1</v>
      </c>
      <c r="AP569" s="910">
        <f t="shared" si="481"/>
        <v>108.3</v>
      </c>
      <c r="AQ569" s="910">
        <f t="shared" si="481"/>
        <v>106.8</v>
      </c>
      <c r="AR569" s="910">
        <f t="shared" si="481"/>
        <v>172.5</v>
      </c>
    </row>
    <row r="570" spans="2:45" ht="12" customHeight="1" x14ac:dyDescent="0.15">
      <c r="C570" s="239" t="s">
        <v>35</v>
      </c>
      <c r="D570" s="908">
        <f>ROUND(AVERAGE(D130:D132),1)</f>
        <v>144.30000000000001</v>
      </c>
      <c r="E570" s="908">
        <f t="shared" ref="E570:AC570" si="482">ROUND(AVERAGE(E130:E132),1)</f>
        <v>144.30000000000001</v>
      </c>
      <c r="F570" s="908">
        <f t="shared" si="482"/>
        <v>99.9</v>
      </c>
      <c r="G570" s="908">
        <f t="shared" si="482"/>
        <v>78.3</v>
      </c>
      <c r="H570" s="908">
        <f t="shared" si="482"/>
        <v>103</v>
      </c>
      <c r="I570" s="908">
        <f t="shared" si="482"/>
        <v>86.8</v>
      </c>
      <c r="J570" s="908">
        <f t="shared" si="482"/>
        <v>91.7</v>
      </c>
      <c r="K570" s="908">
        <f t="shared" si="482"/>
        <v>78.5</v>
      </c>
      <c r="L570" s="908">
        <f t="shared" si="482"/>
        <v>77.3</v>
      </c>
      <c r="M570" s="908">
        <f t="shared" si="482"/>
        <v>111.6</v>
      </c>
      <c r="N570" s="908">
        <f t="shared" si="482"/>
        <v>2212.4</v>
      </c>
      <c r="O570" s="908">
        <f t="shared" si="482"/>
        <v>123.2</v>
      </c>
      <c r="P570" s="908">
        <f t="shared" si="482"/>
        <v>88</v>
      </c>
      <c r="Q570" s="908">
        <f t="shared" si="482"/>
        <v>105.2</v>
      </c>
      <c r="R570" s="908">
        <f t="shared" si="482"/>
        <v>112.4</v>
      </c>
      <c r="S570" s="908">
        <f t="shared" si="482"/>
        <v>97.5</v>
      </c>
      <c r="T570" s="908">
        <f t="shared" si="482"/>
        <v>110.6</v>
      </c>
      <c r="U570" s="908">
        <f t="shared" si="482"/>
        <v>107.9</v>
      </c>
      <c r="V570" s="908">
        <f t="shared" si="482"/>
        <v>119.4</v>
      </c>
      <c r="W570" s="908" t="s">
        <v>357</v>
      </c>
      <c r="X570" s="908">
        <f t="shared" si="482"/>
        <v>113.9</v>
      </c>
      <c r="Y570" s="908">
        <f t="shared" si="482"/>
        <v>113.4</v>
      </c>
      <c r="Z570" s="908">
        <f t="shared" si="482"/>
        <v>83.6</v>
      </c>
      <c r="AA570" s="908">
        <f t="shared" si="482"/>
        <v>89.7</v>
      </c>
      <c r="AB570" s="908">
        <f t="shared" si="482"/>
        <v>84.9</v>
      </c>
      <c r="AC570" s="908">
        <f t="shared" si="482"/>
        <v>87.8</v>
      </c>
      <c r="AD570" s="499"/>
      <c r="AG570" s="239" t="s">
        <v>35</v>
      </c>
      <c r="AH570" s="908">
        <f t="shared" ref="AH570:AR570" si="483">ROUND(AVERAGE(AH130:AH132),1)</f>
        <v>144.30000000000001</v>
      </c>
      <c r="AI570" s="908">
        <f t="shared" si="483"/>
        <v>101.9</v>
      </c>
      <c r="AJ570" s="908">
        <f t="shared" si="483"/>
        <v>99.8</v>
      </c>
      <c r="AK570" s="908">
        <f t="shared" si="483"/>
        <v>96</v>
      </c>
      <c r="AL570" s="908">
        <f t="shared" si="483"/>
        <v>104.5</v>
      </c>
      <c r="AM570" s="908">
        <f t="shared" si="483"/>
        <v>106.6</v>
      </c>
      <c r="AN570" s="908">
        <f t="shared" si="483"/>
        <v>118.1</v>
      </c>
      <c r="AO570" s="908">
        <f t="shared" si="483"/>
        <v>98.6</v>
      </c>
      <c r="AP570" s="908">
        <f t="shared" si="483"/>
        <v>167.6</v>
      </c>
      <c r="AQ570" s="908">
        <f t="shared" si="483"/>
        <v>169.1</v>
      </c>
      <c r="AR570" s="908">
        <f t="shared" si="483"/>
        <v>102.9</v>
      </c>
    </row>
    <row r="571" spans="2:45" ht="1.5" customHeight="1" x14ac:dyDescent="0.15">
      <c r="C571" s="239" t="s">
        <v>36</v>
      </c>
      <c r="D571" s="908" t="e">
        <f>ROUND(AVERAGE(D133:D135),1)</f>
        <v>#DIV/0!</v>
      </c>
      <c r="E571" s="908" t="e">
        <f t="shared" ref="E571:AC571" si="484">ROUND(AVERAGE(E133:E135),1)</f>
        <v>#DIV/0!</v>
      </c>
      <c r="F571" s="908" t="e">
        <f t="shared" si="484"/>
        <v>#DIV/0!</v>
      </c>
      <c r="G571" s="908" t="e">
        <f t="shared" si="484"/>
        <v>#DIV/0!</v>
      </c>
      <c r="H571" s="908" t="e">
        <f t="shared" si="484"/>
        <v>#DIV/0!</v>
      </c>
      <c r="I571" s="908" t="e">
        <f t="shared" si="484"/>
        <v>#DIV/0!</v>
      </c>
      <c r="J571" s="908" t="e">
        <f t="shared" si="484"/>
        <v>#DIV/0!</v>
      </c>
      <c r="K571" s="908" t="e">
        <f t="shared" si="484"/>
        <v>#DIV/0!</v>
      </c>
      <c r="L571" s="908" t="e">
        <f t="shared" si="484"/>
        <v>#DIV/0!</v>
      </c>
      <c r="M571" s="908" t="e">
        <f t="shared" si="484"/>
        <v>#DIV/0!</v>
      </c>
      <c r="N571" s="908" t="e">
        <f t="shared" si="484"/>
        <v>#DIV/0!</v>
      </c>
      <c r="O571" s="908" t="e">
        <f t="shared" si="484"/>
        <v>#DIV/0!</v>
      </c>
      <c r="P571" s="908" t="e">
        <f t="shared" si="484"/>
        <v>#DIV/0!</v>
      </c>
      <c r="Q571" s="908" t="e">
        <f t="shared" si="484"/>
        <v>#DIV/0!</v>
      </c>
      <c r="R571" s="908" t="e">
        <f t="shared" si="484"/>
        <v>#DIV/0!</v>
      </c>
      <c r="S571" s="908" t="e">
        <f t="shared" si="484"/>
        <v>#DIV/0!</v>
      </c>
      <c r="T571" s="908" t="e">
        <f t="shared" si="484"/>
        <v>#DIV/0!</v>
      </c>
      <c r="U571" s="908" t="e">
        <f t="shared" si="484"/>
        <v>#DIV/0!</v>
      </c>
      <c r="V571" s="908" t="e">
        <f t="shared" si="484"/>
        <v>#DIV/0!</v>
      </c>
      <c r="W571" s="908" t="s">
        <v>357</v>
      </c>
      <c r="X571" s="908" t="e">
        <f t="shared" si="484"/>
        <v>#DIV/0!</v>
      </c>
      <c r="Y571" s="908" t="e">
        <f t="shared" si="484"/>
        <v>#DIV/0!</v>
      </c>
      <c r="Z571" s="908" t="e">
        <f t="shared" si="484"/>
        <v>#DIV/0!</v>
      </c>
      <c r="AA571" s="908" t="e">
        <f t="shared" si="484"/>
        <v>#DIV/0!</v>
      </c>
      <c r="AB571" s="908" t="e">
        <f t="shared" si="484"/>
        <v>#DIV/0!</v>
      </c>
      <c r="AC571" s="908" t="e">
        <f t="shared" si="484"/>
        <v>#DIV/0!</v>
      </c>
      <c r="AD571" s="499"/>
      <c r="AG571" s="239" t="s">
        <v>36</v>
      </c>
      <c r="AH571" s="908" t="e">
        <f t="shared" ref="AH571:AR571" si="485">ROUND(AVERAGE(AH133:AH135),1)</f>
        <v>#DIV/0!</v>
      </c>
      <c r="AI571" s="908" t="e">
        <f t="shared" si="485"/>
        <v>#DIV/0!</v>
      </c>
      <c r="AJ571" s="908" t="e">
        <f t="shared" si="485"/>
        <v>#DIV/0!</v>
      </c>
      <c r="AK571" s="908" t="e">
        <f t="shared" si="485"/>
        <v>#DIV/0!</v>
      </c>
      <c r="AL571" s="908" t="e">
        <f t="shared" si="485"/>
        <v>#DIV/0!</v>
      </c>
      <c r="AM571" s="908" t="e">
        <f t="shared" si="485"/>
        <v>#DIV/0!</v>
      </c>
      <c r="AN571" s="908" t="e">
        <f t="shared" si="485"/>
        <v>#DIV/0!</v>
      </c>
      <c r="AO571" s="908" t="e">
        <f t="shared" si="485"/>
        <v>#DIV/0!</v>
      </c>
      <c r="AP571" s="908" t="e">
        <f t="shared" si="485"/>
        <v>#DIV/0!</v>
      </c>
      <c r="AQ571" s="908" t="e">
        <f t="shared" si="485"/>
        <v>#DIV/0!</v>
      </c>
      <c r="AR571" s="908" t="e">
        <f t="shared" si="485"/>
        <v>#DIV/0!</v>
      </c>
    </row>
    <row r="572" spans="2:45" ht="12" hidden="1" customHeight="1" x14ac:dyDescent="0.15">
      <c r="B572" s="240"/>
      <c r="C572" s="241" t="s">
        <v>37</v>
      </c>
      <c r="D572" s="909" t="e">
        <f>ROUND(AVERAGE(D136:D138),1)</f>
        <v>#DIV/0!</v>
      </c>
      <c r="E572" s="909" t="e">
        <f t="shared" ref="E572:AC572" si="486">ROUND(AVERAGE(E136:E138),1)</f>
        <v>#DIV/0!</v>
      </c>
      <c r="F572" s="909" t="e">
        <f t="shared" si="486"/>
        <v>#DIV/0!</v>
      </c>
      <c r="G572" s="909" t="e">
        <f t="shared" si="486"/>
        <v>#DIV/0!</v>
      </c>
      <c r="H572" s="909" t="e">
        <f t="shared" si="486"/>
        <v>#DIV/0!</v>
      </c>
      <c r="I572" s="909" t="e">
        <f t="shared" si="486"/>
        <v>#DIV/0!</v>
      </c>
      <c r="J572" s="909" t="e">
        <f t="shared" si="486"/>
        <v>#DIV/0!</v>
      </c>
      <c r="K572" s="909" t="e">
        <f t="shared" si="486"/>
        <v>#DIV/0!</v>
      </c>
      <c r="L572" s="909" t="e">
        <f t="shared" si="486"/>
        <v>#DIV/0!</v>
      </c>
      <c r="M572" s="909" t="e">
        <f t="shared" si="486"/>
        <v>#DIV/0!</v>
      </c>
      <c r="N572" s="909" t="e">
        <f t="shared" si="486"/>
        <v>#DIV/0!</v>
      </c>
      <c r="O572" s="909" t="e">
        <f t="shared" si="486"/>
        <v>#DIV/0!</v>
      </c>
      <c r="P572" s="909" t="e">
        <f t="shared" si="486"/>
        <v>#DIV/0!</v>
      </c>
      <c r="Q572" s="909" t="e">
        <f t="shared" si="486"/>
        <v>#DIV/0!</v>
      </c>
      <c r="R572" s="909" t="e">
        <f t="shared" si="486"/>
        <v>#DIV/0!</v>
      </c>
      <c r="S572" s="909" t="e">
        <f t="shared" si="486"/>
        <v>#DIV/0!</v>
      </c>
      <c r="T572" s="909" t="e">
        <f t="shared" si="486"/>
        <v>#DIV/0!</v>
      </c>
      <c r="U572" s="909" t="e">
        <f t="shared" si="486"/>
        <v>#DIV/0!</v>
      </c>
      <c r="V572" s="909" t="e">
        <f t="shared" si="486"/>
        <v>#DIV/0!</v>
      </c>
      <c r="W572" s="909" t="s">
        <v>357</v>
      </c>
      <c r="X572" s="909" t="e">
        <f t="shared" si="486"/>
        <v>#DIV/0!</v>
      </c>
      <c r="Y572" s="909" t="e">
        <f t="shared" si="486"/>
        <v>#DIV/0!</v>
      </c>
      <c r="Z572" s="909" t="e">
        <f t="shared" si="486"/>
        <v>#DIV/0!</v>
      </c>
      <c r="AA572" s="909" t="e">
        <f t="shared" si="486"/>
        <v>#DIV/0!</v>
      </c>
      <c r="AB572" s="909" t="e">
        <f t="shared" si="486"/>
        <v>#DIV/0!</v>
      </c>
      <c r="AC572" s="909" t="e">
        <f t="shared" si="486"/>
        <v>#DIV/0!</v>
      </c>
      <c r="AD572" s="499"/>
      <c r="AF572" s="240"/>
      <c r="AG572" s="241" t="s">
        <v>37</v>
      </c>
      <c r="AH572" s="909" t="e">
        <f t="shared" ref="AH572:AR572" si="487">ROUND(AVERAGE(AH136:AH138),1)</f>
        <v>#DIV/0!</v>
      </c>
      <c r="AI572" s="909" t="e">
        <f t="shared" si="487"/>
        <v>#DIV/0!</v>
      </c>
      <c r="AJ572" s="909" t="e">
        <f t="shared" si="487"/>
        <v>#DIV/0!</v>
      </c>
      <c r="AK572" s="909" t="e">
        <f t="shared" si="487"/>
        <v>#DIV/0!</v>
      </c>
      <c r="AL572" s="909" t="e">
        <f t="shared" si="487"/>
        <v>#DIV/0!</v>
      </c>
      <c r="AM572" s="909" t="e">
        <f t="shared" si="487"/>
        <v>#DIV/0!</v>
      </c>
      <c r="AN572" s="909" t="e">
        <f t="shared" si="487"/>
        <v>#DIV/0!</v>
      </c>
      <c r="AO572" s="909" t="e">
        <f t="shared" si="487"/>
        <v>#DIV/0!</v>
      </c>
      <c r="AP572" s="909" t="e">
        <f t="shared" si="487"/>
        <v>#DIV/0!</v>
      </c>
      <c r="AQ572" s="909" t="e">
        <f t="shared" si="487"/>
        <v>#DIV/0!</v>
      </c>
      <c r="AR572" s="909" t="e">
        <f t="shared" si="487"/>
        <v>#DIV/0!</v>
      </c>
    </row>
    <row r="573" spans="2:45" ht="12" hidden="1" customHeight="1" x14ac:dyDescent="0.15">
      <c r="B573" s="66">
        <v>2027</v>
      </c>
      <c r="C573" s="243" t="s">
        <v>34</v>
      </c>
      <c r="D573" s="910" t="e">
        <f>ROUND(AVERAGE(D139:D141),1)</f>
        <v>#DIV/0!</v>
      </c>
      <c r="E573" s="910" t="e">
        <f t="shared" ref="E573:AC573" si="488">ROUND(AVERAGE(E139:E141),1)</f>
        <v>#DIV/0!</v>
      </c>
      <c r="F573" s="910" t="e">
        <f t="shared" si="488"/>
        <v>#DIV/0!</v>
      </c>
      <c r="G573" s="910" t="e">
        <f t="shared" si="488"/>
        <v>#DIV/0!</v>
      </c>
      <c r="H573" s="910" t="e">
        <f t="shared" si="488"/>
        <v>#DIV/0!</v>
      </c>
      <c r="I573" s="910" t="e">
        <f t="shared" si="488"/>
        <v>#DIV/0!</v>
      </c>
      <c r="J573" s="910" t="e">
        <f t="shared" si="488"/>
        <v>#DIV/0!</v>
      </c>
      <c r="K573" s="910" t="e">
        <f t="shared" si="488"/>
        <v>#DIV/0!</v>
      </c>
      <c r="L573" s="910" t="e">
        <f t="shared" si="488"/>
        <v>#DIV/0!</v>
      </c>
      <c r="M573" s="910" t="e">
        <f t="shared" si="488"/>
        <v>#DIV/0!</v>
      </c>
      <c r="N573" s="910" t="e">
        <f t="shared" si="488"/>
        <v>#DIV/0!</v>
      </c>
      <c r="O573" s="910" t="e">
        <f t="shared" si="488"/>
        <v>#DIV/0!</v>
      </c>
      <c r="P573" s="910" t="e">
        <f t="shared" si="488"/>
        <v>#DIV/0!</v>
      </c>
      <c r="Q573" s="910" t="e">
        <f t="shared" si="488"/>
        <v>#DIV/0!</v>
      </c>
      <c r="R573" s="910" t="e">
        <f t="shared" si="488"/>
        <v>#DIV/0!</v>
      </c>
      <c r="S573" s="910" t="e">
        <f t="shared" si="488"/>
        <v>#DIV/0!</v>
      </c>
      <c r="T573" s="910" t="e">
        <f t="shared" si="488"/>
        <v>#DIV/0!</v>
      </c>
      <c r="U573" s="910" t="e">
        <f t="shared" si="488"/>
        <v>#DIV/0!</v>
      </c>
      <c r="V573" s="910" t="e">
        <f t="shared" si="488"/>
        <v>#DIV/0!</v>
      </c>
      <c r="W573" s="910" t="s">
        <v>357</v>
      </c>
      <c r="X573" s="910" t="e">
        <f t="shared" si="488"/>
        <v>#DIV/0!</v>
      </c>
      <c r="Y573" s="910" t="e">
        <f t="shared" si="488"/>
        <v>#DIV/0!</v>
      </c>
      <c r="Z573" s="910" t="e">
        <f t="shared" si="488"/>
        <v>#DIV/0!</v>
      </c>
      <c r="AA573" s="910" t="e">
        <f t="shared" si="488"/>
        <v>#DIV/0!</v>
      </c>
      <c r="AB573" s="910" t="e">
        <f t="shared" si="488"/>
        <v>#DIV/0!</v>
      </c>
      <c r="AC573" s="910" t="e">
        <f t="shared" si="488"/>
        <v>#DIV/0!</v>
      </c>
      <c r="AD573" s="499"/>
      <c r="AF573" s="66" t="s">
        <v>216</v>
      </c>
      <c r="AG573" s="243" t="s">
        <v>34</v>
      </c>
      <c r="AH573" s="910" t="e">
        <f t="shared" ref="AH573:AR573" si="489">ROUND(AVERAGE(AH139:AH141),1)</f>
        <v>#DIV/0!</v>
      </c>
      <c r="AI573" s="910" t="e">
        <f t="shared" si="489"/>
        <v>#DIV/0!</v>
      </c>
      <c r="AJ573" s="910" t="e">
        <f t="shared" si="489"/>
        <v>#DIV/0!</v>
      </c>
      <c r="AK573" s="910" t="e">
        <f t="shared" si="489"/>
        <v>#DIV/0!</v>
      </c>
      <c r="AL573" s="910" t="e">
        <f t="shared" si="489"/>
        <v>#DIV/0!</v>
      </c>
      <c r="AM573" s="910" t="e">
        <f t="shared" si="489"/>
        <v>#DIV/0!</v>
      </c>
      <c r="AN573" s="910" t="e">
        <f t="shared" si="489"/>
        <v>#DIV/0!</v>
      </c>
      <c r="AO573" s="910" t="e">
        <f t="shared" si="489"/>
        <v>#DIV/0!</v>
      </c>
      <c r="AP573" s="910" t="e">
        <f t="shared" si="489"/>
        <v>#DIV/0!</v>
      </c>
      <c r="AQ573" s="910" t="e">
        <f t="shared" si="489"/>
        <v>#DIV/0!</v>
      </c>
      <c r="AR573" s="910" t="e">
        <f t="shared" si="489"/>
        <v>#DIV/0!</v>
      </c>
    </row>
    <row r="574" spans="2:45" ht="12" hidden="1" customHeight="1" x14ac:dyDescent="0.15">
      <c r="C574" s="239" t="s">
        <v>35</v>
      </c>
      <c r="D574" s="908" t="e">
        <f>ROUND(AVERAGE(D142:D144),1)</f>
        <v>#DIV/0!</v>
      </c>
      <c r="E574" s="908" t="e">
        <f t="shared" ref="E574:AC574" si="490">ROUND(AVERAGE(E142:E144),1)</f>
        <v>#DIV/0!</v>
      </c>
      <c r="F574" s="908" t="e">
        <f t="shared" si="490"/>
        <v>#DIV/0!</v>
      </c>
      <c r="G574" s="908" t="e">
        <f t="shared" si="490"/>
        <v>#DIV/0!</v>
      </c>
      <c r="H574" s="908" t="e">
        <f t="shared" si="490"/>
        <v>#DIV/0!</v>
      </c>
      <c r="I574" s="908" t="e">
        <f t="shared" si="490"/>
        <v>#DIV/0!</v>
      </c>
      <c r="J574" s="908" t="e">
        <f t="shared" si="490"/>
        <v>#DIV/0!</v>
      </c>
      <c r="K574" s="908" t="e">
        <f t="shared" si="490"/>
        <v>#DIV/0!</v>
      </c>
      <c r="L574" s="908" t="e">
        <f t="shared" si="490"/>
        <v>#DIV/0!</v>
      </c>
      <c r="M574" s="908" t="e">
        <f t="shared" si="490"/>
        <v>#DIV/0!</v>
      </c>
      <c r="N574" s="908" t="e">
        <f t="shared" si="490"/>
        <v>#DIV/0!</v>
      </c>
      <c r="O574" s="908" t="e">
        <f t="shared" si="490"/>
        <v>#DIV/0!</v>
      </c>
      <c r="P574" s="908" t="e">
        <f t="shared" si="490"/>
        <v>#DIV/0!</v>
      </c>
      <c r="Q574" s="908" t="e">
        <f t="shared" si="490"/>
        <v>#DIV/0!</v>
      </c>
      <c r="R574" s="908" t="e">
        <f t="shared" si="490"/>
        <v>#DIV/0!</v>
      </c>
      <c r="S574" s="908" t="e">
        <f t="shared" si="490"/>
        <v>#DIV/0!</v>
      </c>
      <c r="T574" s="908" t="e">
        <f t="shared" si="490"/>
        <v>#DIV/0!</v>
      </c>
      <c r="U574" s="908" t="e">
        <f t="shared" si="490"/>
        <v>#DIV/0!</v>
      </c>
      <c r="V574" s="908" t="e">
        <f t="shared" si="490"/>
        <v>#DIV/0!</v>
      </c>
      <c r="W574" s="908" t="s">
        <v>357</v>
      </c>
      <c r="X574" s="908" t="e">
        <f t="shared" si="490"/>
        <v>#DIV/0!</v>
      </c>
      <c r="Y574" s="908" t="e">
        <f t="shared" si="490"/>
        <v>#DIV/0!</v>
      </c>
      <c r="Z574" s="908" t="e">
        <f t="shared" si="490"/>
        <v>#DIV/0!</v>
      </c>
      <c r="AA574" s="908" t="e">
        <f t="shared" si="490"/>
        <v>#DIV/0!</v>
      </c>
      <c r="AB574" s="908" t="e">
        <f t="shared" si="490"/>
        <v>#DIV/0!</v>
      </c>
      <c r="AC574" s="908" t="e">
        <f t="shared" si="490"/>
        <v>#DIV/0!</v>
      </c>
      <c r="AD574" s="499"/>
      <c r="AG574" s="239" t="s">
        <v>35</v>
      </c>
      <c r="AH574" s="908" t="e">
        <f t="shared" ref="AH574:AR574" si="491">ROUND(AVERAGE(AH142:AH144),1)</f>
        <v>#DIV/0!</v>
      </c>
      <c r="AI574" s="908" t="e">
        <f t="shared" si="491"/>
        <v>#DIV/0!</v>
      </c>
      <c r="AJ574" s="908" t="e">
        <f t="shared" si="491"/>
        <v>#DIV/0!</v>
      </c>
      <c r="AK574" s="908" t="e">
        <f t="shared" si="491"/>
        <v>#DIV/0!</v>
      </c>
      <c r="AL574" s="908" t="e">
        <f t="shared" si="491"/>
        <v>#DIV/0!</v>
      </c>
      <c r="AM574" s="908" t="e">
        <f t="shared" si="491"/>
        <v>#DIV/0!</v>
      </c>
      <c r="AN574" s="908" t="e">
        <f t="shared" si="491"/>
        <v>#DIV/0!</v>
      </c>
      <c r="AO574" s="908" t="e">
        <f t="shared" si="491"/>
        <v>#DIV/0!</v>
      </c>
      <c r="AP574" s="908" t="e">
        <f t="shared" si="491"/>
        <v>#DIV/0!</v>
      </c>
      <c r="AQ574" s="908" t="e">
        <f t="shared" si="491"/>
        <v>#DIV/0!</v>
      </c>
      <c r="AR574" s="908" t="e">
        <f t="shared" si="491"/>
        <v>#DIV/0!</v>
      </c>
    </row>
    <row r="575" spans="2:45" ht="12" hidden="1" customHeight="1" x14ac:dyDescent="0.15">
      <c r="C575" s="239" t="s">
        <v>36</v>
      </c>
      <c r="D575" s="908" t="e">
        <f>ROUND(AVERAGE(D145:D147),1)</f>
        <v>#DIV/0!</v>
      </c>
      <c r="E575" s="908" t="e">
        <f t="shared" ref="E575:AC575" si="492">ROUND(AVERAGE(E145:E147),1)</f>
        <v>#DIV/0!</v>
      </c>
      <c r="F575" s="908" t="e">
        <f t="shared" si="492"/>
        <v>#DIV/0!</v>
      </c>
      <c r="G575" s="908" t="e">
        <f t="shared" si="492"/>
        <v>#DIV/0!</v>
      </c>
      <c r="H575" s="908" t="e">
        <f t="shared" si="492"/>
        <v>#DIV/0!</v>
      </c>
      <c r="I575" s="908" t="e">
        <f t="shared" si="492"/>
        <v>#DIV/0!</v>
      </c>
      <c r="J575" s="908" t="e">
        <f t="shared" si="492"/>
        <v>#DIV/0!</v>
      </c>
      <c r="K575" s="908" t="e">
        <f t="shared" si="492"/>
        <v>#DIV/0!</v>
      </c>
      <c r="L575" s="908" t="e">
        <f t="shared" si="492"/>
        <v>#DIV/0!</v>
      </c>
      <c r="M575" s="908" t="e">
        <f t="shared" si="492"/>
        <v>#DIV/0!</v>
      </c>
      <c r="N575" s="908" t="e">
        <f t="shared" si="492"/>
        <v>#DIV/0!</v>
      </c>
      <c r="O575" s="908" t="e">
        <f t="shared" si="492"/>
        <v>#DIV/0!</v>
      </c>
      <c r="P575" s="908" t="e">
        <f t="shared" si="492"/>
        <v>#DIV/0!</v>
      </c>
      <c r="Q575" s="908" t="e">
        <f t="shared" si="492"/>
        <v>#DIV/0!</v>
      </c>
      <c r="R575" s="908" t="e">
        <f t="shared" si="492"/>
        <v>#DIV/0!</v>
      </c>
      <c r="S575" s="908" t="e">
        <f t="shared" si="492"/>
        <v>#DIV/0!</v>
      </c>
      <c r="T575" s="908" t="e">
        <f t="shared" si="492"/>
        <v>#DIV/0!</v>
      </c>
      <c r="U575" s="908" t="e">
        <f t="shared" si="492"/>
        <v>#DIV/0!</v>
      </c>
      <c r="V575" s="908" t="e">
        <f t="shared" si="492"/>
        <v>#DIV/0!</v>
      </c>
      <c r="W575" s="908" t="s">
        <v>357</v>
      </c>
      <c r="X575" s="908" t="e">
        <f t="shared" si="492"/>
        <v>#DIV/0!</v>
      </c>
      <c r="Y575" s="908" t="e">
        <f t="shared" si="492"/>
        <v>#DIV/0!</v>
      </c>
      <c r="Z575" s="908" t="e">
        <f t="shared" si="492"/>
        <v>#DIV/0!</v>
      </c>
      <c r="AA575" s="908" t="e">
        <f t="shared" si="492"/>
        <v>#DIV/0!</v>
      </c>
      <c r="AB575" s="908" t="e">
        <f t="shared" si="492"/>
        <v>#DIV/0!</v>
      </c>
      <c r="AC575" s="908" t="e">
        <f t="shared" si="492"/>
        <v>#DIV/0!</v>
      </c>
      <c r="AD575" s="499"/>
      <c r="AG575" s="239" t="s">
        <v>36</v>
      </c>
      <c r="AH575" s="908" t="e">
        <f t="shared" ref="AH575:AR575" si="493">ROUND(AVERAGE(AH145:AH147),1)</f>
        <v>#DIV/0!</v>
      </c>
      <c r="AI575" s="908" t="e">
        <f t="shared" si="493"/>
        <v>#DIV/0!</v>
      </c>
      <c r="AJ575" s="908" t="e">
        <f t="shared" si="493"/>
        <v>#DIV/0!</v>
      </c>
      <c r="AK575" s="908" t="e">
        <f t="shared" si="493"/>
        <v>#DIV/0!</v>
      </c>
      <c r="AL575" s="908" t="e">
        <f t="shared" si="493"/>
        <v>#DIV/0!</v>
      </c>
      <c r="AM575" s="908" t="e">
        <f t="shared" si="493"/>
        <v>#DIV/0!</v>
      </c>
      <c r="AN575" s="908" t="e">
        <f t="shared" si="493"/>
        <v>#DIV/0!</v>
      </c>
      <c r="AO575" s="908" t="e">
        <f t="shared" si="493"/>
        <v>#DIV/0!</v>
      </c>
      <c r="AP575" s="908" t="e">
        <f t="shared" si="493"/>
        <v>#DIV/0!</v>
      </c>
      <c r="AQ575" s="908" t="e">
        <f t="shared" si="493"/>
        <v>#DIV/0!</v>
      </c>
      <c r="AR575" s="908" t="e">
        <f t="shared" si="493"/>
        <v>#DIV/0!</v>
      </c>
    </row>
    <row r="576" spans="2:45" ht="12" hidden="1" customHeight="1" x14ac:dyDescent="0.15">
      <c r="B576" s="240"/>
      <c r="C576" s="241" t="s">
        <v>37</v>
      </c>
      <c r="D576" s="909" t="e">
        <f>ROUND(AVERAGE(D148:D150),1)</f>
        <v>#DIV/0!</v>
      </c>
      <c r="E576" s="909" t="e">
        <f t="shared" ref="E576:AC576" si="494">ROUND(AVERAGE(E148:E150),1)</f>
        <v>#DIV/0!</v>
      </c>
      <c r="F576" s="909" t="e">
        <f t="shared" si="494"/>
        <v>#DIV/0!</v>
      </c>
      <c r="G576" s="909" t="e">
        <f t="shared" si="494"/>
        <v>#DIV/0!</v>
      </c>
      <c r="H576" s="909" t="e">
        <f t="shared" si="494"/>
        <v>#DIV/0!</v>
      </c>
      <c r="I576" s="909" t="e">
        <f t="shared" si="494"/>
        <v>#DIV/0!</v>
      </c>
      <c r="J576" s="909" t="e">
        <f t="shared" si="494"/>
        <v>#DIV/0!</v>
      </c>
      <c r="K576" s="909" t="e">
        <f t="shared" si="494"/>
        <v>#DIV/0!</v>
      </c>
      <c r="L576" s="909" t="e">
        <f t="shared" si="494"/>
        <v>#DIV/0!</v>
      </c>
      <c r="M576" s="909" t="e">
        <f t="shared" si="494"/>
        <v>#DIV/0!</v>
      </c>
      <c r="N576" s="909" t="e">
        <f t="shared" si="494"/>
        <v>#DIV/0!</v>
      </c>
      <c r="O576" s="909" t="e">
        <f t="shared" si="494"/>
        <v>#DIV/0!</v>
      </c>
      <c r="P576" s="909" t="e">
        <f t="shared" si="494"/>
        <v>#DIV/0!</v>
      </c>
      <c r="Q576" s="909" t="e">
        <f t="shared" si="494"/>
        <v>#DIV/0!</v>
      </c>
      <c r="R576" s="909" t="e">
        <f t="shared" si="494"/>
        <v>#DIV/0!</v>
      </c>
      <c r="S576" s="909" t="e">
        <f t="shared" si="494"/>
        <v>#DIV/0!</v>
      </c>
      <c r="T576" s="909" t="e">
        <f t="shared" si="494"/>
        <v>#DIV/0!</v>
      </c>
      <c r="U576" s="909" t="e">
        <f t="shared" si="494"/>
        <v>#DIV/0!</v>
      </c>
      <c r="V576" s="909" t="e">
        <f t="shared" si="494"/>
        <v>#DIV/0!</v>
      </c>
      <c r="W576" s="909" t="s">
        <v>357</v>
      </c>
      <c r="X576" s="909" t="e">
        <f t="shared" si="494"/>
        <v>#DIV/0!</v>
      </c>
      <c r="Y576" s="909" t="e">
        <f t="shared" si="494"/>
        <v>#DIV/0!</v>
      </c>
      <c r="Z576" s="909" t="e">
        <f t="shared" si="494"/>
        <v>#DIV/0!</v>
      </c>
      <c r="AA576" s="909" t="e">
        <f t="shared" si="494"/>
        <v>#DIV/0!</v>
      </c>
      <c r="AB576" s="909" t="e">
        <f t="shared" si="494"/>
        <v>#DIV/0!</v>
      </c>
      <c r="AC576" s="909" t="e">
        <f t="shared" si="494"/>
        <v>#DIV/0!</v>
      </c>
      <c r="AD576" s="499"/>
      <c r="AF576" s="240"/>
      <c r="AG576" s="241" t="s">
        <v>37</v>
      </c>
      <c r="AH576" s="909" t="e">
        <f t="shared" ref="AH576:AR576" si="495">ROUND(AVERAGE(AH148:AH150),1)</f>
        <v>#DIV/0!</v>
      </c>
      <c r="AI576" s="909" t="e">
        <f t="shared" si="495"/>
        <v>#DIV/0!</v>
      </c>
      <c r="AJ576" s="909" t="e">
        <f t="shared" si="495"/>
        <v>#DIV/0!</v>
      </c>
      <c r="AK576" s="909" t="e">
        <f t="shared" si="495"/>
        <v>#DIV/0!</v>
      </c>
      <c r="AL576" s="909" t="e">
        <f t="shared" si="495"/>
        <v>#DIV/0!</v>
      </c>
      <c r="AM576" s="909" t="e">
        <f t="shared" si="495"/>
        <v>#DIV/0!</v>
      </c>
      <c r="AN576" s="909" t="e">
        <f t="shared" si="495"/>
        <v>#DIV/0!</v>
      </c>
      <c r="AO576" s="909" t="e">
        <f t="shared" si="495"/>
        <v>#DIV/0!</v>
      </c>
      <c r="AP576" s="909" t="e">
        <f t="shared" si="495"/>
        <v>#DIV/0!</v>
      </c>
      <c r="AQ576" s="909" t="e">
        <f t="shared" si="495"/>
        <v>#DIV/0!</v>
      </c>
      <c r="AR576" s="909" t="e">
        <f t="shared" si="495"/>
        <v>#DIV/0!</v>
      </c>
    </row>
    <row r="577" spans="2:44" ht="12" hidden="1" customHeight="1" x14ac:dyDescent="0.15">
      <c r="B577" s="66">
        <v>2028</v>
      </c>
      <c r="C577" s="243" t="s">
        <v>34</v>
      </c>
      <c r="D577" s="910" t="e">
        <f>ROUND(AVERAGE(D151:D153),1)</f>
        <v>#DIV/0!</v>
      </c>
      <c r="E577" s="910" t="e">
        <f t="shared" ref="E577:AC577" si="496">ROUND(AVERAGE(E151:E153),1)</f>
        <v>#DIV/0!</v>
      </c>
      <c r="F577" s="910" t="e">
        <f t="shared" si="496"/>
        <v>#DIV/0!</v>
      </c>
      <c r="G577" s="910" t="e">
        <f t="shared" si="496"/>
        <v>#DIV/0!</v>
      </c>
      <c r="H577" s="910" t="e">
        <f t="shared" si="496"/>
        <v>#DIV/0!</v>
      </c>
      <c r="I577" s="910" t="e">
        <f t="shared" si="496"/>
        <v>#DIV/0!</v>
      </c>
      <c r="J577" s="910" t="e">
        <f t="shared" si="496"/>
        <v>#DIV/0!</v>
      </c>
      <c r="K577" s="910" t="e">
        <f t="shared" si="496"/>
        <v>#DIV/0!</v>
      </c>
      <c r="L577" s="910" t="e">
        <f t="shared" si="496"/>
        <v>#DIV/0!</v>
      </c>
      <c r="M577" s="910" t="e">
        <f t="shared" si="496"/>
        <v>#DIV/0!</v>
      </c>
      <c r="N577" s="910" t="e">
        <f t="shared" si="496"/>
        <v>#DIV/0!</v>
      </c>
      <c r="O577" s="910" t="e">
        <f t="shared" si="496"/>
        <v>#DIV/0!</v>
      </c>
      <c r="P577" s="910" t="e">
        <f t="shared" si="496"/>
        <v>#DIV/0!</v>
      </c>
      <c r="Q577" s="910" t="e">
        <f t="shared" si="496"/>
        <v>#DIV/0!</v>
      </c>
      <c r="R577" s="910" t="e">
        <f t="shared" si="496"/>
        <v>#DIV/0!</v>
      </c>
      <c r="S577" s="910" t="e">
        <f t="shared" si="496"/>
        <v>#DIV/0!</v>
      </c>
      <c r="T577" s="910" t="e">
        <f t="shared" si="496"/>
        <v>#DIV/0!</v>
      </c>
      <c r="U577" s="910" t="e">
        <f t="shared" si="496"/>
        <v>#DIV/0!</v>
      </c>
      <c r="V577" s="910" t="e">
        <f t="shared" si="496"/>
        <v>#DIV/0!</v>
      </c>
      <c r="W577" s="910" t="s">
        <v>357</v>
      </c>
      <c r="X577" s="910" t="e">
        <f t="shared" si="496"/>
        <v>#DIV/0!</v>
      </c>
      <c r="Y577" s="910" t="e">
        <f t="shared" si="496"/>
        <v>#DIV/0!</v>
      </c>
      <c r="Z577" s="910" t="e">
        <f t="shared" si="496"/>
        <v>#DIV/0!</v>
      </c>
      <c r="AA577" s="910" t="e">
        <f t="shared" si="496"/>
        <v>#DIV/0!</v>
      </c>
      <c r="AB577" s="910" t="e">
        <f t="shared" si="496"/>
        <v>#DIV/0!</v>
      </c>
      <c r="AC577" s="910" t="e">
        <f t="shared" si="496"/>
        <v>#DIV/0!</v>
      </c>
      <c r="AD577" s="499"/>
      <c r="AF577" s="66" t="s">
        <v>217</v>
      </c>
      <c r="AG577" s="243" t="s">
        <v>34</v>
      </c>
      <c r="AH577" s="910" t="e">
        <f t="shared" ref="AH577:AR577" si="497">ROUND(AVERAGE(AH151:AH153),1)</f>
        <v>#DIV/0!</v>
      </c>
      <c r="AI577" s="910" t="e">
        <f t="shared" si="497"/>
        <v>#DIV/0!</v>
      </c>
      <c r="AJ577" s="910" t="e">
        <f t="shared" si="497"/>
        <v>#DIV/0!</v>
      </c>
      <c r="AK577" s="910" t="e">
        <f t="shared" si="497"/>
        <v>#DIV/0!</v>
      </c>
      <c r="AL577" s="910" t="e">
        <f t="shared" si="497"/>
        <v>#DIV/0!</v>
      </c>
      <c r="AM577" s="910" t="e">
        <f t="shared" si="497"/>
        <v>#DIV/0!</v>
      </c>
      <c r="AN577" s="910" t="e">
        <f t="shared" si="497"/>
        <v>#DIV/0!</v>
      </c>
      <c r="AO577" s="910" t="e">
        <f t="shared" si="497"/>
        <v>#DIV/0!</v>
      </c>
      <c r="AP577" s="910" t="e">
        <f t="shared" si="497"/>
        <v>#DIV/0!</v>
      </c>
      <c r="AQ577" s="910" t="e">
        <f t="shared" si="497"/>
        <v>#DIV/0!</v>
      </c>
      <c r="AR577" s="910" t="e">
        <f t="shared" si="497"/>
        <v>#DIV/0!</v>
      </c>
    </row>
    <row r="578" spans="2:44" ht="12" hidden="1" customHeight="1" x14ac:dyDescent="0.15">
      <c r="C578" s="239" t="s">
        <v>35</v>
      </c>
      <c r="D578" s="908" t="e">
        <f t="shared" ref="D578:AC579" si="498">ROUND(AVERAGE(D154:D156),1)</f>
        <v>#DIV/0!</v>
      </c>
      <c r="E578" s="908" t="e">
        <f t="shared" si="498"/>
        <v>#DIV/0!</v>
      </c>
      <c r="F578" s="908" t="e">
        <f t="shared" si="498"/>
        <v>#DIV/0!</v>
      </c>
      <c r="G578" s="908" t="e">
        <f t="shared" si="498"/>
        <v>#DIV/0!</v>
      </c>
      <c r="H578" s="908" t="e">
        <f t="shared" si="498"/>
        <v>#DIV/0!</v>
      </c>
      <c r="I578" s="908" t="e">
        <f t="shared" si="498"/>
        <v>#DIV/0!</v>
      </c>
      <c r="J578" s="908" t="e">
        <f t="shared" si="498"/>
        <v>#DIV/0!</v>
      </c>
      <c r="K578" s="908" t="e">
        <f t="shared" si="498"/>
        <v>#DIV/0!</v>
      </c>
      <c r="L578" s="908" t="e">
        <f t="shared" si="498"/>
        <v>#DIV/0!</v>
      </c>
      <c r="M578" s="908" t="e">
        <f t="shared" si="498"/>
        <v>#DIV/0!</v>
      </c>
      <c r="N578" s="908" t="e">
        <f t="shared" si="498"/>
        <v>#DIV/0!</v>
      </c>
      <c r="O578" s="908" t="e">
        <f t="shared" si="498"/>
        <v>#DIV/0!</v>
      </c>
      <c r="P578" s="908" t="e">
        <f t="shared" si="498"/>
        <v>#DIV/0!</v>
      </c>
      <c r="Q578" s="908" t="e">
        <f t="shared" si="498"/>
        <v>#DIV/0!</v>
      </c>
      <c r="R578" s="908" t="e">
        <f t="shared" si="498"/>
        <v>#DIV/0!</v>
      </c>
      <c r="S578" s="908" t="e">
        <f t="shared" si="498"/>
        <v>#DIV/0!</v>
      </c>
      <c r="T578" s="908" t="e">
        <f t="shared" si="498"/>
        <v>#DIV/0!</v>
      </c>
      <c r="U578" s="908" t="e">
        <f t="shared" si="498"/>
        <v>#DIV/0!</v>
      </c>
      <c r="V578" s="908" t="e">
        <f t="shared" si="498"/>
        <v>#DIV/0!</v>
      </c>
      <c r="W578" s="908" t="s">
        <v>357</v>
      </c>
      <c r="X578" s="908" t="e">
        <f t="shared" si="498"/>
        <v>#DIV/0!</v>
      </c>
      <c r="Y578" s="908" t="e">
        <f t="shared" si="498"/>
        <v>#DIV/0!</v>
      </c>
      <c r="Z578" s="908" t="e">
        <f t="shared" si="498"/>
        <v>#DIV/0!</v>
      </c>
      <c r="AA578" s="908" t="e">
        <f t="shared" si="498"/>
        <v>#DIV/0!</v>
      </c>
      <c r="AB578" s="908" t="e">
        <f t="shared" si="498"/>
        <v>#DIV/0!</v>
      </c>
      <c r="AC578" s="908" t="e">
        <f t="shared" si="498"/>
        <v>#DIV/0!</v>
      </c>
      <c r="AD578" s="499"/>
      <c r="AG578" s="239" t="s">
        <v>35</v>
      </c>
      <c r="AH578" s="908" t="e">
        <f t="shared" ref="AH578:AR579" si="499">ROUND(AVERAGE(AH154:AH156),1)</f>
        <v>#DIV/0!</v>
      </c>
      <c r="AI578" s="908" t="e">
        <f t="shared" si="499"/>
        <v>#DIV/0!</v>
      </c>
      <c r="AJ578" s="908" t="e">
        <f t="shared" si="499"/>
        <v>#DIV/0!</v>
      </c>
      <c r="AK578" s="908" t="e">
        <f t="shared" si="499"/>
        <v>#DIV/0!</v>
      </c>
      <c r="AL578" s="908" t="e">
        <f t="shared" si="499"/>
        <v>#DIV/0!</v>
      </c>
      <c r="AM578" s="908" t="e">
        <f t="shared" si="499"/>
        <v>#DIV/0!</v>
      </c>
      <c r="AN578" s="908" t="e">
        <f t="shared" si="499"/>
        <v>#DIV/0!</v>
      </c>
      <c r="AO578" s="908" t="e">
        <f t="shared" si="499"/>
        <v>#DIV/0!</v>
      </c>
      <c r="AP578" s="908" t="e">
        <f t="shared" si="499"/>
        <v>#DIV/0!</v>
      </c>
      <c r="AQ578" s="908" t="e">
        <f t="shared" si="499"/>
        <v>#DIV/0!</v>
      </c>
      <c r="AR578" s="908" t="e">
        <f t="shared" si="499"/>
        <v>#DIV/0!</v>
      </c>
    </row>
    <row r="579" spans="2:44" ht="12" hidden="1" customHeight="1" x14ac:dyDescent="0.15">
      <c r="C579" s="243" t="s">
        <v>36</v>
      </c>
      <c r="D579" s="908" t="e">
        <f>ROUND(AVERAGE(D157:D159),1)</f>
        <v>#DIV/0!</v>
      </c>
      <c r="E579" s="908" t="e">
        <f t="shared" si="498"/>
        <v>#DIV/0!</v>
      </c>
      <c r="F579" s="908" t="e">
        <f t="shared" si="498"/>
        <v>#DIV/0!</v>
      </c>
      <c r="G579" s="908" t="e">
        <f t="shared" si="498"/>
        <v>#DIV/0!</v>
      </c>
      <c r="H579" s="908" t="e">
        <f t="shared" si="498"/>
        <v>#DIV/0!</v>
      </c>
      <c r="I579" s="908" t="e">
        <f t="shared" si="498"/>
        <v>#DIV/0!</v>
      </c>
      <c r="J579" s="908" t="e">
        <f t="shared" si="498"/>
        <v>#DIV/0!</v>
      </c>
      <c r="K579" s="908" t="e">
        <f t="shared" si="498"/>
        <v>#DIV/0!</v>
      </c>
      <c r="L579" s="908" t="e">
        <f t="shared" si="498"/>
        <v>#DIV/0!</v>
      </c>
      <c r="M579" s="908" t="e">
        <f t="shared" si="498"/>
        <v>#DIV/0!</v>
      </c>
      <c r="N579" s="908" t="e">
        <f t="shared" si="498"/>
        <v>#DIV/0!</v>
      </c>
      <c r="O579" s="908" t="e">
        <f t="shared" si="498"/>
        <v>#DIV/0!</v>
      </c>
      <c r="P579" s="908" t="e">
        <f t="shared" si="498"/>
        <v>#DIV/0!</v>
      </c>
      <c r="Q579" s="908" t="e">
        <f t="shared" si="498"/>
        <v>#DIV/0!</v>
      </c>
      <c r="R579" s="908" t="e">
        <f t="shared" si="498"/>
        <v>#DIV/0!</v>
      </c>
      <c r="S579" s="908" t="e">
        <f t="shared" si="498"/>
        <v>#DIV/0!</v>
      </c>
      <c r="T579" s="908" t="e">
        <f t="shared" si="498"/>
        <v>#DIV/0!</v>
      </c>
      <c r="U579" s="908" t="e">
        <f t="shared" si="498"/>
        <v>#DIV/0!</v>
      </c>
      <c r="V579" s="908" t="e">
        <f t="shared" si="498"/>
        <v>#DIV/0!</v>
      </c>
      <c r="W579" s="908" t="s">
        <v>357</v>
      </c>
      <c r="X579" s="908" t="e">
        <f t="shared" si="498"/>
        <v>#DIV/0!</v>
      </c>
      <c r="Y579" s="908" t="e">
        <f t="shared" si="498"/>
        <v>#DIV/0!</v>
      </c>
      <c r="Z579" s="908" t="e">
        <f t="shared" si="498"/>
        <v>#DIV/0!</v>
      </c>
      <c r="AA579" s="908" t="e">
        <f t="shared" si="498"/>
        <v>#DIV/0!</v>
      </c>
      <c r="AB579" s="908" t="e">
        <f t="shared" si="498"/>
        <v>#DIV/0!</v>
      </c>
      <c r="AC579" s="908" t="e">
        <f t="shared" si="498"/>
        <v>#DIV/0!</v>
      </c>
      <c r="AD579" s="499"/>
      <c r="AG579" s="243" t="s">
        <v>36</v>
      </c>
      <c r="AH579" s="908" t="e">
        <f t="shared" si="499"/>
        <v>#DIV/0!</v>
      </c>
      <c r="AI579" s="908" t="e">
        <f t="shared" si="499"/>
        <v>#DIV/0!</v>
      </c>
      <c r="AJ579" s="908" t="e">
        <f t="shared" si="499"/>
        <v>#DIV/0!</v>
      </c>
      <c r="AK579" s="908" t="e">
        <f t="shared" si="499"/>
        <v>#DIV/0!</v>
      </c>
      <c r="AL579" s="908" t="e">
        <f t="shared" si="499"/>
        <v>#DIV/0!</v>
      </c>
      <c r="AM579" s="908" t="e">
        <f t="shared" si="499"/>
        <v>#DIV/0!</v>
      </c>
      <c r="AN579" s="908" t="e">
        <f t="shared" si="499"/>
        <v>#DIV/0!</v>
      </c>
      <c r="AO579" s="908" t="e">
        <f t="shared" si="499"/>
        <v>#DIV/0!</v>
      </c>
      <c r="AP579" s="908" t="e">
        <f t="shared" si="499"/>
        <v>#DIV/0!</v>
      </c>
      <c r="AQ579" s="908" t="e">
        <f t="shared" si="499"/>
        <v>#DIV/0!</v>
      </c>
      <c r="AR579" s="908" t="e">
        <f t="shared" si="499"/>
        <v>#DIV/0!</v>
      </c>
    </row>
    <row r="580" spans="2:44" ht="12" hidden="1" customHeight="1" x14ac:dyDescent="0.15">
      <c r="B580" s="240"/>
      <c r="C580" s="246" t="s">
        <v>37</v>
      </c>
      <c r="D580" s="909" t="e">
        <f>ROUND(AVERAGE(D160:D162),1)</f>
        <v>#DIV/0!</v>
      </c>
      <c r="E580" s="909" t="e">
        <f t="shared" ref="E580:AC580" si="500">ROUND(AVERAGE(E158:E160),1)</f>
        <v>#DIV/0!</v>
      </c>
      <c r="F580" s="909" t="e">
        <f t="shared" si="500"/>
        <v>#DIV/0!</v>
      </c>
      <c r="G580" s="909" t="e">
        <f t="shared" si="500"/>
        <v>#DIV/0!</v>
      </c>
      <c r="H580" s="909" t="e">
        <f t="shared" si="500"/>
        <v>#DIV/0!</v>
      </c>
      <c r="I580" s="909" t="e">
        <f t="shared" si="500"/>
        <v>#DIV/0!</v>
      </c>
      <c r="J580" s="909" t="e">
        <f t="shared" si="500"/>
        <v>#DIV/0!</v>
      </c>
      <c r="K580" s="909" t="e">
        <f t="shared" si="500"/>
        <v>#DIV/0!</v>
      </c>
      <c r="L580" s="909" t="e">
        <f t="shared" si="500"/>
        <v>#DIV/0!</v>
      </c>
      <c r="M580" s="909" t="e">
        <f t="shared" si="500"/>
        <v>#DIV/0!</v>
      </c>
      <c r="N580" s="909" t="e">
        <f t="shared" si="500"/>
        <v>#DIV/0!</v>
      </c>
      <c r="O580" s="909" t="e">
        <f t="shared" si="500"/>
        <v>#DIV/0!</v>
      </c>
      <c r="P580" s="909" t="e">
        <f t="shared" si="500"/>
        <v>#DIV/0!</v>
      </c>
      <c r="Q580" s="909" t="e">
        <f t="shared" si="500"/>
        <v>#DIV/0!</v>
      </c>
      <c r="R580" s="909" t="e">
        <f t="shared" si="500"/>
        <v>#DIV/0!</v>
      </c>
      <c r="S580" s="909" t="e">
        <f t="shared" si="500"/>
        <v>#DIV/0!</v>
      </c>
      <c r="T580" s="909" t="e">
        <f t="shared" si="500"/>
        <v>#DIV/0!</v>
      </c>
      <c r="U580" s="909" t="e">
        <f t="shared" si="500"/>
        <v>#DIV/0!</v>
      </c>
      <c r="V580" s="909" t="e">
        <f t="shared" si="500"/>
        <v>#DIV/0!</v>
      </c>
      <c r="W580" s="909" t="s">
        <v>357</v>
      </c>
      <c r="X580" s="909" t="e">
        <f t="shared" si="500"/>
        <v>#DIV/0!</v>
      </c>
      <c r="Y580" s="909" t="e">
        <f t="shared" si="500"/>
        <v>#DIV/0!</v>
      </c>
      <c r="Z580" s="909" t="e">
        <f t="shared" si="500"/>
        <v>#DIV/0!</v>
      </c>
      <c r="AA580" s="909" t="e">
        <f t="shared" si="500"/>
        <v>#DIV/0!</v>
      </c>
      <c r="AB580" s="909" t="e">
        <f t="shared" si="500"/>
        <v>#DIV/0!</v>
      </c>
      <c r="AC580" s="909" t="e">
        <f t="shared" si="500"/>
        <v>#DIV/0!</v>
      </c>
      <c r="AD580" s="499"/>
      <c r="AF580" s="240"/>
      <c r="AG580" s="246" t="s">
        <v>37</v>
      </c>
      <c r="AH580" s="909" t="e">
        <f>ROUND(AVERAGE(AH158:AH160),1)</f>
        <v>#DIV/0!</v>
      </c>
      <c r="AI580" s="909" t="e">
        <f t="shared" ref="AI580:AR580" si="501">ROUND(AVERAGE(AI158:AI160),1)</f>
        <v>#DIV/0!</v>
      </c>
      <c r="AJ580" s="909" t="e">
        <f t="shared" si="501"/>
        <v>#DIV/0!</v>
      </c>
      <c r="AK580" s="909" t="e">
        <f t="shared" si="501"/>
        <v>#DIV/0!</v>
      </c>
      <c r="AL580" s="909" t="e">
        <f t="shared" si="501"/>
        <v>#DIV/0!</v>
      </c>
      <c r="AM580" s="909" t="e">
        <f t="shared" si="501"/>
        <v>#DIV/0!</v>
      </c>
      <c r="AN580" s="909" t="e">
        <f t="shared" si="501"/>
        <v>#DIV/0!</v>
      </c>
      <c r="AO580" s="909" t="e">
        <f t="shared" si="501"/>
        <v>#DIV/0!</v>
      </c>
      <c r="AP580" s="909" t="e">
        <f t="shared" si="501"/>
        <v>#DIV/0!</v>
      </c>
      <c r="AQ580" s="909" t="e">
        <f t="shared" si="501"/>
        <v>#DIV/0!</v>
      </c>
      <c r="AR580" s="909" t="e">
        <f t="shared" si="501"/>
        <v>#DIV/0!</v>
      </c>
    </row>
    <row r="581" spans="2:44" ht="12" hidden="1" customHeight="1" x14ac:dyDescent="0.15">
      <c r="B581" s="66" t="s">
        <v>218</v>
      </c>
      <c r="C581" s="243" t="s">
        <v>34</v>
      </c>
      <c r="D581" s="910" t="e">
        <f>ROUND(AVERAGE(D163:D165),1)</f>
        <v>#DIV/0!</v>
      </c>
      <c r="E581" s="910" t="e">
        <f t="shared" ref="E581:AC581" si="502">ROUND(AVERAGE(E163:E165),1)</f>
        <v>#DIV/0!</v>
      </c>
      <c r="F581" s="910" t="e">
        <f t="shared" si="502"/>
        <v>#DIV/0!</v>
      </c>
      <c r="G581" s="910" t="e">
        <f t="shared" si="502"/>
        <v>#DIV/0!</v>
      </c>
      <c r="H581" s="910" t="e">
        <f t="shared" si="502"/>
        <v>#DIV/0!</v>
      </c>
      <c r="I581" s="910" t="e">
        <f t="shared" si="502"/>
        <v>#DIV/0!</v>
      </c>
      <c r="J581" s="910" t="e">
        <f t="shared" si="502"/>
        <v>#DIV/0!</v>
      </c>
      <c r="K581" s="910" t="e">
        <f t="shared" si="502"/>
        <v>#DIV/0!</v>
      </c>
      <c r="L581" s="910" t="e">
        <f t="shared" si="502"/>
        <v>#DIV/0!</v>
      </c>
      <c r="M581" s="910" t="e">
        <f t="shared" si="502"/>
        <v>#DIV/0!</v>
      </c>
      <c r="N581" s="910" t="e">
        <f t="shared" si="502"/>
        <v>#DIV/0!</v>
      </c>
      <c r="O581" s="910" t="e">
        <f t="shared" si="502"/>
        <v>#DIV/0!</v>
      </c>
      <c r="P581" s="910" t="e">
        <f t="shared" si="502"/>
        <v>#DIV/0!</v>
      </c>
      <c r="Q581" s="910" t="e">
        <f t="shared" si="502"/>
        <v>#DIV/0!</v>
      </c>
      <c r="R581" s="910" t="e">
        <f t="shared" si="502"/>
        <v>#DIV/0!</v>
      </c>
      <c r="S581" s="910" t="e">
        <f t="shared" si="502"/>
        <v>#DIV/0!</v>
      </c>
      <c r="T581" s="910" t="e">
        <f t="shared" si="502"/>
        <v>#DIV/0!</v>
      </c>
      <c r="U581" s="910" t="e">
        <f t="shared" si="502"/>
        <v>#DIV/0!</v>
      </c>
      <c r="V581" s="910" t="e">
        <f t="shared" si="502"/>
        <v>#DIV/0!</v>
      </c>
      <c r="W581" s="910" t="s">
        <v>357</v>
      </c>
      <c r="X581" s="910" t="e">
        <f t="shared" si="502"/>
        <v>#DIV/0!</v>
      </c>
      <c r="Y581" s="910" t="e">
        <f t="shared" si="502"/>
        <v>#DIV/0!</v>
      </c>
      <c r="Z581" s="910" t="e">
        <f t="shared" si="502"/>
        <v>#DIV/0!</v>
      </c>
      <c r="AA581" s="910" t="e">
        <f t="shared" si="502"/>
        <v>#DIV/0!</v>
      </c>
      <c r="AB581" s="910" t="e">
        <f t="shared" si="502"/>
        <v>#DIV/0!</v>
      </c>
      <c r="AC581" s="910" t="e">
        <f t="shared" si="502"/>
        <v>#DIV/0!</v>
      </c>
      <c r="AD581" s="499"/>
      <c r="AF581" s="66" t="s">
        <v>218</v>
      </c>
      <c r="AG581" s="243" t="s">
        <v>34</v>
      </c>
      <c r="AH581" s="910" t="e">
        <f>ROUND(AVERAGE(AH163:AH165),1)</f>
        <v>#DIV/0!</v>
      </c>
      <c r="AI581" s="910" t="e">
        <f t="shared" ref="AI581:AR581" si="503">ROUND(AVERAGE(AI163:AI165),1)</f>
        <v>#DIV/0!</v>
      </c>
      <c r="AJ581" s="910" t="e">
        <f t="shared" si="503"/>
        <v>#DIV/0!</v>
      </c>
      <c r="AK581" s="910" t="e">
        <f t="shared" si="503"/>
        <v>#DIV/0!</v>
      </c>
      <c r="AL581" s="910" t="e">
        <f t="shared" si="503"/>
        <v>#DIV/0!</v>
      </c>
      <c r="AM581" s="910" t="e">
        <f t="shared" si="503"/>
        <v>#DIV/0!</v>
      </c>
      <c r="AN581" s="910" t="e">
        <f t="shared" si="503"/>
        <v>#DIV/0!</v>
      </c>
      <c r="AO581" s="910" t="e">
        <f t="shared" si="503"/>
        <v>#DIV/0!</v>
      </c>
      <c r="AP581" s="910" t="e">
        <f t="shared" si="503"/>
        <v>#DIV/0!</v>
      </c>
      <c r="AQ581" s="910" t="e">
        <f t="shared" si="503"/>
        <v>#DIV/0!</v>
      </c>
      <c r="AR581" s="910" t="e">
        <f t="shared" si="503"/>
        <v>#DIV/0!</v>
      </c>
    </row>
    <row r="582" spans="2:44" ht="12" hidden="1" customHeight="1" x14ac:dyDescent="0.15">
      <c r="C582" s="239" t="s">
        <v>35</v>
      </c>
      <c r="D582" s="908" t="e">
        <f>ROUND(AVERAGE(D166:D168),1)</f>
        <v>#DIV/0!</v>
      </c>
      <c r="E582" s="908" t="e">
        <f t="shared" ref="E582:AC582" si="504">ROUND(AVERAGE(E166:E168),1)</f>
        <v>#DIV/0!</v>
      </c>
      <c r="F582" s="908" t="e">
        <f t="shared" si="504"/>
        <v>#DIV/0!</v>
      </c>
      <c r="G582" s="908" t="e">
        <f t="shared" si="504"/>
        <v>#DIV/0!</v>
      </c>
      <c r="H582" s="908" t="e">
        <f t="shared" si="504"/>
        <v>#DIV/0!</v>
      </c>
      <c r="I582" s="908" t="e">
        <f t="shared" si="504"/>
        <v>#DIV/0!</v>
      </c>
      <c r="J582" s="908" t="e">
        <f t="shared" si="504"/>
        <v>#DIV/0!</v>
      </c>
      <c r="K582" s="908" t="e">
        <f t="shared" si="504"/>
        <v>#DIV/0!</v>
      </c>
      <c r="L582" s="908" t="e">
        <f t="shared" si="504"/>
        <v>#DIV/0!</v>
      </c>
      <c r="M582" s="908" t="e">
        <f t="shared" si="504"/>
        <v>#DIV/0!</v>
      </c>
      <c r="N582" s="908" t="e">
        <f t="shared" si="504"/>
        <v>#DIV/0!</v>
      </c>
      <c r="O582" s="908" t="e">
        <f t="shared" si="504"/>
        <v>#DIV/0!</v>
      </c>
      <c r="P582" s="908" t="e">
        <f t="shared" si="504"/>
        <v>#DIV/0!</v>
      </c>
      <c r="Q582" s="908" t="e">
        <f t="shared" si="504"/>
        <v>#DIV/0!</v>
      </c>
      <c r="R582" s="908" t="e">
        <f t="shared" si="504"/>
        <v>#DIV/0!</v>
      </c>
      <c r="S582" s="908" t="e">
        <f t="shared" si="504"/>
        <v>#DIV/0!</v>
      </c>
      <c r="T582" s="908" t="e">
        <f t="shared" si="504"/>
        <v>#DIV/0!</v>
      </c>
      <c r="U582" s="908" t="e">
        <f t="shared" si="504"/>
        <v>#DIV/0!</v>
      </c>
      <c r="V582" s="908" t="e">
        <f t="shared" si="504"/>
        <v>#DIV/0!</v>
      </c>
      <c r="W582" s="908" t="s">
        <v>357</v>
      </c>
      <c r="X582" s="908" t="e">
        <f t="shared" si="504"/>
        <v>#DIV/0!</v>
      </c>
      <c r="Y582" s="908" t="e">
        <f t="shared" si="504"/>
        <v>#DIV/0!</v>
      </c>
      <c r="Z582" s="908" t="e">
        <f t="shared" si="504"/>
        <v>#DIV/0!</v>
      </c>
      <c r="AA582" s="908" t="e">
        <f t="shared" si="504"/>
        <v>#DIV/0!</v>
      </c>
      <c r="AB582" s="908" t="e">
        <f t="shared" si="504"/>
        <v>#DIV/0!</v>
      </c>
      <c r="AC582" s="908" t="e">
        <f t="shared" si="504"/>
        <v>#DIV/0!</v>
      </c>
      <c r="AD582" s="499"/>
      <c r="AG582" s="239" t="s">
        <v>35</v>
      </c>
      <c r="AH582" s="908" t="e">
        <f>ROUND(AVERAGE(AH166:AH168),1)</f>
        <v>#DIV/0!</v>
      </c>
      <c r="AI582" s="908" t="e">
        <f t="shared" ref="AI582:AR582" si="505">ROUND(AVERAGE(AI166:AI168),1)</f>
        <v>#DIV/0!</v>
      </c>
      <c r="AJ582" s="908" t="e">
        <f t="shared" si="505"/>
        <v>#DIV/0!</v>
      </c>
      <c r="AK582" s="908" t="e">
        <f t="shared" si="505"/>
        <v>#DIV/0!</v>
      </c>
      <c r="AL582" s="908" t="e">
        <f t="shared" si="505"/>
        <v>#DIV/0!</v>
      </c>
      <c r="AM582" s="908" t="e">
        <f t="shared" si="505"/>
        <v>#DIV/0!</v>
      </c>
      <c r="AN582" s="908" t="e">
        <f t="shared" si="505"/>
        <v>#DIV/0!</v>
      </c>
      <c r="AO582" s="908" t="e">
        <f t="shared" si="505"/>
        <v>#DIV/0!</v>
      </c>
      <c r="AP582" s="908" t="e">
        <f t="shared" si="505"/>
        <v>#DIV/0!</v>
      </c>
      <c r="AQ582" s="908" t="e">
        <f t="shared" si="505"/>
        <v>#DIV/0!</v>
      </c>
      <c r="AR582" s="908" t="e">
        <f t="shared" si="505"/>
        <v>#DIV/0!</v>
      </c>
    </row>
    <row r="583" spans="2:44" ht="12" hidden="1" customHeight="1" x14ac:dyDescent="0.15">
      <c r="C583" s="243" t="s">
        <v>36</v>
      </c>
      <c r="D583" s="908" t="e">
        <f>ROUND(AVERAGE(D169:D171),1)</f>
        <v>#DIV/0!</v>
      </c>
      <c r="E583" s="908" t="e">
        <f t="shared" ref="E583:AC583" si="506">ROUND(AVERAGE(E169:E171),1)</f>
        <v>#DIV/0!</v>
      </c>
      <c r="F583" s="908" t="e">
        <f t="shared" si="506"/>
        <v>#DIV/0!</v>
      </c>
      <c r="G583" s="908" t="e">
        <f t="shared" si="506"/>
        <v>#DIV/0!</v>
      </c>
      <c r="H583" s="908" t="e">
        <f t="shared" si="506"/>
        <v>#DIV/0!</v>
      </c>
      <c r="I583" s="908" t="e">
        <f t="shared" si="506"/>
        <v>#DIV/0!</v>
      </c>
      <c r="J583" s="908" t="e">
        <f t="shared" si="506"/>
        <v>#DIV/0!</v>
      </c>
      <c r="K583" s="908" t="e">
        <f t="shared" si="506"/>
        <v>#DIV/0!</v>
      </c>
      <c r="L583" s="908" t="e">
        <f t="shared" si="506"/>
        <v>#DIV/0!</v>
      </c>
      <c r="M583" s="908" t="e">
        <f t="shared" si="506"/>
        <v>#DIV/0!</v>
      </c>
      <c r="N583" s="908" t="e">
        <f t="shared" si="506"/>
        <v>#DIV/0!</v>
      </c>
      <c r="O583" s="908" t="e">
        <f t="shared" si="506"/>
        <v>#DIV/0!</v>
      </c>
      <c r="P583" s="908" t="e">
        <f t="shared" si="506"/>
        <v>#DIV/0!</v>
      </c>
      <c r="Q583" s="908" t="e">
        <f t="shared" si="506"/>
        <v>#DIV/0!</v>
      </c>
      <c r="R583" s="908" t="e">
        <f t="shared" si="506"/>
        <v>#DIV/0!</v>
      </c>
      <c r="S583" s="908" t="e">
        <f t="shared" si="506"/>
        <v>#DIV/0!</v>
      </c>
      <c r="T583" s="908" t="e">
        <f t="shared" si="506"/>
        <v>#DIV/0!</v>
      </c>
      <c r="U583" s="908" t="e">
        <f t="shared" si="506"/>
        <v>#DIV/0!</v>
      </c>
      <c r="V583" s="908" t="e">
        <f t="shared" si="506"/>
        <v>#DIV/0!</v>
      </c>
      <c r="W583" s="908" t="s">
        <v>357</v>
      </c>
      <c r="X583" s="908" t="e">
        <f t="shared" si="506"/>
        <v>#DIV/0!</v>
      </c>
      <c r="Y583" s="908" t="e">
        <f t="shared" si="506"/>
        <v>#DIV/0!</v>
      </c>
      <c r="Z583" s="908" t="e">
        <f t="shared" si="506"/>
        <v>#DIV/0!</v>
      </c>
      <c r="AA583" s="908" t="e">
        <f t="shared" si="506"/>
        <v>#DIV/0!</v>
      </c>
      <c r="AB583" s="908" t="e">
        <f t="shared" si="506"/>
        <v>#DIV/0!</v>
      </c>
      <c r="AC583" s="908" t="e">
        <f t="shared" si="506"/>
        <v>#DIV/0!</v>
      </c>
      <c r="AD583" s="499"/>
      <c r="AG583" s="243" t="s">
        <v>36</v>
      </c>
      <c r="AH583" s="908" t="e">
        <f>ROUND(AVERAGE(AH169:AH171),1)</f>
        <v>#DIV/0!</v>
      </c>
      <c r="AI583" s="908" t="e">
        <f t="shared" ref="AI583:AR583" si="507">ROUND(AVERAGE(AI169:AI171),1)</f>
        <v>#DIV/0!</v>
      </c>
      <c r="AJ583" s="908" t="e">
        <f t="shared" si="507"/>
        <v>#DIV/0!</v>
      </c>
      <c r="AK583" s="908" t="e">
        <f t="shared" si="507"/>
        <v>#DIV/0!</v>
      </c>
      <c r="AL583" s="908" t="e">
        <f t="shared" si="507"/>
        <v>#DIV/0!</v>
      </c>
      <c r="AM583" s="908" t="e">
        <f t="shared" si="507"/>
        <v>#DIV/0!</v>
      </c>
      <c r="AN583" s="908" t="e">
        <f t="shared" si="507"/>
        <v>#DIV/0!</v>
      </c>
      <c r="AO583" s="908" t="e">
        <f t="shared" si="507"/>
        <v>#DIV/0!</v>
      </c>
      <c r="AP583" s="908" t="e">
        <f t="shared" si="507"/>
        <v>#DIV/0!</v>
      </c>
      <c r="AQ583" s="908" t="e">
        <f t="shared" si="507"/>
        <v>#DIV/0!</v>
      </c>
      <c r="AR583" s="908" t="e">
        <f t="shared" si="507"/>
        <v>#DIV/0!</v>
      </c>
    </row>
    <row r="584" spans="2:44" ht="12" hidden="1" customHeight="1" x14ac:dyDescent="0.15">
      <c r="B584" s="240"/>
      <c r="C584" s="246" t="s">
        <v>37</v>
      </c>
      <c r="D584" s="909" t="e">
        <f>ROUND(AVERAGE(D172:D174),1)</f>
        <v>#DIV/0!</v>
      </c>
      <c r="E584" s="909" t="e">
        <f t="shared" ref="E584:AC584" si="508">ROUND(AVERAGE(E172:E174),1)</f>
        <v>#DIV/0!</v>
      </c>
      <c r="F584" s="909" t="e">
        <f t="shared" si="508"/>
        <v>#DIV/0!</v>
      </c>
      <c r="G584" s="909" t="e">
        <f t="shared" si="508"/>
        <v>#DIV/0!</v>
      </c>
      <c r="H584" s="909" t="e">
        <f t="shared" si="508"/>
        <v>#DIV/0!</v>
      </c>
      <c r="I584" s="909" t="e">
        <f t="shared" si="508"/>
        <v>#DIV/0!</v>
      </c>
      <c r="J584" s="909" t="e">
        <f t="shared" si="508"/>
        <v>#DIV/0!</v>
      </c>
      <c r="K584" s="909" t="e">
        <f t="shared" si="508"/>
        <v>#DIV/0!</v>
      </c>
      <c r="L584" s="909" t="e">
        <f t="shared" si="508"/>
        <v>#DIV/0!</v>
      </c>
      <c r="M584" s="909" t="e">
        <f t="shared" si="508"/>
        <v>#DIV/0!</v>
      </c>
      <c r="N584" s="909" t="e">
        <f t="shared" si="508"/>
        <v>#DIV/0!</v>
      </c>
      <c r="O584" s="909" t="e">
        <f t="shared" si="508"/>
        <v>#DIV/0!</v>
      </c>
      <c r="P584" s="909" t="e">
        <f t="shared" si="508"/>
        <v>#DIV/0!</v>
      </c>
      <c r="Q584" s="909" t="e">
        <f t="shared" si="508"/>
        <v>#DIV/0!</v>
      </c>
      <c r="R584" s="909" t="e">
        <f t="shared" si="508"/>
        <v>#DIV/0!</v>
      </c>
      <c r="S584" s="909" t="e">
        <f t="shared" si="508"/>
        <v>#DIV/0!</v>
      </c>
      <c r="T584" s="909" t="e">
        <f t="shared" si="508"/>
        <v>#DIV/0!</v>
      </c>
      <c r="U584" s="909" t="e">
        <f t="shared" si="508"/>
        <v>#DIV/0!</v>
      </c>
      <c r="V584" s="909" t="e">
        <f t="shared" si="508"/>
        <v>#DIV/0!</v>
      </c>
      <c r="W584" s="909" t="s">
        <v>357</v>
      </c>
      <c r="X584" s="909" t="e">
        <f t="shared" si="508"/>
        <v>#DIV/0!</v>
      </c>
      <c r="Y584" s="909" t="e">
        <f t="shared" si="508"/>
        <v>#DIV/0!</v>
      </c>
      <c r="Z584" s="909" t="e">
        <f t="shared" si="508"/>
        <v>#DIV/0!</v>
      </c>
      <c r="AA584" s="909" t="e">
        <f t="shared" si="508"/>
        <v>#DIV/0!</v>
      </c>
      <c r="AB584" s="909" t="e">
        <f t="shared" si="508"/>
        <v>#DIV/0!</v>
      </c>
      <c r="AC584" s="909" t="e">
        <f t="shared" si="508"/>
        <v>#DIV/0!</v>
      </c>
      <c r="AD584" s="499"/>
      <c r="AF584" s="240"/>
      <c r="AG584" s="246" t="s">
        <v>37</v>
      </c>
      <c r="AH584" s="909" t="e">
        <f>ROUND(AVERAGE(AH172:AH174),1)</f>
        <v>#DIV/0!</v>
      </c>
      <c r="AI584" s="909" t="e">
        <f t="shared" ref="AI584:AR584" si="509">ROUND(AVERAGE(AI172:AI174),1)</f>
        <v>#DIV/0!</v>
      </c>
      <c r="AJ584" s="909" t="e">
        <f t="shared" si="509"/>
        <v>#DIV/0!</v>
      </c>
      <c r="AK584" s="909" t="e">
        <f t="shared" si="509"/>
        <v>#DIV/0!</v>
      </c>
      <c r="AL584" s="909" t="e">
        <f t="shared" si="509"/>
        <v>#DIV/0!</v>
      </c>
      <c r="AM584" s="909" t="e">
        <f t="shared" si="509"/>
        <v>#DIV/0!</v>
      </c>
      <c r="AN584" s="909" t="e">
        <f t="shared" si="509"/>
        <v>#DIV/0!</v>
      </c>
      <c r="AO584" s="909" t="e">
        <f t="shared" si="509"/>
        <v>#DIV/0!</v>
      </c>
      <c r="AP584" s="909" t="e">
        <f t="shared" si="509"/>
        <v>#DIV/0!</v>
      </c>
      <c r="AQ584" s="909" t="e">
        <f t="shared" si="509"/>
        <v>#DIV/0!</v>
      </c>
      <c r="AR584" s="909" t="e">
        <f t="shared" si="509"/>
        <v>#DIV/0!</v>
      </c>
    </row>
    <row r="585" spans="2:44" ht="12" hidden="1" customHeight="1" x14ac:dyDescent="0.15">
      <c r="B585" s="66" t="s">
        <v>219</v>
      </c>
      <c r="C585" s="238" t="s">
        <v>34</v>
      </c>
      <c r="D585" s="908" t="e">
        <f>ROUND(AVERAGE(D175:D177),1)</f>
        <v>#DIV/0!</v>
      </c>
      <c r="E585" s="908" t="e">
        <f t="shared" ref="E585:AC585" si="510">ROUND(AVERAGE(E175:E177),1)</f>
        <v>#DIV/0!</v>
      </c>
      <c r="F585" s="908" t="e">
        <f t="shared" si="510"/>
        <v>#DIV/0!</v>
      </c>
      <c r="G585" s="908" t="e">
        <f t="shared" si="510"/>
        <v>#DIV/0!</v>
      </c>
      <c r="H585" s="908" t="e">
        <f t="shared" si="510"/>
        <v>#DIV/0!</v>
      </c>
      <c r="I585" s="908" t="e">
        <f t="shared" si="510"/>
        <v>#DIV/0!</v>
      </c>
      <c r="J585" s="908" t="e">
        <f t="shared" si="510"/>
        <v>#DIV/0!</v>
      </c>
      <c r="K585" s="908" t="e">
        <f t="shared" si="510"/>
        <v>#DIV/0!</v>
      </c>
      <c r="L585" s="908" t="e">
        <f t="shared" si="510"/>
        <v>#DIV/0!</v>
      </c>
      <c r="M585" s="908" t="e">
        <f t="shared" si="510"/>
        <v>#DIV/0!</v>
      </c>
      <c r="N585" s="908" t="e">
        <f t="shared" si="510"/>
        <v>#DIV/0!</v>
      </c>
      <c r="O585" s="908" t="e">
        <f t="shared" si="510"/>
        <v>#DIV/0!</v>
      </c>
      <c r="P585" s="908" t="e">
        <f t="shared" si="510"/>
        <v>#DIV/0!</v>
      </c>
      <c r="Q585" s="908" t="e">
        <f t="shared" si="510"/>
        <v>#DIV/0!</v>
      </c>
      <c r="R585" s="908" t="e">
        <f t="shared" si="510"/>
        <v>#DIV/0!</v>
      </c>
      <c r="S585" s="908" t="e">
        <f t="shared" si="510"/>
        <v>#DIV/0!</v>
      </c>
      <c r="T585" s="908" t="e">
        <f t="shared" si="510"/>
        <v>#DIV/0!</v>
      </c>
      <c r="U585" s="908" t="e">
        <f t="shared" si="510"/>
        <v>#DIV/0!</v>
      </c>
      <c r="V585" s="908" t="e">
        <f t="shared" si="510"/>
        <v>#DIV/0!</v>
      </c>
      <c r="W585" s="908" t="s">
        <v>357</v>
      </c>
      <c r="X585" s="908" t="e">
        <f t="shared" si="510"/>
        <v>#DIV/0!</v>
      </c>
      <c r="Y585" s="908" t="e">
        <f t="shared" si="510"/>
        <v>#DIV/0!</v>
      </c>
      <c r="Z585" s="908" t="e">
        <f t="shared" si="510"/>
        <v>#DIV/0!</v>
      </c>
      <c r="AA585" s="908" t="e">
        <f t="shared" si="510"/>
        <v>#DIV/0!</v>
      </c>
      <c r="AB585" s="908" t="e">
        <f t="shared" si="510"/>
        <v>#DIV/0!</v>
      </c>
      <c r="AC585" s="908" t="e">
        <f t="shared" si="510"/>
        <v>#DIV/0!</v>
      </c>
      <c r="AD585" s="499"/>
      <c r="AF585" s="66" t="s">
        <v>219</v>
      </c>
      <c r="AG585" s="238" t="s">
        <v>34</v>
      </c>
      <c r="AH585" s="908" t="e">
        <f t="shared" ref="AH585:AR585" si="511">ROUND(AVERAGE(AH175:AH177),1)</f>
        <v>#DIV/0!</v>
      </c>
      <c r="AI585" s="908" t="e">
        <f t="shared" si="511"/>
        <v>#DIV/0!</v>
      </c>
      <c r="AJ585" s="908" t="e">
        <f t="shared" si="511"/>
        <v>#DIV/0!</v>
      </c>
      <c r="AK585" s="908" t="e">
        <f t="shared" si="511"/>
        <v>#DIV/0!</v>
      </c>
      <c r="AL585" s="908" t="e">
        <f t="shared" si="511"/>
        <v>#DIV/0!</v>
      </c>
      <c r="AM585" s="908" t="e">
        <f t="shared" si="511"/>
        <v>#DIV/0!</v>
      </c>
      <c r="AN585" s="908" t="e">
        <f t="shared" si="511"/>
        <v>#DIV/0!</v>
      </c>
      <c r="AO585" s="908" t="e">
        <f t="shared" si="511"/>
        <v>#DIV/0!</v>
      </c>
      <c r="AP585" s="908" t="e">
        <f t="shared" si="511"/>
        <v>#DIV/0!</v>
      </c>
      <c r="AQ585" s="908" t="e">
        <f t="shared" si="511"/>
        <v>#DIV/0!</v>
      </c>
      <c r="AR585" s="908" t="e">
        <f t="shared" si="511"/>
        <v>#DIV/0!</v>
      </c>
    </row>
    <row r="586" spans="2:44" ht="12" hidden="1" customHeight="1" x14ac:dyDescent="0.15">
      <c r="C586" s="243" t="s">
        <v>35</v>
      </c>
      <c r="D586" s="908" t="e">
        <f>ROUND(AVERAGE(D178:D180),1)</f>
        <v>#DIV/0!</v>
      </c>
      <c r="E586" s="908" t="e">
        <f t="shared" ref="E586:AC586" si="512">ROUND(AVERAGE(E178:E180),1)</f>
        <v>#DIV/0!</v>
      </c>
      <c r="F586" s="908" t="e">
        <f t="shared" si="512"/>
        <v>#DIV/0!</v>
      </c>
      <c r="G586" s="908" t="e">
        <f t="shared" si="512"/>
        <v>#DIV/0!</v>
      </c>
      <c r="H586" s="908" t="e">
        <f t="shared" si="512"/>
        <v>#DIV/0!</v>
      </c>
      <c r="I586" s="908" t="e">
        <f t="shared" si="512"/>
        <v>#DIV/0!</v>
      </c>
      <c r="J586" s="908" t="e">
        <f t="shared" si="512"/>
        <v>#DIV/0!</v>
      </c>
      <c r="K586" s="908" t="e">
        <f t="shared" si="512"/>
        <v>#DIV/0!</v>
      </c>
      <c r="L586" s="908" t="e">
        <f t="shared" si="512"/>
        <v>#DIV/0!</v>
      </c>
      <c r="M586" s="908" t="e">
        <f t="shared" si="512"/>
        <v>#DIV/0!</v>
      </c>
      <c r="N586" s="908" t="e">
        <f t="shared" si="512"/>
        <v>#DIV/0!</v>
      </c>
      <c r="O586" s="908" t="e">
        <f t="shared" si="512"/>
        <v>#DIV/0!</v>
      </c>
      <c r="P586" s="908" t="e">
        <f t="shared" si="512"/>
        <v>#DIV/0!</v>
      </c>
      <c r="Q586" s="908" t="e">
        <f t="shared" si="512"/>
        <v>#DIV/0!</v>
      </c>
      <c r="R586" s="908" t="e">
        <f t="shared" si="512"/>
        <v>#DIV/0!</v>
      </c>
      <c r="S586" s="908" t="e">
        <f t="shared" si="512"/>
        <v>#DIV/0!</v>
      </c>
      <c r="T586" s="908" t="e">
        <f t="shared" si="512"/>
        <v>#DIV/0!</v>
      </c>
      <c r="U586" s="908" t="e">
        <f t="shared" si="512"/>
        <v>#DIV/0!</v>
      </c>
      <c r="V586" s="908" t="e">
        <f t="shared" si="512"/>
        <v>#DIV/0!</v>
      </c>
      <c r="W586" s="908" t="s">
        <v>357</v>
      </c>
      <c r="X586" s="908" t="e">
        <f t="shared" si="512"/>
        <v>#DIV/0!</v>
      </c>
      <c r="Y586" s="908" t="e">
        <f t="shared" si="512"/>
        <v>#DIV/0!</v>
      </c>
      <c r="Z586" s="908" t="e">
        <f t="shared" si="512"/>
        <v>#DIV/0!</v>
      </c>
      <c r="AA586" s="908" t="e">
        <f t="shared" si="512"/>
        <v>#DIV/0!</v>
      </c>
      <c r="AB586" s="908" t="e">
        <f t="shared" si="512"/>
        <v>#DIV/0!</v>
      </c>
      <c r="AC586" s="908" t="e">
        <f t="shared" si="512"/>
        <v>#DIV/0!</v>
      </c>
      <c r="AD586" s="499"/>
      <c r="AG586" s="243" t="s">
        <v>35</v>
      </c>
      <c r="AH586" s="908" t="e">
        <f t="shared" ref="AH586:AR586" si="513">ROUND(AVERAGE(AH178:AH180),1)</f>
        <v>#DIV/0!</v>
      </c>
      <c r="AI586" s="908" t="e">
        <f t="shared" si="513"/>
        <v>#DIV/0!</v>
      </c>
      <c r="AJ586" s="908" t="e">
        <f t="shared" si="513"/>
        <v>#DIV/0!</v>
      </c>
      <c r="AK586" s="908" t="e">
        <f t="shared" si="513"/>
        <v>#DIV/0!</v>
      </c>
      <c r="AL586" s="908" t="e">
        <f t="shared" si="513"/>
        <v>#DIV/0!</v>
      </c>
      <c r="AM586" s="908" t="e">
        <f t="shared" si="513"/>
        <v>#DIV/0!</v>
      </c>
      <c r="AN586" s="908" t="e">
        <f t="shared" si="513"/>
        <v>#DIV/0!</v>
      </c>
      <c r="AO586" s="908" t="e">
        <f t="shared" si="513"/>
        <v>#DIV/0!</v>
      </c>
      <c r="AP586" s="908" t="e">
        <f t="shared" si="513"/>
        <v>#DIV/0!</v>
      </c>
      <c r="AQ586" s="908" t="e">
        <f t="shared" si="513"/>
        <v>#DIV/0!</v>
      </c>
      <c r="AR586" s="908" t="e">
        <f t="shared" si="513"/>
        <v>#DIV/0!</v>
      </c>
    </row>
    <row r="587" spans="2:44" ht="12" hidden="1" customHeight="1" x14ac:dyDescent="0.15">
      <c r="C587" s="243" t="s">
        <v>36</v>
      </c>
      <c r="D587" s="908" t="e">
        <f>ROUND(AVERAGE(D181:D183),1)</f>
        <v>#DIV/0!</v>
      </c>
      <c r="E587" s="908" t="e">
        <f t="shared" ref="E587:AC587" si="514">ROUND(AVERAGE(E181:E183),1)</f>
        <v>#DIV/0!</v>
      </c>
      <c r="F587" s="908" t="e">
        <f t="shared" si="514"/>
        <v>#DIV/0!</v>
      </c>
      <c r="G587" s="908" t="e">
        <f t="shared" si="514"/>
        <v>#DIV/0!</v>
      </c>
      <c r="H587" s="908" t="e">
        <f t="shared" si="514"/>
        <v>#DIV/0!</v>
      </c>
      <c r="I587" s="908" t="e">
        <f t="shared" si="514"/>
        <v>#DIV/0!</v>
      </c>
      <c r="J587" s="908" t="e">
        <f t="shared" si="514"/>
        <v>#DIV/0!</v>
      </c>
      <c r="K587" s="908" t="e">
        <f t="shared" si="514"/>
        <v>#DIV/0!</v>
      </c>
      <c r="L587" s="908" t="e">
        <f t="shared" si="514"/>
        <v>#DIV/0!</v>
      </c>
      <c r="M587" s="908" t="e">
        <f t="shared" si="514"/>
        <v>#DIV/0!</v>
      </c>
      <c r="N587" s="908" t="e">
        <f t="shared" si="514"/>
        <v>#DIV/0!</v>
      </c>
      <c r="O587" s="908" t="e">
        <f t="shared" si="514"/>
        <v>#DIV/0!</v>
      </c>
      <c r="P587" s="908" t="e">
        <f t="shared" si="514"/>
        <v>#DIV/0!</v>
      </c>
      <c r="Q587" s="908" t="e">
        <f t="shared" si="514"/>
        <v>#DIV/0!</v>
      </c>
      <c r="R587" s="908" t="e">
        <f t="shared" si="514"/>
        <v>#DIV/0!</v>
      </c>
      <c r="S587" s="908" t="e">
        <f t="shared" si="514"/>
        <v>#DIV/0!</v>
      </c>
      <c r="T587" s="908" t="e">
        <f t="shared" si="514"/>
        <v>#DIV/0!</v>
      </c>
      <c r="U587" s="908" t="e">
        <f t="shared" si="514"/>
        <v>#DIV/0!</v>
      </c>
      <c r="V587" s="908" t="e">
        <f t="shared" si="514"/>
        <v>#DIV/0!</v>
      </c>
      <c r="W587" s="908" t="s">
        <v>357</v>
      </c>
      <c r="X587" s="908" t="e">
        <f t="shared" si="514"/>
        <v>#DIV/0!</v>
      </c>
      <c r="Y587" s="908" t="e">
        <f t="shared" si="514"/>
        <v>#DIV/0!</v>
      </c>
      <c r="Z587" s="908" t="e">
        <f t="shared" si="514"/>
        <v>#DIV/0!</v>
      </c>
      <c r="AA587" s="908" t="e">
        <f t="shared" si="514"/>
        <v>#DIV/0!</v>
      </c>
      <c r="AB587" s="908" t="e">
        <f t="shared" si="514"/>
        <v>#DIV/0!</v>
      </c>
      <c r="AC587" s="908" t="e">
        <f t="shared" si="514"/>
        <v>#DIV/0!</v>
      </c>
      <c r="AD587" s="499"/>
      <c r="AG587" s="243" t="s">
        <v>36</v>
      </c>
      <c r="AH587" s="908" t="e">
        <f>ROUND(AVERAGE(AH181:AH183),1)</f>
        <v>#DIV/0!</v>
      </c>
      <c r="AI587" s="908" t="e">
        <f t="shared" ref="AI587:AR587" si="515">ROUND(AVERAGE(AI181:AI183),1)</f>
        <v>#DIV/0!</v>
      </c>
      <c r="AJ587" s="908" t="e">
        <f t="shared" si="515"/>
        <v>#DIV/0!</v>
      </c>
      <c r="AK587" s="908" t="e">
        <f t="shared" si="515"/>
        <v>#DIV/0!</v>
      </c>
      <c r="AL587" s="908" t="e">
        <f t="shared" si="515"/>
        <v>#DIV/0!</v>
      </c>
      <c r="AM587" s="908" t="e">
        <f t="shared" si="515"/>
        <v>#DIV/0!</v>
      </c>
      <c r="AN587" s="908" t="e">
        <f t="shared" si="515"/>
        <v>#DIV/0!</v>
      </c>
      <c r="AO587" s="908" t="e">
        <f t="shared" si="515"/>
        <v>#DIV/0!</v>
      </c>
      <c r="AP587" s="908" t="e">
        <f t="shared" si="515"/>
        <v>#DIV/0!</v>
      </c>
      <c r="AQ587" s="908" t="e">
        <f t="shared" si="515"/>
        <v>#DIV/0!</v>
      </c>
      <c r="AR587" s="908" t="e">
        <f t="shared" si="515"/>
        <v>#DIV/0!</v>
      </c>
    </row>
    <row r="588" spans="2:44" ht="12" hidden="1" customHeight="1" x14ac:dyDescent="0.15">
      <c r="B588" s="240"/>
      <c r="C588" s="246" t="s">
        <v>37</v>
      </c>
      <c r="D588" s="908" t="e">
        <f>ROUND(AVERAGE(D184:D186),1)</f>
        <v>#DIV/0!</v>
      </c>
      <c r="E588" s="909" t="e">
        <f t="shared" ref="E588:AC588" si="516">ROUND(AVERAGE(E184:E186),1)</f>
        <v>#DIV/0!</v>
      </c>
      <c r="F588" s="909" t="e">
        <f t="shared" si="516"/>
        <v>#DIV/0!</v>
      </c>
      <c r="G588" s="909" t="e">
        <f t="shared" si="516"/>
        <v>#DIV/0!</v>
      </c>
      <c r="H588" s="909" t="e">
        <f t="shared" si="516"/>
        <v>#DIV/0!</v>
      </c>
      <c r="I588" s="909" t="e">
        <f t="shared" si="516"/>
        <v>#DIV/0!</v>
      </c>
      <c r="J588" s="909" t="e">
        <f t="shared" si="516"/>
        <v>#DIV/0!</v>
      </c>
      <c r="K588" s="909" t="e">
        <f t="shared" si="516"/>
        <v>#DIV/0!</v>
      </c>
      <c r="L588" s="909" t="e">
        <f t="shared" si="516"/>
        <v>#DIV/0!</v>
      </c>
      <c r="M588" s="909" t="e">
        <f t="shared" si="516"/>
        <v>#DIV/0!</v>
      </c>
      <c r="N588" s="909" t="e">
        <f t="shared" si="516"/>
        <v>#DIV/0!</v>
      </c>
      <c r="O588" s="909" t="e">
        <f t="shared" si="516"/>
        <v>#DIV/0!</v>
      </c>
      <c r="P588" s="909" t="e">
        <f t="shared" si="516"/>
        <v>#DIV/0!</v>
      </c>
      <c r="Q588" s="909" t="e">
        <f t="shared" si="516"/>
        <v>#DIV/0!</v>
      </c>
      <c r="R588" s="909" t="e">
        <f t="shared" si="516"/>
        <v>#DIV/0!</v>
      </c>
      <c r="S588" s="909" t="e">
        <f t="shared" si="516"/>
        <v>#DIV/0!</v>
      </c>
      <c r="T588" s="909" t="e">
        <f t="shared" si="516"/>
        <v>#DIV/0!</v>
      </c>
      <c r="U588" s="909" t="e">
        <f t="shared" si="516"/>
        <v>#DIV/0!</v>
      </c>
      <c r="V588" s="909" t="e">
        <f t="shared" si="516"/>
        <v>#DIV/0!</v>
      </c>
      <c r="W588" s="909" t="s">
        <v>357</v>
      </c>
      <c r="X588" s="909" t="e">
        <f t="shared" si="516"/>
        <v>#DIV/0!</v>
      </c>
      <c r="Y588" s="909" t="e">
        <f t="shared" si="516"/>
        <v>#DIV/0!</v>
      </c>
      <c r="Z588" s="909" t="e">
        <f t="shared" si="516"/>
        <v>#DIV/0!</v>
      </c>
      <c r="AA588" s="909" t="e">
        <f t="shared" si="516"/>
        <v>#DIV/0!</v>
      </c>
      <c r="AB588" s="909" t="e">
        <f t="shared" si="516"/>
        <v>#DIV/0!</v>
      </c>
      <c r="AC588" s="909" t="e">
        <f t="shared" si="516"/>
        <v>#DIV/0!</v>
      </c>
      <c r="AD588" s="499"/>
      <c r="AF588" s="240"/>
      <c r="AG588" s="246" t="s">
        <v>37</v>
      </c>
      <c r="AH588" s="909" t="e">
        <f t="shared" ref="AH588:AR588" si="517">ROUND(AVERAGE(AH184:AH186),1)</f>
        <v>#DIV/0!</v>
      </c>
      <c r="AI588" s="909" t="e">
        <f t="shared" si="517"/>
        <v>#DIV/0!</v>
      </c>
      <c r="AJ588" s="909" t="e">
        <f t="shared" si="517"/>
        <v>#DIV/0!</v>
      </c>
      <c r="AK588" s="909" t="e">
        <f t="shared" si="517"/>
        <v>#DIV/0!</v>
      </c>
      <c r="AL588" s="909" t="e">
        <f t="shared" si="517"/>
        <v>#DIV/0!</v>
      </c>
      <c r="AM588" s="909" t="e">
        <f t="shared" si="517"/>
        <v>#DIV/0!</v>
      </c>
      <c r="AN588" s="909" t="e">
        <f t="shared" si="517"/>
        <v>#DIV/0!</v>
      </c>
      <c r="AO588" s="909" t="e">
        <f t="shared" si="517"/>
        <v>#DIV/0!</v>
      </c>
      <c r="AP588" s="909" t="e">
        <f t="shared" si="517"/>
        <v>#DIV/0!</v>
      </c>
      <c r="AQ588" s="909" t="e">
        <f t="shared" si="517"/>
        <v>#DIV/0!</v>
      </c>
      <c r="AR588" s="909" t="e">
        <f t="shared" si="517"/>
        <v>#DIV/0!</v>
      </c>
    </row>
    <row r="589" spans="2:44" ht="12" hidden="1" customHeight="1" x14ac:dyDescent="0.15">
      <c r="B589" s="66" t="s">
        <v>220</v>
      </c>
      <c r="C589" s="238" t="s">
        <v>34</v>
      </c>
      <c r="D589" s="910" t="e">
        <f>ROUND(AVERAGE(D187:D189),1)</f>
        <v>#DIV/0!</v>
      </c>
      <c r="E589" s="910" t="e">
        <f t="shared" ref="E589:AC589" si="518">ROUND(AVERAGE(E187:E189),1)</f>
        <v>#DIV/0!</v>
      </c>
      <c r="F589" s="910" t="e">
        <f t="shared" si="518"/>
        <v>#DIV/0!</v>
      </c>
      <c r="G589" s="910" t="e">
        <f t="shared" si="518"/>
        <v>#DIV/0!</v>
      </c>
      <c r="H589" s="910" t="e">
        <f t="shared" si="518"/>
        <v>#DIV/0!</v>
      </c>
      <c r="I589" s="910" t="e">
        <f t="shared" si="518"/>
        <v>#DIV/0!</v>
      </c>
      <c r="J589" s="910" t="e">
        <f t="shared" si="518"/>
        <v>#DIV/0!</v>
      </c>
      <c r="K589" s="910" t="e">
        <f t="shared" si="518"/>
        <v>#DIV/0!</v>
      </c>
      <c r="L589" s="910" t="e">
        <f t="shared" si="518"/>
        <v>#DIV/0!</v>
      </c>
      <c r="M589" s="910" t="e">
        <f t="shared" si="518"/>
        <v>#DIV/0!</v>
      </c>
      <c r="N589" s="910" t="e">
        <f t="shared" si="518"/>
        <v>#DIV/0!</v>
      </c>
      <c r="O589" s="910" t="e">
        <f t="shared" si="518"/>
        <v>#DIV/0!</v>
      </c>
      <c r="P589" s="910" t="e">
        <f t="shared" si="518"/>
        <v>#DIV/0!</v>
      </c>
      <c r="Q589" s="910" t="e">
        <f t="shared" si="518"/>
        <v>#DIV/0!</v>
      </c>
      <c r="R589" s="910" t="e">
        <f t="shared" si="518"/>
        <v>#DIV/0!</v>
      </c>
      <c r="S589" s="910" t="e">
        <f t="shared" si="518"/>
        <v>#DIV/0!</v>
      </c>
      <c r="T589" s="910" t="e">
        <f t="shared" si="518"/>
        <v>#DIV/0!</v>
      </c>
      <c r="U589" s="910" t="e">
        <f t="shared" si="518"/>
        <v>#DIV/0!</v>
      </c>
      <c r="V589" s="910" t="e">
        <f t="shared" si="518"/>
        <v>#DIV/0!</v>
      </c>
      <c r="W589" s="910" t="s">
        <v>357</v>
      </c>
      <c r="X589" s="910" t="e">
        <f t="shared" si="518"/>
        <v>#DIV/0!</v>
      </c>
      <c r="Y589" s="910" t="e">
        <f t="shared" si="518"/>
        <v>#DIV/0!</v>
      </c>
      <c r="Z589" s="910" t="e">
        <f t="shared" si="518"/>
        <v>#DIV/0!</v>
      </c>
      <c r="AA589" s="910" t="e">
        <f t="shared" si="518"/>
        <v>#DIV/0!</v>
      </c>
      <c r="AB589" s="910" t="e">
        <f t="shared" si="518"/>
        <v>#DIV/0!</v>
      </c>
      <c r="AC589" s="910" t="e">
        <f t="shared" si="518"/>
        <v>#DIV/0!</v>
      </c>
      <c r="AD589" s="499"/>
      <c r="AF589" s="66" t="s">
        <v>220</v>
      </c>
      <c r="AG589" s="238" t="s">
        <v>34</v>
      </c>
      <c r="AH589" s="910" t="e">
        <f t="shared" ref="AH589:AR589" si="519">ROUND(AVERAGE(AH187:AH189),1)</f>
        <v>#DIV/0!</v>
      </c>
      <c r="AI589" s="910" t="e">
        <f t="shared" si="519"/>
        <v>#DIV/0!</v>
      </c>
      <c r="AJ589" s="910" t="e">
        <f t="shared" si="519"/>
        <v>#DIV/0!</v>
      </c>
      <c r="AK589" s="910" t="e">
        <f t="shared" si="519"/>
        <v>#DIV/0!</v>
      </c>
      <c r="AL589" s="910" t="e">
        <f t="shared" si="519"/>
        <v>#DIV/0!</v>
      </c>
      <c r="AM589" s="910" t="e">
        <f t="shared" si="519"/>
        <v>#DIV/0!</v>
      </c>
      <c r="AN589" s="910" t="e">
        <f t="shared" si="519"/>
        <v>#DIV/0!</v>
      </c>
      <c r="AO589" s="910" t="e">
        <f t="shared" si="519"/>
        <v>#DIV/0!</v>
      </c>
      <c r="AP589" s="910" t="e">
        <f t="shared" si="519"/>
        <v>#DIV/0!</v>
      </c>
      <c r="AQ589" s="910" t="e">
        <f t="shared" si="519"/>
        <v>#DIV/0!</v>
      </c>
      <c r="AR589" s="910" t="e">
        <f t="shared" si="519"/>
        <v>#DIV/0!</v>
      </c>
    </row>
    <row r="590" spans="2:44" ht="12" hidden="1" customHeight="1" x14ac:dyDescent="0.15">
      <c r="C590" s="243" t="s">
        <v>35</v>
      </c>
      <c r="D590" s="908" t="e">
        <f>ROUND(AVERAGE(D190:D192),1)</f>
        <v>#DIV/0!</v>
      </c>
      <c r="E590" s="908" t="e">
        <f t="shared" ref="E590:AC590" si="520">ROUND(AVERAGE(E190:E192),1)</f>
        <v>#DIV/0!</v>
      </c>
      <c r="F590" s="908" t="e">
        <f t="shared" si="520"/>
        <v>#DIV/0!</v>
      </c>
      <c r="G590" s="908" t="e">
        <f t="shared" si="520"/>
        <v>#DIV/0!</v>
      </c>
      <c r="H590" s="908" t="e">
        <f t="shared" si="520"/>
        <v>#DIV/0!</v>
      </c>
      <c r="I590" s="908" t="e">
        <f t="shared" si="520"/>
        <v>#DIV/0!</v>
      </c>
      <c r="J590" s="908" t="e">
        <f t="shared" si="520"/>
        <v>#DIV/0!</v>
      </c>
      <c r="K590" s="908" t="e">
        <f t="shared" si="520"/>
        <v>#DIV/0!</v>
      </c>
      <c r="L590" s="908" t="e">
        <f t="shared" si="520"/>
        <v>#DIV/0!</v>
      </c>
      <c r="M590" s="908" t="e">
        <f t="shared" si="520"/>
        <v>#DIV/0!</v>
      </c>
      <c r="N590" s="908" t="e">
        <f t="shared" si="520"/>
        <v>#DIV/0!</v>
      </c>
      <c r="O590" s="908" t="e">
        <f t="shared" si="520"/>
        <v>#DIV/0!</v>
      </c>
      <c r="P590" s="908" t="e">
        <f t="shared" si="520"/>
        <v>#DIV/0!</v>
      </c>
      <c r="Q590" s="908" t="e">
        <f t="shared" si="520"/>
        <v>#DIV/0!</v>
      </c>
      <c r="R590" s="908" t="e">
        <f t="shared" si="520"/>
        <v>#DIV/0!</v>
      </c>
      <c r="S590" s="908" t="e">
        <f t="shared" si="520"/>
        <v>#DIV/0!</v>
      </c>
      <c r="T590" s="908" t="e">
        <f t="shared" si="520"/>
        <v>#DIV/0!</v>
      </c>
      <c r="U590" s="908" t="e">
        <f t="shared" si="520"/>
        <v>#DIV/0!</v>
      </c>
      <c r="V590" s="908" t="e">
        <f t="shared" si="520"/>
        <v>#DIV/0!</v>
      </c>
      <c r="W590" s="908" t="s">
        <v>357</v>
      </c>
      <c r="X590" s="908" t="e">
        <f t="shared" si="520"/>
        <v>#DIV/0!</v>
      </c>
      <c r="Y590" s="908" t="e">
        <f t="shared" si="520"/>
        <v>#DIV/0!</v>
      </c>
      <c r="Z590" s="908" t="e">
        <f t="shared" si="520"/>
        <v>#DIV/0!</v>
      </c>
      <c r="AA590" s="908" t="e">
        <f t="shared" si="520"/>
        <v>#DIV/0!</v>
      </c>
      <c r="AB590" s="908" t="e">
        <f t="shared" si="520"/>
        <v>#DIV/0!</v>
      </c>
      <c r="AC590" s="908" t="e">
        <f t="shared" si="520"/>
        <v>#DIV/0!</v>
      </c>
      <c r="AD590" s="499"/>
      <c r="AG590" s="243" t="s">
        <v>35</v>
      </c>
      <c r="AH590" s="908" t="e">
        <f t="shared" ref="AH590:AR590" si="521">ROUND(AVERAGE(AH190:AH192),1)</f>
        <v>#DIV/0!</v>
      </c>
      <c r="AI590" s="908" t="e">
        <f t="shared" si="521"/>
        <v>#DIV/0!</v>
      </c>
      <c r="AJ590" s="908" t="e">
        <f t="shared" si="521"/>
        <v>#DIV/0!</v>
      </c>
      <c r="AK590" s="908" t="e">
        <f t="shared" si="521"/>
        <v>#DIV/0!</v>
      </c>
      <c r="AL590" s="908" t="e">
        <f t="shared" si="521"/>
        <v>#DIV/0!</v>
      </c>
      <c r="AM590" s="908" t="e">
        <f t="shared" si="521"/>
        <v>#DIV/0!</v>
      </c>
      <c r="AN590" s="908" t="e">
        <f t="shared" si="521"/>
        <v>#DIV/0!</v>
      </c>
      <c r="AO590" s="908" t="e">
        <f t="shared" si="521"/>
        <v>#DIV/0!</v>
      </c>
      <c r="AP590" s="908" t="e">
        <f t="shared" si="521"/>
        <v>#DIV/0!</v>
      </c>
      <c r="AQ590" s="908" t="e">
        <f t="shared" si="521"/>
        <v>#DIV/0!</v>
      </c>
      <c r="AR590" s="908" t="e">
        <f t="shared" si="521"/>
        <v>#DIV/0!</v>
      </c>
    </row>
    <row r="591" spans="2:44" ht="12" hidden="1" customHeight="1" x14ac:dyDescent="0.15">
      <c r="C591" s="243" t="s">
        <v>36</v>
      </c>
      <c r="D591" s="908" t="e">
        <f>ROUND(AVERAGE(D193:D195),1)</f>
        <v>#DIV/0!</v>
      </c>
      <c r="E591" s="908" t="e">
        <f t="shared" ref="E591:AC591" si="522">ROUND(AVERAGE(E193:E195),1)</f>
        <v>#DIV/0!</v>
      </c>
      <c r="F591" s="908" t="e">
        <f t="shared" si="522"/>
        <v>#DIV/0!</v>
      </c>
      <c r="G591" s="908" t="e">
        <f t="shared" si="522"/>
        <v>#DIV/0!</v>
      </c>
      <c r="H591" s="908" t="e">
        <f t="shared" si="522"/>
        <v>#DIV/0!</v>
      </c>
      <c r="I591" s="908" t="e">
        <f t="shared" si="522"/>
        <v>#DIV/0!</v>
      </c>
      <c r="J591" s="908" t="e">
        <f t="shared" si="522"/>
        <v>#DIV/0!</v>
      </c>
      <c r="K591" s="908" t="e">
        <f t="shared" si="522"/>
        <v>#DIV/0!</v>
      </c>
      <c r="L591" s="908" t="e">
        <f t="shared" si="522"/>
        <v>#DIV/0!</v>
      </c>
      <c r="M591" s="908" t="e">
        <f t="shared" si="522"/>
        <v>#DIV/0!</v>
      </c>
      <c r="N591" s="908" t="e">
        <f t="shared" si="522"/>
        <v>#DIV/0!</v>
      </c>
      <c r="O591" s="908" t="e">
        <f t="shared" si="522"/>
        <v>#DIV/0!</v>
      </c>
      <c r="P591" s="908" t="e">
        <f t="shared" si="522"/>
        <v>#DIV/0!</v>
      </c>
      <c r="Q591" s="908" t="e">
        <f t="shared" si="522"/>
        <v>#DIV/0!</v>
      </c>
      <c r="R591" s="908" t="e">
        <f t="shared" si="522"/>
        <v>#DIV/0!</v>
      </c>
      <c r="S591" s="908" t="e">
        <f t="shared" si="522"/>
        <v>#DIV/0!</v>
      </c>
      <c r="T591" s="908" t="e">
        <f t="shared" si="522"/>
        <v>#DIV/0!</v>
      </c>
      <c r="U591" s="908" t="e">
        <f t="shared" si="522"/>
        <v>#DIV/0!</v>
      </c>
      <c r="V591" s="908" t="e">
        <f t="shared" si="522"/>
        <v>#DIV/0!</v>
      </c>
      <c r="W591" s="908" t="s">
        <v>357</v>
      </c>
      <c r="X591" s="908" t="e">
        <f t="shared" si="522"/>
        <v>#DIV/0!</v>
      </c>
      <c r="Y591" s="908" t="e">
        <f t="shared" si="522"/>
        <v>#DIV/0!</v>
      </c>
      <c r="Z591" s="908" t="e">
        <f t="shared" si="522"/>
        <v>#DIV/0!</v>
      </c>
      <c r="AA591" s="908" t="e">
        <f t="shared" si="522"/>
        <v>#DIV/0!</v>
      </c>
      <c r="AB591" s="908" t="e">
        <f t="shared" si="522"/>
        <v>#DIV/0!</v>
      </c>
      <c r="AC591" s="908" t="e">
        <f t="shared" si="522"/>
        <v>#DIV/0!</v>
      </c>
      <c r="AD591" s="499"/>
      <c r="AG591" s="243" t="s">
        <v>36</v>
      </c>
      <c r="AH591" s="908" t="e">
        <f t="shared" ref="AH591:AR591" si="523">ROUND(AVERAGE(AH193:AH195),1)</f>
        <v>#DIV/0!</v>
      </c>
      <c r="AI591" s="908" t="e">
        <f t="shared" si="523"/>
        <v>#DIV/0!</v>
      </c>
      <c r="AJ591" s="908" t="e">
        <f t="shared" si="523"/>
        <v>#DIV/0!</v>
      </c>
      <c r="AK591" s="908" t="e">
        <f t="shared" si="523"/>
        <v>#DIV/0!</v>
      </c>
      <c r="AL591" s="908" t="e">
        <f t="shared" si="523"/>
        <v>#DIV/0!</v>
      </c>
      <c r="AM591" s="908" t="e">
        <f t="shared" si="523"/>
        <v>#DIV/0!</v>
      </c>
      <c r="AN591" s="908" t="e">
        <f t="shared" si="523"/>
        <v>#DIV/0!</v>
      </c>
      <c r="AO591" s="908" t="e">
        <f t="shared" si="523"/>
        <v>#DIV/0!</v>
      </c>
      <c r="AP591" s="908" t="e">
        <f t="shared" si="523"/>
        <v>#DIV/0!</v>
      </c>
      <c r="AQ591" s="908" t="e">
        <f t="shared" si="523"/>
        <v>#DIV/0!</v>
      </c>
      <c r="AR591" s="908" t="e">
        <f t="shared" si="523"/>
        <v>#DIV/0!</v>
      </c>
    </row>
    <row r="592" spans="2:44" ht="12" hidden="1" customHeight="1" x14ac:dyDescent="0.15">
      <c r="B592" s="240"/>
      <c r="C592" s="246" t="s">
        <v>37</v>
      </c>
      <c r="D592" s="909" t="e">
        <f>ROUND(AVERAGE(D196:D198),1)</f>
        <v>#DIV/0!</v>
      </c>
      <c r="E592" s="909" t="e">
        <f t="shared" ref="E592:AC592" si="524">ROUND(AVERAGE(E196:E198),1)</f>
        <v>#DIV/0!</v>
      </c>
      <c r="F592" s="909" t="e">
        <f t="shared" si="524"/>
        <v>#DIV/0!</v>
      </c>
      <c r="G592" s="909" t="e">
        <f t="shared" si="524"/>
        <v>#DIV/0!</v>
      </c>
      <c r="H592" s="909" t="e">
        <f t="shared" si="524"/>
        <v>#DIV/0!</v>
      </c>
      <c r="I592" s="909" t="e">
        <f t="shared" si="524"/>
        <v>#DIV/0!</v>
      </c>
      <c r="J592" s="909" t="e">
        <f t="shared" si="524"/>
        <v>#DIV/0!</v>
      </c>
      <c r="K592" s="909" t="e">
        <f t="shared" si="524"/>
        <v>#DIV/0!</v>
      </c>
      <c r="L592" s="909" t="e">
        <f t="shared" si="524"/>
        <v>#DIV/0!</v>
      </c>
      <c r="M592" s="909" t="e">
        <f t="shared" si="524"/>
        <v>#DIV/0!</v>
      </c>
      <c r="N592" s="909" t="e">
        <f t="shared" si="524"/>
        <v>#DIV/0!</v>
      </c>
      <c r="O592" s="909" t="e">
        <f t="shared" si="524"/>
        <v>#DIV/0!</v>
      </c>
      <c r="P592" s="909" t="e">
        <f t="shared" si="524"/>
        <v>#DIV/0!</v>
      </c>
      <c r="Q592" s="909" t="e">
        <f t="shared" si="524"/>
        <v>#DIV/0!</v>
      </c>
      <c r="R592" s="909" t="e">
        <f t="shared" si="524"/>
        <v>#DIV/0!</v>
      </c>
      <c r="S592" s="909" t="e">
        <f t="shared" si="524"/>
        <v>#DIV/0!</v>
      </c>
      <c r="T592" s="909" t="e">
        <f t="shared" si="524"/>
        <v>#DIV/0!</v>
      </c>
      <c r="U592" s="909" t="e">
        <f t="shared" si="524"/>
        <v>#DIV/0!</v>
      </c>
      <c r="V592" s="909" t="e">
        <f t="shared" si="524"/>
        <v>#DIV/0!</v>
      </c>
      <c r="W592" s="909" t="s">
        <v>357</v>
      </c>
      <c r="X592" s="909" t="e">
        <f t="shared" si="524"/>
        <v>#DIV/0!</v>
      </c>
      <c r="Y592" s="909" t="e">
        <f t="shared" si="524"/>
        <v>#DIV/0!</v>
      </c>
      <c r="Z592" s="909" t="e">
        <f t="shared" si="524"/>
        <v>#DIV/0!</v>
      </c>
      <c r="AA592" s="909" t="e">
        <f t="shared" si="524"/>
        <v>#DIV/0!</v>
      </c>
      <c r="AB592" s="909" t="e">
        <f t="shared" si="524"/>
        <v>#DIV/0!</v>
      </c>
      <c r="AC592" s="909" t="e">
        <f t="shared" si="524"/>
        <v>#DIV/0!</v>
      </c>
      <c r="AD592" s="499"/>
      <c r="AF592" s="240"/>
      <c r="AG592" s="246" t="s">
        <v>37</v>
      </c>
      <c r="AH592" s="909" t="e">
        <f t="shared" ref="AH592:AR592" si="525">ROUND(AVERAGE(AH196:AH198),1)</f>
        <v>#DIV/0!</v>
      </c>
      <c r="AI592" s="909" t="e">
        <f t="shared" si="525"/>
        <v>#DIV/0!</v>
      </c>
      <c r="AJ592" s="909" t="e">
        <f t="shared" si="525"/>
        <v>#DIV/0!</v>
      </c>
      <c r="AK592" s="909" t="e">
        <f t="shared" si="525"/>
        <v>#DIV/0!</v>
      </c>
      <c r="AL592" s="909" t="e">
        <f t="shared" si="525"/>
        <v>#DIV/0!</v>
      </c>
      <c r="AM592" s="909" t="e">
        <f t="shared" si="525"/>
        <v>#DIV/0!</v>
      </c>
      <c r="AN592" s="909" t="e">
        <f t="shared" si="525"/>
        <v>#DIV/0!</v>
      </c>
      <c r="AO592" s="909" t="e">
        <f t="shared" si="525"/>
        <v>#DIV/0!</v>
      </c>
      <c r="AP592" s="909" t="e">
        <f t="shared" si="525"/>
        <v>#DIV/0!</v>
      </c>
      <c r="AQ592" s="909" t="e">
        <f t="shared" si="525"/>
        <v>#DIV/0!</v>
      </c>
      <c r="AR592" s="909" t="e">
        <f t="shared" si="525"/>
        <v>#DIV/0!</v>
      </c>
    </row>
    <row r="593" spans="30:30" ht="12" customHeight="1" x14ac:dyDescent="0.15">
      <c r="AD593" s="20"/>
    </row>
    <row r="594" spans="30:30" x14ac:dyDescent="0.15">
      <c r="AD594" s="20"/>
    </row>
    <row r="595" spans="30:30" x14ac:dyDescent="0.15">
      <c r="AD595" s="20"/>
    </row>
    <row r="596" spans="30:30" x14ac:dyDescent="0.15">
      <c r="AD596" s="20"/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1"/>
  </sheetPr>
  <dimension ref="A1:AM148"/>
  <sheetViews>
    <sheetView topLeftCell="U10" zoomScale="85" zoomScaleNormal="85" workbookViewId="0">
      <selection activeCell="B9" sqref="B9"/>
    </sheetView>
  </sheetViews>
  <sheetFormatPr defaultColWidth="9.33203125" defaultRowHeight="13.5" x14ac:dyDescent="0.15"/>
  <cols>
    <col min="1" max="6" width="9.33203125" style="3"/>
    <col min="7" max="7" width="5.33203125" style="3" customWidth="1"/>
    <col min="8" max="8" width="9.33203125" style="416"/>
    <col min="9" max="12" width="10.83203125" style="3" customWidth="1"/>
    <col min="13" max="15" width="9.83203125" style="3" customWidth="1"/>
    <col min="16" max="16" width="10.5" style="3" customWidth="1"/>
    <col min="17" max="17" width="4.5" style="3" customWidth="1"/>
    <col min="18" max="18" width="9.33203125" style="416" customWidth="1"/>
    <col min="19" max="22" width="10.83203125" style="3" customWidth="1"/>
    <col min="23" max="26" width="9.83203125" style="3" customWidth="1"/>
    <col min="27" max="27" width="9.33203125" style="3" customWidth="1"/>
    <col min="28" max="16384" width="9.33203125" style="3"/>
  </cols>
  <sheetData>
    <row r="1" spans="1:26" x14ac:dyDescent="0.15">
      <c r="A1" s="1" t="s">
        <v>509</v>
      </c>
      <c r="H1" s="1" t="s">
        <v>509</v>
      </c>
      <c r="R1" s="1" t="s">
        <v>509</v>
      </c>
    </row>
    <row r="2" spans="1:26" x14ac:dyDescent="0.15">
      <c r="A2" s="72"/>
      <c r="B2" s="72"/>
      <c r="C2" s="72" t="s">
        <v>233</v>
      </c>
      <c r="D2" s="72"/>
      <c r="E2" s="72"/>
      <c r="F2" s="72"/>
      <c r="H2" s="389"/>
      <c r="I2" s="72" t="s">
        <v>227</v>
      </c>
      <c r="J2" s="72"/>
      <c r="K2" s="72"/>
      <c r="L2" s="948"/>
      <c r="M2" s="27" t="s">
        <v>235</v>
      </c>
      <c r="N2" s="27"/>
      <c r="O2" s="27"/>
      <c r="P2" s="27"/>
      <c r="R2" s="389"/>
      <c r="S2" s="72" t="s">
        <v>229</v>
      </c>
      <c r="T2" s="72"/>
      <c r="U2" s="72"/>
      <c r="V2" s="948"/>
      <c r="W2" s="27" t="s">
        <v>235</v>
      </c>
      <c r="X2" s="27"/>
      <c r="Y2" s="27"/>
      <c r="Z2" s="27"/>
    </row>
    <row r="3" spans="1:26" x14ac:dyDescent="0.15">
      <c r="A3" s="120"/>
      <c r="B3" s="120"/>
      <c r="C3" s="130" t="s">
        <v>68</v>
      </c>
      <c r="D3" s="130" t="s">
        <v>70</v>
      </c>
      <c r="E3" s="130" t="s">
        <v>71</v>
      </c>
      <c r="F3" s="130" t="s">
        <v>228</v>
      </c>
      <c r="H3" s="390" t="s">
        <v>234</v>
      </c>
      <c r="I3" s="391" t="s">
        <v>68</v>
      </c>
      <c r="J3" s="130" t="s">
        <v>70</v>
      </c>
      <c r="K3" s="130" t="s">
        <v>71</v>
      </c>
      <c r="L3" s="949" t="s">
        <v>228</v>
      </c>
      <c r="M3" s="45" t="s">
        <v>68</v>
      </c>
      <c r="N3" s="45" t="s">
        <v>70</v>
      </c>
      <c r="O3" s="45" t="s">
        <v>71</v>
      </c>
      <c r="P3" s="45" t="s">
        <v>228</v>
      </c>
      <c r="R3" s="390" t="s">
        <v>234</v>
      </c>
      <c r="S3" s="391" t="s">
        <v>68</v>
      </c>
      <c r="T3" s="130" t="s">
        <v>70</v>
      </c>
      <c r="U3" s="130" t="s">
        <v>71</v>
      </c>
      <c r="V3" s="949" t="s">
        <v>228</v>
      </c>
      <c r="W3" s="45" t="s">
        <v>68</v>
      </c>
      <c r="X3" s="45" t="s">
        <v>70</v>
      </c>
      <c r="Y3" s="45" t="s">
        <v>71</v>
      </c>
      <c r="Z3" s="45" t="s">
        <v>228</v>
      </c>
    </row>
    <row r="4" spans="1:26" x14ac:dyDescent="0.15">
      <c r="A4" s="392" t="s">
        <v>466</v>
      </c>
      <c r="B4" s="393" t="s">
        <v>99</v>
      </c>
      <c r="C4" s="942">
        <f>'10生産'!D200</f>
        <v>114.7</v>
      </c>
      <c r="D4" s="942">
        <f>'11出荷'!D200</f>
        <v>112.9</v>
      </c>
      <c r="E4" s="942">
        <f>'12在庫'!D200</f>
        <v>98.7</v>
      </c>
      <c r="F4" s="942">
        <f>'13在庫率'!D200</f>
        <v>86.8</v>
      </c>
      <c r="G4" s="394"/>
      <c r="H4" s="395" t="s">
        <v>436</v>
      </c>
      <c r="I4" s="945"/>
      <c r="J4" s="945"/>
      <c r="K4" s="945"/>
      <c r="L4" s="945"/>
      <c r="M4" s="946"/>
      <c r="N4" s="946"/>
      <c r="O4" s="946"/>
      <c r="P4" s="946"/>
      <c r="Q4" s="398"/>
      <c r="R4" s="395" t="s">
        <v>436</v>
      </c>
      <c r="S4" s="945"/>
      <c r="T4" s="945"/>
      <c r="U4" s="945"/>
      <c r="V4" s="945"/>
      <c r="W4" s="946"/>
      <c r="X4" s="946"/>
      <c r="Y4" s="946"/>
      <c r="Z4" s="946"/>
    </row>
    <row r="5" spans="1:26" x14ac:dyDescent="0.15">
      <c r="A5" s="392"/>
      <c r="B5" s="393" t="s">
        <v>101</v>
      </c>
      <c r="C5" s="942">
        <f>'10生産'!D201</f>
        <v>115.9</v>
      </c>
      <c r="D5" s="942">
        <f>'11出荷'!D201</f>
        <v>116.2</v>
      </c>
      <c r="E5" s="942">
        <f>'12在庫'!D201</f>
        <v>98.6</v>
      </c>
      <c r="F5" s="942">
        <f>'13在庫率'!D201</f>
        <v>86.7</v>
      </c>
      <c r="G5" s="394"/>
      <c r="H5" s="399">
        <v>2</v>
      </c>
      <c r="I5" s="945"/>
      <c r="J5" s="945"/>
      <c r="K5" s="945"/>
      <c r="L5" s="945"/>
      <c r="M5" s="947"/>
      <c r="N5" s="947"/>
      <c r="O5" s="947"/>
      <c r="P5" s="947"/>
      <c r="Q5" s="398"/>
      <c r="R5" s="399">
        <v>2</v>
      </c>
      <c r="S5" s="945"/>
      <c r="T5" s="945"/>
      <c r="U5" s="945"/>
      <c r="V5" s="945"/>
      <c r="W5" s="947"/>
      <c r="X5" s="947"/>
      <c r="Y5" s="947"/>
      <c r="Z5" s="947"/>
    </row>
    <row r="6" spans="1:26" x14ac:dyDescent="0.15">
      <c r="A6" s="392"/>
      <c r="B6" s="393" t="s">
        <v>102</v>
      </c>
      <c r="C6" s="942">
        <f>'10生産'!D202</f>
        <v>120.5</v>
      </c>
      <c r="D6" s="942">
        <f>'11出荷'!D202</f>
        <v>119.3</v>
      </c>
      <c r="E6" s="942">
        <f>'12在庫'!D202</f>
        <v>99.8</v>
      </c>
      <c r="F6" s="942">
        <f>'13在庫率'!D202</f>
        <v>84.8</v>
      </c>
      <c r="G6" s="394"/>
      <c r="H6" s="399">
        <v>3</v>
      </c>
      <c r="I6" s="396">
        <f>ROUND(AVERAGE(C4:C6),1)</f>
        <v>117</v>
      </c>
      <c r="J6" s="396">
        <f>ROUND(AVERAGE(D4:D6),1)</f>
        <v>116.1</v>
      </c>
      <c r="K6" s="396">
        <f>ROUND(AVERAGE(E4:E6),1)</f>
        <v>99</v>
      </c>
      <c r="L6" s="396">
        <f>ROUND(AVERAGE(F4:F6),1)</f>
        <v>86.1</v>
      </c>
      <c r="M6" s="947"/>
      <c r="N6" s="947"/>
      <c r="O6" s="947"/>
      <c r="P6" s="947"/>
      <c r="Q6" s="398"/>
      <c r="R6" s="399">
        <v>3</v>
      </c>
      <c r="S6" s="945"/>
      <c r="T6" s="945"/>
      <c r="U6" s="945"/>
      <c r="V6" s="945"/>
      <c r="W6" s="947"/>
      <c r="X6" s="947"/>
      <c r="Y6" s="947"/>
      <c r="Z6" s="947"/>
    </row>
    <row r="7" spans="1:26" x14ac:dyDescent="0.15">
      <c r="A7" s="392"/>
      <c r="B7" s="393" t="s">
        <v>103</v>
      </c>
      <c r="C7" s="942">
        <f>'10生産'!D203</f>
        <v>125.4</v>
      </c>
      <c r="D7" s="942">
        <f>'11出荷'!D203</f>
        <v>124.5</v>
      </c>
      <c r="E7" s="942">
        <f>'12在庫'!D203</f>
        <v>100</v>
      </c>
      <c r="F7" s="942">
        <f>'13在庫率'!D203</f>
        <v>83.5</v>
      </c>
      <c r="G7" s="394"/>
      <c r="H7" s="399">
        <v>4</v>
      </c>
      <c r="I7" s="396">
        <f t="shared" ref="I7:I51" si="0">ROUND(AVERAGE(C5:C7),1)</f>
        <v>120.6</v>
      </c>
      <c r="J7" s="396">
        <f t="shared" ref="J7:J51" si="1">ROUND(AVERAGE(D5:D7),1)</f>
        <v>120</v>
      </c>
      <c r="K7" s="396">
        <f t="shared" ref="K7:K51" si="2">ROUND(AVERAGE(E5:E7),1)</f>
        <v>99.5</v>
      </c>
      <c r="L7" s="396">
        <f t="shared" ref="L7:L51" si="3">ROUND(AVERAGE(F5:F7),1)</f>
        <v>85</v>
      </c>
      <c r="M7" s="403">
        <f>ROUND((I7-I6)/I6*100,1)</f>
        <v>3.1</v>
      </c>
      <c r="N7" s="403">
        <f>ROUND((J7-J6)/J6*100,1)</f>
        <v>3.4</v>
      </c>
      <c r="O7" s="403">
        <f>ROUND((K7-K6)/K6*100,1)</f>
        <v>0.5</v>
      </c>
      <c r="P7" s="403">
        <f>ROUND((L7-L6)/L6*100,1)</f>
        <v>-1.3</v>
      </c>
      <c r="Q7" s="398"/>
      <c r="R7" s="399">
        <v>4</v>
      </c>
      <c r="S7" s="945"/>
      <c r="T7" s="945"/>
      <c r="U7" s="945"/>
      <c r="V7" s="945"/>
      <c r="W7" s="954"/>
      <c r="X7" s="954"/>
      <c r="Y7" s="954"/>
      <c r="Z7" s="954"/>
    </row>
    <row r="8" spans="1:26" x14ac:dyDescent="0.15">
      <c r="A8" s="392"/>
      <c r="B8" s="393" t="s">
        <v>104</v>
      </c>
      <c r="C8" s="942">
        <f>'10生産'!D204</f>
        <v>115.9</v>
      </c>
      <c r="D8" s="942">
        <f>'11出荷'!D204</f>
        <v>114.1</v>
      </c>
      <c r="E8" s="942">
        <f>'12在庫'!D204</f>
        <v>99.5</v>
      </c>
      <c r="F8" s="942">
        <f>'13在庫率'!D204</f>
        <v>80.5</v>
      </c>
      <c r="G8" s="394"/>
      <c r="H8" s="399">
        <v>5</v>
      </c>
      <c r="I8" s="396">
        <f t="shared" si="0"/>
        <v>120.6</v>
      </c>
      <c r="J8" s="396">
        <f t="shared" si="1"/>
        <v>119.3</v>
      </c>
      <c r="K8" s="396">
        <f t="shared" si="2"/>
        <v>99.8</v>
      </c>
      <c r="L8" s="396">
        <f t="shared" si="3"/>
        <v>82.9</v>
      </c>
      <c r="M8" s="403">
        <f t="shared" ref="M8:M72" si="4">ROUND((I8-I7)/I7*100,1)</f>
        <v>0</v>
      </c>
      <c r="N8" s="403">
        <f t="shared" ref="N8:N72" si="5">ROUND((J8-J7)/J7*100,1)</f>
        <v>-0.6</v>
      </c>
      <c r="O8" s="403">
        <f t="shared" ref="O8:O72" si="6">ROUND((K8-K7)/K7*100,1)</f>
        <v>0.3</v>
      </c>
      <c r="P8" s="403">
        <f t="shared" ref="P8:P72" si="7">ROUND((L8-L7)/L7*100,1)</f>
        <v>-2.5</v>
      </c>
      <c r="Q8" s="398"/>
      <c r="R8" s="399">
        <v>5</v>
      </c>
      <c r="S8" s="396">
        <f>ROUND(AVERAGE(I6:I8),1)</f>
        <v>119.4</v>
      </c>
      <c r="T8" s="396">
        <f>ROUND(AVERAGE(J6:J8),1)</f>
        <v>118.5</v>
      </c>
      <c r="U8" s="396">
        <f>ROUND(AVERAGE(K6:K8),1)</f>
        <v>99.4</v>
      </c>
      <c r="V8" s="396">
        <f>ROUND(AVERAGE(L6:L8),1)</f>
        <v>84.7</v>
      </c>
      <c r="W8" s="954"/>
      <c r="X8" s="954"/>
      <c r="Y8" s="954"/>
      <c r="Z8" s="954"/>
    </row>
    <row r="9" spans="1:26" x14ac:dyDescent="0.15">
      <c r="A9" s="392"/>
      <c r="B9" s="393" t="s">
        <v>105</v>
      </c>
      <c r="C9" s="942">
        <f>'10生産'!D205</f>
        <v>117.9</v>
      </c>
      <c r="D9" s="942">
        <f>'11出荷'!D205</f>
        <v>117.1</v>
      </c>
      <c r="E9" s="942">
        <f>'12在庫'!D205</f>
        <v>98.3</v>
      </c>
      <c r="F9" s="942">
        <f>'13在庫率'!D205</f>
        <v>79.2</v>
      </c>
      <c r="G9" s="394"/>
      <c r="H9" s="399">
        <v>6</v>
      </c>
      <c r="I9" s="396">
        <f t="shared" si="0"/>
        <v>119.7</v>
      </c>
      <c r="J9" s="396">
        <f t="shared" si="1"/>
        <v>118.6</v>
      </c>
      <c r="K9" s="396">
        <f t="shared" si="2"/>
        <v>99.3</v>
      </c>
      <c r="L9" s="396">
        <f t="shared" si="3"/>
        <v>81.099999999999994</v>
      </c>
      <c r="M9" s="403">
        <f t="shared" si="4"/>
        <v>-0.7</v>
      </c>
      <c r="N9" s="403">
        <f t="shared" si="5"/>
        <v>-0.6</v>
      </c>
      <c r="O9" s="403">
        <f t="shared" si="6"/>
        <v>-0.5</v>
      </c>
      <c r="P9" s="403">
        <f t="shared" si="7"/>
        <v>-2.2000000000000002</v>
      </c>
      <c r="Q9" s="398"/>
      <c r="R9" s="399">
        <v>6</v>
      </c>
      <c r="S9" s="396">
        <f t="shared" ref="S9:S73" si="8">ROUND(AVERAGE(I7:I9),1)</f>
        <v>120.3</v>
      </c>
      <c r="T9" s="396">
        <f t="shared" ref="T9:T73" si="9">ROUND(AVERAGE(J7:J9),1)</f>
        <v>119.3</v>
      </c>
      <c r="U9" s="396">
        <f t="shared" ref="U9:U73" si="10">ROUND(AVERAGE(K7:K9),1)</f>
        <v>99.5</v>
      </c>
      <c r="V9" s="396">
        <f t="shared" ref="V9:V73" si="11">ROUND(AVERAGE(L7:L9),1)</f>
        <v>83</v>
      </c>
      <c r="W9" s="403">
        <f t="shared" ref="W9:W72" si="12">ROUND((S9-S8)/S8*100,1)</f>
        <v>0.8</v>
      </c>
      <c r="X9" s="403">
        <f t="shared" ref="X9:X71" si="13">ROUND((T9-T8)/T8*100,1)</f>
        <v>0.7</v>
      </c>
      <c r="Y9" s="403">
        <f t="shared" ref="Y9:Y71" si="14">ROUND((U9-U8)/U8*100,1)</f>
        <v>0.1</v>
      </c>
      <c r="Z9" s="403">
        <f t="shared" ref="Z9:Z71" si="15">ROUND((V9-V8)/V8*100,1)</f>
        <v>-2</v>
      </c>
    </row>
    <row r="10" spans="1:26" x14ac:dyDescent="0.15">
      <c r="A10" s="392"/>
      <c r="B10" s="393" t="s">
        <v>106</v>
      </c>
      <c r="C10" s="942">
        <f>'10生産'!D206</f>
        <v>115.9</v>
      </c>
      <c r="D10" s="942">
        <f>'11出荷'!D206</f>
        <v>114.7</v>
      </c>
      <c r="E10" s="942">
        <f>'12在庫'!D206</f>
        <v>98.9</v>
      </c>
      <c r="F10" s="942">
        <f>'13在庫率'!D206</f>
        <v>83.1</v>
      </c>
      <c r="G10" s="394"/>
      <c r="H10" s="399">
        <v>7</v>
      </c>
      <c r="I10" s="396">
        <f t="shared" si="0"/>
        <v>116.6</v>
      </c>
      <c r="J10" s="396">
        <f t="shared" si="1"/>
        <v>115.3</v>
      </c>
      <c r="K10" s="396">
        <f t="shared" si="2"/>
        <v>98.9</v>
      </c>
      <c r="L10" s="396">
        <f t="shared" si="3"/>
        <v>80.900000000000006</v>
      </c>
      <c r="M10" s="403">
        <f t="shared" si="4"/>
        <v>-2.6</v>
      </c>
      <c r="N10" s="403">
        <f t="shared" si="5"/>
        <v>-2.8</v>
      </c>
      <c r="O10" s="403">
        <f t="shared" si="6"/>
        <v>-0.4</v>
      </c>
      <c r="P10" s="403">
        <f t="shared" si="7"/>
        <v>-0.2</v>
      </c>
      <c r="Q10" s="401"/>
      <c r="R10" s="399">
        <v>7</v>
      </c>
      <c r="S10" s="396">
        <f t="shared" si="8"/>
        <v>119</v>
      </c>
      <c r="T10" s="396">
        <f t="shared" si="9"/>
        <v>117.7</v>
      </c>
      <c r="U10" s="396">
        <f t="shared" si="10"/>
        <v>99.3</v>
      </c>
      <c r="V10" s="396">
        <f t="shared" si="11"/>
        <v>81.599999999999994</v>
      </c>
      <c r="W10" s="403">
        <f t="shared" si="12"/>
        <v>-1.1000000000000001</v>
      </c>
      <c r="X10" s="403">
        <f t="shared" si="13"/>
        <v>-1.3</v>
      </c>
      <c r="Y10" s="403">
        <f t="shared" si="14"/>
        <v>-0.2</v>
      </c>
      <c r="Z10" s="403">
        <f t="shared" si="15"/>
        <v>-1.7</v>
      </c>
    </row>
    <row r="11" spans="1:26" x14ac:dyDescent="0.15">
      <c r="A11" s="392"/>
      <c r="B11" s="393" t="s">
        <v>107</v>
      </c>
      <c r="C11" s="942">
        <f>'10生産'!D207</f>
        <v>115.3</v>
      </c>
      <c r="D11" s="942">
        <f>'11出荷'!D207</f>
        <v>116.2</v>
      </c>
      <c r="E11" s="942">
        <f>'12在庫'!D207</f>
        <v>99</v>
      </c>
      <c r="F11" s="942">
        <f>'13在庫率'!D207</f>
        <v>80.099999999999994</v>
      </c>
      <c r="G11" s="394"/>
      <c r="H11" s="399">
        <v>8</v>
      </c>
      <c r="I11" s="396">
        <f t="shared" si="0"/>
        <v>116.4</v>
      </c>
      <c r="J11" s="396">
        <f t="shared" si="1"/>
        <v>116</v>
      </c>
      <c r="K11" s="396">
        <f t="shared" si="2"/>
        <v>98.7</v>
      </c>
      <c r="L11" s="396">
        <f t="shared" si="3"/>
        <v>80.8</v>
      </c>
      <c r="M11" s="403">
        <f t="shared" si="4"/>
        <v>-0.2</v>
      </c>
      <c r="N11" s="403">
        <f t="shared" si="5"/>
        <v>0.6</v>
      </c>
      <c r="O11" s="403">
        <f t="shared" si="6"/>
        <v>-0.2</v>
      </c>
      <c r="P11" s="403">
        <f t="shared" si="7"/>
        <v>-0.1</v>
      </c>
      <c r="Q11" s="401"/>
      <c r="R11" s="399">
        <v>8</v>
      </c>
      <c r="S11" s="396">
        <f t="shared" si="8"/>
        <v>117.6</v>
      </c>
      <c r="T11" s="396">
        <f t="shared" si="9"/>
        <v>116.6</v>
      </c>
      <c r="U11" s="396">
        <f t="shared" si="10"/>
        <v>99</v>
      </c>
      <c r="V11" s="396">
        <f t="shared" si="11"/>
        <v>80.900000000000006</v>
      </c>
      <c r="W11" s="403">
        <f t="shared" si="12"/>
        <v>-1.2</v>
      </c>
      <c r="X11" s="403">
        <f t="shared" si="13"/>
        <v>-0.9</v>
      </c>
      <c r="Y11" s="403">
        <f t="shared" si="14"/>
        <v>-0.3</v>
      </c>
      <c r="Z11" s="403">
        <f t="shared" si="15"/>
        <v>-0.9</v>
      </c>
    </row>
    <row r="12" spans="1:26" x14ac:dyDescent="0.15">
      <c r="A12" s="392"/>
      <c r="B12" s="393" t="s">
        <v>108</v>
      </c>
      <c r="C12" s="942">
        <f>'10生産'!D208</f>
        <v>116.7</v>
      </c>
      <c r="D12" s="942">
        <f>'11出荷'!D208</f>
        <v>113.8</v>
      </c>
      <c r="E12" s="942">
        <f>'12在庫'!D208</f>
        <v>104.5</v>
      </c>
      <c r="F12" s="942">
        <f>'13在庫率'!D208</f>
        <v>88.3</v>
      </c>
      <c r="G12" s="394"/>
      <c r="H12" s="399">
        <v>9</v>
      </c>
      <c r="I12" s="396">
        <f t="shared" si="0"/>
        <v>116</v>
      </c>
      <c r="J12" s="396">
        <f t="shared" si="1"/>
        <v>114.9</v>
      </c>
      <c r="K12" s="396">
        <f t="shared" si="2"/>
        <v>100.8</v>
      </c>
      <c r="L12" s="396">
        <f t="shared" si="3"/>
        <v>83.8</v>
      </c>
      <c r="M12" s="403">
        <f t="shared" si="4"/>
        <v>-0.3</v>
      </c>
      <c r="N12" s="403">
        <f t="shared" si="5"/>
        <v>-0.9</v>
      </c>
      <c r="O12" s="403">
        <f t="shared" si="6"/>
        <v>2.1</v>
      </c>
      <c r="P12" s="403">
        <f t="shared" si="7"/>
        <v>3.7</v>
      </c>
      <c r="Q12" s="401"/>
      <c r="R12" s="399">
        <v>9</v>
      </c>
      <c r="S12" s="396">
        <f t="shared" si="8"/>
        <v>116.3</v>
      </c>
      <c r="T12" s="396">
        <f t="shared" si="9"/>
        <v>115.4</v>
      </c>
      <c r="U12" s="396">
        <f t="shared" si="10"/>
        <v>99.5</v>
      </c>
      <c r="V12" s="396">
        <f t="shared" si="11"/>
        <v>81.8</v>
      </c>
      <c r="W12" s="403">
        <f t="shared" si="12"/>
        <v>-1.1000000000000001</v>
      </c>
      <c r="X12" s="403">
        <f t="shared" si="13"/>
        <v>-1</v>
      </c>
      <c r="Y12" s="403">
        <f t="shared" si="14"/>
        <v>0.5</v>
      </c>
      <c r="Z12" s="403">
        <f t="shared" si="15"/>
        <v>1.1000000000000001</v>
      </c>
    </row>
    <row r="13" spans="1:26" x14ac:dyDescent="0.15">
      <c r="A13" s="392"/>
      <c r="B13" s="393" t="s">
        <v>109</v>
      </c>
      <c r="C13" s="942">
        <f>'10生産'!D209</f>
        <v>120.6</v>
      </c>
      <c r="D13" s="942">
        <f>'11出荷'!D209</f>
        <v>123.7</v>
      </c>
      <c r="E13" s="942">
        <f>'12在庫'!D209</f>
        <v>102.7</v>
      </c>
      <c r="F13" s="942">
        <f>'13在庫率'!D209</f>
        <v>82.8</v>
      </c>
      <c r="G13" s="394"/>
      <c r="H13" s="399">
        <v>10</v>
      </c>
      <c r="I13" s="396">
        <f t="shared" si="0"/>
        <v>117.5</v>
      </c>
      <c r="J13" s="396">
        <f t="shared" si="1"/>
        <v>117.9</v>
      </c>
      <c r="K13" s="396">
        <f t="shared" si="2"/>
        <v>102.1</v>
      </c>
      <c r="L13" s="396">
        <f t="shared" si="3"/>
        <v>83.7</v>
      </c>
      <c r="M13" s="403">
        <f t="shared" si="4"/>
        <v>1.3</v>
      </c>
      <c r="N13" s="403">
        <f t="shared" si="5"/>
        <v>2.6</v>
      </c>
      <c r="O13" s="403">
        <f t="shared" si="6"/>
        <v>1.3</v>
      </c>
      <c r="P13" s="403">
        <f t="shared" si="7"/>
        <v>-0.1</v>
      </c>
      <c r="Q13" s="401"/>
      <c r="R13" s="399">
        <v>10</v>
      </c>
      <c r="S13" s="396">
        <f t="shared" si="8"/>
        <v>116.6</v>
      </c>
      <c r="T13" s="396">
        <f t="shared" si="9"/>
        <v>116.3</v>
      </c>
      <c r="U13" s="396">
        <f t="shared" si="10"/>
        <v>100.5</v>
      </c>
      <c r="V13" s="396">
        <f t="shared" si="11"/>
        <v>82.8</v>
      </c>
      <c r="W13" s="403">
        <f t="shared" si="12"/>
        <v>0.3</v>
      </c>
      <c r="X13" s="403">
        <f t="shared" si="13"/>
        <v>0.8</v>
      </c>
      <c r="Y13" s="403">
        <f t="shared" si="14"/>
        <v>1</v>
      </c>
      <c r="Z13" s="403">
        <f t="shared" si="15"/>
        <v>1.2</v>
      </c>
    </row>
    <row r="14" spans="1:26" x14ac:dyDescent="0.15">
      <c r="A14" s="392"/>
      <c r="B14" s="393" t="s">
        <v>110</v>
      </c>
      <c r="C14" s="942">
        <f>'10生産'!D210</f>
        <v>115.4</v>
      </c>
      <c r="D14" s="942">
        <f>'11出荷'!D210</f>
        <v>116.7</v>
      </c>
      <c r="E14" s="942">
        <f>'12在庫'!D210</f>
        <v>99.6</v>
      </c>
      <c r="F14" s="942">
        <f>'13在庫率'!D210</f>
        <v>86.2</v>
      </c>
      <c r="G14" s="394"/>
      <c r="H14" s="399">
        <v>11</v>
      </c>
      <c r="I14" s="396">
        <f t="shared" si="0"/>
        <v>117.6</v>
      </c>
      <c r="J14" s="396">
        <f t="shared" si="1"/>
        <v>118.1</v>
      </c>
      <c r="K14" s="396">
        <f t="shared" si="2"/>
        <v>102.3</v>
      </c>
      <c r="L14" s="396">
        <f t="shared" si="3"/>
        <v>85.8</v>
      </c>
      <c r="M14" s="403">
        <f t="shared" si="4"/>
        <v>0.1</v>
      </c>
      <c r="N14" s="403">
        <f t="shared" si="5"/>
        <v>0.2</v>
      </c>
      <c r="O14" s="403">
        <f t="shared" si="6"/>
        <v>0.2</v>
      </c>
      <c r="P14" s="403">
        <f t="shared" si="7"/>
        <v>2.5</v>
      </c>
      <c r="Q14" s="401"/>
      <c r="R14" s="399">
        <v>11</v>
      </c>
      <c r="S14" s="396">
        <f t="shared" si="8"/>
        <v>117</v>
      </c>
      <c r="T14" s="396">
        <f t="shared" si="9"/>
        <v>117</v>
      </c>
      <c r="U14" s="396">
        <f t="shared" si="10"/>
        <v>101.7</v>
      </c>
      <c r="V14" s="396">
        <f t="shared" si="11"/>
        <v>84.4</v>
      </c>
      <c r="W14" s="403">
        <f t="shared" si="12"/>
        <v>0.3</v>
      </c>
      <c r="X14" s="403">
        <f t="shared" si="13"/>
        <v>0.6</v>
      </c>
      <c r="Y14" s="403">
        <f t="shared" si="14"/>
        <v>1.2</v>
      </c>
      <c r="Z14" s="403">
        <f t="shared" si="15"/>
        <v>1.9</v>
      </c>
    </row>
    <row r="15" spans="1:26" x14ac:dyDescent="0.15">
      <c r="A15" s="392"/>
      <c r="B15" s="393" t="s">
        <v>97</v>
      </c>
      <c r="C15" s="942">
        <f>'10生産'!D211</f>
        <v>113.9</v>
      </c>
      <c r="D15" s="942">
        <f>'11出荷'!D211</f>
        <v>113.6</v>
      </c>
      <c r="E15" s="942">
        <f>'12在庫'!D211</f>
        <v>99.5</v>
      </c>
      <c r="F15" s="942">
        <f>'13在庫率'!D211</f>
        <v>88.2</v>
      </c>
      <c r="G15" s="394"/>
      <c r="H15" s="404">
        <v>12</v>
      </c>
      <c r="I15" s="396">
        <f t="shared" si="0"/>
        <v>116.6</v>
      </c>
      <c r="J15" s="396">
        <f t="shared" si="1"/>
        <v>118</v>
      </c>
      <c r="K15" s="396">
        <f t="shared" si="2"/>
        <v>100.6</v>
      </c>
      <c r="L15" s="396">
        <f t="shared" si="3"/>
        <v>85.7</v>
      </c>
      <c r="M15" s="950">
        <f t="shared" si="4"/>
        <v>-0.9</v>
      </c>
      <c r="N15" s="950">
        <f t="shared" si="5"/>
        <v>-0.1</v>
      </c>
      <c r="O15" s="950">
        <f t="shared" si="6"/>
        <v>-1.7</v>
      </c>
      <c r="P15" s="950">
        <f t="shared" si="7"/>
        <v>-0.1</v>
      </c>
      <c r="Q15" s="401"/>
      <c r="R15" s="404">
        <v>12</v>
      </c>
      <c r="S15" s="396">
        <f t="shared" si="8"/>
        <v>117.2</v>
      </c>
      <c r="T15" s="396">
        <f t="shared" si="9"/>
        <v>118</v>
      </c>
      <c r="U15" s="396">
        <f t="shared" si="10"/>
        <v>101.7</v>
      </c>
      <c r="V15" s="396">
        <f t="shared" si="11"/>
        <v>85.1</v>
      </c>
      <c r="W15" s="950">
        <f t="shared" si="12"/>
        <v>0.2</v>
      </c>
      <c r="X15" s="950">
        <f t="shared" si="13"/>
        <v>0.9</v>
      </c>
      <c r="Y15" s="950">
        <f t="shared" si="14"/>
        <v>0</v>
      </c>
      <c r="Z15" s="950">
        <f t="shared" si="15"/>
        <v>0.8</v>
      </c>
    </row>
    <row r="16" spans="1:26" x14ac:dyDescent="0.15">
      <c r="A16" s="405" t="s">
        <v>417</v>
      </c>
      <c r="B16" s="406" t="s">
        <v>99</v>
      </c>
      <c r="C16" s="943">
        <f>'10生産'!D212</f>
        <v>110.3</v>
      </c>
      <c r="D16" s="943">
        <f>'11出荷'!D212</f>
        <v>111.9</v>
      </c>
      <c r="E16" s="943">
        <f>'12在庫'!D212</f>
        <v>99.1</v>
      </c>
      <c r="F16" s="943">
        <f>'13在庫率'!D212</f>
        <v>91.7</v>
      </c>
      <c r="G16" s="394"/>
      <c r="H16" s="395" t="s">
        <v>435</v>
      </c>
      <c r="I16" s="397">
        <f t="shared" si="0"/>
        <v>113.2</v>
      </c>
      <c r="J16" s="397">
        <f t="shared" si="1"/>
        <v>114.1</v>
      </c>
      <c r="K16" s="397">
        <f t="shared" si="2"/>
        <v>99.4</v>
      </c>
      <c r="L16" s="397">
        <f t="shared" si="3"/>
        <v>88.7</v>
      </c>
      <c r="M16" s="951">
        <f t="shared" si="4"/>
        <v>-2.9</v>
      </c>
      <c r="N16" s="951">
        <f t="shared" si="5"/>
        <v>-3.3</v>
      </c>
      <c r="O16" s="951">
        <f t="shared" si="6"/>
        <v>-1.2</v>
      </c>
      <c r="P16" s="951">
        <f t="shared" si="7"/>
        <v>3.5</v>
      </c>
      <c r="Q16" s="401"/>
      <c r="R16" s="395" t="s">
        <v>435</v>
      </c>
      <c r="S16" s="397">
        <f t="shared" si="8"/>
        <v>115.8</v>
      </c>
      <c r="T16" s="397">
        <f t="shared" si="9"/>
        <v>116.7</v>
      </c>
      <c r="U16" s="397">
        <f t="shared" si="10"/>
        <v>100.8</v>
      </c>
      <c r="V16" s="397">
        <f t="shared" si="11"/>
        <v>86.7</v>
      </c>
      <c r="W16" s="951">
        <f t="shared" si="12"/>
        <v>-1.2</v>
      </c>
      <c r="X16" s="951">
        <f t="shared" si="13"/>
        <v>-1.1000000000000001</v>
      </c>
      <c r="Y16" s="951">
        <f t="shared" si="14"/>
        <v>-0.9</v>
      </c>
      <c r="Z16" s="951">
        <f t="shared" si="15"/>
        <v>1.9</v>
      </c>
    </row>
    <row r="17" spans="1:26" x14ac:dyDescent="0.15">
      <c r="A17" s="392"/>
      <c r="B17" s="393" t="s">
        <v>101</v>
      </c>
      <c r="C17" s="942">
        <f>'10生産'!D213</f>
        <v>114.3</v>
      </c>
      <c r="D17" s="942">
        <f>'11出荷'!D213</f>
        <v>113.5</v>
      </c>
      <c r="E17" s="942">
        <f>'12在庫'!D213</f>
        <v>100.3</v>
      </c>
      <c r="F17" s="942">
        <f>'13在庫率'!D213</f>
        <v>90.3</v>
      </c>
      <c r="G17" s="394"/>
      <c r="H17" s="399">
        <v>2</v>
      </c>
      <c r="I17" s="400">
        <f t="shared" si="0"/>
        <v>112.8</v>
      </c>
      <c r="J17" s="400">
        <f t="shared" si="1"/>
        <v>113</v>
      </c>
      <c r="K17" s="400">
        <f t="shared" si="2"/>
        <v>99.6</v>
      </c>
      <c r="L17" s="400">
        <f t="shared" si="3"/>
        <v>90.1</v>
      </c>
      <c r="M17" s="951">
        <f t="shared" si="4"/>
        <v>-0.4</v>
      </c>
      <c r="N17" s="951">
        <f t="shared" si="5"/>
        <v>-1</v>
      </c>
      <c r="O17" s="951">
        <f t="shared" si="6"/>
        <v>0.2</v>
      </c>
      <c r="P17" s="951">
        <f t="shared" si="7"/>
        <v>1.6</v>
      </c>
      <c r="Q17" s="401"/>
      <c r="R17" s="399">
        <v>2</v>
      </c>
      <c r="S17" s="400">
        <f t="shared" si="8"/>
        <v>114.2</v>
      </c>
      <c r="T17" s="400">
        <f t="shared" si="9"/>
        <v>115</v>
      </c>
      <c r="U17" s="400">
        <f t="shared" si="10"/>
        <v>99.9</v>
      </c>
      <c r="V17" s="400">
        <f t="shared" si="11"/>
        <v>88.2</v>
      </c>
      <c r="W17" s="951">
        <f t="shared" si="12"/>
        <v>-1.4</v>
      </c>
      <c r="X17" s="951">
        <f t="shared" si="13"/>
        <v>-1.5</v>
      </c>
      <c r="Y17" s="951">
        <f t="shared" si="14"/>
        <v>-0.9</v>
      </c>
      <c r="Z17" s="951">
        <f t="shared" si="15"/>
        <v>1.7</v>
      </c>
    </row>
    <row r="18" spans="1:26" x14ac:dyDescent="0.15">
      <c r="A18" s="392"/>
      <c r="B18" s="393" t="s">
        <v>102</v>
      </c>
      <c r="C18" s="942">
        <f>'10生産'!D214</f>
        <v>109.4</v>
      </c>
      <c r="D18" s="942">
        <f>'11出荷'!D214</f>
        <v>110.9</v>
      </c>
      <c r="E18" s="942">
        <f>'12在庫'!D214</f>
        <v>99.7</v>
      </c>
      <c r="F18" s="942">
        <f>'13在庫率'!D214</f>
        <v>96.4</v>
      </c>
      <c r="G18" s="394"/>
      <c r="H18" s="399">
        <v>3</v>
      </c>
      <c r="I18" s="400">
        <f t="shared" si="0"/>
        <v>111.3</v>
      </c>
      <c r="J18" s="400">
        <f t="shared" si="1"/>
        <v>112.1</v>
      </c>
      <c r="K18" s="400">
        <f t="shared" si="2"/>
        <v>99.7</v>
      </c>
      <c r="L18" s="400">
        <f t="shared" si="3"/>
        <v>92.8</v>
      </c>
      <c r="M18" s="951">
        <f t="shared" si="4"/>
        <v>-1.3</v>
      </c>
      <c r="N18" s="951">
        <f t="shared" si="5"/>
        <v>-0.8</v>
      </c>
      <c r="O18" s="951">
        <f t="shared" si="6"/>
        <v>0.1</v>
      </c>
      <c r="P18" s="951">
        <f t="shared" si="7"/>
        <v>3</v>
      </c>
      <c r="Q18" s="401"/>
      <c r="R18" s="399">
        <v>3</v>
      </c>
      <c r="S18" s="400">
        <f t="shared" si="8"/>
        <v>112.4</v>
      </c>
      <c r="T18" s="400">
        <f t="shared" si="9"/>
        <v>113.1</v>
      </c>
      <c r="U18" s="400">
        <f t="shared" si="10"/>
        <v>99.6</v>
      </c>
      <c r="V18" s="400">
        <f t="shared" si="11"/>
        <v>90.5</v>
      </c>
      <c r="W18" s="951">
        <f t="shared" si="12"/>
        <v>-1.6</v>
      </c>
      <c r="X18" s="951">
        <f t="shared" si="13"/>
        <v>-1.7</v>
      </c>
      <c r="Y18" s="951">
        <f t="shared" si="14"/>
        <v>-0.3</v>
      </c>
      <c r="Z18" s="951">
        <f t="shared" si="15"/>
        <v>2.6</v>
      </c>
    </row>
    <row r="19" spans="1:26" x14ac:dyDescent="0.15">
      <c r="A19" s="392"/>
      <c r="B19" s="393" t="s">
        <v>103</v>
      </c>
      <c r="C19" s="942">
        <f>'10生産'!D215</f>
        <v>110.5</v>
      </c>
      <c r="D19" s="942">
        <f>'11出荷'!D215</f>
        <v>110.7</v>
      </c>
      <c r="E19" s="942">
        <f>'12在庫'!D215</f>
        <v>101.9</v>
      </c>
      <c r="F19" s="942">
        <f>'13在庫率'!D215</f>
        <v>90.4</v>
      </c>
      <c r="G19" s="394"/>
      <c r="H19" s="399">
        <v>4</v>
      </c>
      <c r="I19" s="400">
        <f t="shared" si="0"/>
        <v>111.4</v>
      </c>
      <c r="J19" s="400">
        <f t="shared" si="1"/>
        <v>111.7</v>
      </c>
      <c r="K19" s="400">
        <f t="shared" si="2"/>
        <v>100.6</v>
      </c>
      <c r="L19" s="400">
        <f t="shared" si="3"/>
        <v>92.4</v>
      </c>
      <c r="M19" s="951">
        <f t="shared" si="4"/>
        <v>0.1</v>
      </c>
      <c r="N19" s="951">
        <f t="shared" si="5"/>
        <v>-0.4</v>
      </c>
      <c r="O19" s="951">
        <f t="shared" si="6"/>
        <v>0.9</v>
      </c>
      <c r="P19" s="951">
        <f t="shared" si="7"/>
        <v>-0.4</v>
      </c>
      <c r="Q19" s="401"/>
      <c r="R19" s="399">
        <v>4</v>
      </c>
      <c r="S19" s="400">
        <f t="shared" si="8"/>
        <v>111.8</v>
      </c>
      <c r="T19" s="400">
        <f t="shared" si="9"/>
        <v>112.3</v>
      </c>
      <c r="U19" s="400">
        <f t="shared" si="10"/>
        <v>100</v>
      </c>
      <c r="V19" s="400">
        <f t="shared" si="11"/>
        <v>91.8</v>
      </c>
      <c r="W19" s="951">
        <f t="shared" si="12"/>
        <v>-0.5</v>
      </c>
      <c r="X19" s="951">
        <f t="shared" si="13"/>
        <v>-0.7</v>
      </c>
      <c r="Y19" s="951">
        <f t="shared" si="14"/>
        <v>0.4</v>
      </c>
      <c r="Z19" s="951">
        <f t="shared" si="15"/>
        <v>1.4</v>
      </c>
    </row>
    <row r="20" spans="1:26" x14ac:dyDescent="0.15">
      <c r="A20" s="392"/>
      <c r="B20" s="393" t="s">
        <v>104</v>
      </c>
      <c r="C20" s="942">
        <f>'10生産'!D216</f>
        <v>113.1</v>
      </c>
      <c r="D20" s="942">
        <f>'11出荷'!D216</f>
        <v>112.6</v>
      </c>
      <c r="E20" s="942">
        <f>'12在庫'!D216</f>
        <v>102.3</v>
      </c>
      <c r="F20" s="942">
        <f>'13在庫率'!D216</f>
        <v>90.9</v>
      </c>
      <c r="G20" s="394"/>
      <c r="H20" s="399">
        <v>5</v>
      </c>
      <c r="I20" s="400">
        <f t="shared" si="0"/>
        <v>111</v>
      </c>
      <c r="J20" s="400">
        <f t="shared" si="1"/>
        <v>111.4</v>
      </c>
      <c r="K20" s="400">
        <f t="shared" si="2"/>
        <v>101.3</v>
      </c>
      <c r="L20" s="400">
        <f t="shared" si="3"/>
        <v>92.6</v>
      </c>
      <c r="M20" s="951">
        <f t="shared" si="4"/>
        <v>-0.4</v>
      </c>
      <c r="N20" s="951">
        <f t="shared" si="5"/>
        <v>-0.3</v>
      </c>
      <c r="O20" s="951">
        <f t="shared" si="6"/>
        <v>0.7</v>
      </c>
      <c r="P20" s="951">
        <f t="shared" si="7"/>
        <v>0.2</v>
      </c>
      <c r="Q20" s="401"/>
      <c r="R20" s="399">
        <v>5</v>
      </c>
      <c r="S20" s="400">
        <f t="shared" si="8"/>
        <v>111.2</v>
      </c>
      <c r="T20" s="400">
        <f t="shared" si="9"/>
        <v>111.7</v>
      </c>
      <c r="U20" s="400">
        <f t="shared" si="10"/>
        <v>100.5</v>
      </c>
      <c r="V20" s="400">
        <f t="shared" si="11"/>
        <v>92.6</v>
      </c>
      <c r="W20" s="951">
        <f t="shared" si="12"/>
        <v>-0.5</v>
      </c>
      <c r="X20" s="951">
        <f t="shared" si="13"/>
        <v>-0.5</v>
      </c>
      <c r="Y20" s="951">
        <f t="shared" si="14"/>
        <v>0.5</v>
      </c>
      <c r="Z20" s="951">
        <f t="shared" si="15"/>
        <v>0.9</v>
      </c>
    </row>
    <row r="21" spans="1:26" x14ac:dyDescent="0.15">
      <c r="A21" s="392"/>
      <c r="B21" s="393" t="s">
        <v>105</v>
      </c>
      <c r="C21" s="942">
        <f>'10生産'!D217</f>
        <v>113.6</v>
      </c>
      <c r="D21" s="942">
        <f>'11出荷'!D217</f>
        <v>111.4</v>
      </c>
      <c r="E21" s="942">
        <f>'12在庫'!D217</f>
        <v>105.2</v>
      </c>
      <c r="F21" s="942">
        <f>'13在庫率'!D217</f>
        <v>99.4</v>
      </c>
      <c r="G21" s="394"/>
      <c r="H21" s="399">
        <v>6</v>
      </c>
      <c r="I21" s="400">
        <f t="shared" si="0"/>
        <v>112.4</v>
      </c>
      <c r="J21" s="400">
        <f t="shared" si="1"/>
        <v>111.6</v>
      </c>
      <c r="K21" s="400">
        <f t="shared" si="2"/>
        <v>103.1</v>
      </c>
      <c r="L21" s="400">
        <f t="shared" si="3"/>
        <v>93.6</v>
      </c>
      <c r="M21" s="951">
        <f t="shared" si="4"/>
        <v>1.3</v>
      </c>
      <c r="N21" s="951">
        <f t="shared" si="5"/>
        <v>0.2</v>
      </c>
      <c r="O21" s="951">
        <f t="shared" si="6"/>
        <v>1.8</v>
      </c>
      <c r="P21" s="951">
        <f t="shared" si="7"/>
        <v>1.1000000000000001</v>
      </c>
      <c r="Q21" s="401"/>
      <c r="R21" s="399">
        <v>6</v>
      </c>
      <c r="S21" s="400">
        <f t="shared" si="8"/>
        <v>111.6</v>
      </c>
      <c r="T21" s="400">
        <f t="shared" si="9"/>
        <v>111.6</v>
      </c>
      <c r="U21" s="400">
        <f t="shared" si="10"/>
        <v>101.7</v>
      </c>
      <c r="V21" s="400">
        <f t="shared" si="11"/>
        <v>92.9</v>
      </c>
      <c r="W21" s="951">
        <f t="shared" si="12"/>
        <v>0.4</v>
      </c>
      <c r="X21" s="951">
        <f t="shared" si="13"/>
        <v>-0.1</v>
      </c>
      <c r="Y21" s="951">
        <f t="shared" si="14"/>
        <v>1.2</v>
      </c>
      <c r="Z21" s="951">
        <f t="shared" si="15"/>
        <v>0.3</v>
      </c>
    </row>
    <row r="22" spans="1:26" x14ac:dyDescent="0.15">
      <c r="A22" s="392"/>
      <c r="B22" s="393" t="s">
        <v>106</v>
      </c>
      <c r="C22" s="942">
        <f>'10生産'!D218</f>
        <v>119.3</v>
      </c>
      <c r="D22" s="942">
        <f>'11出荷'!D218</f>
        <v>118.8</v>
      </c>
      <c r="E22" s="942">
        <f>'12在庫'!D218</f>
        <v>102.8</v>
      </c>
      <c r="F22" s="942">
        <f>'13在庫率'!D218</f>
        <v>106.7</v>
      </c>
      <c r="G22" s="394"/>
      <c r="H22" s="399">
        <v>7</v>
      </c>
      <c r="I22" s="400">
        <f t="shared" si="0"/>
        <v>115.3</v>
      </c>
      <c r="J22" s="400">
        <f t="shared" si="1"/>
        <v>114.3</v>
      </c>
      <c r="K22" s="400">
        <f t="shared" si="2"/>
        <v>103.4</v>
      </c>
      <c r="L22" s="400">
        <f t="shared" si="3"/>
        <v>99</v>
      </c>
      <c r="M22" s="951">
        <f t="shared" si="4"/>
        <v>2.6</v>
      </c>
      <c r="N22" s="951">
        <f t="shared" si="5"/>
        <v>2.4</v>
      </c>
      <c r="O22" s="951">
        <f t="shared" si="6"/>
        <v>0.3</v>
      </c>
      <c r="P22" s="951">
        <f t="shared" si="7"/>
        <v>5.8</v>
      </c>
      <c r="Q22" s="401"/>
      <c r="R22" s="399">
        <v>7</v>
      </c>
      <c r="S22" s="400">
        <f t="shared" si="8"/>
        <v>112.9</v>
      </c>
      <c r="T22" s="400">
        <f t="shared" si="9"/>
        <v>112.4</v>
      </c>
      <c r="U22" s="400">
        <f t="shared" si="10"/>
        <v>102.6</v>
      </c>
      <c r="V22" s="400">
        <f t="shared" si="11"/>
        <v>95.1</v>
      </c>
      <c r="W22" s="951">
        <f t="shared" si="12"/>
        <v>1.2</v>
      </c>
      <c r="X22" s="951">
        <f t="shared" si="13"/>
        <v>0.7</v>
      </c>
      <c r="Y22" s="951">
        <f t="shared" si="14"/>
        <v>0.9</v>
      </c>
      <c r="Z22" s="951">
        <f t="shared" si="15"/>
        <v>2.4</v>
      </c>
    </row>
    <row r="23" spans="1:26" x14ac:dyDescent="0.15">
      <c r="A23" s="392"/>
      <c r="B23" s="393" t="s">
        <v>107</v>
      </c>
      <c r="C23" s="942">
        <f>'10生産'!D219</f>
        <v>108.7</v>
      </c>
      <c r="D23" s="942">
        <f>'11出荷'!D219</f>
        <v>110</v>
      </c>
      <c r="E23" s="942">
        <f>'12在庫'!D219</f>
        <v>101.6</v>
      </c>
      <c r="F23" s="942">
        <f>'13在庫率'!D219</f>
        <v>126.5</v>
      </c>
      <c r="G23" s="394"/>
      <c r="H23" s="399">
        <v>8</v>
      </c>
      <c r="I23" s="400">
        <f t="shared" si="0"/>
        <v>113.9</v>
      </c>
      <c r="J23" s="400">
        <f t="shared" si="1"/>
        <v>113.4</v>
      </c>
      <c r="K23" s="400">
        <f t="shared" si="2"/>
        <v>103.2</v>
      </c>
      <c r="L23" s="400">
        <f t="shared" si="3"/>
        <v>110.9</v>
      </c>
      <c r="M23" s="951">
        <f t="shared" si="4"/>
        <v>-1.2</v>
      </c>
      <c r="N23" s="951">
        <f t="shared" si="5"/>
        <v>-0.8</v>
      </c>
      <c r="O23" s="951">
        <f t="shared" si="6"/>
        <v>-0.2</v>
      </c>
      <c r="P23" s="951">
        <f t="shared" si="7"/>
        <v>12</v>
      </c>
      <c r="Q23" s="401"/>
      <c r="R23" s="399">
        <v>8</v>
      </c>
      <c r="S23" s="400">
        <f t="shared" si="8"/>
        <v>113.9</v>
      </c>
      <c r="T23" s="400">
        <f t="shared" si="9"/>
        <v>113.1</v>
      </c>
      <c r="U23" s="400">
        <f t="shared" si="10"/>
        <v>103.2</v>
      </c>
      <c r="V23" s="400">
        <f t="shared" si="11"/>
        <v>101.2</v>
      </c>
      <c r="W23" s="951">
        <f t="shared" si="12"/>
        <v>0.9</v>
      </c>
      <c r="X23" s="951">
        <f t="shared" si="13"/>
        <v>0.6</v>
      </c>
      <c r="Y23" s="951">
        <f t="shared" si="14"/>
        <v>0.6</v>
      </c>
      <c r="Z23" s="951">
        <f t="shared" si="15"/>
        <v>6.4</v>
      </c>
    </row>
    <row r="24" spans="1:26" x14ac:dyDescent="0.15">
      <c r="A24" s="392"/>
      <c r="B24" s="393" t="s">
        <v>108</v>
      </c>
      <c r="C24" s="942">
        <f>'10生産'!D220</f>
        <v>110.5</v>
      </c>
      <c r="D24" s="942">
        <f>'11出荷'!D220</f>
        <v>112.5</v>
      </c>
      <c r="E24" s="942">
        <f>'12在庫'!D220</f>
        <v>98</v>
      </c>
      <c r="F24" s="942">
        <f>'13在庫率'!D220</f>
        <v>98</v>
      </c>
      <c r="G24" s="394"/>
      <c r="H24" s="399">
        <v>9</v>
      </c>
      <c r="I24" s="400">
        <f t="shared" si="0"/>
        <v>112.8</v>
      </c>
      <c r="J24" s="400">
        <f t="shared" si="1"/>
        <v>113.8</v>
      </c>
      <c r="K24" s="400">
        <f t="shared" si="2"/>
        <v>100.8</v>
      </c>
      <c r="L24" s="400">
        <f t="shared" si="3"/>
        <v>110.4</v>
      </c>
      <c r="M24" s="951">
        <f t="shared" si="4"/>
        <v>-1</v>
      </c>
      <c r="N24" s="951">
        <f t="shared" si="5"/>
        <v>0.4</v>
      </c>
      <c r="O24" s="951">
        <f t="shared" si="6"/>
        <v>-2.2999999999999998</v>
      </c>
      <c r="P24" s="951">
        <f t="shared" si="7"/>
        <v>-0.5</v>
      </c>
      <c r="Q24" s="401"/>
      <c r="R24" s="399">
        <v>9</v>
      </c>
      <c r="S24" s="400">
        <f t="shared" si="8"/>
        <v>114</v>
      </c>
      <c r="T24" s="400">
        <f t="shared" si="9"/>
        <v>113.8</v>
      </c>
      <c r="U24" s="400">
        <f t="shared" si="10"/>
        <v>102.5</v>
      </c>
      <c r="V24" s="400">
        <f t="shared" si="11"/>
        <v>106.8</v>
      </c>
      <c r="W24" s="951">
        <f t="shared" si="12"/>
        <v>0.1</v>
      </c>
      <c r="X24" s="951">
        <f t="shared" si="13"/>
        <v>0.6</v>
      </c>
      <c r="Y24" s="951">
        <f t="shared" si="14"/>
        <v>-0.7</v>
      </c>
      <c r="Z24" s="951">
        <f t="shared" si="15"/>
        <v>5.5</v>
      </c>
    </row>
    <row r="25" spans="1:26" x14ac:dyDescent="0.15">
      <c r="A25" s="392"/>
      <c r="B25" s="393" t="s">
        <v>109</v>
      </c>
      <c r="C25" s="942">
        <f>'10生産'!D221</f>
        <v>107</v>
      </c>
      <c r="D25" s="942">
        <f>'11出荷'!D221</f>
        <v>106.4</v>
      </c>
      <c r="E25" s="942">
        <f>'12在庫'!D221</f>
        <v>101.6</v>
      </c>
      <c r="F25" s="942">
        <f>'13在庫率'!D221</f>
        <v>100.8</v>
      </c>
      <c r="G25" s="394"/>
      <c r="H25" s="399">
        <v>10</v>
      </c>
      <c r="I25" s="400">
        <f t="shared" si="0"/>
        <v>108.7</v>
      </c>
      <c r="J25" s="400">
        <f t="shared" si="1"/>
        <v>109.6</v>
      </c>
      <c r="K25" s="400">
        <f t="shared" si="2"/>
        <v>100.4</v>
      </c>
      <c r="L25" s="400">
        <f t="shared" si="3"/>
        <v>108.4</v>
      </c>
      <c r="M25" s="951">
        <f t="shared" si="4"/>
        <v>-3.6</v>
      </c>
      <c r="N25" s="951">
        <f t="shared" si="5"/>
        <v>-3.7</v>
      </c>
      <c r="O25" s="951">
        <f t="shared" si="6"/>
        <v>-0.4</v>
      </c>
      <c r="P25" s="951">
        <f t="shared" si="7"/>
        <v>-1.8</v>
      </c>
      <c r="Q25" s="401"/>
      <c r="R25" s="399">
        <v>10</v>
      </c>
      <c r="S25" s="400">
        <f t="shared" si="8"/>
        <v>111.8</v>
      </c>
      <c r="T25" s="400">
        <f t="shared" si="9"/>
        <v>112.3</v>
      </c>
      <c r="U25" s="400">
        <f t="shared" si="10"/>
        <v>101.5</v>
      </c>
      <c r="V25" s="400">
        <f t="shared" si="11"/>
        <v>109.9</v>
      </c>
      <c r="W25" s="951">
        <f t="shared" si="12"/>
        <v>-1.9</v>
      </c>
      <c r="X25" s="951">
        <f t="shared" si="13"/>
        <v>-1.3</v>
      </c>
      <c r="Y25" s="951">
        <f t="shared" si="14"/>
        <v>-1</v>
      </c>
      <c r="Z25" s="951">
        <f t="shared" si="15"/>
        <v>2.9</v>
      </c>
    </row>
    <row r="26" spans="1:26" x14ac:dyDescent="0.15">
      <c r="A26" s="392"/>
      <c r="B26" s="393" t="s">
        <v>110</v>
      </c>
      <c r="C26" s="942">
        <f>'10生産'!D222</f>
        <v>105.3</v>
      </c>
      <c r="D26" s="942">
        <f>'11出荷'!D222</f>
        <v>104.5</v>
      </c>
      <c r="E26" s="942">
        <f>'12在庫'!D222</f>
        <v>101.4</v>
      </c>
      <c r="F26" s="942">
        <f>'13在庫率'!D222</f>
        <v>99.6</v>
      </c>
      <c r="G26" s="394"/>
      <c r="H26" s="399">
        <v>11</v>
      </c>
      <c r="I26" s="400">
        <f t="shared" si="0"/>
        <v>107.6</v>
      </c>
      <c r="J26" s="400">
        <f t="shared" si="1"/>
        <v>107.8</v>
      </c>
      <c r="K26" s="400">
        <f t="shared" si="2"/>
        <v>100.3</v>
      </c>
      <c r="L26" s="400">
        <f t="shared" si="3"/>
        <v>99.5</v>
      </c>
      <c r="M26" s="951">
        <f t="shared" si="4"/>
        <v>-1</v>
      </c>
      <c r="N26" s="951">
        <f t="shared" si="5"/>
        <v>-1.6</v>
      </c>
      <c r="O26" s="951">
        <f t="shared" si="6"/>
        <v>-0.1</v>
      </c>
      <c r="P26" s="951">
        <f t="shared" si="7"/>
        <v>-8.1999999999999993</v>
      </c>
      <c r="Q26" s="401"/>
      <c r="R26" s="399">
        <v>11</v>
      </c>
      <c r="S26" s="400">
        <f t="shared" si="8"/>
        <v>109.7</v>
      </c>
      <c r="T26" s="400">
        <f t="shared" si="9"/>
        <v>110.4</v>
      </c>
      <c r="U26" s="400">
        <f t="shared" si="10"/>
        <v>100.5</v>
      </c>
      <c r="V26" s="400">
        <f t="shared" si="11"/>
        <v>106.1</v>
      </c>
      <c r="W26" s="951">
        <f t="shared" si="12"/>
        <v>-1.9</v>
      </c>
      <c r="X26" s="951">
        <f t="shared" si="13"/>
        <v>-1.7</v>
      </c>
      <c r="Y26" s="951">
        <f t="shared" si="14"/>
        <v>-1</v>
      </c>
      <c r="Z26" s="951">
        <f t="shared" si="15"/>
        <v>-3.5</v>
      </c>
    </row>
    <row r="27" spans="1:26" x14ac:dyDescent="0.15">
      <c r="A27" s="407"/>
      <c r="B27" s="408" t="s">
        <v>97</v>
      </c>
      <c r="C27" s="944">
        <f>'10生産'!D223</f>
        <v>108.2</v>
      </c>
      <c r="D27" s="944">
        <f>'11出荷'!D223</f>
        <v>107.2</v>
      </c>
      <c r="E27" s="944">
        <f>'12在庫'!D223</f>
        <v>101.5</v>
      </c>
      <c r="F27" s="944">
        <f>'13在庫率'!D223</f>
        <v>97.6</v>
      </c>
      <c r="G27" s="394"/>
      <c r="H27" s="404">
        <v>12</v>
      </c>
      <c r="I27" s="409">
        <f t="shared" si="0"/>
        <v>106.8</v>
      </c>
      <c r="J27" s="409">
        <f t="shared" si="1"/>
        <v>106</v>
      </c>
      <c r="K27" s="409">
        <f t="shared" si="2"/>
        <v>101.5</v>
      </c>
      <c r="L27" s="409">
        <f t="shared" si="3"/>
        <v>99.3</v>
      </c>
      <c r="M27" s="951">
        <f t="shared" si="4"/>
        <v>-0.7</v>
      </c>
      <c r="N27" s="951">
        <f t="shared" si="5"/>
        <v>-1.7</v>
      </c>
      <c r="O27" s="951">
        <f t="shared" si="6"/>
        <v>1.2</v>
      </c>
      <c r="P27" s="951">
        <f t="shared" si="7"/>
        <v>-0.2</v>
      </c>
      <c r="Q27" s="401"/>
      <c r="R27" s="404">
        <v>12</v>
      </c>
      <c r="S27" s="409">
        <f t="shared" si="8"/>
        <v>107.7</v>
      </c>
      <c r="T27" s="409">
        <f t="shared" si="9"/>
        <v>107.8</v>
      </c>
      <c r="U27" s="409">
        <f t="shared" si="10"/>
        <v>100.7</v>
      </c>
      <c r="V27" s="409">
        <f t="shared" si="11"/>
        <v>102.4</v>
      </c>
      <c r="W27" s="951">
        <f t="shared" si="12"/>
        <v>-1.8</v>
      </c>
      <c r="X27" s="951">
        <f t="shared" si="13"/>
        <v>-2.4</v>
      </c>
      <c r="Y27" s="951">
        <f t="shared" si="14"/>
        <v>0.2</v>
      </c>
      <c r="Z27" s="951">
        <f t="shared" si="15"/>
        <v>-3.5</v>
      </c>
    </row>
    <row r="28" spans="1:26" x14ac:dyDescent="0.15">
      <c r="A28" s="392" t="s">
        <v>407</v>
      </c>
      <c r="B28" s="393" t="s">
        <v>99</v>
      </c>
      <c r="C28" s="942">
        <f>'10生産'!D224</f>
        <v>108.7</v>
      </c>
      <c r="D28" s="942">
        <f>'11出荷'!D224</f>
        <v>106.3</v>
      </c>
      <c r="E28" s="942">
        <f>'12在庫'!D224</f>
        <v>104</v>
      </c>
      <c r="F28" s="942">
        <f>'13在庫率'!D224</f>
        <v>95.3</v>
      </c>
      <c r="G28" s="394"/>
      <c r="H28" s="395" t="s">
        <v>437</v>
      </c>
      <c r="I28" s="396">
        <f t="shared" si="0"/>
        <v>107.4</v>
      </c>
      <c r="J28" s="396">
        <f t="shared" si="1"/>
        <v>106</v>
      </c>
      <c r="K28" s="396">
        <f t="shared" si="2"/>
        <v>102.3</v>
      </c>
      <c r="L28" s="396">
        <f t="shared" si="3"/>
        <v>97.5</v>
      </c>
      <c r="M28" s="952">
        <f t="shared" si="4"/>
        <v>0.6</v>
      </c>
      <c r="N28" s="952">
        <f t="shared" si="5"/>
        <v>0</v>
      </c>
      <c r="O28" s="952">
        <f t="shared" si="6"/>
        <v>0.8</v>
      </c>
      <c r="P28" s="952">
        <f t="shared" si="7"/>
        <v>-1.8</v>
      </c>
      <c r="Q28" s="401"/>
      <c r="R28" s="395" t="s">
        <v>437</v>
      </c>
      <c r="S28" s="396">
        <f t="shared" si="8"/>
        <v>107.3</v>
      </c>
      <c r="T28" s="396">
        <f t="shared" si="9"/>
        <v>106.6</v>
      </c>
      <c r="U28" s="396">
        <f t="shared" si="10"/>
        <v>101.4</v>
      </c>
      <c r="V28" s="396">
        <f t="shared" si="11"/>
        <v>98.8</v>
      </c>
      <c r="W28" s="952">
        <f t="shared" si="12"/>
        <v>-0.4</v>
      </c>
      <c r="X28" s="952">
        <f t="shared" si="13"/>
        <v>-1.1000000000000001</v>
      </c>
      <c r="Y28" s="952">
        <f t="shared" si="14"/>
        <v>0.7</v>
      </c>
      <c r="Z28" s="952">
        <f t="shared" si="15"/>
        <v>-3.5</v>
      </c>
    </row>
    <row r="29" spans="1:26" x14ac:dyDescent="0.15">
      <c r="A29" s="392"/>
      <c r="B29" s="393" t="s">
        <v>101</v>
      </c>
      <c r="C29" s="942">
        <f>'10生産'!D225</f>
        <v>104.6</v>
      </c>
      <c r="D29" s="942">
        <f>'11出荷'!D225</f>
        <v>103.4</v>
      </c>
      <c r="E29" s="942">
        <f>'12在庫'!D225</f>
        <v>103</v>
      </c>
      <c r="F29" s="942">
        <f>'13在庫率'!D225</f>
        <v>98.4</v>
      </c>
      <c r="G29" s="394"/>
      <c r="H29" s="399">
        <v>2</v>
      </c>
      <c r="I29" s="396">
        <f t="shared" si="0"/>
        <v>107.2</v>
      </c>
      <c r="J29" s="396">
        <f t="shared" si="1"/>
        <v>105.6</v>
      </c>
      <c r="K29" s="396">
        <f t="shared" si="2"/>
        <v>102.8</v>
      </c>
      <c r="L29" s="396">
        <f t="shared" si="3"/>
        <v>97.1</v>
      </c>
      <c r="M29" s="403">
        <f t="shared" si="4"/>
        <v>-0.2</v>
      </c>
      <c r="N29" s="403">
        <f t="shared" si="5"/>
        <v>-0.4</v>
      </c>
      <c r="O29" s="403">
        <f t="shared" si="6"/>
        <v>0.5</v>
      </c>
      <c r="P29" s="403">
        <f t="shared" si="7"/>
        <v>-0.4</v>
      </c>
      <c r="Q29" s="401"/>
      <c r="R29" s="399">
        <v>2</v>
      </c>
      <c r="S29" s="396">
        <f t="shared" si="8"/>
        <v>107.1</v>
      </c>
      <c r="T29" s="396">
        <f t="shared" si="9"/>
        <v>105.9</v>
      </c>
      <c r="U29" s="396">
        <f t="shared" si="10"/>
        <v>102.2</v>
      </c>
      <c r="V29" s="396">
        <f t="shared" si="11"/>
        <v>98</v>
      </c>
      <c r="W29" s="403">
        <f t="shared" si="12"/>
        <v>-0.2</v>
      </c>
      <c r="X29" s="403">
        <f t="shared" si="13"/>
        <v>-0.7</v>
      </c>
      <c r="Y29" s="403">
        <f t="shared" si="14"/>
        <v>0.8</v>
      </c>
      <c r="Z29" s="403">
        <f t="shared" si="15"/>
        <v>-0.8</v>
      </c>
    </row>
    <row r="30" spans="1:26" x14ac:dyDescent="0.15">
      <c r="A30" s="392"/>
      <c r="B30" s="393" t="s">
        <v>102</v>
      </c>
      <c r="C30" s="942">
        <f>'10生産'!D226</f>
        <v>111.9</v>
      </c>
      <c r="D30" s="942">
        <f>'11出荷'!D226</f>
        <v>108.1</v>
      </c>
      <c r="E30" s="942">
        <f>'12在庫'!D226</f>
        <v>103.7</v>
      </c>
      <c r="F30" s="942">
        <f>'13在庫率'!D226</f>
        <v>99.2</v>
      </c>
      <c r="G30" s="394"/>
      <c r="H30" s="399">
        <v>3</v>
      </c>
      <c r="I30" s="396">
        <f t="shared" si="0"/>
        <v>108.4</v>
      </c>
      <c r="J30" s="396">
        <f t="shared" si="1"/>
        <v>105.9</v>
      </c>
      <c r="K30" s="396">
        <f t="shared" si="2"/>
        <v>103.6</v>
      </c>
      <c r="L30" s="396">
        <f t="shared" si="3"/>
        <v>97.6</v>
      </c>
      <c r="M30" s="403">
        <f t="shared" si="4"/>
        <v>1.1000000000000001</v>
      </c>
      <c r="N30" s="403">
        <f t="shared" si="5"/>
        <v>0.3</v>
      </c>
      <c r="O30" s="403">
        <f t="shared" si="6"/>
        <v>0.8</v>
      </c>
      <c r="P30" s="403">
        <f t="shared" si="7"/>
        <v>0.5</v>
      </c>
      <c r="Q30" s="401"/>
      <c r="R30" s="399">
        <v>3</v>
      </c>
      <c r="S30" s="396">
        <f t="shared" si="8"/>
        <v>107.7</v>
      </c>
      <c r="T30" s="396">
        <f t="shared" si="9"/>
        <v>105.8</v>
      </c>
      <c r="U30" s="396">
        <f t="shared" si="10"/>
        <v>102.9</v>
      </c>
      <c r="V30" s="396">
        <f t="shared" si="11"/>
        <v>97.4</v>
      </c>
      <c r="W30" s="403">
        <f t="shared" si="12"/>
        <v>0.6</v>
      </c>
      <c r="X30" s="403">
        <f t="shared" si="13"/>
        <v>-0.1</v>
      </c>
      <c r="Y30" s="403">
        <f t="shared" si="14"/>
        <v>0.7</v>
      </c>
      <c r="Z30" s="403">
        <f t="shared" si="15"/>
        <v>-0.6</v>
      </c>
    </row>
    <row r="31" spans="1:26" x14ac:dyDescent="0.15">
      <c r="A31" s="392"/>
      <c r="B31" s="393" t="s">
        <v>103</v>
      </c>
      <c r="C31" s="942">
        <f>'10生産'!D227</f>
        <v>92.9</v>
      </c>
      <c r="D31" s="942">
        <f>'11出荷'!D227</f>
        <v>94.7</v>
      </c>
      <c r="E31" s="942">
        <f>'12在庫'!D227</f>
        <v>101.7</v>
      </c>
      <c r="F31" s="942">
        <f>'13在庫率'!D227</f>
        <v>106.1</v>
      </c>
      <c r="G31" s="394"/>
      <c r="H31" s="399">
        <v>4</v>
      </c>
      <c r="I31" s="396">
        <f t="shared" si="0"/>
        <v>103.1</v>
      </c>
      <c r="J31" s="396">
        <f t="shared" si="1"/>
        <v>102.1</v>
      </c>
      <c r="K31" s="396">
        <f t="shared" si="2"/>
        <v>102.8</v>
      </c>
      <c r="L31" s="396">
        <f t="shared" si="3"/>
        <v>101.2</v>
      </c>
      <c r="M31" s="403">
        <f t="shared" si="4"/>
        <v>-4.9000000000000004</v>
      </c>
      <c r="N31" s="403">
        <f t="shared" si="5"/>
        <v>-3.6</v>
      </c>
      <c r="O31" s="403">
        <f t="shared" si="6"/>
        <v>-0.8</v>
      </c>
      <c r="P31" s="403">
        <f t="shared" si="7"/>
        <v>3.7</v>
      </c>
      <c r="Q31" s="401"/>
      <c r="R31" s="399">
        <v>4</v>
      </c>
      <c r="S31" s="396">
        <f t="shared" si="8"/>
        <v>106.2</v>
      </c>
      <c r="T31" s="396">
        <f t="shared" si="9"/>
        <v>104.5</v>
      </c>
      <c r="U31" s="396">
        <f t="shared" si="10"/>
        <v>103.1</v>
      </c>
      <c r="V31" s="396">
        <f t="shared" si="11"/>
        <v>98.6</v>
      </c>
      <c r="W31" s="403">
        <f t="shared" si="12"/>
        <v>-1.4</v>
      </c>
      <c r="X31" s="403">
        <f t="shared" si="13"/>
        <v>-1.2</v>
      </c>
      <c r="Y31" s="403">
        <f t="shared" si="14"/>
        <v>0.2</v>
      </c>
      <c r="Z31" s="403">
        <f t="shared" si="15"/>
        <v>1.2</v>
      </c>
    </row>
    <row r="32" spans="1:26" x14ac:dyDescent="0.15">
      <c r="A32" s="392"/>
      <c r="B32" s="393" t="s">
        <v>104</v>
      </c>
      <c r="C32" s="942">
        <f>'10生産'!D228</f>
        <v>92.2</v>
      </c>
      <c r="D32" s="942">
        <f>'11出荷'!D228</f>
        <v>90.1</v>
      </c>
      <c r="E32" s="942">
        <f>'12在庫'!D228</f>
        <v>101.3</v>
      </c>
      <c r="F32" s="942">
        <f>'13在庫率'!D228</f>
        <v>113.5</v>
      </c>
      <c r="G32" s="394"/>
      <c r="H32" s="399">
        <v>5</v>
      </c>
      <c r="I32" s="396">
        <f t="shared" si="0"/>
        <v>99</v>
      </c>
      <c r="J32" s="396">
        <f t="shared" si="1"/>
        <v>97.6</v>
      </c>
      <c r="K32" s="396">
        <f t="shared" si="2"/>
        <v>102.2</v>
      </c>
      <c r="L32" s="396">
        <f t="shared" si="3"/>
        <v>106.3</v>
      </c>
      <c r="M32" s="403">
        <f t="shared" si="4"/>
        <v>-4</v>
      </c>
      <c r="N32" s="403">
        <f t="shared" si="5"/>
        <v>-4.4000000000000004</v>
      </c>
      <c r="O32" s="403">
        <f t="shared" si="6"/>
        <v>-0.6</v>
      </c>
      <c r="P32" s="403">
        <f t="shared" si="7"/>
        <v>5</v>
      </c>
      <c r="Q32" s="401"/>
      <c r="R32" s="399">
        <v>5</v>
      </c>
      <c r="S32" s="396">
        <f t="shared" si="8"/>
        <v>103.5</v>
      </c>
      <c r="T32" s="396">
        <f t="shared" si="9"/>
        <v>101.9</v>
      </c>
      <c r="U32" s="396">
        <f t="shared" si="10"/>
        <v>102.9</v>
      </c>
      <c r="V32" s="396">
        <f t="shared" si="11"/>
        <v>101.7</v>
      </c>
      <c r="W32" s="403">
        <f t="shared" si="12"/>
        <v>-2.5</v>
      </c>
      <c r="X32" s="403">
        <f t="shared" si="13"/>
        <v>-2.5</v>
      </c>
      <c r="Y32" s="403">
        <f t="shared" si="14"/>
        <v>-0.2</v>
      </c>
      <c r="Z32" s="403">
        <f t="shared" si="15"/>
        <v>3.1</v>
      </c>
    </row>
    <row r="33" spans="1:26" x14ac:dyDescent="0.15">
      <c r="A33" s="392"/>
      <c r="B33" s="393" t="s">
        <v>105</v>
      </c>
      <c r="C33" s="942">
        <f>'10生産'!D229</f>
        <v>91.6</v>
      </c>
      <c r="D33" s="942">
        <f>'11出荷'!D229</f>
        <v>91.2</v>
      </c>
      <c r="E33" s="942">
        <f>'12在庫'!D229</f>
        <v>101.8</v>
      </c>
      <c r="F33" s="942">
        <f>'13在庫率'!D229</f>
        <v>107.8</v>
      </c>
      <c r="G33" s="394"/>
      <c r="H33" s="399">
        <v>6</v>
      </c>
      <c r="I33" s="396">
        <f t="shared" si="0"/>
        <v>92.2</v>
      </c>
      <c r="J33" s="396">
        <f t="shared" si="1"/>
        <v>92</v>
      </c>
      <c r="K33" s="396">
        <f t="shared" si="2"/>
        <v>101.6</v>
      </c>
      <c r="L33" s="396">
        <f t="shared" si="3"/>
        <v>109.1</v>
      </c>
      <c r="M33" s="403">
        <f t="shared" si="4"/>
        <v>-6.9</v>
      </c>
      <c r="N33" s="403">
        <f t="shared" si="5"/>
        <v>-5.7</v>
      </c>
      <c r="O33" s="403">
        <f t="shared" si="6"/>
        <v>-0.6</v>
      </c>
      <c r="P33" s="403">
        <f t="shared" si="7"/>
        <v>2.6</v>
      </c>
      <c r="Q33" s="401"/>
      <c r="R33" s="399">
        <v>6</v>
      </c>
      <c r="S33" s="396">
        <f t="shared" si="8"/>
        <v>98.1</v>
      </c>
      <c r="T33" s="396">
        <f t="shared" si="9"/>
        <v>97.2</v>
      </c>
      <c r="U33" s="396">
        <f t="shared" si="10"/>
        <v>102.2</v>
      </c>
      <c r="V33" s="396">
        <f t="shared" si="11"/>
        <v>105.5</v>
      </c>
      <c r="W33" s="403">
        <f t="shared" si="12"/>
        <v>-5.2</v>
      </c>
      <c r="X33" s="403">
        <f t="shared" si="13"/>
        <v>-4.5999999999999996</v>
      </c>
      <c r="Y33" s="403">
        <f t="shared" si="14"/>
        <v>-0.7</v>
      </c>
      <c r="Z33" s="403">
        <f t="shared" si="15"/>
        <v>3.7</v>
      </c>
    </row>
    <row r="34" spans="1:26" x14ac:dyDescent="0.15">
      <c r="A34" s="392"/>
      <c r="B34" s="393" t="s">
        <v>106</v>
      </c>
      <c r="C34" s="942">
        <f>'10生産'!D230</f>
        <v>94</v>
      </c>
      <c r="D34" s="942">
        <f>'11出荷'!D230</f>
        <v>95</v>
      </c>
      <c r="E34" s="942">
        <f>'12在庫'!D230</f>
        <v>100.9</v>
      </c>
      <c r="F34" s="942">
        <f>'13在庫率'!D230</f>
        <v>103.3</v>
      </c>
      <c r="G34" s="394"/>
      <c r="H34" s="399">
        <v>7</v>
      </c>
      <c r="I34" s="396">
        <f t="shared" si="0"/>
        <v>92.6</v>
      </c>
      <c r="J34" s="396">
        <f t="shared" si="1"/>
        <v>92.1</v>
      </c>
      <c r="K34" s="396">
        <f t="shared" si="2"/>
        <v>101.3</v>
      </c>
      <c r="L34" s="396">
        <f t="shared" si="3"/>
        <v>108.2</v>
      </c>
      <c r="M34" s="403">
        <f t="shared" si="4"/>
        <v>0.4</v>
      </c>
      <c r="N34" s="403">
        <f t="shared" si="5"/>
        <v>0.1</v>
      </c>
      <c r="O34" s="403">
        <f t="shared" si="6"/>
        <v>-0.3</v>
      </c>
      <c r="P34" s="403">
        <f t="shared" si="7"/>
        <v>-0.8</v>
      </c>
      <c r="Q34" s="401"/>
      <c r="R34" s="399">
        <v>7</v>
      </c>
      <c r="S34" s="396">
        <f t="shared" si="8"/>
        <v>94.6</v>
      </c>
      <c r="T34" s="396">
        <f t="shared" si="9"/>
        <v>93.9</v>
      </c>
      <c r="U34" s="396">
        <f t="shared" si="10"/>
        <v>101.7</v>
      </c>
      <c r="V34" s="396">
        <f t="shared" si="11"/>
        <v>107.9</v>
      </c>
      <c r="W34" s="403">
        <f t="shared" si="12"/>
        <v>-3.6</v>
      </c>
      <c r="X34" s="403">
        <f t="shared" si="13"/>
        <v>-3.4</v>
      </c>
      <c r="Y34" s="403">
        <f t="shared" si="14"/>
        <v>-0.5</v>
      </c>
      <c r="Z34" s="403">
        <f t="shared" si="15"/>
        <v>2.2999999999999998</v>
      </c>
    </row>
    <row r="35" spans="1:26" x14ac:dyDescent="0.15">
      <c r="A35" s="392"/>
      <c r="B35" s="393" t="s">
        <v>107</v>
      </c>
      <c r="C35" s="942">
        <f>'10生産'!D231</f>
        <v>100.9</v>
      </c>
      <c r="D35" s="942">
        <f>'11出荷'!D231</f>
        <v>102</v>
      </c>
      <c r="E35" s="942">
        <f>'12在庫'!D231</f>
        <v>99.1</v>
      </c>
      <c r="F35" s="942">
        <f>'13在庫率'!D231</f>
        <v>101.9</v>
      </c>
      <c r="G35" s="394"/>
      <c r="H35" s="399">
        <v>8</v>
      </c>
      <c r="I35" s="396">
        <f t="shared" si="0"/>
        <v>95.5</v>
      </c>
      <c r="J35" s="396">
        <f t="shared" si="1"/>
        <v>96.1</v>
      </c>
      <c r="K35" s="396">
        <f t="shared" si="2"/>
        <v>100.6</v>
      </c>
      <c r="L35" s="396">
        <f t="shared" si="3"/>
        <v>104.3</v>
      </c>
      <c r="M35" s="403">
        <f t="shared" si="4"/>
        <v>3.1</v>
      </c>
      <c r="N35" s="403">
        <f t="shared" si="5"/>
        <v>4.3</v>
      </c>
      <c r="O35" s="403">
        <f t="shared" si="6"/>
        <v>-0.7</v>
      </c>
      <c r="P35" s="403">
        <f t="shared" si="7"/>
        <v>-3.6</v>
      </c>
      <c r="Q35" s="401"/>
      <c r="R35" s="399">
        <v>8</v>
      </c>
      <c r="S35" s="396">
        <f t="shared" si="8"/>
        <v>93.4</v>
      </c>
      <c r="T35" s="396">
        <f t="shared" si="9"/>
        <v>93.4</v>
      </c>
      <c r="U35" s="396">
        <f t="shared" si="10"/>
        <v>101.2</v>
      </c>
      <c r="V35" s="396">
        <f t="shared" si="11"/>
        <v>107.2</v>
      </c>
      <c r="W35" s="403">
        <f t="shared" si="12"/>
        <v>-1.3</v>
      </c>
      <c r="X35" s="403">
        <f t="shared" si="13"/>
        <v>-0.5</v>
      </c>
      <c r="Y35" s="403">
        <f t="shared" si="14"/>
        <v>-0.5</v>
      </c>
      <c r="Z35" s="403">
        <f t="shared" si="15"/>
        <v>-0.6</v>
      </c>
    </row>
    <row r="36" spans="1:26" x14ac:dyDescent="0.15">
      <c r="A36" s="392"/>
      <c r="B36" s="393" t="s">
        <v>108</v>
      </c>
      <c r="C36" s="942">
        <f>'10生産'!D232</f>
        <v>96.9</v>
      </c>
      <c r="D36" s="942">
        <f>'11出荷'!D232</f>
        <v>99</v>
      </c>
      <c r="E36" s="942">
        <f>'12在庫'!D232</f>
        <v>94.9</v>
      </c>
      <c r="F36" s="942">
        <f>'13在庫率'!D232</f>
        <v>92.7</v>
      </c>
      <c r="G36" s="394"/>
      <c r="H36" s="399">
        <v>9</v>
      </c>
      <c r="I36" s="396">
        <f t="shared" si="0"/>
        <v>97.3</v>
      </c>
      <c r="J36" s="396">
        <f t="shared" si="1"/>
        <v>98.7</v>
      </c>
      <c r="K36" s="396">
        <f t="shared" si="2"/>
        <v>98.3</v>
      </c>
      <c r="L36" s="396">
        <f t="shared" si="3"/>
        <v>99.3</v>
      </c>
      <c r="M36" s="403">
        <f t="shared" si="4"/>
        <v>1.9</v>
      </c>
      <c r="N36" s="403">
        <f t="shared" si="5"/>
        <v>2.7</v>
      </c>
      <c r="O36" s="403">
        <f t="shared" si="6"/>
        <v>-2.2999999999999998</v>
      </c>
      <c r="P36" s="403">
        <f t="shared" si="7"/>
        <v>-4.8</v>
      </c>
      <c r="Q36" s="401"/>
      <c r="R36" s="399">
        <v>9</v>
      </c>
      <c r="S36" s="396">
        <f t="shared" si="8"/>
        <v>95.1</v>
      </c>
      <c r="T36" s="396">
        <f t="shared" si="9"/>
        <v>95.6</v>
      </c>
      <c r="U36" s="396">
        <f t="shared" si="10"/>
        <v>100.1</v>
      </c>
      <c r="V36" s="396">
        <f t="shared" si="11"/>
        <v>103.9</v>
      </c>
      <c r="W36" s="403">
        <f t="shared" si="12"/>
        <v>1.8</v>
      </c>
      <c r="X36" s="403">
        <f t="shared" si="13"/>
        <v>2.4</v>
      </c>
      <c r="Y36" s="403">
        <f t="shared" si="14"/>
        <v>-1.1000000000000001</v>
      </c>
      <c r="Z36" s="403">
        <f t="shared" si="15"/>
        <v>-3.1</v>
      </c>
    </row>
    <row r="37" spans="1:26" x14ac:dyDescent="0.15">
      <c r="A37" s="392"/>
      <c r="B37" s="393" t="s">
        <v>109</v>
      </c>
      <c r="C37" s="942">
        <f>'10生産'!D233</f>
        <v>100.7</v>
      </c>
      <c r="D37" s="942">
        <f>'11出荷'!D233</f>
        <v>102.5</v>
      </c>
      <c r="E37" s="942">
        <f>'12在庫'!D233</f>
        <v>95.8</v>
      </c>
      <c r="F37" s="942">
        <f>'13在庫率'!D233</f>
        <v>91.2</v>
      </c>
      <c r="G37" s="394"/>
      <c r="H37" s="399">
        <v>10</v>
      </c>
      <c r="I37" s="396">
        <f t="shared" si="0"/>
        <v>99.5</v>
      </c>
      <c r="J37" s="396">
        <f t="shared" si="1"/>
        <v>101.2</v>
      </c>
      <c r="K37" s="396">
        <f t="shared" si="2"/>
        <v>96.6</v>
      </c>
      <c r="L37" s="396">
        <f t="shared" si="3"/>
        <v>95.3</v>
      </c>
      <c r="M37" s="403">
        <f t="shared" si="4"/>
        <v>2.2999999999999998</v>
      </c>
      <c r="N37" s="403">
        <f t="shared" si="5"/>
        <v>2.5</v>
      </c>
      <c r="O37" s="403">
        <f t="shared" si="6"/>
        <v>-1.7</v>
      </c>
      <c r="P37" s="403">
        <f t="shared" si="7"/>
        <v>-4</v>
      </c>
      <c r="Q37" s="401"/>
      <c r="R37" s="399">
        <v>10</v>
      </c>
      <c r="S37" s="396">
        <f t="shared" si="8"/>
        <v>97.4</v>
      </c>
      <c r="T37" s="396">
        <f t="shared" si="9"/>
        <v>98.7</v>
      </c>
      <c r="U37" s="396">
        <f t="shared" si="10"/>
        <v>98.5</v>
      </c>
      <c r="V37" s="396">
        <f t="shared" si="11"/>
        <v>99.6</v>
      </c>
      <c r="W37" s="403">
        <f t="shared" si="12"/>
        <v>2.4</v>
      </c>
      <c r="X37" s="403">
        <f t="shared" si="13"/>
        <v>3.2</v>
      </c>
      <c r="Y37" s="403">
        <f t="shared" si="14"/>
        <v>-1.6</v>
      </c>
      <c r="Z37" s="403">
        <f t="shared" si="15"/>
        <v>-4.0999999999999996</v>
      </c>
    </row>
    <row r="38" spans="1:26" x14ac:dyDescent="0.15">
      <c r="A38" s="392"/>
      <c r="B38" s="393" t="s">
        <v>110</v>
      </c>
      <c r="C38" s="942">
        <f>'10生産'!D234</f>
        <v>100.8</v>
      </c>
      <c r="D38" s="942">
        <f>'11出荷'!D234</f>
        <v>102.1</v>
      </c>
      <c r="E38" s="942">
        <f>'12在庫'!D234</f>
        <v>96.6</v>
      </c>
      <c r="F38" s="942">
        <f>'13在庫率'!D234</f>
        <v>95.1</v>
      </c>
      <c r="G38" s="394"/>
      <c r="H38" s="399">
        <v>11</v>
      </c>
      <c r="I38" s="396">
        <f t="shared" si="0"/>
        <v>99.5</v>
      </c>
      <c r="J38" s="396">
        <f t="shared" si="1"/>
        <v>101.2</v>
      </c>
      <c r="K38" s="396">
        <f t="shared" si="2"/>
        <v>95.8</v>
      </c>
      <c r="L38" s="396">
        <f t="shared" si="3"/>
        <v>93</v>
      </c>
      <c r="M38" s="403">
        <f t="shared" si="4"/>
        <v>0</v>
      </c>
      <c r="N38" s="403">
        <f t="shared" si="5"/>
        <v>0</v>
      </c>
      <c r="O38" s="403">
        <f t="shared" si="6"/>
        <v>-0.8</v>
      </c>
      <c r="P38" s="403">
        <f t="shared" si="7"/>
        <v>-2.4</v>
      </c>
      <c r="Q38" s="401"/>
      <c r="R38" s="399">
        <v>11</v>
      </c>
      <c r="S38" s="396">
        <f t="shared" si="8"/>
        <v>98.8</v>
      </c>
      <c r="T38" s="396">
        <f t="shared" si="9"/>
        <v>100.4</v>
      </c>
      <c r="U38" s="396">
        <f t="shared" si="10"/>
        <v>96.9</v>
      </c>
      <c r="V38" s="396">
        <f t="shared" si="11"/>
        <v>95.9</v>
      </c>
      <c r="W38" s="403">
        <f t="shared" si="12"/>
        <v>1.4</v>
      </c>
      <c r="X38" s="403">
        <f t="shared" si="13"/>
        <v>1.7</v>
      </c>
      <c r="Y38" s="403">
        <f t="shared" si="14"/>
        <v>-1.6</v>
      </c>
      <c r="Z38" s="403">
        <f t="shared" si="15"/>
        <v>-3.7</v>
      </c>
    </row>
    <row r="39" spans="1:26" x14ac:dyDescent="0.15">
      <c r="A39" s="410" t="s">
        <v>4</v>
      </c>
      <c r="B39" s="393" t="s">
        <v>97</v>
      </c>
      <c r="C39" s="942">
        <f>'10生産'!D235</f>
        <v>102.9</v>
      </c>
      <c r="D39" s="942">
        <f>'11出荷'!D235</f>
        <v>103.5</v>
      </c>
      <c r="E39" s="942">
        <f>'12在庫'!D235</f>
        <v>97.4</v>
      </c>
      <c r="F39" s="942">
        <f>'13在庫率'!D235</f>
        <v>92.1</v>
      </c>
      <c r="G39" s="394"/>
      <c r="H39" s="404">
        <v>12</v>
      </c>
      <c r="I39" s="396">
        <f t="shared" si="0"/>
        <v>101.5</v>
      </c>
      <c r="J39" s="396">
        <f t="shared" si="1"/>
        <v>102.7</v>
      </c>
      <c r="K39" s="396">
        <f t="shared" si="2"/>
        <v>96.6</v>
      </c>
      <c r="L39" s="396">
        <f t="shared" si="3"/>
        <v>92.8</v>
      </c>
      <c r="M39" s="950">
        <f t="shared" si="4"/>
        <v>2</v>
      </c>
      <c r="N39" s="950">
        <f t="shared" si="5"/>
        <v>1.5</v>
      </c>
      <c r="O39" s="950">
        <f t="shared" si="6"/>
        <v>0.8</v>
      </c>
      <c r="P39" s="950">
        <f t="shared" si="7"/>
        <v>-0.2</v>
      </c>
      <c r="Q39" s="401"/>
      <c r="R39" s="404">
        <v>12</v>
      </c>
      <c r="S39" s="396">
        <f t="shared" si="8"/>
        <v>100.2</v>
      </c>
      <c r="T39" s="396">
        <f t="shared" si="9"/>
        <v>101.7</v>
      </c>
      <c r="U39" s="396">
        <f t="shared" si="10"/>
        <v>96.3</v>
      </c>
      <c r="V39" s="396">
        <f t="shared" si="11"/>
        <v>93.7</v>
      </c>
      <c r="W39" s="950">
        <f t="shared" si="12"/>
        <v>1.4</v>
      </c>
      <c r="X39" s="950">
        <f t="shared" si="13"/>
        <v>1.3</v>
      </c>
      <c r="Y39" s="950">
        <f t="shared" si="14"/>
        <v>-0.6</v>
      </c>
      <c r="Z39" s="950">
        <f t="shared" si="15"/>
        <v>-2.2999999999999998</v>
      </c>
    </row>
    <row r="40" spans="1:26" x14ac:dyDescent="0.15">
      <c r="A40" s="411" t="s">
        <v>467</v>
      </c>
      <c r="B40" s="406" t="s">
        <v>99</v>
      </c>
      <c r="C40" s="943">
        <f>'10生産'!D236</f>
        <v>103.9</v>
      </c>
      <c r="D40" s="943">
        <f>'11出荷'!D236</f>
        <v>104.7</v>
      </c>
      <c r="E40" s="943">
        <f>'12在庫'!D236</f>
        <v>97.1</v>
      </c>
      <c r="F40" s="943">
        <f>'13在庫率'!D236</f>
        <v>94</v>
      </c>
      <c r="G40" s="394"/>
      <c r="H40" s="395" t="s">
        <v>438</v>
      </c>
      <c r="I40" s="397">
        <f t="shared" si="0"/>
        <v>102.5</v>
      </c>
      <c r="J40" s="397">
        <f t="shared" si="1"/>
        <v>103.4</v>
      </c>
      <c r="K40" s="397">
        <f t="shared" si="2"/>
        <v>97</v>
      </c>
      <c r="L40" s="397">
        <f t="shared" si="3"/>
        <v>93.7</v>
      </c>
      <c r="M40" s="951">
        <f t="shared" si="4"/>
        <v>1</v>
      </c>
      <c r="N40" s="951">
        <f t="shared" si="5"/>
        <v>0.7</v>
      </c>
      <c r="O40" s="951">
        <f t="shared" si="6"/>
        <v>0.4</v>
      </c>
      <c r="P40" s="951">
        <f t="shared" si="7"/>
        <v>1</v>
      </c>
      <c r="Q40" s="401"/>
      <c r="R40" s="395" t="s">
        <v>438</v>
      </c>
      <c r="S40" s="397">
        <f t="shared" si="8"/>
        <v>101.2</v>
      </c>
      <c r="T40" s="397">
        <f t="shared" si="9"/>
        <v>102.4</v>
      </c>
      <c r="U40" s="397">
        <f t="shared" si="10"/>
        <v>96.5</v>
      </c>
      <c r="V40" s="397">
        <f t="shared" si="11"/>
        <v>93.2</v>
      </c>
      <c r="W40" s="951">
        <f t="shared" si="12"/>
        <v>1</v>
      </c>
      <c r="X40" s="951">
        <f t="shared" si="13"/>
        <v>0.7</v>
      </c>
      <c r="Y40" s="951">
        <f t="shared" si="14"/>
        <v>0.2</v>
      </c>
      <c r="Z40" s="951">
        <f t="shared" si="15"/>
        <v>-0.5</v>
      </c>
    </row>
    <row r="41" spans="1:26" x14ac:dyDescent="0.15">
      <c r="A41" s="412" t="s">
        <v>100</v>
      </c>
      <c r="B41" s="393" t="s">
        <v>101</v>
      </c>
      <c r="C41" s="942">
        <f>'10生産'!D237</f>
        <v>103</v>
      </c>
      <c r="D41" s="942">
        <f>'11出荷'!D237</f>
        <v>104.4</v>
      </c>
      <c r="E41" s="942">
        <f>'12在庫'!D237</f>
        <v>97.6</v>
      </c>
      <c r="F41" s="942">
        <f>'13在庫率'!D237</f>
        <v>94.2</v>
      </c>
      <c r="G41" s="394"/>
      <c r="H41" s="399">
        <v>2</v>
      </c>
      <c r="I41" s="400">
        <f t="shared" si="0"/>
        <v>103.3</v>
      </c>
      <c r="J41" s="400">
        <f t="shared" si="1"/>
        <v>104.2</v>
      </c>
      <c r="K41" s="400">
        <f t="shared" si="2"/>
        <v>97.4</v>
      </c>
      <c r="L41" s="400">
        <f t="shared" si="3"/>
        <v>93.4</v>
      </c>
      <c r="M41" s="951">
        <f t="shared" si="4"/>
        <v>0.8</v>
      </c>
      <c r="N41" s="951">
        <f t="shared" si="5"/>
        <v>0.8</v>
      </c>
      <c r="O41" s="951">
        <f t="shared" si="6"/>
        <v>0.4</v>
      </c>
      <c r="P41" s="951">
        <f t="shared" si="7"/>
        <v>-0.3</v>
      </c>
      <c r="Q41" s="401"/>
      <c r="R41" s="399">
        <v>2</v>
      </c>
      <c r="S41" s="400">
        <f t="shared" si="8"/>
        <v>102.4</v>
      </c>
      <c r="T41" s="400">
        <f t="shared" si="9"/>
        <v>103.4</v>
      </c>
      <c r="U41" s="400">
        <f t="shared" si="10"/>
        <v>97</v>
      </c>
      <c r="V41" s="400">
        <f t="shared" si="11"/>
        <v>93.3</v>
      </c>
      <c r="W41" s="951">
        <f t="shared" si="12"/>
        <v>1.2</v>
      </c>
      <c r="X41" s="951">
        <f t="shared" si="13"/>
        <v>1</v>
      </c>
      <c r="Y41" s="951">
        <f t="shared" si="14"/>
        <v>0.5</v>
      </c>
      <c r="Z41" s="951">
        <f t="shared" si="15"/>
        <v>0.1</v>
      </c>
    </row>
    <row r="42" spans="1:26" x14ac:dyDescent="0.15">
      <c r="A42" s="412" t="s">
        <v>100</v>
      </c>
      <c r="B42" s="393" t="s">
        <v>102</v>
      </c>
      <c r="C42" s="942">
        <f>'10生産'!D238</f>
        <v>104.3</v>
      </c>
      <c r="D42" s="942">
        <f>'11出荷'!D238</f>
        <v>104.2</v>
      </c>
      <c r="E42" s="942">
        <f>'12在庫'!D238</f>
        <v>98.2</v>
      </c>
      <c r="F42" s="942">
        <f>'13在庫率'!D238</f>
        <v>92.4</v>
      </c>
      <c r="G42" s="394"/>
      <c r="H42" s="399">
        <v>3</v>
      </c>
      <c r="I42" s="400">
        <f t="shared" si="0"/>
        <v>103.7</v>
      </c>
      <c r="J42" s="400">
        <f t="shared" si="1"/>
        <v>104.4</v>
      </c>
      <c r="K42" s="400">
        <f t="shared" si="2"/>
        <v>97.6</v>
      </c>
      <c r="L42" s="400">
        <f t="shared" si="3"/>
        <v>93.5</v>
      </c>
      <c r="M42" s="951">
        <f t="shared" si="4"/>
        <v>0.4</v>
      </c>
      <c r="N42" s="951">
        <f t="shared" si="5"/>
        <v>0.2</v>
      </c>
      <c r="O42" s="951">
        <f t="shared" si="6"/>
        <v>0.2</v>
      </c>
      <c r="P42" s="951">
        <f t="shared" si="7"/>
        <v>0.1</v>
      </c>
      <c r="Q42" s="401"/>
      <c r="R42" s="399">
        <v>3</v>
      </c>
      <c r="S42" s="400">
        <f t="shared" si="8"/>
        <v>103.2</v>
      </c>
      <c r="T42" s="400">
        <f t="shared" si="9"/>
        <v>104</v>
      </c>
      <c r="U42" s="400">
        <f t="shared" si="10"/>
        <v>97.3</v>
      </c>
      <c r="V42" s="400">
        <f t="shared" si="11"/>
        <v>93.5</v>
      </c>
      <c r="W42" s="951">
        <f t="shared" si="12"/>
        <v>0.8</v>
      </c>
      <c r="X42" s="951">
        <f t="shared" si="13"/>
        <v>0.6</v>
      </c>
      <c r="Y42" s="951">
        <f t="shared" si="14"/>
        <v>0.3</v>
      </c>
      <c r="Z42" s="951">
        <f t="shared" si="15"/>
        <v>0.2</v>
      </c>
    </row>
    <row r="43" spans="1:26" x14ac:dyDescent="0.15">
      <c r="A43" s="412" t="s">
        <v>100</v>
      </c>
      <c r="B43" s="393" t="s">
        <v>103</v>
      </c>
      <c r="C43" s="942">
        <f>'10生産'!D239</f>
        <v>104.1</v>
      </c>
      <c r="D43" s="942">
        <f>'11出荷'!D239</f>
        <v>107.2</v>
      </c>
      <c r="E43" s="942">
        <f>'12在庫'!D239</f>
        <v>97.1</v>
      </c>
      <c r="F43" s="942">
        <f>'13在庫率'!D239</f>
        <v>89.8</v>
      </c>
      <c r="G43" s="394"/>
      <c r="H43" s="399">
        <v>4</v>
      </c>
      <c r="I43" s="400">
        <f t="shared" si="0"/>
        <v>103.8</v>
      </c>
      <c r="J43" s="400">
        <f t="shared" si="1"/>
        <v>105.3</v>
      </c>
      <c r="K43" s="400">
        <f t="shared" si="2"/>
        <v>97.6</v>
      </c>
      <c r="L43" s="400">
        <f t="shared" si="3"/>
        <v>92.1</v>
      </c>
      <c r="M43" s="951">
        <f t="shared" si="4"/>
        <v>0.1</v>
      </c>
      <c r="N43" s="951">
        <f t="shared" si="5"/>
        <v>0.9</v>
      </c>
      <c r="O43" s="951">
        <f t="shared" si="6"/>
        <v>0</v>
      </c>
      <c r="P43" s="951">
        <f t="shared" si="7"/>
        <v>-1.5</v>
      </c>
      <c r="Q43" s="401"/>
      <c r="R43" s="399">
        <v>4</v>
      </c>
      <c r="S43" s="400">
        <f t="shared" si="8"/>
        <v>103.6</v>
      </c>
      <c r="T43" s="400">
        <f t="shared" si="9"/>
        <v>104.6</v>
      </c>
      <c r="U43" s="400">
        <f t="shared" si="10"/>
        <v>97.5</v>
      </c>
      <c r="V43" s="400">
        <f t="shared" si="11"/>
        <v>93</v>
      </c>
      <c r="W43" s="951">
        <f t="shared" si="12"/>
        <v>0.4</v>
      </c>
      <c r="X43" s="951">
        <f t="shared" si="13"/>
        <v>0.6</v>
      </c>
      <c r="Y43" s="951">
        <f t="shared" si="14"/>
        <v>0.2</v>
      </c>
      <c r="Z43" s="951">
        <f t="shared" si="15"/>
        <v>-0.5</v>
      </c>
    </row>
    <row r="44" spans="1:26" x14ac:dyDescent="0.15">
      <c r="A44" s="412" t="s">
        <v>100</v>
      </c>
      <c r="B44" s="393" t="s">
        <v>104</v>
      </c>
      <c r="C44" s="942">
        <f>'10生産'!D240</f>
        <v>103.7</v>
      </c>
      <c r="D44" s="942">
        <f>'11出荷'!D240</f>
        <v>104.7</v>
      </c>
      <c r="E44" s="942">
        <f>'12在庫'!D240</f>
        <v>95.2</v>
      </c>
      <c r="F44" s="942">
        <f>'13在庫率'!D240</f>
        <v>89.8</v>
      </c>
      <c r="G44" s="394"/>
      <c r="H44" s="399">
        <v>5</v>
      </c>
      <c r="I44" s="400">
        <f t="shared" si="0"/>
        <v>104</v>
      </c>
      <c r="J44" s="400">
        <f t="shared" si="1"/>
        <v>105.4</v>
      </c>
      <c r="K44" s="400">
        <f t="shared" si="2"/>
        <v>96.8</v>
      </c>
      <c r="L44" s="400">
        <f t="shared" si="3"/>
        <v>90.7</v>
      </c>
      <c r="M44" s="951">
        <f t="shared" si="4"/>
        <v>0.2</v>
      </c>
      <c r="N44" s="951">
        <f t="shared" si="5"/>
        <v>0.1</v>
      </c>
      <c r="O44" s="951">
        <f t="shared" si="6"/>
        <v>-0.8</v>
      </c>
      <c r="P44" s="951">
        <f t="shared" si="7"/>
        <v>-1.5</v>
      </c>
      <c r="Q44" s="401"/>
      <c r="R44" s="399">
        <v>5</v>
      </c>
      <c r="S44" s="400">
        <f t="shared" si="8"/>
        <v>103.8</v>
      </c>
      <c r="T44" s="400">
        <f t="shared" si="9"/>
        <v>105</v>
      </c>
      <c r="U44" s="400">
        <f t="shared" si="10"/>
        <v>97.3</v>
      </c>
      <c r="V44" s="400">
        <f t="shared" si="11"/>
        <v>92.1</v>
      </c>
      <c r="W44" s="951">
        <f t="shared" si="12"/>
        <v>0.2</v>
      </c>
      <c r="X44" s="951">
        <f t="shared" si="13"/>
        <v>0.4</v>
      </c>
      <c r="Y44" s="951">
        <f t="shared" si="14"/>
        <v>-0.2</v>
      </c>
      <c r="Z44" s="951">
        <f t="shared" si="15"/>
        <v>-1</v>
      </c>
    </row>
    <row r="45" spans="1:26" x14ac:dyDescent="0.15">
      <c r="A45" s="412" t="s">
        <v>100</v>
      </c>
      <c r="B45" s="393" t="s">
        <v>105</v>
      </c>
      <c r="C45" s="942">
        <f>'10生産'!D241</f>
        <v>102.8</v>
      </c>
      <c r="D45" s="942">
        <f>'11出荷'!D241</f>
        <v>104.7</v>
      </c>
      <c r="E45" s="942">
        <f>'12在庫'!D241</f>
        <v>97.3</v>
      </c>
      <c r="F45" s="942">
        <f>'13在庫率'!D241</f>
        <v>87.3</v>
      </c>
      <c r="G45" s="394"/>
      <c r="H45" s="399">
        <v>6</v>
      </c>
      <c r="I45" s="400">
        <f t="shared" si="0"/>
        <v>103.5</v>
      </c>
      <c r="J45" s="400">
        <f t="shared" si="1"/>
        <v>105.5</v>
      </c>
      <c r="K45" s="400">
        <f t="shared" si="2"/>
        <v>96.5</v>
      </c>
      <c r="L45" s="400">
        <f t="shared" si="3"/>
        <v>89</v>
      </c>
      <c r="M45" s="951">
        <f t="shared" si="4"/>
        <v>-0.5</v>
      </c>
      <c r="N45" s="951">
        <f t="shared" si="5"/>
        <v>0.1</v>
      </c>
      <c r="O45" s="951">
        <f t="shared" si="6"/>
        <v>-0.3</v>
      </c>
      <c r="P45" s="951">
        <f t="shared" si="7"/>
        <v>-1.9</v>
      </c>
      <c r="Q45" s="401"/>
      <c r="R45" s="399">
        <v>6</v>
      </c>
      <c r="S45" s="400">
        <f t="shared" si="8"/>
        <v>103.8</v>
      </c>
      <c r="T45" s="400">
        <f t="shared" si="9"/>
        <v>105.4</v>
      </c>
      <c r="U45" s="400">
        <f t="shared" si="10"/>
        <v>97</v>
      </c>
      <c r="V45" s="400">
        <f t="shared" si="11"/>
        <v>90.6</v>
      </c>
      <c r="W45" s="951">
        <f t="shared" si="12"/>
        <v>0</v>
      </c>
      <c r="X45" s="951">
        <f t="shared" si="13"/>
        <v>0.4</v>
      </c>
      <c r="Y45" s="951">
        <f t="shared" si="14"/>
        <v>-0.3</v>
      </c>
      <c r="Z45" s="951">
        <f t="shared" si="15"/>
        <v>-1.6</v>
      </c>
    </row>
    <row r="46" spans="1:26" x14ac:dyDescent="0.15">
      <c r="A46" s="412" t="s">
        <v>100</v>
      </c>
      <c r="B46" s="393" t="s">
        <v>106</v>
      </c>
      <c r="C46" s="942">
        <f>'10生産'!D242</f>
        <v>103.3</v>
      </c>
      <c r="D46" s="942">
        <f>'11出荷'!D242</f>
        <v>105.4</v>
      </c>
      <c r="E46" s="942">
        <f>'12在庫'!D242</f>
        <v>96.3</v>
      </c>
      <c r="F46" s="942">
        <f>'13在庫率'!D242</f>
        <v>88</v>
      </c>
      <c r="G46" s="394"/>
      <c r="H46" s="399">
        <v>7</v>
      </c>
      <c r="I46" s="400">
        <f t="shared" si="0"/>
        <v>103.3</v>
      </c>
      <c r="J46" s="400">
        <f t="shared" si="1"/>
        <v>104.9</v>
      </c>
      <c r="K46" s="400">
        <f t="shared" si="2"/>
        <v>96.3</v>
      </c>
      <c r="L46" s="400">
        <f t="shared" si="3"/>
        <v>88.4</v>
      </c>
      <c r="M46" s="951">
        <f t="shared" si="4"/>
        <v>-0.2</v>
      </c>
      <c r="N46" s="951">
        <f t="shared" si="5"/>
        <v>-0.6</v>
      </c>
      <c r="O46" s="951">
        <f t="shared" si="6"/>
        <v>-0.2</v>
      </c>
      <c r="P46" s="951">
        <f t="shared" si="7"/>
        <v>-0.7</v>
      </c>
      <c r="Q46" s="401"/>
      <c r="R46" s="399">
        <v>7</v>
      </c>
      <c r="S46" s="400">
        <f t="shared" si="8"/>
        <v>103.6</v>
      </c>
      <c r="T46" s="400">
        <f t="shared" si="9"/>
        <v>105.3</v>
      </c>
      <c r="U46" s="400">
        <f t="shared" si="10"/>
        <v>96.5</v>
      </c>
      <c r="V46" s="400">
        <f t="shared" si="11"/>
        <v>89.4</v>
      </c>
      <c r="W46" s="951">
        <f t="shared" si="12"/>
        <v>-0.2</v>
      </c>
      <c r="X46" s="951">
        <f t="shared" si="13"/>
        <v>-0.1</v>
      </c>
      <c r="Y46" s="951">
        <f t="shared" si="14"/>
        <v>-0.5</v>
      </c>
      <c r="Z46" s="951">
        <f t="shared" si="15"/>
        <v>-1.3</v>
      </c>
    </row>
    <row r="47" spans="1:26" x14ac:dyDescent="0.15">
      <c r="A47" s="412" t="s">
        <v>100</v>
      </c>
      <c r="B47" s="393" t="s">
        <v>107</v>
      </c>
      <c r="C47" s="942">
        <f>'10生産'!D243</f>
        <v>101.1</v>
      </c>
      <c r="D47" s="942">
        <f>'11出荷'!D243</f>
        <v>102.6</v>
      </c>
      <c r="E47" s="942">
        <f>'12在庫'!D243</f>
        <v>98</v>
      </c>
      <c r="F47" s="942">
        <f>'13在庫率'!D243</f>
        <v>92</v>
      </c>
      <c r="G47" s="394"/>
      <c r="H47" s="399">
        <v>8</v>
      </c>
      <c r="I47" s="400">
        <f t="shared" si="0"/>
        <v>102.4</v>
      </c>
      <c r="J47" s="400">
        <f t="shared" si="1"/>
        <v>104.2</v>
      </c>
      <c r="K47" s="400">
        <f t="shared" si="2"/>
        <v>97.2</v>
      </c>
      <c r="L47" s="400">
        <f t="shared" si="3"/>
        <v>89.1</v>
      </c>
      <c r="M47" s="951">
        <f t="shared" si="4"/>
        <v>-0.9</v>
      </c>
      <c r="N47" s="951">
        <f t="shared" si="5"/>
        <v>-0.7</v>
      </c>
      <c r="O47" s="951">
        <f t="shared" si="6"/>
        <v>0.9</v>
      </c>
      <c r="P47" s="951">
        <f t="shared" si="7"/>
        <v>0.8</v>
      </c>
      <c r="Q47" s="401"/>
      <c r="R47" s="399">
        <v>8</v>
      </c>
      <c r="S47" s="400">
        <f t="shared" si="8"/>
        <v>103.1</v>
      </c>
      <c r="T47" s="400">
        <f t="shared" si="9"/>
        <v>104.9</v>
      </c>
      <c r="U47" s="400">
        <f t="shared" si="10"/>
        <v>96.7</v>
      </c>
      <c r="V47" s="400">
        <f t="shared" si="11"/>
        <v>88.8</v>
      </c>
      <c r="W47" s="951">
        <f t="shared" si="12"/>
        <v>-0.5</v>
      </c>
      <c r="X47" s="951">
        <f t="shared" si="13"/>
        <v>-0.4</v>
      </c>
      <c r="Y47" s="951">
        <f t="shared" si="14"/>
        <v>0.2</v>
      </c>
      <c r="Z47" s="951">
        <f t="shared" si="15"/>
        <v>-0.7</v>
      </c>
    </row>
    <row r="48" spans="1:26" x14ac:dyDescent="0.15">
      <c r="A48" s="412" t="s">
        <v>100</v>
      </c>
      <c r="B48" s="393" t="s">
        <v>108</v>
      </c>
      <c r="C48" s="942">
        <f>'10生産'!D244</f>
        <v>98.5</v>
      </c>
      <c r="D48" s="942">
        <f>'11出荷'!D244</f>
        <v>99.7</v>
      </c>
      <c r="E48" s="942">
        <f>'12在庫'!D244</f>
        <v>97.4</v>
      </c>
      <c r="F48" s="942">
        <f>'13在庫率'!D244</f>
        <v>94</v>
      </c>
      <c r="G48" s="394"/>
      <c r="H48" s="399">
        <v>9</v>
      </c>
      <c r="I48" s="400">
        <f t="shared" si="0"/>
        <v>101</v>
      </c>
      <c r="J48" s="400">
        <f t="shared" si="1"/>
        <v>102.6</v>
      </c>
      <c r="K48" s="400">
        <f t="shared" si="2"/>
        <v>97.2</v>
      </c>
      <c r="L48" s="400">
        <f t="shared" si="3"/>
        <v>91.3</v>
      </c>
      <c r="M48" s="951">
        <f t="shared" si="4"/>
        <v>-1.4</v>
      </c>
      <c r="N48" s="951">
        <f t="shared" si="5"/>
        <v>-1.5</v>
      </c>
      <c r="O48" s="951">
        <f t="shared" si="6"/>
        <v>0</v>
      </c>
      <c r="P48" s="951">
        <f t="shared" si="7"/>
        <v>2.5</v>
      </c>
      <c r="Q48" s="401"/>
      <c r="R48" s="399">
        <v>9</v>
      </c>
      <c r="S48" s="400">
        <f t="shared" si="8"/>
        <v>102.2</v>
      </c>
      <c r="T48" s="400">
        <f t="shared" si="9"/>
        <v>103.9</v>
      </c>
      <c r="U48" s="400">
        <f t="shared" si="10"/>
        <v>96.9</v>
      </c>
      <c r="V48" s="400">
        <f t="shared" si="11"/>
        <v>89.6</v>
      </c>
      <c r="W48" s="951">
        <f t="shared" si="12"/>
        <v>-0.9</v>
      </c>
      <c r="X48" s="951">
        <f t="shared" si="13"/>
        <v>-1</v>
      </c>
      <c r="Y48" s="951">
        <f t="shared" si="14"/>
        <v>0.2</v>
      </c>
      <c r="Z48" s="951">
        <f t="shared" si="15"/>
        <v>0.9</v>
      </c>
    </row>
    <row r="49" spans="1:26" x14ac:dyDescent="0.15">
      <c r="A49" s="412" t="s">
        <v>100</v>
      </c>
      <c r="B49" s="393" t="s">
        <v>109</v>
      </c>
      <c r="C49" s="942">
        <f>'10生産'!D245</f>
        <v>101.1</v>
      </c>
      <c r="D49" s="942">
        <f>'11出荷'!D245</f>
        <v>101.4</v>
      </c>
      <c r="E49" s="942">
        <f>'12在庫'!D245</f>
        <v>98.9</v>
      </c>
      <c r="F49" s="942">
        <f>'13在庫率'!D245</f>
        <v>94.5</v>
      </c>
      <c r="G49" s="394"/>
      <c r="H49" s="399">
        <v>10</v>
      </c>
      <c r="I49" s="400">
        <f t="shared" si="0"/>
        <v>100.2</v>
      </c>
      <c r="J49" s="400">
        <f t="shared" si="1"/>
        <v>101.2</v>
      </c>
      <c r="K49" s="400">
        <f t="shared" si="2"/>
        <v>98.1</v>
      </c>
      <c r="L49" s="400">
        <f t="shared" si="3"/>
        <v>93.5</v>
      </c>
      <c r="M49" s="951">
        <f t="shared" si="4"/>
        <v>-0.8</v>
      </c>
      <c r="N49" s="951">
        <f t="shared" si="5"/>
        <v>-1.4</v>
      </c>
      <c r="O49" s="951">
        <f t="shared" si="6"/>
        <v>0.9</v>
      </c>
      <c r="P49" s="951">
        <f t="shared" si="7"/>
        <v>2.4</v>
      </c>
      <c r="Q49" s="401"/>
      <c r="R49" s="399">
        <v>10</v>
      </c>
      <c r="S49" s="400">
        <f t="shared" si="8"/>
        <v>101.2</v>
      </c>
      <c r="T49" s="400">
        <f t="shared" si="9"/>
        <v>102.7</v>
      </c>
      <c r="U49" s="400">
        <f t="shared" si="10"/>
        <v>97.5</v>
      </c>
      <c r="V49" s="400">
        <f t="shared" si="11"/>
        <v>91.3</v>
      </c>
      <c r="W49" s="951">
        <f t="shared" si="12"/>
        <v>-1</v>
      </c>
      <c r="X49" s="951">
        <f t="shared" si="13"/>
        <v>-1.2</v>
      </c>
      <c r="Y49" s="951">
        <f t="shared" si="14"/>
        <v>0.6</v>
      </c>
      <c r="Z49" s="951">
        <f t="shared" si="15"/>
        <v>1.9</v>
      </c>
    </row>
    <row r="50" spans="1:26" x14ac:dyDescent="0.15">
      <c r="A50" s="412" t="s">
        <v>100</v>
      </c>
      <c r="B50" s="393" t="s">
        <v>110</v>
      </c>
      <c r="C50" s="942">
        <f>'10生産'!D246</f>
        <v>100.8</v>
      </c>
      <c r="D50" s="942">
        <f>'11出荷'!D246</f>
        <v>102.4</v>
      </c>
      <c r="E50" s="942">
        <f>'12在庫'!D246</f>
        <v>101</v>
      </c>
      <c r="F50" s="942">
        <f>'13在庫率'!D246</f>
        <v>92.5</v>
      </c>
      <c r="G50" s="394"/>
      <c r="H50" s="399">
        <v>11</v>
      </c>
      <c r="I50" s="400">
        <f t="shared" si="0"/>
        <v>100.1</v>
      </c>
      <c r="J50" s="400">
        <f t="shared" si="1"/>
        <v>101.2</v>
      </c>
      <c r="K50" s="400">
        <f t="shared" si="2"/>
        <v>99.1</v>
      </c>
      <c r="L50" s="400">
        <f t="shared" si="3"/>
        <v>93.7</v>
      </c>
      <c r="M50" s="951">
        <f t="shared" si="4"/>
        <v>-0.1</v>
      </c>
      <c r="N50" s="951">
        <f t="shared" si="5"/>
        <v>0</v>
      </c>
      <c r="O50" s="951">
        <f t="shared" si="6"/>
        <v>1</v>
      </c>
      <c r="P50" s="951">
        <f t="shared" si="7"/>
        <v>0.2</v>
      </c>
      <c r="Q50" s="401"/>
      <c r="R50" s="399">
        <v>11</v>
      </c>
      <c r="S50" s="400">
        <f t="shared" si="8"/>
        <v>100.4</v>
      </c>
      <c r="T50" s="400">
        <f t="shared" si="9"/>
        <v>101.7</v>
      </c>
      <c r="U50" s="400">
        <f t="shared" si="10"/>
        <v>98.1</v>
      </c>
      <c r="V50" s="400">
        <f t="shared" si="11"/>
        <v>92.8</v>
      </c>
      <c r="W50" s="951">
        <f t="shared" si="12"/>
        <v>-0.8</v>
      </c>
      <c r="X50" s="951">
        <f t="shared" si="13"/>
        <v>-1</v>
      </c>
      <c r="Y50" s="951">
        <f t="shared" si="14"/>
        <v>0.6</v>
      </c>
      <c r="Z50" s="951">
        <f t="shared" si="15"/>
        <v>1.6</v>
      </c>
    </row>
    <row r="51" spans="1:26" x14ac:dyDescent="0.15">
      <c r="A51" s="413" t="s">
        <v>100</v>
      </c>
      <c r="B51" s="408" t="s">
        <v>97</v>
      </c>
      <c r="C51" s="944">
        <f>'10生産'!D247</f>
        <v>98.5</v>
      </c>
      <c r="D51" s="944">
        <f>'11出荷'!D247</f>
        <v>99.7</v>
      </c>
      <c r="E51" s="944">
        <f>'12在庫'!D247</f>
        <v>100.7</v>
      </c>
      <c r="F51" s="944">
        <f>'13在庫率'!D247</f>
        <v>94.2</v>
      </c>
      <c r="G51" s="394"/>
      <c r="H51" s="399">
        <v>12</v>
      </c>
      <c r="I51" s="400">
        <f t="shared" si="0"/>
        <v>100.1</v>
      </c>
      <c r="J51" s="400">
        <f t="shared" si="1"/>
        <v>101.2</v>
      </c>
      <c r="K51" s="400">
        <f t="shared" si="2"/>
        <v>100.2</v>
      </c>
      <c r="L51" s="400">
        <f t="shared" si="3"/>
        <v>93.7</v>
      </c>
      <c r="M51" s="951">
        <f t="shared" si="4"/>
        <v>0</v>
      </c>
      <c r="N51" s="951">
        <f t="shared" si="5"/>
        <v>0</v>
      </c>
      <c r="O51" s="951">
        <f t="shared" si="6"/>
        <v>1.1000000000000001</v>
      </c>
      <c r="P51" s="951">
        <f t="shared" si="7"/>
        <v>0</v>
      </c>
      <c r="Q51" s="401"/>
      <c r="R51" s="399">
        <v>12</v>
      </c>
      <c r="S51" s="400">
        <f t="shared" si="8"/>
        <v>100.1</v>
      </c>
      <c r="T51" s="400">
        <f t="shared" si="9"/>
        <v>101.2</v>
      </c>
      <c r="U51" s="400">
        <f t="shared" si="10"/>
        <v>99.1</v>
      </c>
      <c r="V51" s="400">
        <f t="shared" si="11"/>
        <v>93.6</v>
      </c>
      <c r="W51" s="951">
        <f t="shared" si="12"/>
        <v>-0.3</v>
      </c>
      <c r="X51" s="951">
        <f t="shared" si="13"/>
        <v>-0.5</v>
      </c>
      <c r="Y51" s="951">
        <f t="shared" si="14"/>
        <v>1</v>
      </c>
      <c r="Z51" s="951">
        <f t="shared" si="15"/>
        <v>0.9</v>
      </c>
    </row>
    <row r="52" spans="1:26" x14ac:dyDescent="0.15">
      <c r="A52" s="120"/>
      <c r="B52" s="120"/>
      <c r="C52" s="130" t="s">
        <v>68</v>
      </c>
      <c r="D52" s="130" t="s">
        <v>70</v>
      </c>
      <c r="E52" s="130" t="s">
        <v>71</v>
      </c>
      <c r="F52" s="130" t="s">
        <v>228</v>
      </c>
      <c r="H52" s="953" t="s">
        <v>234</v>
      </c>
      <c r="I52" s="123" t="s">
        <v>68</v>
      </c>
      <c r="J52" s="123" t="s">
        <v>70</v>
      </c>
      <c r="K52" s="123" t="s">
        <v>71</v>
      </c>
      <c r="L52" s="123" t="s">
        <v>228</v>
      </c>
      <c r="M52" s="123" t="s">
        <v>68</v>
      </c>
      <c r="N52" s="123" t="s">
        <v>70</v>
      </c>
      <c r="O52" s="123" t="s">
        <v>71</v>
      </c>
      <c r="P52" s="123" t="s">
        <v>228</v>
      </c>
      <c r="R52" s="414" t="s">
        <v>234</v>
      </c>
      <c r="S52" s="415" t="s">
        <v>68</v>
      </c>
      <c r="T52" s="123" t="s">
        <v>70</v>
      </c>
      <c r="U52" s="123" t="s">
        <v>71</v>
      </c>
      <c r="V52" s="955" t="s">
        <v>228</v>
      </c>
      <c r="W52" s="415" t="s">
        <v>68</v>
      </c>
      <c r="X52" s="74" t="s">
        <v>70</v>
      </c>
      <c r="Y52" s="74" t="s">
        <v>71</v>
      </c>
      <c r="Z52" s="74" t="s">
        <v>228</v>
      </c>
    </row>
    <row r="53" spans="1:26" x14ac:dyDescent="0.15">
      <c r="A53" s="412" t="s">
        <v>425</v>
      </c>
      <c r="B53" s="393" t="s">
        <v>99</v>
      </c>
      <c r="C53" s="942">
        <f>'10生産'!D248</f>
        <v>100.1</v>
      </c>
      <c r="D53" s="942">
        <f>'11出荷'!D248</f>
        <v>101.5</v>
      </c>
      <c r="E53" s="942">
        <f>'12在庫'!D248</f>
        <v>97.9</v>
      </c>
      <c r="F53" s="942">
        <f>'13在庫率'!D248</f>
        <v>93.5</v>
      </c>
      <c r="G53" s="394"/>
      <c r="H53" s="395" t="s">
        <v>439</v>
      </c>
      <c r="I53" s="396">
        <f t="shared" ref="I53:L54" si="16">ROUND(AVERAGE(C50:C53),1)</f>
        <v>99.8</v>
      </c>
      <c r="J53" s="396">
        <f t="shared" si="16"/>
        <v>101.2</v>
      </c>
      <c r="K53" s="396">
        <f t="shared" si="16"/>
        <v>99.9</v>
      </c>
      <c r="L53" s="396">
        <f t="shared" si="16"/>
        <v>93.4</v>
      </c>
      <c r="M53" s="952">
        <f>ROUND((I53-I51)/I51*100,1)</f>
        <v>-0.3</v>
      </c>
      <c r="N53" s="952">
        <f>ROUND((J53-J51)/J51*100,1)</f>
        <v>0</v>
      </c>
      <c r="O53" s="952">
        <f>ROUND((K53-K51)/K51*100,1)</f>
        <v>-0.3</v>
      </c>
      <c r="P53" s="952">
        <f>ROUND((L53-L51)/L51*100,1)</f>
        <v>-0.3</v>
      </c>
      <c r="Q53" s="401"/>
      <c r="R53" s="395" t="s">
        <v>439</v>
      </c>
      <c r="S53" s="396">
        <f t="shared" ref="S53:V54" si="17">ROUND(AVERAGE(I50:I53),1)</f>
        <v>100</v>
      </c>
      <c r="T53" s="396">
        <f t="shared" si="17"/>
        <v>101.2</v>
      </c>
      <c r="U53" s="396">
        <f t="shared" si="17"/>
        <v>99.7</v>
      </c>
      <c r="V53" s="396">
        <f t="shared" si="17"/>
        <v>93.6</v>
      </c>
      <c r="W53" s="952">
        <f>ROUND((S53-S51)/S51*100,1)</f>
        <v>-0.1</v>
      </c>
      <c r="X53" s="952">
        <f>ROUND((T53-T51)/T51*100,1)</f>
        <v>0</v>
      </c>
      <c r="Y53" s="952">
        <f>ROUND((U53-U51)/U51*100,1)</f>
        <v>0.6</v>
      </c>
      <c r="Z53" s="952">
        <f>ROUND((V53-V51)/V51*100,1)</f>
        <v>0</v>
      </c>
    </row>
    <row r="54" spans="1:26" x14ac:dyDescent="0.15">
      <c r="A54" s="412"/>
      <c r="B54" s="393" t="s">
        <v>101</v>
      </c>
      <c r="C54" s="942">
        <f>'10生産'!D249</f>
        <v>103.3</v>
      </c>
      <c r="D54" s="942">
        <f>'11出荷'!D249</f>
        <v>102.5</v>
      </c>
      <c r="E54" s="942">
        <f>'12在庫'!D249</f>
        <v>97.3</v>
      </c>
      <c r="F54" s="942">
        <f>'13在庫率'!D249</f>
        <v>92.9</v>
      </c>
      <c r="G54" s="394"/>
      <c r="H54" s="399">
        <v>2</v>
      </c>
      <c r="I54" s="396">
        <f t="shared" si="16"/>
        <v>100.6</v>
      </c>
      <c r="J54" s="396">
        <f t="shared" si="16"/>
        <v>101.2</v>
      </c>
      <c r="K54" s="396">
        <f t="shared" si="16"/>
        <v>98.6</v>
      </c>
      <c r="L54" s="396">
        <f t="shared" si="16"/>
        <v>93.5</v>
      </c>
      <c r="M54" s="403">
        <f t="shared" si="4"/>
        <v>0.8</v>
      </c>
      <c r="N54" s="403">
        <f t="shared" si="5"/>
        <v>0</v>
      </c>
      <c r="O54" s="403">
        <f t="shared" si="6"/>
        <v>-1.3</v>
      </c>
      <c r="P54" s="403">
        <f t="shared" si="7"/>
        <v>0.1</v>
      </c>
      <c r="Q54" s="401"/>
      <c r="R54" s="399">
        <v>2</v>
      </c>
      <c r="S54" s="396">
        <f t="shared" si="17"/>
        <v>100.2</v>
      </c>
      <c r="T54" s="396">
        <f t="shared" si="17"/>
        <v>101.2</v>
      </c>
      <c r="U54" s="396">
        <f t="shared" si="17"/>
        <v>99.6</v>
      </c>
      <c r="V54" s="396">
        <f t="shared" si="17"/>
        <v>93.5</v>
      </c>
      <c r="W54" s="403">
        <f t="shared" si="12"/>
        <v>0.2</v>
      </c>
      <c r="X54" s="403">
        <f t="shared" si="13"/>
        <v>0</v>
      </c>
      <c r="Y54" s="403">
        <f t="shared" si="14"/>
        <v>-0.1</v>
      </c>
      <c r="Z54" s="403">
        <f t="shared" si="15"/>
        <v>-0.1</v>
      </c>
    </row>
    <row r="55" spans="1:26" x14ac:dyDescent="0.15">
      <c r="A55" s="412"/>
      <c r="B55" s="393" t="s">
        <v>102</v>
      </c>
      <c r="C55" s="942">
        <f>'10生産'!D250</f>
        <v>100.5</v>
      </c>
      <c r="D55" s="942">
        <f>'11出荷'!D250</f>
        <v>101.1</v>
      </c>
      <c r="E55" s="942">
        <f>'12在庫'!D250</f>
        <v>96.7</v>
      </c>
      <c r="F55" s="942">
        <f>'13在庫率'!D250</f>
        <v>92.9</v>
      </c>
      <c r="G55" s="394"/>
      <c r="H55" s="399">
        <v>3</v>
      </c>
      <c r="I55" s="396">
        <f t="shared" ref="I55:I78" si="18">ROUND(AVERAGE(C53:C55),1)</f>
        <v>101.3</v>
      </c>
      <c r="J55" s="396">
        <f t="shared" ref="J55:J78" si="19">ROUND(AVERAGE(D53:D55),1)</f>
        <v>101.7</v>
      </c>
      <c r="K55" s="396">
        <f t="shared" ref="K55:K78" si="20">ROUND(AVERAGE(E53:E55),1)</f>
        <v>97.3</v>
      </c>
      <c r="L55" s="396">
        <f t="shared" ref="L55:L78" si="21">ROUND(AVERAGE(F53:F55),1)</f>
        <v>93.1</v>
      </c>
      <c r="M55" s="403">
        <f t="shared" si="4"/>
        <v>0.7</v>
      </c>
      <c r="N55" s="403">
        <f t="shared" si="5"/>
        <v>0.5</v>
      </c>
      <c r="O55" s="403">
        <f t="shared" si="6"/>
        <v>-1.3</v>
      </c>
      <c r="P55" s="403">
        <f t="shared" si="7"/>
        <v>-0.4</v>
      </c>
      <c r="Q55" s="401"/>
      <c r="R55" s="399">
        <v>3</v>
      </c>
      <c r="S55" s="396">
        <f t="shared" si="8"/>
        <v>100.6</v>
      </c>
      <c r="T55" s="396">
        <f t="shared" si="9"/>
        <v>101.4</v>
      </c>
      <c r="U55" s="396">
        <f t="shared" si="10"/>
        <v>98.6</v>
      </c>
      <c r="V55" s="396">
        <f t="shared" si="11"/>
        <v>93.3</v>
      </c>
      <c r="W55" s="403">
        <f t="shared" si="12"/>
        <v>0.4</v>
      </c>
      <c r="X55" s="403">
        <f t="shared" si="13"/>
        <v>0.2</v>
      </c>
      <c r="Y55" s="403">
        <f t="shared" si="14"/>
        <v>-1</v>
      </c>
      <c r="Z55" s="403">
        <f t="shared" si="15"/>
        <v>-0.2</v>
      </c>
    </row>
    <row r="56" spans="1:26" x14ac:dyDescent="0.15">
      <c r="A56" s="412"/>
      <c r="B56" s="393" t="s">
        <v>103</v>
      </c>
      <c r="C56" s="942">
        <f>'10生産'!D251</f>
        <v>102.1</v>
      </c>
      <c r="D56" s="942">
        <f>'11出荷'!D251</f>
        <v>102.5</v>
      </c>
      <c r="E56" s="942">
        <f>'12在庫'!D251</f>
        <v>96.8</v>
      </c>
      <c r="F56" s="942">
        <f>'13在庫率'!D251</f>
        <v>91.4</v>
      </c>
      <c r="G56" s="394"/>
      <c r="H56" s="399">
        <v>4</v>
      </c>
      <c r="I56" s="396">
        <f t="shared" si="18"/>
        <v>102</v>
      </c>
      <c r="J56" s="396">
        <f t="shared" si="19"/>
        <v>102</v>
      </c>
      <c r="K56" s="396">
        <f t="shared" si="20"/>
        <v>96.9</v>
      </c>
      <c r="L56" s="396">
        <f t="shared" si="21"/>
        <v>92.4</v>
      </c>
      <c r="M56" s="403">
        <f t="shared" si="4"/>
        <v>0.7</v>
      </c>
      <c r="N56" s="403">
        <f t="shared" si="5"/>
        <v>0.3</v>
      </c>
      <c r="O56" s="403">
        <f t="shared" si="6"/>
        <v>-0.4</v>
      </c>
      <c r="P56" s="403">
        <f t="shared" si="7"/>
        <v>-0.8</v>
      </c>
      <c r="Q56" s="401"/>
      <c r="R56" s="399">
        <v>4</v>
      </c>
      <c r="S56" s="396">
        <f t="shared" si="8"/>
        <v>101.3</v>
      </c>
      <c r="T56" s="396">
        <f t="shared" si="9"/>
        <v>101.6</v>
      </c>
      <c r="U56" s="396">
        <f t="shared" si="10"/>
        <v>97.6</v>
      </c>
      <c r="V56" s="396">
        <f t="shared" si="11"/>
        <v>93</v>
      </c>
      <c r="W56" s="403">
        <f t="shared" si="12"/>
        <v>0.7</v>
      </c>
      <c r="X56" s="403">
        <f t="shared" si="13"/>
        <v>0.2</v>
      </c>
      <c r="Y56" s="403">
        <f t="shared" si="14"/>
        <v>-1</v>
      </c>
      <c r="Z56" s="403">
        <f t="shared" si="15"/>
        <v>-0.3</v>
      </c>
    </row>
    <row r="57" spans="1:26" x14ac:dyDescent="0.15">
      <c r="A57" s="412"/>
      <c r="B57" s="393" t="s">
        <v>104</v>
      </c>
      <c r="C57" s="942">
        <f>'10生産'!D252</f>
        <v>99.5</v>
      </c>
      <c r="D57" s="942">
        <f>'11出荷'!D252</f>
        <v>99.2</v>
      </c>
      <c r="E57" s="942">
        <f>'12在庫'!D252</f>
        <v>98.5</v>
      </c>
      <c r="F57" s="942">
        <f>'13在庫率'!D252</f>
        <v>99.6</v>
      </c>
      <c r="G57" s="394"/>
      <c r="H57" s="399">
        <v>5</v>
      </c>
      <c r="I57" s="396">
        <f t="shared" si="18"/>
        <v>100.7</v>
      </c>
      <c r="J57" s="396">
        <f t="shared" si="19"/>
        <v>100.9</v>
      </c>
      <c r="K57" s="396">
        <f t="shared" si="20"/>
        <v>97.3</v>
      </c>
      <c r="L57" s="396">
        <f t="shared" si="21"/>
        <v>94.6</v>
      </c>
      <c r="M57" s="403">
        <f t="shared" si="4"/>
        <v>-1.3</v>
      </c>
      <c r="N57" s="403">
        <f t="shared" si="5"/>
        <v>-1.1000000000000001</v>
      </c>
      <c r="O57" s="403">
        <f t="shared" si="6"/>
        <v>0.4</v>
      </c>
      <c r="P57" s="403">
        <f t="shared" si="7"/>
        <v>2.4</v>
      </c>
      <c r="Q57" s="401"/>
      <c r="R57" s="399">
        <v>5</v>
      </c>
      <c r="S57" s="396">
        <f t="shared" si="8"/>
        <v>101.3</v>
      </c>
      <c r="T57" s="396">
        <f t="shared" si="9"/>
        <v>101.5</v>
      </c>
      <c r="U57" s="396">
        <f t="shared" si="10"/>
        <v>97.2</v>
      </c>
      <c r="V57" s="396">
        <f t="shared" si="11"/>
        <v>93.4</v>
      </c>
      <c r="W57" s="403">
        <f t="shared" si="12"/>
        <v>0</v>
      </c>
      <c r="X57" s="403">
        <f t="shared" si="13"/>
        <v>-0.1</v>
      </c>
      <c r="Y57" s="403">
        <f t="shared" si="14"/>
        <v>-0.4</v>
      </c>
      <c r="Z57" s="403">
        <f t="shared" si="15"/>
        <v>0.4</v>
      </c>
    </row>
    <row r="58" spans="1:26" x14ac:dyDescent="0.15">
      <c r="A58" s="412"/>
      <c r="B58" s="393" t="s">
        <v>105</v>
      </c>
      <c r="C58" s="942">
        <f>'10生産'!D253</f>
        <v>101.9</v>
      </c>
      <c r="D58" s="942">
        <f>'11出荷'!D253</f>
        <v>102.5</v>
      </c>
      <c r="E58" s="942">
        <f>'12在庫'!D253</f>
        <v>96.1</v>
      </c>
      <c r="F58" s="942">
        <f>'13在庫率'!D253</f>
        <v>83.8</v>
      </c>
      <c r="G58" s="394"/>
      <c r="H58" s="399">
        <v>6</v>
      </c>
      <c r="I58" s="396">
        <f t="shared" si="18"/>
        <v>101.2</v>
      </c>
      <c r="J58" s="396">
        <f t="shared" si="19"/>
        <v>101.4</v>
      </c>
      <c r="K58" s="396">
        <f t="shared" si="20"/>
        <v>97.1</v>
      </c>
      <c r="L58" s="396">
        <f t="shared" si="21"/>
        <v>91.6</v>
      </c>
      <c r="M58" s="403">
        <f t="shared" si="4"/>
        <v>0.5</v>
      </c>
      <c r="N58" s="403">
        <f t="shared" si="5"/>
        <v>0.5</v>
      </c>
      <c r="O58" s="403">
        <f t="shared" si="6"/>
        <v>-0.2</v>
      </c>
      <c r="P58" s="403">
        <f t="shared" si="7"/>
        <v>-3.2</v>
      </c>
      <c r="Q58" s="401"/>
      <c r="R58" s="399">
        <v>6</v>
      </c>
      <c r="S58" s="396">
        <f t="shared" si="8"/>
        <v>101.3</v>
      </c>
      <c r="T58" s="396">
        <f t="shared" si="9"/>
        <v>101.4</v>
      </c>
      <c r="U58" s="396">
        <f t="shared" si="10"/>
        <v>97.1</v>
      </c>
      <c r="V58" s="396">
        <f t="shared" si="11"/>
        <v>92.9</v>
      </c>
      <c r="W58" s="403">
        <f t="shared" si="12"/>
        <v>0</v>
      </c>
      <c r="X58" s="403">
        <f t="shared" si="13"/>
        <v>-0.1</v>
      </c>
      <c r="Y58" s="403">
        <f t="shared" si="14"/>
        <v>-0.1</v>
      </c>
      <c r="Z58" s="403">
        <f t="shared" si="15"/>
        <v>-0.5</v>
      </c>
    </row>
    <row r="59" spans="1:26" x14ac:dyDescent="0.15">
      <c r="A59" s="412"/>
      <c r="B59" s="393" t="s">
        <v>106</v>
      </c>
      <c r="C59" s="942">
        <f>'10生産'!D254</f>
        <v>102.6</v>
      </c>
      <c r="D59" s="942">
        <f>'11出荷'!D254</f>
        <v>102</v>
      </c>
      <c r="E59" s="942">
        <f>'12在庫'!D254</f>
        <v>97.8</v>
      </c>
      <c r="F59" s="942">
        <f>'13在庫率'!D254</f>
        <v>92.9</v>
      </c>
      <c r="G59" s="394"/>
      <c r="H59" s="399">
        <v>7</v>
      </c>
      <c r="I59" s="396">
        <f t="shared" si="18"/>
        <v>101.3</v>
      </c>
      <c r="J59" s="396">
        <f t="shared" si="19"/>
        <v>101.2</v>
      </c>
      <c r="K59" s="396">
        <f t="shared" si="20"/>
        <v>97.5</v>
      </c>
      <c r="L59" s="396">
        <f t="shared" si="21"/>
        <v>92.1</v>
      </c>
      <c r="M59" s="403">
        <f t="shared" si="4"/>
        <v>0.1</v>
      </c>
      <c r="N59" s="403">
        <f t="shared" si="5"/>
        <v>-0.2</v>
      </c>
      <c r="O59" s="403">
        <f t="shared" si="6"/>
        <v>0.4</v>
      </c>
      <c r="P59" s="403">
        <f t="shared" si="7"/>
        <v>0.5</v>
      </c>
      <c r="Q59" s="401"/>
      <c r="R59" s="399">
        <v>7</v>
      </c>
      <c r="S59" s="396">
        <f t="shared" si="8"/>
        <v>101.1</v>
      </c>
      <c r="T59" s="396">
        <f t="shared" si="9"/>
        <v>101.2</v>
      </c>
      <c r="U59" s="396">
        <f t="shared" si="10"/>
        <v>97.3</v>
      </c>
      <c r="V59" s="396">
        <f t="shared" si="11"/>
        <v>92.8</v>
      </c>
      <c r="W59" s="403">
        <f t="shared" si="12"/>
        <v>-0.2</v>
      </c>
      <c r="X59" s="403">
        <f t="shared" si="13"/>
        <v>-0.2</v>
      </c>
      <c r="Y59" s="403">
        <f t="shared" si="14"/>
        <v>0.2</v>
      </c>
      <c r="Z59" s="403">
        <f t="shared" si="15"/>
        <v>-0.1</v>
      </c>
    </row>
    <row r="60" spans="1:26" x14ac:dyDescent="0.15">
      <c r="A60" s="412"/>
      <c r="B60" s="393" t="s">
        <v>107</v>
      </c>
      <c r="C60" s="942">
        <f>'10生産'!D255</f>
        <v>102.9</v>
      </c>
      <c r="D60" s="942">
        <f>'11出荷'!D255</f>
        <v>102.3</v>
      </c>
      <c r="E60" s="942">
        <f>'12在庫'!D255</f>
        <v>98.4</v>
      </c>
      <c r="F60" s="942">
        <f>'13在庫率'!D255</f>
        <v>94.6</v>
      </c>
      <c r="G60" s="394"/>
      <c r="H60" s="399">
        <v>8</v>
      </c>
      <c r="I60" s="396">
        <f t="shared" si="18"/>
        <v>102.5</v>
      </c>
      <c r="J60" s="396">
        <f t="shared" si="19"/>
        <v>102.3</v>
      </c>
      <c r="K60" s="396">
        <f t="shared" si="20"/>
        <v>97.4</v>
      </c>
      <c r="L60" s="396">
        <f t="shared" si="21"/>
        <v>90.4</v>
      </c>
      <c r="M60" s="403">
        <f t="shared" si="4"/>
        <v>1.2</v>
      </c>
      <c r="N60" s="403">
        <f t="shared" si="5"/>
        <v>1.1000000000000001</v>
      </c>
      <c r="O60" s="403">
        <f t="shared" si="6"/>
        <v>-0.1</v>
      </c>
      <c r="P60" s="403">
        <f t="shared" si="7"/>
        <v>-1.8</v>
      </c>
      <c r="Q60" s="401"/>
      <c r="R60" s="399">
        <v>8</v>
      </c>
      <c r="S60" s="396">
        <f t="shared" si="8"/>
        <v>101.7</v>
      </c>
      <c r="T60" s="396">
        <f t="shared" si="9"/>
        <v>101.6</v>
      </c>
      <c r="U60" s="396">
        <f t="shared" si="10"/>
        <v>97.3</v>
      </c>
      <c r="V60" s="396">
        <f t="shared" si="11"/>
        <v>91.4</v>
      </c>
      <c r="W60" s="403">
        <f t="shared" si="12"/>
        <v>0.6</v>
      </c>
      <c r="X60" s="403">
        <f t="shared" si="13"/>
        <v>0.4</v>
      </c>
      <c r="Y60" s="403">
        <f t="shared" si="14"/>
        <v>0</v>
      </c>
      <c r="Z60" s="403">
        <f t="shared" si="15"/>
        <v>-1.5</v>
      </c>
    </row>
    <row r="61" spans="1:26" x14ac:dyDescent="0.15">
      <c r="A61" s="412"/>
      <c r="B61" s="393" t="s">
        <v>108</v>
      </c>
      <c r="C61" s="942">
        <f>'10生産'!D256</f>
        <v>104.9</v>
      </c>
      <c r="D61" s="942">
        <f>'11出荷'!D256</f>
        <v>104.7</v>
      </c>
      <c r="E61" s="942">
        <f>'12在庫'!D256</f>
        <v>99.2</v>
      </c>
      <c r="F61" s="942">
        <f>'13在庫率'!D256</f>
        <v>93.6</v>
      </c>
      <c r="G61" s="394"/>
      <c r="H61" s="399">
        <v>9</v>
      </c>
      <c r="I61" s="396">
        <f t="shared" si="18"/>
        <v>103.5</v>
      </c>
      <c r="J61" s="396">
        <f t="shared" si="19"/>
        <v>103</v>
      </c>
      <c r="K61" s="396">
        <f t="shared" si="20"/>
        <v>98.5</v>
      </c>
      <c r="L61" s="396">
        <f t="shared" si="21"/>
        <v>93.7</v>
      </c>
      <c r="M61" s="403">
        <f t="shared" si="4"/>
        <v>1</v>
      </c>
      <c r="N61" s="403">
        <f t="shared" si="5"/>
        <v>0.7</v>
      </c>
      <c r="O61" s="403">
        <f t="shared" si="6"/>
        <v>1.1000000000000001</v>
      </c>
      <c r="P61" s="403">
        <f t="shared" si="7"/>
        <v>3.7</v>
      </c>
      <c r="Q61" s="401"/>
      <c r="R61" s="399">
        <v>9</v>
      </c>
      <c r="S61" s="396">
        <f t="shared" si="8"/>
        <v>102.4</v>
      </c>
      <c r="T61" s="396">
        <f t="shared" si="9"/>
        <v>102.2</v>
      </c>
      <c r="U61" s="396">
        <f t="shared" si="10"/>
        <v>97.8</v>
      </c>
      <c r="V61" s="396">
        <f t="shared" si="11"/>
        <v>92.1</v>
      </c>
      <c r="W61" s="403">
        <f t="shared" si="12"/>
        <v>0.7</v>
      </c>
      <c r="X61" s="403">
        <f t="shared" si="13"/>
        <v>0.6</v>
      </c>
      <c r="Y61" s="403">
        <f t="shared" si="14"/>
        <v>0.5</v>
      </c>
      <c r="Z61" s="403">
        <f t="shared" si="15"/>
        <v>0.8</v>
      </c>
    </row>
    <row r="62" spans="1:26" x14ac:dyDescent="0.15">
      <c r="A62" s="412"/>
      <c r="B62" s="393" t="s">
        <v>109</v>
      </c>
      <c r="C62" s="942">
        <f>'10生産'!D257</f>
        <v>103.3</v>
      </c>
      <c r="D62" s="942">
        <f>'11出荷'!D257</f>
        <v>105.1</v>
      </c>
      <c r="E62" s="942">
        <f>'12在庫'!D257</f>
        <v>98.5</v>
      </c>
      <c r="F62" s="942">
        <f>'13在庫率'!D257</f>
        <v>97.3</v>
      </c>
      <c r="G62" s="394"/>
      <c r="H62" s="399">
        <v>10</v>
      </c>
      <c r="I62" s="396">
        <f t="shared" si="18"/>
        <v>103.7</v>
      </c>
      <c r="J62" s="396">
        <f t="shared" si="19"/>
        <v>104</v>
      </c>
      <c r="K62" s="396">
        <f t="shared" si="20"/>
        <v>98.7</v>
      </c>
      <c r="L62" s="396">
        <f t="shared" si="21"/>
        <v>95.2</v>
      </c>
      <c r="M62" s="403">
        <f t="shared" si="4"/>
        <v>0.2</v>
      </c>
      <c r="N62" s="403">
        <f t="shared" si="5"/>
        <v>1</v>
      </c>
      <c r="O62" s="403">
        <f t="shared" si="6"/>
        <v>0.2</v>
      </c>
      <c r="P62" s="403">
        <f t="shared" si="7"/>
        <v>1.6</v>
      </c>
      <c r="Q62" s="401"/>
      <c r="R62" s="399">
        <v>10</v>
      </c>
      <c r="S62" s="396">
        <f t="shared" si="8"/>
        <v>103.2</v>
      </c>
      <c r="T62" s="396">
        <f t="shared" si="9"/>
        <v>103.1</v>
      </c>
      <c r="U62" s="396">
        <f t="shared" si="10"/>
        <v>98.2</v>
      </c>
      <c r="V62" s="396">
        <f t="shared" si="11"/>
        <v>93.1</v>
      </c>
      <c r="W62" s="403">
        <f t="shared" si="12"/>
        <v>0.8</v>
      </c>
      <c r="X62" s="403">
        <f t="shared" si="13"/>
        <v>0.9</v>
      </c>
      <c r="Y62" s="403">
        <f t="shared" si="14"/>
        <v>0.4</v>
      </c>
      <c r="Z62" s="403">
        <f t="shared" si="15"/>
        <v>1.1000000000000001</v>
      </c>
    </row>
    <row r="63" spans="1:26" x14ac:dyDescent="0.15">
      <c r="A63" s="412"/>
      <c r="B63" s="393" t="s">
        <v>110</v>
      </c>
      <c r="C63" s="942">
        <f>'10生産'!D258</f>
        <v>103.6</v>
      </c>
      <c r="D63" s="942">
        <f>'11出荷'!D258</f>
        <v>103</v>
      </c>
      <c r="E63" s="942">
        <f>'12在庫'!D258</f>
        <v>97.9</v>
      </c>
      <c r="F63" s="942">
        <f>'13在庫率'!D258</f>
        <v>97.1</v>
      </c>
      <c r="G63" s="394"/>
      <c r="H63" s="399">
        <v>11</v>
      </c>
      <c r="I63" s="396">
        <f t="shared" si="18"/>
        <v>103.9</v>
      </c>
      <c r="J63" s="396">
        <f t="shared" si="19"/>
        <v>104.3</v>
      </c>
      <c r="K63" s="396">
        <f t="shared" si="20"/>
        <v>98.5</v>
      </c>
      <c r="L63" s="396">
        <f t="shared" si="21"/>
        <v>96</v>
      </c>
      <c r="M63" s="403">
        <f t="shared" si="4"/>
        <v>0.2</v>
      </c>
      <c r="N63" s="403">
        <f t="shared" si="5"/>
        <v>0.3</v>
      </c>
      <c r="O63" s="403">
        <f t="shared" si="6"/>
        <v>-0.2</v>
      </c>
      <c r="P63" s="403">
        <f t="shared" si="7"/>
        <v>0.8</v>
      </c>
      <c r="Q63" s="401"/>
      <c r="R63" s="399">
        <v>11</v>
      </c>
      <c r="S63" s="396">
        <f t="shared" si="8"/>
        <v>103.7</v>
      </c>
      <c r="T63" s="396">
        <f t="shared" si="9"/>
        <v>103.8</v>
      </c>
      <c r="U63" s="396">
        <f t="shared" si="10"/>
        <v>98.6</v>
      </c>
      <c r="V63" s="396">
        <f t="shared" si="11"/>
        <v>95</v>
      </c>
      <c r="W63" s="403">
        <f t="shared" si="12"/>
        <v>0.5</v>
      </c>
      <c r="X63" s="403">
        <f t="shared" si="13"/>
        <v>0.7</v>
      </c>
      <c r="Y63" s="403">
        <f t="shared" si="14"/>
        <v>0.4</v>
      </c>
      <c r="Z63" s="403">
        <f t="shared" si="15"/>
        <v>2</v>
      </c>
    </row>
    <row r="64" spans="1:26" x14ac:dyDescent="0.15">
      <c r="A64" s="412"/>
      <c r="B64" s="393" t="s">
        <v>97</v>
      </c>
      <c r="C64" s="942">
        <f>'10生産'!D259</f>
        <v>103.6</v>
      </c>
      <c r="D64" s="942">
        <f>'11出荷'!D259</f>
        <v>103.5</v>
      </c>
      <c r="E64" s="942">
        <f>'12在庫'!D259</f>
        <v>97.4</v>
      </c>
      <c r="F64" s="942">
        <f>'13在庫率'!D259</f>
        <v>100.4</v>
      </c>
      <c r="G64" s="394"/>
      <c r="H64" s="404">
        <v>12</v>
      </c>
      <c r="I64" s="396">
        <f t="shared" si="18"/>
        <v>103.5</v>
      </c>
      <c r="J64" s="396">
        <f t="shared" si="19"/>
        <v>103.9</v>
      </c>
      <c r="K64" s="396">
        <f t="shared" si="20"/>
        <v>97.9</v>
      </c>
      <c r="L64" s="396">
        <f t="shared" si="21"/>
        <v>98.3</v>
      </c>
      <c r="M64" s="950">
        <f t="shared" si="4"/>
        <v>-0.4</v>
      </c>
      <c r="N64" s="950">
        <f t="shared" si="5"/>
        <v>-0.4</v>
      </c>
      <c r="O64" s="950">
        <f t="shared" si="6"/>
        <v>-0.6</v>
      </c>
      <c r="P64" s="950">
        <f t="shared" si="7"/>
        <v>2.4</v>
      </c>
      <c r="Q64" s="401"/>
      <c r="R64" s="404">
        <v>12</v>
      </c>
      <c r="S64" s="396">
        <f t="shared" si="8"/>
        <v>103.7</v>
      </c>
      <c r="T64" s="396">
        <f t="shared" si="9"/>
        <v>104.1</v>
      </c>
      <c r="U64" s="396">
        <f t="shared" si="10"/>
        <v>98.4</v>
      </c>
      <c r="V64" s="396">
        <f t="shared" si="11"/>
        <v>96.5</v>
      </c>
      <c r="W64" s="950">
        <f t="shared" si="12"/>
        <v>0</v>
      </c>
      <c r="X64" s="950">
        <f t="shared" si="13"/>
        <v>0.3</v>
      </c>
      <c r="Y64" s="950">
        <f t="shared" si="14"/>
        <v>-0.2</v>
      </c>
      <c r="Z64" s="950">
        <f t="shared" si="15"/>
        <v>1.6</v>
      </c>
    </row>
    <row r="65" spans="1:39" x14ac:dyDescent="0.15">
      <c r="A65" s="411" t="s">
        <v>468</v>
      </c>
      <c r="B65" s="406" t="s">
        <v>99</v>
      </c>
      <c r="C65" s="943">
        <f>'10生産'!D260</f>
        <v>99</v>
      </c>
      <c r="D65" s="943">
        <f>'11出荷'!D260</f>
        <v>97.4</v>
      </c>
      <c r="E65" s="943">
        <f>'12在庫'!D260</f>
        <v>99.8</v>
      </c>
      <c r="F65" s="943">
        <f>'13在庫率'!D260</f>
        <v>107.3</v>
      </c>
      <c r="G65" s="394"/>
      <c r="H65" s="395" t="s">
        <v>440</v>
      </c>
      <c r="I65" s="397">
        <f t="shared" si="18"/>
        <v>102.1</v>
      </c>
      <c r="J65" s="397">
        <f t="shared" si="19"/>
        <v>101.3</v>
      </c>
      <c r="K65" s="397">
        <f t="shared" si="20"/>
        <v>98.4</v>
      </c>
      <c r="L65" s="397">
        <f t="shared" si="21"/>
        <v>101.6</v>
      </c>
      <c r="M65" s="951">
        <f t="shared" si="4"/>
        <v>-1.4</v>
      </c>
      <c r="N65" s="951">
        <f t="shared" si="5"/>
        <v>-2.5</v>
      </c>
      <c r="O65" s="951">
        <f t="shared" si="6"/>
        <v>0.5</v>
      </c>
      <c r="P65" s="951">
        <f t="shared" si="7"/>
        <v>3.4</v>
      </c>
      <c r="Q65" s="401"/>
      <c r="R65" s="395" t="s">
        <v>440</v>
      </c>
      <c r="S65" s="397">
        <f t="shared" si="8"/>
        <v>103.2</v>
      </c>
      <c r="T65" s="397">
        <f t="shared" si="9"/>
        <v>103.2</v>
      </c>
      <c r="U65" s="397">
        <f t="shared" si="10"/>
        <v>98.3</v>
      </c>
      <c r="V65" s="397">
        <f t="shared" si="11"/>
        <v>98.6</v>
      </c>
      <c r="W65" s="951">
        <f t="shared" si="12"/>
        <v>-0.5</v>
      </c>
      <c r="X65" s="951">
        <f t="shared" si="13"/>
        <v>-0.9</v>
      </c>
      <c r="Y65" s="951">
        <f t="shared" si="14"/>
        <v>-0.1</v>
      </c>
      <c r="Z65" s="951">
        <f t="shared" si="15"/>
        <v>2.2000000000000002</v>
      </c>
    </row>
    <row r="66" spans="1:39" x14ac:dyDescent="0.15">
      <c r="A66" s="412"/>
      <c r="B66" s="393" t="s">
        <v>101</v>
      </c>
      <c r="C66" s="942">
        <f>'10生産'!D261</f>
        <v>99.6</v>
      </c>
      <c r="D66" s="942">
        <f>'11出荷'!D261</f>
        <v>98.2</v>
      </c>
      <c r="E66" s="942">
        <f>'12在庫'!D261</f>
        <v>100.2</v>
      </c>
      <c r="F66" s="942">
        <f>'13在庫率'!D261</f>
        <v>100.2</v>
      </c>
      <c r="G66" s="394"/>
      <c r="H66" s="399">
        <v>2</v>
      </c>
      <c r="I66" s="400">
        <f t="shared" si="18"/>
        <v>100.7</v>
      </c>
      <c r="J66" s="400">
        <f t="shared" si="19"/>
        <v>99.7</v>
      </c>
      <c r="K66" s="400">
        <f t="shared" si="20"/>
        <v>99.1</v>
      </c>
      <c r="L66" s="400">
        <f t="shared" si="21"/>
        <v>102.6</v>
      </c>
      <c r="M66" s="951">
        <f t="shared" si="4"/>
        <v>-1.4</v>
      </c>
      <c r="N66" s="951">
        <f t="shared" si="5"/>
        <v>-1.6</v>
      </c>
      <c r="O66" s="951">
        <f t="shared" si="6"/>
        <v>0.7</v>
      </c>
      <c r="P66" s="951">
        <f t="shared" si="7"/>
        <v>1</v>
      </c>
      <c r="Q66" s="401"/>
      <c r="R66" s="399">
        <v>2</v>
      </c>
      <c r="S66" s="400">
        <f t="shared" si="8"/>
        <v>102.1</v>
      </c>
      <c r="T66" s="400">
        <f t="shared" si="9"/>
        <v>101.6</v>
      </c>
      <c r="U66" s="400">
        <f t="shared" si="10"/>
        <v>98.5</v>
      </c>
      <c r="V66" s="400">
        <f t="shared" si="11"/>
        <v>100.8</v>
      </c>
      <c r="W66" s="951">
        <f t="shared" si="12"/>
        <v>-1.1000000000000001</v>
      </c>
      <c r="X66" s="951">
        <f t="shared" si="13"/>
        <v>-1.6</v>
      </c>
      <c r="Y66" s="951">
        <f t="shared" si="14"/>
        <v>0.2</v>
      </c>
      <c r="Z66" s="951">
        <f t="shared" si="15"/>
        <v>2.2000000000000002</v>
      </c>
    </row>
    <row r="67" spans="1:39" x14ac:dyDescent="0.15">
      <c r="A67" s="412"/>
      <c r="B67" s="393" t="s">
        <v>102</v>
      </c>
      <c r="C67" s="942">
        <f>'10生産'!D262</f>
        <v>100.7</v>
      </c>
      <c r="D67" s="942">
        <f>'11出荷'!D262</f>
        <v>99.9</v>
      </c>
      <c r="E67" s="942">
        <f>'12在庫'!D262</f>
        <v>101.2</v>
      </c>
      <c r="F67" s="942">
        <f>'13在庫率'!D262</f>
        <v>102.9</v>
      </c>
      <c r="G67" s="394"/>
      <c r="H67" s="399">
        <v>3</v>
      </c>
      <c r="I67" s="400">
        <f t="shared" si="18"/>
        <v>99.8</v>
      </c>
      <c r="J67" s="400">
        <f t="shared" si="19"/>
        <v>98.5</v>
      </c>
      <c r="K67" s="400">
        <f t="shared" si="20"/>
        <v>100.4</v>
      </c>
      <c r="L67" s="400">
        <f t="shared" si="21"/>
        <v>103.5</v>
      </c>
      <c r="M67" s="951">
        <f t="shared" si="4"/>
        <v>-0.9</v>
      </c>
      <c r="N67" s="951">
        <f t="shared" si="5"/>
        <v>-1.2</v>
      </c>
      <c r="O67" s="951">
        <f t="shared" si="6"/>
        <v>1.3</v>
      </c>
      <c r="P67" s="951">
        <f t="shared" si="7"/>
        <v>0.9</v>
      </c>
      <c r="Q67" s="401"/>
      <c r="R67" s="399">
        <v>3</v>
      </c>
      <c r="S67" s="400">
        <f t="shared" si="8"/>
        <v>100.9</v>
      </c>
      <c r="T67" s="400">
        <f t="shared" si="9"/>
        <v>99.8</v>
      </c>
      <c r="U67" s="400">
        <f t="shared" si="10"/>
        <v>99.3</v>
      </c>
      <c r="V67" s="400">
        <f t="shared" si="11"/>
        <v>102.6</v>
      </c>
      <c r="W67" s="951">
        <f t="shared" si="12"/>
        <v>-1.2</v>
      </c>
      <c r="X67" s="951">
        <f t="shared" si="13"/>
        <v>-1.8</v>
      </c>
      <c r="Y67" s="951">
        <f t="shared" si="14"/>
        <v>0.8</v>
      </c>
      <c r="Z67" s="951">
        <f t="shared" si="15"/>
        <v>1.8</v>
      </c>
      <c r="AM67" s="3" t="s">
        <v>1</v>
      </c>
    </row>
    <row r="68" spans="1:39" x14ac:dyDescent="0.15">
      <c r="A68" s="412"/>
      <c r="B68" s="393" t="s">
        <v>103</v>
      </c>
      <c r="C68" s="942">
        <f>'10生産'!D263</f>
        <v>95.8</v>
      </c>
      <c r="D68" s="942">
        <f>'11出荷'!D263</f>
        <v>97.6</v>
      </c>
      <c r="E68" s="942">
        <f>'12在庫'!D263</f>
        <v>100.7</v>
      </c>
      <c r="F68" s="942">
        <f>'13在庫率'!D263</f>
        <v>101.6</v>
      </c>
      <c r="G68" s="394"/>
      <c r="H68" s="399">
        <v>4</v>
      </c>
      <c r="I68" s="400">
        <f t="shared" si="18"/>
        <v>98.7</v>
      </c>
      <c r="J68" s="400">
        <f t="shared" si="19"/>
        <v>98.6</v>
      </c>
      <c r="K68" s="400">
        <f t="shared" si="20"/>
        <v>100.7</v>
      </c>
      <c r="L68" s="400">
        <f t="shared" si="21"/>
        <v>101.6</v>
      </c>
      <c r="M68" s="951">
        <f t="shared" si="4"/>
        <v>-1.1000000000000001</v>
      </c>
      <c r="N68" s="951">
        <f t="shared" si="5"/>
        <v>0.1</v>
      </c>
      <c r="O68" s="951">
        <f t="shared" si="6"/>
        <v>0.3</v>
      </c>
      <c r="P68" s="951">
        <f t="shared" si="7"/>
        <v>-1.8</v>
      </c>
      <c r="Q68" s="401"/>
      <c r="R68" s="399">
        <v>4</v>
      </c>
      <c r="S68" s="400">
        <f t="shared" si="8"/>
        <v>99.7</v>
      </c>
      <c r="T68" s="400">
        <f t="shared" si="9"/>
        <v>98.9</v>
      </c>
      <c r="U68" s="400">
        <f t="shared" si="10"/>
        <v>100.1</v>
      </c>
      <c r="V68" s="400">
        <f t="shared" si="11"/>
        <v>102.6</v>
      </c>
      <c r="W68" s="951">
        <f t="shared" si="12"/>
        <v>-1.2</v>
      </c>
      <c r="X68" s="951">
        <f t="shared" si="13"/>
        <v>-0.9</v>
      </c>
      <c r="Y68" s="951">
        <f t="shared" si="14"/>
        <v>0.8</v>
      </c>
      <c r="Z68" s="951">
        <f t="shared" si="15"/>
        <v>0</v>
      </c>
    </row>
    <row r="69" spans="1:39" x14ac:dyDescent="0.15">
      <c r="A69" s="412"/>
      <c r="B69" s="393" t="s">
        <v>104</v>
      </c>
      <c r="C69" s="942">
        <f>'10生産'!D264</f>
        <v>96.9</v>
      </c>
      <c r="D69" s="942">
        <f>'11出荷'!D264</f>
        <v>97.1</v>
      </c>
      <c r="E69" s="942">
        <f>'12在庫'!D264</f>
        <v>100.8</v>
      </c>
      <c r="F69" s="942">
        <f>'13在庫率'!D264</f>
        <v>101.5</v>
      </c>
      <c r="G69" s="394"/>
      <c r="H69" s="399">
        <v>5</v>
      </c>
      <c r="I69" s="400">
        <f t="shared" si="18"/>
        <v>97.8</v>
      </c>
      <c r="J69" s="400">
        <f t="shared" si="19"/>
        <v>98.2</v>
      </c>
      <c r="K69" s="400">
        <f t="shared" si="20"/>
        <v>100.9</v>
      </c>
      <c r="L69" s="400">
        <f t="shared" si="21"/>
        <v>102</v>
      </c>
      <c r="M69" s="951">
        <f t="shared" si="4"/>
        <v>-0.9</v>
      </c>
      <c r="N69" s="951">
        <f t="shared" si="5"/>
        <v>-0.4</v>
      </c>
      <c r="O69" s="951">
        <f t="shared" si="6"/>
        <v>0.2</v>
      </c>
      <c r="P69" s="951">
        <f t="shared" si="7"/>
        <v>0.4</v>
      </c>
      <c r="Q69" s="401"/>
      <c r="R69" s="399">
        <v>5</v>
      </c>
      <c r="S69" s="400">
        <f t="shared" si="8"/>
        <v>98.8</v>
      </c>
      <c r="T69" s="400">
        <f t="shared" si="9"/>
        <v>98.4</v>
      </c>
      <c r="U69" s="400">
        <f t="shared" si="10"/>
        <v>100.7</v>
      </c>
      <c r="V69" s="400">
        <f t="shared" si="11"/>
        <v>102.4</v>
      </c>
      <c r="W69" s="951">
        <f t="shared" si="12"/>
        <v>-0.9</v>
      </c>
      <c r="X69" s="951">
        <f t="shared" si="13"/>
        <v>-0.5</v>
      </c>
      <c r="Y69" s="951">
        <f t="shared" si="14"/>
        <v>0.6</v>
      </c>
      <c r="Z69" s="951">
        <f t="shared" si="15"/>
        <v>-0.2</v>
      </c>
    </row>
    <row r="70" spans="1:39" x14ac:dyDescent="0.15">
      <c r="A70" s="412"/>
      <c r="B70" s="393" t="s">
        <v>105</v>
      </c>
      <c r="C70" s="942">
        <f>'10生産'!D265</f>
        <v>104.9</v>
      </c>
      <c r="D70" s="942">
        <f>'11出荷'!D265</f>
        <v>105</v>
      </c>
      <c r="E70" s="942">
        <f>'12在庫'!D265</f>
        <v>102.1</v>
      </c>
      <c r="F70" s="942">
        <f>'13在庫率'!D265</f>
        <v>103.7</v>
      </c>
      <c r="G70" s="394"/>
      <c r="H70" s="399">
        <v>6</v>
      </c>
      <c r="I70" s="400">
        <f t="shared" si="18"/>
        <v>99.2</v>
      </c>
      <c r="J70" s="400">
        <f t="shared" si="19"/>
        <v>99.9</v>
      </c>
      <c r="K70" s="400">
        <f t="shared" si="20"/>
        <v>101.2</v>
      </c>
      <c r="L70" s="400">
        <f t="shared" si="21"/>
        <v>102.3</v>
      </c>
      <c r="M70" s="951">
        <f t="shared" si="4"/>
        <v>1.4</v>
      </c>
      <c r="N70" s="951">
        <f t="shared" si="5"/>
        <v>1.7</v>
      </c>
      <c r="O70" s="951">
        <f t="shared" si="6"/>
        <v>0.3</v>
      </c>
      <c r="P70" s="951">
        <f t="shared" si="7"/>
        <v>0.3</v>
      </c>
      <c r="Q70" s="401"/>
      <c r="R70" s="399">
        <v>6</v>
      </c>
      <c r="S70" s="400">
        <f t="shared" si="8"/>
        <v>98.6</v>
      </c>
      <c r="T70" s="400">
        <f t="shared" si="9"/>
        <v>98.9</v>
      </c>
      <c r="U70" s="400">
        <f t="shared" si="10"/>
        <v>100.9</v>
      </c>
      <c r="V70" s="400">
        <f t="shared" si="11"/>
        <v>102</v>
      </c>
      <c r="W70" s="951">
        <f t="shared" si="12"/>
        <v>-0.2</v>
      </c>
      <c r="X70" s="951">
        <f t="shared" si="13"/>
        <v>0.5</v>
      </c>
      <c r="Y70" s="951">
        <f t="shared" si="14"/>
        <v>0.2</v>
      </c>
      <c r="Z70" s="951">
        <f t="shared" si="15"/>
        <v>-0.4</v>
      </c>
    </row>
    <row r="71" spans="1:39" x14ac:dyDescent="0.15">
      <c r="A71" s="412"/>
      <c r="B71" s="393" t="s">
        <v>106</v>
      </c>
      <c r="C71" s="942">
        <f>'10生産'!D266</f>
        <v>96.5</v>
      </c>
      <c r="D71" s="942">
        <f>'11出荷'!D266</f>
        <v>97.6</v>
      </c>
      <c r="E71" s="942">
        <f>'12在庫'!D266</f>
        <v>100.4</v>
      </c>
      <c r="F71" s="942">
        <f>'13在庫率'!D266</f>
        <v>102.5</v>
      </c>
      <c r="G71" s="394"/>
      <c r="H71" s="399">
        <v>7</v>
      </c>
      <c r="I71" s="400">
        <f t="shared" si="18"/>
        <v>99.4</v>
      </c>
      <c r="J71" s="400">
        <f t="shared" si="19"/>
        <v>99.9</v>
      </c>
      <c r="K71" s="400">
        <f t="shared" si="20"/>
        <v>101.1</v>
      </c>
      <c r="L71" s="400">
        <f t="shared" si="21"/>
        <v>102.6</v>
      </c>
      <c r="M71" s="951">
        <f t="shared" si="4"/>
        <v>0.2</v>
      </c>
      <c r="N71" s="951">
        <f t="shared" si="5"/>
        <v>0</v>
      </c>
      <c r="O71" s="951">
        <f t="shared" si="6"/>
        <v>-0.1</v>
      </c>
      <c r="P71" s="951">
        <f t="shared" si="7"/>
        <v>0.3</v>
      </c>
      <c r="Q71" s="401"/>
      <c r="R71" s="399">
        <v>7</v>
      </c>
      <c r="S71" s="400">
        <f t="shared" si="8"/>
        <v>98.8</v>
      </c>
      <c r="T71" s="400">
        <f t="shared" si="9"/>
        <v>99.3</v>
      </c>
      <c r="U71" s="400">
        <f t="shared" si="10"/>
        <v>101.1</v>
      </c>
      <c r="V71" s="400">
        <f t="shared" si="11"/>
        <v>102.3</v>
      </c>
      <c r="W71" s="951">
        <f t="shared" si="12"/>
        <v>0.2</v>
      </c>
      <c r="X71" s="951">
        <f t="shared" si="13"/>
        <v>0.4</v>
      </c>
      <c r="Y71" s="951">
        <f t="shared" si="14"/>
        <v>0.2</v>
      </c>
      <c r="Z71" s="951">
        <f t="shared" si="15"/>
        <v>0.3</v>
      </c>
    </row>
    <row r="72" spans="1:39" x14ac:dyDescent="0.15">
      <c r="A72" s="412"/>
      <c r="B72" s="393" t="s">
        <v>107</v>
      </c>
      <c r="C72" s="942">
        <f>'10生産'!D267</f>
        <v>96.4</v>
      </c>
      <c r="D72" s="942">
        <f>'11出荷'!D267</f>
        <v>97.7</v>
      </c>
      <c r="E72" s="942">
        <f>'12在庫'!D267</f>
        <v>100.1</v>
      </c>
      <c r="F72" s="942">
        <f>'13在庫率'!D267</f>
        <v>105.2</v>
      </c>
      <c r="G72" s="394"/>
      <c r="H72" s="399">
        <v>8</v>
      </c>
      <c r="I72" s="400">
        <f t="shared" si="18"/>
        <v>99.3</v>
      </c>
      <c r="J72" s="400">
        <f t="shared" si="19"/>
        <v>100.1</v>
      </c>
      <c r="K72" s="400">
        <f t="shared" si="20"/>
        <v>100.9</v>
      </c>
      <c r="L72" s="400">
        <f t="shared" si="21"/>
        <v>103.8</v>
      </c>
      <c r="M72" s="951">
        <f t="shared" si="4"/>
        <v>-0.1</v>
      </c>
      <c r="N72" s="951">
        <f t="shared" si="5"/>
        <v>0.2</v>
      </c>
      <c r="O72" s="951">
        <f t="shared" si="6"/>
        <v>-0.2</v>
      </c>
      <c r="P72" s="951">
        <f t="shared" si="7"/>
        <v>1.2</v>
      </c>
      <c r="Q72" s="401"/>
      <c r="R72" s="399">
        <v>8</v>
      </c>
      <c r="S72" s="400">
        <f t="shared" si="8"/>
        <v>99.3</v>
      </c>
      <c r="T72" s="400">
        <f t="shared" si="9"/>
        <v>100</v>
      </c>
      <c r="U72" s="400">
        <f t="shared" si="10"/>
        <v>101.1</v>
      </c>
      <c r="V72" s="400">
        <f t="shared" si="11"/>
        <v>102.9</v>
      </c>
      <c r="W72" s="951">
        <f t="shared" si="12"/>
        <v>0.5</v>
      </c>
      <c r="X72" s="951">
        <f t="shared" ref="X72:X78" si="22">ROUND((T72-T71)/T71*100,1)</f>
        <v>0.7</v>
      </c>
      <c r="Y72" s="951">
        <f t="shared" ref="Y72:Y78" si="23">ROUND((U72-U71)/U71*100,1)</f>
        <v>0</v>
      </c>
      <c r="Z72" s="951">
        <f t="shared" ref="Z72:Z78" si="24">ROUND((V72-V71)/V71*100,1)</f>
        <v>0.6</v>
      </c>
    </row>
    <row r="73" spans="1:39" x14ac:dyDescent="0.15">
      <c r="A73" s="412"/>
      <c r="B73" s="393" t="s">
        <v>108</v>
      </c>
      <c r="C73" s="942">
        <f>'10生産'!D268</f>
        <v>95.8</v>
      </c>
      <c r="D73" s="942">
        <f>'11出荷'!D268</f>
        <v>96.6</v>
      </c>
      <c r="E73" s="942">
        <f>'12在庫'!D268</f>
        <v>100.6</v>
      </c>
      <c r="F73" s="942">
        <f>'13在庫率'!D268</f>
        <v>104.3</v>
      </c>
      <c r="G73" s="394"/>
      <c r="H73" s="399">
        <v>9</v>
      </c>
      <c r="I73" s="400">
        <f t="shared" si="18"/>
        <v>96.2</v>
      </c>
      <c r="J73" s="400">
        <f t="shared" si="19"/>
        <v>97.3</v>
      </c>
      <c r="K73" s="400">
        <f t="shared" si="20"/>
        <v>100.4</v>
      </c>
      <c r="L73" s="400">
        <f t="shared" si="21"/>
        <v>104</v>
      </c>
      <c r="M73" s="951">
        <f t="shared" ref="M73:M78" si="25">ROUND((I73-I72)/I72*100,1)</f>
        <v>-3.1</v>
      </c>
      <c r="N73" s="951">
        <f t="shared" ref="N73:N78" si="26">ROUND((J73-J72)/J72*100,1)</f>
        <v>-2.8</v>
      </c>
      <c r="O73" s="951">
        <f t="shared" ref="O73:O78" si="27">ROUND((K73-K72)/K72*100,1)</f>
        <v>-0.5</v>
      </c>
      <c r="P73" s="951">
        <f t="shared" ref="P73:P78" si="28">ROUND((L73-L72)/L72*100,1)</f>
        <v>0.2</v>
      </c>
      <c r="Q73" s="401"/>
      <c r="R73" s="399">
        <v>9</v>
      </c>
      <c r="S73" s="400">
        <f t="shared" si="8"/>
        <v>98.3</v>
      </c>
      <c r="T73" s="400">
        <f t="shared" si="9"/>
        <v>99.1</v>
      </c>
      <c r="U73" s="400">
        <f t="shared" si="10"/>
        <v>100.8</v>
      </c>
      <c r="V73" s="400">
        <f t="shared" si="11"/>
        <v>103.5</v>
      </c>
      <c r="W73" s="951">
        <f t="shared" ref="W73:W78" si="29">ROUND((S73-S72)/S72*100,1)</f>
        <v>-1</v>
      </c>
      <c r="X73" s="951">
        <f t="shared" si="22"/>
        <v>-0.9</v>
      </c>
      <c r="Y73" s="951">
        <f t="shared" si="23"/>
        <v>-0.3</v>
      </c>
      <c r="Z73" s="951">
        <f t="shared" si="24"/>
        <v>0.6</v>
      </c>
    </row>
    <row r="74" spans="1:39" x14ac:dyDescent="0.15">
      <c r="A74" s="412"/>
      <c r="B74" s="393" t="s">
        <v>109</v>
      </c>
      <c r="C74" s="942">
        <f>'10生産'!D269</f>
        <v>95</v>
      </c>
      <c r="D74" s="942">
        <f>'11出荷'!D269</f>
        <v>95.5</v>
      </c>
      <c r="E74" s="942">
        <f>'12在庫'!D269</f>
        <v>100.4</v>
      </c>
      <c r="F74" s="942">
        <f>'13在庫率'!D269</f>
        <v>106.7</v>
      </c>
      <c r="G74" s="394"/>
      <c r="H74" s="399">
        <v>10</v>
      </c>
      <c r="I74" s="400">
        <f t="shared" si="18"/>
        <v>95.7</v>
      </c>
      <c r="J74" s="400">
        <f t="shared" si="19"/>
        <v>96.6</v>
      </c>
      <c r="K74" s="400">
        <f t="shared" si="20"/>
        <v>100.4</v>
      </c>
      <c r="L74" s="400">
        <f t="shared" si="21"/>
        <v>105.4</v>
      </c>
      <c r="M74" s="951">
        <f t="shared" si="25"/>
        <v>-0.5</v>
      </c>
      <c r="N74" s="951">
        <f t="shared" si="26"/>
        <v>-0.7</v>
      </c>
      <c r="O74" s="951">
        <f t="shared" si="27"/>
        <v>0</v>
      </c>
      <c r="P74" s="951">
        <f t="shared" si="28"/>
        <v>1.3</v>
      </c>
      <c r="Q74" s="401"/>
      <c r="R74" s="399">
        <v>10</v>
      </c>
      <c r="S74" s="400">
        <f t="shared" ref="S74:S78" si="30">ROUND(AVERAGE(I72:I74),1)</f>
        <v>97.1</v>
      </c>
      <c r="T74" s="400">
        <f t="shared" ref="T74:T78" si="31">ROUND(AVERAGE(J72:J74),1)</f>
        <v>98</v>
      </c>
      <c r="U74" s="400">
        <f t="shared" ref="U74:U78" si="32">ROUND(AVERAGE(K72:K74),1)</f>
        <v>100.6</v>
      </c>
      <c r="V74" s="400">
        <f t="shared" ref="V74:V78" si="33">ROUND(AVERAGE(L72:L74),1)</f>
        <v>104.4</v>
      </c>
      <c r="W74" s="951">
        <f t="shared" si="29"/>
        <v>-1.2</v>
      </c>
      <c r="X74" s="951">
        <f t="shared" si="22"/>
        <v>-1.1000000000000001</v>
      </c>
      <c r="Y74" s="951">
        <f t="shared" si="23"/>
        <v>-0.2</v>
      </c>
      <c r="Z74" s="951">
        <f t="shared" si="24"/>
        <v>0.9</v>
      </c>
    </row>
    <row r="75" spans="1:39" x14ac:dyDescent="0.15">
      <c r="A75" s="412"/>
      <c r="B75" s="393" t="s">
        <v>110</v>
      </c>
      <c r="C75" s="942">
        <f>'10生産'!D270</f>
        <v>94.5</v>
      </c>
      <c r="D75" s="942">
        <f>'11出荷'!D270</f>
        <v>94.6</v>
      </c>
      <c r="E75" s="942">
        <f>'12在庫'!D270</f>
        <v>101.3</v>
      </c>
      <c r="F75" s="942">
        <f>'13在庫率'!D270</f>
        <v>108.4</v>
      </c>
      <c r="G75" s="394"/>
      <c r="H75" s="399">
        <v>11</v>
      </c>
      <c r="I75" s="400">
        <f t="shared" si="18"/>
        <v>95.1</v>
      </c>
      <c r="J75" s="400">
        <f t="shared" si="19"/>
        <v>95.6</v>
      </c>
      <c r="K75" s="400">
        <f t="shared" si="20"/>
        <v>100.8</v>
      </c>
      <c r="L75" s="400">
        <f t="shared" si="21"/>
        <v>106.5</v>
      </c>
      <c r="M75" s="951">
        <f t="shared" si="25"/>
        <v>-0.6</v>
      </c>
      <c r="N75" s="951">
        <f t="shared" si="26"/>
        <v>-1</v>
      </c>
      <c r="O75" s="951">
        <f t="shared" si="27"/>
        <v>0.4</v>
      </c>
      <c r="P75" s="951">
        <f t="shared" si="28"/>
        <v>1</v>
      </c>
      <c r="Q75" s="401"/>
      <c r="R75" s="399">
        <v>11</v>
      </c>
      <c r="S75" s="400">
        <f t="shared" si="30"/>
        <v>95.7</v>
      </c>
      <c r="T75" s="400">
        <f t="shared" si="31"/>
        <v>96.5</v>
      </c>
      <c r="U75" s="400">
        <f t="shared" si="32"/>
        <v>100.5</v>
      </c>
      <c r="V75" s="400">
        <f t="shared" si="33"/>
        <v>105.3</v>
      </c>
      <c r="W75" s="951">
        <f t="shared" si="29"/>
        <v>-1.4</v>
      </c>
      <c r="X75" s="951">
        <f t="shared" si="22"/>
        <v>-1.5</v>
      </c>
      <c r="Y75" s="951">
        <f t="shared" si="23"/>
        <v>-0.1</v>
      </c>
      <c r="Z75" s="951">
        <f t="shared" si="24"/>
        <v>0.9</v>
      </c>
    </row>
    <row r="76" spans="1:39" x14ac:dyDescent="0.15">
      <c r="A76" s="413"/>
      <c r="B76" s="408" t="s">
        <v>97</v>
      </c>
      <c r="C76" s="944">
        <f>'10生産'!D271</f>
        <v>97.7</v>
      </c>
      <c r="D76" s="944">
        <f>'11出荷'!D271</f>
        <v>99.3</v>
      </c>
      <c r="E76" s="944">
        <f>'12在庫'!D271</f>
        <v>101.1</v>
      </c>
      <c r="F76" s="944">
        <f>'13在庫率'!D271</f>
        <v>112.8</v>
      </c>
      <c r="G76" s="394"/>
      <c r="H76" s="404">
        <v>12</v>
      </c>
      <c r="I76" s="409">
        <f t="shared" si="18"/>
        <v>95.7</v>
      </c>
      <c r="J76" s="409">
        <f t="shared" si="19"/>
        <v>96.5</v>
      </c>
      <c r="K76" s="409">
        <f t="shared" si="20"/>
        <v>100.9</v>
      </c>
      <c r="L76" s="409">
        <f t="shared" si="21"/>
        <v>109.3</v>
      </c>
      <c r="M76" s="951">
        <f t="shared" si="25"/>
        <v>0.6</v>
      </c>
      <c r="N76" s="951">
        <f t="shared" si="26"/>
        <v>0.9</v>
      </c>
      <c r="O76" s="951">
        <f t="shared" si="27"/>
        <v>0.1</v>
      </c>
      <c r="P76" s="951">
        <f t="shared" si="28"/>
        <v>2.6</v>
      </c>
      <c r="Q76" s="401"/>
      <c r="R76" s="404">
        <v>12</v>
      </c>
      <c r="S76" s="409">
        <f t="shared" si="30"/>
        <v>95.5</v>
      </c>
      <c r="T76" s="409">
        <f t="shared" si="31"/>
        <v>96.2</v>
      </c>
      <c r="U76" s="409">
        <f t="shared" si="32"/>
        <v>100.7</v>
      </c>
      <c r="V76" s="409">
        <f t="shared" si="33"/>
        <v>107.1</v>
      </c>
      <c r="W76" s="951">
        <f t="shared" si="29"/>
        <v>-0.2</v>
      </c>
      <c r="X76" s="951">
        <f t="shared" si="22"/>
        <v>-0.3</v>
      </c>
      <c r="Y76" s="951">
        <f t="shared" si="23"/>
        <v>0.2</v>
      </c>
      <c r="Z76" s="951">
        <f t="shared" si="24"/>
        <v>1.7</v>
      </c>
    </row>
    <row r="77" spans="1:39" x14ac:dyDescent="0.15">
      <c r="A77" s="411" t="s">
        <v>469</v>
      </c>
      <c r="B77" s="406" t="s">
        <v>99</v>
      </c>
      <c r="C77" s="943">
        <f>'10生産'!D272</f>
        <v>93.5</v>
      </c>
      <c r="D77" s="943">
        <f>'11出荷'!D272</f>
        <v>94.1</v>
      </c>
      <c r="E77" s="943">
        <f>'12在庫'!D272</f>
        <v>98.6</v>
      </c>
      <c r="F77" s="943">
        <f>'13在庫率'!D272</f>
        <v>107.2</v>
      </c>
      <c r="G77" s="394"/>
      <c r="H77" s="395" t="s">
        <v>508</v>
      </c>
      <c r="I77" s="397">
        <f t="shared" si="18"/>
        <v>95.2</v>
      </c>
      <c r="J77" s="397">
        <f t="shared" si="19"/>
        <v>96</v>
      </c>
      <c r="K77" s="397">
        <f t="shared" si="20"/>
        <v>100.3</v>
      </c>
      <c r="L77" s="397">
        <f t="shared" si="21"/>
        <v>109.5</v>
      </c>
      <c r="M77" s="952">
        <f t="shared" si="25"/>
        <v>-0.5</v>
      </c>
      <c r="N77" s="952">
        <f t="shared" si="26"/>
        <v>-0.5</v>
      </c>
      <c r="O77" s="952">
        <f t="shared" si="27"/>
        <v>-0.6</v>
      </c>
      <c r="P77" s="952">
        <f t="shared" si="28"/>
        <v>0.2</v>
      </c>
      <c r="Q77" s="401"/>
      <c r="R77" s="395" t="s">
        <v>508</v>
      </c>
      <c r="S77" s="397">
        <f t="shared" si="30"/>
        <v>95.3</v>
      </c>
      <c r="T77" s="397">
        <f t="shared" si="31"/>
        <v>96</v>
      </c>
      <c r="U77" s="397">
        <f t="shared" si="32"/>
        <v>100.7</v>
      </c>
      <c r="V77" s="397">
        <f t="shared" si="33"/>
        <v>108.4</v>
      </c>
      <c r="W77" s="952">
        <f t="shared" si="29"/>
        <v>-0.2</v>
      </c>
      <c r="X77" s="952">
        <f t="shared" si="22"/>
        <v>-0.2</v>
      </c>
      <c r="Y77" s="952">
        <f t="shared" si="23"/>
        <v>0</v>
      </c>
      <c r="Z77" s="952">
        <f t="shared" si="24"/>
        <v>1.2</v>
      </c>
    </row>
    <row r="78" spans="1:39" x14ac:dyDescent="0.15">
      <c r="A78" s="412"/>
      <c r="B78" s="393" t="s">
        <v>101</v>
      </c>
      <c r="C78" s="942">
        <f>'10生産'!D273</f>
        <v>97</v>
      </c>
      <c r="D78" s="942">
        <f>'11出荷'!D273</f>
        <v>95.6</v>
      </c>
      <c r="E78" s="942">
        <f>'12在庫'!D273</f>
        <v>102</v>
      </c>
      <c r="F78" s="942">
        <f>'13在庫率'!D273</f>
        <v>112</v>
      </c>
      <c r="G78" s="394"/>
      <c r="H78" s="399">
        <v>2</v>
      </c>
      <c r="I78" s="400">
        <f t="shared" si="18"/>
        <v>96.1</v>
      </c>
      <c r="J78" s="400">
        <f t="shared" si="19"/>
        <v>96.3</v>
      </c>
      <c r="K78" s="400">
        <f t="shared" si="20"/>
        <v>100.6</v>
      </c>
      <c r="L78" s="400">
        <f t="shared" si="21"/>
        <v>110.7</v>
      </c>
      <c r="M78" s="403">
        <f t="shared" si="25"/>
        <v>0.9</v>
      </c>
      <c r="N78" s="403">
        <f t="shared" si="26"/>
        <v>0.3</v>
      </c>
      <c r="O78" s="403">
        <f t="shared" si="27"/>
        <v>0.3</v>
      </c>
      <c r="P78" s="403">
        <f t="shared" si="28"/>
        <v>1.1000000000000001</v>
      </c>
      <c r="Q78" s="401"/>
      <c r="R78" s="399">
        <v>2</v>
      </c>
      <c r="S78" s="400">
        <f t="shared" si="30"/>
        <v>95.7</v>
      </c>
      <c r="T78" s="400">
        <f t="shared" si="31"/>
        <v>96.3</v>
      </c>
      <c r="U78" s="400">
        <f t="shared" si="32"/>
        <v>100.6</v>
      </c>
      <c r="V78" s="400">
        <f t="shared" si="33"/>
        <v>109.8</v>
      </c>
      <c r="W78" s="403">
        <f t="shared" si="29"/>
        <v>0.4</v>
      </c>
      <c r="X78" s="403">
        <f t="shared" si="22"/>
        <v>0.3</v>
      </c>
      <c r="Y78" s="403">
        <f t="shared" si="23"/>
        <v>-0.1</v>
      </c>
      <c r="Z78" s="403">
        <f t="shared" si="24"/>
        <v>1.3</v>
      </c>
    </row>
    <row r="79" spans="1:39" x14ac:dyDescent="0.15">
      <c r="A79" s="412"/>
      <c r="B79" s="393" t="s">
        <v>102</v>
      </c>
      <c r="C79" s="942">
        <f>'10生産'!D274</f>
        <v>98.4</v>
      </c>
      <c r="D79" s="942">
        <f>'11出荷'!D274</f>
        <v>99.5</v>
      </c>
      <c r="E79" s="942">
        <f>'12在庫'!D274</f>
        <v>102.4</v>
      </c>
      <c r="F79" s="942">
        <f>'13在庫率'!D274</f>
        <v>110.2</v>
      </c>
      <c r="G79" s="394"/>
      <c r="H79" s="399">
        <v>3</v>
      </c>
      <c r="I79" s="400">
        <f t="shared" ref="I79" si="34">ROUND(AVERAGE(C77:C79),1)</f>
        <v>96.3</v>
      </c>
      <c r="J79" s="400">
        <f t="shared" ref="J79" si="35">ROUND(AVERAGE(D77:D79),1)</f>
        <v>96.4</v>
      </c>
      <c r="K79" s="400">
        <f t="shared" ref="K79" si="36">ROUND(AVERAGE(E77:E79),1)</f>
        <v>101</v>
      </c>
      <c r="L79" s="400">
        <f t="shared" ref="L79" si="37">ROUND(AVERAGE(F77:F79),1)</f>
        <v>109.8</v>
      </c>
      <c r="M79" s="403">
        <f t="shared" ref="M79" si="38">ROUND((I79-I78)/I78*100,1)</f>
        <v>0.2</v>
      </c>
      <c r="N79" s="403">
        <f t="shared" ref="N79" si="39">ROUND((J79-J78)/J78*100,1)</f>
        <v>0.1</v>
      </c>
      <c r="O79" s="403">
        <f t="shared" ref="O79" si="40">ROUND((K79-K78)/K78*100,1)</f>
        <v>0.4</v>
      </c>
      <c r="P79" s="403">
        <f t="shared" ref="P79" si="41">ROUND((L79-L78)/L78*100,1)</f>
        <v>-0.8</v>
      </c>
      <c r="Q79" s="401"/>
      <c r="R79" s="399">
        <v>3</v>
      </c>
      <c r="S79" s="400">
        <f t="shared" ref="S79" si="42">ROUND(AVERAGE(I77:I79),1)</f>
        <v>95.9</v>
      </c>
      <c r="T79" s="400">
        <f t="shared" ref="T79" si="43">ROUND(AVERAGE(J77:J79),1)</f>
        <v>96.2</v>
      </c>
      <c r="U79" s="400">
        <f t="shared" ref="U79" si="44">ROUND(AVERAGE(K77:K79),1)</f>
        <v>100.6</v>
      </c>
      <c r="V79" s="400">
        <f t="shared" ref="V79" si="45">ROUND(AVERAGE(L77:L79),1)</f>
        <v>110</v>
      </c>
      <c r="W79" s="403">
        <f t="shared" ref="W79" si="46">ROUND((S79-S78)/S78*100,1)</f>
        <v>0.2</v>
      </c>
      <c r="X79" s="403">
        <f t="shared" ref="X79" si="47">ROUND((T79-T78)/T78*100,1)</f>
        <v>-0.1</v>
      </c>
      <c r="Y79" s="403">
        <f t="shared" ref="Y79" si="48">ROUND((U79-U78)/U78*100,1)</f>
        <v>0</v>
      </c>
      <c r="Z79" s="403">
        <f t="shared" ref="Z79" si="49">ROUND((V79-V78)/V78*100,1)</f>
        <v>0.2</v>
      </c>
    </row>
    <row r="80" spans="1:39" x14ac:dyDescent="0.15">
      <c r="A80" s="412"/>
      <c r="B80" s="393" t="s">
        <v>103</v>
      </c>
      <c r="C80" s="942">
        <f>'10生産'!D275</f>
        <v>92.2</v>
      </c>
      <c r="D80" s="942">
        <f>'11出荷'!D275</f>
        <v>94</v>
      </c>
      <c r="E80" s="942">
        <f>'12在庫'!D275</f>
        <v>102.2</v>
      </c>
      <c r="F80" s="942">
        <f>'13在庫率'!D275</f>
        <v>108</v>
      </c>
      <c r="G80" s="394"/>
      <c r="H80" s="399">
        <v>4</v>
      </c>
      <c r="I80" s="400">
        <f t="shared" ref="I80:I81" si="50">ROUND(AVERAGE(C78:C80),1)</f>
        <v>95.9</v>
      </c>
      <c r="J80" s="400">
        <f t="shared" ref="J80:J81" si="51">ROUND(AVERAGE(D78:D80),1)</f>
        <v>96.4</v>
      </c>
      <c r="K80" s="400">
        <f t="shared" ref="K80:K81" si="52">ROUND(AVERAGE(E78:E80),1)</f>
        <v>102.2</v>
      </c>
      <c r="L80" s="400">
        <f t="shared" ref="L80:L81" si="53">ROUND(AVERAGE(F78:F80),1)</f>
        <v>110.1</v>
      </c>
      <c r="M80" s="403">
        <f t="shared" ref="M80:M81" si="54">ROUND((I80-I79)/I79*100,1)</f>
        <v>-0.4</v>
      </c>
      <c r="N80" s="403">
        <f t="shared" ref="N80:N81" si="55">ROUND((J80-J79)/J79*100,1)</f>
        <v>0</v>
      </c>
      <c r="O80" s="403">
        <f t="shared" ref="O80:O81" si="56">ROUND((K80-K79)/K79*100,1)</f>
        <v>1.2</v>
      </c>
      <c r="P80" s="403">
        <f t="shared" ref="P80:P81" si="57">ROUND((L80-L79)/L79*100,1)</f>
        <v>0.3</v>
      </c>
      <c r="Q80" s="401"/>
      <c r="R80" s="399">
        <v>4</v>
      </c>
      <c r="S80" s="400">
        <f t="shared" ref="S80:S81" si="58">ROUND(AVERAGE(I78:I80),1)</f>
        <v>96.1</v>
      </c>
      <c r="T80" s="400">
        <f t="shared" ref="T80:T81" si="59">ROUND(AVERAGE(J78:J80),1)</f>
        <v>96.4</v>
      </c>
      <c r="U80" s="400">
        <f t="shared" ref="U80:U81" si="60">ROUND(AVERAGE(K78:K80),1)</f>
        <v>101.3</v>
      </c>
      <c r="V80" s="400">
        <f t="shared" ref="V80:V81" si="61">ROUND(AVERAGE(L78:L80),1)</f>
        <v>110.2</v>
      </c>
      <c r="W80" s="403">
        <f t="shared" ref="W80:W81" si="62">ROUND((S80-S79)/S79*100,1)</f>
        <v>0.2</v>
      </c>
      <c r="X80" s="403">
        <f t="shared" ref="X80:X81" si="63">ROUND((T80-T79)/T79*100,1)</f>
        <v>0.2</v>
      </c>
      <c r="Y80" s="403">
        <f t="shared" ref="Y80:Y81" si="64">ROUND((U80-U79)/U79*100,1)</f>
        <v>0.7</v>
      </c>
      <c r="Z80" s="403">
        <f t="shared" ref="Z80:Z81" si="65">ROUND((V80-V79)/V79*100,1)</f>
        <v>0.2</v>
      </c>
    </row>
    <row r="81" spans="1:26" x14ac:dyDescent="0.15">
      <c r="A81" s="412" t="s">
        <v>4</v>
      </c>
      <c r="B81" s="393" t="s">
        <v>104</v>
      </c>
      <c r="C81" s="942">
        <f>'10生産'!D276</f>
        <v>96.1</v>
      </c>
      <c r="D81" s="942">
        <f>'11出荷'!D276</f>
        <v>96.7</v>
      </c>
      <c r="E81" s="942">
        <f>'12在庫'!D276</f>
        <v>99.8</v>
      </c>
      <c r="F81" s="942">
        <f>'13在庫率'!D276</f>
        <v>100.9</v>
      </c>
      <c r="G81" s="394"/>
      <c r="H81" s="399">
        <v>5</v>
      </c>
      <c r="I81" s="400">
        <f t="shared" si="50"/>
        <v>95.6</v>
      </c>
      <c r="J81" s="400">
        <f t="shared" si="51"/>
        <v>96.7</v>
      </c>
      <c r="K81" s="400">
        <f t="shared" si="52"/>
        <v>101.5</v>
      </c>
      <c r="L81" s="400">
        <f t="shared" si="53"/>
        <v>106.4</v>
      </c>
      <c r="M81" s="403">
        <f t="shared" si="54"/>
        <v>-0.3</v>
      </c>
      <c r="N81" s="403">
        <f t="shared" si="55"/>
        <v>0.3</v>
      </c>
      <c r="O81" s="403">
        <f t="shared" si="56"/>
        <v>-0.7</v>
      </c>
      <c r="P81" s="403">
        <f t="shared" si="57"/>
        <v>-3.4</v>
      </c>
      <c r="Q81" s="401"/>
      <c r="R81" s="399">
        <v>5</v>
      </c>
      <c r="S81" s="400">
        <f t="shared" si="58"/>
        <v>95.9</v>
      </c>
      <c r="T81" s="400">
        <f t="shared" si="59"/>
        <v>96.5</v>
      </c>
      <c r="U81" s="400">
        <f t="shared" si="60"/>
        <v>101.6</v>
      </c>
      <c r="V81" s="400">
        <f t="shared" si="61"/>
        <v>108.8</v>
      </c>
      <c r="W81" s="403">
        <f t="shared" si="62"/>
        <v>-0.2</v>
      </c>
      <c r="X81" s="403">
        <f t="shared" si="63"/>
        <v>0.1</v>
      </c>
      <c r="Y81" s="403">
        <f t="shared" si="64"/>
        <v>0.3</v>
      </c>
      <c r="Z81" s="403">
        <f t="shared" si="65"/>
        <v>-1.3</v>
      </c>
    </row>
    <row r="82" spans="1:26" x14ac:dyDescent="0.15">
      <c r="A82" s="412"/>
      <c r="B82" s="393" t="s">
        <v>105</v>
      </c>
      <c r="C82" s="942">
        <f>'10生産'!D277</f>
        <v>95.5</v>
      </c>
      <c r="D82" s="942">
        <f>'11出荷'!D277</f>
        <v>94.3</v>
      </c>
      <c r="E82" s="942">
        <f>'12在庫'!D277</f>
        <v>101.3</v>
      </c>
      <c r="F82" s="942">
        <f>'13在庫率'!D277</f>
        <v>111.5</v>
      </c>
      <c r="G82" s="394"/>
      <c r="H82" s="399">
        <v>6</v>
      </c>
      <c r="I82" s="400">
        <f t="shared" ref="I82" si="66">ROUND(AVERAGE(C80:C82),1)</f>
        <v>94.6</v>
      </c>
      <c r="J82" s="400">
        <f t="shared" ref="J82" si="67">ROUND(AVERAGE(D80:D82),1)</f>
        <v>95</v>
      </c>
      <c r="K82" s="400">
        <f t="shared" ref="K82" si="68">ROUND(AVERAGE(E80:E82),1)</f>
        <v>101.1</v>
      </c>
      <c r="L82" s="400">
        <f t="shared" ref="L82" si="69">ROUND(AVERAGE(F80:F82),1)</f>
        <v>106.8</v>
      </c>
      <c r="M82" s="403">
        <f t="shared" ref="M82" si="70">ROUND((I82-I81)/I81*100,1)</f>
        <v>-1</v>
      </c>
      <c r="N82" s="403">
        <f t="shared" ref="N82" si="71">ROUND((J82-J81)/J81*100,1)</f>
        <v>-1.8</v>
      </c>
      <c r="O82" s="403">
        <f t="shared" ref="O82" si="72">ROUND((K82-K81)/K81*100,1)</f>
        <v>-0.4</v>
      </c>
      <c r="P82" s="403">
        <f t="shared" ref="P82" si="73">ROUND((L82-L81)/L81*100,1)</f>
        <v>0.4</v>
      </c>
      <c r="Q82" s="401"/>
      <c r="R82" s="399">
        <v>6</v>
      </c>
      <c r="S82" s="400">
        <f t="shared" ref="S82" si="74">ROUND(AVERAGE(I80:I82),1)</f>
        <v>95.4</v>
      </c>
      <c r="T82" s="400">
        <f t="shared" ref="T82" si="75">ROUND(AVERAGE(J80:J82),1)</f>
        <v>96</v>
      </c>
      <c r="U82" s="400">
        <f t="shared" ref="U82" si="76">ROUND(AVERAGE(K80:K82),1)</f>
        <v>101.6</v>
      </c>
      <c r="V82" s="400">
        <f t="shared" ref="V82" si="77">ROUND(AVERAGE(L80:L82),1)</f>
        <v>107.8</v>
      </c>
      <c r="W82" s="403">
        <f t="shared" ref="W82" si="78">ROUND((S82-S81)/S81*100,1)</f>
        <v>-0.5</v>
      </c>
      <c r="X82" s="403">
        <f t="shared" ref="X82" si="79">ROUND((T82-T81)/T81*100,1)</f>
        <v>-0.5</v>
      </c>
      <c r="Y82" s="403">
        <f t="shared" ref="Y82" si="80">ROUND((U82-U81)/U81*100,1)</f>
        <v>0</v>
      </c>
      <c r="Z82" s="403">
        <f t="shared" ref="Z82" si="81">ROUND((V82-V81)/V81*100,1)</f>
        <v>-0.9</v>
      </c>
    </row>
    <row r="83" spans="1:26" x14ac:dyDescent="0.15">
      <c r="A83" s="412"/>
      <c r="B83" s="393" t="s">
        <v>106</v>
      </c>
      <c r="C83" s="942">
        <f>'10生産'!D278</f>
        <v>100.1</v>
      </c>
      <c r="D83" s="942">
        <f>'11出荷'!D278</f>
        <v>99.4</v>
      </c>
      <c r="E83" s="942">
        <f>'12在庫'!D278</f>
        <v>101.2</v>
      </c>
      <c r="F83" s="942">
        <f>'13在庫率'!D278</f>
        <v>103.8</v>
      </c>
      <c r="G83" s="394"/>
      <c r="H83" s="399">
        <v>7</v>
      </c>
      <c r="I83" s="400">
        <f t="shared" ref="I83" si="82">ROUND(AVERAGE(C81:C83),1)</f>
        <v>97.2</v>
      </c>
      <c r="J83" s="400">
        <f t="shared" ref="J83" si="83">ROUND(AVERAGE(D81:D83),1)</f>
        <v>96.8</v>
      </c>
      <c r="K83" s="400">
        <f t="shared" ref="K83" si="84">ROUND(AVERAGE(E81:E83),1)</f>
        <v>100.8</v>
      </c>
      <c r="L83" s="400">
        <f t="shared" ref="L83" si="85">ROUND(AVERAGE(F81:F83),1)</f>
        <v>105.4</v>
      </c>
      <c r="M83" s="403">
        <f t="shared" ref="M83" si="86">ROUND((I83-I82)/I82*100,1)</f>
        <v>2.7</v>
      </c>
      <c r="N83" s="403">
        <f t="shared" ref="N83" si="87">ROUND((J83-J82)/J82*100,1)</f>
        <v>1.9</v>
      </c>
      <c r="O83" s="403">
        <f t="shared" ref="O83" si="88">ROUND((K83-K82)/K82*100,1)</f>
        <v>-0.3</v>
      </c>
      <c r="P83" s="403">
        <f t="shared" ref="P83" si="89">ROUND((L83-L82)/L82*100,1)</f>
        <v>-1.3</v>
      </c>
      <c r="Q83" s="401"/>
      <c r="R83" s="399">
        <v>7</v>
      </c>
      <c r="S83" s="400">
        <f t="shared" ref="S83" si="90">ROUND(AVERAGE(I81:I83),1)</f>
        <v>95.8</v>
      </c>
      <c r="T83" s="400">
        <f t="shared" ref="T83" si="91">ROUND(AVERAGE(J81:J83),1)</f>
        <v>96.2</v>
      </c>
      <c r="U83" s="400">
        <f t="shared" ref="U83" si="92">ROUND(AVERAGE(K81:K83),1)</f>
        <v>101.1</v>
      </c>
      <c r="V83" s="400">
        <f t="shared" ref="V83" si="93">ROUND(AVERAGE(L81:L83),1)</f>
        <v>106.2</v>
      </c>
      <c r="W83" s="403">
        <f t="shared" ref="W83" si="94">ROUND((S83-S82)/S82*100,1)</f>
        <v>0.4</v>
      </c>
      <c r="X83" s="403">
        <f t="shared" ref="X83" si="95">ROUND((T83-T82)/T82*100,1)</f>
        <v>0.2</v>
      </c>
      <c r="Y83" s="403">
        <f t="shared" ref="Y83" si="96">ROUND((U83-U82)/U82*100,1)</f>
        <v>-0.5</v>
      </c>
      <c r="Z83" s="403">
        <f t="shared" ref="Z83" si="97">ROUND((V83-V82)/V82*100,1)</f>
        <v>-1.5</v>
      </c>
    </row>
    <row r="84" spans="1:26" x14ac:dyDescent="0.15">
      <c r="A84" s="412"/>
      <c r="B84" s="393" t="s">
        <v>107</v>
      </c>
      <c r="C84" s="942">
        <f>'10生産'!D279</f>
        <v>96.4</v>
      </c>
      <c r="D84" s="942">
        <f>'11出荷'!D279</f>
        <v>93.1</v>
      </c>
      <c r="E84" s="942">
        <f>'12在庫'!D279</f>
        <v>106.4</v>
      </c>
      <c r="F84" s="942">
        <f>'13在庫率'!D279</f>
        <v>121.2</v>
      </c>
      <c r="G84" s="394"/>
      <c r="H84" s="399">
        <v>8</v>
      </c>
      <c r="I84" s="400">
        <f t="shared" ref="I84" si="98">ROUND(AVERAGE(C82:C84),1)</f>
        <v>97.3</v>
      </c>
      <c r="J84" s="400">
        <f t="shared" ref="J84" si="99">ROUND(AVERAGE(D82:D84),1)</f>
        <v>95.6</v>
      </c>
      <c r="K84" s="400">
        <f t="shared" ref="K84" si="100">ROUND(AVERAGE(E82:E84),1)</f>
        <v>103</v>
      </c>
      <c r="L84" s="400">
        <f t="shared" ref="L84" si="101">ROUND(AVERAGE(F82:F84),1)</f>
        <v>112.2</v>
      </c>
      <c r="M84" s="403">
        <f t="shared" ref="M84" si="102">ROUND((I84-I83)/I83*100,1)</f>
        <v>0.1</v>
      </c>
      <c r="N84" s="403">
        <f t="shared" ref="N84" si="103">ROUND((J84-J83)/J83*100,1)</f>
        <v>-1.2</v>
      </c>
      <c r="O84" s="403">
        <f t="shared" ref="O84" si="104">ROUND((K84-K83)/K83*100,1)</f>
        <v>2.2000000000000002</v>
      </c>
      <c r="P84" s="403">
        <f t="shared" ref="P84" si="105">ROUND((L84-L83)/L83*100,1)</f>
        <v>6.5</v>
      </c>
      <c r="Q84" s="401"/>
      <c r="R84" s="399">
        <v>8</v>
      </c>
      <c r="S84" s="400">
        <f t="shared" ref="S84" si="106">ROUND(AVERAGE(I82:I84),1)</f>
        <v>96.4</v>
      </c>
      <c r="T84" s="400">
        <f t="shared" ref="T84" si="107">ROUND(AVERAGE(J82:J84),1)</f>
        <v>95.8</v>
      </c>
      <c r="U84" s="400">
        <f t="shared" ref="U84" si="108">ROUND(AVERAGE(K82:K84),1)</f>
        <v>101.6</v>
      </c>
      <c r="V84" s="400">
        <f t="shared" ref="V84" si="109">ROUND(AVERAGE(L82:L84),1)</f>
        <v>108.1</v>
      </c>
      <c r="W84" s="403">
        <f t="shared" ref="W84" si="110">ROUND((S84-S83)/S83*100,1)</f>
        <v>0.6</v>
      </c>
      <c r="X84" s="403">
        <f t="shared" ref="X84" si="111">ROUND((T84-T83)/T83*100,1)</f>
        <v>-0.4</v>
      </c>
      <c r="Y84" s="403">
        <f t="shared" ref="Y84" si="112">ROUND((U84-U83)/U83*100,1)</f>
        <v>0.5</v>
      </c>
      <c r="Z84" s="403">
        <f t="shared" ref="Z84" si="113">ROUND((V84-V83)/V83*100,1)</f>
        <v>1.8</v>
      </c>
    </row>
    <row r="85" spans="1:26" x14ac:dyDescent="0.15">
      <c r="A85" s="412"/>
      <c r="B85" s="393" t="s">
        <v>108</v>
      </c>
      <c r="C85" s="942">
        <f>'10生産'!D280</f>
        <v>97.7</v>
      </c>
      <c r="D85" s="942">
        <f>'11出荷'!D280</f>
        <v>98</v>
      </c>
      <c r="E85" s="942">
        <f>'12在庫'!D280</f>
        <v>102.8</v>
      </c>
      <c r="F85" s="942">
        <f>'13在庫率'!D280</f>
        <v>121</v>
      </c>
      <c r="G85" s="394"/>
      <c r="H85" s="399">
        <v>9</v>
      </c>
      <c r="I85" s="400">
        <f t="shared" ref="I85" si="114">ROUND(AVERAGE(C83:C85),1)</f>
        <v>98.1</v>
      </c>
      <c r="J85" s="400">
        <f t="shared" ref="J85" si="115">ROUND(AVERAGE(D83:D85),1)</f>
        <v>96.8</v>
      </c>
      <c r="K85" s="400">
        <f>ROUND(AVERAGE(E83:E85),1)</f>
        <v>103.5</v>
      </c>
      <c r="L85" s="400">
        <f t="shared" ref="L85" si="116">ROUND(AVERAGE(F83:F85),1)</f>
        <v>115.3</v>
      </c>
      <c r="M85" s="403">
        <f t="shared" ref="M85" si="117">ROUND((I85-I84)/I84*100,1)</f>
        <v>0.8</v>
      </c>
      <c r="N85" s="403">
        <f t="shared" ref="N85" si="118">ROUND((J85-J84)/J84*100,1)</f>
        <v>1.3</v>
      </c>
      <c r="O85" s="403">
        <f t="shared" ref="O85" si="119">ROUND((K85-K84)/K84*100,1)</f>
        <v>0.5</v>
      </c>
      <c r="P85" s="403">
        <f t="shared" ref="P85" si="120">ROUND((L85-L84)/L84*100,1)</f>
        <v>2.8</v>
      </c>
      <c r="Q85" s="401"/>
      <c r="R85" s="399">
        <v>9</v>
      </c>
      <c r="S85" s="400">
        <f t="shared" ref="S85" si="121">ROUND(AVERAGE(I83:I85),1)</f>
        <v>97.5</v>
      </c>
      <c r="T85" s="400">
        <f t="shared" ref="T85" si="122">ROUND(AVERAGE(J83:J85),1)</f>
        <v>96.4</v>
      </c>
      <c r="U85" s="400">
        <f t="shared" ref="U85" si="123">ROUND(AVERAGE(K83:K85),1)</f>
        <v>102.4</v>
      </c>
      <c r="V85" s="400">
        <f t="shared" ref="V85" si="124">ROUND(AVERAGE(L83:L85),1)</f>
        <v>111</v>
      </c>
      <c r="W85" s="403">
        <f t="shared" ref="W85" si="125">ROUND((S85-S84)/S84*100,1)</f>
        <v>1.1000000000000001</v>
      </c>
      <c r="X85" s="403">
        <f t="shared" ref="X85" si="126">ROUND((T85-T84)/T84*100,1)</f>
        <v>0.6</v>
      </c>
      <c r="Y85" s="403">
        <f t="shared" ref="Y85" si="127">ROUND((U85-U84)/U84*100,1)</f>
        <v>0.8</v>
      </c>
      <c r="Z85" s="403">
        <f t="shared" ref="Z85" si="128">ROUND((V85-V84)/V84*100,1)</f>
        <v>2.7</v>
      </c>
    </row>
    <row r="86" spans="1:26" x14ac:dyDescent="0.15">
      <c r="A86" s="412"/>
      <c r="B86" s="393" t="s">
        <v>109</v>
      </c>
      <c r="C86" s="942">
        <f>'10生産'!D281</f>
        <v>98</v>
      </c>
      <c r="D86" s="942">
        <f>'11出荷'!D281</f>
        <v>97.6</v>
      </c>
      <c r="E86" s="942">
        <f>'12在庫'!D281</f>
        <v>102.6</v>
      </c>
      <c r="F86" s="942">
        <f>'13在庫率'!D281</f>
        <v>123.8</v>
      </c>
      <c r="G86" s="394"/>
      <c r="H86" s="399">
        <v>10</v>
      </c>
      <c r="I86" s="400">
        <f t="shared" ref="I86:I88" si="129">ROUND(AVERAGE(C84:C86),1)</f>
        <v>97.4</v>
      </c>
      <c r="J86" s="400">
        <f t="shared" ref="J86:J88" si="130">ROUND(AVERAGE(D84:D86),1)</f>
        <v>96.2</v>
      </c>
      <c r="K86" s="400">
        <f t="shared" ref="K86:K88" si="131">ROUND(AVERAGE(E84:E86),1)</f>
        <v>103.9</v>
      </c>
      <c r="L86" s="400">
        <f t="shared" ref="L86:L88" si="132">ROUND(AVERAGE(F84:F86),1)</f>
        <v>122</v>
      </c>
      <c r="M86" s="403">
        <f t="shared" ref="M86:M88" si="133">ROUND((I86-I85)/I85*100,1)</f>
        <v>-0.7</v>
      </c>
      <c r="N86" s="403">
        <f t="shared" ref="N86:N88" si="134">ROUND((J86-J85)/J85*100,1)</f>
        <v>-0.6</v>
      </c>
      <c r="O86" s="403">
        <f t="shared" ref="O86:O88" si="135">ROUND((K86-K85)/K85*100,1)</f>
        <v>0.4</v>
      </c>
      <c r="P86" s="403">
        <f t="shared" ref="P86:P88" si="136">ROUND((L86-L85)/L85*100,1)</f>
        <v>5.8</v>
      </c>
      <c r="Q86" s="401"/>
      <c r="R86" s="399">
        <v>10</v>
      </c>
      <c r="S86" s="400">
        <f t="shared" ref="S86:S89" si="137">ROUND(AVERAGE(I84:I86),1)</f>
        <v>97.6</v>
      </c>
      <c r="T86" s="400">
        <f t="shared" ref="T86:T89" si="138">ROUND(AVERAGE(J84:J86),1)</f>
        <v>96.2</v>
      </c>
      <c r="U86" s="400">
        <f t="shared" ref="U86:U89" si="139">ROUND(AVERAGE(K84:K86),1)</f>
        <v>103.5</v>
      </c>
      <c r="V86" s="400">
        <f t="shared" ref="V86:V88" si="140">ROUND(AVERAGE(L84:L86),1)</f>
        <v>116.5</v>
      </c>
      <c r="W86" s="403">
        <f t="shared" ref="W86:W89" si="141">ROUND((S86-S85)/S85*100,1)</f>
        <v>0.1</v>
      </c>
      <c r="X86" s="403">
        <f t="shared" ref="X86:X89" si="142">ROUND((T86-T85)/T85*100,1)</f>
        <v>-0.2</v>
      </c>
      <c r="Y86" s="403">
        <f t="shared" ref="Y86:Y89" si="143">ROUND((U86-U85)/U85*100,1)</f>
        <v>1.1000000000000001</v>
      </c>
      <c r="Z86" s="403">
        <f t="shared" ref="Z86:Z88" si="144">ROUND((V86-V85)/V85*100,1)</f>
        <v>5</v>
      </c>
    </row>
    <row r="87" spans="1:26" x14ac:dyDescent="0.15">
      <c r="A87" s="412"/>
      <c r="B87" s="393" t="s">
        <v>110</v>
      </c>
      <c r="C87" s="942">
        <f>'10生産'!D282</f>
        <v>96.6</v>
      </c>
      <c r="D87" s="942">
        <f>'11出荷'!D282</f>
        <v>96.2</v>
      </c>
      <c r="E87" s="942">
        <f>'12在庫'!D282</f>
        <v>102.7</v>
      </c>
      <c r="F87" s="942">
        <f>'13在庫率'!D282</f>
        <v>136.4</v>
      </c>
      <c r="G87" s="394"/>
      <c r="H87" s="399">
        <v>11</v>
      </c>
      <c r="I87" s="400">
        <f t="shared" si="129"/>
        <v>97.4</v>
      </c>
      <c r="J87" s="400">
        <f t="shared" si="130"/>
        <v>97.3</v>
      </c>
      <c r="K87" s="400">
        <f t="shared" si="131"/>
        <v>102.7</v>
      </c>
      <c r="L87" s="400">
        <f t="shared" si="132"/>
        <v>127.1</v>
      </c>
      <c r="M87" s="403">
        <f t="shared" si="133"/>
        <v>0</v>
      </c>
      <c r="N87" s="403">
        <f t="shared" si="134"/>
        <v>1.1000000000000001</v>
      </c>
      <c r="O87" s="403">
        <f t="shared" si="135"/>
        <v>-1.2</v>
      </c>
      <c r="P87" s="403">
        <f t="shared" si="136"/>
        <v>4.2</v>
      </c>
      <c r="Q87" s="401"/>
      <c r="R87" s="399">
        <v>11</v>
      </c>
      <c r="S87" s="400">
        <f t="shared" si="137"/>
        <v>97.6</v>
      </c>
      <c r="T87" s="400">
        <f t="shared" si="138"/>
        <v>96.8</v>
      </c>
      <c r="U87" s="400">
        <f t="shared" si="139"/>
        <v>103.4</v>
      </c>
      <c r="V87" s="400">
        <f t="shared" si="140"/>
        <v>121.5</v>
      </c>
      <c r="W87" s="403">
        <f t="shared" si="141"/>
        <v>0</v>
      </c>
      <c r="X87" s="403">
        <f t="shared" si="142"/>
        <v>0.6</v>
      </c>
      <c r="Y87" s="403">
        <f t="shared" si="143"/>
        <v>-0.1</v>
      </c>
      <c r="Z87" s="403">
        <f t="shared" si="144"/>
        <v>4.3</v>
      </c>
    </row>
    <row r="88" spans="1:26" x14ac:dyDescent="0.15">
      <c r="A88" s="413"/>
      <c r="B88" s="408" t="s">
        <v>97</v>
      </c>
      <c r="C88" s="942">
        <f>'10生産'!D283</f>
        <v>96.7</v>
      </c>
      <c r="D88" s="942">
        <f>'11出荷'!D283</f>
        <v>97</v>
      </c>
      <c r="E88" s="942">
        <f>'12在庫'!D283</f>
        <v>103.8</v>
      </c>
      <c r="F88" s="942">
        <f>'13在庫率'!D283</f>
        <v>108.9</v>
      </c>
      <c r="G88" s="394"/>
      <c r="H88" s="404">
        <v>12</v>
      </c>
      <c r="I88" s="400">
        <f t="shared" si="129"/>
        <v>97.1</v>
      </c>
      <c r="J88" s="400">
        <f t="shared" si="130"/>
        <v>96.9</v>
      </c>
      <c r="K88" s="400">
        <f t="shared" si="131"/>
        <v>103</v>
      </c>
      <c r="L88" s="400">
        <f t="shared" si="132"/>
        <v>123</v>
      </c>
      <c r="M88" s="403">
        <f t="shared" si="133"/>
        <v>-0.3</v>
      </c>
      <c r="N88" s="403">
        <f t="shared" si="134"/>
        <v>-0.4</v>
      </c>
      <c r="O88" s="403">
        <f t="shared" si="135"/>
        <v>0.3</v>
      </c>
      <c r="P88" s="403">
        <f t="shared" si="136"/>
        <v>-3.2</v>
      </c>
      <c r="Q88" s="401"/>
      <c r="R88" s="404">
        <v>12</v>
      </c>
      <c r="S88" s="400">
        <f t="shared" si="137"/>
        <v>97.3</v>
      </c>
      <c r="T88" s="400">
        <f t="shared" si="138"/>
        <v>96.8</v>
      </c>
      <c r="U88" s="400">
        <f t="shared" si="139"/>
        <v>103.2</v>
      </c>
      <c r="V88" s="400">
        <f t="shared" si="140"/>
        <v>124</v>
      </c>
      <c r="W88" s="403">
        <f t="shared" si="141"/>
        <v>-0.3</v>
      </c>
      <c r="X88" s="403">
        <f t="shared" si="142"/>
        <v>0</v>
      </c>
      <c r="Y88" s="403">
        <f t="shared" si="143"/>
        <v>-0.2</v>
      </c>
      <c r="Z88" s="403">
        <f t="shared" si="144"/>
        <v>2.1</v>
      </c>
    </row>
    <row r="89" spans="1:26" x14ac:dyDescent="0.15">
      <c r="A89" s="411" t="s">
        <v>470</v>
      </c>
      <c r="B89" s="406" t="s">
        <v>99</v>
      </c>
      <c r="C89" s="943">
        <f>'10生産'!D284</f>
        <v>98.3</v>
      </c>
      <c r="D89" s="943">
        <f>'11出荷'!D284</f>
        <v>98.7</v>
      </c>
      <c r="E89" s="943">
        <f>'12在庫'!D284</f>
        <v>103.2</v>
      </c>
      <c r="F89" s="943">
        <f>'13在庫率'!D284</f>
        <v>110.5</v>
      </c>
      <c r="G89" s="398"/>
      <c r="H89" s="395" t="s">
        <v>236</v>
      </c>
      <c r="I89" s="397">
        <f t="shared" ref="I89:L90" si="145">ROUND(AVERAGE(C87:C89),1)</f>
        <v>97.2</v>
      </c>
      <c r="J89" s="397">
        <f t="shared" si="145"/>
        <v>97.3</v>
      </c>
      <c r="K89" s="397">
        <f t="shared" si="145"/>
        <v>103.2</v>
      </c>
      <c r="L89" s="397">
        <f t="shared" si="145"/>
        <v>118.6</v>
      </c>
      <c r="M89" s="952">
        <f t="shared" ref="M89:P90" si="146">ROUND((I89-I88)/I88*100,1)</f>
        <v>0.1</v>
      </c>
      <c r="N89" s="952">
        <f t="shared" si="146"/>
        <v>0.4</v>
      </c>
      <c r="O89" s="952">
        <f t="shared" si="146"/>
        <v>0.2</v>
      </c>
      <c r="P89" s="952">
        <f t="shared" si="146"/>
        <v>-3.6</v>
      </c>
      <c r="Q89" s="401"/>
      <c r="R89" s="395" t="s">
        <v>236</v>
      </c>
      <c r="S89" s="397">
        <f t="shared" si="137"/>
        <v>97.2</v>
      </c>
      <c r="T89" s="397">
        <f t="shared" si="138"/>
        <v>97.2</v>
      </c>
      <c r="U89" s="397">
        <f t="shared" si="139"/>
        <v>103</v>
      </c>
      <c r="V89" s="397">
        <f t="shared" ref="V89:V94" si="147">ROUND(AVERAGE(L87:L89),1)</f>
        <v>122.9</v>
      </c>
      <c r="W89" s="952">
        <f t="shared" si="141"/>
        <v>-0.1</v>
      </c>
      <c r="X89" s="952">
        <f t="shared" si="142"/>
        <v>0.4</v>
      </c>
      <c r="Y89" s="952">
        <f t="shared" si="143"/>
        <v>-0.2</v>
      </c>
      <c r="Z89" s="952">
        <f t="shared" ref="Z89:Z94" si="148">ROUND((V89-V88)/V88*100,1)</f>
        <v>-0.9</v>
      </c>
    </row>
    <row r="90" spans="1:26" x14ac:dyDescent="0.15">
      <c r="A90" s="412"/>
      <c r="B90" s="393" t="s">
        <v>101</v>
      </c>
      <c r="C90" s="942">
        <f>'10生産'!D285</f>
        <v>97.7</v>
      </c>
      <c r="D90" s="942">
        <f>'11出荷'!D285</f>
        <v>98.9</v>
      </c>
      <c r="E90" s="942">
        <f>'12在庫'!D285</f>
        <v>101.7</v>
      </c>
      <c r="F90" s="942">
        <f>'13在庫率'!D285</f>
        <v>106.6</v>
      </c>
      <c r="G90" s="398"/>
      <c r="H90" s="399">
        <v>2</v>
      </c>
      <c r="I90" s="400">
        <f t="shared" si="145"/>
        <v>97.6</v>
      </c>
      <c r="J90" s="400">
        <f t="shared" si="145"/>
        <v>98.2</v>
      </c>
      <c r="K90" s="400">
        <f t="shared" si="145"/>
        <v>102.9</v>
      </c>
      <c r="L90" s="400">
        <f t="shared" si="145"/>
        <v>108.7</v>
      </c>
      <c r="M90" s="403">
        <f t="shared" si="146"/>
        <v>0.4</v>
      </c>
      <c r="N90" s="403">
        <f t="shared" si="146"/>
        <v>0.9</v>
      </c>
      <c r="O90" s="403">
        <f t="shared" si="146"/>
        <v>-0.3</v>
      </c>
      <c r="P90" s="403">
        <f t="shared" si="146"/>
        <v>-8.3000000000000007</v>
      </c>
      <c r="Q90" s="401"/>
      <c r="R90" s="399">
        <v>2</v>
      </c>
      <c r="S90" s="400">
        <f t="shared" ref="S90" si="149">ROUND(AVERAGE(I88:I90),1)</f>
        <v>97.3</v>
      </c>
      <c r="T90" s="400">
        <f t="shared" ref="T90" si="150">ROUND(AVERAGE(J88:J90),1)</f>
        <v>97.5</v>
      </c>
      <c r="U90" s="400">
        <f t="shared" ref="U90" si="151">ROUND(AVERAGE(K88:K90),1)</f>
        <v>103</v>
      </c>
      <c r="V90" s="400">
        <f t="shared" si="147"/>
        <v>116.8</v>
      </c>
      <c r="W90" s="403">
        <f t="shared" ref="W90" si="152">ROUND((S90-S89)/S89*100,1)</f>
        <v>0.1</v>
      </c>
      <c r="X90" s="403">
        <f t="shared" ref="X90" si="153">ROUND((T90-T89)/T89*100,1)</f>
        <v>0.3</v>
      </c>
      <c r="Y90" s="403">
        <f t="shared" ref="Y90" si="154">ROUND((U90-U89)/U89*100,1)</f>
        <v>0</v>
      </c>
      <c r="Z90" s="403">
        <f t="shared" si="148"/>
        <v>-5</v>
      </c>
    </row>
    <row r="91" spans="1:26" x14ac:dyDescent="0.15">
      <c r="A91" s="412"/>
      <c r="B91" s="393" t="s">
        <v>102</v>
      </c>
      <c r="C91" s="942">
        <f>'10生産'!D286</f>
        <v>92.5</v>
      </c>
      <c r="D91" s="942">
        <f>'11出荷'!D286</f>
        <v>93.4</v>
      </c>
      <c r="E91" s="942">
        <f>'12在庫'!D286</f>
        <v>101.1</v>
      </c>
      <c r="F91" s="942">
        <f>'13在庫率'!D286</f>
        <v>111</v>
      </c>
      <c r="G91" s="398"/>
      <c r="H91" s="399">
        <v>3</v>
      </c>
      <c r="I91" s="400">
        <f t="shared" ref="I91:J93" si="155">ROUND(AVERAGE(C89:C91),1)</f>
        <v>96.2</v>
      </c>
      <c r="J91" s="400">
        <f t="shared" si="155"/>
        <v>97</v>
      </c>
      <c r="K91" s="400">
        <f t="shared" ref="K91" si="156">ROUND(AVERAGE(E89:E91),1)</f>
        <v>102</v>
      </c>
      <c r="L91" s="400">
        <f t="shared" ref="L91" si="157">ROUND(AVERAGE(F89:F91),1)</f>
        <v>109.4</v>
      </c>
      <c r="M91" s="403">
        <f t="shared" ref="M91:M96" si="158">ROUND((I91-I90)/I90*100,1)</f>
        <v>-1.4</v>
      </c>
      <c r="N91" s="403">
        <f t="shared" ref="N91" si="159">ROUND((J91-J90)/J90*100,1)</f>
        <v>-1.2</v>
      </c>
      <c r="O91" s="403">
        <f t="shared" ref="O91:O96" si="160">ROUND((K91-K90)/K90*100,1)</f>
        <v>-0.9</v>
      </c>
      <c r="P91" s="403">
        <f t="shared" ref="P91" si="161">ROUND((L91-L90)/L90*100,1)</f>
        <v>0.6</v>
      </c>
      <c r="Q91" s="401"/>
      <c r="R91" s="399">
        <v>3</v>
      </c>
      <c r="S91" s="400">
        <f t="shared" ref="S91:S96" si="162">ROUND(AVERAGE(I89:I91),1)</f>
        <v>97</v>
      </c>
      <c r="T91" s="400">
        <f t="shared" ref="T91" si="163">ROUND(AVERAGE(J89:J91),1)</f>
        <v>97.5</v>
      </c>
      <c r="U91" s="400">
        <f t="shared" ref="U91" si="164">ROUND(AVERAGE(K89:K91),1)</f>
        <v>102.7</v>
      </c>
      <c r="V91" s="400">
        <f t="shared" si="147"/>
        <v>112.2</v>
      </c>
      <c r="W91" s="403">
        <f t="shared" ref="W91:W96" si="165">ROUND((S91-S90)/S90*100,1)</f>
        <v>-0.3</v>
      </c>
      <c r="X91" s="403">
        <f t="shared" ref="X91" si="166">ROUND((T91-T90)/T90*100,1)</f>
        <v>0</v>
      </c>
      <c r="Y91" s="403">
        <f t="shared" ref="Y91" si="167">ROUND((U91-U90)/U90*100,1)</f>
        <v>-0.3</v>
      </c>
      <c r="Z91" s="403">
        <f t="shared" si="148"/>
        <v>-3.9</v>
      </c>
    </row>
    <row r="92" spans="1:26" x14ac:dyDescent="0.15">
      <c r="A92" s="412"/>
      <c r="B92" s="393" t="s">
        <v>103</v>
      </c>
      <c r="C92" s="942">
        <f>'10生産'!D287</f>
        <v>95.3</v>
      </c>
      <c r="D92" s="942">
        <f>'11出荷'!D287</f>
        <v>96</v>
      </c>
      <c r="E92" s="942">
        <f>'12在庫'!D287</f>
        <v>101.5</v>
      </c>
      <c r="F92" s="942">
        <f>'13在庫率'!D287</f>
        <v>110.7</v>
      </c>
      <c r="G92" s="398"/>
      <c r="H92" s="399">
        <v>4</v>
      </c>
      <c r="I92" s="400">
        <f t="shared" si="155"/>
        <v>95.2</v>
      </c>
      <c r="J92" s="400">
        <f t="shared" si="155"/>
        <v>96.1</v>
      </c>
      <c r="K92" s="400">
        <f t="shared" ref="K92:L94" si="168">ROUND(AVERAGE(E90:E92),1)</f>
        <v>101.4</v>
      </c>
      <c r="L92" s="400">
        <f t="shared" si="168"/>
        <v>109.4</v>
      </c>
      <c r="M92" s="403">
        <f t="shared" si="158"/>
        <v>-1</v>
      </c>
      <c r="N92" s="403">
        <f t="shared" ref="N92:N97" si="169">ROUND((J92-J91)/J91*100,1)</f>
        <v>-0.9</v>
      </c>
      <c r="O92" s="403">
        <f t="shared" si="160"/>
        <v>-0.6</v>
      </c>
      <c r="P92" s="403">
        <f t="shared" ref="P92:P97" si="170">ROUND((L92-L91)/L91*100,1)</f>
        <v>0</v>
      </c>
      <c r="Q92" s="401"/>
      <c r="R92" s="399">
        <v>4</v>
      </c>
      <c r="S92" s="400">
        <f t="shared" si="162"/>
        <v>96.3</v>
      </c>
      <c r="T92" s="400">
        <f t="shared" ref="T92" si="171">ROUND(AVERAGE(J90:J92),1)</f>
        <v>97.1</v>
      </c>
      <c r="U92" s="400">
        <f t="shared" ref="U92" si="172">ROUND(AVERAGE(K90:K92),1)</f>
        <v>102.1</v>
      </c>
      <c r="V92" s="400">
        <f t="shared" si="147"/>
        <v>109.2</v>
      </c>
      <c r="W92" s="403">
        <f t="shared" si="165"/>
        <v>-0.7</v>
      </c>
      <c r="X92" s="403">
        <f t="shared" ref="X92" si="173">ROUND((T92-T91)/T91*100,1)</f>
        <v>-0.4</v>
      </c>
      <c r="Y92" s="403">
        <f t="shared" ref="Y92" si="174">ROUND((U92-U91)/U91*100,1)</f>
        <v>-0.6</v>
      </c>
      <c r="Z92" s="403">
        <f t="shared" si="148"/>
        <v>-2.7</v>
      </c>
    </row>
    <row r="93" spans="1:26" x14ac:dyDescent="0.15">
      <c r="A93" s="412" t="s">
        <v>1</v>
      </c>
      <c r="B93" s="393" t="s">
        <v>104</v>
      </c>
      <c r="C93" s="942">
        <f>'10生産'!D288</f>
        <v>97.9</v>
      </c>
      <c r="D93" s="942">
        <f>'11出荷'!D288</f>
        <v>98.4</v>
      </c>
      <c r="E93" s="942">
        <f>'12在庫'!D288</f>
        <v>100.1</v>
      </c>
      <c r="F93" s="942">
        <f>'13在庫率'!D288</f>
        <v>107.1</v>
      </c>
      <c r="G93" s="398"/>
      <c r="H93" s="399">
        <v>5</v>
      </c>
      <c r="I93" s="400">
        <f t="shared" si="155"/>
        <v>95.2</v>
      </c>
      <c r="J93" s="400">
        <f t="shared" si="155"/>
        <v>95.9</v>
      </c>
      <c r="K93" s="400">
        <f t="shared" si="168"/>
        <v>100.9</v>
      </c>
      <c r="L93" s="400">
        <f t="shared" si="168"/>
        <v>109.6</v>
      </c>
      <c r="M93" s="403">
        <f t="shared" si="158"/>
        <v>0</v>
      </c>
      <c r="N93" s="403">
        <f t="shared" si="169"/>
        <v>-0.2</v>
      </c>
      <c r="O93" s="403">
        <f t="shared" si="160"/>
        <v>-0.5</v>
      </c>
      <c r="P93" s="403">
        <f t="shared" si="170"/>
        <v>0.2</v>
      </c>
      <c r="Q93" s="401"/>
      <c r="R93" s="399">
        <v>5</v>
      </c>
      <c r="S93" s="400">
        <f t="shared" si="162"/>
        <v>95.5</v>
      </c>
      <c r="T93" s="400">
        <f t="shared" ref="T93" si="175">ROUND(AVERAGE(J91:J93),1)</f>
        <v>96.3</v>
      </c>
      <c r="U93" s="400">
        <f t="shared" ref="U93" si="176">ROUND(AVERAGE(K91:K93),1)</f>
        <v>101.4</v>
      </c>
      <c r="V93" s="400">
        <f t="shared" si="147"/>
        <v>109.5</v>
      </c>
      <c r="W93" s="403">
        <f t="shared" si="165"/>
        <v>-0.8</v>
      </c>
      <c r="X93" s="403">
        <f t="shared" ref="X93" si="177">ROUND((T93-T92)/T92*100,1)</f>
        <v>-0.8</v>
      </c>
      <c r="Y93" s="403">
        <f t="shared" ref="Y93" si="178">ROUND((U93-U92)/U92*100,1)</f>
        <v>-0.7</v>
      </c>
      <c r="Z93" s="403">
        <f t="shared" si="148"/>
        <v>0.3</v>
      </c>
    </row>
    <row r="94" spans="1:26" x14ac:dyDescent="0.15">
      <c r="A94" s="412"/>
      <c r="B94" s="393" t="s">
        <v>105</v>
      </c>
      <c r="C94" s="942">
        <f>'10生産'!D289</f>
        <v>102.4</v>
      </c>
      <c r="D94" s="942">
        <f>'11出荷'!D289</f>
        <v>98.9</v>
      </c>
      <c r="E94" s="942">
        <f>'12在庫'!D289</f>
        <v>101</v>
      </c>
      <c r="F94" s="942">
        <f>'13在庫率'!D289</f>
        <v>107.1</v>
      </c>
      <c r="G94" s="398"/>
      <c r="H94" s="399">
        <v>6</v>
      </c>
      <c r="I94" s="400">
        <f t="shared" ref="I94" si="179">ROUND(AVERAGE(C92:C94),1)</f>
        <v>98.5</v>
      </c>
      <c r="J94" s="400">
        <f t="shared" ref="J94" si="180">ROUND(AVERAGE(D92:D94),1)</f>
        <v>97.8</v>
      </c>
      <c r="K94" s="400">
        <f t="shared" si="168"/>
        <v>100.9</v>
      </c>
      <c r="L94" s="400">
        <f t="shared" si="168"/>
        <v>108.3</v>
      </c>
      <c r="M94" s="403">
        <f t="shared" si="158"/>
        <v>3.5</v>
      </c>
      <c r="N94" s="403">
        <f t="shared" si="169"/>
        <v>2</v>
      </c>
      <c r="O94" s="403">
        <f t="shared" si="160"/>
        <v>0</v>
      </c>
      <c r="P94" s="403">
        <f t="shared" si="170"/>
        <v>-1.2</v>
      </c>
      <c r="Q94" s="401"/>
      <c r="R94" s="399">
        <v>6</v>
      </c>
      <c r="S94" s="400">
        <f t="shared" si="162"/>
        <v>96.3</v>
      </c>
      <c r="T94" s="400">
        <f t="shared" ref="T94" si="181">ROUND(AVERAGE(J92:J94),1)</f>
        <v>96.6</v>
      </c>
      <c r="U94" s="400">
        <f t="shared" ref="U94" si="182">ROUND(AVERAGE(K92:K94),1)</f>
        <v>101.1</v>
      </c>
      <c r="V94" s="400">
        <f t="shared" si="147"/>
        <v>109.1</v>
      </c>
      <c r="W94" s="403">
        <f t="shared" si="165"/>
        <v>0.8</v>
      </c>
      <c r="X94" s="403">
        <f t="shared" ref="X94" si="183">ROUND((T94-T93)/T93*100,1)</f>
        <v>0.3</v>
      </c>
      <c r="Y94" s="403">
        <f t="shared" ref="Y94" si="184">ROUND((U94-U93)/U93*100,1)</f>
        <v>-0.3</v>
      </c>
      <c r="Z94" s="403">
        <f t="shared" si="148"/>
        <v>-0.4</v>
      </c>
    </row>
    <row r="95" spans="1:26" x14ac:dyDescent="0.15">
      <c r="A95" s="412"/>
      <c r="B95" s="393" t="s">
        <v>106</v>
      </c>
      <c r="C95" s="942">
        <f>'10生産'!D290</f>
        <v>99.4</v>
      </c>
      <c r="D95" s="942">
        <f>'11出荷'!D290</f>
        <v>99.3</v>
      </c>
      <c r="E95" s="942">
        <f>'12在庫'!D290</f>
        <v>103.1</v>
      </c>
      <c r="F95" s="942">
        <f>'13在庫率'!D290</f>
        <v>107.4</v>
      </c>
      <c r="G95" s="398"/>
      <c r="H95" s="399">
        <v>7</v>
      </c>
      <c r="I95" s="400">
        <f t="shared" ref="I95:L96" si="185">ROUND(AVERAGE(C93:C95),1)</f>
        <v>99.9</v>
      </c>
      <c r="J95" s="400">
        <f t="shared" si="185"/>
        <v>98.9</v>
      </c>
      <c r="K95" s="400">
        <f t="shared" si="185"/>
        <v>101.4</v>
      </c>
      <c r="L95" s="400">
        <f t="shared" si="185"/>
        <v>107.2</v>
      </c>
      <c r="M95" s="403">
        <f t="shared" si="158"/>
        <v>1.4</v>
      </c>
      <c r="N95" s="403">
        <f t="shared" si="169"/>
        <v>1.1000000000000001</v>
      </c>
      <c r="O95" s="403">
        <f t="shared" si="160"/>
        <v>0.5</v>
      </c>
      <c r="P95" s="403">
        <f t="shared" si="170"/>
        <v>-1</v>
      </c>
      <c r="Q95" s="401"/>
      <c r="R95" s="399">
        <v>7</v>
      </c>
      <c r="S95" s="400">
        <f t="shared" si="162"/>
        <v>97.9</v>
      </c>
      <c r="T95" s="400">
        <f t="shared" ref="T95" si="186">ROUND(AVERAGE(J93:J95),1)</f>
        <v>97.5</v>
      </c>
      <c r="U95" s="400">
        <f t="shared" ref="U95" si="187">ROUND(AVERAGE(K93:K95),1)</f>
        <v>101.1</v>
      </c>
      <c r="V95" s="400">
        <f t="shared" ref="V95" si="188">ROUND(AVERAGE(L93:L95),1)</f>
        <v>108.4</v>
      </c>
      <c r="W95" s="403">
        <f t="shared" si="165"/>
        <v>1.7</v>
      </c>
      <c r="X95" s="403">
        <f t="shared" ref="X95" si="189">ROUND((T95-T94)/T94*100,1)</f>
        <v>0.9</v>
      </c>
      <c r="Y95" s="403">
        <f t="shared" ref="Y95" si="190">ROUND((U95-U94)/U94*100,1)</f>
        <v>0</v>
      </c>
      <c r="Z95" s="403">
        <f t="shared" ref="Z95" si="191">ROUND((V95-V94)/V94*100,1)</f>
        <v>-0.6</v>
      </c>
    </row>
    <row r="96" spans="1:26" x14ac:dyDescent="0.15">
      <c r="A96" s="412"/>
      <c r="B96" s="393" t="s">
        <v>107</v>
      </c>
      <c r="C96" s="942">
        <f>'10生産'!D291</f>
        <v>94.1</v>
      </c>
      <c r="D96" s="942">
        <f>'11出荷'!D291</f>
        <v>94.4</v>
      </c>
      <c r="E96" s="942">
        <f>'12在庫'!D291</f>
        <v>102.6</v>
      </c>
      <c r="F96" s="942">
        <f>'13在庫率'!D291</f>
        <v>112.3</v>
      </c>
      <c r="G96" s="398"/>
      <c r="H96" s="399">
        <v>8</v>
      </c>
      <c r="I96" s="400">
        <f t="shared" si="185"/>
        <v>98.6</v>
      </c>
      <c r="J96" s="400">
        <f t="shared" si="185"/>
        <v>97.5</v>
      </c>
      <c r="K96" s="400">
        <f t="shared" si="185"/>
        <v>102.2</v>
      </c>
      <c r="L96" s="400">
        <f t="shared" si="185"/>
        <v>108.9</v>
      </c>
      <c r="M96" s="403">
        <f t="shared" si="158"/>
        <v>-1.3</v>
      </c>
      <c r="N96" s="403">
        <f t="shared" si="169"/>
        <v>-1.4</v>
      </c>
      <c r="O96" s="403">
        <f t="shared" si="160"/>
        <v>0.8</v>
      </c>
      <c r="P96" s="403">
        <f t="shared" si="170"/>
        <v>1.6</v>
      </c>
      <c r="Q96" s="401"/>
      <c r="R96" s="399">
        <v>8</v>
      </c>
      <c r="S96" s="400">
        <f t="shared" si="162"/>
        <v>99</v>
      </c>
      <c r="T96" s="400">
        <f t="shared" ref="T96" si="192">ROUND(AVERAGE(J94:J96),1)</f>
        <v>98.1</v>
      </c>
      <c r="U96" s="400">
        <f t="shared" ref="U96" si="193">ROUND(AVERAGE(K94:K96),1)</f>
        <v>101.5</v>
      </c>
      <c r="V96" s="400">
        <f t="shared" ref="V96" si="194">ROUND(AVERAGE(L94:L96),1)</f>
        <v>108.1</v>
      </c>
      <c r="W96" s="403">
        <f t="shared" si="165"/>
        <v>1.1000000000000001</v>
      </c>
      <c r="X96" s="403">
        <f t="shared" ref="X96" si="195">ROUND((T96-T95)/T95*100,1)</f>
        <v>0.6</v>
      </c>
      <c r="Y96" s="403">
        <f t="shared" ref="Y96" si="196">ROUND((U96-U95)/U95*100,1)</f>
        <v>0.4</v>
      </c>
      <c r="Z96" s="403">
        <f t="shared" ref="Z96" si="197">ROUND((V96-V95)/V95*100,1)</f>
        <v>-0.3</v>
      </c>
    </row>
    <row r="97" spans="1:26" x14ac:dyDescent="0.15">
      <c r="A97" s="412"/>
      <c r="B97" s="393" t="s">
        <v>108</v>
      </c>
      <c r="C97" s="942">
        <f>'10生産'!D292</f>
        <v>95.4</v>
      </c>
      <c r="D97" s="942">
        <f>'11出荷'!D292</f>
        <v>94.6</v>
      </c>
      <c r="E97" s="942">
        <f>'12在庫'!D292</f>
        <v>103.3</v>
      </c>
      <c r="F97" s="942">
        <f>'13在庫率'!D292</f>
        <v>105.3</v>
      </c>
      <c r="G97" s="398"/>
      <c r="H97" s="399">
        <v>9</v>
      </c>
      <c r="I97" s="400">
        <f t="shared" ref="I97:I102" si="198">ROUND(AVERAGE(C95:C97),1)</f>
        <v>96.3</v>
      </c>
      <c r="J97" s="400">
        <f t="shared" ref="J97" si="199">ROUND(AVERAGE(D95:D97),1)</f>
        <v>96.1</v>
      </c>
      <c r="K97" s="400">
        <f t="shared" ref="K97" si="200">ROUND(AVERAGE(E95:E97),1)</f>
        <v>103</v>
      </c>
      <c r="L97" s="400">
        <f t="shared" ref="L97" si="201">ROUND(AVERAGE(F95:F97),1)</f>
        <v>108.3</v>
      </c>
      <c r="M97" s="403">
        <f t="shared" ref="M97" si="202">ROUND((I97-I96)/I96*100,1)</f>
        <v>-2.2999999999999998</v>
      </c>
      <c r="N97" s="403">
        <f t="shared" si="169"/>
        <v>-1.4</v>
      </c>
      <c r="O97" s="403">
        <f t="shared" ref="O97" si="203">ROUND((K97-K96)/K96*100,1)</f>
        <v>0.8</v>
      </c>
      <c r="P97" s="403">
        <f t="shared" si="170"/>
        <v>-0.6</v>
      </c>
      <c r="Q97" s="401"/>
      <c r="R97" s="399">
        <v>9</v>
      </c>
      <c r="S97" s="400">
        <f t="shared" ref="S97" si="204">ROUND(AVERAGE(I95:I97),1)</f>
        <v>98.3</v>
      </c>
      <c r="T97" s="400">
        <f t="shared" ref="T97" si="205">ROUND(AVERAGE(J95:J97),1)</f>
        <v>97.5</v>
      </c>
      <c r="U97" s="400">
        <f t="shared" ref="U97" si="206">ROUND(AVERAGE(K95:K97),1)</f>
        <v>102.2</v>
      </c>
      <c r="V97" s="400">
        <f t="shared" ref="V97" si="207">ROUND(AVERAGE(L95:L97),1)</f>
        <v>108.1</v>
      </c>
      <c r="W97" s="403">
        <f t="shared" ref="W97" si="208">ROUND((S97-S96)/S96*100,1)</f>
        <v>-0.7</v>
      </c>
      <c r="X97" s="403">
        <f t="shared" ref="X97" si="209">ROUND((T97-T96)/T96*100,1)</f>
        <v>-0.6</v>
      </c>
      <c r="Y97" s="403">
        <f t="shared" ref="Y97" si="210">ROUND((U97-U96)/U96*100,1)</f>
        <v>0.7</v>
      </c>
      <c r="Z97" s="403">
        <f t="shared" ref="Z97" si="211">ROUND((V97-V96)/V96*100,1)</f>
        <v>0</v>
      </c>
    </row>
    <row r="98" spans="1:26" x14ac:dyDescent="0.15">
      <c r="A98" s="412"/>
      <c r="B98" s="393" t="s">
        <v>109</v>
      </c>
      <c r="C98" s="942">
        <f>'10生産'!D293</f>
        <v>95.2</v>
      </c>
      <c r="D98" s="942">
        <f>'11出荷'!D293</f>
        <v>94.9</v>
      </c>
      <c r="E98" s="942">
        <f>'12在庫'!D293</f>
        <v>104.6</v>
      </c>
      <c r="F98" s="942">
        <f>'13在庫率'!D293</f>
        <v>106.1</v>
      </c>
      <c r="G98" s="398"/>
      <c r="H98" s="399">
        <v>10</v>
      </c>
      <c r="I98" s="400">
        <f t="shared" si="198"/>
        <v>94.9</v>
      </c>
      <c r="J98" s="400">
        <f t="shared" ref="J98" si="212">ROUND(AVERAGE(D96:D98),1)</f>
        <v>94.6</v>
      </c>
      <c r="K98" s="400">
        <f t="shared" ref="K98" si="213">ROUND(AVERAGE(E96:E98),1)</f>
        <v>103.5</v>
      </c>
      <c r="L98" s="400">
        <f t="shared" ref="L98" si="214">ROUND(AVERAGE(F96:F98),1)</f>
        <v>107.9</v>
      </c>
      <c r="M98" s="403">
        <f t="shared" ref="M98" si="215">ROUND((I98-I97)/I97*100,1)</f>
        <v>-1.5</v>
      </c>
      <c r="N98" s="403">
        <f t="shared" ref="N98" si="216">ROUND((J98-J97)/J97*100,1)</f>
        <v>-1.6</v>
      </c>
      <c r="O98" s="403">
        <f t="shared" ref="O98" si="217">ROUND((K98-K97)/K97*100,1)</f>
        <v>0.5</v>
      </c>
      <c r="P98" s="403">
        <f t="shared" ref="P98" si="218">ROUND((L98-L97)/L97*100,1)</f>
        <v>-0.4</v>
      </c>
      <c r="Q98" s="401"/>
      <c r="R98" s="399">
        <v>10</v>
      </c>
      <c r="S98" s="400">
        <f t="shared" ref="S98" si="219">ROUND(AVERAGE(I96:I98),1)</f>
        <v>96.6</v>
      </c>
      <c r="T98" s="400">
        <f t="shared" ref="T98" si="220">ROUND(AVERAGE(J96:J98),1)</f>
        <v>96.1</v>
      </c>
      <c r="U98" s="400">
        <f t="shared" ref="U98" si="221">ROUND(AVERAGE(K96:K98),1)</f>
        <v>102.9</v>
      </c>
      <c r="V98" s="400">
        <f t="shared" ref="V98" si="222">ROUND(AVERAGE(L96:L98),1)</f>
        <v>108.4</v>
      </c>
      <c r="W98" s="403">
        <f t="shared" ref="W98" si="223">ROUND((S98-S97)/S97*100,1)</f>
        <v>-1.7</v>
      </c>
      <c r="X98" s="403">
        <f t="shared" ref="X98" si="224">ROUND((T98-T97)/T97*100,1)</f>
        <v>-1.4</v>
      </c>
      <c r="Y98" s="403">
        <f t="shared" ref="Y98" si="225">ROUND((U98-U97)/U97*100,1)</f>
        <v>0.7</v>
      </c>
      <c r="Z98" s="403">
        <f t="shared" ref="Z98" si="226">ROUND((V98-V97)/V97*100,1)</f>
        <v>0.3</v>
      </c>
    </row>
    <row r="99" spans="1:26" ht="12.95" customHeight="1" x14ac:dyDescent="0.15">
      <c r="A99" s="412"/>
      <c r="B99" s="393" t="s">
        <v>110</v>
      </c>
      <c r="C99" s="942">
        <f>'10生産'!D294</f>
        <v>95.1</v>
      </c>
      <c r="D99" s="942">
        <f>'11出荷'!D294</f>
        <v>95.8</v>
      </c>
      <c r="E99" s="942">
        <f>'12在庫'!D294</f>
        <v>100.2</v>
      </c>
      <c r="F99" s="942">
        <f>'13在庫率'!D294</f>
        <v>109</v>
      </c>
      <c r="G99" s="398"/>
      <c r="H99" s="399">
        <v>11</v>
      </c>
      <c r="I99" s="400">
        <f t="shared" si="198"/>
        <v>95.2</v>
      </c>
      <c r="J99" s="400">
        <f t="shared" ref="J99" si="227">ROUND(AVERAGE(D97:D99),1)</f>
        <v>95.1</v>
      </c>
      <c r="K99" s="400">
        <f t="shared" ref="K99" si="228">ROUND(AVERAGE(E97:E99),1)</f>
        <v>102.7</v>
      </c>
      <c r="L99" s="400">
        <f t="shared" ref="L99" si="229">ROUND(AVERAGE(F97:F99),1)</f>
        <v>106.8</v>
      </c>
      <c r="M99" s="403">
        <f t="shared" ref="M99" si="230">ROUND((I99-I98)/I98*100,1)</f>
        <v>0.3</v>
      </c>
      <c r="N99" s="403">
        <f t="shared" ref="N99" si="231">ROUND((J99-J98)/J98*100,1)</f>
        <v>0.5</v>
      </c>
      <c r="O99" s="403">
        <f t="shared" ref="O99" si="232">ROUND((K99-K98)/K98*100,1)</f>
        <v>-0.8</v>
      </c>
      <c r="P99" s="403">
        <f t="shared" ref="P99" si="233">ROUND((L99-L98)/L98*100,1)</f>
        <v>-1</v>
      </c>
      <c r="Q99" s="401"/>
      <c r="R99" s="399">
        <v>11</v>
      </c>
      <c r="S99" s="400">
        <f t="shared" ref="S99" si="234">ROUND(AVERAGE(I97:I99),1)</f>
        <v>95.5</v>
      </c>
      <c r="T99" s="400">
        <f t="shared" ref="T99" si="235">ROUND(AVERAGE(J97:J99),1)</f>
        <v>95.3</v>
      </c>
      <c r="U99" s="400">
        <f t="shared" ref="U99" si="236">ROUND(AVERAGE(K97:K99),1)</f>
        <v>103.1</v>
      </c>
      <c r="V99" s="400">
        <f t="shared" ref="V99" si="237">ROUND(AVERAGE(L97:L99),1)</f>
        <v>107.7</v>
      </c>
      <c r="W99" s="403">
        <f t="shared" ref="W99" si="238">ROUND((S99-S98)/S98*100,1)</f>
        <v>-1.1000000000000001</v>
      </c>
      <c r="X99" s="403">
        <f t="shared" ref="X99" si="239">ROUND((T99-T98)/T98*100,1)</f>
        <v>-0.8</v>
      </c>
      <c r="Y99" s="403">
        <f t="shared" ref="Y99" si="240">ROUND((U99-U98)/U98*100,1)</f>
        <v>0.2</v>
      </c>
      <c r="Z99" s="403">
        <f t="shared" ref="Z99" si="241">ROUND((V99-V98)/V98*100,1)</f>
        <v>-0.6</v>
      </c>
    </row>
    <row r="100" spans="1:26" ht="12.95" customHeight="1" x14ac:dyDescent="0.15">
      <c r="A100" s="413"/>
      <c r="B100" s="408" t="s">
        <v>97</v>
      </c>
      <c r="C100" s="944">
        <f>'10生産'!D295</f>
        <v>93.1</v>
      </c>
      <c r="D100" s="944">
        <f>'11出荷'!D295</f>
        <v>93.6</v>
      </c>
      <c r="E100" s="944">
        <f>'12在庫'!D295</f>
        <v>99.9</v>
      </c>
      <c r="F100" s="944">
        <f>'13在庫率'!D295</f>
        <v>108.8</v>
      </c>
      <c r="G100" s="398"/>
      <c r="H100" s="404">
        <v>12</v>
      </c>
      <c r="I100" s="409">
        <f t="shared" si="198"/>
        <v>94.5</v>
      </c>
      <c r="J100" s="409">
        <f t="shared" ref="J100:J102" si="242">ROUND(AVERAGE(D98:D100),1)</f>
        <v>94.8</v>
      </c>
      <c r="K100" s="409">
        <f t="shared" ref="K100:K102" si="243">ROUND(AVERAGE(E98:E100),1)</f>
        <v>101.6</v>
      </c>
      <c r="L100" s="409">
        <f t="shared" ref="L100:L102" si="244">ROUND(AVERAGE(F98:F100),1)</f>
        <v>108</v>
      </c>
      <c r="M100" s="950">
        <f t="shared" ref="M100:M102" si="245">ROUND((I100-I99)/I99*100,1)</f>
        <v>-0.7</v>
      </c>
      <c r="N100" s="950">
        <f t="shared" ref="N100:N102" si="246">ROUND((J100-J99)/J99*100,1)</f>
        <v>-0.3</v>
      </c>
      <c r="O100" s="950">
        <f t="shared" ref="O100:O102" si="247">ROUND((K100-K99)/K99*100,1)</f>
        <v>-1.1000000000000001</v>
      </c>
      <c r="P100" s="950">
        <f t="shared" ref="P100:P102" si="248">ROUND((L100-L99)/L99*100,1)</f>
        <v>1.1000000000000001</v>
      </c>
      <c r="Q100" s="401"/>
      <c r="R100" s="404">
        <v>12</v>
      </c>
      <c r="S100" s="409">
        <f>ROUND(AVERAGE(I98:I100),1)</f>
        <v>94.9</v>
      </c>
      <c r="T100" s="409">
        <f t="shared" ref="T100:T102" si="249">ROUND(AVERAGE(J98:J100),1)</f>
        <v>94.8</v>
      </c>
      <c r="U100" s="409">
        <f t="shared" ref="U100:U102" si="250">ROUND(AVERAGE(K98:K100),1)</f>
        <v>102.6</v>
      </c>
      <c r="V100" s="409">
        <f t="shared" ref="V100:V102" si="251">ROUND(AVERAGE(L98:L100),1)</f>
        <v>107.6</v>
      </c>
      <c r="W100" s="950">
        <f t="shared" ref="W100:W102" si="252">ROUND((S100-S99)/S99*100,1)</f>
        <v>-0.6</v>
      </c>
      <c r="X100" s="950">
        <f t="shared" ref="X100:X102" si="253">ROUND((T100-T99)/T99*100,1)</f>
        <v>-0.5</v>
      </c>
      <c r="Y100" s="950">
        <f t="shared" ref="Y100:Y102" si="254">ROUND((U100-U99)/U99*100,1)</f>
        <v>-0.5</v>
      </c>
      <c r="Z100" s="950">
        <f t="shared" ref="Z100:Z102" si="255">ROUND((V100-V99)/V99*100,1)</f>
        <v>-0.1</v>
      </c>
    </row>
    <row r="101" spans="1:26" ht="12.75" customHeight="1" x14ac:dyDescent="0.15">
      <c r="A101" s="411" t="s">
        <v>471</v>
      </c>
      <c r="B101" s="406" t="s">
        <v>99</v>
      </c>
      <c r="C101" s="943">
        <f>'10生産'!D296</f>
        <v>101.1</v>
      </c>
      <c r="D101" s="943">
        <f>'11出荷'!D296</f>
        <v>101.2</v>
      </c>
      <c r="E101" s="943">
        <f>'12在庫'!D296</f>
        <v>100.8</v>
      </c>
      <c r="F101" s="943">
        <f>'13在庫率'!D296</f>
        <v>113.4</v>
      </c>
      <c r="G101" s="398"/>
      <c r="H101" s="395" t="s">
        <v>911</v>
      </c>
      <c r="I101" s="397">
        <f t="shared" si="198"/>
        <v>96.4</v>
      </c>
      <c r="J101" s="397">
        <f t="shared" si="242"/>
        <v>96.9</v>
      </c>
      <c r="K101" s="397">
        <f t="shared" si="243"/>
        <v>100.3</v>
      </c>
      <c r="L101" s="397">
        <f t="shared" si="244"/>
        <v>110.4</v>
      </c>
      <c r="M101" s="952">
        <f t="shared" si="245"/>
        <v>2</v>
      </c>
      <c r="N101" s="952">
        <f t="shared" si="246"/>
        <v>2.2000000000000002</v>
      </c>
      <c r="O101" s="952">
        <f t="shared" si="247"/>
        <v>-1.3</v>
      </c>
      <c r="P101" s="952">
        <f>ROUND((L101-L100)/L100*100,1)</f>
        <v>2.2000000000000002</v>
      </c>
      <c r="Q101" s="398"/>
      <c r="R101" s="395" t="str">
        <f>H101</f>
        <v>26_1</v>
      </c>
      <c r="S101" s="397">
        <f t="shared" ref="S101:S102" si="256">ROUND(AVERAGE(I99:I101),1)</f>
        <v>95.4</v>
      </c>
      <c r="T101" s="397">
        <f t="shared" si="249"/>
        <v>95.6</v>
      </c>
      <c r="U101" s="397">
        <f t="shared" si="250"/>
        <v>101.5</v>
      </c>
      <c r="V101" s="397">
        <f t="shared" si="251"/>
        <v>108.4</v>
      </c>
      <c r="W101" s="952">
        <f t="shared" si="252"/>
        <v>0.5</v>
      </c>
      <c r="X101" s="952">
        <f t="shared" si="253"/>
        <v>0.8</v>
      </c>
      <c r="Y101" s="952">
        <f t="shared" si="254"/>
        <v>-1.1000000000000001</v>
      </c>
      <c r="Z101" s="952">
        <f t="shared" si="255"/>
        <v>0.7</v>
      </c>
    </row>
    <row r="102" spans="1:26" ht="12.95" customHeight="1" x14ac:dyDescent="0.15">
      <c r="A102" s="412"/>
      <c r="B102" s="393" t="s">
        <v>101</v>
      </c>
      <c r="C102" s="942">
        <f>'10生産'!D297</f>
        <v>101.5</v>
      </c>
      <c r="D102" s="942">
        <f>'11出荷'!D297</f>
        <v>103.1</v>
      </c>
      <c r="E102" s="942">
        <f>'12在庫'!D297</f>
        <v>97.6</v>
      </c>
      <c r="F102" s="942">
        <f>'13在庫率'!D297</f>
        <v>108.1</v>
      </c>
      <c r="G102" s="398"/>
      <c r="H102" s="399">
        <v>2</v>
      </c>
      <c r="I102" s="400">
        <f t="shared" si="198"/>
        <v>98.6</v>
      </c>
      <c r="J102" s="400">
        <f t="shared" si="242"/>
        <v>99.3</v>
      </c>
      <c r="K102" s="400">
        <f t="shared" si="243"/>
        <v>99.4</v>
      </c>
      <c r="L102" s="400">
        <f t="shared" si="244"/>
        <v>110.1</v>
      </c>
      <c r="M102" s="403">
        <f t="shared" si="245"/>
        <v>2.2999999999999998</v>
      </c>
      <c r="N102" s="403">
        <f t="shared" si="246"/>
        <v>2.5</v>
      </c>
      <c r="O102" s="403">
        <f t="shared" si="247"/>
        <v>-0.9</v>
      </c>
      <c r="P102" s="403">
        <f t="shared" si="248"/>
        <v>-0.3</v>
      </c>
      <c r="Q102" s="398"/>
      <c r="R102" s="399">
        <v>2</v>
      </c>
      <c r="S102" s="400">
        <f t="shared" si="256"/>
        <v>96.5</v>
      </c>
      <c r="T102" s="400">
        <f t="shared" si="249"/>
        <v>97</v>
      </c>
      <c r="U102" s="400">
        <f t="shared" si="250"/>
        <v>100.4</v>
      </c>
      <c r="V102" s="400">
        <f t="shared" si="251"/>
        <v>109.5</v>
      </c>
      <c r="W102" s="403">
        <f t="shared" si="252"/>
        <v>1.2</v>
      </c>
      <c r="X102" s="403">
        <f t="shared" si="253"/>
        <v>1.5</v>
      </c>
      <c r="Y102" s="403">
        <f t="shared" si="254"/>
        <v>-1.1000000000000001</v>
      </c>
      <c r="Z102" s="403">
        <f t="shared" si="255"/>
        <v>1</v>
      </c>
    </row>
    <row r="103" spans="1:26" ht="12" customHeight="1" x14ac:dyDescent="0.15">
      <c r="A103" s="412"/>
      <c r="B103" s="393" t="s">
        <v>102</v>
      </c>
      <c r="C103" s="942">
        <f>'10生産'!D298</f>
        <v>98.7</v>
      </c>
      <c r="D103" s="942">
        <f>'11出荷'!D298</f>
        <v>99.9</v>
      </c>
      <c r="E103" s="942">
        <f>'12在庫'!D298</f>
        <v>96</v>
      </c>
      <c r="F103" s="942">
        <f>'13在庫率'!D298</f>
        <v>103.6</v>
      </c>
      <c r="G103" s="398"/>
      <c r="H103" s="399">
        <v>3</v>
      </c>
      <c r="I103" s="400">
        <f t="shared" ref="I103:I104" si="257">ROUND(AVERAGE(C101:C103),1)</f>
        <v>100.4</v>
      </c>
      <c r="J103" s="400">
        <f t="shared" ref="J103:J104" si="258">ROUND(AVERAGE(D101:D103),1)</f>
        <v>101.4</v>
      </c>
      <c r="K103" s="400">
        <f t="shared" ref="K103:K104" si="259">ROUND(AVERAGE(E101:E103),1)</f>
        <v>98.1</v>
      </c>
      <c r="L103" s="400">
        <f t="shared" ref="L103:L104" si="260">ROUND(AVERAGE(F101:F103),1)</f>
        <v>108.4</v>
      </c>
      <c r="M103" s="403">
        <f t="shared" ref="M103:M104" si="261">ROUND((I103-I102)/I102*100,1)</f>
        <v>1.8</v>
      </c>
      <c r="N103" s="403">
        <f t="shared" ref="N103:N104" si="262">ROUND((J103-J102)/J102*100,1)</f>
        <v>2.1</v>
      </c>
      <c r="O103" s="403">
        <f t="shared" ref="O103:O104" si="263">ROUND((K103-K102)/K102*100,1)</f>
        <v>-1.3</v>
      </c>
      <c r="P103" s="403">
        <f>ROUND((L103-L102)/L102*100,1)</f>
        <v>-1.5</v>
      </c>
      <c r="Q103" s="398"/>
      <c r="R103" s="399">
        <f>H103</f>
        <v>3</v>
      </c>
      <c r="S103" s="400">
        <f t="shared" ref="S103:S104" si="264">ROUND(AVERAGE(I101:I103),1)</f>
        <v>98.5</v>
      </c>
      <c r="T103" s="400">
        <f t="shared" ref="T103:T104" si="265">ROUND(AVERAGE(J101:J103),1)</f>
        <v>99.2</v>
      </c>
      <c r="U103" s="400">
        <f t="shared" ref="U103:U104" si="266">ROUND(AVERAGE(K101:K103),1)</f>
        <v>99.3</v>
      </c>
      <c r="V103" s="400">
        <f t="shared" ref="V103:V104" si="267">ROUND(AVERAGE(L101:L103),1)</f>
        <v>109.6</v>
      </c>
      <c r="W103" s="403">
        <f t="shared" ref="W103:W104" si="268">ROUND((S103-S102)/S102*100,1)</f>
        <v>2.1</v>
      </c>
      <c r="X103" s="403">
        <f t="shared" ref="X103:X104" si="269">ROUND((T103-T102)/T102*100,1)</f>
        <v>2.2999999999999998</v>
      </c>
      <c r="Y103" s="403">
        <f t="shared" ref="Y103:Y104" si="270">ROUND((U103-U102)/U102*100,1)</f>
        <v>-1.1000000000000001</v>
      </c>
      <c r="Z103" s="403">
        <f t="shared" ref="Z103:Z104" si="271">ROUND((V103-V102)/V102*100,1)</f>
        <v>0.1</v>
      </c>
    </row>
    <row r="104" spans="1:26" ht="12" customHeight="1" x14ac:dyDescent="0.15">
      <c r="A104" s="412"/>
      <c r="B104" s="393" t="s">
        <v>103</v>
      </c>
      <c r="C104" s="942">
        <f>'10生産'!D299</f>
        <v>108.6</v>
      </c>
      <c r="D104" s="942">
        <f>'11出荷'!D299</f>
        <v>106.9</v>
      </c>
      <c r="E104" s="942">
        <f>'12在庫'!D299</f>
        <v>97.7</v>
      </c>
      <c r="F104" s="942">
        <f>'13在庫率'!D299</f>
        <v>105.3</v>
      </c>
      <c r="G104" s="398"/>
      <c r="H104" s="399">
        <v>4</v>
      </c>
      <c r="I104" s="400">
        <f t="shared" si="257"/>
        <v>102.9</v>
      </c>
      <c r="J104" s="400">
        <f t="shared" si="258"/>
        <v>103.3</v>
      </c>
      <c r="K104" s="400">
        <f t="shared" si="259"/>
        <v>97.1</v>
      </c>
      <c r="L104" s="400">
        <f t="shared" si="260"/>
        <v>105.7</v>
      </c>
      <c r="M104" s="403">
        <f t="shared" si="261"/>
        <v>2.5</v>
      </c>
      <c r="N104" s="403">
        <f t="shared" si="262"/>
        <v>1.9</v>
      </c>
      <c r="O104" s="403">
        <f t="shared" si="263"/>
        <v>-1</v>
      </c>
      <c r="P104" s="403">
        <f t="shared" ref="P104" si="272">ROUND((L104-L103)/L103*100,1)</f>
        <v>-2.5</v>
      </c>
      <c r="Q104" s="401"/>
      <c r="R104" s="399">
        <v>4</v>
      </c>
      <c r="S104" s="400">
        <f t="shared" si="264"/>
        <v>100.6</v>
      </c>
      <c r="T104" s="400">
        <f t="shared" si="265"/>
        <v>101.3</v>
      </c>
      <c r="U104" s="400">
        <f t="shared" si="266"/>
        <v>98.2</v>
      </c>
      <c r="V104" s="400">
        <f t="shared" si="267"/>
        <v>108.1</v>
      </c>
      <c r="W104" s="403">
        <f t="shared" si="268"/>
        <v>2.1</v>
      </c>
      <c r="X104" s="403">
        <f t="shared" si="269"/>
        <v>2.1</v>
      </c>
      <c r="Y104" s="403">
        <f t="shared" si="270"/>
        <v>-1.1000000000000001</v>
      </c>
      <c r="Z104" s="403">
        <f t="shared" si="271"/>
        <v>-1.4</v>
      </c>
    </row>
    <row r="105" spans="1:26" ht="12" customHeight="1" x14ac:dyDescent="0.15">
      <c r="A105" s="412" t="s">
        <v>1</v>
      </c>
      <c r="B105" s="393" t="s">
        <v>104</v>
      </c>
      <c r="C105" s="942">
        <f>'10生産'!D300</f>
        <v>102.7</v>
      </c>
      <c r="D105" s="942">
        <f>'11出荷'!D300</f>
        <v>100.9</v>
      </c>
      <c r="E105" s="942">
        <f>'12在庫'!D300</f>
        <v>94.9</v>
      </c>
      <c r="F105" s="942">
        <f>'13在庫率'!D300</f>
        <v>175.2</v>
      </c>
      <c r="G105" s="398"/>
      <c r="H105" s="399">
        <v>5</v>
      </c>
      <c r="I105" s="400">
        <f t="shared" ref="I105:I106" si="273">ROUND(AVERAGE(C103:C105),1)</f>
        <v>103.3</v>
      </c>
      <c r="J105" s="400">
        <f t="shared" ref="J105:J106" si="274">ROUND(AVERAGE(D103:D105),1)</f>
        <v>102.6</v>
      </c>
      <c r="K105" s="400">
        <f t="shared" ref="K105:K106" si="275">ROUND(AVERAGE(E103:E105),1)</f>
        <v>96.2</v>
      </c>
      <c r="L105" s="400">
        <f t="shared" ref="L105:L106" si="276">ROUND(AVERAGE(F103:F105),1)</f>
        <v>128</v>
      </c>
      <c r="M105" s="403">
        <f t="shared" ref="M105:M106" si="277">ROUND((I105-I104)/I104*100,1)</f>
        <v>0.4</v>
      </c>
      <c r="N105" s="403">
        <f t="shared" ref="N105:N106" si="278">ROUND((J105-J104)/J104*100,1)</f>
        <v>-0.7</v>
      </c>
      <c r="O105" s="403">
        <f t="shared" ref="O105:O106" si="279">ROUND((K105-K104)/K104*100,1)</f>
        <v>-0.9</v>
      </c>
      <c r="P105" s="403">
        <f>ROUND((L105-L104)/L104*100,1)</f>
        <v>21.1</v>
      </c>
      <c r="Q105" s="401"/>
      <c r="R105" s="399">
        <f>H105</f>
        <v>5</v>
      </c>
      <c r="S105" s="400">
        <f t="shared" ref="S105:S106" si="280">ROUND(AVERAGE(I103:I105),1)</f>
        <v>102.2</v>
      </c>
      <c r="T105" s="400">
        <f t="shared" ref="T105:T106" si="281">ROUND(AVERAGE(J103:J105),1)</f>
        <v>102.4</v>
      </c>
      <c r="U105" s="400">
        <f t="shared" ref="U105:U106" si="282">ROUND(AVERAGE(K103:K105),1)</f>
        <v>97.1</v>
      </c>
      <c r="V105" s="400">
        <f t="shared" ref="V105:V106" si="283">ROUND(AVERAGE(L103:L105),1)</f>
        <v>114</v>
      </c>
      <c r="W105" s="403">
        <f t="shared" ref="W105:W106" si="284">ROUND((S105-S104)/S104*100,1)</f>
        <v>1.6</v>
      </c>
      <c r="X105" s="403">
        <f t="shared" ref="X105:X106" si="285">ROUND((T105-T104)/T104*100,1)</f>
        <v>1.1000000000000001</v>
      </c>
      <c r="Y105" s="403">
        <f t="shared" ref="Y105:Y106" si="286">ROUND((U105-U104)/U104*100,1)</f>
        <v>-1.1000000000000001</v>
      </c>
      <c r="Z105" s="403">
        <f t="shared" ref="Z105:Z106" si="287">ROUND((V105-V104)/V104*100,1)</f>
        <v>5.5</v>
      </c>
    </row>
    <row r="106" spans="1:26" ht="12" customHeight="1" x14ac:dyDescent="0.15">
      <c r="A106" s="412"/>
      <c r="B106" s="393" t="s">
        <v>105</v>
      </c>
      <c r="C106" s="942">
        <f>'10生産'!D301</f>
        <v>103.1</v>
      </c>
      <c r="D106" s="942">
        <f>'11出荷'!D301</f>
        <v>98.5</v>
      </c>
      <c r="E106" s="942">
        <f>'12在庫'!D301</f>
        <v>99.6</v>
      </c>
      <c r="F106" s="942">
        <f>'13在庫率'!D301</f>
        <v>153.6</v>
      </c>
      <c r="G106" s="398"/>
      <c r="H106" s="399">
        <v>6</v>
      </c>
      <c r="I106" s="400">
        <f t="shared" si="273"/>
        <v>104.8</v>
      </c>
      <c r="J106" s="400">
        <f t="shared" si="274"/>
        <v>102.1</v>
      </c>
      <c r="K106" s="400">
        <f t="shared" si="275"/>
        <v>97.4</v>
      </c>
      <c r="L106" s="400">
        <f t="shared" si="276"/>
        <v>144.69999999999999</v>
      </c>
      <c r="M106" s="403">
        <f t="shared" si="277"/>
        <v>1.5</v>
      </c>
      <c r="N106" s="403">
        <f t="shared" si="278"/>
        <v>-0.5</v>
      </c>
      <c r="O106" s="403">
        <f t="shared" si="279"/>
        <v>1.2</v>
      </c>
      <c r="P106" s="403">
        <f t="shared" ref="P106" si="288">ROUND((L106-L105)/L105*100,1)</f>
        <v>13</v>
      </c>
      <c r="Q106" s="401"/>
      <c r="R106" s="399">
        <v>6</v>
      </c>
      <c r="S106" s="400">
        <f t="shared" si="280"/>
        <v>103.7</v>
      </c>
      <c r="T106" s="400">
        <f t="shared" si="281"/>
        <v>102.7</v>
      </c>
      <c r="U106" s="400">
        <f t="shared" si="282"/>
        <v>96.9</v>
      </c>
      <c r="V106" s="400">
        <f t="shared" si="283"/>
        <v>126.1</v>
      </c>
      <c r="W106" s="403">
        <f t="shared" si="284"/>
        <v>1.5</v>
      </c>
      <c r="X106" s="403">
        <f t="shared" si="285"/>
        <v>0.3</v>
      </c>
      <c r="Y106" s="403">
        <f t="shared" si="286"/>
        <v>-0.2</v>
      </c>
      <c r="Z106" s="403">
        <f t="shared" si="287"/>
        <v>10.6</v>
      </c>
    </row>
    <row r="107" spans="1:26" ht="12" customHeight="1" x14ac:dyDescent="0.15">
      <c r="A107" s="412"/>
      <c r="B107" s="393" t="s">
        <v>106</v>
      </c>
      <c r="C107" s="942">
        <f>'10生産'!D302</f>
        <v>0</v>
      </c>
      <c r="D107" s="942">
        <f>'11出荷'!D302</f>
        <v>0</v>
      </c>
      <c r="E107" s="942">
        <f>'12在庫'!D302</f>
        <v>0</v>
      </c>
      <c r="F107" s="942">
        <f>'13在庫率'!D302</f>
        <v>0</v>
      </c>
      <c r="G107" s="398"/>
      <c r="H107" s="399">
        <v>7</v>
      </c>
      <c r="I107" s="400"/>
      <c r="J107" s="400"/>
      <c r="K107" s="400"/>
      <c r="L107" s="400"/>
      <c r="M107" s="403"/>
      <c r="N107" s="403"/>
      <c r="O107" s="403"/>
      <c r="P107" s="403"/>
      <c r="Q107" s="401"/>
      <c r="R107" s="399"/>
      <c r="S107" s="400"/>
      <c r="T107" s="400"/>
      <c r="U107" s="400"/>
      <c r="V107" s="400"/>
      <c r="W107" s="403"/>
      <c r="X107" s="403"/>
      <c r="Y107" s="403"/>
      <c r="Z107" s="403"/>
    </row>
    <row r="108" spans="1:26" ht="12" customHeight="1" x14ac:dyDescent="0.15">
      <c r="A108" s="412"/>
      <c r="B108" s="393" t="s">
        <v>107</v>
      </c>
      <c r="C108" s="942">
        <f>'10生産'!D303</f>
        <v>0</v>
      </c>
      <c r="D108" s="942">
        <f>'11出荷'!D303</f>
        <v>0</v>
      </c>
      <c r="E108" s="942">
        <f>'12在庫'!D303</f>
        <v>0</v>
      </c>
      <c r="F108" s="942">
        <f>'13在庫率'!D303</f>
        <v>0</v>
      </c>
      <c r="G108" s="398"/>
      <c r="H108" s="399">
        <v>8</v>
      </c>
      <c r="I108" s="400"/>
      <c r="J108" s="400"/>
      <c r="K108" s="400"/>
      <c r="L108" s="400"/>
      <c r="M108" s="403"/>
      <c r="N108" s="403"/>
      <c r="O108" s="403"/>
      <c r="P108" s="403"/>
      <c r="Q108" s="401"/>
      <c r="R108" s="399"/>
      <c r="S108" s="400"/>
      <c r="T108" s="400"/>
      <c r="U108" s="400"/>
      <c r="V108" s="400"/>
      <c r="W108" s="403"/>
      <c r="X108" s="403"/>
      <c r="Y108" s="403"/>
      <c r="Z108" s="403"/>
    </row>
    <row r="109" spans="1:26" ht="12" customHeight="1" x14ac:dyDescent="0.15">
      <c r="A109" s="412"/>
      <c r="B109" s="393" t="s">
        <v>108</v>
      </c>
      <c r="C109" s="942">
        <f>'10生産'!D304</f>
        <v>0</v>
      </c>
      <c r="D109" s="942">
        <f>'11出荷'!D304</f>
        <v>0</v>
      </c>
      <c r="E109" s="942">
        <f>'12在庫'!D304</f>
        <v>0</v>
      </c>
      <c r="F109" s="942">
        <f>'13在庫率'!D304</f>
        <v>0</v>
      </c>
      <c r="G109" s="398"/>
      <c r="H109" s="399">
        <v>9</v>
      </c>
      <c r="I109" s="400"/>
      <c r="J109" s="400"/>
      <c r="K109" s="400"/>
      <c r="L109" s="400"/>
      <c r="M109" s="403"/>
      <c r="N109" s="403"/>
      <c r="O109" s="403"/>
      <c r="P109" s="403"/>
      <c r="Q109" s="401"/>
      <c r="R109" s="399"/>
      <c r="S109" s="400"/>
      <c r="T109" s="400"/>
      <c r="U109" s="400"/>
      <c r="V109" s="400"/>
      <c r="W109" s="403"/>
      <c r="X109" s="403"/>
      <c r="Y109" s="403"/>
      <c r="Z109" s="403"/>
    </row>
    <row r="110" spans="1:26" ht="12" customHeight="1" x14ac:dyDescent="0.15">
      <c r="A110" s="412"/>
      <c r="B110" s="393" t="s">
        <v>109</v>
      </c>
      <c r="C110" s="942">
        <f>'10生産'!D305</f>
        <v>0</v>
      </c>
      <c r="D110" s="942">
        <f>'11出荷'!D305</f>
        <v>0</v>
      </c>
      <c r="E110" s="942">
        <f>'12在庫'!D305</f>
        <v>0</v>
      </c>
      <c r="F110" s="942">
        <f>'13在庫率'!D305</f>
        <v>0</v>
      </c>
      <c r="G110" s="398"/>
      <c r="H110" s="399">
        <v>10</v>
      </c>
      <c r="I110" s="400"/>
      <c r="J110" s="400"/>
      <c r="K110" s="400"/>
      <c r="L110" s="400"/>
      <c r="M110" s="403"/>
      <c r="N110" s="403"/>
      <c r="O110" s="403"/>
      <c r="P110" s="403"/>
      <c r="Q110" s="401"/>
      <c r="R110" s="399"/>
      <c r="S110" s="400"/>
      <c r="T110" s="400"/>
      <c r="U110" s="400"/>
      <c r="V110" s="400"/>
      <c r="W110" s="403"/>
      <c r="X110" s="403"/>
      <c r="Y110" s="403"/>
      <c r="Z110" s="403"/>
    </row>
    <row r="111" spans="1:26" ht="12" customHeight="1" x14ac:dyDescent="0.15">
      <c r="A111" s="412"/>
      <c r="B111" s="393" t="s">
        <v>110</v>
      </c>
      <c r="C111" s="942">
        <f>'10生産'!D306</f>
        <v>0</v>
      </c>
      <c r="D111" s="942">
        <f>'11出荷'!D306</f>
        <v>0</v>
      </c>
      <c r="E111" s="942">
        <f>'12在庫'!D306</f>
        <v>0</v>
      </c>
      <c r="F111" s="942">
        <f>'13在庫率'!D306</f>
        <v>0</v>
      </c>
      <c r="G111" s="398"/>
      <c r="H111" s="399">
        <v>11</v>
      </c>
      <c r="I111" s="400"/>
      <c r="J111" s="400"/>
      <c r="K111" s="400"/>
      <c r="L111" s="400"/>
      <c r="M111" s="403"/>
      <c r="N111" s="403"/>
      <c r="O111" s="403"/>
      <c r="P111" s="403"/>
      <c r="Q111" s="401"/>
      <c r="R111" s="399"/>
      <c r="S111" s="400"/>
      <c r="T111" s="400"/>
      <c r="U111" s="400"/>
      <c r="V111" s="400"/>
      <c r="W111" s="403"/>
      <c r="X111" s="403"/>
      <c r="Y111" s="403"/>
      <c r="Z111" s="403"/>
    </row>
    <row r="112" spans="1:26" ht="12" customHeight="1" x14ac:dyDescent="0.15">
      <c r="A112" s="413"/>
      <c r="B112" s="408" t="s">
        <v>97</v>
      </c>
      <c r="C112" s="944">
        <f>'10生産'!D307</f>
        <v>0</v>
      </c>
      <c r="D112" s="944">
        <f>'11出荷'!D307</f>
        <v>0</v>
      </c>
      <c r="E112" s="944">
        <f>'12在庫'!D307</f>
        <v>0</v>
      </c>
      <c r="F112" s="944">
        <f>'13在庫率'!D307</f>
        <v>0</v>
      </c>
      <c r="G112" s="398"/>
      <c r="H112" s="404">
        <v>12</v>
      </c>
      <c r="I112" s="409"/>
      <c r="J112" s="409"/>
      <c r="K112" s="409"/>
      <c r="L112" s="409"/>
      <c r="M112" s="950"/>
      <c r="N112" s="950"/>
      <c r="O112" s="950"/>
      <c r="P112" s="950"/>
      <c r="Q112" s="401"/>
      <c r="R112" s="404"/>
      <c r="S112" s="409"/>
      <c r="T112" s="409"/>
      <c r="U112" s="409"/>
      <c r="V112" s="409"/>
      <c r="W112" s="950"/>
      <c r="X112" s="950"/>
      <c r="Y112" s="950"/>
      <c r="Z112" s="950"/>
    </row>
    <row r="113" spans="1:26" ht="12" customHeight="1" x14ac:dyDescent="0.15">
      <c r="A113" s="412"/>
      <c r="B113" s="393"/>
      <c r="C113" s="1019"/>
      <c r="D113" s="1019"/>
      <c r="E113" s="1019"/>
      <c r="F113" s="1019"/>
      <c r="G113" s="1020"/>
      <c r="H113" s="525"/>
      <c r="I113" s="523"/>
      <c r="J113" s="523"/>
      <c r="K113" s="523"/>
      <c r="L113" s="523"/>
      <c r="M113" s="402"/>
      <c r="N113" s="402"/>
      <c r="O113" s="402"/>
      <c r="P113" s="402"/>
      <c r="Q113" s="523"/>
      <c r="R113" s="525"/>
      <c r="S113" s="523"/>
      <c r="T113" s="523"/>
      <c r="U113" s="523"/>
      <c r="V113" s="523"/>
      <c r="W113" s="402"/>
      <c r="X113" s="402"/>
      <c r="Y113" s="402"/>
      <c r="Z113" s="402"/>
    </row>
    <row r="114" spans="1:26" ht="12.95" customHeight="1" x14ac:dyDescent="0.15">
      <c r="A114" s="412"/>
      <c r="B114" s="393"/>
      <c r="C114" s="1021"/>
      <c r="D114" s="1021"/>
      <c r="E114" s="1021"/>
      <c r="F114" s="1021"/>
      <c r="G114" s="1020"/>
      <c r="H114" s="525"/>
      <c r="I114" s="523"/>
      <c r="J114" s="523"/>
      <c r="K114" s="523"/>
      <c r="L114" s="523"/>
      <c r="M114" s="402"/>
      <c r="N114" s="402"/>
      <c r="O114" s="402"/>
      <c r="P114" s="402"/>
      <c r="Q114" s="523"/>
      <c r="R114" s="525"/>
      <c r="S114" s="523"/>
      <c r="T114" s="523"/>
      <c r="U114" s="523"/>
      <c r="V114" s="523"/>
      <c r="W114" s="402"/>
      <c r="X114" s="402"/>
      <c r="Y114" s="402"/>
      <c r="Z114" s="402"/>
    </row>
    <row r="115" spans="1:26" ht="12.95" customHeight="1" x14ac:dyDescent="0.15">
      <c r="A115" s="412"/>
      <c r="B115" s="393"/>
      <c r="C115" s="1021"/>
      <c r="D115" s="1021"/>
      <c r="E115" s="1021"/>
      <c r="F115" s="1021"/>
      <c r="G115" s="1020"/>
      <c r="H115" s="525"/>
      <c r="I115" s="523"/>
      <c r="J115" s="523"/>
      <c r="K115" s="523"/>
      <c r="L115" s="523"/>
      <c r="M115" s="402"/>
      <c r="N115" s="402"/>
      <c r="O115" s="402"/>
      <c r="P115" s="402"/>
      <c r="Q115" s="523"/>
      <c r="R115" s="525"/>
      <c r="S115" s="523"/>
      <c r="T115" s="523"/>
      <c r="U115" s="523"/>
      <c r="V115" s="523"/>
      <c r="W115" s="402"/>
      <c r="X115" s="402"/>
      <c r="Y115" s="402"/>
      <c r="Z115" s="402"/>
    </row>
    <row r="116" spans="1:26" x14ac:dyDescent="0.15">
      <c r="A116" s="412"/>
      <c r="B116" s="393"/>
      <c r="C116" s="1021"/>
      <c r="D116" s="1021"/>
      <c r="E116" s="1021"/>
      <c r="F116" s="1021"/>
      <c r="G116" s="1020"/>
      <c r="H116" s="525"/>
      <c r="I116" s="523"/>
      <c r="J116" s="523"/>
      <c r="K116" s="523"/>
      <c r="L116" s="523"/>
      <c r="M116" s="402"/>
      <c r="N116" s="402"/>
      <c r="O116" s="402"/>
      <c r="P116" s="402"/>
      <c r="Q116" s="523"/>
      <c r="R116" s="525"/>
      <c r="S116" s="523"/>
      <c r="T116" s="523"/>
      <c r="U116" s="523"/>
      <c r="V116" s="523"/>
      <c r="W116" s="402"/>
      <c r="X116" s="402"/>
      <c r="Y116" s="402"/>
      <c r="Z116" s="402"/>
    </row>
    <row r="117" spans="1:26" x14ac:dyDescent="0.15">
      <c r="A117" s="412"/>
      <c r="B117" s="393"/>
      <c r="C117" s="1021"/>
      <c r="D117" s="1021"/>
      <c r="E117" s="1021"/>
      <c r="F117" s="1021"/>
      <c r="G117" s="1020"/>
      <c r="H117" s="525"/>
      <c r="I117" s="523"/>
      <c r="J117" s="523"/>
      <c r="K117" s="523"/>
      <c r="L117" s="523"/>
      <c r="M117" s="402"/>
      <c r="N117" s="402"/>
      <c r="O117" s="402"/>
      <c r="P117" s="402"/>
      <c r="Q117" s="523"/>
      <c r="R117" s="525"/>
      <c r="S117" s="523"/>
      <c r="T117" s="523"/>
      <c r="U117" s="523"/>
      <c r="V117" s="523"/>
      <c r="W117" s="402"/>
      <c r="X117" s="402"/>
      <c r="Y117" s="402"/>
      <c r="Z117" s="402"/>
    </row>
    <row r="118" spans="1:26" x14ac:dyDescent="0.15">
      <c r="A118" s="412"/>
      <c r="B118" s="393"/>
      <c r="C118" s="1021"/>
      <c r="D118" s="1021"/>
      <c r="E118" s="1021"/>
      <c r="F118" s="1021"/>
      <c r="H118" s="525"/>
      <c r="I118" s="523"/>
      <c r="J118" s="523"/>
      <c r="K118" s="523"/>
      <c r="L118" s="523"/>
      <c r="M118" s="402"/>
      <c r="N118" s="402"/>
      <c r="O118" s="402"/>
      <c r="P118" s="402"/>
      <c r="Q118" s="11"/>
      <c r="R118" s="525"/>
      <c r="S118" s="523"/>
      <c r="T118" s="523"/>
      <c r="U118" s="523"/>
      <c r="V118" s="523"/>
      <c r="W118" s="402"/>
      <c r="X118" s="402"/>
      <c r="Y118" s="402"/>
      <c r="Z118" s="402"/>
    </row>
    <row r="119" spans="1:26" x14ac:dyDescent="0.15">
      <c r="A119" s="412"/>
      <c r="B119" s="393"/>
      <c r="C119" s="1021"/>
      <c r="D119" s="1021"/>
      <c r="E119" s="1021"/>
      <c r="F119" s="1021"/>
      <c r="H119" s="525"/>
      <c r="I119" s="523"/>
      <c r="J119" s="523"/>
      <c r="K119" s="523"/>
      <c r="L119" s="523"/>
      <c r="M119" s="402"/>
      <c r="N119" s="402"/>
      <c r="O119" s="402"/>
      <c r="P119" s="402"/>
      <c r="Q119" s="11"/>
      <c r="R119" s="525"/>
      <c r="S119" s="523"/>
      <c r="T119" s="523"/>
      <c r="U119" s="523"/>
      <c r="V119" s="523"/>
      <c r="W119" s="402"/>
      <c r="X119" s="402"/>
      <c r="Y119" s="402"/>
      <c r="Z119" s="402"/>
    </row>
    <row r="120" spans="1:26" x14ac:dyDescent="0.15">
      <c r="A120" s="412"/>
      <c r="B120" s="393"/>
      <c r="C120" s="1021"/>
      <c r="D120" s="1021"/>
      <c r="E120" s="1021"/>
      <c r="F120" s="1021"/>
      <c r="H120" s="525"/>
      <c r="I120" s="523"/>
      <c r="J120" s="523"/>
      <c r="K120" s="523"/>
      <c r="L120" s="523"/>
      <c r="M120" s="402"/>
      <c r="N120" s="402"/>
      <c r="O120" s="402"/>
      <c r="P120" s="402"/>
      <c r="Q120" s="11"/>
      <c r="R120" s="525"/>
      <c r="S120" s="523"/>
      <c r="T120" s="523"/>
      <c r="U120" s="523"/>
      <c r="V120" s="523"/>
      <c r="W120" s="402"/>
      <c r="X120" s="402"/>
      <c r="Y120" s="402"/>
      <c r="Z120" s="402"/>
    </row>
    <row r="121" spans="1:26" x14ac:dyDescent="0.15">
      <c r="A121" s="412"/>
      <c r="B121" s="393"/>
      <c r="C121" s="1021"/>
      <c r="D121" s="1021"/>
      <c r="E121" s="1021"/>
      <c r="F121" s="1021"/>
      <c r="H121" s="525"/>
      <c r="I121" s="523"/>
      <c r="J121" s="523"/>
      <c r="K121" s="523"/>
      <c r="L121" s="523"/>
      <c r="M121" s="402"/>
      <c r="N121" s="402"/>
      <c r="O121" s="402"/>
      <c r="P121" s="402"/>
      <c r="Q121" s="11"/>
      <c r="R121" s="525"/>
      <c r="S121" s="523"/>
      <c r="T121" s="523"/>
      <c r="U121" s="523"/>
      <c r="V121" s="523"/>
      <c r="W121" s="402"/>
      <c r="X121" s="402"/>
      <c r="Y121" s="402"/>
      <c r="Z121" s="402"/>
    </row>
    <row r="122" spans="1:26" x14ac:dyDescent="0.15">
      <c r="A122" s="412"/>
      <c r="B122" s="393"/>
      <c r="C122" s="1021"/>
      <c r="D122" s="1021"/>
      <c r="E122" s="1021"/>
      <c r="F122" s="1021"/>
      <c r="H122" s="525"/>
      <c r="I122" s="523"/>
      <c r="J122" s="523"/>
      <c r="K122" s="523"/>
      <c r="L122" s="523"/>
      <c r="M122" s="402"/>
      <c r="N122" s="402"/>
      <c r="O122" s="402"/>
      <c r="P122" s="402"/>
      <c r="Q122" s="11"/>
      <c r="R122" s="525"/>
      <c r="S122" s="523"/>
      <c r="T122" s="523"/>
      <c r="U122" s="523"/>
      <c r="V122" s="523"/>
      <c r="W122" s="402"/>
      <c r="X122" s="402"/>
      <c r="Y122" s="402"/>
      <c r="Z122" s="402"/>
    </row>
    <row r="123" spans="1:26" x14ac:dyDescent="0.15">
      <c r="A123" s="412"/>
      <c r="B123" s="393"/>
      <c r="C123" s="1021"/>
      <c r="D123" s="1021"/>
      <c r="E123" s="1021"/>
      <c r="F123" s="1021"/>
      <c r="H123" s="525"/>
      <c r="I123" s="523"/>
      <c r="J123" s="523"/>
      <c r="K123" s="523"/>
      <c r="L123" s="523"/>
      <c r="M123" s="402"/>
      <c r="N123" s="402"/>
      <c r="O123" s="402"/>
      <c r="P123" s="402"/>
      <c r="Q123" s="11"/>
      <c r="R123" s="525"/>
      <c r="S123" s="523"/>
      <c r="T123" s="523"/>
      <c r="U123" s="523"/>
      <c r="V123" s="523"/>
      <c r="W123" s="402"/>
      <c r="X123" s="402"/>
      <c r="Y123" s="402"/>
      <c r="Z123" s="402"/>
    </row>
    <row r="124" spans="1:26" x14ac:dyDescent="0.15">
      <c r="A124" s="412"/>
      <c r="B124" s="393"/>
      <c r="C124" s="1021"/>
      <c r="D124" s="1021"/>
      <c r="E124" s="1021"/>
      <c r="F124" s="1021"/>
      <c r="H124" s="525"/>
      <c r="I124" s="523"/>
      <c r="J124" s="523"/>
      <c r="K124" s="523"/>
      <c r="L124" s="523"/>
      <c r="M124" s="402"/>
      <c r="N124" s="402"/>
      <c r="O124" s="402"/>
      <c r="P124" s="402"/>
      <c r="Q124" s="11"/>
      <c r="R124" s="525"/>
      <c r="S124" s="523"/>
      <c r="T124" s="523"/>
      <c r="U124" s="523"/>
      <c r="V124" s="523"/>
      <c r="W124" s="402"/>
      <c r="X124" s="402"/>
      <c r="Y124" s="402"/>
      <c r="Z124" s="402"/>
    </row>
    <row r="125" spans="1:26" x14ac:dyDescent="0.15">
      <c r="A125" s="412"/>
      <c r="B125" s="393"/>
      <c r="C125" s="1021"/>
      <c r="D125" s="1021"/>
      <c r="E125" s="1021"/>
      <c r="F125" s="1021"/>
      <c r="H125" s="525"/>
      <c r="I125" s="523"/>
      <c r="J125" s="523"/>
      <c r="K125" s="523"/>
      <c r="L125" s="523"/>
      <c r="M125" s="402"/>
      <c r="N125" s="402"/>
      <c r="O125" s="402"/>
      <c r="P125" s="402"/>
      <c r="Q125" s="11"/>
      <c r="R125" s="525"/>
      <c r="S125" s="523"/>
      <c r="T125" s="523"/>
      <c r="U125" s="523"/>
      <c r="V125" s="523"/>
      <c r="W125" s="402"/>
      <c r="X125" s="402"/>
      <c r="Y125" s="402"/>
      <c r="Z125" s="402"/>
    </row>
    <row r="126" spans="1:26" x14ac:dyDescent="0.15">
      <c r="A126" s="526"/>
      <c r="B126" s="527"/>
      <c r="C126" s="524"/>
      <c r="D126" s="524"/>
      <c r="E126" s="524"/>
      <c r="F126" s="524"/>
      <c r="G126" s="11"/>
      <c r="H126" s="525"/>
      <c r="I126" s="523"/>
      <c r="J126" s="523"/>
      <c r="K126" s="523"/>
      <c r="L126" s="523"/>
      <c r="M126" s="402"/>
      <c r="N126" s="402"/>
      <c r="O126" s="402"/>
      <c r="P126" s="402"/>
      <c r="Q126" s="11"/>
      <c r="R126" s="525"/>
      <c r="S126" s="523"/>
      <c r="T126" s="523"/>
      <c r="U126" s="523"/>
      <c r="V126" s="523"/>
      <c r="W126" s="402"/>
      <c r="X126" s="402"/>
      <c r="Y126" s="402"/>
      <c r="Z126" s="402"/>
    </row>
    <row r="127" spans="1:26" x14ac:dyDescent="0.15">
      <c r="A127" s="526"/>
      <c r="B127" s="527"/>
      <c r="C127" s="524"/>
      <c r="D127" s="524"/>
      <c r="E127" s="524"/>
      <c r="F127" s="524"/>
      <c r="G127" s="11"/>
      <c r="H127" s="525"/>
      <c r="I127" s="523"/>
      <c r="J127" s="523"/>
      <c r="K127" s="523"/>
      <c r="L127" s="523"/>
      <c r="M127" s="402"/>
      <c r="N127" s="402"/>
      <c r="O127" s="402"/>
      <c r="P127" s="402"/>
      <c r="Q127" s="11"/>
      <c r="R127" s="525"/>
      <c r="S127" s="523"/>
      <c r="T127" s="523"/>
      <c r="U127" s="523"/>
      <c r="V127" s="523"/>
      <c r="W127" s="402"/>
      <c r="X127" s="402"/>
      <c r="Y127" s="402"/>
      <c r="Z127" s="402"/>
    </row>
    <row r="128" spans="1:26" x14ac:dyDescent="0.15">
      <c r="A128" s="526"/>
      <c r="B128" s="527"/>
      <c r="C128" s="524"/>
      <c r="D128" s="524"/>
      <c r="E128" s="524"/>
      <c r="F128" s="524"/>
      <c r="G128" s="11"/>
      <c r="H128" s="525"/>
      <c r="I128" s="523"/>
      <c r="J128" s="523"/>
      <c r="K128" s="523"/>
      <c r="L128" s="523"/>
      <c r="M128" s="402"/>
      <c r="N128" s="402"/>
      <c r="O128" s="402"/>
      <c r="P128" s="402"/>
      <c r="Q128" s="11"/>
      <c r="R128" s="525"/>
      <c r="S128" s="523"/>
      <c r="T128" s="523"/>
      <c r="U128" s="523"/>
      <c r="V128" s="523"/>
      <c r="W128" s="402"/>
      <c r="X128" s="402"/>
      <c r="Y128" s="402"/>
      <c r="Z128" s="402"/>
    </row>
    <row r="129" spans="1:26" x14ac:dyDescent="0.15">
      <c r="A129" s="526"/>
      <c r="B129" s="527"/>
      <c r="C129" s="524"/>
      <c r="D129" s="524"/>
      <c r="E129" s="524"/>
      <c r="F129" s="524"/>
      <c r="G129" s="11"/>
      <c r="H129" s="525"/>
      <c r="I129" s="523"/>
      <c r="J129" s="523"/>
      <c r="K129" s="523"/>
      <c r="L129" s="523"/>
      <c r="M129" s="402"/>
      <c r="N129" s="402"/>
      <c r="O129" s="402"/>
      <c r="P129" s="402"/>
      <c r="Q129" s="11"/>
      <c r="R129" s="525"/>
      <c r="S129" s="523"/>
      <c r="T129" s="523"/>
      <c r="U129" s="523"/>
      <c r="V129" s="523"/>
      <c r="W129" s="402"/>
      <c r="X129" s="402"/>
      <c r="Y129" s="402"/>
      <c r="Z129" s="402"/>
    </row>
    <row r="130" spans="1:26" x14ac:dyDescent="0.15">
      <c r="A130" s="526"/>
      <c r="B130" s="527"/>
      <c r="C130" s="524"/>
      <c r="D130" s="524"/>
      <c r="E130" s="524"/>
      <c r="F130" s="524"/>
      <c r="G130" s="11"/>
      <c r="H130" s="525"/>
      <c r="I130" s="523"/>
      <c r="J130" s="523"/>
      <c r="K130" s="523"/>
      <c r="L130" s="523"/>
      <c r="M130" s="402"/>
      <c r="N130" s="402"/>
      <c r="O130" s="402"/>
      <c r="P130" s="402"/>
      <c r="Q130" s="11"/>
      <c r="R130" s="525"/>
      <c r="S130" s="523"/>
      <c r="T130" s="523"/>
      <c r="U130" s="523"/>
      <c r="V130" s="523"/>
      <c r="W130" s="402"/>
      <c r="X130" s="402"/>
      <c r="Y130" s="402"/>
      <c r="Z130" s="402"/>
    </row>
    <row r="131" spans="1:26" x14ac:dyDescent="0.15">
      <c r="A131" s="526"/>
      <c r="B131" s="527"/>
      <c r="C131" s="524"/>
      <c r="D131" s="524"/>
      <c r="E131" s="524"/>
      <c r="F131" s="524"/>
      <c r="G131" s="11"/>
      <c r="H131" s="525"/>
      <c r="I131" s="523"/>
      <c r="J131" s="523"/>
      <c r="K131" s="523"/>
      <c r="L131" s="523"/>
      <c r="M131" s="402"/>
      <c r="N131" s="402"/>
      <c r="O131" s="402"/>
      <c r="P131" s="402"/>
      <c r="Q131" s="11"/>
      <c r="R131" s="525"/>
      <c r="S131" s="523"/>
      <c r="T131" s="523"/>
      <c r="U131" s="523"/>
      <c r="V131" s="523"/>
      <c r="W131" s="402"/>
      <c r="X131" s="402"/>
      <c r="Y131" s="402"/>
      <c r="Z131" s="402"/>
    </row>
    <row r="132" spans="1:26" x14ac:dyDescent="0.15">
      <c r="A132" s="526"/>
      <c r="B132" s="527"/>
      <c r="C132" s="524"/>
      <c r="D132" s="524"/>
      <c r="E132" s="524"/>
      <c r="F132" s="524"/>
      <c r="G132" s="11"/>
      <c r="H132" s="525"/>
      <c r="I132" s="523"/>
      <c r="J132" s="523"/>
      <c r="K132" s="523"/>
      <c r="L132" s="523"/>
      <c r="M132" s="402"/>
      <c r="N132" s="402"/>
      <c r="O132" s="402"/>
      <c r="P132" s="402"/>
      <c r="Q132" s="11"/>
      <c r="R132" s="525"/>
      <c r="S132" s="523"/>
      <c r="T132" s="523"/>
      <c r="U132" s="523"/>
      <c r="V132" s="523"/>
      <c r="W132" s="402"/>
      <c r="X132" s="402"/>
      <c r="Y132" s="402"/>
      <c r="Z132" s="402"/>
    </row>
    <row r="133" spans="1:26" x14ac:dyDescent="0.15">
      <c r="A133" s="526"/>
      <c r="B133" s="527"/>
      <c r="C133" s="524"/>
      <c r="D133" s="524"/>
      <c r="E133" s="524"/>
      <c r="F133" s="524"/>
      <c r="G133" s="11"/>
      <c r="H133" s="525"/>
      <c r="I133" s="523"/>
      <c r="J133" s="523"/>
      <c r="K133" s="523"/>
      <c r="L133" s="523"/>
      <c r="M133" s="402"/>
      <c r="N133" s="402"/>
      <c r="O133" s="402"/>
      <c r="P133" s="402"/>
      <c r="Q133" s="11"/>
      <c r="R133" s="525"/>
      <c r="S133" s="523"/>
      <c r="T133" s="523"/>
      <c r="U133" s="523"/>
      <c r="V133" s="523"/>
      <c r="W133" s="402"/>
      <c r="X133" s="402"/>
      <c r="Y133" s="402"/>
      <c r="Z133" s="402"/>
    </row>
    <row r="134" spans="1:26" x14ac:dyDescent="0.15">
      <c r="A134" s="526"/>
      <c r="B134" s="527"/>
      <c r="C134" s="524"/>
      <c r="D134" s="524"/>
      <c r="E134" s="524"/>
      <c r="F134" s="524"/>
      <c r="G134" s="11"/>
      <c r="H134" s="525"/>
      <c r="I134" s="523"/>
      <c r="J134" s="523"/>
      <c r="K134" s="523"/>
      <c r="L134" s="523"/>
      <c r="M134" s="402"/>
      <c r="N134" s="402"/>
      <c r="O134" s="402"/>
      <c r="P134" s="402"/>
      <c r="Q134" s="11"/>
      <c r="R134" s="525"/>
      <c r="S134" s="523"/>
      <c r="T134" s="523"/>
      <c r="U134" s="523"/>
      <c r="V134" s="523"/>
      <c r="W134" s="402"/>
      <c r="X134" s="402"/>
      <c r="Y134" s="402"/>
      <c r="Z134" s="402"/>
    </row>
    <row r="135" spans="1:26" x14ac:dyDescent="0.15">
      <c r="A135" s="526"/>
      <c r="B135" s="527"/>
      <c r="C135" s="524"/>
      <c r="D135" s="524"/>
      <c r="E135" s="524"/>
      <c r="F135" s="524"/>
      <c r="G135" s="11"/>
      <c r="H135" s="525"/>
      <c r="I135" s="523"/>
      <c r="J135" s="523"/>
      <c r="K135" s="523"/>
      <c r="L135" s="523"/>
      <c r="M135" s="402"/>
      <c r="N135" s="402"/>
      <c r="O135" s="402"/>
      <c r="P135" s="402"/>
      <c r="Q135" s="11"/>
      <c r="R135" s="525"/>
      <c r="S135" s="523"/>
      <c r="T135" s="523"/>
      <c r="U135" s="523"/>
      <c r="V135" s="523"/>
      <c r="W135" s="402"/>
      <c r="X135" s="402"/>
      <c r="Y135" s="402"/>
      <c r="Z135" s="402"/>
    </row>
    <row r="136" spans="1:26" x14ac:dyDescent="0.15">
      <c r="A136" s="526"/>
      <c r="B136" s="527"/>
      <c r="C136" s="524"/>
      <c r="D136" s="524"/>
      <c r="E136" s="524"/>
      <c r="F136" s="524"/>
      <c r="G136" s="11"/>
      <c r="H136" s="525"/>
      <c r="I136" s="523"/>
      <c r="J136" s="523"/>
      <c r="K136" s="523"/>
      <c r="L136" s="523"/>
      <c r="M136" s="402"/>
      <c r="N136" s="402"/>
      <c r="O136" s="402"/>
      <c r="P136" s="402"/>
      <c r="Q136" s="11"/>
      <c r="R136" s="525"/>
      <c r="S136" s="523"/>
      <c r="T136" s="523"/>
      <c r="U136" s="523"/>
      <c r="V136" s="523"/>
      <c r="W136" s="402"/>
      <c r="X136" s="402"/>
      <c r="Y136" s="402"/>
      <c r="Z136" s="402"/>
    </row>
    <row r="137" spans="1:26" x14ac:dyDescent="0.15">
      <c r="A137" s="526"/>
      <c r="B137" s="527"/>
      <c r="C137" s="524"/>
      <c r="D137" s="524"/>
      <c r="E137" s="524"/>
      <c r="F137" s="524"/>
      <c r="G137" s="11"/>
      <c r="H137" s="525"/>
      <c r="I137" s="523"/>
      <c r="J137" s="523"/>
      <c r="K137" s="523"/>
      <c r="L137" s="523"/>
      <c r="M137" s="402"/>
      <c r="N137" s="402"/>
      <c r="O137" s="402"/>
      <c r="P137" s="402"/>
      <c r="Q137" s="11"/>
      <c r="R137" s="525"/>
      <c r="S137" s="523"/>
      <c r="T137" s="523"/>
      <c r="U137" s="523"/>
      <c r="V137" s="523"/>
      <c r="W137" s="402"/>
      <c r="X137" s="402"/>
      <c r="Y137" s="402"/>
      <c r="Z137" s="402"/>
    </row>
    <row r="138" spans="1:26" x14ac:dyDescent="0.15">
      <c r="A138" s="526"/>
      <c r="B138" s="527"/>
      <c r="C138" s="524"/>
      <c r="D138" s="524"/>
      <c r="E138" s="524"/>
      <c r="F138" s="524"/>
      <c r="G138" s="11"/>
      <c r="H138" s="525"/>
      <c r="I138" s="523"/>
      <c r="J138" s="523"/>
      <c r="K138" s="523"/>
      <c r="L138" s="523"/>
      <c r="M138" s="402"/>
      <c r="N138" s="402"/>
      <c r="O138" s="402"/>
      <c r="P138" s="402"/>
      <c r="Q138" s="11"/>
      <c r="R138" s="525"/>
      <c r="S138" s="523"/>
      <c r="T138" s="523"/>
      <c r="U138" s="523"/>
      <c r="V138" s="523"/>
      <c r="W138" s="402"/>
      <c r="X138" s="402"/>
      <c r="Y138" s="402"/>
      <c r="Z138" s="402"/>
    </row>
    <row r="139" spans="1:26" x14ac:dyDescent="0.15">
      <c r="A139" s="526"/>
      <c r="B139" s="527"/>
      <c r="C139" s="524"/>
      <c r="D139" s="524"/>
      <c r="E139" s="524"/>
      <c r="F139" s="524"/>
      <c r="G139" s="11"/>
      <c r="H139" s="525"/>
      <c r="I139" s="523"/>
      <c r="J139" s="523"/>
      <c r="K139" s="523"/>
      <c r="L139" s="523"/>
      <c r="M139" s="402"/>
      <c r="N139" s="402"/>
      <c r="O139" s="402"/>
      <c r="P139" s="402"/>
      <c r="Q139" s="11"/>
      <c r="R139" s="525"/>
      <c r="S139" s="523"/>
      <c r="T139" s="523"/>
      <c r="U139" s="523"/>
      <c r="V139" s="523"/>
      <c r="W139" s="402"/>
      <c r="X139" s="402"/>
      <c r="Y139" s="402"/>
      <c r="Z139" s="402"/>
    </row>
    <row r="140" spans="1:26" x14ac:dyDescent="0.15">
      <c r="A140" s="526"/>
      <c r="B140" s="527"/>
      <c r="C140" s="524"/>
      <c r="D140" s="524"/>
      <c r="E140" s="524"/>
      <c r="F140" s="524"/>
      <c r="G140" s="11"/>
      <c r="H140" s="525"/>
      <c r="I140" s="523"/>
      <c r="J140" s="523"/>
      <c r="K140" s="523"/>
      <c r="L140" s="523"/>
      <c r="M140" s="402"/>
      <c r="N140" s="402"/>
      <c r="O140" s="402"/>
      <c r="P140" s="402"/>
      <c r="Q140" s="11"/>
      <c r="R140" s="525"/>
      <c r="S140" s="523"/>
      <c r="T140" s="523"/>
      <c r="U140" s="523"/>
      <c r="V140" s="523"/>
      <c r="W140" s="402"/>
      <c r="X140" s="402"/>
      <c r="Y140" s="402"/>
      <c r="Z140" s="402"/>
    </row>
    <row r="141" spans="1:26" x14ac:dyDescent="0.15">
      <c r="A141" s="526"/>
      <c r="B141" s="527"/>
      <c r="C141" s="524"/>
      <c r="D141" s="524"/>
      <c r="E141" s="524"/>
      <c r="F141" s="524"/>
      <c r="G141" s="11"/>
      <c r="H141" s="525"/>
      <c r="I141" s="523"/>
      <c r="J141" s="523"/>
      <c r="K141" s="523"/>
      <c r="L141" s="523"/>
      <c r="M141" s="402"/>
      <c r="N141" s="402"/>
      <c r="O141" s="402"/>
      <c r="P141" s="402"/>
      <c r="Q141" s="11"/>
      <c r="R141" s="525"/>
      <c r="S141" s="523"/>
      <c r="T141" s="523"/>
      <c r="U141" s="523"/>
      <c r="V141" s="523"/>
      <c r="W141" s="402"/>
      <c r="X141" s="402"/>
      <c r="Y141" s="402"/>
      <c r="Z141" s="402"/>
    </row>
    <row r="142" spans="1:26" x14ac:dyDescent="0.15">
      <c r="A142" s="526"/>
      <c r="B142" s="527"/>
      <c r="C142" s="524"/>
      <c r="D142" s="524"/>
      <c r="E142" s="524"/>
      <c r="F142" s="524"/>
      <c r="G142" s="11"/>
      <c r="H142" s="525"/>
      <c r="I142" s="523"/>
      <c r="J142" s="523"/>
      <c r="K142" s="523"/>
      <c r="L142" s="523"/>
      <c r="M142" s="402"/>
      <c r="N142" s="402"/>
      <c r="O142" s="402"/>
      <c r="P142" s="402"/>
      <c r="Q142" s="11"/>
      <c r="R142" s="525"/>
      <c r="S142" s="523"/>
      <c r="T142" s="523"/>
      <c r="U142" s="523"/>
      <c r="V142" s="523"/>
      <c r="W142" s="402"/>
      <c r="X142" s="402"/>
      <c r="Y142" s="402"/>
      <c r="Z142" s="402"/>
    </row>
    <row r="143" spans="1:26" x14ac:dyDescent="0.15">
      <c r="A143" s="526"/>
      <c r="B143" s="527"/>
      <c r="C143" s="524"/>
      <c r="D143" s="524"/>
      <c r="E143" s="524"/>
      <c r="F143" s="524"/>
      <c r="G143" s="11"/>
      <c r="H143" s="525"/>
      <c r="I143" s="523"/>
      <c r="J143" s="523"/>
      <c r="K143" s="523"/>
      <c r="L143" s="523"/>
      <c r="M143" s="402"/>
      <c r="N143" s="402"/>
      <c r="O143" s="402"/>
      <c r="P143" s="402"/>
      <c r="Q143" s="11"/>
      <c r="R143" s="525"/>
      <c r="S143" s="523"/>
      <c r="T143" s="523"/>
      <c r="U143" s="523"/>
      <c r="V143" s="523"/>
      <c r="W143" s="402"/>
      <c r="X143" s="402"/>
      <c r="Y143" s="402"/>
      <c r="Z143" s="402"/>
    </row>
    <row r="144" spans="1:26" x14ac:dyDescent="0.15">
      <c r="A144" s="526"/>
      <c r="B144" s="527"/>
      <c r="C144" s="524"/>
      <c r="D144" s="524"/>
      <c r="E144" s="524"/>
      <c r="F144" s="524"/>
      <c r="G144" s="11"/>
      <c r="H144" s="525"/>
      <c r="I144" s="523"/>
      <c r="J144" s="523"/>
      <c r="K144" s="523"/>
      <c r="L144" s="523"/>
      <c r="M144" s="402"/>
      <c r="N144" s="402"/>
      <c r="O144" s="402"/>
      <c r="P144" s="402"/>
      <c r="Q144" s="11"/>
      <c r="R144" s="525"/>
      <c r="S144" s="523"/>
      <c r="T144" s="523"/>
      <c r="U144" s="523"/>
      <c r="V144" s="523"/>
      <c r="W144" s="402"/>
      <c r="X144" s="402"/>
      <c r="Y144" s="402"/>
      <c r="Z144" s="402"/>
    </row>
    <row r="145" spans="1:26" x14ac:dyDescent="0.15">
      <c r="A145" s="526"/>
      <c r="B145" s="527"/>
      <c r="C145" s="524"/>
      <c r="D145" s="524"/>
      <c r="E145" s="524"/>
      <c r="F145" s="524"/>
      <c r="G145" s="11"/>
      <c r="H145" s="525"/>
      <c r="I145" s="523"/>
      <c r="J145" s="523"/>
      <c r="K145" s="523"/>
      <c r="L145" s="523"/>
      <c r="M145" s="402"/>
      <c r="N145" s="402"/>
      <c r="O145" s="402"/>
      <c r="P145" s="402"/>
      <c r="Q145" s="11"/>
      <c r="R145" s="525"/>
      <c r="S145" s="523"/>
      <c r="T145" s="523"/>
      <c r="U145" s="523"/>
      <c r="V145" s="523"/>
      <c r="W145" s="402"/>
      <c r="X145" s="402"/>
      <c r="Y145" s="402"/>
      <c r="Z145" s="402"/>
    </row>
    <row r="146" spans="1:26" x14ac:dyDescent="0.15">
      <c r="A146" s="526"/>
      <c r="B146" s="527"/>
      <c r="C146" s="524"/>
      <c r="D146" s="524"/>
      <c r="E146" s="524"/>
      <c r="F146" s="524"/>
      <c r="G146" s="11"/>
      <c r="H146" s="525"/>
      <c r="I146" s="523"/>
      <c r="J146" s="523"/>
      <c r="K146" s="523"/>
      <c r="L146" s="523"/>
      <c r="M146" s="402"/>
      <c r="N146" s="402"/>
      <c r="O146" s="402"/>
      <c r="P146" s="402"/>
      <c r="Q146" s="11"/>
      <c r="R146" s="525"/>
      <c r="S146" s="523"/>
      <c r="T146" s="523"/>
      <c r="U146" s="523"/>
      <c r="V146" s="523"/>
      <c r="W146" s="402"/>
      <c r="X146" s="402"/>
      <c r="Y146" s="402"/>
      <c r="Z146" s="402"/>
    </row>
    <row r="147" spans="1:26" x14ac:dyDescent="0.15">
      <c r="A147" s="526"/>
      <c r="B147" s="527"/>
      <c r="C147" s="524"/>
      <c r="D147" s="524"/>
      <c r="E147" s="524"/>
      <c r="F147" s="524"/>
      <c r="G147" s="11"/>
      <c r="H147" s="525"/>
      <c r="I147" s="523"/>
      <c r="J147" s="523"/>
      <c r="K147" s="523"/>
      <c r="L147" s="523"/>
      <c r="M147" s="402"/>
      <c r="N147" s="402"/>
      <c r="O147" s="402"/>
      <c r="P147" s="402"/>
      <c r="Q147" s="11"/>
      <c r="R147" s="525"/>
      <c r="S147" s="523"/>
      <c r="T147" s="523"/>
      <c r="U147" s="523"/>
      <c r="V147" s="523"/>
      <c r="W147" s="402"/>
      <c r="X147" s="402"/>
      <c r="Y147" s="402"/>
      <c r="Z147" s="402"/>
    </row>
    <row r="148" spans="1:26" x14ac:dyDescent="0.15">
      <c r="A148" s="526"/>
      <c r="B148" s="527"/>
      <c r="C148" s="524"/>
      <c r="D148" s="524"/>
      <c r="E148" s="524"/>
      <c r="F148" s="524"/>
      <c r="G148" s="11"/>
      <c r="H148" s="525"/>
      <c r="I148" s="523"/>
      <c r="J148" s="523"/>
      <c r="K148" s="523"/>
      <c r="L148" s="523"/>
      <c r="M148" s="402"/>
      <c r="N148" s="402"/>
      <c r="O148" s="402"/>
      <c r="P148" s="402"/>
      <c r="Q148" s="11"/>
      <c r="R148" s="525"/>
      <c r="S148" s="523"/>
      <c r="T148" s="523"/>
      <c r="U148" s="523"/>
      <c r="V148" s="523"/>
      <c r="W148" s="402"/>
      <c r="X148" s="402"/>
      <c r="Y148" s="402"/>
      <c r="Z148" s="402"/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1"/>
  </sheetPr>
  <dimension ref="A1:U63"/>
  <sheetViews>
    <sheetView topLeftCell="G20" zoomScaleNormal="100" workbookViewId="0">
      <selection activeCell="B9" sqref="B9"/>
    </sheetView>
  </sheetViews>
  <sheetFormatPr defaultColWidth="9.33203125" defaultRowHeight="12" x14ac:dyDescent="0.15"/>
  <cols>
    <col min="1" max="1" width="3" style="4" customWidth="1"/>
    <col min="2" max="2" width="10.83203125" style="4" customWidth="1"/>
    <col min="3" max="4" width="6.33203125" style="4" customWidth="1"/>
    <col min="5" max="6" width="10.5" style="4" bestFit="1" customWidth="1"/>
    <col min="7" max="7" width="5" style="4" customWidth="1"/>
    <col min="8" max="8" width="4.33203125" style="4" customWidth="1"/>
    <col min="9" max="9" width="29.33203125" style="4" customWidth="1"/>
    <col min="10" max="10" width="61.33203125" style="4" customWidth="1"/>
    <col min="11" max="11" width="5.1640625" style="4" customWidth="1"/>
    <col min="12" max="12" width="11.1640625" style="135" customWidth="1"/>
    <col min="13" max="20" width="10.83203125" style="135" customWidth="1"/>
    <col min="21" max="16384" width="9.33203125" style="4"/>
  </cols>
  <sheetData>
    <row r="1" spans="1:21" ht="15.75" customHeight="1" x14ac:dyDescent="0.15">
      <c r="A1" s="20"/>
      <c r="B1" s="33"/>
      <c r="C1" s="33"/>
      <c r="D1" s="33"/>
      <c r="E1" s="33"/>
      <c r="F1" s="33"/>
      <c r="G1" s="76"/>
      <c r="H1" s="33"/>
      <c r="I1" s="33" t="s">
        <v>0</v>
      </c>
      <c r="J1" s="33"/>
      <c r="K1" s="33"/>
      <c r="L1" s="264" t="s">
        <v>258</v>
      </c>
      <c r="M1" s="20"/>
      <c r="N1" s="20"/>
      <c r="O1" s="20"/>
      <c r="P1" s="20"/>
      <c r="Q1" s="20"/>
      <c r="R1" s="20"/>
      <c r="S1" s="20"/>
      <c r="T1" s="20"/>
      <c r="U1" s="33"/>
    </row>
    <row r="2" spans="1:21" ht="13.5" customHeight="1" x14ac:dyDescent="0.15">
      <c r="A2" s="20"/>
      <c r="B2" s="197" t="s">
        <v>784</v>
      </c>
      <c r="C2" s="33"/>
      <c r="D2" s="33"/>
      <c r="E2" s="33"/>
      <c r="F2" s="33"/>
      <c r="G2" s="20"/>
      <c r="H2" s="33"/>
      <c r="I2" s="33"/>
      <c r="J2" s="33"/>
      <c r="K2" s="33"/>
      <c r="L2" s="960" t="s">
        <v>800</v>
      </c>
      <c r="M2" s="20"/>
      <c r="N2" s="20"/>
      <c r="O2" s="20"/>
      <c r="P2" s="20"/>
      <c r="Q2" s="20"/>
      <c r="R2" s="20"/>
      <c r="S2" s="20"/>
      <c r="T2" s="20"/>
      <c r="U2" s="33"/>
    </row>
    <row r="3" spans="1:21" ht="13.5" customHeight="1" x14ac:dyDescent="0.15">
      <c r="A3" s="20"/>
      <c r="B3" s="33"/>
      <c r="C3" s="33"/>
      <c r="D3" s="33"/>
      <c r="E3" s="33"/>
      <c r="F3" s="33"/>
      <c r="G3" s="20"/>
      <c r="H3" s="33"/>
      <c r="I3" s="33"/>
      <c r="J3" s="33"/>
      <c r="K3" s="33"/>
      <c r="L3" s="265" t="s">
        <v>330</v>
      </c>
      <c r="M3" s="267" t="s">
        <v>230</v>
      </c>
      <c r="N3" s="266" t="s">
        <v>231</v>
      </c>
      <c r="O3" s="267" t="s">
        <v>232</v>
      </c>
      <c r="P3" s="266" t="s">
        <v>429</v>
      </c>
      <c r="Q3" s="267" t="s">
        <v>501</v>
      </c>
      <c r="R3" s="267" t="s">
        <v>872</v>
      </c>
      <c r="S3" s="267" t="s">
        <v>912</v>
      </c>
      <c r="T3" s="964"/>
    </row>
    <row r="4" spans="1:21" ht="12.75" customHeight="1" x14ac:dyDescent="0.15">
      <c r="A4" s="20"/>
      <c r="B4" s="10" t="s">
        <v>237</v>
      </c>
      <c r="C4" s="11"/>
      <c r="D4" s="11"/>
      <c r="E4" s="87"/>
      <c r="F4" s="87"/>
      <c r="G4" s="20"/>
      <c r="H4" s="33"/>
      <c r="I4" s="10" t="s">
        <v>168</v>
      </c>
      <c r="J4" s="20"/>
      <c r="K4" s="33"/>
      <c r="L4" s="268"/>
      <c r="M4" s="269">
        <v>2020</v>
      </c>
      <c r="N4" s="240">
        <v>2021</v>
      </c>
      <c r="O4" s="269">
        <v>2022</v>
      </c>
      <c r="P4" s="240">
        <v>2023</v>
      </c>
      <c r="Q4" s="269">
        <v>2024</v>
      </c>
      <c r="R4" s="269">
        <v>2025</v>
      </c>
      <c r="S4" s="270">
        <v>2026</v>
      </c>
      <c r="T4" s="270"/>
    </row>
    <row r="5" spans="1:21" ht="12.75" customHeight="1" x14ac:dyDescent="0.15">
      <c r="A5" s="20"/>
      <c r="B5" s="1051" t="s">
        <v>152</v>
      </c>
      <c r="C5" s="1050"/>
      <c r="D5" s="75"/>
      <c r="E5" s="74" t="s">
        <v>164</v>
      </c>
      <c r="F5" s="82" t="s">
        <v>165</v>
      </c>
      <c r="G5" s="20"/>
      <c r="H5" s="1077" t="s">
        <v>63</v>
      </c>
      <c r="I5" s="33"/>
      <c r="J5" s="20"/>
      <c r="K5" s="33"/>
      <c r="L5" s="271" t="s">
        <v>139</v>
      </c>
      <c r="M5" s="961">
        <f>'10生産'!D55</f>
        <v>100.6</v>
      </c>
      <c r="N5" s="962">
        <f>'10生産'!D67</f>
        <v>93.2</v>
      </c>
      <c r="O5" s="961">
        <f>'10生産'!D79</f>
        <v>91.9</v>
      </c>
      <c r="P5" s="962">
        <f>'10生産'!D91</f>
        <v>90.2</v>
      </c>
      <c r="Q5" s="961">
        <f>'10生産'!D103</f>
        <v>86.2</v>
      </c>
      <c r="R5" s="961">
        <f>'10生産'!D115</f>
        <v>91.3</v>
      </c>
      <c r="S5" s="961">
        <f>'10生産'!D127</f>
        <v>92.1</v>
      </c>
      <c r="T5" s="965"/>
    </row>
    <row r="6" spans="1:21" ht="12.75" customHeight="1" x14ac:dyDescent="0.15">
      <c r="A6" s="20"/>
      <c r="B6" s="26" t="s">
        <v>231</v>
      </c>
      <c r="C6" s="23" t="s">
        <v>155</v>
      </c>
      <c r="D6" s="1010" t="s">
        <v>886</v>
      </c>
      <c r="E6" s="956">
        <f>'15在庫循環図'!N25</f>
        <v>-4.5999999999999996</v>
      </c>
      <c r="F6" s="957">
        <f>'15在庫循環図'!N53</f>
        <v>-5.7</v>
      </c>
      <c r="G6" s="20"/>
      <c r="H6" s="1077"/>
      <c r="I6" s="20"/>
      <c r="J6" s="20"/>
      <c r="K6" s="33"/>
      <c r="L6" s="271" t="s">
        <v>140</v>
      </c>
      <c r="M6" s="961">
        <f>'10生産'!D56</f>
        <v>103</v>
      </c>
      <c r="N6" s="962">
        <f>'10生産'!D68</f>
        <v>99.2</v>
      </c>
      <c r="O6" s="961">
        <f>'10生産'!D80</f>
        <v>99.6</v>
      </c>
      <c r="P6" s="962">
        <f>'10生産'!D92</f>
        <v>97.4</v>
      </c>
      <c r="Q6" s="961">
        <f>'10生産'!D104</f>
        <v>97.6</v>
      </c>
      <c r="R6" s="961">
        <f>'10生産'!D116</f>
        <v>94.6</v>
      </c>
      <c r="S6" s="961">
        <f>'10生産'!D128</f>
        <v>98.3</v>
      </c>
      <c r="T6" s="273"/>
    </row>
    <row r="7" spans="1:21" ht="12.75" customHeight="1" x14ac:dyDescent="0.15">
      <c r="A7" s="20"/>
      <c r="B7" s="90" t="s">
        <v>885</v>
      </c>
      <c r="C7" s="494" t="s">
        <v>156</v>
      </c>
      <c r="D7" s="1011" t="s">
        <v>887</v>
      </c>
      <c r="E7" s="958">
        <f>'15在庫循環図'!N26</f>
        <v>12.2</v>
      </c>
      <c r="F7" s="783">
        <f>'15在庫循環図'!N54</f>
        <v>-5.2</v>
      </c>
      <c r="G7" s="20"/>
      <c r="H7" s="1077"/>
      <c r="I7" s="20"/>
      <c r="J7" s="20"/>
      <c r="K7" s="33"/>
      <c r="L7" s="271" t="s">
        <v>141</v>
      </c>
      <c r="M7" s="961">
        <f>'10生産'!D57</f>
        <v>128.30000000000001</v>
      </c>
      <c r="N7" s="962">
        <f>'10生産'!D69</f>
        <v>124.1</v>
      </c>
      <c r="O7" s="961">
        <f>'10生産'!D81</f>
        <v>117.3</v>
      </c>
      <c r="P7" s="962">
        <f>'10生産'!D93</f>
        <v>118.2</v>
      </c>
      <c r="Q7" s="961">
        <f>'10生産'!D105</f>
        <v>112.4</v>
      </c>
      <c r="R7" s="961">
        <f>'10生産'!D117</f>
        <v>105.2</v>
      </c>
      <c r="S7" s="961">
        <f>'10生産'!D129</f>
        <v>114.5</v>
      </c>
      <c r="T7" s="273"/>
    </row>
    <row r="8" spans="1:21" ht="12.75" customHeight="1" x14ac:dyDescent="0.15">
      <c r="A8" s="20"/>
      <c r="B8" s="12"/>
      <c r="C8" s="494" t="s">
        <v>157</v>
      </c>
      <c r="D8" s="1011" t="s">
        <v>888</v>
      </c>
      <c r="E8" s="958">
        <f>'15在庫循環図'!N27</f>
        <v>3.8</v>
      </c>
      <c r="F8" s="783">
        <f>'15在庫循環図'!N55</f>
        <v>-1.1000000000000001</v>
      </c>
      <c r="G8" s="20"/>
      <c r="H8" s="1077"/>
      <c r="I8" s="20"/>
      <c r="J8" s="20"/>
      <c r="K8" s="33"/>
      <c r="L8" s="518" t="s">
        <v>135</v>
      </c>
      <c r="M8" s="272">
        <f t="shared" ref="M8:Q8" si="0">ROUND(AVERAGE(M5:M7),1)</f>
        <v>110.6</v>
      </c>
      <c r="N8" s="676">
        <f t="shared" si="0"/>
        <v>105.5</v>
      </c>
      <c r="O8" s="272">
        <f t="shared" si="0"/>
        <v>102.9</v>
      </c>
      <c r="P8" s="676">
        <f t="shared" si="0"/>
        <v>101.9</v>
      </c>
      <c r="Q8" s="272">
        <f t="shared" si="0"/>
        <v>98.7</v>
      </c>
      <c r="R8" s="272">
        <f>ROUND(AVERAGE(R5:R7),1)</f>
        <v>97</v>
      </c>
      <c r="S8" s="272">
        <f>ROUND(AVERAGE(S5:S7),1)</f>
        <v>101.6</v>
      </c>
      <c r="T8" s="273"/>
    </row>
    <row r="9" spans="1:21" ht="12.75" customHeight="1" x14ac:dyDescent="0.15">
      <c r="A9" s="20"/>
      <c r="B9" s="12"/>
      <c r="C9" s="45" t="s">
        <v>158</v>
      </c>
      <c r="D9" s="1012" t="s">
        <v>889</v>
      </c>
      <c r="E9" s="959">
        <f>'15在庫循環図'!N28</f>
        <v>-1.3</v>
      </c>
      <c r="F9" s="677">
        <f>'15在庫循環図'!N56</f>
        <v>4</v>
      </c>
      <c r="G9" s="20"/>
      <c r="H9" s="1077"/>
      <c r="I9" s="20"/>
      <c r="J9" s="20"/>
      <c r="K9" s="33"/>
      <c r="L9" s="271" t="s">
        <v>142</v>
      </c>
      <c r="M9" s="961">
        <f>'10生産'!D58</f>
        <v>92.9</v>
      </c>
      <c r="N9" s="962">
        <f>'10生産'!D70</f>
        <v>104.6</v>
      </c>
      <c r="O9" s="961">
        <f>'10生産'!D82</f>
        <v>101.1</v>
      </c>
      <c r="P9" s="962">
        <f>'10生産'!D94</f>
        <v>94.8</v>
      </c>
      <c r="Q9" s="961">
        <f>'10生産'!D106</f>
        <v>91.1</v>
      </c>
      <c r="R9" s="961">
        <f>'10生産'!D118</f>
        <v>91.8</v>
      </c>
      <c r="S9" s="961">
        <f>'10生産'!D130</f>
        <v>104.6</v>
      </c>
      <c r="T9" s="273"/>
    </row>
    <row r="10" spans="1:21" ht="12.75" customHeight="1" x14ac:dyDescent="0.15">
      <c r="A10" s="20"/>
      <c r="B10" s="26" t="s">
        <v>232</v>
      </c>
      <c r="C10" s="23" t="s">
        <v>155</v>
      </c>
      <c r="D10" s="1010" t="s">
        <v>890</v>
      </c>
      <c r="E10" s="956">
        <f>'15在庫循環図'!O25</f>
        <v>-2.5</v>
      </c>
      <c r="F10" s="957">
        <f>'15在庫循環図'!O53</f>
        <v>-0.3</v>
      </c>
      <c r="G10" s="20"/>
      <c r="H10" s="1077"/>
      <c r="I10" s="20"/>
      <c r="J10" s="20"/>
      <c r="K10" s="33"/>
      <c r="L10" s="271" t="s">
        <v>143</v>
      </c>
      <c r="M10" s="961">
        <f>'10生産'!D59</f>
        <v>82.8</v>
      </c>
      <c r="N10" s="962">
        <f>'10生産'!D71</f>
        <v>92.7</v>
      </c>
      <c r="O10" s="961">
        <f>'10生産'!D83</f>
        <v>90.3</v>
      </c>
      <c r="P10" s="962">
        <f>'10生産'!D95</f>
        <v>88.5</v>
      </c>
      <c r="Q10" s="961">
        <f>'10生産'!D107</f>
        <v>89.4</v>
      </c>
      <c r="R10" s="961">
        <f>'10生産'!D119</f>
        <v>89.9</v>
      </c>
      <c r="S10" s="961">
        <f>'10生産'!D131</f>
        <v>90.5</v>
      </c>
      <c r="T10" s="273"/>
    </row>
    <row r="11" spans="1:21" ht="12.75" customHeight="1" x14ac:dyDescent="0.15">
      <c r="A11" s="20"/>
      <c r="B11" s="90" t="s">
        <v>238</v>
      </c>
      <c r="C11" s="494" t="s">
        <v>156</v>
      </c>
      <c r="D11" s="1011" t="s">
        <v>891</v>
      </c>
      <c r="E11" s="958">
        <f>'15在庫循環図'!O26</f>
        <v>-2.4</v>
      </c>
      <c r="F11" s="783">
        <f>'15在庫循環図'!O54</f>
        <v>0.3</v>
      </c>
      <c r="G11" s="20"/>
      <c r="H11" s="1077"/>
      <c r="I11" s="20"/>
      <c r="J11" s="20"/>
      <c r="K11" s="33"/>
      <c r="L11" s="271" t="s">
        <v>144</v>
      </c>
      <c r="M11" s="961">
        <f>'10生産'!D60</f>
        <v>95.6</v>
      </c>
      <c r="N11" s="962">
        <f>'10生産'!D72</f>
        <v>106.9</v>
      </c>
      <c r="O11" s="961">
        <f>'10生産'!D84</f>
        <v>105.7</v>
      </c>
      <c r="P11" s="962">
        <f>'10生産'!D96</f>
        <v>109</v>
      </c>
      <c r="Q11" s="961">
        <f>'10生産'!D108</f>
        <v>95.2</v>
      </c>
      <c r="R11" s="961">
        <f>'10生産'!D120</f>
        <v>104.8</v>
      </c>
      <c r="S11" s="961">
        <f>'10生産'!D132</f>
        <v>107.5</v>
      </c>
      <c r="T11" s="273"/>
    </row>
    <row r="12" spans="1:21" ht="12.75" customHeight="1" x14ac:dyDescent="0.15">
      <c r="A12" s="20"/>
      <c r="B12" s="522"/>
      <c r="C12" s="494" t="s">
        <v>157</v>
      </c>
      <c r="D12" s="1011" t="s">
        <v>892</v>
      </c>
      <c r="E12" s="958">
        <f>'15在庫循環図'!O27</f>
        <v>3.2</v>
      </c>
      <c r="F12" s="783">
        <f>'15在庫循環図'!O55</f>
        <v>1.1000000000000001</v>
      </c>
      <c r="G12" s="20"/>
      <c r="H12" s="1077"/>
      <c r="I12" s="20"/>
      <c r="J12" s="20"/>
      <c r="K12" s="33"/>
      <c r="L12" s="518" t="s">
        <v>136</v>
      </c>
      <c r="M12" s="272">
        <f t="shared" ref="M12:Q12" si="1">ROUND(AVERAGE(M9:M11),1)</f>
        <v>90.4</v>
      </c>
      <c r="N12" s="676">
        <f t="shared" si="1"/>
        <v>101.4</v>
      </c>
      <c r="O12" s="272">
        <f t="shared" si="1"/>
        <v>99</v>
      </c>
      <c r="P12" s="676">
        <f t="shared" si="1"/>
        <v>97.4</v>
      </c>
      <c r="Q12" s="272">
        <f t="shared" si="1"/>
        <v>91.9</v>
      </c>
      <c r="R12" s="272">
        <f>ROUND(AVERAGE(R9:R11),1)</f>
        <v>95.5</v>
      </c>
      <c r="S12" s="272">
        <f>ROUND(AVERAGE(S9:S11),1)</f>
        <v>100.9</v>
      </c>
      <c r="T12" s="273"/>
    </row>
    <row r="13" spans="1:21" ht="12.75" customHeight="1" x14ac:dyDescent="0.15">
      <c r="A13" s="20"/>
      <c r="B13" s="29"/>
      <c r="C13" s="45" t="s">
        <v>158</v>
      </c>
      <c r="D13" s="1012" t="s">
        <v>893</v>
      </c>
      <c r="E13" s="958">
        <f>'15在庫循環図'!O28</f>
        <v>2.1</v>
      </c>
      <c r="F13" s="783">
        <f>'15在庫循環図'!O56</f>
        <v>-2</v>
      </c>
      <c r="G13" s="20"/>
      <c r="H13" s="1077"/>
      <c r="I13" s="20"/>
      <c r="J13" s="20"/>
      <c r="K13" s="33"/>
      <c r="L13" s="271" t="s">
        <v>145</v>
      </c>
      <c r="M13" s="961">
        <f>'10生産'!D61</f>
        <v>92.3</v>
      </c>
      <c r="N13" s="962">
        <f>'10生産'!D73</f>
        <v>100</v>
      </c>
      <c r="O13" s="961">
        <f>'10生産'!D85</f>
        <v>99.7</v>
      </c>
      <c r="P13" s="962">
        <f>'10生産'!D97</f>
        <v>93.7</v>
      </c>
      <c r="Q13" s="961">
        <f>'10生産'!D109</f>
        <v>100.8</v>
      </c>
      <c r="R13" s="961">
        <f>'10生産'!D121</f>
        <v>102.8</v>
      </c>
      <c r="S13" s="288"/>
      <c r="T13" s="273"/>
    </row>
    <row r="14" spans="1:21" ht="12.75" customHeight="1" x14ac:dyDescent="0.15">
      <c r="A14" s="20"/>
      <c r="B14" s="26" t="s">
        <v>429</v>
      </c>
      <c r="C14" s="494" t="s">
        <v>155</v>
      </c>
      <c r="D14" s="1011" t="s">
        <v>894</v>
      </c>
      <c r="E14" s="956">
        <f>P25</f>
        <v>-1</v>
      </c>
      <c r="F14" s="957">
        <f>P53</f>
        <v>3.5</v>
      </c>
      <c r="G14" s="20"/>
      <c r="H14" s="1077"/>
      <c r="I14" s="20"/>
      <c r="J14" s="20"/>
      <c r="K14" s="33"/>
      <c r="L14" s="271" t="s">
        <v>146</v>
      </c>
      <c r="M14" s="961">
        <f>'10生産'!D62</f>
        <v>90.6</v>
      </c>
      <c r="N14" s="962">
        <f>'10生産'!D74</f>
        <v>92.2</v>
      </c>
      <c r="O14" s="961">
        <f>'10生産'!D86</f>
        <v>95.5</v>
      </c>
      <c r="P14" s="962">
        <f>'10生産'!D98</f>
        <v>89.4</v>
      </c>
      <c r="Q14" s="961">
        <f>'10生産'!D110</f>
        <v>87.7</v>
      </c>
      <c r="R14" s="961">
        <f>'10生産'!D122</f>
        <v>83.8</v>
      </c>
      <c r="S14" s="288"/>
      <c r="T14" s="273"/>
    </row>
    <row r="15" spans="1:21" ht="12.75" customHeight="1" x14ac:dyDescent="0.15">
      <c r="A15" s="20"/>
      <c r="B15" s="90" t="s">
        <v>430</v>
      </c>
      <c r="C15" s="494" t="s">
        <v>156</v>
      </c>
      <c r="D15" s="1011" t="s">
        <v>895</v>
      </c>
      <c r="E15" s="958">
        <f>P26</f>
        <v>-1.6</v>
      </c>
      <c r="F15" s="783">
        <f>P54</f>
        <v>4.5</v>
      </c>
      <c r="G15" s="20"/>
      <c r="H15" s="1077"/>
      <c r="I15" s="20"/>
      <c r="J15" s="20"/>
      <c r="K15" s="33"/>
      <c r="L15" s="271" t="s">
        <v>147</v>
      </c>
      <c r="M15" s="961">
        <f>'10生産'!D63</f>
        <v>100</v>
      </c>
      <c r="N15" s="962">
        <f>'10生産'!D75</f>
        <v>101.5</v>
      </c>
      <c r="O15" s="961">
        <f>'10生産'!D87</f>
        <v>107.8</v>
      </c>
      <c r="P15" s="962">
        <f>'10生産'!D99</f>
        <v>99.2</v>
      </c>
      <c r="Q15" s="961">
        <f>'10生産'!D111</f>
        <v>99.7</v>
      </c>
      <c r="R15" s="961">
        <f>'10生産'!D123</f>
        <v>99.4</v>
      </c>
      <c r="S15" s="288"/>
      <c r="T15" s="273"/>
    </row>
    <row r="16" spans="1:21" ht="12.75" customHeight="1" x14ac:dyDescent="0.15">
      <c r="A16" s="20"/>
      <c r="B16" s="12"/>
      <c r="C16" s="494" t="s">
        <v>157</v>
      </c>
      <c r="D16" s="1011" t="s">
        <v>896</v>
      </c>
      <c r="E16" s="958">
        <f>P27</f>
        <v>-6.8</v>
      </c>
      <c r="F16" s="783">
        <f>P55</f>
        <v>1.8</v>
      </c>
      <c r="G16" s="20"/>
      <c r="H16" s="1077"/>
      <c r="I16" s="20"/>
      <c r="J16" s="20"/>
      <c r="K16" s="33"/>
      <c r="L16" s="518" t="s">
        <v>137</v>
      </c>
      <c r="M16" s="272">
        <f t="shared" ref="M16:P16" si="2">ROUND(AVERAGE(M13:M15),1)</f>
        <v>94.3</v>
      </c>
      <c r="N16" s="676">
        <f t="shared" si="2"/>
        <v>97.9</v>
      </c>
      <c r="O16" s="272">
        <f t="shared" si="2"/>
        <v>101</v>
      </c>
      <c r="P16" s="676">
        <f t="shared" si="2"/>
        <v>94.1</v>
      </c>
      <c r="Q16" s="272">
        <f>ROUND(AVERAGE(Q13:Q15),1)</f>
        <v>96.1</v>
      </c>
      <c r="R16" s="272">
        <f>ROUND(AVERAGE(R13:R15),1)</f>
        <v>95.3</v>
      </c>
      <c r="S16" s="288"/>
      <c r="T16" s="273"/>
    </row>
    <row r="17" spans="1:21" ht="12.75" customHeight="1" x14ac:dyDescent="0.15">
      <c r="A17" s="33"/>
      <c r="B17" s="29"/>
      <c r="C17" s="494" t="s">
        <v>158</v>
      </c>
      <c r="D17" s="1012" t="s">
        <v>897</v>
      </c>
      <c r="E17" s="959">
        <f>P28</f>
        <v>-7</v>
      </c>
      <c r="F17" s="677">
        <f>P56</f>
        <v>2.4</v>
      </c>
      <c r="G17" s="33"/>
      <c r="H17" s="1077"/>
      <c r="I17" s="20"/>
      <c r="J17" s="20"/>
      <c r="K17" s="33"/>
      <c r="L17" s="271" t="s">
        <v>148</v>
      </c>
      <c r="M17" s="961">
        <f>'10生産'!D64</f>
        <v>104.8</v>
      </c>
      <c r="N17" s="962">
        <f>'10生産'!D76</f>
        <v>103.6</v>
      </c>
      <c r="O17" s="961">
        <f>'10生産'!D88</f>
        <v>103.9</v>
      </c>
      <c r="P17" s="961">
        <f>'10生産'!D100</f>
        <v>97</v>
      </c>
      <c r="Q17" s="961">
        <f>'10生産'!D112</f>
        <v>102.2</v>
      </c>
      <c r="R17" s="961">
        <f>'10生産'!D124</f>
        <v>99.3</v>
      </c>
      <c r="S17" s="288"/>
      <c r="T17" s="273"/>
    </row>
    <row r="18" spans="1:21" ht="12.75" customHeight="1" x14ac:dyDescent="0.15">
      <c r="A18" s="33"/>
      <c r="B18" s="26" t="s">
        <v>501</v>
      </c>
      <c r="C18" s="23" t="s">
        <v>155</v>
      </c>
      <c r="D18" s="1011" t="s">
        <v>898</v>
      </c>
      <c r="E18" s="958">
        <f>Q25</f>
        <v>-3.1</v>
      </c>
      <c r="F18" s="783">
        <f>Q53</f>
        <v>0.9</v>
      </c>
      <c r="G18" s="33"/>
      <c r="H18" s="1077"/>
      <c r="I18" s="20"/>
      <c r="J18" s="20"/>
      <c r="K18" s="33"/>
      <c r="L18" s="271" t="s">
        <v>149</v>
      </c>
      <c r="M18" s="961">
        <f>'10生産'!D65</f>
        <v>99.6</v>
      </c>
      <c r="N18" s="962">
        <f>'10生産'!D77</f>
        <v>101.2</v>
      </c>
      <c r="O18" s="961">
        <f>'10生産'!D89</f>
        <v>104.1</v>
      </c>
      <c r="P18" s="961">
        <f>'10生産'!D101</f>
        <v>95.2</v>
      </c>
      <c r="Q18" s="961">
        <f>'10生産'!D113</f>
        <v>97.5</v>
      </c>
      <c r="R18" s="961">
        <f>'10生産'!D125</f>
        <v>91.8</v>
      </c>
      <c r="S18" s="288"/>
      <c r="T18" s="273"/>
    </row>
    <row r="19" spans="1:21" ht="12.75" customHeight="1" x14ac:dyDescent="0.15">
      <c r="A19" s="33"/>
      <c r="B19" s="90" t="s">
        <v>507</v>
      </c>
      <c r="C19" s="494" t="s">
        <v>156</v>
      </c>
      <c r="D19" s="1011" t="s">
        <v>899</v>
      </c>
      <c r="E19" s="958">
        <f>Q26</f>
        <v>-5.6</v>
      </c>
      <c r="F19" s="783">
        <f>Q54</f>
        <v>-0.3</v>
      </c>
      <c r="G19" s="33"/>
      <c r="H19" s="1077"/>
      <c r="I19" s="20"/>
      <c r="J19" s="20"/>
      <c r="K19" s="33"/>
      <c r="L19" s="271" t="s">
        <v>150</v>
      </c>
      <c r="M19" s="961">
        <f>'10生産'!D66</f>
        <v>109.5</v>
      </c>
      <c r="N19" s="962">
        <f>'10生産'!D78</f>
        <v>104.8</v>
      </c>
      <c r="O19" s="961">
        <f>'10生産'!D90</f>
        <v>108.1</v>
      </c>
      <c r="P19" s="961">
        <f>'10生産'!D102</f>
        <v>101.7</v>
      </c>
      <c r="Q19" s="961">
        <f>'10生産'!D114</f>
        <v>103.1</v>
      </c>
      <c r="R19" s="961">
        <f>'10生産'!D126</f>
        <v>100</v>
      </c>
      <c r="S19" s="288"/>
      <c r="T19" s="273"/>
    </row>
    <row r="20" spans="1:21" ht="12.75" customHeight="1" x14ac:dyDescent="0.15">
      <c r="A20" s="33"/>
      <c r="B20" s="12"/>
      <c r="C20" s="494" t="s">
        <v>157</v>
      </c>
      <c r="D20" s="1011" t="s">
        <v>900</v>
      </c>
      <c r="E20" s="958">
        <f>Q27</f>
        <v>2.1</v>
      </c>
      <c r="F20" s="783">
        <f>Q55</f>
        <v>3.1</v>
      </c>
      <c r="G20" s="33"/>
      <c r="H20" s="1077"/>
      <c r="I20" s="20"/>
      <c r="J20" s="20"/>
      <c r="K20" s="33"/>
      <c r="L20" s="519" t="s">
        <v>138</v>
      </c>
      <c r="M20" s="963">
        <f t="shared" ref="M20:P20" si="3">ROUND(AVERAGE(M17:M19),1)</f>
        <v>104.6</v>
      </c>
      <c r="N20" s="907">
        <f t="shared" si="3"/>
        <v>103.2</v>
      </c>
      <c r="O20" s="963">
        <f t="shared" si="3"/>
        <v>105.4</v>
      </c>
      <c r="P20" s="907">
        <f t="shared" si="3"/>
        <v>98</v>
      </c>
      <c r="Q20" s="963">
        <f>ROUND(AVERAGE(Q17:Q19),1)</f>
        <v>100.9</v>
      </c>
      <c r="R20" s="963">
        <f>ROUND(AVERAGE(R17:R19),1)</f>
        <v>97</v>
      </c>
      <c r="S20" s="966"/>
      <c r="T20" s="967"/>
    </row>
    <row r="21" spans="1:21" ht="12.75" customHeight="1" x14ac:dyDescent="0.15">
      <c r="A21" s="33"/>
      <c r="B21" s="29"/>
      <c r="C21" s="45" t="s">
        <v>158</v>
      </c>
      <c r="D21" s="1012" t="s">
        <v>901</v>
      </c>
      <c r="E21" s="959">
        <f>Q28</f>
        <v>3</v>
      </c>
      <c r="F21" s="677">
        <f>Q56</f>
        <v>2</v>
      </c>
      <c r="G21" s="33"/>
      <c r="H21" s="1077"/>
      <c r="I21" s="20"/>
      <c r="J21" s="20"/>
      <c r="K21" s="33"/>
      <c r="L21" s="20"/>
      <c r="M21" s="274"/>
      <c r="N21" s="274"/>
      <c r="O21" s="274"/>
      <c r="P21" s="274"/>
      <c r="Q21" s="20"/>
      <c r="R21" s="20"/>
      <c r="S21" s="20"/>
      <c r="T21" s="20"/>
      <c r="U21" s="33"/>
    </row>
    <row r="22" spans="1:21" ht="12.75" customHeight="1" x14ac:dyDescent="0.15">
      <c r="A22" s="33"/>
      <c r="B22" s="26" t="s">
        <v>872</v>
      </c>
      <c r="C22" s="23" t="s">
        <v>155</v>
      </c>
      <c r="D22" s="1011" t="s">
        <v>902</v>
      </c>
      <c r="E22" s="958">
        <f>R25</f>
        <v>-1.7</v>
      </c>
      <c r="F22" s="783">
        <f>R53</f>
        <v>0.9</v>
      </c>
      <c r="G22" s="33"/>
      <c r="H22" s="1077"/>
      <c r="I22" s="20"/>
      <c r="J22" s="20"/>
      <c r="K22" s="33"/>
      <c r="L22" s="275" t="s">
        <v>154</v>
      </c>
      <c r="M22" s="20"/>
      <c r="N22" s="20"/>
      <c r="P22" s="20"/>
      <c r="Q22" s="20" t="s">
        <v>159</v>
      </c>
      <c r="R22" s="276"/>
      <c r="S22" s="276"/>
      <c r="T22" s="276"/>
      <c r="U22" s="33"/>
    </row>
    <row r="23" spans="1:21" ht="12.75" customHeight="1" x14ac:dyDescent="0.15">
      <c r="A23" s="33"/>
      <c r="B23" s="90" t="s">
        <v>873</v>
      </c>
      <c r="C23" s="494" t="s">
        <v>156</v>
      </c>
      <c r="D23" s="1011" t="s">
        <v>903</v>
      </c>
      <c r="E23" s="958">
        <f>R26</f>
        <v>3.9</v>
      </c>
      <c r="F23" s="783">
        <f>R54</f>
        <v>-0.9</v>
      </c>
      <c r="G23" s="33"/>
      <c r="H23" s="1077"/>
      <c r="I23" s="20"/>
      <c r="J23" s="20"/>
      <c r="K23" s="33"/>
      <c r="L23" s="48" t="s">
        <v>152</v>
      </c>
      <c r="M23" s="968"/>
      <c r="N23" s="277" t="s">
        <v>884</v>
      </c>
      <c r="O23" s="278" t="s">
        <v>883</v>
      </c>
      <c r="P23" s="65" t="s">
        <v>882</v>
      </c>
      <c r="Q23" s="54" t="s">
        <v>881</v>
      </c>
      <c r="R23" s="682" t="s">
        <v>880</v>
      </c>
      <c r="S23" s="682" t="s">
        <v>915</v>
      </c>
      <c r="T23" s="682"/>
    </row>
    <row r="24" spans="1:21" ht="12.75" customHeight="1" x14ac:dyDescent="0.15">
      <c r="A24" s="33"/>
      <c r="B24" s="12"/>
      <c r="C24" s="494" t="s">
        <v>157</v>
      </c>
      <c r="D24" s="1011" t="s">
        <v>904</v>
      </c>
      <c r="E24" s="958">
        <f>R27</f>
        <v>-0.8</v>
      </c>
      <c r="F24" s="783">
        <f>R55</f>
        <v>0.1</v>
      </c>
      <c r="G24" s="33"/>
      <c r="H24" s="1077"/>
      <c r="I24" s="20"/>
      <c r="J24" s="33"/>
      <c r="K24" s="33"/>
      <c r="L24" s="279"/>
      <c r="M24" s="969" t="s">
        <v>502</v>
      </c>
      <c r="N24" s="280" t="s">
        <v>503</v>
      </c>
      <c r="O24" s="281" t="s">
        <v>504</v>
      </c>
      <c r="P24" s="280" t="s">
        <v>505</v>
      </c>
      <c r="Q24" s="64" t="s">
        <v>506</v>
      </c>
      <c r="R24" s="974" t="s">
        <v>874</v>
      </c>
      <c r="S24" s="974" t="s">
        <v>914</v>
      </c>
      <c r="T24" s="974"/>
    </row>
    <row r="25" spans="1:21" ht="12.75" customHeight="1" x14ac:dyDescent="0.15">
      <c r="A25" s="33"/>
      <c r="B25" s="29"/>
      <c r="C25" s="45" t="s">
        <v>158</v>
      </c>
      <c r="D25" s="1012" t="s">
        <v>905</v>
      </c>
      <c r="E25" s="1016">
        <f>R28</f>
        <v>-3.9</v>
      </c>
      <c r="F25" s="677">
        <f>R56</f>
        <v>-1.1000000000000001</v>
      </c>
      <c r="G25" s="33"/>
      <c r="H25" s="1077"/>
      <c r="I25" s="20"/>
      <c r="J25" s="20"/>
      <c r="K25" s="33"/>
      <c r="L25" s="19" t="s">
        <v>135</v>
      </c>
      <c r="M25" s="970"/>
      <c r="N25" s="972">
        <f t="shared" ref="N25:Q25" si="4">ROUND((N8/M8-1)*100,1)</f>
        <v>-4.5999999999999996</v>
      </c>
      <c r="O25" s="282">
        <f t="shared" si="4"/>
        <v>-2.5</v>
      </c>
      <c r="P25" s="972">
        <f t="shared" si="4"/>
        <v>-1</v>
      </c>
      <c r="Q25" s="282">
        <f t="shared" si="4"/>
        <v>-3.1</v>
      </c>
      <c r="R25" s="282">
        <f>ROUND((R8/Q8-1)*100,1)</f>
        <v>-1.7</v>
      </c>
      <c r="S25" s="282">
        <f>ROUND((S8/R8-1)*100,1)</f>
        <v>4.7</v>
      </c>
      <c r="T25" s="976"/>
    </row>
    <row r="26" spans="1:21" ht="12.75" customHeight="1" x14ac:dyDescent="0.15">
      <c r="A26" s="33"/>
      <c r="B26" s="26" t="s">
        <v>912</v>
      </c>
      <c r="C26" s="23" t="s">
        <v>155</v>
      </c>
      <c r="D26" s="1011" t="s">
        <v>923</v>
      </c>
      <c r="E26" s="958">
        <f>S25</f>
        <v>4.7</v>
      </c>
      <c r="F26" s="783">
        <f>S53</f>
        <v>-3.7</v>
      </c>
      <c r="G26" s="33"/>
      <c r="H26" s="1077"/>
      <c r="I26" s="20"/>
      <c r="J26" s="20"/>
      <c r="K26" s="33"/>
      <c r="L26" s="19" t="s">
        <v>136</v>
      </c>
      <c r="M26" s="970"/>
      <c r="N26" s="972">
        <f t="shared" ref="N26:S26" si="5">ROUND((N12/M12-1)*100,1)</f>
        <v>12.2</v>
      </c>
      <c r="O26" s="282">
        <f t="shared" si="5"/>
        <v>-2.4</v>
      </c>
      <c r="P26" s="972">
        <f t="shared" si="5"/>
        <v>-1.6</v>
      </c>
      <c r="Q26" s="282">
        <f t="shared" si="5"/>
        <v>-5.6</v>
      </c>
      <c r="R26" s="282">
        <f t="shared" si="5"/>
        <v>3.9</v>
      </c>
      <c r="S26" s="282">
        <f t="shared" si="5"/>
        <v>5.7</v>
      </c>
      <c r="T26" s="975"/>
    </row>
    <row r="27" spans="1:21" ht="12.75" customHeight="1" x14ac:dyDescent="0.15">
      <c r="A27" s="33"/>
      <c r="B27" s="90" t="s">
        <v>913</v>
      </c>
      <c r="C27" s="494" t="s">
        <v>156</v>
      </c>
      <c r="D27" s="1011" t="s">
        <v>924</v>
      </c>
      <c r="E27" s="958">
        <f t="shared" ref="E27:E29" si="6">S26</f>
        <v>5.7</v>
      </c>
      <c r="F27" s="783">
        <f t="shared" ref="F27:F29" si="7">S54</f>
        <v>-3.8</v>
      </c>
      <c r="G27" s="33"/>
      <c r="H27" s="1077"/>
      <c r="I27" s="20"/>
      <c r="J27" s="20"/>
      <c r="K27" s="33"/>
      <c r="L27" s="19" t="s">
        <v>137</v>
      </c>
      <c r="M27" s="970"/>
      <c r="N27" s="972">
        <f>ROUND((N16/M16-1)*100,1)</f>
        <v>3.8</v>
      </c>
      <c r="O27" s="282">
        <f>ROUND((O16/N16-1)*100,1)</f>
        <v>3.2</v>
      </c>
      <c r="P27" s="972">
        <f>ROUND((P16/O16-1)*100,1)</f>
        <v>-6.8</v>
      </c>
      <c r="Q27" s="282">
        <f>ROUND((Q16/P16-1)*100,1)</f>
        <v>2.1</v>
      </c>
      <c r="R27" s="282">
        <f>ROUND((R16/Q16-1)*100,1)</f>
        <v>-0.8</v>
      </c>
      <c r="S27" s="975"/>
      <c r="T27" s="975"/>
    </row>
    <row r="28" spans="1:21" ht="12.75" customHeight="1" x14ac:dyDescent="0.15">
      <c r="A28" s="33"/>
      <c r="B28" s="12"/>
      <c r="C28" s="494" t="s">
        <v>157</v>
      </c>
      <c r="D28" s="1011" t="s">
        <v>925</v>
      </c>
      <c r="E28" s="958">
        <f t="shared" si="6"/>
        <v>0</v>
      </c>
      <c r="F28" s="783">
        <f t="shared" si="7"/>
        <v>0</v>
      </c>
      <c r="G28" s="33"/>
      <c r="H28" s="79"/>
      <c r="I28" s="20"/>
      <c r="J28" s="20"/>
      <c r="K28" s="33"/>
      <c r="L28" s="16" t="s">
        <v>138</v>
      </c>
      <c r="M28" s="971"/>
      <c r="N28" s="973">
        <f>ROUND((N20/M20-1)*100,1)</f>
        <v>-1.3</v>
      </c>
      <c r="O28" s="285">
        <f>ROUND((O20/N20-1)*100,1)</f>
        <v>2.1</v>
      </c>
      <c r="P28" s="973">
        <f>ROUND((P20/O20-1)*100,1)</f>
        <v>-7</v>
      </c>
      <c r="Q28" s="285">
        <f>ROUND((Q20/P20-1)*100,1)</f>
        <v>3</v>
      </c>
      <c r="R28" s="285">
        <f>ROUND((R20/Q20-1)*100,1)</f>
        <v>-3.9</v>
      </c>
      <c r="S28" s="977"/>
      <c r="T28" s="977"/>
    </row>
    <row r="29" spans="1:21" ht="12.75" customHeight="1" x14ac:dyDescent="0.15">
      <c r="A29" s="33"/>
      <c r="B29" s="29"/>
      <c r="C29" s="45" t="s">
        <v>158</v>
      </c>
      <c r="D29" s="1012" t="s">
        <v>926</v>
      </c>
      <c r="E29" s="1016">
        <f t="shared" si="6"/>
        <v>0</v>
      </c>
      <c r="F29" s="677">
        <f t="shared" si="7"/>
        <v>0</v>
      </c>
      <c r="G29" s="33"/>
      <c r="H29" s="20"/>
      <c r="I29" s="33"/>
      <c r="J29" s="33"/>
      <c r="K29" s="33"/>
      <c r="L29" s="20"/>
      <c r="M29" s="20"/>
      <c r="N29" s="20"/>
      <c r="O29" s="20"/>
      <c r="P29" s="20"/>
      <c r="Q29" s="20"/>
      <c r="R29" s="20"/>
      <c r="S29" s="20"/>
      <c r="T29" s="20"/>
    </row>
    <row r="30" spans="1:21" ht="12.75" customHeight="1" x14ac:dyDescent="0.15">
      <c r="A30" s="33"/>
      <c r="B30" s="11"/>
      <c r="C30" s="494"/>
      <c r="D30" s="494"/>
      <c r="E30" s="516"/>
      <c r="F30" s="516"/>
      <c r="G30" s="33"/>
      <c r="H30" s="20"/>
      <c r="I30" s="33"/>
      <c r="J30" s="33"/>
      <c r="K30" s="33"/>
      <c r="L30" s="960" t="s">
        <v>799</v>
      </c>
      <c r="M30" s="20"/>
      <c r="N30" s="20"/>
      <c r="O30" s="20"/>
      <c r="P30" s="20"/>
      <c r="Q30" s="20"/>
      <c r="R30" s="20"/>
      <c r="S30" s="20"/>
      <c r="T30" s="20"/>
    </row>
    <row r="31" spans="1:21" ht="12.75" customHeight="1" x14ac:dyDescent="0.15">
      <c r="A31" s="33"/>
      <c r="B31" s="517"/>
      <c r="C31" s="494"/>
      <c r="D31" s="494"/>
      <c r="E31" s="516"/>
      <c r="F31" s="516"/>
      <c r="G31" s="33"/>
      <c r="H31" s="20"/>
      <c r="I31" s="33"/>
      <c r="J31" s="33"/>
      <c r="K31" s="135"/>
      <c r="L31" s="265" t="s">
        <v>330</v>
      </c>
      <c r="M31" s="520" t="s">
        <v>230</v>
      </c>
      <c r="N31" s="267" t="s">
        <v>231</v>
      </c>
      <c r="O31" s="521" t="s">
        <v>232</v>
      </c>
      <c r="P31" s="266" t="s">
        <v>429</v>
      </c>
      <c r="Q31" s="267" t="s">
        <v>501</v>
      </c>
      <c r="R31" s="994" t="s">
        <v>872</v>
      </c>
      <c r="S31" s="994" t="s">
        <v>912</v>
      </c>
      <c r="T31" s="978"/>
    </row>
    <row r="32" spans="1:21" ht="14.25" customHeight="1" x14ac:dyDescent="0.15">
      <c r="A32" s="33"/>
      <c r="B32" s="11"/>
      <c r="C32" s="494"/>
      <c r="D32" s="494"/>
      <c r="E32" s="516"/>
      <c r="F32" s="516"/>
      <c r="G32" s="33"/>
      <c r="H32" s="33"/>
      <c r="I32" s="10" t="s">
        <v>84</v>
      </c>
      <c r="J32" s="81"/>
      <c r="K32" s="33"/>
      <c r="L32" s="268"/>
      <c r="M32" s="495">
        <v>2020</v>
      </c>
      <c r="N32" s="269">
        <v>2021</v>
      </c>
      <c r="O32" s="133">
        <v>2022</v>
      </c>
      <c r="P32" s="135">
        <v>2023</v>
      </c>
      <c r="Q32" s="270">
        <v>2024</v>
      </c>
      <c r="R32" s="466">
        <v>2025</v>
      </c>
      <c r="S32" s="466">
        <v>2026</v>
      </c>
      <c r="T32" s="269"/>
    </row>
    <row r="33" spans="1:21" ht="14.25" customHeight="1" x14ac:dyDescent="0.15">
      <c r="A33" s="33"/>
      <c r="B33" s="11"/>
      <c r="C33" s="494"/>
      <c r="D33" s="494"/>
      <c r="E33" s="516"/>
      <c r="F33" s="516"/>
      <c r="G33" s="33"/>
      <c r="H33" s="33"/>
      <c r="I33" s="82" t="s">
        <v>166</v>
      </c>
      <c r="J33" s="75" t="s">
        <v>167</v>
      </c>
      <c r="K33" s="33"/>
      <c r="L33" s="271" t="s">
        <v>139</v>
      </c>
      <c r="M33" s="980">
        <f>'12在庫'!D55</f>
        <v>106.1</v>
      </c>
      <c r="N33" s="980">
        <f>'12在庫'!D67</f>
        <v>99.2</v>
      </c>
      <c r="O33" s="980">
        <f>'12在庫'!D79</f>
        <v>100</v>
      </c>
      <c r="P33" s="980">
        <f>'12在庫'!D91</f>
        <v>102.2</v>
      </c>
      <c r="Q33" s="981">
        <f>'12在庫'!D103</f>
        <v>101</v>
      </c>
      <c r="R33" s="981">
        <f>'12在庫'!D115</f>
        <v>106</v>
      </c>
      <c r="S33" s="961">
        <f>'12在庫'!D127</f>
        <v>103.6</v>
      </c>
      <c r="T33" s="273"/>
    </row>
    <row r="34" spans="1:21" ht="14.25" customHeight="1" x14ac:dyDescent="0.15">
      <c r="A34" s="33"/>
      <c r="B34" s="17"/>
      <c r="C34" s="80"/>
      <c r="D34" s="80"/>
      <c r="E34" s="77"/>
      <c r="F34" s="77"/>
      <c r="G34" s="11"/>
      <c r="H34" s="11"/>
      <c r="I34" s="83" t="s">
        <v>169</v>
      </c>
      <c r="J34" s="84" t="s">
        <v>170</v>
      </c>
      <c r="K34" s="33"/>
      <c r="L34" s="271" t="s">
        <v>140</v>
      </c>
      <c r="M34" s="982">
        <f>'12在庫'!D56</f>
        <v>103.8</v>
      </c>
      <c r="N34" s="982">
        <f>'12在庫'!D68</f>
        <v>98.3</v>
      </c>
      <c r="O34" s="982">
        <f>'12在庫'!D80</f>
        <v>98</v>
      </c>
      <c r="P34" s="982">
        <f>'12在庫'!D92</f>
        <v>101.1</v>
      </c>
      <c r="Q34" s="961">
        <f>'12在庫'!D104</f>
        <v>103.4</v>
      </c>
      <c r="R34" s="961">
        <f>'12在庫'!D116</f>
        <v>102.8</v>
      </c>
      <c r="S34" s="961">
        <f>'12在庫'!D128</f>
        <v>98.7</v>
      </c>
      <c r="T34" s="273"/>
    </row>
    <row r="35" spans="1:21" ht="14.25" customHeight="1" x14ac:dyDescent="0.15">
      <c r="A35" s="33"/>
      <c r="B35" s="17"/>
      <c r="C35" s="80"/>
      <c r="D35" s="80"/>
      <c r="E35" s="78"/>
      <c r="F35" s="78"/>
      <c r="G35" s="33"/>
      <c r="H35" s="33"/>
      <c r="I35" s="85" t="s">
        <v>171</v>
      </c>
      <c r="J35" s="86" t="s">
        <v>172</v>
      </c>
      <c r="K35" s="33"/>
      <c r="L35" s="271" t="s">
        <v>141</v>
      </c>
      <c r="M35" s="982">
        <f>'12在庫'!D57</f>
        <v>97.9</v>
      </c>
      <c r="N35" s="982">
        <f>'12在庫'!D69</f>
        <v>92.8</v>
      </c>
      <c r="O35" s="982">
        <f>'12在庫'!D81</f>
        <v>91.5</v>
      </c>
      <c r="P35" s="982">
        <f>'12在庫'!D93</f>
        <v>96.3</v>
      </c>
      <c r="Q35" s="961">
        <f>'12在庫'!D105</f>
        <v>97.9</v>
      </c>
      <c r="R35" s="961">
        <f>'12在庫'!D117</f>
        <v>96.2</v>
      </c>
      <c r="S35" s="961">
        <f>'12在庫'!D129</f>
        <v>91.4</v>
      </c>
      <c r="T35" s="273"/>
    </row>
    <row r="36" spans="1:21" ht="14.25" customHeight="1" x14ac:dyDescent="0.15">
      <c r="A36" s="33"/>
      <c r="B36" s="17"/>
      <c r="C36" s="80"/>
      <c r="D36" s="80"/>
      <c r="E36" s="78"/>
      <c r="F36" s="78"/>
      <c r="G36" s="33"/>
      <c r="H36" s="33"/>
      <c r="I36" s="85" t="s">
        <v>173</v>
      </c>
      <c r="J36" s="86" t="s">
        <v>174</v>
      </c>
      <c r="K36" s="33"/>
      <c r="L36" s="518" t="s">
        <v>135</v>
      </c>
      <c r="M36" s="287">
        <f t="shared" ref="M36:Q36" si="8">ROUND(AVERAGE(M33:M35),1)</f>
        <v>102.6</v>
      </c>
      <c r="N36" s="287">
        <f t="shared" si="8"/>
        <v>96.8</v>
      </c>
      <c r="O36" s="287">
        <f t="shared" si="8"/>
        <v>96.5</v>
      </c>
      <c r="P36" s="287">
        <f t="shared" si="8"/>
        <v>99.9</v>
      </c>
      <c r="Q36" s="272">
        <f t="shared" si="8"/>
        <v>100.8</v>
      </c>
      <c r="R36" s="272">
        <f>ROUND(AVERAGE(R33:R35),1)</f>
        <v>101.7</v>
      </c>
      <c r="S36" s="272">
        <f>ROUND(AVERAGE(S33:S35),1)</f>
        <v>97.9</v>
      </c>
      <c r="T36" s="273"/>
    </row>
    <row r="37" spans="1:21" ht="12.75" x14ac:dyDescent="0.15">
      <c r="A37" s="33"/>
      <c r="B37" s="17"/>
      <c r="C37" s="80"/>
      <c r="D37" s="80"/>
      <c r="E37" s="78"/>
      <c r="F37" s="78"/>
      <c r="G37" s="33"/>
      <c r="H37" s="33"/>
      <c r="I37" s="1080" t="s">
        <v>175</v>
      </c>
      <c r="J37" s="1078" t="s">
        <v>176</v>
      </c>
      <c r="K37" s="33"/>
      <c r="L37" s="271" t="s">
        <v>142</v>
      </c>
      <c r="M37" s="982">
        <f>'12在庫'!D58</f>
        <v>98.2</v>
      </c>
      <c r="N37" s="982">
        <f>'12在庫'!D70</f>
        <v>93.4</v>
      </c>
      <c r="O37" s="982">
        <f>'12在庫'!D82</f>
        <v>92.8</v>
      </c>
      <c r="P37" s="982">
        <f>'12在庫'!D94</f>
        <v>96.6</v>
      </c>
      <c r="Q37" s="961">
        <f>'12在庫'!D106</f>
        <v>98.5</v>
      </c>
      <c r="R37" s="961">
        <f>'12在庫'!D118</f>
        <v>97.6</v>
      </c>
      <c r="S37" s="961">
        <f>'12在庫'!D130</f>
        <v>93.9</v>
      </c>
      <c r="T37" s="273"/>
    </row>
    <row r="38" spans="1:21" ht="12.75" x14ac:dyDescent="0.15">
      <c r="A38" s="33"/>
      <c r="B38" s="17"/>
      <c r="C38" s="80"/>
      <c r="D38" s="80"/>
      <c r="E38" s="78"/>
      <c r="F38" s="78"/>
      <c r="G38" s="33"/>
      <c r="H38" s="33"/>
      <c r="I38" s="1081"/>
      <c r="J38" s="1079"/>
      <c r="K38" s="33"/>
      <c r="L38" s="271" t="s">
        <v>143</v>
      </c>
      <c r="M38" s="982">
        <f>'12在庫'!D59</f>
        <v>100.5</v>
      </c>
      <c r="N38" s="982">
        <f>'12在庫'!D71</f>
        <v>94.3</v>
      </c>
      <c r="O38" s="982">
        <f>'12在庫'!D83</f>
        <v>97.3</v>
      </c>
      <c r="P38" s="982">
        <f>'12在庫'!D95</f>
        <v>99.2</v>
      </c>
      <c r="Q38" s="961">
        <f>'12在庫'!D107</f>
        <v>98.1</v>
      </c>
      <c r="R38" s="961">
        <f>'12在庫'!D119</f>
        <v>97</v>
      </c>
      <c r="S38" s="961">
        <f>'12在庫'!D131</f>
        <v>92</v>
      </c>
      <c r="T38" s="273"/>
    </row>
    <row r="39" spans="1:21" ht="12.75" x14ac:dyDescent="0.15">
      <c r="A39" s="33"/>
      <c r="B39" s="17"/>
      <c r="C39" s="80"/>
      <c r="D39" s="80"/>
      <c r="E39" s="78"/>
      <c r="F39" s="78"/>
      <c r="G39" s="33"/>
      <c r="H39" s="33"/>
      <c r="I39" s="33"/>
      <c r="J39" s="33"/>
      <c r="K39" s="33"/>
      <c r="L39" s="271" t="s">
        <v>144</v>
      </c>
      <c r="M39" s="982">
        <f>'12在庫'!D60</f>
        <v>100.6</v>
      </c>
      <c r="N39" s="982">
        <f>'12在庫'!D72</f>
        <v>96</v>
      </c>
      <c r="O39" s="982">
        <f>'12在庫'!D84</f>
        <v>94.6</v>
      </c>
      <c r="P39" s="982">
        <f>'12在庫'!D96</f>
        <v>101.9</v>
      </c>
      <c r="Q39" s="961">
        <f>'12在庫'!D108</f>
        <v>100.2</v>
      </c>
      <c r="R39" s="961">
        <f>'12在庫'!D120</f>
        <v>99.3</v>
      </c>
      <c r="S39" s="961">
        <f>'12在庫'!D132</f>
        <v>97.9</v>
      </c>
      <c r="T39" s="273"/>
    </row>
    <row r="40" spans="1:21" x14ac:dyDescent="0.1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518" t="s">
        <v>136</v>
      </c>
      <c r="M40" s="287">
        <f t="shared" ref="M40:Q40" si="9">ROUND(AVERAGE(M37:M39),1)</f>
        <v>99.8</v>
      </c>
      <c r="N40" s="287">
        <f t="shared" si="9"/>
        <v>94.6</v>
      </c>
      <c r="O40" s="287">
        <f t="shared" si="9"/>
        <v>94.9</v>
      </c>
      <c r="P40" s="287">
        <f t="shared" si="9"/>
        <v>99.2</v>
      </c>
      <c r="Q40" s="272">
        <f t="shared" si="9"/>
        <v>98.9</v>
      </c>
      <c r="R40" s="272">
        <f>ROUND(AVERAGE(R37:R39),1)</f>
        <v>98</v>
      </c>
      <c r="S40" s="272">
        <f>ROUND(AVERAGE(S37:S39),1)</f>
        <v>94.6</v>
      </c>
      <c r="T40" s="273"/>
    </row>
    <row r="41" spans="1:21" x14ac:dyDescent="0.15">
      <c r="A41" s="20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271" t="s">
        <v>145</v>
      </c>
      <c r="M41" s="982">
        <f>'12在庫'!D61</f>
        <v>102.6</v>
      </c>
      <c r="N41" s="982">
        <f>'12在庫'!D73</f>
        <v>97.7</v>
      </c>
      <c r="O41" s="982">
        <f>'12在庫'!D85</f>
        <v>98.9</v>
      </c>
      <c r="P41" s="982">
        <f>'12在庫'!D97</f>
        <v>101.3</v>
      </c>
      <c r="Q41" s="961">
        <f>'12在庫'!D109</f>
        <v>101.6</v>
      </c>
      <c r="R41" s="961">
        <f>'12在庫'!D121</f>
        <v>104</v>
      </c>
      <c r="S41" s="273"/>
      <c r="T41" s="273"/>
      <c r="U41" s="33"/>
    </row>
    <row r="42" spans="1:21" ht="12.75" x14ac:dyDescent="0.15">
      <c r="A42" s="20"/>
      <c r="B42" s="33"/>
      <c r="C42" s="33"/>
      <c r="D42" s="33"/>
      <c r="E42" s="33"/>
      <c r="F42" s="33"/>
      <c r="G42" s="17"/>
      <c r="H42" s="17"/>
      <c r="I42" s="17"/>
      <c r="J42" s="17"/>
      <c r="K42" s="33"/>
      <c r="L42" s="271" t="s">
        <v>146</v>
      </c>
      <c r="M42" s="982">
        <f>'12在庫'!D62</f>
        <v>100.5</v>
      </c>
      <c r="N42" s="982">
        <f>'12在庫'!D74</f>
        <v>99.5</v>
      </c>
      <c r="O42" s="982">
        <f>'12在庫'!D86</f>
        <v>100</v>
      </c>
      <c r="P42" s="982">
        <f>'12在庫'!D98</f>
        <v>101.6</v>
      </c>
      <c r="Q42" s="961">
        <f>'12在庫'!D110</f>
        <v>108</v>
      </c>
      <c r="R42" s="961">
        <f>'12在庫'!D122</f>
        <v>104.6</v>
      </c>
      <c r="S42" s="273"/>
      <c r="T42" s="273"/>
      <c r="U42" s="33"/>
    </row>
    <row r="43" spans="1:21" ht="12.75" x14ac:dyDescent="0.15">
      <c r="A43" s="20"/>
      <c r="B43" s="33"/>
      <c r="C43" s="33"/>
      <c r="D43" s="33"/>
      <c r="E43" s="33"/>
      <c r="F43" s="33"/>
      <c r="G43" s="17"/>
      <c r="H43" s="17"/>
      <c r="I43" s="17"/>
      <c r="J43" s="17"/>
      <c r="K43" s="33"/>
      <c r="L43" s="271" t="s">
        <v>147</v>
      </c>
      <c r="M43" s="982">
        <f>'12在庫'!D63</f>
        <v>95.9</v>
      </c>
      <c r="N43" s="982">
        <f>'12在庫'!D75</f>
        <v>98.5</v>
      </c>
      <c r="O43" s="982">
        <f>'12在庫'!D87</f>
        <v>100.3</v>
      </c>
      <c r="P43" s="982">
        <f>'12在庫'!D99</f>
        <v>101.6</v>
      </c>
      <c r="Q43" s="961">
        <f>'12在庫'!D111</f>
        <v>104.1</v>
      </c>
      <c r="R43" s="961">
        <f>'12在庫'!D123</f>
        <v>105.4</v>
      </c>
      <c r="S43" s="273"/>
      <c r="T43" s="273"/>
    </row>
    <row r="44" spans="1:2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518" t="s">
        <v>137</v>
      </c>
      <c r="M44" s="287">
        <f t="shared" ref="M44:Q44" si="10">ROUND(AVERAGE(M41:M43),1)</f>
        <v>99.7</v>
      </c>
      <c r="N44" s="287">
        <f t="shared" si="10"/>
        <v>98.6</v>
      </c>
      <c r="O44" s="287">
        <f t="shared" si="10"/>
        <v>99.7</v>
      </c>
      <c r="P44" s="287">
        <f t="shared" si="10"/>
        <v>101.5</v>
      </c>
      <c r="Q44" s="272">
        <f t="shared" si="10"/>
        <v>104.6</v>
      </c>
      <c r="R44" s="272">
        <f>ROUND(AVERAGE(R41:R43),1)</f>
        <v>104.7</v>
      </c>
      <c r="S44" s="273"/>
      <c r="T44" s="273"/>
    </row>
    <row r="45" spans="1:21" x14ac:dyDescent="0.1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271" t="s">
        <v>148</v>
      </c>
      <c r="M45" s="982">
        <f>'12在庫'!D64</f>
        <v>98.2</v>
      </c>
      <c r="N45" s="982">
        <f>'12在庫'!D76</f>
        <v>101.3</v>
      </c>
      <c r="O45" s="982">
        <f>'12在庫'!D88</f>
        <v>100.9</v>
      </c>
      <c r="P45" s="982">
        <f>'12在庫'!D100</f>
        <v>102.5</v>
      </c>
      <c r="Q45" s="961">
        <f>'12在庫'!D112</f>
        <v>104.6</v>
      </c>
      <c r="R45" s="961">
        <f>'12在庫'!D124</f>
        <v>107.2</v>
      </c>
      <c r="S45" s="273"/>
      <c r="T45" s="273"/>
    </row>
    <row r="46" spans="1:21" x14ac:dyDescent="0.1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271" t="s">
        <v>149</v>
      </c>
      <c r="M46" s="982">
        <f>'12在庫'!D65</f>
        <v>98.2</v>
      </c>
      <c r="N46" s="982">
        <f>'12在庫'!D77</f>
        <v>103</v>
      </c>
      <c r="O46" s="982">
        <f>'12在庫'!D89</f>
        <v>100.2</v>
      </c>
      <c r="P46" s="982">
        <f>'12在庫'!D101</f>
        <v>103.4</v>
      </c>
      <c r="Q46" s="961">
        <f>'12在庫'!D113</f>
        <v>104.6</v>
      </c>
      <c r="R46" s="961">
        <f>'12在庫'!D125</f>
        <v>102.2</v>
      </c>
      <c r="S46" s="273"/>
      <c r="T46" s="273"/>
    </row>
    <row r="47" spans="1:2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271" t="s">
        <v>150</v>
      </c>
      <c r="M47" s="982">
        <f>'12在庫'!D66</f>
        <v>97.6</v>
      </c>
      <c r="N47" s="982">
        <f>'12在庫'!D78</f>
        <v>101.4</v>
      </c>
      <c r="O47" s="982">
        <f>'12在庫'!D90</f>
        <v>98.5</v>
      </c>
      <c r="P47" s="982">
        <f>'12在庫'!D102</f>
        <v>101.1</v>
      </c>
      <c r="Q47" s="961">
        <f>'12在庫'!D114</f>
        <v>103.8</v>
      </c>
      <c r="R47" s="961">
        <f>'12在庫'!D126</f>
        <v>100.3</v>
      </c>
      <c r="S47" s="273"/>
      <c r="T47" s="273"/>
    </row>
    <row r="48" spans="1:2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519" t="s">
        <v>138</v>
      </c>
      <c r="M48" s="983">
        <f t="shared" ref="M48:P48" si="11">ROUND(AVERAGE(M45:M47),1)</f>
        <v>98</v>
      </c>
      <c r="N48" s="983">
        <f t="shared" si="11"/>
        <v>101.9</v>
      </c>
      <c r="O48" s="983">
        <f t="shared" si="11"/>
        <v>99.9</v>
      </c>
      <c r="P48" s="983">
        <f t="shared" si="11"/>
        <v>102.3</v>
      </c>
      <c r="Q48" s="963">
        <f t="shared" ref="Q48:R48" si="12">ROUND(AVERAGE(Q45:Q47),1)</f>
        <v>104.3</v>
      </c>
      <c r="R48" s="963">
        <f t="shared" si="12"/>
        <v>103.2</v>
      </c>
      <c r="S48" s="967"/>
      <c r="T48" s="967"/>
    </row>
    <row r="49" spans="1:2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20"/>
      <c r="M49" s="20"/>
      <c r="N49" s="20"/>
      <c r="O49" s="20"/>
      <c r="P49" s="20"/>
      <c r="Q49" s="276"/>
      <c r="R49" s="979"/>
      <c r="S49" s="979"/>
      <c r="T49" s="979"/>
      <c r="U49" s="33"/>
    </row>
    <row r="50" spans="1:21" x14ac:dyDescent="0.1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275" t="s">
        <v>153</v>
      </c>
      <c r="M50" s="20"/>
      <c r="N50" s="20"/>
      <c r="P50" s="20"/>
      <c r="Q50" s="20" t="s">
        <v>159</v>
      </c>
      <c r="R50" s="979"/>
      <c r="S50" s="979"/>
      <c r="T50" s="979"/>
      <c r="U50" s="33"/>
    </row>
    <row r="51" spans="1:2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48" t="s">
        <v>152</v>
      </c>
      <c r="M51" s="278"/>
      <c r="N51" s="277"/>
      <c r="O51" s="278"/>
      <c r="P51" s="65"/>
      <c r="Q51" s="54"/>
      <c r="R51" s="682"/>
      <c r="S51" s="682"/>
      <c r="T51" s="682"/>
    </row>
    <row r="52" spans="1:21" x14ac:dyDescent="0.1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279"/>
      <c r="M52" s="281" t="s">
        <v>502</v>
      </c>
      <c r="N52" s="280" t="s">
        <v>503</v>
      </c>
      <c r="O52" s="281" t="s">
        <v>504</v>
      </c>
      <c r="P52" s="280" t="s">
        <v>505</v>
      </c>
      <c r="Q52" s="64" t="s">
        <v>506</v>
      </c>
      <c r="R52" s="64" t="s">
        <v>874</v>
      </c>
      <c r="S52" s="974" t="s">
        <v>914</v>
      </c>
      <c r="T52" s="974"/>
    </row>
    <row r="53" spans="1:21" x14ac:dyDescent="0.15">
      <c r="A53" s="33"/>
      <c r="G53" s="33"/>
      <c r="H53" s="33"/>
      <c r="I53" s="33"/>
      <c r="J53" s="33"/>
      <c r="K53" s="33"/>
      <c r="L53" s="55" t="s">
        <v>135</v>
      </c>
      <c r="M53" s="283"/>
      <c r="N53" s="972">
        <f t="shared" ref="N53:P53" si="13">ROUND((N36/M36-1)*100,1)</f>
        <v>-5.7</v>
      </c>
      <c r="O53" s="282">
        <f t="shared" si="13"/>
        <v>-0.3</v>
      </c>
      <c r="P53" s="972">
        <f t="shared" si="13"/>
        <v>3.5</v>
      </c>
      <c r="Q53" s="282">
        <f>ROUND((Q36/P36-1)*100,1)</f>
        <v>0.9</v>
      </c>
      <c r="R53" s="282">
        <f>ROUND((R36/Q36-1)*100,1)</f>
        <v>0.9</v>
      </c>
      <c r="S53" s="282">
        <f>ROUND((S36/R36-1)*100,1)</f>
        <v>-3.7</v>
      </c>
      <c r="T53" s="975"/>
    </row>
    <row r="54" spans="1:21" x14ac:dyDescent="0.15">
      <c r="A54" s="33"/>
      <c r="G54" s="33"/>
      <c r="H54" s="33"/>
      <c r="I54" s="33"/>
      <c r="J54" s="33"/>
      <c r="K54" s="33"/>
      <c r="L54" s="55" t="s">
        <v>136</v>
      </c>
      <c r="M54" s="283"/>
      <c r="N54" s="972">
        <f>ROUND((N40/M40-1)*100,1)</f>
        <v>-5.2</v>
      </c>
      <c r="O54" s="282">
        <f>ROUND((O40/N40-1)*100,1)</f>
        <v>0.3</v>
      </c>
      <c r="P54" s="972">
        <f>ROUND((P40/O40-1)*100,1)</f>
        <v>4.5</v>
      </c>
      <c r="Q54" s="282">
        <f>ROUND((Q40/P40-1)*100,1)</f>
        <v>-0.3</v>
      </c>
      <c r="R54" s="282">
        <f>ROUND((R37/Q37-1)*100,1)</f>
        <v>-0.9</v>
      </c>
      <c r="S54" s="282">
        <f>ROUND((S37/R37-1)*100,1)</f>
        <v>-3.8</v>
      </c>
      <c r="T54" s="975"/>
    </row>
    <row r="55" spans="1:21" x14ac:dyDescent="0.15">
      <c r="A55" s="33"/>
      <c r="G55" s="33"/>
      <c r="H55" s="33"/>
      <c r="I55" s="33"/>
      <c r="J55" s="33"/>
      <c r="K55" s="33"/>
      <c r="L55" s="55" t="s">
        <v>137</v>
      </c>
      <c r="M55" s="283"/>
      <c r="N55" s="972">
        <f>ROUND((N44/M44-1)*100,1)</f>
        <v>-1.1000000000000001</v>
      </c>
      <c r="O55" s="282">
        <f>ROUND((O44/N44-1)*100,1)</f>
        <v>1.1000000000000001</v>
      </c>
      <c r="P55" s="972">
        <f>ROUND((P44/O44-1)*100,1)</f>
        <v>1.8</v>
      </c>
      <c r="Q55" s="282">
        <f>ROUND((Q44/P44-1)*100,1)</f>
        <v>3.1</v>
      </c>
      <c r="R55" s="282">
        <f>ROUND((R44/Q44-1)*100,1)</f>
        <v>0.1</v>
      </c>
      <c r="S55" s="975"/>
      <c r="T55" s="975"/>
    </row>
    <row r="56" spans="1:21" x14ac:dyDescent="0.15">
      <c r="A56" s="33"/>
      <c r="G56" s="33"/>
      <c r="H56" s="33"/>
      <c r="I56" s="33"/>
      <c r="J56" s="33"/>
      <c r="K56" s="33"/>
      <c r="L56" s="57" t="s">
        <v>138</v>
      </c>
      <c r="M56" s="286"/>
      <c r="N56" s="973">
        <f>ROUND((N48/M48-1)*100,1)</f>
        <v>4</v>
      </c>
      <c r="O56" s="285">
        <f>ROUND((O48/N48-1)*100,1)</f>
        <v>-2</v>
      </c>
      <c r="P56" s="973">
        <f>ROUND((P48/O48-1)*100,1)</f>
        <v>2.4</v>
      </c>
      <c r="Q56" s="285">
        <f>ROUND((Q48/P48-1)*100,1)</f>
        <v>2</v>
      </c>
      <c r="R56" s="285">
        <f>ROUND((R48/Q48-1)*100,1)</f>
        <v>-1.1000000000000001</v>
      </c>
      <c r="S56" s="977"/>
      <c r="T56" s="977"/>
    </row>
    <row r="57" spans="1:21" ht="11.25" x14ac:dyDescent="0.15">
      <c r="L57" s="4"/>
      <c r="M57" s="4"/>
      <c r="N57" s="4"/>
      <c r="O57" s="4"/>
      <c r="P57" s="4"/>
      <c r="Q57" s="4"/>
      <c r="R57" s="4"/>
      <c r="S57" s="4"/>
      <c r="T57" s="4"/>
    </row>
    <row r="58" spans="1:21" ht="11.25" x14ac:dyDescent="0.15">
      <c r="L58" s="4"/>
      <c r="M58" s="4"/>
      <c r="N58" s="4"/>
      <c r="O58" s="4"/>
      <c r="P58" s="4"/>
      <c r="Q58" s="4"/>
      <c r="R58" s="4"/>
      <c r="S58" s="4"/>
      <c r="T58" s="4"/>
    </row>
    <row r="59" spans="1:21" ht="11.25" x14ac:dyDescent="0.15">
      <c r="L59" s="4"/>
      <c r="M59" s="4"/>
      <c r="N59" s="4"/>
      <c r="O59" s="4"/>
      <c r="P59" s="4"/>
      <c r="Q59" s="4"/>
      <c r="R59" s="4"/>
      <c r="S59" s="4"/>
      <c r="T59" s="4"/>
    </row>
    <row r="60" spans="1:21" ht="11.25" x14ac:dyDescent="0.15">
      <c r="L60" s="4"/>
      <c r="M60" s="4"/>
      <c r="N60" s="4"/>
      <c r="O60" s="4"/>
      <c r="P60" s="4"/>
      <c r="Q60" s="4"/>
      <c r="R60" s="4"/>
      <c r="S60" s="4"/>
      <c r="T60" s="4"/>
    </row>
    <row r="61" spans="1:21" ht="11.25" x14ac:dyDescent="0.15">
      <c r="L61" s="4"/>
      <c r="M61" s="4"/>
      <c r="N61" s="4"/>
      <c r="O61" s="4"/>
      <c r="P61" s="4"/>
      <c r="Q61" s="4"/>
      <c r="R61" s="4"/>
      <c r="S61" s="4"/>
      <c r="T61" s="4"/>
    </row>
    <row r="62" spans="1:21" ht="11.25" x14ac:dyDescent="0.15">
      <c r="L62" s="4"/>
      <c r="M62" s="4"/>
      <c r="N62" s="4"/>
      <c r="O62" s="4"/>
      <c r="P62" s="4"/>
      <c r="Q62" s="4"/>
      <c r="R62" s="4"/>
      <c r="S62" s="4"/>
      <c r="T62" s="4"/>
    </row>
    <row r="63" spans="1:21" ht="11.25" x14ac:dyDescent="0.15">
      <c r="L63" s="4"/>
      <c r="M63" s="4"/>
      <c r="N63" s="4"/>
      <c r="O63" s="4"/>
      <c r="P63" s="4"/>
      <c r="Q63" s="4"/>
      <c r="R63" s="4"/>
      <c r="S63" s="4"/>
      <c r="T63" s="4"/>
    </row>
  </sheetData>
  <mergeCells count="4">
    <mergeCell ref="H5:H27"/>
    <mergeCell ref="B5:C5"/>
    <mergeCell ref="J37:J38"/>
    <mergeCell ref="I37:I38"/>
  </mergeCells>
  <phoneticPr fontId="2"/>
  <pageMargins left="0.78740157480314965" right="0.59055118110236227" top="0" bottom="0" header="0.51181102362204722" footer="0.51181102362204722"/>
  <pageSetup paperSize="9" scale="4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Q135"/>
  <sheetViews>
    <sheetView topLeftCell="A120" workbookViewId="0">
      <selection activeCell="B9" sqref="B9"/>
    </sheetView>
  </sheetViews>
  <sheetFormatPr defaultColWidth="9.33203125" defaultRowHeight="12" x14ac:dyDescent="0.15"/>
  <cols>
    <col min="1" max="1" width="9.1640625" style="135" customWidth="1"/>
    <col min="2" max="2" width="6.6640625" style="135" customWidth="1"/>
    <col min="3" max="3" width="11.83203125" style="135" customWidth="1"/>
    <col min="4" max="4" width="10.6640625" style="135" customWidth="1"/>
    <col min="5" max="5" width="11.83203125" style="135" customWidth="1"/>
    <col min="6" max="6" width="10.6640625" style="135" customWidth="1"/>
    <col min="7" max="7" width="38.6640625" style="4" customWidth="1"/>
    <col min="8" max="8" width="5.83203125" style="135" customWidth="1"/>
    <col min="9" max="9" width="10.1640625" style="135" customWidth="1"/>
    <col min="10" max="10" width="6.5" style="135" customWidth="1"/>
    <col min="11" max="14" width="10.6640625" style="135" customWidth="1"/>
    <col min="15" max="15" width="38.33203125" style="135" customWidth="1"/>
    <col min="16" max="16" width="7.6640625" style="135" customWidth="1"/>
    <col min="17" max="17" width="12.83203125" style="135" bestFit="1" customWidth="1"/>
    <col min="18" max="16384" width="9.33203125" style="135"/>
  </cols>
  <sheetData>
    <row r="1" spans="1:17" ht="13.5" x14ac:dyDescent="0.15">
      <c r="A1" s="134" t="s">
        <v>846</v>
      </c>
      <c r="B1" s="20"/>
      <c r="C1" s="20"/>
      <c r="D1" s="20"/>
      <c r="E1" s="20"/>
      <c r="F1" s="20"/>
      <c r="G1" s="33"/>
      <c r="I1" s="1" t="s">
        <v>852</v>
      </c>
      <c r="Q1" s="186" t="s">
        <v>408</v>
      </c>
    </row>
    <row r="2" spans="1:17" ht="24.75" customHeight="1" x14ac:dyDescent="0.15">
      <c r="A2" s="136"/>
      <c r="B2" s="137"/>
      <c r="C2" s="425" t="s">
        <v>160</v>
      </c>
      <c r="D2" s="426" t="s">
        <v>162</v>
      </c>
      <c r="E2" s="139" t="s">
        <v>161</v>
      </c>
      <c r="F2" s="427" t="s">
        <v>59</v>
      </c>
      <c r="G2" s="425" t="s">
        <v>121</v>
      </c>
      <c r="H2" s="141"/>
      <c r="I2" s="136"/>
      <c r="J2" s="137"/>
      <c r="K2" s="428" t="s">
        <v>160</v>
      </c>
      <c r="L2" s="429" t="s">
        <v>162</v>
      </c>
      <c r="M2" s="329" t="s">
        <v>161</v>
      </c>
      <c r="N2" s="430" t="s">
        <v>59</v>
      </c>
      <c r="O2" s="431" t="s">
        <v>121</v>
      </c>
      <c r="Q2" s="681">
        <v>45747</v>
      </c>
    </row>
    <row r="3" spans="1:17" ht="12.75" x14ac:dyDescent="0.15">
      <c r="A3" s="297" t="s">
        <v>847</v>
      </c>
      <c r="B3" s="432" t="s">
        <v>99</v>
      </c>
      <c r="C3" s="381">
        <v>89.8</v>
      </c>
      <c r="D3" s="382"/>
      <c r="E3" s="381">
        <v>96.3</v>
      </c>
      <c r="F3" s="383"/>
      <c r="G3" s="284" t="s">
        <v>56</v>
      </c>
      <c r="H3" s="141"/>
      <c r="I3" s="433" t="s">
        <v>847</v>
      </c>
      <c r="J3" s="434" t="s">
        <v>99</v>
      </c>
      <c r="K3" s="435">
        <v>89.1</v>
      </c>
      <c r="L3" s="436"/>
      <c r="M3" s="435">
        <v>94.8</v>
      </c>
      <c r="N3" s="437" t="s">
        <v>96</v>
      </c>
      <c r="O3" s="150" t="s">
        <v>48</v>
      </c>
    </row>
    <row r="4" spans="1:17" ht="12.75" x14ac:dyDescent="0.15">
      <c r="A4" s="303"/>
      <c r="B4" s="316" t="s">
        <v>101</v>
      </c>
      <c r="C4" s="438">
        <v>94</v>
      </c>
      <c r="D4" s="77"/>
      <c r="E4" s="438">
        <v>96.1</v>
      </c>
      <c r="F4" s="384">
        <v>-0.20768431983385549</v>
      </c>
      <c r="G4" s="283" t="s">
        <v>56</v>
      </c>
      <c r="H4" s="141"/>
      <c r="I4" s="433"/>
      <c r="J4" s="434" t="s">
        <v>101</v>
      </c>
      <c r="K4" s="435">
        <v>94</v>
      </c>
      <c r="L4" s="436"/>
      <c r="M4" s="435">
        <v>96.5</v>
      </c>
      <c r="N4" s="439">
        <v>1.7932489451476825</v>
      </c>
      <c r="O4" s="150" t="s">
        <v>48</v>
      </c>
    </row>
    <row r="5" spans="1:17" ht="12.75" x14ac:dyDescent="0.15">
      <c r="A5" s="303"/>
      <c r="B5" s="316" t="s">
        <v>102</v>
      </c>
      <c r="C5" s="438">
        <v>115.4</v>
      </c>
      <c r="D5" s="77"/>
      <c r="E5" s="438">
        <v>100.1</v>
      </c>
      <c r="F5" s="384">
        <v>4.1623309053069724</v>
      </c>
      <c r="G5" s="283" t="s">
        <v>48</v>
      </c>
      <c r="H5" s="141"/>
      <c r="I5" s="433"/>
      <c r="J5" s="434" t="s">
        <v>102</v>
      </c>
      <c r="K5" s="435">
        <v>105.6</v>
      </c>
      <c r="L5" s="436"/>
      <c r="M5" s="435">
        <v>97.7</v>
      </c>
      <c r="N5" s="439">
        <v>1.243523316062179</v>
      </c>
      <c r="O5" s="150" t="s">
        <v>39</v>
      </c>
    </row>
    <row r="6" spans="1:17" ht="12.75" x14ac:dyDescent="0.15">
      <c r="A6" s="50"/>
      <c r="B6" s="316" t="s">
        <v>103</v>
      </c>
      <c r="C6" s="438">
        <v>93.8</v>
      </c>
      <c r="D6" s="77"/>
      <c r="E6" s="438">
        <v>97.5</v>
      </c>
      <c r="F6" s="384">
        <v>-2.5974025974025921</v>
      </c>
      <c r="G6" s="283" t="s">
        <v>48</v>
      </c>
      <c r="H6" s="141"/>
      <c r="I6" s="50"/>
      <c r="J6" s="434" t="s">
        <v>103</v>
      </c>
      <c r="K6" s="435">
        <v>96.3</v>
      </c>
      <c r="L6" s="436"/>
      <c r="M6" s="435">
        <v>97.7</v>
      </c>
      <c r="N6" s="439">
        <v>0</v>
      </c>
      <c r="O6" s="150" t="s">
        <v>39</v>
      </c>
    </row>
    <row r="7" spans="1:17" ht="12.75" x14ac:dyDescent="0.15">
      <c r="A7" s="50"/>
      <c r="B7" s="316" t="s">
        <v>104</v>
      </c>
      <c r="C7" s="438">
        <v>92.6</v>
      </c>
      <c r="D7" s="77"/>
      <c r="E7" s="438">
        <v>97.6</v>
      </c>
      <c r="F7" s="384">
        <v>0.10256410256409673</v>
      </c>
      <c r="G7" s="283" t="s">
        <v>48</v>
      </c>
      <c r="H7" s="141"/>
      <c r="I7" s="50"/>
      <c r="J7" s="434" t="s">
        <v>104</v>
      </c>
      <c r="K7" s="435">
        <v>95.8</v>
      </c>
      <c r="L7" s="436"/>
      <c r="M7" s="435">
        <v>99.3</v>
      </c>
      <c r="N7" s="439">
        <v>1.6376663254861763</v>
      </c>
      <c r="O7" s="150" t="s">
        <v>39</v>
      </c>
    </row>
    <row r="8" spans="1:17" ht="12.75" x14ac:dyDescent="0.15">
      <c r="A8" s="50"/>
      <c r="B8" s="316" t="s">
        <v>105</v>
      </c>
      <c r="C8" s="438">
        <v>100.6</v>
      </c>
      <c r="D8" s="77"/>
      <c r="E8" s="438">
        <v>97.8</v>
      </c>
      <c r="F8" s="384">
        <v>0.20491803278688817</v>
      </c>
      <c r="G8" s="283" t="s">
        <v>48</v>
      </c>
      <c r="H8" s="141"/>
      <c r="I8" s="50"/>
      <c r="J8" s="434" t="s">
        <v>105</v>
      </c>
      <c r="K8" s="435">
        <v>98.8</v>
      </c>
      <c r="L8" s="436"/>
      <c r="M8" s="435">
        <v>98.2</v>
      </c>
      <c r="N8" s="439">
        <v>-1.1077542799597124</v>
      </c>
      <c r="O8" s="150" t="s">
        <v>39</v>
      </c>
    </row>
    <row r="9" spans="1:17" ht="12.75" x14ac:dyDescent="0.15">
      <c r="A9" s="50"/>
      <c r="B9" s="316" t="s">
        <v>106</v>
      </c>
      <c r="C9" s="438">
        <v>101.7</v>
      </c>
      <c r="D9" s="77"/>
      <c r="E9" s="438">
        <v>100.9</v>
      </c>
      <c r="F9" s="384">
        <v>3.1697341513292523</v>
      </c>
      <c r="G9" s="55" t="s">
        <v>39</v>
      </c>
      <c r="H9" s="141"/>
      <c r="I9" s="50"/>
      <c r="J9" s="434" t="s">
        <v>106</v>
      </c>
      <c r="K9" s="435">
        <v>105.5</v>
      </c>
      <c r="L9" s="436"/>
      <c r="M9" s="435">
        <v>99.8</v>
      </c>
      <c r="N9" s="439">
        <v>1.6293279022403202</v>
      </c>
      <c r="O9" s="150" t="s">
        <v>39</v>
      </c>
    </row>
    <row r="10" spans="1:17" ht="12.75" x14ac:dyDescent="0.15">
      <c r="A10" s="50"/>
      <c r="B10" s="316" t="s">
        <v>107</v>
      </c>
      <c r="C10" s="438">
        <v>92.2</v>
      </c>
      <c r="D10" s="77"/>
      <c r="E10" s="438">
        <v>101.5</v>
      </c>
      <c r="F10" s="384">
        <v>0.594648166501481</v>
      </c>
      <c r="G10" s="55" t="s">
        <v>39</v>
      </c>
      <c r="H10" s="141"/>
      <c r="I10" s="50"/>
      <c r="J10" s="434" t="s">
        <v>107</v>
      </c>
      <c r="K10" s="435">
        <v>93.1</v>
      </c>
      <c r="L10" s="436"/>
      <c r="M10" s="435">
        <v>100</v>
      </c>
      <c r="N10" s="439">
        <v>0.20040080160320925</v>
      </c>
      <c r="O10" s="150" t="s">
        <v>39</v>
      </c>
    </row>
    <row r="11" spans="1:17" ht="12.75" x14ac:dyDescent="0.15">
      <c r="A11" s="50"/>
      <c r="B11" s="316" t="s">
        <v>108</v>
      </c>
      <c r="C11" s="438">
        <v>104.4</v>
      </c>
      <c r="D11" s="77"/>
      <c r="E11" s="438">
        <v>102.1</v>
      </c>
      <c r="F11" s="384">
        <v>0.59113300492610277</v>
      </c>
      <c r="G11" s="55" t="s">
        <v>39</v>
      </c>
      <c r="H11" s="141"/>
      <c r="I11" s="50"/>
      <c r="J11" s="434" t="s">
        <v>108</v>
      </c>
      <c r="K11" s="435">
        <v>103.5</v>
      </c>
      <c r="L11" s="436"/>
      <c r="M11" s="435">
        <v>101</v>
      </c>
      <c r="N11" s="439">
        <v>1</v>
      </c>
      <c r="O11" s="150" t="s">
        <v>181</v>
      </c>
    </row>
    <row r="12" spans="1:17" ht="12.75" x14ac:dyDescent="0.15">
      <c r="A12" s="50"/>
      <c r="B12" s="316" t="s">
        <v>109</v>
      </c>
      <c r="C12" s="438">
        <v>103.3</v>
      </c>
      <c r="D12" s="77"/>
      <c r="E12" s="438">
        <v>103.4</v>
      </c>
      <c r="F12" s="384">
        <v>1.2732615083251826</v>
      </c>
      <c r="G12" s="55" t="s">
        <v>39</v>
      </c>
      <c r="H12" s="141"/>
      <c r="I12" s="50"/>
      <c r="J12" s="434" t="s">
        <v>109</v>
      </c>
      <c r="K12" s="435">
        <v>104.4</v>
      </c>
      <c r="L12" s="436"/>
      <c r="M12" s="435">
        <v>101.2</v>
      </c>
      <c r="N12" s="439">
        <v>0.19801980198020083</v>
      </c>
      <c r="O12" s="150" t="s">
        <v>181</v>
      </c>
    </row>
    <row r="13" spans="1:17" ht="12.75" x14ac:dyDescent="0.15">
      <c r="A13" s="50"/>
      <c r="B13" s="316" t="s">
        <v>110</v>
      </c>
      <c r="C13" s="438">
        <v>104.9</v>
      </c>
      <c r="D13" s="77"/>
      <c r="E13" s="438">
        <v>104.9</v>
      </c>
      <c r="F13" s="384">
        <v>1.4506769825918762</v>
      </c>
      <c r="G13" s="55" t="s">
        <v>39</v>
      </c>
      <c r="H13" s="141"/>
      <c r="I13" s="50"/>
      <c r="J13" s="434" t="s">
        <v>110</v>
      </c>
      <c r="K13" s="435">
        <v>102.1</v>
      </c>
      <c r="L13" s="436"/>
      <c r="M13" s="435">
        <v>101.8</v>
      </c>
      <c r="N13" s="439">
        <v>0.5928853754940655</v>
      </c>
      <c r="O13" s="150" t="s">
        <v>181</v>
      </c>
    </row>
    <row r="14" spans="1:17" ht="12.75" x14ac:dyDescent="0.15">
      <c r="A14" s="309"/>
      <c r="B14" s="317" t="s">
        <v>97</v>
      </c>
      <c r="C14" s="440">
        <v>110.6</v>
      </c>
      <c r="D14" s="441"/>
      <c r="E14" s="440">
        <v>105.4</v>
      </c>
      <c r="F14" s="387">
        <v>0.47664442326024781</v>
      </c>
      <c r="G14" s="57" t="s">
        <v>181</v>
      </c>
      <c r="H14" s="141"/>
      <c r="I14" s="50"/>
      <c r="J14" s="434" t="s">
        <v>97</v>
      </c>
      <c r="K14" s="435">
        <v>102.6</v>
      </c>
      <c r="L14" s="436"/>
      <c r="M14" s="435">
        <v>101.8</v>
      </c>
      <c r="N14" s="439">
        <v>0</v>
      </c>
      <c r="O14" s="150" t="s">
        <v>181</v>
      </c>
    </row>
    <row r="15" spans="1:17" ht="12.75" x14ac:dyDescent="0.15">
      <c r="A15" s="303" t="s">
        <v>848</v>
      </c>
      <c r="B15" s="316" t="s">
        <v>99</v>
      </c>
      <c r="C15" s="438">
        <v>98.9</v>
      </c>
      <c r="D15" s="77">
        <v>10.133630289532304</v>
      </c>
      <c r="E15" s="438">
        <v>105.7</v>
      </c>
      <c r="F15" s="384">
        <v>0.28462998102466525</v>
      </c>
      <c r="G15" s="58" t="s">
        <v>181</v>
      </c>
      <c r="H15" s="141"/>
      <c r="I15" s="442" t="s">
        <v>848</v>
      </c>
      <c r="J15" s="443" t="s">
        <v>99</v>
      </c>
      <c r="K15" s="444">
        <v>98</v>
      </c>
      <c r="L15" s="445">
        <v>9.9887766554433295</v>
      </c>
      <c r="M15" s="444">
        <v>103.8</v>
      </c>
      <c r="N15" s="446">
        <v>1.9646365422396856</v>
      </c>
      <c r="O15" s="158" t="s">
        <v>181</v>
      </c>
    </row>
    <row r="16" spans="1:17" ht="12.75" x14ac:dyDescent="0.15">
      <c r="A16" s="303"/>
      <c r="B16" s="316" t="s">
        <v>101</v>
      </c>
      <c r="C16" s="438">
        <v>100.3</v>
      </c>
      <c r="D16" s="77">
        <v>6.7021276595744652</v>
      </c>
      <c r="E16" s="438">
        <v>102.3</v>
      </c>
      <c r="F16" s="384">
        <v>-3.216650898770109</v>
      </c>
      <c r="G16" s="58" t="s">
        <v>117</v>
      </c>
      <c r="H16" s="141"/>
      <c r="I16" s="433"/>
      <c r="J16" s="434" t="s">
        <v>101</v>
      </c>
      <c r="K16" s="435">
        <v>100.2</v>
      </c>
      <c r="L16" s="447">
        <v>6.595744680851066</v>
      </c>
      <c r="M16" s="435">
        <v>102.7</v>
      </c>
      <c r="N16" s="439">
        <v>-1.0597302504816901</v>
      </c>
      <c r="O16" s="150" t="s">
        <v>181</v>
      </c>
    </row>
    <row r="17" spans="1:16" ht="12.75" x14ac:dyDescent="0.15">
      <c r="A17" s="303"/>
      <c r="B17" s="316" t="s">
        <v>102</v>
      </c>
      <c r="C17" s="438">
        <v>120.2</v>
      </c>
      <c r="D17" s="77">
        <v>4.1594454072790272</v>
      </c>
      <c r="E17" s="438">
        <v>103.8</v>
      </c>
      <c r="F17" s="384">
        <v>1.466275659824047</v>
      </c>
      <c r="G17" s="58" t="s">
        <v>117</v>
      </c>
      <c r="H17" s="141"/>
      <c r="I17" s="433"/>
      <c r="J17" s="434" t="s">
        <v>102</v>
      </c>
      <c r="K17" s="435">
        <v>112.7</v>
      </c>
      <c r="L17" s="447">
        <v>6.7234848484848566</v>
      </c>
      <c r="M17" s="435">
        <v>104.2</v>
      </c>
      <c r="N17" s="439">
        <v>1.4605647517039921</v>
      </c>
      <c r="O17" s="150" t="s">
        <v>181</v>
      </c>
    </row>
    <row r="18" spans="1:16" ht="12.75" x14ac:dyDescent="0.15">
      <c r="A18" s="50"/>
      <c r="B18" s="316" t="s">
        <v>103</v>
      </c>
      <c r="C18" s="438">
        <v>97.8</v>
      </c>
      <c r="D18" s="77">
        <v>4.2643923240938166</v>
      </c>
      <c r="E18" s="438">
        <v>101.6</v>
      </c>
      <c r="F18" s="384">
        <v>-2.1194605009633936</v>
      </c>
      <c r="G18" s="58" t="s">
        <v>177</v>
      </c>
      <c r="H18" s="141"/>
      <c r="I18" s="50"/>
      <c r="J18" s="434" t="s">
        <v>103</v>
      </c>
      <c r="K18" s="435">
        <v>98.1</v>
      </c>
      <c r="L18" s="447">
        <v>1.86915887850467</v>
      </c>
      <c r="M18" s="435">
        <v>99.6</v>
      </c>
      <c r="N18" s="439">
        <v>-4.4145873320537508</v>
      </c>
      <c r="O18" s="150" t="s">
        <v>117</v>
      </c>
      <c r="P18" s="135" t="s">
        <v>96</v>
      </c>
    </row>
    <row r="19" spans="1:16" ht="12.75" x14ac:dyDescent="0.15">
      <c r="A19" s="50"/>
      <c r="B19" s="316" t="s">
        <v>104</v>
      </c>
      <c r="C19" s="438">
        <v>94.7</v>
      </c>
      <c r="D19" s="77">
        <v>2.267818574514048</v>
      </c>
      <c r="E19" s="438">
        <v>101.5</v>
      </c>
      <c r="F19" s="384">
        <v>-9.84251968503881E-2</v>
      </c>
      <c r="G19" s="58" t="s">
        <v>177</v>
      </c>
      <c r="H19" s="141"/>
      <c r="I19" s="50"/>
      <c r="J19" s="434" t="s">
        <v>104</v>
      </c>
      <c r="K19" s="435">
        <v>96.3</v>
      </c>
      <c r="L19" s="447">
        <v>0.52192066805845516</v>
      </c>
      <c r="M19" s="435">
        <v>101.9</v>
      </c>
      <c r="N19" s="439">
        <v>2.3092369477911765</v>
      </c>
      <c r="O19" s="150" t="s">
        <v>117</v>
      </c>
    </row>
    <row r="20" spans="1:16" ht="12.75" x14ac:dyDescent="0.15">
      <c r="A20" s="50"/>
      <c r="B20" s="316" t="s">
        <v>105</v>
      </c>
      <c r="C20" s="438">
        <v>103.7</v>
      </c>
      <c r="D20" s="77">
        <v>3.0815109343936471</v>
      </c>
      <c r="E20" s="438">
        <v>99.5</v>
      </c>
      <c r="F20" s="384">
        <v>-1.9704433497536946</v>
      </c>
      <c r="G20" s="58" t="s">
        <v>177</v>
      </c>
      <c r="H20" s="141"/>
      <c r="I20" s="50"/>
      <c r="J20" s="434" t="s">
        <v>105</v>
      </c>
      <c r="K20" s="435">
        <v>102.4</v>
      </c>
      <c r="L20" s="447">
        <v>3.6437246963562839</v>
      </c>
      <c r="M20" s="435">
        <v>100.3</v>
      </c>
      <c r="N20" s="439">
        <v>-1.5701668302257197</v>
      </c>
      <c r="O20" s="150" t="s">
        <v>334</v>
      </c>
    </row>
    <row r="21" spans="1:16" ht="12.75" x14ac:dyDescent="0.15">
      <c r="A21" s="50"/>
      <c r="B21" s="316" t="s">
        <v>106</v>
      </c>
      <c r="C21" s="438">
        <v>99.6</v>
      </c>
      <c r="D21" s="77">
        <v>-2.0648967551622501</v>
      </c>
      <c r="E21" s="438">
        <v>98.9</v>
      </c>
      <c r="F21" s="384">
        <v>-0.60301507537687871</v>
      </c>
      <c r="G21" s="58" t="s">
        <v>177</v>
      </c>
      <c r="H21" s="141"/>
      <c r="I21" s="50"/>
      <c r="J21" s="434" t="s">
        <v>106</v>
      </c>
      <c r="K21" s="435">
        <v>105.5</v>
      </c>
      <c r="L21" s="447">
        <v>0</v>
      </c>
      <c r="M21" s="435">
        <v>100.1</v>
      </c>
      <c r="N21" s="439">
        <v>-0.1994017946161544</v>
      </c>
      <c r="O21" s="150" t="s">
        <v>334</v>
      </c>
    </row>
    <row r="22" spans="1:16" ht="12.75" x14ac:dyDescent="0.15">
      <c r="A22" s="50"/>
      <c r="B22" s="316" t="s">
        <v>107</v>
      </c>
      <c r="C22" s="438">
        <v>86.9</v>
      </c>
      <c r="D22" s="77">
        <v>-5.7483731019522741</v>
      </c>
      <c r="E22" s="438">
        <v>97.7</v>
      </c>
      <c r="F22" s="384">
        <v>-1.2133468149646136</v>
      </c>
      <c r="G22" s="58" t="s">
        <v>178</v>
      </c>
      <c r="H22" s="141"/>
      <c r="I22" s="50"/>
      <c r="J22" s="434" t="s">
        <v>107</v>
      </c>
      <c r="K22" s="435">
        <v>90.9</v>
      </c>
      <c r="L22" s="447">
        <v>-2.3630504833512234</v>
      </c>
      <c r="M22" s="435">
        <v>99.5</v>
      </c>
      <c r="N22" s="439">
        <v>-0.59940059940059376</v>
      </c>
      <c r="O22" s="150" t="s">
        <v>334</v>
      </c>
    </row>
    <row r="23" spans="1:16" ht="12.75" x14ac:dyDescent="0.15">
      <c r="A23" s="50"/>
      <c r="B23" s="316" t="s">
        <v>108</v>
      </c>
      <c r="C23" s="438">
        <v>103.5</v>
      </c>
      <c r="D23" s="77">
        <v>-0.86206896551724677</v>
      </c>
      <c r="E23" s="438">
        <v>99.8</v>
      </c>
      <c r="F23" s="384">
        <v>2.1494370522006081</v>
      </c>
      <c r="G23" s="58" t="s">
        <v>178</v>
      </c>
      <c r="H23" s="141"/>
      <c r="I23" s="50"/>
      <c r="J23" s="434" t="s">
        <v>108</v>
      </c>
      <c r="K23" s="435">
        <v>105</v>
      </c>
      <c r="L23" s="447">
        <v>1.4492753623188406</v>
      </c>
      <c r="M23" s="435">
        <v>100.7</v>
      </c>
      <c r="N23" s="439">
        <v>1.2060301507537718</v>
      </c>
      <c r="O23" s="150" t="s">
        <v>184</v>
      </c>
    </row>
    <row r="24" spans="1:16" ht="12.75" x14ac:dyDescent="0.15">
      <c r="A24" s="50"/>
      <c r="B24" s="316" t="s">
        <v>109</v>
      </c>
      <c r="C24" s="438">
        <v>104.2</v>
      </c>
      <c r="D24" s="77">
        <v>0.87124878993224164</v>
      </c>
      <c r="E24" s="438">
        <v>104.3</v>
      </c>
      <c r="F24" s="384">
        <v>4.5090180360721446</v>
      </c>
      <c r="G24" s="58" t="s">
        <v>181</v>
      </c>
      <c r="H24" s="141"/>
      <c r="I24" s="50"/>
      <c r="J24" s="434" t="s">
        <v>109</v>
      </c>
      <c r="K24" s="435">
        <v>103.7</v>
      </c>
      <c r="L24" s="447">
        <v>-0.6704980842911904</v>
      </c>
      <c r="M24" s="435">
        <v>100.4</v>
      </c>
      <c r="N24" s="439">
        <v>-0.29791459781529012</v>
      </c>
      <c r="O24" s="150" t="s">
        <v>184</v>
      </c>
    </row>
    <row r="25" spans="1:16" ht="12.75" x14ac:dyDescent="0.15">
      <c r="A25" s="50"/>
      <c r="B25" s="316" t="s">
        <v>110</v>
      </c>
      <c r="C25" s="438">
        <v>97.9</v>
      </c>
      <c r="D25" s="77">
        <v>-6.6730219256434697</v>
      </c>
      <c r="E25" s="438">
        <v>100.7</v>
      </c>
      <c r="F25" s="384">
        <v>-3.4515819750719023</v>
      </c>
      <c r="G25" s="58" t="s">
        <v>181</v>
      </c>
      <c r="H25" s="141"/>
      <c r="I25" s="50"/>
      <c r="J25" s="434" t="s">
        <v>110</v>
      </c>
      <c r="K25" s="435">
        <v>98.6</v>
      </c>
      <c r="L25" s="447">
        <v>-3.4280117531831542</v>
      </c>
      <c r="M25" s="435">
        <v>100.4</v>
      </c>
      <c r="N25" s="439">
        <v>0</v>
      </c>
      <c r="O25" s="150" t="s">
        <v>184</v>
      </c>
    </row>
    <row r="26" spans="1:16" ht="12.75" x14ac:dyDescent="0.15">
      <c r="A26" s="50"/>
      <c r="B26" s="316" t="s">
        <v>97</v>
      </c>
      <c r="C26" s="438">
        <v>107.7</v>
      </c>
      <c r="D26" s="77">
        <v>-2.622061482820969</v>
      </c>
      <c r="E26" s="438">
        <v>101.1</v>
      </c>
      <c r="F26" s="384">
        <v>0.39721946375371542</v>
      </c>
      <c r="G26" s="58" t="s">
        <v>117</v>
      </c>
      <c r="H26" s="141"/>
      <c r="I26" s="309"/>
      <c r="J26" s="448" t="s">
        <v>97</v>
      </c>
      <c r="K26" s="449">
        <v>102.5</v>
      </c>
      <c r="L26" s="450">
        <v>-9.7465886939565621E-2</v>
      </c>
      <c r="M26" s="449">
        <v>99.9</v>
      </c>
      <c r="N26" s="451">
        <v>-0.49800796812749004</v>
      </c>
      <c r="O26" s="159" t="s">
        <v>39</v>
      </c>
    </row>
    <row r="27" spans="1:16" ht="12.75" x14ac:dyDescent="0.15">
      <c r="A27" s="297" t="s">
        <v>849</v>
      </c>
      <c r="B27" s="432" t="s">
        <v>99</v>
      </c>
      <c r="C27" s="381">
        <v>97.2</v>
      </c>
      <c r="D27" s="382">
        <v>-1.7189079878665345</v>
      </c>
      <c r="E27" s="381">
        <v>105.3</v>
      </c>
      <c r="F27" s="383">
        <v>4.1543026706231485</v>
      </c>
      <c r="G27" s="56" t="s">
        <v>181</v>
      </c>
      <c r="H27" s="141"/>
      <c r="I27" s="433" t="s">
        <v>849</v>
      </c>
      <c r="J27" s="434" t="s">
        <v>99</v>
      </c>
      <c r="K27" s="435">
        <v>95.9</v>
      </c>
      <c r="L27" s="447">
        <v>-2.142857142857137</v>
      </c>
      <c r="M27" s="435">
        <v>102.9</v>
      </c>
      <c r="N27" s="439">
        <v>3.0030030030030028</v>
      </c>
      <c r="O27" s="150" t="s">
        <v>39</v>
      </c>
    </row>
    <row r="28" spans="1:16" ht="12.75" x14ac:dyDescent="0.15">
      <c r="A28" s="303"/>
      <c r="B28" s="316" t="s">
        <v>101</v>
      </c>
      <c r="C28" s="438">
        <v>99.9</v>
      </c>
      <c r="D28" s="77">
        <v>-0.39880358923229453</v>
      </c>
      <c r="E28" s="438">
        <v>101.6</v>
      </c>
      <c r="F28" s="384">
        <v>-3.5137701804368495</v>
      </c>
      <c r="G28" s="58" t="s">
        <v>181</v>
      </c>
      <c r="H28" s="141"/>
      <c r="I28" s="433"/>
      <c r="J28" s="434" t="s">
        <v>101</v>
      </c>
      <c r="K28" s="435">
        <v>97.4</v>
      </c>
      <c r="L28" s="447">
        <v>-2.7944111776447076</v>
      </c>
      <c r="M28" s="435">
        <v>99.8</v>
      </c>
      <c r="N28" s="439">
        <v>-3.0126336248785308</v>
      </c>
      <c r="O28" s="150" t="s">
        <v>39</v>
      </c>
    </row>
    <row r="29" spans="1:16" ht="12.75" x14ac:dyDescent="0.15">
      <c r="A29" s="303"/>
      <c r="B29" s="316" t="s">
        <v>102</v>
      </c>
      <c r="C29" s="438">
        <v>121.4</v>
      </c>
      <c r="D29" s="77">
        <v>0.99833610648918714</v>
      </c>
      <c r="E29" s="438">
        <v>101.4</v>
      </c>
      <c r="F29" s="384">
        <v>-0.1968503937007762</v>
      </c>
      <c r="G29" s="58" t="s">
        <v>181</v>
      </c>
      <c r="H29" s="141"/>
      <c r="I29" s="433"/>
      <c r="J29" s="434" t="s">
        <v>102</v>
      </c>
      <c r="K29" s="435">
        <v>110</v>
      </c>
      <c r="L29" s="447">
        <v>-2.3957409050576777</v>
      </c>
      <c r="M29" s="435">
        <v>99.3</v>
      </c>
      <c r="N29" s="439">
        <v>-0.50100200400801598</v>
      </c>
      <c r="O29" s="150" t="s">
        <v>39</v>
      </c>
    </row>
    <row r="30" spans="1:16" ht="12.75" x14ac:dyDescent="0.15">
      <c r="A30" s="50"/>
      <c r="B30" s="316" t="s">
        <v>103</v>
      </c>
      <c r="C30" s="438">
        <v>95.5</v>
      </c>
      <c r="D30" s="77">
        <v>-2.3517382413087908</v>
      </c>
      <c r="E30" s="438">
        <v>99</v>
      </c>
      <c r="F30" s="384">
        <v>-2.3668639053254492</v>
      </c>
      <c r="G30" s="58" t="s">
        <v>181</v>
      </c>
      <c r="H30" s="141"/>
      <c r="I30" s="50"/>
      <c r="J30" s="434" t="s">
        <v>103</v>
      </c>
      <c r="K30" s="435">
        <v>97.9</v>
      </c>
      <c r="L30" s="447">
        <v>-0.20387359836899965</v>
      </c>
      <c r="M30" s="435">
        <v>99.5</v>
      </c>
      <c r="N30" s="439">
        <v>0.20140986908358796</v>
      </c>
      <c r="O30" s="150" t="s">
        <v>39</v>
      </c>
    </row>
    <row r="31" spans="1:16" ht="12.75" x14ac:dyDescent="0.15">
      <c r="A31" s="50"/>
      <c r="B31" s="316" t="s">
        <v>104</v>
      </c>
      <c r="C31" s="438">
        <v>91.3</v>
      </c>
      <c r="D31" s="77">
        <v>-3.590285110876458</v>
      </c>
      <c r="E31" s="438">
        <v>100.8</v>
      </c>
      <c r="F31" s="384">
        <v>1.8181818181818152</v>
      </c>
      <c r="G31" s="58" t="s">
        <v>117</v>
      </c>
      <c r="H31" s="141"/>
      <c r="I31" s="50"/>
      <c r="J31" s="434" t="s">
        <v>104</v>
      </c>
      <c r="K31" s="435">
        <v>91.4</v>
      </c>
      <c r="L31" s="447">
        <v>-5.0882658359293789</v>
      </c>
      <c r="M31" s="435">
        <v>99.5</v>
      </c>
      <c r="N31" s="439">
        <v>0</v>
      </c>
      <c r="O31" s="150" t="s">
        <v>184</v>
      </c>
    </row>
    <row r="32" spans="1:16" ht="12.75" x14ac:dyDescent="0.15">
      <c r="A32" s="50" t="s">
        <v>96</v>
      </c>
      <c r="B32" s="316" t="s">
        <v>105</v>
      </c>
      <c r="C32" s="438">
        <v>103.2</v>
      </c>
      <c r="D32" s="77">
        <v>-0.48216007714561238</v>
      </c>
      <c r="E32" s="438">
        <v>97.7</v>
      </c>
      <c r="F32" s="384">
        <v>-3.0753968253968198</v>
      </c>
      <c r="G32" s="58" t="s">
        <v>120</v>
      </c>
      <c r="H32" s="141"/>
      <c r="I32" s="50" t="s">
        <v>96</v>
      </c>
      <c r="J32" s="434" t="s">
        <v>105</v>
      </c>
      <c r="K32" s="435">
        <v>104.1</v>
      </c>
      <c r="L32" s="447">
        <v>1.6601562499999889</v>
      </c>
      <c r="M32" s="435">
        <v>100.4</v>
      </c>
      <c r="N32" s="439">
        <v>0.90452261306533233</v>
      </c>
      <c r="O32" s="150" t="s">
        <v>184</v>
      </c>
    </row>
    <row r="33" spans="1:15" ht="12.75" x14ac:dyDescent="0.15">
      <c r="A33" s="50"/>
      <c r="B33" s="316" t="s">
        <v>106</v>
      </c>
      <c r="C33" s="438">
        <v>101.8</v>
      </c>
      <c r="D33" s="77">
        <v>2.2088353413654649</v>
      </c>
      <c r="E33" s="438">
        <v>101.4</v>
      </c>
      <c r="F33" s="384">
        <v>3.7871033776867993</v>
      </c>
      <c r="G33" s="58" t="s">
        <v>117</v>
      </c>
      <c r="H33" s="141"/>
      <c r="I33" s="50"/>
      <c r="J33" s="434" t="s">
        <v>106</v>
      </c>
      <c r="K33" s="435">
        <v>105.3</v>
      </c>
      <c r="L33" s="447">
        <v>-0.18957345971564252</v>
      </c>
      <c r="M33" s="435">
        <v>100.3</v>
      </c>
      <c r="N33" s="439">
        <v>-9.9601593625506482E-2</v>
      </c>
      <c r="O33" s="150" t="s">
        <v>184</v>
      </c>
    </row>
    <row r="34" spans="1:15" ht="12.75" x14ac:dyDescent="0.15">
      <c r="A34" s="50"/>
      <c r="B34" s="316" t="s">
        <v>107</v>
      </c>
      <c r="C34" s="438">
        <v>88.4</v>
      </c>
      <c r="D34" s="77">
        <v>1.7261219792865361</v>
      </c>
      <c r="E34" s="438">
        <v>99.5</v>
      </c>
      <c r="F34" s="384">
        <v>-1.8737672583826483</v>
      </c>
      <c r="G34" s="58" t="s">
        <v>117</v>
      </c>
      <c r="H34" s="141"/>
      <c r="I34" s="50"/>
      <c r="J34" s="434" t="s">
        <v>107</v>
      </c>
      <c r="K34" s="435">
        <v>90.1</v>
      </c>
      <c r="L34" s="447">
        <v>-0.88008800880089255</v>
      </c>
      <c r="M34" s="435">
        <v>98.6</v>
      </c>
      <c r="N34" s="439">
        <v>-1.6949152542372909</v>
      </c>
      <c r="O34" s="150" t="s">
        <v>349</v>
      </c>
    </row>
    <row r="35" spans="1:15" ht="12.75" x14ac:dyDescent="0.15">
      <c r="A35" s="50"/>
      <c r="B35" s="316" t="s">
        <v>108</v>
      </c>
      <c r="C35" s="438">
        <v>102.7</v>
      </c>
      <c r="D35" s="77">
        <v>-0.77294685990337897</v>
      </c>
      <c r="E35" s="438">
        <v>100.6</v>
      </c>
      <c r="F35" s="384">
        <v>1.1055276381909491</v>
      </c>
      <c r="G35" s="58" t="s">
        <v>117</v>
      </c>
      <c r="H35" s="141"/>
      <c r="I35" s="50"/>
      <c r="J35" s="434" t="s">
        <v>108</v>
      </c>
      <c r="K35" s="435">
        <v>104.1</v>
      </c>
      <c r="L35" s="447">
        <v>-0.85714285714286254</v>
      </c>
      <c r="M35" s="435">
        <v>100.6</v>
      </c>
      <c r="N35" s="439">
        <v>2.028397565922921</v>
      </c>
      <c r="O35" s="150" t="s">
        <v>184</v>
      </c>
    </row>
    <row r="36" spans="1:15" ht="12.75" x14ac:dyDescent="0.15">
      <c r="A36" s="50"/>
      <c r="B36" s="316" t="s">
        <v>109</v>
      </c>
      <c r="C36" s="438">
        <v>98.2</v>
      </c>
      <c r="D36" s="77">
        <v>-5.7581573896353166</v>
      </c>
      <c r="E36" s="438">
        <v>99.9</v>
      </c>
      <c r="F36" s="384">
        <v>-0.69582504970177805</v>
      </c>
      <c r="G36" s="58" t="s">
        <v>120</v>
      </c>
      <c r="H36" s="141"/>
      <c r="I36" s="50"/>
      <c r="J36" s="434" t="s">
        <v>109</v>
      </c>
      <c r="K36" s="435">
        <v>102.3</v>
      </c>
      <c r="L36" s="447">
        <v>-1.3500482160077201</v>
      </c>
      <c r="M36" s="435">
        <v>100.7</v>
      </c>
      <c r="N36" s="439">
        <v>9.9403578528835523E-2</v>
      </c>
      <c r="O36" s="150" t="s">
        <v>184</v>
      </c>
    </row>
    <row r="37" spans="1:15" ht="12.75" x14ac:dyDescent="0.15">
      <c r="A37" s="50"/>
      <c r="B37" s="316" t="s">
        <v>110</v>
      </c>
      <c r="C37" s="438">
        <v>97.1</v>
      </c>
      <c r="D37" s="77">
        <v>-0.81716036772217715</v>
      </c>
      <c r="E37" s="438">
        <v>98.1</v>
      </c>
      <c r="F37" s="384">
        <v>-1.8018018018018132</v>
      </c>
      <c r="G37" s="58" t="s">
        <v>117</v>
      </c>
      <c r="H37" s="141"/>
      <c r="I37" s="50"/>
      <c r="J37" s="434" t="s">
        <v>110</v>
      </c>
      <c r="K37" s="435">
        <v>100.2</v>
      </c>
      <c r="L37" s="447">
        <v>1.6227180527383454</v>
      </c>
      <c r="M37" s="435">
        <v>99.9</v>
      </c>
      <c r="N37" s="439">
        <v>-0.79443892750744505</v>
      </c>
      <c r="O37" s="150" t="s">
        <v>184</v>
      </c>
    </row>
    <row r="38" spans="1:15" ht="12.75" x14ac:dyDescent="0.15">
      <c r="A38" s="309"/>
      <c r="B38" s="317" t="s">
        <v>97</v>
      </c>
      <c r="C38" s="440">
        <v>103.2</v>
      </c>
      <c r="D38" s="441">
        <v>-4.1782729805013927</v>
      </c>
      <c r="E38" s="440">
        <v>97.2</v>
      </c>
      <c r="F38" s="387">
        <v>-0.91743119266054185</v>
      </c>
      <c r="G38" s="452" t="s">
        <v>184</v>
      </c>
      <c r="H38" s="141"/>
      <c r="I38" s="50"/>
      <c r="J38" s="434" t="s">
        <v>97</v>
      </c>
      <c r="K38" s="435">
        <v>101.3</v>
      </c>
      <c r="L38" s="447">
        <v>-1.170731707317076</v>
      </c>
      <c r="M38" s="435">
        <v>98.5</v>
      </c>
      <c r="N38" s="439">
        <v>-1.4014014014014069</v>
      </c>
      <c r="O38" s="150" t="s">
        <v>184</v>
      </c>
    </row>
    <row r="39" spans="1:15" ht="12.75" x14ac:dyDescent="0.15">
      <c r="A39" s="303" t="s">
        <v>850</v>
      </c>
      <c r="B39" s="316" t="s">
        <v>99</v>
      </c>
      <c r="C39" s="438">
        <v>90.1</v>
      </c>
      <c r="D39" s="77">
        <v>-7.3045267489712016</v>
      </c>
      <c r="E39" s="438">
        <v>99.2</v>
      </c>
      <c r="F39" s="384">
        <v>2.0576131687242798</v>
      </c>
      <c r="G39" s="55" t="s">
        <v>184</v>
      </c>
      <c r="H39" s="141"/>
      <c r="I39" s="442" t="s">
        <v>850</v>
      </c>
      <c r="J39" s="443" t="s">
        <v>99</v>
      </c>
      <c r="K39" s="444">
        <v>91.9</v>
      </c>
      <c r="L39" s="445">
        <v>-4.1710114702815426</v>
      </c>
      <c r="M39" s="444">
        <v>100.1</v>
      </c>
      <c r="N39" s="446">
        <v>1.6243654822334967</v>
      </c>
      <c r="O39" s="158" t="s">
        <v>184</v>
      </c>
    </row>
    <row r="40" spans="1:15" ht="12.75" x14ac:dyDescent="0.15">
      <c r="A40" s="50"/>
      <c r="B40" s="316" t="s">
        <v>101</v>
      </c>
      <c r="C40" s="438">
        <v>102.3</v>
      </c>
      <c r="D40" s="77">
        <v>2.4024024024023936</v>
      </c>
      <c r="E40" s="438">
        <v>98.9</v>
      </c>
      <c r="F40" s="384">
        <v>-0.3024193548387068</v>
      </c>
      <c r="G40" s="55" t="s">
        <v>181</v>
      </c>
      <c r="H40" s="141"/>
      <c r="I40" s="50"/>
      <c r="J40" s="434" t="s">
        <v>101</v>
      </c>
      <c r="K40" s="435">
        <v>97.3</v>
      </c>
      <c r="L40" s="447">
        <v>-0.10266940451746254</v>
      </c>
      <c r="M40" s="435">
        <v>99.2</v>
      </c>
      <c r="N40" s="439">
        <v>-0.89910089910089064</v>
      </c>
      <c r="O40" s="150" t="s">
        <v>184</v>
      </c>
    </row>
    <row r="41" spans="1:15" ht="12.75" x14ac:dyDescent="0.15">
      <c r="A41" s="50"/>
      <c r="B41" s="316" t="s">
        <v>102</v>
      </c>
      <c r="C41" s="438">
        <v>118.9</v>
      </c>
      <c r="D41" s="77">
        <v>-2.059308072487644</v>
      </c>
      <c r="E41" s="438">
        <v>98.8</v>
      </c>
      <c r="F41" s="384">
        <v>-0.10111223458039284</v>
      </c>
      <c r="G41" s="55" t="s">
        <v>39</v>
      </c>
      <c r="H41" s="141"/>
      <c r="I41" s="50"/>
      <c r="J41" s="434" t="s">
        <v>102</v>
      </c>
      <c r="K41" s="435">
        <v>111.2</v>
      </c>
      <c r="L41" s="447">
        <v>1.0909090909090935</v>
      </c>
      <c r="M41" s="435">
        <v>99.7</v>
      </c>
      <c r="N41" s="439">
        <v>0.50403225806451613</v>
      </c>
      <c r="O41" s="150" t="s">
        <v>184</v>
      </c>
    </row>
    <row r="42" spans="1:15" ht="12.75" x14ac:dyDescent="0.15">
      <c r="A42" s="50"/>
      <c r="B42" s="316" t="s">
        <v>103</v>
      </c>
      <c r="C42" s="438">
        <v>94.9</v>
      </c>
      <c r="D42" s="77">
        <v>-0.62827225130889452</v>
      </c>
      <c r="E42" s="438">
        <v>99.8</v>
      </c>
      <c r="F42" s="384">
        <v>1.0121457489878543</v>
      </c>
      <c r="G42" s="55" t="s">
        <v>39</v>
      </c>
      <c r="H42" s="141"/>
      <c r="I42" s="50"/>
      <c r="J42" s="434" t="s">
        <v>103</v>
      </c>
      <c r="K42" s="435">
        <v>96</v>
      </c>
      <c r="L42" s="447">
        <v>-1.9407558733401487</v>
      </c>
      <c r="M42" s="435">
        <v>99.3</v>
      </c>
      <c r="N42" s="439">
        <v>-0.40120361083250322</v>
      </c>
      <c r="O42" s="150" t="s">
        <v>184</v>
      </c>
    </row>
    <row r="43" spans="1:15" ht="12.75" x14ac:dyDescent="0.15">
      <c r="A43" s="50"/>
      <c r="B43" s="316" t="s">
        <v>104</v>
      </c>
      <c r="C43" s="438">
        <v>91.9</v>
      </c>
      <c r="D43" s="77">
        <v>0.65717415115006417</v>
      </c>
      <c r="E43" s="438">
        <v>99.8</v>
      </c>
      <c r="F43" s="384">
        <v>0</v>
      </c>
      <c r="G43" s="55" t="s">
        <v>117</v>
      </c>
      <c r="H43" s="141"/>
      <c r="I43" s="50"/>
      <c r="J43" s="434" t="s">
        <v>104</v>
      </c>
      <c r="K43" s="435">
        <v>91.6</v>
      </c>
      <c r="L43" s="447">
        <v>0.21881838074397003</v>
      </c>
      <c r="M43" s="435">
        <v>98.5</v>
      </c>
      <c r="N43" s="439">
        <v>-0.80563947633433763</v>
      </c>
      <c r="O43" s="150" t="s">
        <v>184</v>
      </c>
    </row>
    <row r="44" spans="1:15" ht="12.75" x14ac:dyDescent="0.15">
      <c r="A44" s="50"/>
      <c r="B44" s="316" t="s">
        <v>105</v>
      </c>
      <c r="C44" s="438">
        <v>105.3</v>
      </c>
      <c r="D44" s="77">
        <v>2.0348837209302273</v>
      </c>
      <c r="E44" s="438">
        <v>99.7</v>
      </c>
      <c r="F44" s="384">
        <v>-0.10020040080159752</v>
      </c>
      <c r="G44" s="55" t="s">
        <v>117</v>
      </c>
      <c r="H44" s="141"/>
      <c r="I44" s="50"/>
      <c r="J44" s="434" t="s">
        <v>105</v>
      </c>
      <c r="K44" s="435">
        <v>102.8</v>
      </c>
      <c r="L44" s="447">
        <v>-1.2487992315081626</v>
      </c>
      <c r="M44" s="435">
        <v>99.2</v>
      </c>
      <c r="N44" s="439">
        <v>0.71065989847716027</v>
      </c>
      <c r="O44" s="150" t="s">
        <v>350</v>
      </c>
    </row>
    <row r="45" spans="1:15" ht="12.75" x14ac:dyDescent="0.15">
      <c r="A45" s="50"/>
      <c r="B45" s="316" t="s">
        <v>106</v>
      </c>
      <c r="C45" s="438">
        <v>95.3</v>
      </c>
      <c r="D45" s="77">
        <v>-6.3850687622789781</v>
      </c>
      <c r="E45" s="438">
        <v>98.4</v>
      </c>
      <c r="F45" s="384">
        <v>-1.303911735205614</v>
      </c>
      <c r="G45" s="55" t="s">
        <v>117</v>
      </c>
      <c r="H45" s="141"/>
      <c r="I45" s="50"/>
      <c r="J45" s="434" t="s">
        <v>106</v>
      </c>
      <c r="K45" s="435">
        <v>101.1</v>
      </c>
      <c r="L45" s="447">
        <v>-3.9886039886039915</v>
      </c>
      <c r="M45" s="435">
        <v>99.8</v>
      </c>
      <c r="N45" s="439">
        <v>0.6048387096774136</v>
      </c>
      <c r="O45" s="150" t="s">
        <v>350</v>
      </c>
    </row>
    <row r="46" spans="1:15" ht="12.75" x14ac:dyDescent="0.15">
      <c r="A46" s="50"/>
      <c r="B46" s="316" t="s">
        <v>107</v>
      </c>
      <c r="C46" s="438">
        <v>88.7</v>
      </c>
      <c r="D46" s="77">
        <v>0.33936651583710081</v>
      </c>
      <c r="E46" s="438">
        <v>97.8</v>
      </c>
      <c r="F46" s="384">
        <v>-0.60975609756098426</v>
      </c>
      <c r="G46" s="55" t="s">
        <v>117</v>
      </c>
      <c r="H46" s="141"/>
      <c r="I46" s="50"/>
      <c r="J46" s="434" t="s">
        <v>107</v>
      </c>
      <c r="K46" s="435">
        <v>94.2</v>
      </c>
      <c r="L46" s="447">
        <v>4.5504994450610532</v>
      </c>
      <c r="M46" s="435">
        <v>100.5</v>
      </c>
      <c r="N46" s="439">
        <v>0.70140280561122537</v>
      </c>
      <c r="O46" s="150" t="s">
        <v>332</v>
      </c>
    </row>
    <row r="47" spans="1:15" ht="12.75" x14ac:dyDescent="0.15">
      <c r="A47" s="50"/>
      <c r="B47" s="316" t="s">
        <v>108</v>
      </c>
      <c r="C47" s="438">
        <v>105.8</v>
      </c>
      <c r="D47" s="77">
        <v>3.0185004868549115</v>
      </c>
      <c r="E47" s="438">
        <v>102.6</v>
      </c>
      <c r="F47" s="384">
        <v>4.9079754601226968</v>
      </c>
      <c r="G47" s="55" t="s">
        <v>39</v>
      </c>
      <c r="H47" s="141"/>
      <c r="I47" s="50"/>
      <c r="J47" s="434" t="s">
        <v>108</v>
      </c>
      <c r="K47" s="435">
        <v>105.1</v>
      </c>
      <c r="L47" s="447">
        <v>0.96061479346781953</v>
      </c>
      <c r="M47" s="435">
        <v>100.7</v>
      </c>
      <c r="N47" s="439">
        <v>0.19900497512438092</v>
      </c>
      <c r="O47" s="150" t="s">
        <v>332</v>
      </c>
    </row>
    <row r="48" spans="1:15" ht="12.75" x14ac:dyDescent="0.15">
      <c r="A48" s="50"/>
      <c r="B48" s="316" t="s">
        <v>109</v>
      </c>
      <c r="C48" s="438">
        <v>95</v>
      </c>
      <c r="D48" s="77">
        <v>-3.2586558044806542</v>
      </c>
      <c r="E48" s="438">
        <v>98.1</v>
      </c>
      <c r="F48" s="384">
        <v>-4.3859649122807021</v>
      </c>
      <c r="G48" s="55" t="s">
        <v>39</v>
      </c>
      <c r="H48" s="141"/>
      <c r="I48" s="50"/>
      <c r="J48" s="434" t="s">
        <v>109</v>
      </c>
      <c r="K48" s="435">
        <v>101</v>
      </c>
      <c r="L48" s="447">
        <v>-1.2707722385141713</v>
      </c>
      <c r="M48" s="435">
        <v>101</v>
      </c>
      <c r="N48" s="439">
        <v>0.29791459781529012</v>
      </c>
      <c r="O48" s="150" t="s">
        <v>332</v>
      </c>
    </row>
    <row r="49" spans="1:15" ht="12.75" x14ac:dyDescent="0.15">
      <c r="A49" s="50"/>
      <c r="B49" s="316" t="s">
        <v>110</v>
      </c>
      <c r="C49" s="438">
        <v>100.4</v>
      </c>
      <c r="D49" s="77">
        <v>3.3985581874356456</v>
      </c>
      <c r="E49" s="438">
        <v>99.6</v>
      </c>
      <c r="F49" s="384">
        <v>1.5290519877675843</v>
      </c>
      <c r="G49" s="55" t="s">
        <v>39</v>
      </c>
      <c r="H49" s="141"/>
      <c r="I49" s="50"/>
      <c r="J49" s="434" t="s">
        <v>110</v>
      </c>
      <c r="K49" s="435">
        <v>104.3</v>
      </c>
      <c r="L49" s="447">
        <v>4.0918163672654631</v>
      </c>
      <c r="M49" s="435">
        <v>102</v>
      </c>
      <c r="N49" s="439">
        <v>0.99009900990099009</v>
      </c>
      <c r="O49" s="150" t="s">
        <v>333</v>
      </c>
    </row>
    <row r="50" spans="1:15" ht="12.75" x14ac:dyDescent="0.15">
      <c r="A50" s="50"/>
      <c r="B50" s="316" t="s">
        <v>97</v>
      </c>
      <c r="C50" s="438">
        <v>103.9</v>
      </c>
      <c r="D50" s="77">
        <v>0.67829457364341361</v>
      </c>
      <c r="E50" s="438">
        <v>99.8</v>
      </c>
      <c r="F50" s="384">
        <v>0.20080321285140845</v>
      </c>
      <c r="G50" s="55" t="s">
        <v>39</v>
      </c>
      <c r="H50" s="141"/>
      <c r="I50" s="309"/>
      <c r="J50" s="448" t="s">
        <v>97</v>
      </c>
      <c r="K50" s="449">
        <v>103.4</v>
      </c>
      <c r="L50" s="450">
        <v>2.0730503455083995</v>
      </c>
      <c r="M50" s="449">
        <v>102</v>
      </c>
      <c r="N50" s="451">
        <v>0</v>
      </c>
      <c r="O50" s="159" t="s">
        <v>333</v>
      </c>
    </row>
    <row r="51" spans="1:15" ht="12.75" x14ac:dyDescent="0.15">
      <c r="A51" s="297" t="s">
        <v>851</v>
      </c>
      <c r="B51" s="298" t="s">
        <v>99</v>
      </c>
      <c r="C51" s="381">
        <v>89</v>
      </c>
      <c r="D51" s="382">
        <v>-1.2208657047724689</v>
      </c>
      <c r="E51" s="381">
        <v>96.5</v>
      </c>
      <c r="F51" s="383">
        <v>-3.3066132264529027</v>
      </c>
      <c r="G51" s="54" t="s">
        <v>184</v>
      </c>
      <c r="H51" s="141"/>
      <c r="I51" s="433" t="s">
        <v>851</v>
      </c>
      <c r="J51" s="453" t="s">
        <v>99</v>
      </c>
      <c r="K51" s="435">
        <v>94.3</v>
      </c>
      <c r="L51" s="447">
        <v>2.6115342763873683</v>
      </c>
      <c r="M51" s="435">
        <v>100.9</v>
      </c>
      <c r="N51" s="439">
        <v>-1.078431372549014</v>
      </c>
      <c r="O51" s="150" t="s">
        <v>333</v>
      </c>
    </row>
    <row r="52" spans="1:15" ht="12.75" x14ac:dyDescent="0.15">
      <c r="A52" s="50"/>
      <c r="B52" s="304" t="s">
        <v>101</v>
      </c>
      <c r="C52" s="438">
        <v>101.7</v>
      </c>
      <c r="D52" s="77">
        <v>-0.58651026392961325</v>
      </c>
      <c r="E52" s="438">
        <v>101.3</v>
      </c>
      <c r="F52" s="384">
        <v>4.9740932642487019</v>
      </c>
      <c r="G52" s="55" t="s">
        <v>184</v>
      </c>
      <c r="H52" s="141"/>
      <c r="I52" s="50"/>
      <c r="J52" s="453" t="s">
        <v>101</v>
      </c>
      <c r="K52" s="435">
        <v>100.1</v>
      </c>
      <c r="L52" s="447">
        <v>2.8776978417266159</v>
      </c>
      <c r="M52" s="435">
        <v>101.6</v>
      </c>
      <c r="N52" s="439">
        <v>0.69375619425172308</v>
      </c>
      <c r="O52" s="150" t="s">
        <v>333</v>
      </c>
    </row>
    <row r="53" spans="1:15" ht="12.75" x14ac:dyDescent="0.15">
      <c r="A53" s="50"/>
      <c r="B53" s="304" t="s">
        <v>102</v>
      </c>
      <c r="C53" s="438">
        <v>121.5</v>
      </c>
      <c r="D53" s="77">
        <v>2.1867115222876317</v>
      </c>
      <c r="E53" s="438">
        <v>101</v>
      </c>
      <c r="F53" s="384">
        <v>-0.29615004935833872</v>
      </c>
      <c r="G53" s="55" t="s">
        <v>39</v>
      </c>
      <c r="H53" s="141"/>
      <c r="I53" s="50"/>
      <c r="J53" s="453" t="s">
        <v>102</v>
      </c>
      <c r="K53" s="435">
        <v>113.1</v>
      </c>
      <c r="L53" s="447">
        <v>1.7086330935251719</v>
      </c>
      <c r="M53" s="435">
        <v>101.5</v>
      </c>
      <c r="N53" s="439">
        <v>-9.84251968503881E-2</v>
      </c>
      <c r="O53" s="150" t="s">
        <v>333</v>
      </c>
    </row>
    <row r="54" spans="1:15" ht="12.75" x14ac:dyDescent="0.15">
      <c r="A54" s="50"/>
      <c r="B54" s="304" t="s">
        <v>103</v>
      </c>
      <c r="C54" s="438">
        <v>97.3</v>
      </c>
      <c r="D54" s="77">
        <v>2.5289778714436157</v>
      </c>
      <c r="E54" s="438">
        <v>102.3</v>
      </c>
      <c r="F54" s="384">
        <v>1.2871287128712843</v>
      </c>
      <c r="G54" s="55" t="s">
        <v>181</v>
      </c>
      <c r="H54" s="141"/>
      <c r="I54" s="50"/>
      <c r="J54" s="453" t="s">
        <v>103</v>
      </c>
      <c r="K54" s="435">
        <v>99.8</v>
      </c>
      <c r="L54" s="447">
        <v>3.9583333333333304</v>
      </c>
      <c r="M54" s="435">
        <v>104.1</v>
      </c>
      <c r="N54" s="439">
        <v>2.5615763546797976</v>
      </c>
      <c r="O54" s="150" t="s">
        <v>333</v>
      </c>
    </row>
    <row r="55" spans="1:15" ht="12.75" x14ac:dyDescent="0.15">
      <c r="A55" s="50"/>
      <c r="B55" s="304" t="s">
        <v>104</v>
      </c>
      <c r="C55" s="438">
        <v>94.3</v>
      </c>
      <c r="D55" s="77">
        <v>2.6115342763873683</v>
      </c>
      <c r="E55" s="438">
        <v>100.8</v>
      </c>
      <c r="F55" s="384">
        <v>-1.466275659824047</v>
      </c>
      <c r="G55" s="55" t="s">
        <v>181</v>
      </c>
      <c r="H55" s="141"/>
      <c r="I55" s="50"/>
      <c r="J55" s="453" t="s">
        <v>104</v>
      </c>
      <c r="K55" s="435">
        <v>96.5</v>
      </c>
      <c r="L55" s="447">
        <v>5.349344978165945</v>
      </c>
      <c r="M55" s="435">
        <v>102.3</v>
      </c>
      <c r="N55" s="439">
        <v>-1.7291066282420724</v>
      </c>
      <c r="O55" s="150" t="s">
        <v>333</v>
      </c>
    </row>
    <row r="56" spans="1:15" ht="12.75" x14ac:dyDescent="0.15">
      <c r="A56" s="50"/>
      <c r="B56" s="304" t="s">
        <v>105</v>
      </c>
      <c r="C56" s="438">
        <v>107.7</v>
      </c>
      <c r="D56" s="77">
        <v>2.2792022792022846</v>
      </c>
      <c r="E56" s="438">
        <v>101.9</v>
      </c>
      <c r="F56" s="384">
        <v>1.0912698412698496</v>
      </c>
      <c r="G56" s="55" t="s">
        <v>181</v>
      </c>
      <c r="H56" s="141"/>
      <c r="I56" s="50"/>
      <c r="J56" s="453" t="s">
        <v>105</v>
      </c>
      <c r="K56" s="435">
        <v>107.1</v>
      </c>
      <c r="L56" s="447">
        <v>4.1828793774319042</v>
      </c>
      <c r="M56" s="435">
        <v>103.3</v>
      </c>
      <c r="N56" s="439">
        <v>0.97751710654936463</v>
      </c>
      <c r="O56" s="150" t="s">
        <v>333</v>
      </c>
    </row>
    <row r="57" spans="1:15" ht="12.75" x14ac:dyDescent="0.15">
      <c r="A57" s="50"/>
      <c r="B57" s="304" t="s">
        <v>106</v>
      </c>
      <c r="C57" s="438">
        <v>98.1</v>
      </c>
      <c r="D57" s="77">
        <v>2.938090241343124</v>
      </c>
      <c r="E57" s="438">
        <v>101.5</v>
      </c>
      <c r="F57" s="384">
        <v>-0.39254170755643342</v>
      </c>
      <c r="G57" s="55" t="s">
        <v>181</v>
      </c>
      <c r="H57" s="141"/>
      <c r="I57" s="50"/>
      <c r="J57" s="453" t="s">
        <v>106</v>
      </c>
      <c r="K57" s="435">
        <v>103.7</v>
      </c>
      <c r="L57" s="447">
        <v>2.5717111770524319</v>
      </c>
      <c r="M57" s="435">
        <v>102.5</v>
      </c>
      <c r="N57" s="439">
        <v>-0.77444336882865161</v>
      </c>
      <c r="O57" s="150" t="s">
        <v>333</v>
      </c>
    </row>
    <row r="58" spans="1:15" ht="12.75" x14ac:dyDescent="0.15">
      <c r="A58" s="50"/>
      <c r="B58" s="304" t="s">
        <v>107</v>
      </c>
      <c r="C58" s="438">
        <v>95.1</v>
      </c>
      <c r="D58" s="77">
        <v>7.2153325817361793</v>
      </c>
      <c r="E58" s="438">
        <v>104.6</v>
      </c>
      <c r="F58" s="384">
        <v>3.0541871921182207</v>
      </c>
      <c r="G58" s="55" t="s">
        <v>181</v>
      </c>
      <c r="H58" s="141"/>
      <c r="I58" s="50"/>
      <c r="J58" s="453" t="s">
        <v>107</v>
      </c>
      <c r="K58" s="435">
        <v>97.6</v>
      </c>
      <c r="L58" s="447">
        <v>3.6093418259023262</v>
      </c>
      <c r="M58" s="435">
        <v>104</v>
      </c>
      <c r="N58" s="439">
        <v>1.4634146341463417</v>
      </c>
      <c r="O58" s="150" t="s">
        <v>333</v>
      </c>
    </row>
    <row r="59" spans="1:15" ht="12.75" x14ac:dyDescent="0.15">
      <c r="A59" s="454" t="s">
        <v>96</v>
      </c>
      <c r="B59" s="304" t="s">
        <v>108</v>
      </c>
      <c r="C59" s="438">
        <v>103.8</v>
      </c>
      <c r="D59" s="77">
        <v>-1.890359168241966</v>
      </c>
      <c r="E59" s="438">
        <v>101.3</v>
      </c>
      <c r="F59" s="384">
        <v>-3.1548757170172061</v>
      </c>
      <c r="G59" s="55" t="s">
        <v>181</v>
      </c>
      <c r="H59" s="141"/>
      <c r="I59" s="454" t="s">
        <v>96</v>
      </c>
      <c r="J59" s="453" t="s">
        <v>108</v>
      </c>
      <c r="K59" s="435">
        <v>106.5</v>
      </c>
      <c r="L59" s="447">
        <v>1.3320647002854478</v>
      </c>
      <c r="M59" s="435">
        <v>103</v>
      </c>
      <c r="N59" s="439">
        <v>-0.96153846153846156</v>
      </c>
      <c r="O59" s="150" t="s">
        <v>333</v>
      </c>
    </row>
    <row r="60" spans="1:15" ht="12.75" x14ac:dyDescent="0.15">
      <c r="A60" s="50"/>
      <c r="B60" s="304" t="s">
        <v>109</v>
      </c>
      <c r="C60" s="438">
        <v>102</v>
      </c>
      <c r="D60" s="77">
        <v>7.3684210526315779</v>
      </c>
      <c r="E60" s="438">
        <v>103.6</v>
      </c>
      <c r="F60" s="384">
        <v>2.2704837117472825</v>
      </c>
      <c r="G60" s="55" t="s">
        <v>181</v>
      </c>
      <c r="H60" s="141"/>
      <c r="I60" s="324"/>
      <c r="J60" s="453" t="s">
        <v>109</v>
      </c>
      <c r="K60" s="435">
        <v>105</v>
      </c>
      <c r="L60" s="447">
        <v>3.9603960396039604</v>
      </c>
      <c r="M60" s="435">
        <v>103.3</v>
      </c>
      <c r="N60" s="439">
        <v>0.2912621359223273</v>
      </c>
      <c r="O60" s="150" t="s">
        <v>333</v>
      </c>
    </row>
    <row r="61" spans="1:15" ht="12.75" x14ac:dyDescent="0.15">
      <c r="A61" s="50"/>
      <c r="B61" s="304" t="s">
        <v>110</v>
      </c>
      <c r="C61" s="438">
        <v>105</v>
      </c>
      <c r="D61" s="77">
        <v>4.5816733067729025</v>
      </c>
      <c r="E61" s="438">
        <v>104.1</v>
      </c>
      <c r="F61" s="384">
        <v>0.4826254826254826</v>
      </c>
      <c r="G61" s="55" t="s">
        <v>181</v>
      </c>
      <c r="H61" s="141"/>
      <c r="I61" s="324"/>
      <c r="J61" s="453" t="s">
        <v>110</v>
      </c>
      <c r="K61" s="435">
        <v>106.6</v>
      </c>
      <c r="L61" s="447">
        <v>2.2051773729626052</v>
      </c>
      <c r="M61" s="435">
        <v>104.2</v>
      </c>
      <c r="N61" s="439">
        <v>0.87124878993224164</v>
      </c>
      <c r="O61" s="150" t="s">
        <v>351</v>
      </c>
    </row>
    <row r="62" spans="1:15" ht="12.75" x14ac:dyDescent="0.15">
      <c r="A62" s="309" t="s">
        <v>526</v>
      </c>
      <c r="B62" s="310" t="s">
        <v>97</v>
      </c>
      <c r="C62" s="440">
        <v>107.5</v>
      </c>
      <c r="D62" s="441">
        <v>3.4648700673724679</v>
      </c>
      <c r="E62" s="440">
        <v>103.7</v>
      </c>
      <c r="F62" s="387">
        <v>-0.38424591738711961</v>
      </c>
      <c r="G62" s="57" t="s">
        <v>181</v>
      </c>
      <c r="H62" s="141"/>
      <c r="I62" s="50" t="s">
        <v>526</v>
      </c>
      <c r="J62" s="453" t="s">
        <v>97</v>
      </c>
      <c r="K62" s="435">
        <v>106.7</v>
      </c>
      <c r="L62" s="447">
        <v>3.1914893617021245</v>
      </c>
      <c r="M62" s="435">
        <v>105.8</v>
      </c>
      <c r="N62" s="439">
        <v>1.5355086372360791</v>
      </c>
      <c r="O62" s="150" t="s">
        <v>351</v>
      </c>
    </row>
    <row r="63" spans="1:15" ht="12.75" x14ac:dyDescent="0.15">
      <c r="A63" s="303" t="s">
        <v>466</v>
      </c>
      <c r="B63" s="316" t="s">
        <v>99</v>
      </c>
      <c r="C63" s="438">
        <v>94.2</v>
      </c>
      <c r="D63" s="77">
        <v>5.8426966292134859</v>
      </c>
      <c r="E63" s="438">
        <v>100.6</v>
      </c>
      <c r="F63" s="384">
        <v>-2.989392478302805</v>
      </c>
      <c r="G63" s="58" t="s">
        <v>181</v>
      </c>
      <c r="H63" s="141"/>
      <c r="I63" s="442" t="s">
        <v>466</v>
      </c>
      <c r="J63" s="443" t="s">
        <v>99</v>
      </c>
      <c r="K63" s="444">
        <v>95.6</v>
      </c>
      <c r="L63" s="446">
        <v>1.3785790031813332</v>
      </c>
      <c r="M63" s="444">
        <v>101.4</v>
      </c>
      <c r="N63" s="446">
        <v>-4.1587901701323169</v>
      </c>
      <c r="O63" s="158" t="s">
        <v>352</v>
      </c>
    </row>
    <row r="64" spans="1:15" ht="12.75" x14ac:dyDescent="0.15">
      <c r="A64" s="50"/>
      <c r="B64" s="316" t="s">
        <v>101</v>
      </c>
      <c r="C64" s="438">
        <v>104.5</v>
      </c>
      <c r="D64" s="77">
        <v>2.7531956735496528</v>
      </c>
      <c r="E64" s="438">
        <v>104.9</v>
      </c>
      <c r="F64" s="384">
        <v>4.2743538767395739</v>
      </c>
      <c r="G64" s="58" t="s">
        <v>181</v>
      </c>
      <c r="H64" s="141"/>
      <c r="I64" s="50"/>
      <c r="J64" s="434" t="s">
        <v>101</v>
      </c>
      <c r="K64" s="435">
        <v>101</v>
      </c>
      <c r="L64" s="439">
        <v>0.89910089910090496</v>
      </c>
      <c r="M64" s="435">
        <v>104</v>
      </c>
      <c r="N64" s="439">
        <v>2.5641025641025585</v>
      </c>
      <c r="O64" s="150" t="s">
        <v>352</v>
      </c>
    </row>
    <row r="65" spans="1:15" ht="12.75" x14ac:dyDescent="0.15">
      <c r="A65" s="50"/>
      <c r="B65" s="316" t="s">
        <v>102</v>
      </c>
      <c r="C65" s="438">
        <v>128.5</v>
      </c>
      <c r="D65" s="77">
        <v>5.761316872427984</v>
      </c>
      <c r="E65" s="438">
        <v>107.8</v>
      </c>
      <c r="F65" s="384">
        <v>2.7645376549094292</v>
      </c>
      <c r="G65" s="58" t="s">
        <v>181</v>
      </c>
      <c r="H65" s="141"/>
      <c r="I65" s="50"/>
      <c r="J65" s="434" t="s">
        <v>102</v>
      </c>
      <c r="K65" s="435">
        <v>115.9</v>
      </c>
      <c r="L65" s="439">
        <v>2.4756852343059341</v>
      </c>
      <c r="M65" s="435">
        <v>105.1</v>
      </c>
      <c r="N65" s="439">
        <v>1.0576923076923022</v>
      </c>
      <c r="O65" s="150" t="s">
        <v>352</v>
      </c>
    </row>
    <row r="66" spans="1:15" ht="12.75" x14ac:dyDescent="0.15">
      <c r="A66" s="50"/>
      <c r="B66" s="316" t="s">
        <v>103</v>
      </c>
      <c r="C66" s="438">
        <v>101.1</v>
      </c>
      <c r="D66" s="77">
        <v>3.9054470709146942</v>
      </c>
      <c r="E66" s="438">
        <v>105.2</v>
      </c>
      <c r="F66" s="384">
        <v>-2.411873840445264</v>
      </c>
      <c r="G66" s="58" t="s">
        <v>181</v>
      </c>
      <c r="H66" s="141"/>
      <c r="I66" s="50"/>
      <c r="J66" s="434" t="s">
        <v>103</v>
      </c>
      <c r="K66" s="435">
        <v>101.7</v>
      </c>
      <c r="L66" s="439">
        <v>1.9038076152304666</v>
      </c>
      <c r="M66" s="435">
        <v>104.5</v>
      </c>
      <c r="N66" s="439">
        <v>-0.57088487155089851</v>
      </c>
      <c r="O66" s="150" t="s">
        <v>352</v>
      </c>
    </row>
    <row r="67" spans="1:15" ht="12.75" x14ac:dyDescent="0.15">
      <c r="A67" s="50"/>
      <c r="B67" s="316" t="s">
        <v>104</v>
      </c>
      <c r="C67" s="438">
        <v>99.2</v>
      </c>
      <c r="D67" s="77">
        <v>5.1961823966065808</v>
      </c>
      <c r="E67" s="438">
        <v>104.6</v>
      </c>
      <c r="F67" s="384">
        <v>-0.57034220532320201</v>
      </c>
      <c r="G67" s="58" t="s">
        <v>181</v>
      </c>
      <c r="H67" s="141"/>
      <c r="I67" s="50"/>
      <c r="J67" s="434" t="s">
        <v>104</v>
      </c>
      <c r="K67" s="435">
        <v>99.9</v>
      </c>
      <c r="L67" s="439">
        <v>3.5233160621761717</v>
      </c>
      <c r="M67" s="435">
        <v>104.8</v>
      </c>
      <c r="N67" s="439">
        <v>0.28708133971291594</v>
      </c>
      <c r="O67" s="150" t="s">
        <v>352</v>
      </c>
    </row>
    <row r="68" spans="1:15" ht="12.75" x14ac:dyDescent="0.15">
      <c r="A68" s="50"/>
      <c r="B68" s="316" t="s">
        <v>105</v>
      </c>
      <c r="C68" s="438">
        <v>106.2</v>
      </c>
      <c r="D68" s="77">
        <v>-1.392757660167131</v>
      </c>
      <c r="E68" s="438">
        <v>103.1</v>
      </c>
      <c r="F68" s="384">
        <v>-1.434034416826004</v>
      </c>
      <c r="G68" s="58" t="s">
        <v>39</v>
      </c>
      <c r="H68" s="141"/>
      <c r="I68" s="50"/>
      <c r="J68" s="434" t="s">
        <v>105</v>
      </c>
      <c r="K68" s="435">
        <v>105.5</v>
      </c>
      <c r="L68" s="439">
        <v>-1.4939309056956063</v>
      </c>
      <c r="M68" s="435">
        <v>103.7</v>
      </c>
      <c r="N68" s="439">
        <v>-1.0496183206106817</v>
      </c>
      <c r="O68" s="150" t="s">
        <v>352</v>
      </c>
    </row>
    <row r="69" spans="1:15" ht="12.75" x14ac:dyDescent="0.15">
      <c r="A69" s="50"/>
      <c r="B69" s="316" t="s">
        <v>106</v>
      </c>
      <c r="C69" s="438">
        <v>100.3</v>
      </c>
      <c r="D69" s="77">
        <v>2.2426095820591265</v>
      </c>
      <c r="E69" s="438">
        <v>103.2</v>
      </c>
      <c r="F69" s="384">
        <v>9.699321047527501E-2</v>
      </c>
      <c r="G69" s="58" t="s">
        <v>184</v>
      </c>
      <c r="H69" s="141"/>
      <c r="I69" s="50"/>
      <c r="J69" s="434" t="s">
        <v>106</v>
      </c>
      <c r="K69" s="435">
        <v>106.2</v>
      </c>
      <c r="L69" s="439">
        <v>2.4108003857280615</v>
      </c>
      <c r="M69" s="435">
        <v>103.8</v>
      </c>
      <c r="N69" s="439">
        <v>9.6432015429116988E-2</v>
      </c>
      <c r="O69" s="150" t="s">
        <v>358</v>
      </c>
    </row>
    <row r="70" spans="1:15" ht="12.75" x14ac:dyDescent="0.15">
      <c r="A70" s="50"/>
      <c r="B70" s="316" t="s">
        <v>107</v>
      </c>
      <c r="C70" s="438">
        <v>96.4</v>
      </c>
      <c r="D70" s="77">
        <v>1.3669821240799278</v>
      </c>
      <c r="E70" s="438">
        <v>105</v>
      </c>
      <c r="F70" s="384">
        <v>1.744186046511625</v>
      </c>
      <c r="G70" s="58" t="s">
        <v>184</v>
      </c>
      <c r="H70" s="141"/>
      <c r="I70" s="50"/>
      <c r="J70" s="434" t="s">
        <v>107</v>
      </c>
      <c r="K70" s="435">
        <v>98.2</v>
      </c>
      <c r="L70" s="439">
        <v>0.61475409836066452</v>
      </c>
      <c r="M70" s="435">
        <v>103.6</v>
      </c>
      <c r="N70" s="439">
        <v>-0.19267822736031104</v>
      </c>
      <c r="O70" s="150" t="s">
        <v>358</v>
      </c>
    </row>
    <row r="71" spans="1:15" ht="12.75" x14ac:dyDescent="0.15">
      <c r="A71" s="454" t="s">
        <v>96</v>
      </c>
      <c r="B71" s="316" t="s">
        <v>108</v>
      </c>
      <c r="C71" s="438">
        <v>103.5</v>
      </c>
      <c r="D71" s="77">
        <v>-0.28901734104045967</v>
      </c>
      <c r="E71" s="438">
        <v>104.2</v>
      </c>
      <c r="F71" s="384">
        <v>-0.7619047619047592</v>
      </c>
      <c r="G71" s="58" t="s">
        <v>184</v>
      </c>
      <c r="H71" s="141"/>
      <c r="I71" s="454" t="s">
        <v>96</v>
      </c>
      <c r="J71" s="434" t="s">
        <v>108</v>
      </c>
      <c r="K71" s="435">
        <v>103.8</v>
      </c>
      <c r="L71" s="439">
        <v>-2.5352112676056362</v>
      </c>
      <c r="M71" s="435">
        <v>103.5</v>
      </c>
      <c r="N71" s="439">
        <v>-9.6525096525091045E-2</v>
      </c>
      <c r="O71" s="150" t="s">
        <v>358</v>
      </c>
    </row>
    <row r="72" spans="1:15" ht="12.75" x14ac:dyDescent="0.15">
      <c r="A72" s="50" t="s">
        <v>96</v>
      </c>
      <c r="B72" s="316" t="s">
        <v>109</v>
      </c>
      <c r="C72" s="438">
        <v>107.1</v>
      </c>
      <c r="D72" s="77">
        <v>4.9999999999999947</v>
      </c>
      <c r="E72" s="438">
        <v>106.5</v>
      </c>
      <c r="F72" s="384">
        <v>2.2072936660268683</v>
      </c>
      <c r="G72" s="58" t="s">
        <v>184</v>
      </c>
      <c r="H72" s="141"/>
      <c r="I72" s="324" t="s">
        <v>96</v>
      </c>
      <c r="J72" s="434" t="s">
        <v>109</v>
      </c>
      <c r="K72" s="435">
        <v>109.4</v>
      </c>
      <c r="L72" s="439">
        <v>4.190476190476196</v>
      </c>
      <c r="M72" s="435">
        <v>105.6</v>
      </c>
      <c r="N72" s="439">
        <v>2.0289855072463716</v>
      </c>
      <c r="O72" s="150" t="s">
        <v>352</v>
      </c>
    </row>
    <row r="73" spans="1:15" ht="12.75" x14ac:dyDescent="0.15">
      <c r="A73" s="50" t="s">
        <v>96</v>
      </c>
      <c r="B73" s="316" t="s">
        <v>110</v>
      </c>
      <c r="C73" s="438">
        <v>107.6</v>
      </c>
      <c r="D73" s="77">
        <v>2.4761904761904709</v>
      </c>
      <c r="E73" s="438">
        <v>105.4</v>
      </c>
      <c r="F73" s="384">
        <v>-1.0328638497652527</v>
      </c>
      <c r="G73" s="58" t="s">
        <v>39</v>
      </c>
      <c r="H73" s="141" t="s">
        <v>526</v>
      </c>
      <c r="I73" s="50" t="s">
        <v>96</v>
      </c>
      <c r="J73" s="434" t="s">
        <v>110</v>
      </c>
      <c r="K73" s="435">
        <v>108.6</v>
      </c>
      <c r="L73" s="439">
        <v>1.876172607879925</v>
      </c>
      <c r="M73" s="435">
        <v>104.6</v>
      </c>
      <c r="N73" s="439">
        <v>-0.94696969696969702</v>
      </c>
      <c r="O73" s="150" t="s">
        <v>352</v>
      </c>
    </row>
    <row r="74" spans="1:15" ht="12.75" x14ac:dyDescent="0.15">
      <c r="A74" s="50" t="s">
        <v>96</v>
      </c>
      <c r="B74" s="316" t="s">
        <v>97</v>
      </c>
      <c r="C74" s="438">
        <v>107.6</v>
      </c>
      <c r="D74" s="77">
        <v>9.30232558139482E-2</v>
      </c>
      <c r="E74" s="438">
        <v>105.3</v>
      </c>
      <c r="F74" s="384">
        <v>-9.4876660341564056E-2</v>
      </c>
      <c r="G74" s="58" t="s">
        <v>39</v>
      </c>
      <c r="H74" s="141"/>
      <c r="I74" s="309" t="s">
        <v>96</v>
      </c>
      <c r="J74" s="448" t="s">
        <v>97</v>
      </c>
      <c r="K74" s="449">
        <v>104.6</v>
      </c>
      <c r="L74" s="451">
        <v>-1.9681349578256873</v>
      </c>
      <c r="M74" s="449">
        <v>104.7</v>
      </c>
      <c r="N74" s="451">
        <v>9.5602294455075079E-2</v>
      </c>
      <c r="O74" s="159" t="s">
        <v>352</v>
      </c>
    </row>
    <row r="75" spans="1:15" ht="12.75" x14ac:dyDescent="0.15">
      <c r="A75" s="297" t="s">
        <v>417</v>
      </c>
      <c r="B75" s="432" t="s">
        <v>99</v>
      </c>
      <c r="C75" s="381">
        <v>95.3</v>
      </c>
      <c r="D75" s="382">
        <v>1.167728237791926</v>
      </c>
      <c r="E75" s="381">
        <v>103.8</v>
      </c>
      <c r="F75" s="382">
        <v>-1.4245014245014245</v>
      </c>
      <c r="G75" s="54" t="s">
        <v>196</v>
      </c>
      <c r="H75" s="141"/>
      <c r="I75" s="433" t="s">
        <v>417</v>
      </c>
      <c r="J75" s="453" t="s">
        <v>99</v>
      </c>
      <c r="K75" s="435">
        <v>95.8</v>
      </c>
      <c r="L75" s="439">
        <v>0.20920502092050508</v>
      </c>
      <c r="M75" s="435">
        <v>102.3</v>
      </c>
      <c r="N75" s="439">
        <v>-2.2922636103151919</v>
      </c>
      <c r="O75" s="150" t="s">
        <v>196</v>
      </c>
    </row>
    <row r="76" spans="1:15" ht="12.75" x14ac:dyDescent="0.15">
      <c r="A76" s="50"/>
      <c r="B76" s="316" t="s">
        <v>101</v>
      </c>
      <c r="C76" s="438">
        <v>104.1</v>
      </c>
      <c r="D76" s="77">
        <v>-0.38277511961723032</v>
      </c>
      <c r="E76" s="438">
        <v>104.2</v>
      </c>
      <c r="F76" s="77">
        <v>0.38535645472062208</v>
      </c>
      <c r="G76" s="55" t="s">
        <v>196</v>
      </c>
      <c r="H76" s="141"/>
      <c r="I76" s="50"/>
      <c r="J76" s="453" t="s">
        <v>101</v>
      </c>
      <c r="K76" s="435">
        <v>100.3</v>
      </c>
      <c r="L76" s="439">
        <v>-0.69306930693069591</v>
      </c>
      <c r="M76" s="435">
        <v>103.3</v>
      </c>
      <c r="N76" s="439">
        <v>0.97751710654936463</v>
      </c>
      <c r="O76" s="150" t="s">
        <v>196</v>
      </c>
    </row>
    <row r="77" spans="1:15" ht="12.75" x14ac:dyDescent="0.15">
      <c r="A77" s="50"/>
      <c r="B77" s="316" t="s">
        <v>102</v>
      </c>
      <c r="C77" s="438">
        <v>119.1</v>
      </c>
      <c r="D77" s="77">
        <v>-7.3151750972762688</v>
      </c>
      <c r="E77" s="438">
        <v>103.1</v>
      </c>
      <c r="F77" s="77">
        <v>-1.0556621880998163</v>
      </c>
      <c r="G77" s="55" t="s">
        <v>120</v>
      </c>
      <c r="H77" s="141"/>
      <c r="I77" s="50"/>
      <c r="J77" s="453" t="s">
        <v>102</v>
      </c>
      <c r="K77" s="435">
        <v>111.1</v>
      </c>
      <c r="L77" s="439">
        <v>-4.1415012942191636</v>
      </c>
      <c r="M77" s="435">
        <v>102.8</v>
      </c>
      <c r="N77" s="439">
        <v>-0.48402710551790895</v>
      </c>
      <c r="O77" s="150" t="s">
        <v>359</v>
      </c>
    </row>
    <row r="78" spans="1:15" ht="12.75" x14ac:dyDescent="0.15">
      <c r="A78" s="50"/>
      <c r="B78" s="316" t="s">
        <v>103</v>
      </c>
      <c r="C78" s="438">
        <v>101.5</v>
      </c>
      <c r="D78" s="77">
        <v>0.39564787339268614</v>
      </c>
      <c r="E78" s="438">
        <v>104</v>
      </c>
      <c r="F78" s="77">
        <v>0.87293889427740612</v>
      </c>
      <c r="G78" s="55" t="s">
        <v>184</v>
      </c>
      <c r="H78" s="141"/>
      <c r="I78" s="50"/>
      <c r="J78" s="453" t="s">
        <v>103</v>
      </c>
      <c r="K78" s="435">
        <v>101</v>
      </c>
      <c r="L78" s="439">
        <v>-0.68829891838741675</v>
      </c>
      <c r="M78" s="435">
        <v>102.7</v>
      </c>
      <c r="N78" s="439">
        <v>-9.7276264591434167E-2</v>
      </c>
      <c r="O78" s="150" t="s">
        <v>353</v>
      </c>
    </row>
    <row r="79" spans="1:15" ht="12.75" x14ac:dyDescent="0.15">
      <c r="A79" s="454"/>
      <c r="B79" s="316" t="s">
        <v>104</v>
      </c>
      <c r="C79" s="438">
        <v>97.2</v>
      </c>
      <c r="D79" s="77">
        <v>-2.0161290322580645</v>
      </c>
      <c r="E79" s="438">
        <v>104.3</v>
      </c>
      <c r="F79" s="77">
        <v>0.28846153846153577</v>
      </c>
      <c r="G79" s="55" t="s">
        <v>184</v>
      </c>
      <c r="H79" s="141"/>
      <c r="I79" s="454"/>
      <c r="J79" s="453" t="s">
        <v>104</v>
      </c>
      <c r="K79" s="435">
        <v>98</v>
      </c>
      <c r="L79" s="439">
        <v>-1.9019019019019077</v>
      </c>
      <c r="M79" s="435">
        <v>104.2</v>
      </c>
      <c r="N79" s="439">
        <v>1.4605647517039921</v>
      </c>
      <c r="O79" s="150" t="s">
        <v>184</v>
      </c>
    </row>
    <row r="80" spans="1:15" ht="12.75" x14ac:dyDescent="0.15">
      <c r="A80" s="50" t="s">
        <v>96</v>
      </c>
      <c r="B80" s="316" t="s">
        <v>105</v>
      </c>
      <c r="C80" s="438">
        <v>106.6</v>
      </c>
      <c r="D80" s="77">
        <v>0.37664783427494486</v>
      </c>
      <c r="E80" s="438">
        <v>105.1</v>
      </c>
      <c r="F80" s="77">
        <v>0.76701821668264347</v>
      </c>
      <c r="G80" s="55" t="s">
        <v>184</v>
      </c>
      <c r="H80" s="141"/>
      <c r="I80" s="50" t="s">
        <v>96</v>
      </c>
      <c r="J80" s="453" t="s">
        <v>105</v>
      </c>
      <c r="K80" s="435">
        <v>101.4</v>
      </c>
      <c r="L80" s="439">
        <v>-3.8862559241706105</v>
      </c>
      <c r="M80" s="435">
        <v>101.5</v>
      </c>
      <c r="N80" s="439">
        <v>-2.5911708253358952</v>
      </c>
      <c r="O80" s="150" t="s">
        <v>184</v>
      </c>
    </row>
    <row r="81" spans="1:17" ht="12.75" x14ac:dyDescent="0.15">
      <c r="A81" s="50"/>
      <c r="B81" s="316" t="s">
        <v>106</v>
      </c>
      <c r="C81" s="438">
        <v>109.8</v>
      </c>
      <c r="D81" s="77">
        <v>9.4715852442671977</v>
      </c>
      <c r="E81" s="438">
        <v>109.1</v>
      </c>
      <c r="F81" s="77">
        <v>3.8058991436726926</v>
      </c>
      <c r="G81" s="55" t="s">
        <v>39</v>
      </c>
      <c r="H81" s="141"/>
      <c r="I81" s="50"/>
      <c r="J81" s="453" t="s">
        <v>106</v>
      </c>
      <c r="K81" s="435">
        <v>107</v>
      </c>
      <c r="L81" s="439">
        <v>0.75329566854990315</v>
      </c>
      <c r="M81" s="435">
        <v>102.2</v>
      </c>
      <c r="N81" s="439">
        <v>0.68965517241379581</v>
      </c>
      <c r="O81" s="150" t="s">
        <v>184</v>
      </c>
    </row>
    <row r="82" spans="1:17" ht="12.75" x14ac:dyDescent="0.15">
      <c r="A82" s="50"/>
      <c r="B82" s="316" t="s">
        <v>107</v>
      </c>
      <c r="C82" s="438">
        <v>92.3</v>
      </c>
      <c r="D82" s="77">
        <v>-4.2531120331950296</v>
      </c>
      <c r="E82" s="438">
        <v>103</v>
      </c>
      <c r="F82" s="77">
        <v>-5.5912007332722222</v>
      </c>
      <c r="G82" s="55" t="s">
        <v>184</v>
      </c>
      <c r="H82" s="141"/>
      <c r="I82" s="50"/>
      <c r="J82" s="453" t="s">
        <v>107</v>
      </c>
      <c r="K82" s="435">
        <v>92.8</v>
      </c>
      <c r="L82" s="439">
        <v>-5.4989816700611049</v>
      </c>
      <c r="M82" s="435">
        <v>100.5</v>
      </c>
      <c r="N82" s="439">
        <v>-1.663405088062625</v>
      </c>
      <c r="O82" s="150" t="s">
        <v>359</v>
      </c>
    </row>
    <row r="83" spans="1:17" ht="12.75" x14ac:dyDescent="0.15">
      <c r="A83" s="454" t="s">
        <v>96</v>
      </c>
      <c r="B83" s="316" t="s">
        <v>108</v>
      </c>
      <c r="C83" s="438">
        <v>103.5</v>
      </c>
      <c r="D83" s="77">
        <v>0</v>
      </c>
      <c r="E83" s="438">
        <v>102.9</v>
      </c>
      <c r="F83" s="77">
        <v>-9.7087378640771174E-2</v>
      </c>
      <c r="G83" s="55" t="s">
        <v>184</v>
      </c>
      <c r="H83" s="141"/>
      <c r="I83" s="454" t="s">
        <v>96</v>
      </c>
      <c r="J83" s="453" t="s">
        <v>108</v>
      </c>
      <c r="K83" s="435">
        <v>105</v>
      </c>
      <c r="L83" s="439">
        <v>1.1560693641618525</v>
      </c>
      <c r="M83" s="435">
        <v>102.4</v>
      </c>
      <c r="N83" s="439">
        <v>1.8905472636815979</v>
      </c>
      <c r="O83" s="150" t="s">
        <v>359</v>
      </c>
    </row>
    <row r="84" spans="1:17" ht="12.75" x14ac:dyDescent="0.15">
      <c r="A84" s="50" t="s">
        <v>96</v>
      </c>
      <c r="B84" s="316" t="s">
        <v>109</v>
      </c>
      <c r="C84" s="438">
        <v>112.8</v>
      </c>
      <c r="D84" s="77">
        <v>5.3221288515406187</v>
      </c>
      <c r="E84" s="438">
        <v>110.8</v>
      </c>
      <c r="F84" s="77">
        <v>7.6773566569484846</v>
      </c>
      <c r="G84" s="55" t="s">
        <v>355</v>
      </c>
      <c r="H84" s="141"/>
      <c r="I84" s="50" t="s">
        <v>96</v>
      </c>
      <c r="J84" s="453" t="s">
        <v>109</v>
      </c>
      <c r="K84" s="435">
        <v>100.4</v>
      </c>
      <c r="L84" s="439">
        <v>-8.2266910420475323</v>
      </c>
      <c r="M84" s="435">
        <v>98.3</v>
      </c>
      <c r="N84" s="439">
        <v>-4.003906250000008</v>
      </c>
      <c r="O84" s="150" t="s">
        <v>360</v>
      </c>
    </row>
    <row r="85" spans="1:17" ht="12.75" x14ac:dyDescent="0.15">
      <c r="A85" s="50" t="s">
        <v>96</v>
      </c>
      <c r="B85" s="316" t="s">
        <v>110</v>
      </c>
      <c r="C85" s="438">
        <v>101.2</v>
      </c>
      <c r="D85" s="77">
        <v>-5.947955390334565</v>
      </c>
      <c r="E85" s="438">
        <v>101.5</v>
      </c>
      <c r="F85" s="77">
        <v>-8.3935018050541483</v>
      </c>
      <c r="G85" s="55" t="s">
        <v>184</v>
      </c>
      <c r="H85" s="141"/>
      <c r="I85" s="50" t="s">
        <v>96</v>
      </c>
      <c r="J85" s="453" t="s">
        <v>110</v>
      </c>
      <c r="K85" s="435">
        <v>99.4</v>
      </c>
      <c r="L85" s="439">
        <v>-8.4714548802946492</v>
      </c>
      <c r="M85" s="435">
        <v>97.7</v>
      </c>
      <c r="N85" s="439">
        <v>-0.61037639877924144</v>
      </c>
      <c r="O85" s="150" t="s">
        <v>360</v>
      </c>
    </row>
    <row r="86" spans="1:17" ht="12.75" x14ac:dyDescent="0.15">
      <c r="A86" s="309" t="s">
        <v>96</v>
      </c>
      <c r="B86" s="317" t="s">
        <v>97</v>
      </c>
      <c r="C86" s="440">
        <v>105.5</v>
      </c>
      <c r="D86" s="441">
        <v>-1.9516728624535264</v>
      </c>
      <c r="E86" s="440">
        <v>100.8</v>
      </c>
      <c r="F86" s="387">
        <v>-0.68965517241379581</v>
      </c>
      <c r="G86" s="57" t="s">
        <v>184</v>
      </c>
      <c r="H86" s="141"/>
      <c r="I86" s="50" t="s">
        <v>96</v>
      </c>
      <c r="J86" s="453" t="s">
        <v>97</v>
      </c>
      <c r="K86" s="435">
        <v>100.7</v>
      </c>
      <c r="L86" s="439">
        <v>-3.7284894837476017</v>
      </c>
      <c r="M86" s="435">
        <v>97.9</v>
      </c>
      <c r="N86" s="439">
        <v>0.20470829068577567</v>
      </c>
      <c r="O86" s="150" t="s">
        <v>360</v>
      </c>
    </row>
    <row r="87" spans="1:17" ht="12.75" x14ac:dyDescent="0.15">
      <c r="A87" s="297" t="s">
        <v>407</v>
      </c>
      <c r="B87" s="432" t="s">
        <v>99</v>
      </c>
      <c r="C87" s="381">
        <v>96.9</v>
      </c>
      <c r="D87" s="382">
        <v>1.6789087093389388</v>
      </c>
      <c r="E87" s="381">
        <v>102.3</v>
      </c>
      <c r="F87" s="382">
        <v>1.4880952380952381</v>
      </c>
      <c r="G87" s="54" t="s">
        <v>184</v>
      </c>
      <c r="I87" s="442" t="s">
        <v>407</v>
      </c>
      <c r="J87" s="443" t="s">
        <v>99</v>
      </c>
      <c r="K87" s="444">
        <v>93.3</v>
      </c>
      <c r="L87" s="445">
        <v>-2.6096033402922756</v>
      </c>
      <c r="M87" s="444">
        <v>99.1</v>
      </c>
      <c r="N87" s="444">
        <v>1.2257405515832365</v>
      </c>
      <c r="O87" s="164" t="s">
        <v>363</v>
      </c>
    </row>
    <row r="88" spans="1:17" ht="12.75" x14ac:dyDescent="0.15">
      <c r="A88" s="50"/>
      <c r="B88" s="316" t="s">
        <v>101</v>
      </c>
      <c r="C88" s="438">
        <v>97.9</v>
      </c>
      <c r="D88" s="77">
        <v>-5.9558117195004705</v>
      </c>
      <c r="E88" s="438">
        <v>97</v>
      </c>
      <c r="F88" s="77">
        <v>-5.1808406647116296</v>
      </c>
      <c r="G88" s="455" t="s">
        <v>120</v>
      </c>
      <c r="I88" s="50"/>
      <c r="J88" s="434" t="s">
        <v>101</v>
      </c>
      <c r="K88" s="435">
        <v>94.5</v>
      </c>
      <c r="L88" s="447">
        <v>-5.7826520438683922</v>
      </c>
      <c r="M88" s="435">
        <v>98.7</v>
      </c>
      <c r="N88" s="435">
        <v>-0.40363269424822551</v>
      </c>
      <c r="O88" s="152" t="s">
        <v>363</v>
      </c>
    </row>
    <row r="89" spans="1:17" ht="12.75" x14ac:dyDescent="0.15">
      <c r="A89" s="50"/>
      <c r="B89" s="316" t="s">
        <v>102</v>
      </c>
      <c r="C89" s="438">
        <v>118</v>
      </c>
      <c r="D89" s="77">
        <v>-0.92359361880771984</v>
      </c>
      <c r="E89" s="438">
        <v>98.5</v>
      </c>
      <c r="F89" s="77">
        <v>1.5463917525773196</v>
      </c>
      <c r="G89" s="455" t="s">
        <v>120</v>
      </c>
      <c r="I89" s="50"/>
      <c r="J89" s="434" t="s">
        <v>102</v>
      </c>
      <c r="K89" s="435">
        <v>105.1</v>
      </c>
      <c r="L89" s="447">
        <v>-5.4005400540054014</v>
      </c>
      <c r="M89" s="435">
        <v>96.2</v>
      </c>
      <c r="N89" s="435">
        <v>-2.5329280648429582</v>
      </c>
      <c r="O89" s="152" t="s">
        <v>365</v>
      </c>
      <c r="Q89" s="135" t="s">
        <v>96</v>
      </c>
    </row>
    <row r="90" spans="1:17" ht="12.75" x14ac:dyDescent="0.15">
      <c r="A90" s="50"/>
      <c r="B90" s="316" t="s">
        <v>103</v>
      </c>
      <c r="C90" s="438">
        <v>87.9</v>
      </c>
      <c r="D90" s="77">
        <v>-13.399014778325116</v>
      </c>
      <c r="E90" s="438">
        <v>91</v>
      </c>
      <c r="F90" s="77">
        <v>-7.6142131979695442</v>
      </c>
      <c r="G90" s="55" t="s">
        <v>366</v>
      </c>
      <c r="I90" s="50"/>
      <c r="J90" s="434" t="s">
        <v>103</v>
      </c>
      <c r="K90" s="435">
        <v>85.3</v>
      </c>
      <c r="L90" s="447">
        <v>-15.544554455445548</v>
      </c>
      <c r="M90" s="435">
        <v>86.3</v>
      </c>
      <c r="N90" s="435">
        <v>-10.291060291060298</v>
      </c>
      <c r="O90" s="152" t="s">
        <v>366</v>
      </c>
    </row>
    <row r="91" spans="1:17" ht="12.75" x14ac:dyDescent="0.15">
      <c r="A91" s="454" t="s">
        <v>96</v>
      </c>
      <c r="B91" s="316" t="s">
        <v>104</v>
      </c>
      <c r="C91" s="438">
        <v>76.599999999999994</v>
      </c>
      <c r="D91" s="77">
        <v>-21.193415637860092</v>
      </c>
      <c r="E91" s="438">
        <v>86.7</v>
      </c>
      <c r="F91" s="77">
        <v>-4.7252747252747227</v>
      </c>
      <c r="G91" s="55" t="s">
        <v>366</v>
      </c>
      <c r="I91" s="454" t="s">
        <v>96</v>
      </c>
      <c r="J91" s="434" t="s">
        <v>104</v>
      </c>
      <c r="K91" s="435">
        <v>71.5</v>
      </c>
      <c r="L91" s="447">
        <v>-27.040816326530614</v>
      </c>
      <c r="M91" s="435">
        <v>77.2</v>
      </c>
      <c r="N91" s="435">
        <v>-10.54461181923522</v>
      </c>
      <c r="O91" s="152" t="s">
        <v>366</v>
      </c>
    </row>
    <row r="92" spans="1:17" ht="12.75" x14ac:dyDescent="0.15">
      <c r="A92" s="50" t="s">
        <v>96</v>
      </c>
      <c r="B92" s="316" t="s">
        <v>105</v>
      </c>
      <c r="C92" s="438">
        <v>92.2</v>
      </c>
      <c r="D92" s="77">
        <v>-13.508442776735452</v>
      </c>
      <c r="E92" s="438">
        <v>89.3</v>
      </c>
      <c r="F92" s="77">
        <v>2.9988465974625078</v>
      </c>
      <c r="G92" s="455" t="s">
        <v>402</v>
      </c>
      <c r="I92" s="50" t="s">
        <v>96</v>
      </c>
      <c r="J92" s="434" t="s">
        <v>105</v>
      </c>
      <c r="K92" s="435">
        <v>82.7</v>
      </c>
      <c r="L92" s="447">
        <v>-18.441814595660752</v>
      </c>
      <c r="M92" s="435">
        <v>81</v>
      </c>
      <c r="N92" s="435">
        <v>4.9222797927461102</v>
      </c>
      <c r="O92" s="152" t="s">
        <v>402</v>
      </c>
    </row>
    <row r="93" spans="1:17" ht="12.75" x14ac:dyDescent="0.15">
      <c r="A93" s="50"/>
      <c r="B93" s="316" t="s">
        <v>106</v>
      </c>
      <c r="C93" s="438">
        <v>89.9</v>
      </c>
      <c r="D93" s="77">
        <v>-18.123861566484507</v>
      </c>
      <c r="E93" s="438">
        <v>90.6</v>
      </c>
      <c r="F93" s="77">
        <v>1.4557670772676339</v>
      </c>
      <c r="G93" s="455" t="s">
        <v>181</v>
      </c>
      <c r="I93" s="50"/>
      <c r="J93" s="434" t="s">
        <v>106</v>
      </c>
      <c r="K93" s="435">
        <v>90</v>
      </c>
      <c r="L93" s="447">
        <v>-15.887850467289718</v>
      </c>
      <c r="M93" s="435">
        <v>86.6</v>
      </c>
      <c r="N93" s="435">
        <v>6.9135802469135728</v>
      </c>
      <c r="O93" s="152" t="s">
        <v>181</v>
      </c>
    </row>
    <row r="94" spans="1:17" ht="12.75" x14ac:dyDescent="0.15">
      <c r="A94" s="50"/>
      <c r="B94" s="316" t="s">
        <v>107</v>
      </c>
      <c r="C94" s="438">
        <v>79.2</v>
      </c>
      <c r="D94" s="77">
        <v>-14.192849404117002</v>
      </c>
      <c r="E94" s="438">
        <v>91.3</v>
      </c>
      <c r="F94" s="77">
        <v>0.77262693156733209</v>
      </c>
      <c r="G94" s="455" t="s">
        <v>181</v>
      </c>
      <c r="I94" s="50"/>
      <c r="J94" s="316" t="s">
        <v>107</v>
      </c>
      <c r="K94" s="435">
        <v>79.8</v>
      </c>
      <c r="L94" s="447">
        <v>-14.008620689655174</v>
      </c>
      <c r="M94" s="435">
        <v>88.3</v>
      </c>
      <c r="N94" s="435">
        <v>1.9630484988452692</v>
      </c>
      <c r="O94" s="152" t="s">
        <v>351</v>
      </c>
    </row>
    <row r="95" spans="1:17" ht="12.75" x14ac:dyDescent="0.15">
      <c r="A95" s="454" t="s">
        <v>96</v>
      </c>
      <c r="B95" s="316" t="s">
        <v>108</v>
      </c>
      <c r="C95" s="438">
        <v>92.6</v>
      </c>
      <c r="D95" s="77">
        <v>-10.531400966183581</v>
      </c>
      <c r="E95" s="438">
        <v>90.8</v>
      </c>
      <c r="F95" s="77">
        <v>-0.547645125958379</v>
      </c>
      <c r="G95" s="455" t="s">
        <v>409</v>
      </c>
      <c r="I95" s="454" t="s">
        <v>96</v>
      </c>
      <c r="J95" s="316" t="s">
        <v>108</v>
      </c>
      <c r="K95" s="435">
        <v>95.4</v>
      </c>
      <c r="L95" s="447">
        <v>-9.142857142857137</v>
      </c>
      <c r="M95" s="435">
        <v>91.6</v>
      </c>
      <c r="N95" s="435">
        <v>3.7372593431483545</v>
      </c>
      <c r="O95" s="152" t="s">
        <v>351</v>
      </c>
    </row>
    <row r="96" spans="1:17" ht="12.75" x14ac:dyDescent="0.15">
      <c r="A96" s="50" t="s">
        <v>96</v>
      </c>
      <c r="B96" s="316" t="s">
        <v>109</v>
      </c>
      <c r="C96" s="438">
        <v>94.4</v>
      </c>
      <c r="D96" s="77">
        <v>-16.312056737588644</v>
      </c>
      <c r="E96" s="438">
        <v>93.4</v>
      </c>
      <c r="F96" s="77">
        <v>2.863436123348027</v>
      </c>
      <c r="G96" s="455" t="s">
        <v>409</v>
      </c>
      <c r="I96" s="50" t="s">
        <v>96</v>
      </c>
      <c r="J96" s="316" t="s">
        <v>109</v>
      </c>
      <c r="K96" s="435">
        <v>97</v>
      </c>
      <c r="L96" s="447">
        <v>-3.3864541832669377</v>
      </c>
      <c r="M96" s="435">
        <v>93.5</v>
      </c>
      <c r="N96" s="435">
        <v>2.0742358078602683</v>
      </c>
      <c r="O96" s="152" t="s">
        <v>351</v>
      </c>
    </row>
    <row r="97" spans="1:16" ht="12.75" x14ac:dyDescent="0.15">
      <c r="A97" s="50" t="s">
        <v>96</v>
      </c>
      <c r="B97" s="316" t="s">
        <v>110</v>
      </c>
      <c r="C97" s="438">
        <v>95.7</v>
      </c>
      <c r="D97" s="77">
        <v>-5.4347826086956523</v>
      </c>
      <c r="E97" s="438">
        <v>95.2</v>
      </c>
      <c r="F97" s="77">
        <v>1.9271948608137013</v>
      </c>
      <c r="G97" s="455" t="s">
        <v>409</v>
      </c>
      <c r="I97" s="50" t="s">
        <v>96</v>
      </c>
      <c r="J97" s="316" t="s">
        <v>110</v>
      </c>
      <c r="K97" s="435">
        <v>95.3</v>
      </c>
      <c r="L97" s="447">
        <v>-4.1247484909456826</v>
      </c>
      <c r="M97" s="435">
        <v>94.2</v>
      </c>
      <c r="N97" s="435">
        <v>0.74866310160428107</v>
      </c>
      <c r="O97" s="152" t="s">
        <v>351</v>
      </c>
    </row>
    <row r="98" spans="1:16" ht="12.75" x14ac:dyDescent="0.15">
      <c r="A98" s="309" t="s">
        <v>96</v>
      </c>
      <c r="B98" s="317" t="s">
        <v>97</v>
      </c>
      <c r="C98" s="438">
        <v>107</v>
      </c>
      <c r="D98" s="77">
        <v>1.4218009478672986</v>
      </c>
      <c r="E98" s="438">
        <v>97.3</v>
      </c>
      <c r="F98" s="77">
        <v>2.2058823529411704</v>
      </c>
      <c r="G98" s="456" t="s">
        <v>409</v>
      </c>
      <c r="I98" s="309" t="s">
        <v>96</v>
      </c>
      <c r="J98" s="317" t="s">
        <v>97</v>
      </c>
      <c r="K98" s="435">
        <v>97.8</v>
      </c>
      <c r="L98" s="447">
        <v>-2.8798411122145042</v>
      </c>
      <c r="M98" s="435">
        <v>94</v>
      </c>
      <c r="N98" s="435">
        <v>-0.21231422505308159</v>
      </c>
      <c r="O98" s="157" t="s">
        <v>351</v>
      </c>
    </row>
    <row r="99" spans="1:16" ht="12.75" x14ac:dyDescent="0.15">
      <c r="A99" s="297" t="s">
        <v>418</v>
      </c>
      <c r="B99" s="432" t="s">
        <v>99</v>
      </c>
      <c r="C99" s="299">
        <v>85.4</v>
      </c>
      <c r="D99" s="300">
        <v>-11.867905056759545</v>
      </c>
      <c r="E99" s="302">
        <v>95.8</v>
      </c>
      <c r="F99" s="300">
        <v>-1.5416238437821173</v>
      </c>
      <c r="G99" s="457" t="s">
        <v>409</v>
      </c>
      <c r="I99" s="442" t="s">
        <v>418</v>
      </c>
      <c r="J99" s="443" t="s">
        <v>99</v>
      </c>
      <c r="K99" s="458">
        <v>88.4</v>
      </c>
      <c r="L99" s="444">
        <v>-5.2518756698820921</v>
      </c>
      <c r="M99" s="444">
        <v>95.8</v>
      </c>
      <c r="N99" s="446">
        <v>1.9148936170212734</v>
      </c>
      <c r="O99" s="459" t="s">
        <v>351</v>
      </c>
    </row>
    <row r="100" spans="1:16" ht="12.75" x14ac:dyDescent="0.15">
      <c r="A100" s="50"/>
      <c r="B100" s="316" t="s">
        <v>101</v>
      </c>
      <c r="C100" s="305">
        <v>94.2</v>
      </c>
      <c r="D100" s="306">
        <v>-3.779366700715018</v>
      </c>
      <c r="E100" s="308">
        <v>95.2</v>
      </c>
      <c r="F100" s="306">
        <v>-0.62630480167014024</v>
      </c>
      <c r="G100" s="460" t="s">
        <v>409</v>
      </c>
      <c r="I100" s="50"/>
      <c r="J100" s="434" t="s">
        <v>101</v>
      </c>
      <c r="K100" s="461">
        <v>92</v>
      </c>
      <c r="L100" s="435">
        <v>-2.6455026455026456</v>
      </c>
      <c r="M100" s="435">
        <v>95.7</v>
      </c>
      <c r="N100" s="439">
        <v>-0.1043841336116851</v>
      </c>
      <c r="O100" s="133" t="s">
        <v>351</v>
      </c>
    </row>
    <row r="101" spans="1:16" ht="12.75" x14ac:dyDescent="0.15">
      <c r="A101" s="50"/>
      <c r="B101" s="316" t="s">
        <v>102</v>
      </c>
      <c r="C101" s="305">
        <v>121.7</v>
      </c>
      <c r="D101" s="306">
        <v>3.1355932203389858</v>
      </c>
      <c r="E101" s="308">
        <v>97.7</v>
      </c>
      <c r="F101" s="306">
        <v>2.6260504201680672</v>
      </c>
      <c r="G101" s="460" t="s">
        <v>409</v>
      </c>
      <c r="I101" s="50"/>
      <c r="J101" s="434" t="s">
        <v>102</v>
      </c>
      <c r="K101" s="461">
        <v>108.9</v>
      </c>
      <c r="L101" s="435">
        <v>3.6156041864890693</v>
      </c>
      <c r="M101" s="435">
        <v>97.3</v>
      </c>
      <c r="N101" s="439">
        <v>1.6718913270637348</v>
      </c>
      <c r="O101" s="133" t="s">
        <v>351</v>
      </c>
    </row>
    <row r="102" spans="1:16" ht="12.75" x14ac:dyDescent="0.15">
      <c r="A102" s="50"/>
      <c r="B102" s="316" t="s">
        <v>103</v>
      </c>
      <c r="C102" s="305">
        <v>95.3</v>
      </c>
      <c r="D102" s="306">
        <v>8.4186575654152342</v>
      </c>
      <c r="E102" s="308">
        <v>98</v>
      </c>
      <c r="F102" s="306">
        <v>0.30706243602865624</v>
      </c>
      <c r="G102" s="460" t="s">
        <v>409</v>
      </c>
      <c r="I102" s="50"/>
      <c r="J102" s="434" t="s">
        <v>103</v>
      </c>
      <c r="K102" s="461">
        <v>98.6</v>
      </c>
      <c r="L102" s="435">
        <v>15.592028135990619</v>
      </c>
      <c r="M102" s="435">
        <v>98.4</v>
      </c>
      <c r="N102" s="439">
        <v>1.1305241521068947</v>
      </c>
      <c r="O102" s="133" t="s">
        <v>351</v>
      </c>
    </row>
    <row r="103" spans="1:16" ht="12.75" x14ac:dyDescent="0.15">
      <c r="A103" s="454" t="s">
        <v>96</v>
      </c>
      <c r="B103" s="316" t="s">
        <v>104</v>
      </c>
      <c r="C103" s="305">
        <v>85.5</v>
      </c>
      <c r="D103" s="306">
        <v>11.618798955613585</v>
      </c>
      <c r="E103" s="308">
        <v>96.9</v>
      </c>
      <c r="F103" s="306">
        <v>-1.1224489795918309</v>
      </c>
      <c r="G103" s="460" t="s">
        <v>409</v>
      </c>
      <c r="I103" s="454" t="s">
        <v>96</v>
      </c>
      <c r="J103" s="434" t="s">
        <v>104</v>
      </c>
      <c r="K103" s="461">
        <v>86.5</v>
      </c>
      <c r="L103" s="435">
        <v>20.97902097902098</v>
      </c>
      <c r="M103" s="435">
        <v>92.3</v>
      </c>
      <c r="N103" s="439">
        <v>-6.1991869918699267</v>
      </c>
      <c r="O103" s="133" t="s">
        <v>351</v>
      </c>
    </row>
    <row r="104" spans="1:16" ht="12.75" x14ac:dyDescent="0.15">
      <c r="A104" s="50" t="s">
        <v>96</v>
      </c>
      <c r="B104" s="316" t="s">
        <v>105</v>
      </c>
      <c r="C104" s="305">
        <v>101.1</v>
      </c>
      <c r="D104" s="306">
        <v>9.6529284164858904</v>
      </c>
      <c r="E104" s="308">
        <v>97.3</v>
      </c>
      <c r="F104" s="306">
        <v>0.41279669762641019</v>
      </c>
      <c r="G104" s="460" t="s">
        <v>117</v>
      </c>
      <c r="I104" s="50" t="s">
        <v>96</v>
      </c>
      <c r="J104" s="434" t="s">
        <v>105</v>
      </c>
      <c r="K104" s="461">
        <v>101.6</v>
      </c>
      <c r="L104" s="435">
        <v>22.853688029020542</v>
      </c>
      <c r="M104" s="435">
        <v>98.9</v>
      </c>
      <c r="N104" s="439">
        <v>7.1505958829902587</v>
      </c>
      <c r="O104" s="133" t="s">
        <v>351</v>
      </c>
      <c r="P104" s="135" t="s">
        <v>96</v>
      </c>
    </row>
    <row r="105" spans="1:16" ht="12.75" x14ac:dyDescent="0.15">
      <c r="A105" s="50"/>
      <c r="B105" s="316" t="s">
        <v>106</v>
      </c>
      <c r="C105" s="305">
        <v>92.6</v>
      </c>
      <c r="D105" s="306">
        <v>3.0033370411568279</v>
      </c>
      <c r="E105" s="308">
        <v>95.1</v>
      </c>
      <c r="F105" s="306">
        <v>-2.2610483042137748</v>
      </c>
      <c r="G105" s="460" t="s">
        <v>117</v>
      </c>
      <c r="I105" s="50"/>
      <c r="J105" s="434" t="s">
        <v>106</v>
      </c>
      <c r="K105" s="461">
        <v>100</v>
      </c>
      <c r="L105" s="435">
        <v>11.111111111111111</v>
      </c>
      <c r="M105" s="435">
        <v>98.1</v>
      </c>
      <c r="N105" s="439">
        <v>-0.80889787664308532</v>
      </c>
      <c r="O105" s="133" t="s">
        <v>351</v>
      </c>
    </row>
    <row r="106" spans="1:16" ht="12.75" x14ac:dyDescent="0.15">
      <c r="A106" s="50"/>
      <c r="B106" s="316" t="s">
        <v>107</v>
      </c>
      <c r="C106" s="305">
        <v>85.4</v>
      </c>
      <c r="D106" s="306">
        <v>7.8282828282828314</v>
      </c>
      <c r="E106" s="308">
        <v>95.8</v>
      </c>
      <c r="F106" s="306">
        <v>0.73606729758149625</v>
      </c>
      <c r="G106" s="460" t="s">
        <v>117</v>
      </c>
      <c r="I106" s="50"/>
      <c r="J106" s="316" t="s">
        <v>107</v>
      </c>
      <c r="K106" s="461">
        <v>86.5</v>
      </c>
      <c r="L106" s="435">
        <v>8.395989974937347</v>
      </c>
      <c r="M106" s="435">
        <v>96.2</v>
      </c>
      <c r="N106" s="439">
        <v>-1.9367991845055981</v>
      </c>
      <c r="O106" s="55" t="s">
        <v>196</v>
      </c>
    </row>
    <row r="107" spans="1:16" ht="12.75" x14ac:dyDescent="0.15">
      <c r="A107" s="454" t="s">
        <v>96</v>
      </c>
      <c r="B107" s="316" t="s">
        <v>108</v>
      </c>
      <c r="C107" s="305">
        <v>94.8</v>
      </c>
      <c r="D107" s="306">
        <v>2.3758099352051869</v>
      </c>
      <c r="E107" s="308">
        <v>93.4</v>
      </c>
      <c r="F107" s="306">
        <v>-2.5052192066805756</v>
      </c>
      <c r="G107" s="460" t="s">
        <v>117</v>
      </c>
      <c r="I107" s="454" t="s">
        <v>96</v>
      </c>
      <c r="J107" s="316" t="s">
        <v>108</v>
      </c>
      <c r="K107" s="461">
        <v>93</v>
      </c>
      <c r="L107" s="435">
        <v>-2.5157232704402572</v>
      </c>
      <c r="M107" s="435">
        <v>89.9</v>
      </c>
      <c r="N107" s="439">
        <v>-6.5488565488565449</v>
      </c>
      <c r="O107" s="55" t="s">
        <v>196</v>
      </c>
    </row>
    <row r="108" spans="1:16" ht="12.75" x14ac:dyDescent="0.15">
      <c r="A108" s="50" t="s">
        <v>96</v>
      </c>
      <c r="B108" s="316" t="s">
        <v>109</v>
      </c>
      <c r="C108" s="305">
        <v>93.1</v>
      </c>
      <c r="D108" s="306">
        <v>-1.3771186440678085</v>
      </c>
      <c r="E108" s="308">
        <v>93.5</v>
      </c>
      <c r="F108" s="306">
        <v>0.10706638115631083</v>
      </c>
      <c r="G108" s="460" t="s">
        <v>117</v>
      </c>
      <c r="I108" s="50" t="s">
        <v>96</v>
      </c>
      <c r="J108" s="316" t="s">
        <v>109</v>
      </c>
      <c r="K108" s="461">
        <v>92.8</v>
      </c>
      <c r="L108" s="435">
        <v>-4.3298969072164972</v>
      </c>
      <c r="M108" s="435">
        <v>91.8</v>
      </c>
      <c r="N108" s="439">
        <v>2.1134593993325823</v>
      </c>
      <c r="O108" s="55" t="s">
        <v>196</v>
      </c>
    </row>
    <row r="109" spans="1:16" ht="12.75" x14ac:dyDescent="0.15">
      <c r="A109" s="50" t="s">
        <v>96</v>
      </c>
      <c r="B109" s="316" t="s">
        <v>110</v>
      </c>
      <c r="C109" s="305">
        <v>92.8</v>
      </c>
      <c r="D109" s="306">
        <v>-3.0303030303030365</v>
      </c>
      <c r="E109" s="308">
        <v>90.9</v>
      </c>
      <c r="F109" s="306">
        <v>-2.7807486631015981</v>
      </c>
      <c r="G109" s="460" t="s">
        <v>184</v>
      </c>
      <c r="I109" s="50" t="s">
        <v>96</v>
      </c>
      <c r="J109" s="316" t="s">
        <v>110</v>
      </c>
      <c r="K109" s="461">
        <v>99.9</v>
      </c>
      <c r="L109" s="435">
        <v>4.826862539349432</v>
      </c>
      <c r="M109" s="435">
        <v>96.4</v>
      </c>
      <c r="N109" s="439">
        <v>5.0108932461873739</v>
      </c>
      <c r="O109" s="133" t="s">
        <v>181</v>
      </c>
      <c r="P109" s="135" t="s">
        <v>96</v>
      </c>
    </row>
    <row r="110" spans="1:16" ht="12.75" x14ac:dyDescent="0.15">
      <c r="A110" s="309" t="s">
        <v>96</v>
      </c>
      <c r="B110" s="317" t="s">
        <v>97</v>
      </c>
      <c r="C110" s="305">
        <v>98.7</v>
      </c>
      <c r="D110" s="306">
        <v>-7.7570093457943896</v>
      </c>
      <c r="E110" s="308">
        <v>90.3</v>
      </c>
      <c r="F110" s="306">
        <v>-0.66006600660066939</v>
      </c>
      <c r="G110" s="456" t="s">
        <v>184</v>
      </c>
      <c r="I110" s="309" t="s">
        <v>96</v>
      </c>
      <c r="J110" s="317" t="s">
        <v>97</v>
      </c>
      <c r="K110" s="462">
        <v>100</v>
      </c>
      <c r="L110" s="449">
        <v>2.2494887525562399</v>
      </c>
      <c r="M110" s="449">
        <v>96.6</v>
      </c>
      <c r="N110" s="451">
        <v>0.20746887966803801</v>
      </c>
      <c r="O110" s="463" t="s">
        <v>181</v>
      </c>
    </row>
    <row r="111" spans="1:16" ht="12.75" x14ac:dyDescent="0.15">
      <c r="A111" s="297" t="s">
        <v>425</v>
      </c>
      <c r="B111" s="432" t="s">
        <v>99</v>
      </c>
      <c r="C111" s="299">
        <v>85.9</v>
      </c>
      <c r="D111" s="300">
        <v>0.58548009367681497</v>
      </c>
      <c r="E111" s="302">
        <v>94.3</v>
      </c>
      <c r="F111" s="300">
        <v>4.4296788482834994</v>
      </c>
      <c r="G111" s="457" t="s">
        <v>184</v>
      </c>
      <c r="I111" s="303" t="s">
        <v>425</v>
      </c>
      <c r="J111" s="316" t="s">
        <v>99</v>
      </c>
      <c r="K111" s="461">
        <v>87.7</v>
      </c>
      <c r="L111" s="435">
        <v>-0.79185520361991257</v>
      </c>
      <c r="M111" s="435">
        <v>94.3</v>
      </c>
      <c r="N111" s="439">
        <v>-2.3809523809523778</v>
      </c>
      <c r="O111" s="133" t="s">
        <v>181</v>
      </c>
    </row>
    <row r="112" spans="1:16" ht="12.75" x14ac:dyDescent="0.15">
      <c r="A112" s="50"/>
      <c r="B112" s="316" t="s">
        <v>101</v>
      </c>
      <c r="C112" s="305">
        <v>91.6</v>
      </c>
      <c r="D112" s="306">
        <v>-2.7600849256900304</v>
      </c>
      <c r="E112" s="308">
        <v>94.1</v>
      </c>
      <c r="F112" s="306">
        <v>-0.21208907741251626</v>
      </c>
      <c r="G112" s="460" t="s">
        <v>184</v>
      </c>
      <c r="I112" s="50"/>
      <c r="J112" s="316" t="s">
        <v>101</v>
      </c>
      <c r="K112" s="461">
        <v>92.5</v>
      </c>
      <c r="L112" s="435">
        <v>0.54347826086956519</v>
      </c>
      <c r="M112" s="435">
        <v>96.2</v>
      </c>
      <c r="N112" s="439">
        <v>2.0148462354188821</v>
      </c>
      <c r="O112" s="133" t="s">
        <v>181</v>
      </c>
    </row>
    <row r="113" spans="1:15" ht="12.75" x14ac:dyDescent="0.15">
      <c r="A113" s="50"/>
      <c r="B113" s="316" t="s">
        <v>102</v>
      </c>
      <c r="C113" s="305">
        <v>107.8</v>
      </c>
      <c r="D113" s="306">
        <v>-11.421528348397704</v>
      </c>
      <c r="E113" s="308">
        <v>89.5</v>
      </c>
      <c r="F113" s="306">
        <v>-4.8884165781083899</v>
      </c>
      <c r="G113" s="460" t="s">
        <v>184</v>
      </c>
      <c r="I113" s="50"/>
      <c r="J113" s="316" t="s">
        <v>102</v>
      </c>
      <c r="K113" s="461">
        <v>107.1</v>
      </c>
      <c r="L113" s="435">
        <v>-1.6528925619834816</v>
      </c>
      <c r="M113" s="435">
        <v>96.5</v>
      </c>
      <c r="N113" s="439">
        <v>0.31185031185030887</v>
      </c>
      <c r="O113" s="133" t="s">
        <v>181</v>
      </c>
    </row>
    <row r="114" spans="1:15" ht="12.75" x14ac:dyDescent="0.15">
      <c r="A114" s="50"/>
      <c r="B114" s="316" t="s">
        <v>103</v>
      </c>
      <c r="C114" s="305">
        <v>92.9</v>
      </c>
      <c r="D114" s="306">
        <v>-2.5183630640083856</v>
      </c>
      <c r="E114" s="308">
        <v>95.3</v>
      </c>
      <c r="F114" s="306">
        <v>6.4804469273742988</v>
      </c>
      <c r="G114" s="460" t="s">
        <v>184</v>
      </c>
      <c r="I114" s="50"/>
      <c r="J114" s="316" t="s">
        <v>103</v>
      </c>
      <c r="K114" s="461">
        <v>93.8</v>
      </c>
      <c r="L114" s="435">
        <v>-4.868154158215007</v>
      </c>
      <c r="M114" s="435">
        <v>95.1</v>
      </c>
      <c r="N114" s="439">
        <v>-1.4507772020725447</v>
      </c>
      <c r="O114" s="55" t="s">
        <v>196</v>
      </c>
    </row>
    <row r="115" spans="1:15" ht="12.75" x14ac:dyDescent="0.15">
      <c r="A115" s="454" t="s">
        <v>96</v>
      </c>
      <c r="B115" s="316" t="s">
        <v>104</v>
      </c>
      <c r="C115" s="305">
        <v>83.4</v>
      </c>
      <c r="D115" s="306">
        <v>-2.4561403508771864</v>
      </c>
      <c r="E115" s="308">
        <v>93.4</v>
      </c>
      <c r="F115" s="306">
        <v>-1.99370409233997</v>
      </c>
      <c r="G115" s="460" t="s">
        <v>184</v>
      </c>
      <c r="I115" s="454" t="s">
        <v>96</v>
      </c>
      <c r="J115" s="316" t="s">
        <v>104</v>
      </c>
      <c r="K115" s="461">
        <v>83.8</v>
      </c>
      <c r="L115" s="435">
        <v>-3.1213872832369973</v>
      </c>
      <c r="M115" s="435">
        <v>88</v>
      </c>
      <c r="N115" s="439">
        <v>-7.4658254468979957</v>
      </c>
      <c r="O115" s="133" t="s">
        <v>360</v>
      </c>
    </row>
    <row r="116" spans="1:15" ht="12.75" x14ac:dyDescent="0.15">
      <c r="A116" s="50" t="s">
        <v>96</v>
      </c>
      <c r="B116" s="316" t="s">
        <v>105</v>
      </c>
      <c r="C116" s="305">
        <v>100.4</v>
      </c>
      <c r="D116" s="306">
        <v>-0.69238377843717969</v>
      </c>
      <c r="E116" s="308">
        <v>95.1</v>
      </c>
      <c r="F116" s="306">
        <v>1.8201284796573753</v>
      </c>
      <c r="G116" s="460" t="s">
        <v>184</v>
      </c>
      <c r="I116" s="50" t="s">
        <v>96</v>
      </c>
      <c r="J116" s="316" t="s">
        <v>105</v>
      </c>
      <c r="K116" s="461">
        <v>98.8</v>
      </c>
      <c r="L116" s="435">
        <v>-2.7559055118110209</v>
      </c>
      <c r="M116" s="435">
        <v>96.1</v>
      </c>
      <c r="N116" s="439">
        <v>9.2045454545454479</v>
      </c>
      <c r="O116" s="133" t="s">
        <v>184</v>
      </c>
    </row>
    <row r="117" spans="1:15" ht="12.75" x14ac:dyDescent="0.15">
      <c r="A117" s="50"/>
      <c r="B117" s="316" t="s">
        <v>106</v>
      </c>
      <c r="C117" s="305">
        <v>92</v>
      </c>
      <c r="D117" s="306">
        <v>-0.64794816414686218</v>
      </c>
      <c r="E117" s="308">
        <v>95.1</v>
      </c>
      <c r="F117" s="306">
        <v>0</v>
      </c>
      <c r="G117" s="460" t="s">
        <v>184</v>
      </c>
      <c r="I117" s="50"/>
      <c r="J117" s="316" t="s">
        <v>106</v>
      </c>
      <c r="K117" s="461">
        <v>98</v>
      </c>
      <c r="L117" s="435">
        <v>-2</v>
      </c>
      <c r="M117" s="435">
        <v>96.9</v>
      </c>
      <c r="N117" s="439">
        <v>0.83246618106140624</v>
      </c>
      <c r="O117" s="133" t="s">
        <v>184</v>
      </c>
    </row>
    <row r="118" spans="1:15" ht="12.75" x14ac:dyDescent="0.15">
      <c r="A118" s="50"/>
      <c r="B118" s="316" t="s">
        <v>107</v>
      </c>
      <c r="C118" s="305">
        <v>88.7</v>
      </c>
      <c r="D118" s="306">
        <v>3.8641686182669757</v>
      </c>
      <c r="E118" s="308">
        <v>95.7</v>
      </c>
      <c r="F118" s="306">
        <v>0.63091482649843167</v>
      </c>
      <c r="G118" s="460" t="s">
        <v>39</v>
      </c>
      <c r="I118" s="50"/>
      <c r="J118" s="316" t="s">
        <v>107</v>
      </c>
      <c r="K118" s="461">
        <v>91.5</v>
      </c>
      <c r="L118" s="435">
        <v>5.7803468208092488</v>
      </c>
      <c r="M118" s="435">
        <v>100.2</v>
      </c>
      <c r="N118" s="439">
        <v>3.4055727554179538</v>
      </c>
      <c r="O118" s="460" t="s">
        <v>181</v>
      </c>
    </row>
    <row r="119" spans="1:15" ht="12.75" x14ac:dyDescent="0.15">
      <c r="A119" s="454" t="s">
        <v>96</v>
      </c>
      <c r="B119" s="316" t="s">
        <v>108</v>
      </c>
      <c r="C119" s="305">
        <v>99.2</v>
      </c>
      <c r="D119" s="306">
        <v>4.6413502109704705</v>
      </c>
      <c r="E119" s="308">
        <v>96.7</v>
      </c>
      <c r="F119" s="306">
        <v>1.044932079414838</v>
      </c>
      <c r="G119" s="460" t="s">
        <v>39</v>
      </c>
      <c r="I119" s="454" t="s">
        <v>96</v>
      </c>
      <c r="J119" s="316" t="s">
        <v>108</v>
      </c>
      <c r="K119" s="461">
        <v>101.9</v>
      </c>
      <c r="L119" s="435">
        <v>9.5698924731182853</v>
      </c>
      <c r="M119" s="435">
        <v>98.5</v>
      </c>
      <c r="N119" s="439">
        <v>-1.6966067864271486</v>
      </c>
      <c r="O119" s="460" t="s">
        <v>181</v>
      </c>
    </row>
    <row r="120" spans="1:15" ht="12.75" x14ac:dyDescent="0.15">
      <c r="A120" s="50" t="s">
        <v>96</v>
      </c>
      <c r="B120" s="316" t="s">
        <v>109</v>
      </c>
      <c r="C120" s="305">
        <v>98</v>
      </c>
      <c r="D120" s="306">
        <v>5.2631578947368487</v>
      </c>
      <c r="E120" s="308">
        <v>97.6</v>
      </c>
      <c r="F120" s="306">
        <v>0.93071354705273157</v>
      </c>
      <c r="G120" s="460" t="s">
        <v>39</v>
      </c>
      <c r="I120" s="50" t="s">
        <v>96</v>
      </c>
      <c r="J120" s="316" t="s">
        <v>109</v>
      </c>
      <c r="K120" s="461">
        <v>95.6</v>
      </c>
      <c r="L120" s="435">
        <v>3.0172413793103416</v>
      </c>
      <c r="M120" s="435">
        <v>95.3</v>
      </c>
      <c r="N120" s="439">
        <v>-3.2487309644670082</v>
      </c>
      <c r="O120" s="460" t="s">
        <v>527</v>
      </c>
    </row>
    <row r="121" spans="1:15" ht="12.75" x14ac:dyDescent="0.15">
      <c r="A121" s="50" t="s">
        <v>96</v>
      </c>
      <c r="B121" s="316" t="s">
        <v>110</v>
      </c>
      <c r="C121" s="305">
        <v>98.5</v>
      </c>
      <c r="D121" s="306">
        <v>6.1422413793103479</v>
      </c>
      <c r="E121" s="308">
        <v>98.2</v>
      </c>
      <c r="F121" s="306">
        <v>0.61475409836066452</v>
      </c>
      <c r="G121" s="460" t="s">
        <v>39</v>
      </c>
      <c r="I121" s="50" t="s">
        <v>96</v>
      </c>
      <c r="J121" s="316" t="s">
        <v>110</v>
      </c>
      <c r="K121" s="461">
        <v>99</v>
      </c>
      <c r="L121" s="435">
        <v>-0.90090090090090658</v>
      </c>
      <c r="M121" s="435">
        <v>95.5</v>
      </c>
      <c r="N121" s="439">
        <v>0.20986358866736921</v>
      </c>
      <c r="O121" s="133" t="s">
        <v>360</v>
      </c>
    </row>
    <row r="122" spans="1:15" ht="12.75" x14ac:dyDescent="0.15">
      <c r="A122" s="309" t="s">
        <v>96</v>
      </c>
      <c r="B122" s="317" t="s">
        <v>97</v>
      </c>
      <c r="C122" s="311">
        <v>101.2</v>
      </c>
      <c r="D122" s="312">
        <v>2.5329280648429582</v>
      </c>
      <c r="E122" s="314">
        <v>97.5</v>
      </c>
      <c r="F122" s="312">
        <v>-0.71283095723014545</v>
      </c>
      <c r="G122" s="464" t="s">
        <v>196</v>
      </c>
      <c r="I122" s="309" t="s">
        <v>96</v>
      </c>
      <c r="J122" s="317" t="s">
        <v>97</v>
      </c>
      <c r="K122" s="462">
        <v>97.6</v>
      </c>
      <c r="L122" s="449">
        <v>-2.4000000000000057</v>
      </c>
      <c r="M122" s="449">
        <v>95.8</v>
      </c>
      <c r="N122" s="451">
        <v>0.31413612565444726</v>
      </c>
      <c r="O122" s="463" t="s">
        <v>360</v>
      </c>
    </row>
    <row r="123" spans="1:15" ht="12.75" x14ac:dyDescent="0.15">
      <c r="A123" s="297" t="s">
        <v>468</v>
      </c>
      <c r="B123" s="432" t="s">
        <v>99</v>
      </c>
      <c r="C123" s="381">
        <v>92.6</v>
      </c>
      <c r="D123" s="382">
        <v>7.799767171129206</v>
      </c>
      <c r="E123" s="381">
        <v>100.4</v>
      </c>
      <c r="F123" s="300">
        <v>2.9743589743589802</v>
      </c>
      <c r="G123" s="457" t="s">
        <v>196</v>
      </c>
      <c r="I123" s="297" t="s">
        <v>468</v>
      </c>
      <c r="J123" s="432" t="s">
        <v>99</v>
      </c>
      <c r="K123" s="444">
        <v>85</v>
      </c>
      <c r="L123" s="445">
        <v>-3.0786773090079849</v>
      </c>
      <c r="M123" s="444">
        <v>90.7</v>
      </c>
      <c r="N123" s="444">
        <v>-5.323590814196236</v>
      </c>
      <c r="O123" s="167" t="s">
        <v>360</v>
      </c>
    </row>
    <row r="124" spans="1:15" ht="12.75" x14ac:dyDescent="0.15">
      <c r="A124" s="50"/>
      <c r="B124" s="316" t="s">
        <v>101</v>
      </c>
      <c r="C124" s="438">
        <v>94.8</v>
      </c>
      <c r="D124" s="77">
        <v>3.4934497816593919</v>
      </c>
      <c r="E124" s="438">
        <v>96.1</v>
      </c>
      <c r="F124" s="306">
        <v>-4.2828685258964247</v>
      </c>
      <c r="G124" s="460" t="s">
        <v>196</v>
      </c>
      <c r="I124" s="50"/>
      <c r="J124" s="316" t="s">
        <v>101</v>
      </c>
      <c r="K124" s="435">
        <v>92</v>
      </c>
      <c r="L124" s="447">
        <v>-0.54054054054054057</v>
      </c>
      <c r="M124" s="435">
        <v>94.9</v>
      </c>
      <c r="N124" s="435">
        <v>4.6306504961411274</v>
      </c>
      <c r="O124" s="165" t="s">
        <v>360</v>
      </c>
    </row>
    <row r="125" spans="1:15" ht="12.75" x14ac:dyDescent="0.15">
      <c r="A125" s="50"/>
      <c r="B125" s="316" t="s">
        <v>102</v>
      </c>
      <c r="C125" s="438">
        <v>111.6</v>
      </c>
      <c r="D125" s="77">
        <v>3.5250463821892368</v>
      </c>
      <c r="E125" s="438">
        <v>92.7</v>
      </c>
      <c r="F125" s="306">
        <v>-3.5379812695109174</v>
      </c>
      <c r="G125" s="460" t="s">
        <v>786</v>
      </c>
      <c r="I125" s="50"/>
      <c r="J125" s="316" t="s">
        <v>102</v>
      </c>
      <c r="K125" s="435">
        <v>106.5</v>
      </c>
      <c r="L125" s="447">
        <v>-0.56022408963584902</v>
      </c>
      <c r="M125" s="435">
        <v>95.9</v>
      </c>
      <c r="N125" s="435">
        <v>1.053740779768177</v>
      </c>
      <c r="O125" s="133" t="s">
        <v>432</v>
      </c>
    </row>
    <row r="126" spans="1:15" ht="12.75" x14ac:dyDescent="0.15">
      <c r="A126" s="50"/>
      <c r="B126" s="316" t="s">
        <v>103</v>
      </c>
      <c r="C126" s="438">
        <v>90.8</v>
      </c>
      <c r="D126" s="77">
        <v>-2.2604951560818174</v>
      </c>
      <c r="E126" s="438">
        <v>94.2</v>
      </c>
      <c r="F126" s="306">
        <v>1.6181229773462782</v>
      </c>
      <c r="G126" s="460" t="s">
        <v>184</v>
      </c>
      <c r="I126" s="50"/>
      <c r="J126" s="316" t="s">
        <v>103</v>
      </c>
      <c r="K126" s="435">
        <v>93.5</v>
      </c>
      <c r="L126" s="447">
        <v>-0.31982942430703321</v>
      </c>
      <c r="M126" s="435">
        <v>95.5</v>
      </c>
      <c r="N126" s="435">
        <v>-0.41710114702816026</v>
      </c>
      <c r="O126" s="133" t="s">
        <v>432</v>
      </c>
    </row>
    <row r="127" spans="1:15" ht="12.75" x14ac:dyDescent="0.15">
      <c r="A127" s="454" t="s">
        <v>96</v>
      </c>
      <c r="B127" s="316" t="s">
        <v>104</v>
      </c>
      <c r="C127" s="438">
        <v>83.9</v>
      </c>
      <c r="D127" s="77">
        <v>0.59952038369304561</v>
      </c>
      <c r="E127" s="438">
        <v>91.7</v>
      </c>
      <c r="F127" s="306">
        <v>-2.6539278131634818</v>
      </c>
      <c r="G127" s="460" t="s">
        <v>184</v>
      </c>
      <c r="I127" s="485" t="s">
        <v>96</v>
      </c>
      <c r="J127" s="486" t="s">
        <v>104</v>
      </c>
      <c r="K127" s="150"/>
      <c r="L127" s="483"/>
      <c r="M127" s="150"/>
      <c r="N127" s="150"/>
      <c r="O127" s="152"/>
    </row>
    <row r="128" spans="1:15" ht="12.75" x14ac:dyDescent="0.15">
      <c r="A128" s="50" t="s">
        <v>96</v>
      </c>
      <c r="B128" s="316" t="s">
        <v>105</v>
      </c>
      <c r="C128" s="438">
        <v>98.1</v>
      </c>
      <c r="D128" s="77">
        <v>-2.2908366533864655</v>
      </c>
      <c r="E128" s="438">
        <v>93</v>
      </c>
      <c r="F128" s="306">
        <v>1.4176663031624832</v>
      </c>
      <c r="G128" s="460" t="s">
        <v>184</v>
      </c>
      <c r="I128" s="487" t="s">
        <v>96</v>
      </c>
      <c r="J128" s="486" t="s">
        <v>105</v>
      </c>
      <c r="K128" s="150"/>
      <c r="L128" s="483"/>
      <c r="M128" s="150"/>
      <c r="N128" s="150"/>
      <c r="O128" s="152"/>
    </row>
    <row r="129" spans="1:15" ht="12.75" x14ac:dyDescent="0.15">
      <c r="A129" s="50"/>
      <c r="B129" s="316" t="s">
        <v>106</v>
      </c>
      <c r="C129" s="438">
        <v>90.1</v>
      </c>
      <c r="D129" s="77">
        <v>-2.0652173913043539</v>
      </c>
      <c r="E129" s="438">
        <v>93.1</v>
      </c>
      <c r="F129" s="306">
        <v>0.10752688172042399</v>
      </c>
      <c r="G129" s="460" t="s">
        <v>117</v>
      </c>
      <c r="I129" s="487"/>
      <c r="J129" s="486" t="s">
        <v>106</v>
      </c>
      <c r="K129" s="150"/>
      <c r="L129" s="483"/>
      <c r="M129" s="150"/>
      <c r="N129" s="150"/>
      <c r="O129" s="152"/>
    </row>
    <row r="130" spans="1:15" ht="12.75" x14ac:dyDescent="0.15">
      <c r="A130" s="50"/>
      <c r="B130" s="316" t="s">
        <v>107</v>
      </c>
      <c r="C130" s="438">
        <v>83.1</v>
      </c>
      <c r="D130" s="77">
        <v>-6.3134160090191749</v>
      </c>
      <c r="E130" s="438">
        <v>89.7</v>
      </c>
      <c r="F130" s="306">
        <v>-3.6519871106337183</v>
      </c>
      <c r="G130" s="460" t="s">
        <v>117</v>
      </c>
      <c r="I130" s="487"/>
      <c r="J130" s="486" t="s">
        <v>107</v>
      </c>
      <c r="K130" s="150"/>
      <c r="L130" s="483"/>
      <c r="M130" s="150"/>
      <c r="N130" s="150"/>
      <c r="O130" s="152"/>
    </row>
    <row r="131" spans="1:15" ht="12.75" x14ac:dyDescent="0.15">
      <c r="A131" s="454" t="s">
        <v>96</v>
      </c>
      <c r="B131" s="316" t="s">
        <v>108</v>
      </c>
      <c r="C131" s="438">
        <v>93.7</v>
      </c>
      <c r="D131" s="77">
        <v>-5.544354838709677</v>
      </c>
      <c r="E131" s="438">
        <v>92.3</v>
      </c>
      <c r="F131" s="306">
        <v>2.8985507246376745</v>
      </c>
      <c r="G131" s="460" t="s">
        <v>117</v>
      </c>
      <c r="I131" s="485" t="s">
        <v>96</v>
      </c>
      <c r="J131" s="486" t="s">
        <v>108</v>
      </c>
      <c r="K131" s="150"/>
      <c r="L131" s="483"/>
      <c r="M131" s="150"/>
      <c r="N131" s="150"/>
      <c r="O131" s="152"/>
    </row>
    <row r="132" spans="1:15" ht="12.75" x14ac:dyDescent="0.15">
      <c r="A132" s="50" t="s">
        <v>96</v>
      </c>
      <c r="B132" s="316" t="s">
        <v>109</v>
      </c>
      <c r="C132" s="438">
        <v>93.6</v>
      </c>
      <c r="D132" s="77">
        <v>-4.4897959183673528</v>
      </c>
      <c r="E132" s="438">
        <v>90.9</v>
      </c>
      <c r="F132" s="306">
        <v>-1.5167930660888316</v>
      </c>
      <c r="G132" s="460" t="s">
        <v>117</v>
      </c>
      <c r="I132" s="487" t="s">
        <v>96</v>
      </c>
      <c r="J132" s="486" t="s">
        <v>109</v>
      </c>
      <c r="K132" s="150"/>
      <c r="L132" s="483"/>
      <c r="M132" s="150"/>
      <c r="N132" s="150"/>
      <c r="O132" s="152"/>
    </row>
    <row r="133" spans="1:15" ht="12.75" x14ac:dyDescent="0.15">
      <c r="A133" s="50" t="s">
        <v>96</v>
      </c>
      <c r="B133" s="316" t="s">
        <v>110</v>
      </c>
      <c r="C133" s="438">
        <v>91.1</v>
      </c>
      <c r="D133" s="77">
        <v>-7.5126903553299558</v>
      </c>
      <c r="E133" s="438">
        <v>90.8</v>
      </c>
      <c r="F133" s="306">
        <v>-0.1100110011001194</v>
      </c>
      <c r="G133" s="460" t="s">
        <v>117</v>
      </c>
      <c r="I133" s="487" t="s">
        <v>96</v>
      </c>
      <c r="J133" s="486" t="s">
        <v>110</v>
      </c>
      <c r="K133" s="150"/>
      <c r="L133" s="483"/>
      <c r="M133" s="150"/>
      <c r="N133" s="150"/>
      <c r="O133" s="152"/>
    </row>
    <row r="134" spans="1:15" ht="12.75" x14ac:dyDescent="0.15">
      <c r="A134" s="309" t="s">
        <v>96</v>
      </c>
      <c r="B134" s="317" t="s">
        <v>97</v>
      </c>
      <c r="C134" s="440">
        <v>93.1</v>
      </c>
      <c r="D134" s="441">
        <v>-8.003952569169968</v>
      </c>
      <c r="E134" s="440">
        <v>91.9</v>
      </c>
      <c r="F134" s="312">
        <v>1.2114537444934015</v>
      </c>
      <c r="G134" s="464" t="s">
        <v>117</v>
      </c>
      <c r="I134" s="488" t="s">
        <v>96</v>
      </c>
      <c r="J134" s="489" t="s">
        <v>97</v>
      </c>
      <c r="K134" s="159"/>
      <c r="L134" s="484"/>
      <c r="M134" s="159"/>
      <c r="N134" s="159"/>
      <c r="O134" s="157"/>
    </row>
    <row r="135" spans="1:15" x14ac:dyDescent="0.15">
      <c r="A135" s="135" t="s">
        <v>866</v>
      </c>
    </row>
  </sheetData>
  <phoneticPr fontId="4"/>
  <pageMargins left="0.7" right="0.7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ACA3-2F9C-4104-BCA1-8448310D269E}">
  <sheetPr>
    <tabColor theme="1"/>
  </sheetPr>
  <dimension ref="A1:Q114"/>
  <sheetViews>
    <sheetView zoomScale="85" zoomScaleNormal="85" workbookViewId="0">
      <pane ySplit="2" topLeftCell="A60" activePane="bottomLeft" state="frozen"/>
      <selection activeCell="B9" sqref="B9"/>
      <selection pane="bottomLeft" activeCell="B9" sqref="B9"/>
    </sheetView>
  </sheetViews>
  <sheetFormatPr defaultColWidth="9.33203125" defaultRowHeight="12" outlineLevelRow="1" x14ac:dyDescent="0.15"/>
  <cols>
    <col min="1" max="1" width="9" style="135" customWidth="1"/>
    <col min="2" max="2" width="6.6640625" style="135" customWidth="1"/>
    <col min="3" max="3" width="11.83203125" style="135" customWidth="1"/>
    <col min="4" max="4" width="10.6640625" style="135" customWidth="1"/>
    <col min="5" max="5" width="11.83203125" style="135" customWidth="1"/>
    <col min="6" max="6" width="10.6640625" style="135" customWidth="1"/>
    <col min="7" max="7" width="38.6640625" style="4" customWidth="1"/>
    <col min="8" max="8" width="5.83203125" style="135" customWidth="1"/>
    <col min="9" max="9" width="9.5" style="135" customWidth="1"/>
    <col min="10" max="10" width="6.5" style="135" customWidth="1"/>
    <col min="11" max="14" width="10.6640625" style="135" customWidth="1"/>
    <col min="15" max="15" width="38.33203125" style="135" customWidth="1"/>
    <col min="16" max="16" width="7.6640625" style="135" customWidth="1"/>
    <col min="17" max="17" width="12.83203125" style="135" bestFit="1" customWidth="1"/>
    <col min="18" max="16384" width="9.33203125" style="135"/>
  </cols>
  <sheetData>
    <row r="1" spans="1:17" ht="13.5" x14ac:dyDescent="0.15">
      <c r="A1" s="10" t="s">
        <v>863</v>
      </c>
      <c r="B1" s="20"/>
      <c r="C1" s="20"/>
      <c r="E1" s="20"/>
      <c r="G1" s="33"/>
      <c r="I1" s="1" t="s">
        <v>864</v>
      </c>
      <c r="Q1" s="186" t="s">
        <v>408</v>
      </c>
    </row>
    <row r="2" spans="1:17" ht="24.75" customHeight="1" x14ac:dyDescent="0.15">
      <c r="A2" s="136"/>
      <c r="B2" s="137"/>
      <c r="C2" s="425" t="s">
        <v>160</v>
      </c>
      <c r="D2" s="481" t="s">
        <v>162</v>
      </c>
      <c r="E2" s="139" t="s">
        <v>161</v>
      </c>
      <c r="F2" s="482" t="s">
        <v>59</v>
      </c>
      <c r="G2" s="425" t="s">
        <v>121</v>
      </c>
      <c r="H2" s="141"/>
      <c r="I2" s="480"/>
      <c r="J2" s="18"/>
      <c r="K2" s="478" t="s">
        <v>160</v>
      </c>
      <c r="L2" s="481" t="s">
        <v>162</v>
      </c>
      <c r="M2" s="479" t="s">
        <v>161</v>
      </c>
      <c r="N2" s="482" t="s">
        <v>59</v>
      </c>
      <c r="O2" s="702" t="s">
        <v>121</v>
      </c>
      <c r="Q2" s="681">
        <f>目次!D2</f>
        <v>46244</v>
      </c>
    </row>
    <row r="3" spans="1:17" ht="12.75" x14ac:dyDescent="0.15">
      <c r="A3" s="303" t="s">
        <v>466</v>
      </c>
      <c r="B3" s="316" t="s">
        <v>99</v>
      </c>
      <c r="C3" s="703">
        <f>'10生産'!D31</f>
        <v>106.2</v>
      </c>
      <c r="D3" s="698"/>
      <c r="E3" s="703">
        <f>'10生産'!D200</f>
        <v>114.7</v>
      </c>
      <c r="F3" s="701"/>
      <c r="G3" s="984" t="s">
        <v>181</v>
      </c>
      <c r="H3" s="141"/>
      <c r="I3" s="442" t="s">
        <v>466</v>
      </c>
      <c r="J3" s="443" t="s">
        <v>99</v>
      </c>
      <c r="K3" s="706">
        <f>'[1]3_2国時系列2'!AW6</f>
        <v>105.6</v>
      </c>
      <c r="L3" s="698"/>
      <c r="M3" s="706">
        <f>'[1]3_2国時系列2'!AO6</f>
        <v>112.3</v>
      </c>
      <c r="N3" s="701"/>
      <c r="O3" s="986" t="s">
        <v>352</v>
      </c>
    </row>
    <row r="4" spans="1:17" ht="12.75" x14ac:dyDescent="0.15">
      <c r="A4" s="50"/>
      <c r="B4" s="316" t="s">
        <v>101</v>
      </c>
      <c r="C4" s="703">
        <f>'10生産'!D32</f>
        <v>113.4</v>
      </c>
      <c r="D4" s="699"/>
      <c r="E4" s="703">
        <f>'10生産'!D201</f>
        <v>115.9</v>
      </c>
      <c r="F4" s="437">
        <f t="shared" ref="F4:F67" si="0">(E4-E3)/E3*100</f>
        <v>1.0462074978204035</v>
      </c>
      <c r="G4" s="984" t="s">
        <v>181</v>
      </c>
      <c r="H4" s="141"/>
      <c r="I4" s="50"/>
      <c r="J4" s="434" t="s">
        <v>101</v>
      </c>
      <c r="K4" s="707">
        <f>'[1]3_2国時系列2'!AW7</f>
        <v>111</v>
      </c>
      <c r="L4" s="699"/>
      <c r="M4" s="707">
        <f>'[1]3_2国時系列2'!AO7</f>
        <v>114.6</v>
      </c>
      <c r="N4" s="437">
        <f t="shared" ref="N4:N7" si="1">(M4-M3)/M3*100</f>
        <v>2.0480854853072104</v>
      </c>
      <c r="O4" s="987" t="s">
        <v>352</v>
      </c>
    </row>
    <row r="5" spans="1:17" ht="12.75" outlineLevel="1" x14ac:dyDescent="0.15">
      <c r="A5" s="50"/>
      <c r="B5" s="316" t="s">
        <v>102</v>
      </c>
      <c r="C5" s="703">
        <f>'10生産'!D33</f>
        <v>137.80000000000001</v>
      </c>
      <c r="D5" s="699"/>
      <c r="E5" s="703">
        <f>'10生産'!D202</f>
        <v>120.5</v>
      </c>
      <c r="F5" s="437">
        <f t="shared" si="0"/>
        <v>3.9689387402933511</v>
      </c>
      <c r="G5" s="984" t="s">
        <v>181</v>
      </c>
      <c r="H5" s="141"/>
      <c r="I5" s="50"/>
      <c r="J5" s="434" t="s">
        <v>102</v>
      </c>
      <c r="K5" s="707">
        <f>'[1]3_2国時系列2'!AW8</f>
        <v>128.1</v>
      </c>
      <c r="L5" s="699"/>
      <c r="M5" s="707">
        <f>'[1]3_2国時系列2'!AO8</f>
        <v>116.3</v>
      </c>
      <c r="N5" s="437">
        <f t="shared" si="1"/>
        <v>1.4834205933682398</v>
      </c>
      <c r="O5" s="987" t="s">
        <v>352</v>
      </c>
    </row>
    <row r="6" spans="1:17" ht="12.75" outlineLevel="1" x14ac:dyDescent="0.15">
      <c r="A6" s="50"/>
      <c r="B6" s="316" t="s">
        <v>103</v>
      </c>
      <c r="C6" s="703">
        <f>'10生産'!D34</f>
        <v>121.6</v>
      </c>
      <c r="D6" s="699"/>
      <c r="E6" s="703">
        <f>'10生産'!D203</f>
        <v>125.4</v>
      </c>
      <c r="F6" s="437">
        <f t="shared" si="0"/>
        <v>4.066390041493781</v>
      </c>
      <c r="G6" s="984" t="s">
        <v>181</v>
      </c>
      <c r="H6" s="141"/>
      <c r="I6" s="50"/>
      <c r="J6" s="434" t="s">
        <v>103</v>
      </c>
      <c r="K6" s="707">
        <f>'[1]3_2国時系列2'!AW9</f>
        <v>111.8</v>
      </c>
      <c r="L6" s="699"/>
      <c r="M6" s="707">
        <f>'[1]3_2国時系列2'!AO9</f>
        <v>114.5</v>
      </c>
      <c r="N6" s="437">
        <f t="shared" si="1"/>
        <v>-1.5477214101461714</v>
      </c>
      <c r="O6" s="987" t="s">
        <v>352</v>
      </c>
    </row>
    <row r="7" spans="1:17" ht="12.75" outlineLevel="1" x14ac:dyDescent="0.15">
      <c r="A7" s="50"/>
      <c r="B7" s="316" t="s">
        <v>104</v>
      </c>
      <c r="C7" s="703">
        <f>'10生産'!D35</f>
        <v>110.9</v>
      </c>
      <c r="D7" s="699"/>
      <c r="E7" s="703">
        <f>'10生産'!D204</f>
        <v>115.9</v>
      </c>
      <c r="F7" s="437">
        <f t="shared" si="0"/>
        <v>-7.5757575757575761</v>
      </c>
      <c r="G7" s="984" t="s">
        <v>181</v>
      </c>
      <c r="H7" s="141"/>
      <c r="I7" s="50"/>
      <c r="J7" s="434" t="s">
        <v>104</v>
      </c>
      <c r="K7" s="707">
        <f>'[1]3_2国時系列2'!AW10</f>
        <v>109.9</v>
      </c>
      <c r="L7" s="699"/>
      <c r="M7" s="707">
        <f>'[1]3_2国時系列2'!AO10</f>
        <v>115.1</v>
      </c>
      <c r="N7" s="437">
        <f t="shared" si="1"/>
        <v>0.5240174672489033</v>
      </c>
      <c r="O7" s="987" t="s">
        <v>352</v>
      </c>
    </row>
    <row r="8" spans="1:17" ht="12.75" outlineLevel="1" x14ac:dyDescent="0.15">
      <c r="A8" s="50"/>
      <c r="B8" s="316" t="s">
        <v>105</v>
      </c>
      <c r="C8" s="703">
        <f>'10生産'!D36</f>
        <v>121.4</v>
      </c>
      <c r="D8" s="699"/>
      <c r="E8" s="703">
        <f>'10生産'!D205</f>
        <v>117.9</v>
      </c>
      <c r="F8" s="437">
        <f t="shared" si="0"/>
        <v>1.7256255392579811</v>
      </c>
      <c r="G8" s="984" t="s">
        <v>39</v>
      </c>
      <c r="H8" s="141"/>
      <c r="I8" s="50"/>
      <c r="J8" s="434" t="s">
        <v>105</v>
      </c>
      <c r="K8" s="707">
        <f>'[1]3_2国時系列2'!AW11</f>
        <v>115.5</v>
      </c>
      <c r="L8" s="699"/>
      <c r="M8" s="707">
        <f>'[1]3_2国時系列2'!AO11</f>
        <v>114.3</v>
      </c>
      <c r="N8" s="437">
        <f t="shared" ref="N8:N68" si="2">(M8-M7)/M7*100</f>
        <v>-0.69504778453518434</v>
      </c>
      <c r="O8" s="987" t="s">
        <v>352</v>
      </c>
    </row>
    <row r="9" spans="1:17" ht="12.75" outlineLevel="1" x14ac:dyDescent="0.15">
      <c r="A9" s="50"/>
      <c r="B9" s="316" t="s">
        <v>106</v>
      </c>
      <c r="C9" s="703">
        <f>'10生産'!D37</f>
        <v>113.1</v>
      </c>
      <c r="D9" s="699"/>
      <c r="E9" s="703">
        <f>'10生産'!D206</f>
        <v>115.9</v>
      </c>
      <c r="F9" s="437">
        <f t="shared" si="0"/>
        <v>-1.6963528413910092</v>
      </c>
      <c r="G9" s="984" t="s">
        <v>184</v>
      </c>
      <c r="H9" s="141"/>
      <c r="I9" s="50"/>
      <c r="J9" s="434" t="s">
        <v>106</v>
      </c>
      <c r="K9" s="707">
        <f>'[1]3_2国時系列2'!AW12</f>
        <v>117</v>
      </c>
      <c r="L9" s="699"/>
      <c r="M9" s="707">
        <f>'[1]3_2国時系列2'!AO12</f>
        <v>113.8</v>
      </c>
      <c r="N9" s="437">
        <f t="shared" si="2"/>
        <v>-0.43744531933508313</v>
      </c>
      <c r="O9" s="987" t="s">
        <v>358</v>
      </c>
    </row>
    <row r="10" spans="1:17" ht="12.75" outlineLevel="1" x14ac:dyDescent="0.15">
      <c r="A10" s="50"/>
      <c r="B10" s="316" t="s">
        <v>107</v>
      </c>
      <c r="C10" s="703">
        <f>'10生産'!D38</f>
        <v>109.9</v>
      </c>
      <c r="D10" s="699"/>
      <c r="E10" s="703">
        <f>'10生産'!D207</f>
        <v>115.3</v>
      </c>
      <c r="F10" s="437">
        <f t="shared" si="0"/>
        <v>-0.51768766177740166</v>
      </c>
      <c r="G10" s="984" t="s">
        <v>184</v>
      </c>
      <c r="H10" s="141"/>
      <c r="I10" s="50"/>
      <c r="J10" s="434" t="s">
        <v>107</v>
      </c>
      <c r="K10" s="707">
        <f>'[1]3_2国時系列2'!AW13</f>
        <v>108</v>
      </c>
      <c r="L10" s="699"/>
      <c r="M10" s="707">
        <f>'[1]3_2国時系列2'!AO13</f>
        <v>114.5</v>
      </c>
      <c r="N10" s="437">
        <f t="shared" si="2"/>
        <v>0.61511423550088118</v>
      </c>
      <c r="O10" s="987" t="s">
        <v>358</v>
      </c>
    </row>
    <row r="11" spans="1:17" ht="12.75" outlineLevel="1" x14ac:dyDescent="0.15">
      <c r="A11" s="454" t="s">
        <v>96</v>
      </c>
      <c r="B11" s="316" t="s">
        <v>108</v>
      </c>
      <c r="C11" s="703">
        <f>'10生産'!D39</f>
        <v>117.4</v>
      </c>
      <c r="D11" s="699"/>
      <c r="E11" s="703">
        <f>'10生産'!D208</f>
        <v>116.7</v>
      </c>
      <c r="F11" s="437">
        <f t="shared" si="0"/>
        <v>1.2142237640936737</v>
      </c>
      <c r="G11" s="984" t="s">
        <v>184</v>
      </c>
      <c r="H11" s="141"/>
      <c r="I11" s="454" t="s">
        <v>96</v>
      </c>
      <c r="J11" s="434" t="s">
        <v>108</v>
      </c>
      <c r="K11" s="707">
        <f>'[1]3_2国時系列2'!AW14</f>
        <v>113.8</v>
      </c>
      <c r="L11" s="699"/>
      <c r="M11" s="707">
        <f>'[1]3_2国時系列2'!AO14</f>
        <v>113.2</v>
      </c>
      <c r="N11" s="437">
        <f t="shared" si="2"/>
        <v>-1.1353711790392989</v>
      </c>
      <c r="O11" s="987" t="s">
        <v>358</v>
      </c>
    </row>
    <row r="12" spans="1:17" ht="12.75" outlineLevel="1" x14ac:dyDescent="0.15">
      <c r="A12" s="50" t="s">
        <v>96</v>
      </c>
      <c r="B12" s="316" t="s">
        <v>109</v>
      </c>
      <c r="C12" s="703">
        <f>'10生産'!D40</f>
        <v>124.1</v>
      </c>
      <c r="D12" s="699"/>
      <c r="E12" s="703">
        <f>'10生産'!D209</f>
        <v>120.6</v>
      </c>
      <c r="F12" s="437">
        <f t="shared" si="0"/>
        <v>3.3419023136246713</v>
      </c>
      <c r="G12" s="984" t="s">
        <v>184</v>
      </c>
      <c r="H12" s="141"/>
      <c r="I12" s="324" t="s">
        <v>96</v>
      </c>
      <c r="J12" s="434" t="s">
        <v>109</v>
      </c>
      <c r="K12" s="707">
        <f>'[1]3_2国時系列2'!AW15</f>
        <v>120.2</v>
      </c>
      <c r="L12" s="699"/>
      <c r="M12" s="707">
        <f>'[1]3_2国時系列2'!AO15</f>
        <v>116.1</v>
      </c>
      <c r="N12" s="437">
        <f t="shared" si="2"/>
        <v>2.5618374558303811</v>
      </c>
      <c r="O12" s="987" t="s">
        <v>352</v>
      </c>
    </row>
    <row r="13" spans="1:17" ht="12.75" outlineLevel="1" x14ac:dyDescent="0.15">
      <c r="A13" s="50" t="s">
        <v>96</v>
      </c>
      <c r="B13" s="316" t="s">
        <v>110</v>
      </c>
      <c r="C13" s="703">
        <f>'10生産'!D41</f>
        <v>119</v>
      </c>
      <c r="D13" s="699"/>
      <c r="E13" s="703">
        <f>'10生産'!D210</f>
        <v>115.4</v>
      </c>
      <c r="F13" s="437">
        <f t="shared" si="0"/>
        <v>-4.3117744610281834</v>
      </c>
      <c r="G13" s="984" t="s">
        <v>39</v>
      </c>
      <c r="H13" s="141" t="s">
        <v>4</v>
      </c>
      <c r="I13" s="50" t="s">
        <v>96</v>
      </c>
      <c r="J13" s="434" t="s">
        <v>110</v>
      </c>
      <c r="K13" s="707">
        <f>'[1]3_2国時系列2'!AW16</f>
        <v>119</v>
      </c>
      <c r="L13" s="699"/>
      <c r="M13" s="707">
        <f>'[1]3_2国時系列2'!AO16</f>
        <v>115.1</v>
      </c>
      <c r="N13" s="437">
        <f t="shared" si="2"/>
        <v>-0.8613264427217916</v>
      </c>
      <c r="O13" s="987" t="s">
        <v>352</v>
      </c>
    </row>
    <row r="14" spans="1:17" ht="12.75" outlineLevel="1" x14ac:dyDescent="0.15">
      <c r="A14" s="309" t="s">
        <v>96</v>
      </c>
      <c r="B14" s="317" t="s">
        <v>97</v>
      </c>
      <c r="C14" s="704">
        <f>'10生産'!D42</f>
        <v>115.3</v>
      </c>
      <c r="D14" s="700"/>
      <c r="E14" s="704">
        <f>'10生産'!D211</f>
        <v>113.9</v>
      </c>
      <c r="F14" s="716">
        <f t="shared" si="0"/>
        <v>-1.2998266897746966</v>
      </c>
      <c r="G14" s="985" t="s">
        <v>39</v>
      </c>
      <c r="H14" s="141"/>
      <c r="I14" s="309" t="s">
        <v>96</v>
      </c>
      <c r="J14" s="448" t="s">
        <v>97</v>
      </c>
      <c r="K14" s="708">
        <f>'[1]3_2国時系列2'!AW17</f>
        <v>115.7</v>
      </c>
      <c r="L14" s="700"/>
      <c r="M14" s="708">
        <f>'[1]3_2国時系列2'!AO17</f>
        <v>115.2</v>
      </c>
      <c r="N14" s="716">
        <f t="shared" si="2"/>
        <v>8.6880973066905759E-2</v>
      </c>
      <c r="O14" s="988" t="s">
        <v>352</v>
      </c>
    </row>
    <row r="15" spans="1:17" ht="12.75" outlineLevel="1" x14ac:dyDescent="0.15">
      <c r="A15" s="297" t="s">
        <v>417</v>
      </c>
      <c r="B15" s="432" t="s">
        <v>99</v>
      </c>
      <c r="C15" s="705">
        <f>'10生産'!D43</f>
        <v>102</v>
      </c>
      <c r="D15" s="506">
        <f t="shared" ref="D15:D78" si="3">(C15-C3)/C3*100</f>
        <v>-3.9548022598870078</v>
      </c>
      <c r="E15" s="705">
        <f>'10生産'!D212</f>
        <v>110.3</v>
      </c>
      <c r="F15" s="508">
        <f t="shared" si="0"/>
        <v>-3.1606672519754242</v>
      </c>
      <c r="G15" s="986" t="s">
        <v>196</v>
      </c>
      <c r="H15" s="141"/>
      <c r="I15" s="433" t="s">
        <v>417</v>
      </c>
      <c r="J15" s="434" t="s">
        <v>99</v>
      </c>
      <c r="K15" s="707">
        <f>'[1]3_2国時系列2'!AW18</f>
        <v>106</v>
      </c>
      <c r="L15" s="436">
        <f t="shared" ref="L15:L21" si="4">(K15-K3)/K3*100</f>
        <v>0.37878787878788417</v>
      </c>
      <c r="M15" s="707">
        <f>'[1]3_2国時系列2'!AO18</f>
        <v>112.5</v>
      </c>
      <c r="N15" s="437">
        <f t="shared" si="2"/>
        <v>-2.3437500000000022</v>
      </c>
      <c r="O15" s="987" t="s">
        <v>196</v>
      </c>
    </row>
    <row r="16" spans="1:17" ht="12.75" outlineLevel="1" x14ac:dyDescent="0.15">
      <c r="A16" s="50"/>
      <c r="B16" s="316" t="s">
        <v>101</v>
      </c>
      <c r="C16" s="703">
        <f>'10生産'!D44</f>
        <v>111.9</v>
      </c>
      <c r="D16" s="436">
        <f t="shared" si="3"/>
        <v>-1.3227513227513228</v>
      </c>
      <c r="E16" s="703">
        <f>'10生産'!D213</f>
        <v>114.3</v>
      </c>
      <c r="F16" s="437">
        <f t="shared" si="0"/>
        <v>3.626473254759746</v>
      </c>
      <c r="G16" s="987" t="s">
        <v>196</v>
      </c>
      <c r="H16" s="141"/>
      <c r="I16" s="50"/>
      <c r="J16" s="434" t="s">
        <v>101</v>
      </c>
      <c r="K16" s="707">
        <f>'[1]3_2国時系列2'!AW19</f>
        <v>110.4</v>
      </c>
      <c r="L16" s="436">
        <f t="shared" si="4"/>
        <v>-0.54054054054053546</v>
      </c>
      <c r="M16" s="707">
        <f>'[1]3_2国時系列2'!AO19</f>
        <v>114.3</v>
      </c>
      <c r="N16" s="437">
        <f t="shared" si="2"/>
        <v>1.5999999999999976</v>
      </c>
      <c r="O16" s="987" t="s">
        <v>196</v>
      </c>
    </row>
    <row r="17" spans="1:17" ht="12.75" outlineLevel="1" x14ac:dyDescent="0.15">
      <c r="A17" s="50"/>
      <c r="B17" s="316" t="s">
        <v>102</v>
      </c>
      <c r="C17" s="703">
        <f>'10生産'!D45</f>
        <v>123.3</v>
      </c>
      <c r="D17" s="436">
        <f t="shared" si="3"/>
        <v>-10.522496371552984</v>
      </c>
      <c r="E17" s="703">
        <f>'10生産'!D214</f>
        <v>109.4</v>
      </c>
      <c r="F17" s="437">
        <f t="shared" si="0"/>
        <v>-4.286964129483807</v>
      </c>
      <c r="G17" s="987" t="s">
        <v>120</v>
      </c>
      <c r="H17" s="141"/>
      <c r="I17" s="50"/>
      <c r="J17" s="434" t="s">
        <v>102</v>
      </c>
      <c r="K17" s="707">
        <f>'[1]3_2国時系列2'!AW20</f>
        <v>122.9</v>
      </c>
      <c r="L17" s="436">
        <f t="shared" si="4"/>
        <v>-4.0593286494925751</v>
      </c>
      <c r="M17" s="707">
        <f>'[1]3_2国時系列2'!AO20</f>
        <v>113.4</v>
      </c>
      <c r="N17" s="437">
        <f t="shared" si="2"/>
        <v>-0.7874015748031421</v>
      </c>
      <c r="O17" s="987" t="s">
        <v>359</v>
      </c>
    </row>
    <row r="18" spans="1:17" ht="12.75" outlineLevel="1" x14ac:dyDescent="0.15">
      <c r="A18" s="50"/>
      <c r="B18" s="316" t="s">
        <v>103</v>
      </c>
      <c r="C18" s="703">
        <f>'10生産'!D46</f>
        <v>107.8</v>
      </c>
      <c r="D18" s="436">
        <f t="shared" si="3"/>
        <v>-11.348684210526313</v>
      </c>
      <c r="E18" s="703">
        <f>'10生産'!D215</f>
        <v>110.5</v>
      </c>
      <c r="F18" s="437">
        <f t="shared" si="0"/>
        <v>1.0054844606946931</v>
      </c>
      <c r="G18" s="987" t="s">
        <v>184</v>
      </c>
      <c r="H18" s="141"/>
      <c r="I18" s="50"/>
      <c r="J18" s="434" t="s">
        <v>103</v>
      </c>
      <c r="K18" s="707">
        <f>'[1]3_2国時系列2'!AW21</f>
        <v>111.4</v>
      </c>
      <c r="L18" s="436">
        <f t="shared" si="4"/>
        <v>-0.35778175313058269</v>
      </c>
      <c r="M18" s="707">
        <f>'[1]3_2国時系列2'!AO21</f>
        <v>112.9</v>
      </c>
      <c r="N18" s="437">
        <f t="shared" si="2"/>
        <v>-0.44091710758377423</v>
      </c>
      <c r="O18" s="987" t="s">
        <v>353</v>
      </c>
    </row>
    <row r="19" spans="1:17" ht="12.75" outlineLevel="1" x14ac:dyDescent="0.15">
      <c r="A19" s="454"/>
      <c r="B19" s="316" t="s">
        <v>104</v>
      </c>
      <c r="C19" s="703">
        <f>'10生産'!D47</f>
        <v>103.7</v>
      </c>
      <c r="D19" s="436">
        <f t="shared" si="3"/>
        <v>-6.4923354373309312</v>
      </c>
      <c r="E19" s="703">
        <f>'10生産'!D216</f>
        <v>113.1</v>
      </c>
      <c r="F19" s="437">
        <f t="shared" si="0"/>
        <v>2.352941176470583</v>
      </c>
      <c r="G19" s="987" t="s">
        <v>184</v>
      </c>
      <c r="H19" s="141"/>
      <c r="I19" s="454"/>
      <c r="J19" s="434" t="s">
        <v>104</v>
      </c>
      <c r="K19" s="707">
        <f>'[1]3_2国時系列2'!AW22</f>
        <v>107.9</v>
      </c>
      <c r="L19" s="436">
        <f t="shared" si="4"/>
        <v>-1.8198362147406733</v>
      </c>
      <c r="M19" s="707">
        <f>'[1]3_2国時系列2'!AO22</f>
        <v>114.8</v>
      </c>
      <c r="N19" s="437">
        <f t="shared" si="2"/>
        <v>1.6829052258635884</v>
      </c>
      <c r="O19" s="987" t="s">
        <v>184</v>
      </c>
    </row>
    <row r="20" spans="1:17" ht="12.75" outlineLevel="1" x14ac:dyDescent="0.15">
      <c r="A20" s="50" t="s">
        <v>96</v>
      </c>
      <c r="B20" s="316" t="s">
        <v>105</v>
      </c>
      <c r="C20" s="703">
        <f>'10生産'!D48</f>
        <v>114.8</v>
      </c>
      <c r="D20" s="436">
        <f t="shared" si="3"/>
        <v>-5.436573311367388</v>
      </c>
      <c r="E20" s="703">
        <f>'10生産'!D217</f>
        <v>113.6</v>
      </c>
      <c r="F20" s="437">
        <f t="shared" si="0"/>
        <v>0.44208664898320071</v>
      </c>
      <c r="G20" s="987" t="s">
        <v>184</v>
      </c>
      <c r="H20" s="141"/>
      <c r="I20" s="50" t="s">
        <v>96</v>
      </c>
      <c r="J20" s="434" t="s">
        <v>105</v>
      </c>
      <c r="K20" s="707">
        <f>'[1]3_2国時系列2'!AW23</f>
        <v>111.9</v>
      </c>
      <c r="L20" s="436">
        <f t="shared" si="4"/>
        <v>-3.1168831168831121</v>
      </c>
      <c r="M20" s="707">
        <f>'[1]3_2国時系列2'!AO23</f>
        <v>112.8</v>
      </c>
      <c r="N20" s="437">
        <f t="shared" si="2"/>
        <v>-1.7421602787456445</v>
      </c>
      <c r="O20" s="987" t="s">
        <v>184</v>
      </c>
    </row>
    <row r="21" spans="1:17" ht="12.75" outlineLevel="1" x14ac:dyDescent="0.15">
      <c r="A21" s="50"/>
      <c r="B21" s="316" t="s">
        <v>106</v>
      </c>
      <c r="C21" s="703">
        <f>'10生産'!D49</f>
        <v>118.8</v>
      </c>
      <c r="D21" s="436">
        <f t="shared" si="3"/>
        <v>5.0397877984084909</v>
      </c>
      <c r="E21" s="703">
        <f>'10生産'!D218</f>
        <v>119.3</v>
      </c>
      <c r="F21" s="437">
        <f t="shared" si="0"/>
        <v>5.0176056338028197</v>
      </c>
      <c r="G21" s="987" t="s">
        <v>39</v>
      </c>
      <c r="H21" s="141"/>
      <c r="I21" s="50"/>
      <c r="J21" s="434" t="s">
        <v>106</v>
      </c>
      <c r="K21" s="707">
        <f>'[1]3_2国時系列2'!AW24</f>
        <v>118.2</v>
      </c>
      <c r="L21" s="436">
        <f t="shared" si="4"/>
        <v>1.025641025641028</v>
      </c>
      <c r="M21" s="707">
        <f>'[1]3_2国時系列2'!AO24</f>
        <v>113</v>
      </c>
      <c r="N21" s="437">
        <f t="shared" si="2"/>
        <v>0.17730496453900962</v>
      </c>
      <c r="O21" s="987" t="s">
        <v>184</v>
      </c>
    </row>
    <row r="22" spans="1:17" ht="12.75" outlineLevel="1" x14ac:dyDescent="0.15">
      <c r="A22" s="50"/>
      <c r="B22" s="316" t="s">
        <v>107</v>
      </c>
      <c r="C22" s="703">
        <f>'10生産'!D50</f>
        <v>99.6</v>
      </c>
      <c r="D22" s="436">
        <f t="shared" si="3"/>
        <v>-9.3721565059144787</v>
      </c>
      <c r="E22" s="703">
        <f>'10生産'!D219</f>
        <v>108.7</v>
      </c>
      <c r="F22" s="437">
        <f t="shared" si="0"/>
        <v>-8.8851634534786221</v>
      </c>
      <c r="G22" s="987" t="s">
        <v>184</v>
      </c>
      <c r="H22" s="141"/>
      <c r="I22" s="50"/>
      <c r="J22" s="434" t="s">
        <v>107</v>
      </c>
      <c r="K22" s="707">
        <f>'[1]3_2国時系列2'!AW25</f>
        <v>102.6</v>
      </c>
      <c r="L22" s="436">
        <f t="shared" ref="L22:L68" si="5">(K22-K10)/K10*100</f>
        <v>-5.0000000000000053</v>
      </c>
      <c r="M22" s="707">
        <f>'[1]3_2国時系列2'!AO25</f>
        <v>111.5</v>
      </c>
      <c r="N22" s="437">
        <f t="shared" si="2"/>
        <v>-1.3274336283185841</v>
      </c>
      <c r="O22" s="987" t="s">
        <v>359</v>
      </c>
    </row>
    <row r="23" spans="1:17" ht="12.75" outlineLevel="1" x14ac:dyDescent="0.15">
      <c r="A23" s="454" t="s">
        <v>96</v>
      </c>
      <c r="B23" s="316" t="s">
        <v>108</v>
      </c>
      <c r="C23" s="703">
        <f>'10生産'!D51</f>
        <v>112.4</v>
      </c>
      <c r="D23" s="436">
        <f t="shared" si="3"/>
        <v>-4.2589437819420786</v>
      </c>
      <c r="E23" s="703">
        <f>'10生産'!D220</f>
        <v>110.5</v>
      </c>
      <c r="F23" s="437">
        <f t="shared" si="0"/>
        <v>1.6559337626494914</v>
      </c>
      <c r="G23" s="987" t="s">
        <v>184</v>
      </c>
      <c r="H23" s="141"/>
      <c r="I23" s="454" t="s">
        <v>96</v>
      </c>
      <c r="J23" s="434" t="s">
        <v>108</v>
      </c>
      <c r="K23" s="707">
        <f>'[1]3_2国時系列2'!AW26</f>
        <v>115.9</v>
      </c>
      <c r="L23" s="436">
        <f t="shared" si="5"/>
        <v>1.8453427065026438</v>
      </c>
      <c r="M23" s="707">
        <f>'[1]3_2国時系列2'!AO26</f>
        <v>113.4</v>
      </c>
      <c r="N23" s="437">
        <f t="shared" si="2"/>
        <v>1.704035874439467</v>
      </c>
      <c r="O23" s="987" t="s">
        <v>359</v>
      </c>
    </row>
    <row r="24" spans="1:17" ht="12.75" outlineLevel="1" x14ac:dyDescent="0.15">
      <c r="A24" s="50" t="s">
        <v>96</v>
      </c>
      <c r="B24" s="316" t="s">
        <v>109</v>
      </c>
      <c r="C24" s="703">
        <f>'10生産'!D52</f>
        <v>108.7</v>
      </c>
      <c r="D24" s="436">
        <f t="shared" si="3"/>
        <v>-12.409347300564056</v>
      </c>
      <c r="E24" s="703">
        <f>'10生産'!D221</f>
        <v>107</v>
      </c>
      <c r="F24" s="437">
        <f t="shared" si="0"/>
        <v>-3.1674208144796379</v>
      </c>
      <c r="G24" s="987" t="s">
        <v>355</v>
      </c>
      <c r="H24" s="141"/>
      <c r="I24" s="50" t="s">
        <v>96</v>
      </c>
      <c r="J24" s="434" t="s">
        <v>109</v>
      </c>
      <c r="K24" s="707">
        <f>'[1]3_2国時系列2'!AW27</f>
        <v>110.8</v>
      </c>
      <c r="L24" s="436">
        <f t="shared" si="5"/>
        <v>-7.8202995008319505</v>
      </c>
      <c r="M24" s="707">
        <f>'[1]3_2国時系列2'!AO27</f>
        <v>107.9</v>
      </c>
      <c r="N24" s="437">
        <f t="shared" si="2"/>
        <v>-4.8500881834215166</v>
      </c>
      <c r="O24" s="987" t="s">
        <v>360</v>
      </c>
    </row>
    <row r="25" spans="1:17" ht="12.75" outlineLevel="1" x14ac:dyDescent="0.15">
      <c r="A25" s="50" t="s">
        <v>96</v>
      </c>
      <c r="B25" s="316" t="s">
        <v>110</v>
      </c>
      <c r="C25" s="703">
        <f>'10生産'!D53</f>
        <v>106.4</v>
      </c>
      <c r="D25" s="436">
        <f t="shared" si="3"/>
        <v>-10.588235294117643</v>
      </c>
      <c r="E25" s="703">
        <f>'10生産'!D222</f>
        <v>105.3</v>
      </c>
      <c r="F25" s="437">
        <f t="shared" si="0"/>
        <v>-1.5887850467289748</v>
      </c>
      <c r="G25" s="987" t="s">
        <v>184</v>
      </c>
      <c r="H25" s="141"/>
      <c r="I25" s="50" t="s">
        <v>96</v>
      </c>
      <c r="J25" s="434" t="s">
        <v>110</v>
      </c>
      <c r="K25" s="707">
        <f>'[1]3_2国時系列2'!AW28</f>
        <v>109.7</v>
      </c>
      <c r="L25" s="436">
        <f t="shared" si="5"/>
        <v>-7.8151260504201652</v>
      </c>
      <c r="M25" s="707">
        <f>'[1]3_2国時系列2'!AO28</f>
        <v>107.8</v>
      </c>
      <c r="N25" s="437">
        <f t="shared" si="2"/>
        <v>-9.2678405931425872E-2</v>
      </c>
      <c r="O25" s="987" t="s">
        <v>360</v>
      </c>
    </row>
    <row r="26" spans="1:17" ht="12.75" outlineLevel="1" x14ac:dyDescent="0.15">
      <c r="A26" s="309" t="s">
        <v>96</v>
      </c>
      <c r="B26" s="317" t="s">
        <v>97</v>
      </c>
      <c r="C26" s="704">
        <f>'10生産'!D54</f>
        <v>113.5</v>
      </c>
      <c r="D26" s="507">
        <f t="shared" si="3"/>
        <v>-1.5611448395490002</v>
      </c>
      <c r="E26" s="704">
        <f>'10生産'!D223</f>
        <v>108.2</v>
      </c>
      <c r="F26" s="716">
        <f t="shared" si="0"/>
        <v>2.7540360873694261</v>
      </c>
      <c r="G26" s="988" t="s">
        <v>184</v>
      </c>
      <c r="H26" s="141"/>
      <c r="I26" s="50" t="s">
        <v>96</v>
      </c>
      <c r="J26" s="434" t="s">
        <v>97</v>
      </c>
      <c r="K26" s="707">
        <f>'[1]3_2国時系列2'!AW29</f>
        <v>111.4</v>
      </c>
      <c r="L26" s="436">
        <f t="shared" si="5"/>
        <v>-3.7165082108902308</v>
      </c>
      <c r="M26" s="707">
        <f>'[1]3_2国時系列2'!AO29</f>
        <v>108.2</v>
      </c>
      <c r="N26" s="437">
        <f t="shared" si="2"/>
        <v>0.37105751391466207</v>
      </c>
      <c r="O26" s="987" t="s">
        <v>360</v>
      </c>
    </row>
    <row r="27" spans="1:17" ht="12.75" outlineLevel="1" x14ac:dyDescent="0.15">
      <c r="A27" s="303" t="s">
        <v>407</v>
      </c>
      <c r="B27" s="316" t="s">
        <v>99</v>
      </c>
      <c r="C27" s="703">
        <f>'10生産'!D55</f>
        <v>100.6</v>
      </c>
      <c r="D27" s="436">
        <f t="shared" si="3"/>
        <v>-1.3725490196078487</v>
      </c>
      <c r="E27" s="703">
        <f>'10生産'!D224</f>
        <v>108.7</v>
      </c>
      <c r="F27" s="437">
        <f t="shared" si="0"/>
        <v>0.46210720887245837</v>
      </c>
      <c r="G27" s="987" t="s">
        <v>184</v>
      </c>
      <c r="I27" s="442" t="s">
        <v>407</v>
      </c>
      <c r="J27" s="443" t="s">
        <v>99</v>
      </c>
      <c r="K27" s="706">
        <f>'[1]3_2国時系列2'!AW30</f>
        <v>102.7</v>
      </c>
      <c r="L27" s="506">
        <f t="shared" si="5"/>
        <v>-3.1132075471698086</v>
      </c>
      <c r="M27" s="706">
        <f>'[1]3_2国時系列2'!AO30</f>
        <v>108.8</v>
      </c>
      <c r="N27" s="508">
        <f t="shared" si="2"/>
        <v>0.55452865064694479</v>
      </c>
      <c r="O27" s="993" t="s">
        <v>363</v>
      </c>
    </row>
    <row r="28" spans="1:17" ht="12.75" outlineLevel="1" x14ac:dyDescent="0.15">
      <c r="A28" s="50"/>
      <c r="B28" s="316" t="s">
        <v>101</v>
      </c>
      <c r="C28" s="703">
        <f>'10生産'!D56</f>
        <v>103</v>
      </c>
      <c r="D28" s="436">
        <f t="shared" si="3"/>
        <v>-7.9535299374441513</v>
      </c>
      <c r="E28" s="703">
        <f>'10生産'!D225</f>
        <v>104.6</v>
      </c>
      <c r="F28" s="437">
        <f t="shared" si="0"/>
        <v>-3.7718491260349665</v>
      </c>
      <c r="G28" s="989" t="s">
        <v>120</v>
      </c>
      <c r="I28" s="50"/>
      <c r="J28" s="434" t="s">
        <v>101</v>
      </c>
      <c r="K28" s="707">
        <f>'[1]3_2国時系列2'!AW31</f>
        <v>103.7</v>
      </c>
      <c r="L28" s="436">
        <f t="shared" si="5"/>
        <v>-6.0688405797101472</v>
      </c>
      <c r="M28" s="707">
        <f>'[1]3_2国時系列2'!AO31</f>
        <v>105.8</v>
      </c>
      <c r="N28" s="437">
        <f t="shared" si="2"/>
        <v>-2.7573529411764706</v>
      </c>
      <c r="O28" s="984" t="s">
        <v>363</v>
      </c>
    </row>
    <row r="29" spans="1:17" ht="12.75" outlineLevel="1" x14ac:dyDescent="0.15">
      <c r="A29" s="50"/>
      <c r="B29" s="316" t="s">
        <v>102</v>
      </c>
      <c r="C29" s="703">
        <f>'10生産'!D57</f>
        <v>128.30000000000001</v>
      </c>
      <c r="D29" s="436">
        <f t="shared" si="3"/>
        <v>4.0551500405515117</v>
      </c>
      <c r="E29" s="703">
        <f>'10生産'!D226</f>
        <v>111.9</v>
      </c>
      <c r="F29" s="437">
        <f t="shared" si="0"/>
        <v>6.978967495219897</v>
      </c>
      <c r="G29" s="989" t="s">
        <v>120</v>
      </c>
      <c r="I29" s="50"/>
      <c r="J29" s="434" t="s">
        <v>102</v>
      </c>
      <c r="K29" s="707">
        <f>'[1]3_2国時系列2'!AW32</f>
        <v>116.5</v>
      </c>
      <c r="L29" s="436">
        <f t="shared" si="5"/>
        <v>-5.2074857607811271</v>
      </c>
      <c r="M29" s="707">
        <f>'[1]3_2国時系列2'!AO32</f>
        <v>105.8</v>
      </c>
      <c r="N29" s="437">
        <f t="shared" si="2"/>
        <v>0</v>
      </c>
      <c r="O29" s="984" t="s">
        <v>365</v>
      </c>
      <c r="Q29" s="135" t="s">
        <v>1</v>
      </c>
    </row>
    <row r="30" spans="1:17" ht="12.75" outlineLevel="1" x14ac:dyDescent="0.15">
      <c r="A30" s="50"/>
      <c r="B30" s="316" t="s">
        <v>103</v>
      </c>
      <c r="C30" s="703">
        <f>'10生産'!D58</f>
        <v>92.9</v>
      </c>
      <c r="D30" s="436">
        <f t="shared" si="3"/>
        <v>-13.821892393320956</v>
      </c>
      <c r="E30" s="703">
        <f>'10生産'!D227</f>
        <v>92.9</v>
      </c>
      <c r="F30" s="437">
        <f t="shared" si="0"/>
        <v>-16.979445933869524</v>
      </c>
      <c r="G30" s="987" t="s">
        <v>366</v>
      </c>
      <c r="I30" s="50"/>
      <c r="J30" s="434" t="s">
        <v>103</v>
      </c>
      <c r="K30" s="707">
        <f>'[1]3_2国時系列2'!AW33</f>
        <v>94.8</v>
      </c>
      <c r="L30" s="436">
        <f t="shared" si="5"/>
        <v>-14.901256732495519</v>
      </c>
      <c r="M30" s="707">
        <f>'[1]3_2国時系列2'!AO33</f>
        <v>95.2</v>
      </c>
      <c r="N30" s="437">
        <f t="shared" si="2"/>
        <v>-10.018903591682413</v>
      </c>
      <c r="O30" s="984" t="s">
        <v>366</v>
      </c>
    </row>
    <row r="31" spans="1:17" ht="12.75" outlineLevel="1" x14ac:dyDescent="0.15">
      <c r="A31" s="454" t="s">
        <v>96</v>
      </c>
      <c r="B31" s="316" t="s">
        <v>104</v>
      </c>
      <c r="C31" s="703">
        <f>'10生産'!D59</f>
        <v>82.8</v>
      </c>
      <c r="D31" s="436">
        <f t="shared" si="3"/>
        <v>-20.154291224686602</v>
      </c>
      <c r="E31" s="703">
        <f>'10生産'!D228</f>
        <v>92.2</v>
      </c>
      <c r="F31" s="437">
        <f t="shared" si="0"/>
        <v>-0.75349838536060587</v>
      </c>
      <c r="G31" s="987" t="s">
        <v>366</v>
      </c>
      <c r="I31" s="454" t="s">
        <v>96</v>
      </c>
      <c r="J31" s="434" t="s">
        <v>104</v>
      </c>
      <c r="K31" s="707">
        <f>'[1]3_2国時系列2'!AW34</f>
        <v>80</v>
      </c>
      <c r="L31" s="436">
        <f t="shared" si="5"/>
        <v>-25.85727525486562</v>
      </c>
      <c r="M31" s="707">
        <f>'[1]3_2国時系列2'!AO34</f>
        <v>87.6</v>
      </c>
      <c r="N31" s="437">
        <f t="shared" si="2"/>
        <v>-7.9831932773109333</v>
      </c>
      <c r="O31" s="984" t="s">
        <v>366</v>
      </c>
    </row>
    <row r="32" spans="1:17" ht="12.75" outlineLevel="1" x14ac:dyDescent="0.15">
      <c r="A32" s="50" t="s">
        <v>96</v>
      </c>
      <c r="B32" s="316" t="s">
        <v>105</v>
      </c>
      <c r="C32" s="703">
        <f>'10生産'!D60</f>
        <v>95.6</v>
      </c>
      <c r="D32" s="436">
        <f t="shared" si="3"/>
        <v>-16.724738675958193</v>
      </c>
      <c r="E32" s="703">
        <f>'10生産'!D229</f>
        <v>91.6</v>
      </c>
      <c r="F32" s="437">
        <f t="shared" si="0"/>
        <v>-0.65075921908894641</v>
      </c>
      <c r="G32" s="989" t="s">
        <v>402</v>
      </c>
      <c r="I32" s="50" t="s">
        <v>96</v>
      </c>
      <c r="J32" s="434" t="s">
        <v>105</v>
      </c>
      <c r="K32" s="707">
        <f>'[1]3_2国時系列2'!AW35</f>
        <v>91.6</v>
      </c>
      <c r="L32" s="436">
        <f t="shared" si="5"/>
        <v>-18.141197497765869</v>
      </c>
      <c r="M32" s="707">
        <f>'[1]3_2国時系列2'!AO35</f>
        <v>89.4</v>
      </c>
      <c r="N32" s="437">
        <f t="shared" si="2"/>
        <v>2.0547945205479583</v>
      </c>
      <c r="O32" s="984" t="s">
        <v>402</v>
      </c>
    </row>
    <row r="33" spans="1:16" ht="12.75" outlineLevel="1" x14ac:dyDescent="0.15">
      <c r="A33" s="50"/>
      <c r="B33" s="316" t="s">
        <v>106</v>
      </c>
      <c r="C33" s="703">
        <f>'10生産'!D61</f>
        <v>92.3</v>
      </c>
      <c r="D33" s="436">
        <f t="shared" si="3"/>
        <v>-22.306397306397308</v>
      </c>
      <c r="E33" s="703">
        <f>'10生産'!D230</f>
        <v>94</v>
      </c>
      <c r="F33" s="437">
        <f t="shared" si="0"/>
        <v>2.620087336244548</v>
      </c>
      <c r="G33" s="989" t="s">
        <v>181</v>
      </c>
      <c r="I33" s="50"/>
      <c r="J33" s="434" t="s">
        <v>106</v>
      </c>
      <c r="K33" s="707">
        <f>'[1]3_2国時系列2'!AW36</f>
        <v>99.1</v>
      </c>
      <c r="L33" s="436">
        <f t="shared" si="5"/>
        <v>-16.159052453468703</v>
      </c>
      <c r="M33" s="707">
        <f>'[1]3_2国時系列2'!AO36</f>
        <v>95.3</v>
      </c>
      <c r="N33" s="437">
        <f t="shared" si="2"/>
        <v>6.5995525727069255</v>
      </c>
      <c r="O33" s="984" t="s">
        <v>181</v>
      </c>
    </row>
    <row r="34" spans="1:16" ht="12.75" outlineLevel="1" x14ac:dyDescent="0.15">
      <c r="A34" s="50"/>
      <c r="B34" s="316" t="s">
        <v>107</v>
      </c>
      <c r="C34" s="703">
        <f>'10生産'!D62</f>
        <v>90.6</v>
      </c>
      <c r="D34" s="436">
        <f t="shared" si="3"/>
        <v>-9.0361445783132535</v>
      </c>
      <c r="E34" s="703">
        <f>'10生産'!D231</f>
        <v>100.9</v>
      </c>
      <c r="F34" s="437">
        <f t="shared" si="0"/>
        <v>7.3404255319149003</v>
      </c>
      <c r="G34" s="989" t="s">
        <v>181</v>
      </c>
      <c r="I34" s="50"/>
      <c r="J34" s="316" t="s">
        <v>107</v>
      </c>
      <c r="K34" s="707">
        <f>'[1]3_2国時系列2'!AW37</f>
        <v>87.9</v>
      </c>
      <c r="L34" s="436">
        <f t="shared" si="5"/>
        <v>-14.327485380116951</v>
      </c>
      <c r="M34" s="707">
        <f>'[1]3_2国時系列2'!AO37</f>
        <v>97.2</v>
      </c>
      <c r="N34" s="437">
        <f t="shared" si="2"/>
        <v>1.9937040923399849</v>
      </c>
      <c r="O34" s="984" t="s">
        <v>351</v>
      </c>
    </row>
    <row r="35" spans="1:16" ht="12.75" outlineLevel="1" x14ac:dyDescent="0.15">
      <c r="A35" s="454" t="s">
        <v>96</v>
      </c>
      <c r="B35" s="316" t="s">
        <v>108</v>
      </c>
      <c r="C35" s="703">
        <f>'10生産'!D63</f>
        <v>100</v>
      </c>
      <c r="D35" s="436">
        <f t="shared" si="3"/>
        <v>-11.032028469750895</v>
      </c>
      <c r="E35" s="703">
        <f>'10生産'!D232</f>
        <v>96.9</v>
      </c>
      <c r="F35" s="437">
        <f t="shared" si="0"/>
        <v>-3.9643211100099105</v>
      </c>
      <c r="G35" s="989" t="s">
        <v>409</v>
      </c>
      <c r="I35" s="454" t="s">
        <v>96</v>
      </c>
      <c r="J35" s="316" t="s">
        <v>108</v>
      </c>
      <c r="K35" s="707">
        <f>'[1]3_2国時系列2'!AW38</f>
        <v>104.6</v>
      </c>
      <c r="L35" s="436">
        <f t="shared" si="5"/>
        <v>-9.7497842968076025</v>
      </c>
      <c r="M35" s="707">
        <f>'[1]3_2国時系列2'!AO38</f>
        <v>100.5</v>
      </c>
      <c r="N35" s="437">
        <f t="shared" si="2"/>
        <v>3.3950617283950586</v>
      </c>
      <c r="O35" s="984" t="s">
        <v>351</v>
      </c>
    </row>
    <row r="36" spans="1:16" ht="12.75" outlineLevel="1" x14ac:dyDescent="0.15">
      <c r="A36" s="50" t="s">
        <v>96</v>
      </c>
      <c r="B36" s="316" t="s">
        <v>109</v>
      </c>
      <c r="C36" s="703">
        <f>'10生産'!D64</f>
        <v>104.8</v>
      </c>
      <c r="D36" s="436">
        <f t="shared" si="3"/>
        <v>-3.5878564857405753</v>
      </c>
      <c r="E36" s="703">
        <f>'10生産'!D233</f>
        <v>100.7</v>
      </c>
      <c r="F36" s="437">
        <f t="shared" si="0"/>
        <v>3.9215686274509776</v>
      </c>
      <c r="G36" s="989" t="s">
        <v>409</v>
      </c>
      <c r="I36" s="50" t="s">
        <v>96</v>
      </c>
      <c r="J36" s="316" t="s">
        <v>109</v>
      </c>
      <c r="K36" s="707">
        <f>'[1]3_2国時系列2'!AW39</f>
        <v>106.2</v>
      </c>
      <c r="L36" s="436">
        <f t="shared" si="5"/>
        <v>-4.1516245487364571</v>
      </c>
      <c r="M36" s="707">
        <f>'[1]3_2国時系列2'!AO39</f>
        <v>103.6</v>
      </c>
      <c r="N36" s="437">
        <f t="shared" si="2"/>
        <v>3.0845771144278551</v>
      </c>
      <c r="O36" s="984" t="s">
        <v>351</v>
      </c>
    </row>
    <row r="37" spans="1:16" ht="12.75" outlineLevel="1" x14ac:dyDescent="0.15">
      <c r="A37" s="50" t="s">
        <v>96</v>
      </c>
      <c r="B37" s="316" t="s">
        <v>110</v>
      </c>
      <c r="C37" s="703">
        <f>'10生産'!D65</f>
        <v>99.6</v>
      </c>
      <c r="D37" s="436">
        <f t="shared" si="3"/>
        <v>-6.3909774436090334</v>
      </c>
      <c r="E37" s="703">
        <f>'10生産'!D234</f>
        <v>100.8</v>
      </c>
      <c r="F37" s="437">
        <f t="shared" si="0"/>
        <v>9.9304865938425343E-2</v>
      </c>
      <c r="G37" s="989" t="s">
        <v>409</v>
      </c>
      <c r="I37" s="50" t="s">
        <v>96</v>
      </c>
      <c r="J37" s="316" t="s">
        <v>110</v>
      </c>
      <c r="K37" s="707">
        <f>'[1]3_2国時系列2'!AW40</f>
        <v>104.8</v>
      </c>
      <c r="L37" s="436">
        <f t="shared" si="5"/>
        <v>-4.4667274384685554</v>
      </c>
      <c r="M37" s="707">
        <f>'[1]3_2国時系列2'!AO40</f>
        <v>103.7</v>
      </c>
      <c r="N37" s="437">
        <f t="shared" si="2"/>
        <v>9.6525096525104756E-2</v>
      </c>
      <c r="O37" s="984" t="s">
        <v>351</v>
      </c>
    </row>
    <row r="38" spans="1:16" ht="12.75" outlineLevel="1" x14ac:dyDescent="0.15">
      <c r="A38" s="309" t="s">
        <v>96</v>
      </c>
      <c r="B38" s="317" t="s">
        <v>97</v>
      </c>
      <c r="C38" s="704">
        <f>'10生産'!D66</f>
        <v>109.5</v>
      </c>
      <c r="D38" s="507">
        <f t="shared" si="3"/>
        <v>-3.5242290748898681</v>
      </c>
      <c r="E38" s="704">
        <f>'10生産'!D235</f>
        <v>102.9</v>
      </c>
      <c r="F38" s="716">
        <f t="shared" si="0"/>
        <v>2.0833333333333419</v>
      </c>
      <c r="G38" s="990" t="s">
        <v>409</v>
      </c>
      <c r="I38" s="309" t="s">
        <v>96</v>
      </c>
      <c r="J38" s="317" t="s">
        <v>97</v>
      </c>
      <c r="K38" s="708">
        <f>'[1]3_2国時系列2'!AW41</f>
        <v>107.9</v>
      </c>
      <c r="L38" s="507">
        <f t="shared" si="5"/>
        <v>-3.141831238779174</v>
      </c>
      <c r="M38" s="708">
        <f>'[1]3_2国時系列2'!AO41</f>
        <v>103.2</v>
      </c>
      <c r="N38" s="716">
        <f t="shared" si="2"/>
        <v>-0.48216007714561238</v>
      </c>
      <c r="O38" s="985" t="s">
        <v>351</v>
      </c>
    </row>
    <row r="39" spans="1:16" ht="12.75" outlineLevel="1" x14ac:dyDescent="0.15">
      <c r="A39" s="303" t="s">
        <v>418</v>
      </c>
      <c r="B39" s="316" t="s">
        <v>99</v>
      </c>
      <c r="C39" s="703">
        <f>'10生産'!D67</f>
        <v>93.2</v>
      </c>
      <c r="D39" s="436">
        <f t="shared" si="3"/>
        <v>-7.355864811133193</v>
      </c>
      <c r="E39" s="703">
        <f>'10生産'!D236</f>
        <v>103.9</v>
      </c>
      <c r="F39" s="437">
        <f t="shared" si="0"/>
        <v>0.97181729834791064</v>
      </c>
      <c r="G39" s="991" t="s">
        <v>409</v>
      </c>
      <c r="I39" s="433" t="s">
        <v>418</v>
      </c>
      <c r="J39" s="434" t="s">
        <v>99</v>
      </c>
      <c r="K39" s="707">
        <f>'[1]3_2国時系列2'!AW42</f>
        <v>97.4</v>
      </c>
      <c r="L39" s="436">
        <f t="shared" si="5"/>
        <v>-5.1606621226874365</v>
      </c>
      <c r="M39" s="707">
        <f>'[1]3_2国時系列2'!AO42</f>
        <v>106.4</v>
      </c>
      <c r="N39" s="437">
        <f t="shared" si="2"/>
        <v>3.1007751937984525</v>
      </c>
      <c r="O39" s="984" t="s">
        <v>351</v>
      </c>
    </row>
    <row r="40" spans="1:16" ht="12.75" outlineLevel="1" x14ac:dyDescent="0.15">
      <c r="A40" s="50"/>
      <c r="B40" s="316" t="s">
        <v>101</v>
      </c>
      <c r="C40" s="703">
        <f>'10生産'!D68</f>
        <v>99.2</v>
      </c>
      <c r="D40" s="436">
        <f t="shared" si="3"/>
        <v>-3.6893203883495116</v>
      </c>
      <c r="E40" s="703">
        <f>'10生産'!D237</f>
        <v>103</v>
      </c>
      <c r="F40" s="437">
        <f t="shared" si="0"/>
        <v>-0.86621751684312387</v>
      </c>
      <c r="G40" s="991" t="s">
        <v>409</v>
      </c>
      <c r="I40" s="50"/>
      <c r="J40" s="434" t="s">
        <v>101</v>
      </c>
      <c r="K40" s="707">
        <f>'[1]3_2国時系列2'!AW43</f>
        <v>101.4</v>
      </c>
      <c r="L40" s="436">
        <f t="shared" si="5"/>
        <v>-2.2179363548698139</v>
      </c>
      <c r="M40" s="707">
        <f>'[1]3_2国時系列2'!AO43</f>
        <v>105.9</v>
      </c>
      <c r="N40" s="437">
        <f t="shared" si="2"/>
        <v>-0.46992481203007519</v>
      </c>
      <c r="O40" s="984" t="s">
        <v>351</v>
      </c>
    </row>
    <row r="41" spans="1:16" ht="12.75" outlineLevel="1" x14ac:dyDescent="0.15">
      <c r="A41" s="50"/>
      <c r="B41" s="316" t="s">
        <v>102</v>
      </c>
      <c r="C41" s="703">
        <f>'10生産'!D69</f>
        <v>124.1</v>
      </c>
      <c r="D41" s="436">
        <f t="shared" si="3"/>
        <v>-3.2735775526110809</v>
      </c>
      <c r="E41" s="703">
        <f>'10生産'!D238</f>
        <v>104.3</v>
      </c>
      <c r="F41" s="437">
        <f t="shared" si="0"/>
        <v>1.2621359223300943</v>
      </c>
      <c r="G41" s="991" t="s">
        <v>409</v>
      </c>
      <c r="I41" s="50"/>
      <c r="J41" s="434" t="s">
        <v>102</v>
      </c>
      <c r="K41" s="707">
        <f>'[1]3_2国時系列2'!AW44</f>
        <v>120.1</v>
      </c>
      <c r="L41" s="436">
        <f t="shared" si="5"/>
        <v>3.0901287553648018</v>
      </c>
      <c r="M41" s="707">
        <f>'[1]3_2国時系列2'!AO44</f>
        <v>106.5</v>
      </c>
      <c r="N41" s="437">
        <f t="shared" si="2"/>
        <v>0.56657223796033451</v>
      </c>
      <c r="O41" s="984" t="s">
        <v>351</v>
      </c>
    </row>
    <row r="42" spans="1:16" ht="12.75" outlineLevel="1" x14ac:dyDescent="0.15">
      <c r="A42" s="50"/>
      <c r="B42" s="316" t="s">
        <v>103</v>
      </c>
      <c r="C42" s="703">
        <f>'10生産'!D70</f>
        <v>104.6</v>
      </c>
      <c r="D42" s="436">
        <f t="shared" si="3"/>
        <v>12.594187298170063</v>
      </c>
      <c r="E42" s="703">
        <f>'10生産'!D239</f>
        <v>104.1</v>
      </c>
      <c r="F42" s="437">
        <f t="shared" si="0"/>
        <v>-0.19175455417066428</v>
      </c>
      <c r="G42" s="991" t="s">
        <v>409</v>
      </c>
      <c r="I42" s="50"/>
      <c r="J42" s="434" t="s">
        <v>103</v>
      </c>
      <c r="K42" s="707">
        <f>'[1]3_2国時系列2'!AW45</f>
        <v>108.4</v>
      </c>
      <c r="L42" s="436">
        <f t="shared" si="5"/>
        <v>14.345991561181446</v>
      </c>
      <c r="M42" s="707">
        <f>'[1]3_2国時系列2'!AO45</f>
        <v>108.8</v>
      </c>
      <c r="N42" s="437">
        <f t="shared" si="2"/>
        <v>2.1596244131455373</v>
      </c>
      <c r="O42" s="984" t="s">
        <v>351</v>
      </c>
    </row>
    <row r="43" spans="1:16" ht="12.75" outlineLevel="1" x14ac:dyDescent="0.15">
      <c r="A43" s="454" t="s">
        <v>96</v>
      </c>
      <c r="B43" s="316" t="s">
        <v>104</v>
      </c>
      <c r="C43" s="703">
        <f>'10生産'!D71</f>
        <v>92.7</v>
      </c>
      <c r="D43" s="436">
        <f t="shared" si="3"/>
        <v>11.956521739130443</v>
      </c>
      <c r="E43" s="703">
        <f>'10生産'!D240</f>
        <v>103.7</v>
      </c>
      <c r="F43" s="437">
        <f t="shared" si="0"/>
        <v>-0.38424591738711961</v>
      </c>
      <c r="G43" s="991" t="s">
        <v>409</v>
      </c>
      <c r="I43" s="454" t="s">
        <v>96</v>
      </c>
      <c r="J43" s="434" t="s">
        <v>104</v>
      </c>
      <c r="K43" s="707">
        <f>'[1]3_2国時系列2'!AW46</f>
        <v>95.4</v>
      </c>
      <c r="L43" s="436">
        <f t="shared" si="5"/>
        <v>19.250000000000007</v>
      </c>
      <c r="M43" s="707">
        <f>'[1]3_2国時系列2'!AO46</f>
        <v>104.8</v>
      </c>
      <c r="N43" s="437">
        <f t="shared" si="2"/>
        <v>-3.6764705882352944</v>
      </c>
      <c r="O43" s="984" t="s">
        <v>351</v>
      </c>
    </row>
    <row r="44" spans="1:16" ht="12.75" outlineLevel="1" x14ac:dyDescent="0.15">
      <c r="A44" s="50" t="s">
        <v>96</v>
      </c>
      <c r="B44" s="316" t="s">
        <v>105</v>
      </c>
      <c r="C44" s="703">
        <f>'10生産'!D72</f>
        <v>106.9</v>
      </c>
      <c r="D44" s="436">
        <f t="shared" si="3"/>
        <v>11.820083682008381</v>
      </c>
      <c r="E44" s="703">
        <f>'10生産'!D241</f>
        <v>102.8</v>
      </c>
      <c r="F44" s="437">
        <f t="shared" si="0"/>
        <v>-0.86788813886210769</v>
      </c>
      <c r="G44" s="991" t="s">
        <v>117</v>
      </c>
      <c r="I44" s="50" t="s">
        <v>96</v>
      </c>
      <c r="J44" s="434" t="s">
        <v>105</v>
      </c>
      <c r="K44" s="707">
        <f>'[1]3_2国時系列2'!AW47</f>
        <v>111.6</v>
      </c>
      <c r="L44" s="436">
        <f t="shared" si="5"/>
        <v>21.834061135371179</v>
      </c>
      <c r="M44" s="707">
        <f>'[1]3_2国時系列2'!AO47</f>
        <v>109</v>
      </c>
      <c r="N44" s="437">
        <f t="shared" si="2"/>
        <v>4.0076335877862617</v>
      </c>
      <c r="O44" s="984" t="s">
        <v>351</v>
      </c>
      <c r="P44" s="135" t="s">
        <v>1</v>
      </c>
    </row>
    <row r="45" spans="1:16" ht="12.75" outlineLevel="1" x14ac:dyDescent="0.15">
      <c r="A45" s="50"/>
      <c r="B45" s="316" t="s">
        <v>106</v>
      </c>
      <c r="C45" s="703">
        <f>'10生産'!D73</f>
        <v>100</v>
      </c>
      <c r="D45" s="436">
        <f t="shared" si="3"/>
        <v>8.3423618634886267</v>
      </c>
      <c r="E45" s="703">
        <f>'10生産'!D242</f>
        <v>103.3</v>
      </c>
      <c r="F45" s="437">
        <f t="shared" si="0"/>
        <v>0.48638132295719844</v>
      </c>
      <c r="G45" s="991" t="s">
        <v>117</v>
      </c>
      <c r="I45" s="50"/>
      <c r="J45" s="434" t="s">
        <v>106</v>
      </c>
      <c r="K45" s="707">
        <f>'[1]3_2国時系列2'!AW48</f>
        <v>109.9</v>
      </c>
      <c r="L45" s="436">
        <f t="shared" si="5"/>
        <v>10.898082744702332</v>
      </c>
      <c r="M45" s="707">
        <f>'[1]3_2国時系列2'!AO48</f>
        <v>107.4</v>
      </c>
      <c r="N45" s="437">
        <f t="shared" si="2"/>
        <v>-1.4678899082568755</v>
      </c>
      <c r="O45" s="984" t="s">
        <v>351</v>
      </c>
    </row>
    <row r="46" spans="1:16" ht="12.75" outlineLevel="1" x14ac:dyDescent="0.15">
      <c r="A46" s="50"/>
      <c r="B46" s="316" t="s">
        <v>107</v>
      </c>
      <c r="C46" s="703">
        <f>'10生産'!D74</f>
        <v>92.2</v>
      </c>
      <c r="D46" s="436">
        <f t="shared" si="3"/>
        <v>1.766004415011047</v>
      </c>
      <c r="E46" s="703">
        <f>'10生産'!D243</f>
        <v>101.1</v>
      </c>
      <c r="F46" s="437">
        <f t="shared" si="0"/>
        <v>-2.1297192642788025</v>
      </c>
      <c r="G46" s="991" t="s">
        <v>117</v>
      </c>
      <c r="I46" s="50"/>
      <c r="J46" s="316" t="s">
        <v>107</v>
      </c>
      <c r="K46" s="707">
        <f>'[1]3_2国時系列2'!AW49</f>
        <v>95.4</v>
      </c>
      <c r="L46" s="436">
        <f t="shared" si="5"/>
        <v>8.5324232081911262</v>
      </c>
      <c r="M46" s="707">
        <f>'[1]3_2国時系列2'!AO49</f>
        <v>103.8</v>
      </c>
      <c r="N46" s="437">
        <f t="shared" si="2"/>
        <v>-3.3519553072625774</v>
      </c>
      <c r="O46" s="987" t="s">
        <v>196</v>
      </c>
    </row>
    <row r="47" spans="1:16" ht="12.75" outlineLevel="1" x14ac:dyDescent="0.15">
      <c r="A47" s="454" t="s">
        <v>96</v>
      </c>
      <c r="B47" s="316" t="s">
        <v>108</v>
      </c>
      <c r="C47" s="703">
        <f>'10生産'!D75</f>
        <v>101.5</v>
      </c>
      <c r="D47" s="436">
        <f t="shared" si="3"/>
        <v>1.5</v>
      </c>
      <c r="E47" s="703">
        <f>'10生産'!D244</f>
        <v>98.5</v>
      </c>
      <c r="F47" s="437">
        <f t="shared" si="0"/>
        <v>-2.5717111770524181</v>
      </c>
      <c r="G47" s="991" t="s">
        <v>117</v>
      </c>
      <c r="I47" s="454" t="s">
        <v>96</v>
      </c>
      <c r="J47" s="316" t="s">
        <v>108</v>
      </c>
      <c r="K47" s="707">
        <f>'[1]3_2国時系列2'!AW50</f>
        <v>103.1</v>
      </c>
      <c r="L47" s="436">
        <f t="shared" si="5"/>
        <v>-1.434034416826004</v>
      </c>
      <c r="M47" s="707">
        <f>'[1]3_2国時系列2'!AO50</f>
        <v>98.8</v>
      </c>
      <c r="N47" s="437">
        <f t="shared" si="2"/>
        <v>-4.8169556840077075</v>
      </c>
      <c r="O47" s="987" t="s">
        <v>196</v>
      </c>
    </row>
    <row r="48" spans="1:16" ht="12.75" outlineLevel="1" x14ac:dyDescent="0.15">
      <c r="A48" s="50" t="s">
        <v>96</v>
      </c>
      <c r="B48" s="316" t="s">
        <v>109</v>
      </c>
      <c r="C48" s="703">
        <f>'10生産'!D76</f>
        <v>103.6</v>
      </c>
      <c r="D48" s="436">
        <f t="shared" si="3"/>
        <v>-1.1450381679389341</v>
      </c>
      <c r="E48" s="703">
        <f>'10生産'!D245</f>
        <v>101.1</v>
      </c>
      <c r="F48" s="437">
        <f t="shared" si="0"/>
        <v>2.6395939086294358</v>
      </c>
      <c r="G48" s="991" t="s">
        <v>117</v>
      </c>
      <c r="I48" s="50" t="s">
        <v>96</v>
      </c>
      <c r="J48" s="316" t="s">
        <v>109</v>
      </c>
      <c r="K48" s="707">
        <f>'[1]3_2国時系列2'!AW51</f>
        <v>102.2</v>
      </c>
      <c r="L48" s="436">
        <f t="shared" si="5"/>
        <v>-3.766478342749529</v>
      </c>
      <c r="M48" s="707">
        <f>'[1]3_2国時系列2'!AO51</f>
        <v>101.4</v>
      </c>
      <c r="N48" s="437">
        <f t="shared" si="2"/>
        <v>2.6315789473684301</v>
      </c>
      <c r="O48" s="987" t="s">
        <v>196</v>
      </c>
    </row>
    <row r="49" spans="1:16" ht="12.75" outlineLevel="1" x14ac:dyDescent="0.15">
      <c r="A49" s="50" t="s">
        <v>96</v>
      </c>
      <c r="B49" s="316" t="s">
        <v>110</v>
      </c>
      <c r="C49" s="703">
        <f>'10生産'!D77</f>
        <v>101.2</v>
      </c>
      <c r="D49" s="436">
        <f t="shared" si="3"/>
        <v>1.6064257028112534</v>
      </c>
      <c r="E49" s="703">
        <f>'10生産'!D246</f>
        <v>100.8</v>
      </c>
      <c r="F49" s="437">
        <f t="shared" si="0"/>
        <v>-0.29673590504450759</v>
      </c>
      <c r="G49" s="991" t="s">
        <v>184</v>
      </c>
      <c r="I49" s="50" t="s">
        <v>96</v>
      </c>
      <c r="J49" s="316" t="s">
        <v>110</v>
      </c>
      <c r="K49" s="707">
        <f>'[1]3_2国時系列2'!AW52</f>
        <v>110.1</v>
      </c>
      <c r="L49" s="436">
        <f t="shared" si="5"/>
        <v>5.0572519083969443</v>
      </c>
      <c r="M49" s="707">
        <f>'[1]3_2国時系列2'!AO52</f>
        <v>107</v>
      </c>
      <c r="N49" s="437">
        <f t="shared" si="2"/>
        <v>5.5226824457593633</v>
      </c>
      <c r="O49" s="984" t="s">
        <v>181</v>
      </c>
      <c r="P49" s="135" t="s">
        <v>1</v>
      </c>
    </row>
    <row r="50" spans="1:16" ht="12.75" outlineLevel="1" x14ac:dyDescent="0.15">
      <c r="A50" s="309" t="s">
        <v>96</v>
      </c>
      <c r="B50" s="317" t="s">
        <v>97</v>
      </c>
      <c r="C50" s="704">
        <f>'10生産'!D78</f>
        <v>104.8</v>
      </c>
      <c r="D50" s="507">
        <f t="shared" si="3"/>
        <v>-4.2922374429223771</v>
      </c>
      <c r="E50" s="704">
        <f>'10生産'!D247</f>
        <v>98.5</v>
      </c>
      <c r="F50" s="716">
        <f t="shared" si="0"/>
        <v>-2.281746031746029</v>
      </c>
      <c r="G50" s="990" t="s">
        <v>184</v>
      </c>
      <c r="I50" s="50" t="s">
        <v>96</v>
      </c>
      <c r="J50" s="316" t="s">
        <v>97</v>
      </c>
      <c r="K50" s="707">
        <f>'[1]3_2国時系列2'!AW53</f>
        <v>110</v>
      </c>
      <c r="L50" s="436">
        <f t="shared" si="5"/>
        <v>1.946246524559772</v>
      </c>
      <c r="M50" s="707">
        <f>'[1]3_2国時系列2'!AO53</f>
        <v>105.4</v>
      </c>
      <c r="N50" s="437">
        <f t="shared" si="2"/>
        <v>-1.4953271028037329</v>
      </c>
      <c r="O50" s="984" t="s">
        <v>181</v>
      </c>
    </row>
    <row r="51" spans="1:16" ht="12.75" outlineLevel="1" x14ac:dyDescent="0.15">
      <c r="A51" s="303" t="s">
        <v>425</v>
      </c>
      <c r="B51" s="316" t="s">
        <v>99</v>
      </c>
      <c r="C51" s="703">
        <f>'10生産'!D79</f>
        <v>91.9</v>
      </c>
      <c r="D51" s="436">
        <f t="shared" si="3"/>
        <v>-1.3948497854077222</v>
      </c>
      <c r="E51" s="703">
        <f>'10生産'!D248</f>
        <v>100.1</v>
      </c>
      <c r="F51" s="437">
        <f t="shared" si="0"/>
        <v>1.6243654822334967</v>
      </c>
      <c r="G51" s="991" t="s">
        <v>184</v>
      </c>
      <c r="I51" s="297" t="s">
        <v>425</v>
      </c>
      <c r="J51" s="432" t="s">
        <v>99</v>
      </c>
      <c r="K51" s="706">
        <f>'[1]3_2国時系列2'!AW54</f>
        <v>96.7</v>
      </c>
      <c r="L51" s="506">
        <f t="shared" si="5"/>
        <v>-0.71868583162217947</v>
      </c>
      <c r="M51" s="706">
        <f>'[1]3_2国時系列2'!AO54</f>
        <v>104.6</v>
      </c>
      <c r="N51" s="508">
        <f t="shared" si="2"/>
        <v>-0.75901328273245861</v>
      </c>
      <c r="O51" s="993" t="s">
        <v>181</v>
      </c>
    </row>
    <row r="52" spans="1:16" ht="12.75" outlineLevel="1" x14ac:dyDescent="0.15">
      <c r="A52" s="50"/>
      <c r="B52" s="316" t="s">
        <v>101</v>
      </c>
      <c r="C52" s="703">
        <f>'10生産'!D80</f>
        <v>99.6</v>
      </c>
      <c r="D52" s="436">
        <f t="shared" si="3"/>
        <v>0.40322580645160433</v>
      </c>
      <c r="E52" s="703">
        <f>'10生産'!D249</f>
        <v>103.3</v>
      </c>
      <c r="F52" s="437">
        <f t="shared" si="0"/>
        <v>3.1968031968031996</v>
      </c>
      <c r="G52" s="991" t="s">
        <v>184</v>
      </c>
      <c r="I52" s="50"/>
      <c r="J52" s="316" t="s">
        <v>101</v>
      </c>
      <c r="K52" s="707">
        <f>'[1]3_2国時系列2'!AW55</f>
        <v>101.4</v>
      </c>
      <c r="L52" s="436">
        <f t="shared" si="5"/>
        <v>0</v>
      </c>
      <c r="M52" s="707">
        <f>'[1]3_2国時系列2'!AO55</f>
        <v>106</v>
      </c>
      <c r="N52" s="437">
        <f t="shared" si="2"/>
        <v>1.3384321223709423</v>
      </c>
      <c r="O52" s="984" t="s">
        <v>181</v>
      </c>
    </row>
    <row r="53" spans="1:16" ht="12.75" outlineLevel="1" x14ac:dyDescent="0.15">
      <c r="A53" s="50"/>
      <c r="B53" s="316" t="s">
        <v>102</v>
      </c>
      <c r="C53" s="703">
        <f>'10生産'!D81</f>
        <v>117.3</v>
      </c>
      <c r="D53" s="436">
        <f t="shared" si="3"/>
        <v>-5.4794520547945185</v>
      </c>
      <c r="E53" s="703">
        <f>'10生産'!D250</f>
        <v>100.5</v>
      </c>
      <c r="F53" s="437">
        <f t="shared" si="0"/>
        <v>-2.7105517909002881</v>
      </c>
      <c r="G53" s="991" t="s">
        <v>184</v>
      </c>
      <c r="I53" s="50"/>
      <c r="J53" s="316" t="s">
        <v>102</v>
      </c>
      <c r="K53" s="707">
        <f>'[1]3_2国時系列2'!AW56</f>
        <v>118.2</v>
      </c>
      <c r="L53" s="436">
        <f t="shared" si="5"/>
        <v>-1.5820149875104008</v>
      </c>
      <c r="M53" s="707">
        <f>'[1]3_2国時系列2'!AO56</f>
        <v>105.7</v>
      </c>
      <c r="N53" s="437">
        <f t="shared" si="2"/>
        <v>-0.28301886792452563</v>
      </c>
      <c r="O53" s="984" t="s">
        <v>181</v>
      </c>
    </row>
    <row r="54" spans="1:16" ht="12.75" outlineLevel="1" x14ac:dyDescent="0.15">
      <c r="A54" s="50"/>
      <c r="B54" s="316" t="s">
        <v>103</v>
      </c>
      <c r="C54" s="703">
        <f>'10生産'!D82</f>
        <v>101.1</v>
      </c>
      <c r="D54" s="436">
        <f t="shared" si="3"/>
        <v>-3.3460803059273423</v>
      </c>
      <c r="E54" s="703">
        <f>'10生産'!D251</f>
        <v>102.1</v>
      </c>
      <c r="F54" s="437">
        <f t="shared" si="0"/>
        <v>1.5920398009950192</v>
      </c>
      <c r="G54" s="991" t="s">
        <v>184</v>
      </c>
      <c r="I54" s="50"/>
      <c r="J54" s="316" t="s">
        <v>103</v>
      </c>
      <c r="K54" s="707">
        <f>'[1]3_2国時系列2'!AW57</f>
        <v>103.3</v>
      </c>
      <c r="L54" s="436">
        <f t="shared" si="5"/>
        <v>-4.7047970479704873</v>
      </c>
      <c r="M54" s="707">
        <f>'[1]3_2国時系列2'!AO57</f>
        <v>105.3</v>
      </c>
      <c r="N54" s="437">
        <f t="shared" si="2"/>
        <v>-0.37842951750237058</v>
      </c>
      <c r="O54" s="987" t="s">
        <v>196</v>
      </c>
    </row>
    <row r="55" spans="1:16" ht="12.75" outlineLevel="1" x14ac:dyDescent="0.15">
      <c r="A55" s="454" t="s">
        <v>96</v>
      </c>
      <c r="B55" s="316" t="s">
        <v>104</v>
      </c>
      <c r="C55" s="703">
        <f>'10生産'!D83</f>
        <v>90.3</v>
      </c>
      <c r="D55" s="436">
        <f t="shared" si="3"/>
        <v>-2.5889967637540514</v>
      </c>
      <c r="E55" s="703">
        <f>'10生産'!D252</f>
        <v>99.5</v>
      </c>
      <c r="F55" s="437">
        <f t="shared" si="0"/>
        <v>-2.5465230166503376</v>
      </c>
      <c r="G55" s="991" t="s">
        <v>184</v>
      </c>
      <c r="I55" s="454" t="s">
        <v>96</v>
      </c>
      <c r="J55" s="316" t="s">
        <v>104</v>
      </c>
      <c r="K55" s="707">
        <f>'[1]3_2国時系列2'!AW58</f>
        <v>92.8</v>
      </c>
      <c r="L55" s="436">
        <f t="shared" si="5"/>
        <v>-2.7253668763102814</v>
      </c>
      <c r="M55" s="707">
        <f>'[1]3_2国時系列2'!AO58</f>
        <v>100.7</v>
      </c>
      <c r="N55" s="437">
        <f t="shared" si="2"/>
        <v>-4.3684710351376967</v>
      </c>
      <c r="O55" s="984" t="s">
        <v>360</v>
      </c>
    </row>
    <row r="56" spans="1:16" ht="12.75" outlineLevel="1" x14ac:dyDescent="0.15">
      <c r="A56" s="50" t="s">
        <v>96</v>
      </c>
      <c r="B56" s="316" t="s">
        <v>105</v>
      </c>
      <c r="C56" s="703">
        <f>'10生産'!D84</f>
        <v>105.7</v>
      </c>
      <c r="D56" s="436">
        <f t="shared" si="3"/>
        <v>-1.1225444340505171</v>
      </c>
      <c r="E56" s="703">
        <f>'10生産'!D253</f>
        <v>101.9</v>
      </c>
      <c r="F56" s="437">
        <f t="shared" si="0"/>
        <v>2.4120603015075437</v>
      </c>
      <c r="G56" s="991" t="s">
        <v>184</v>
      </c>
      <c r="I56" s="50" t="s">
        <v>96</v>
      </c>
      <c r="J56" s="316" t="s">
        <v>105</v>
      </c>
      <c r="K56" s="707">
        <f>'[1]3_2国時系列2'!AW59</f>
        <v>108.3</v>
      </c>
      <c r="L56" s="436">
        <f t="shared" si="5"/>
        <v>-2.9569892473118258</v>
      </c>
      <c r="M56" s="707">
        <f>'[1]3_2国時系列2'!AO59</f>
        <v>105.7</v>
      </c>
      <c r="N56" s="437">
        <f t="shared" si="2"/>
        <v>4.9652432969215488</v>
      </c>
      <c r="O56" s="984" t="s">
        <v>184</v>
      </c>
    </row>
    <row r="57" spans="1:16" ht="12.75" outlineLevel="1" x14ac:dyDescent="0.15">
      <c r="A57" s="50"/>
      <c r="B57" s="316" t="s">
        <v>106</v>
      </c>
      <c r="C57" s="703">
        <f>'10生産'!D85</f>
        <v>99.7</v>
      </c>
      <c r="D57" s="436">
        <f t="shared" si="3"/>
        <v>-0.29999999999999716</v>
      </c>
      <c r="E57" s="703">
        <f>'10生産'!D254</f>
        <v>102.6</v>
      </c>
      <c r="F57" s="437">
        <f t="shared" si="0"/>
        <v>0.68694798822373759</v>
      </c>
      <c r="G57" s="991" t="s">
        <v>184</v>
      </c>
      <c r="I57" s="50"/>
      <c r="J57" s="316" t="s">
        <v>106</v>
      </c>
      <c r="K57" s="707">
        <f>'[1]3_2国時系列2'!AW60</f>
        <v>107.9</v>
      </c>
      <c r="L57" s="436">
        <f t="shared" si="5"/>
        <v>-1.8198362147406733</v>
      </c>
      <c r="M57" s="707">
        <f>'[1]3_2国時系列2'!AO60</f>
        <v>106.3</v>
      </c>
      <c r="N57" s="437">
        <f t="shared" si="2"/>
        <v>0.56764427625354241</v>
      </c>
      <c r="O57" s="984" t="s">
        <v>184</v>
      </c>
    </row>
    <row r="58" spans="1:16" ht="12.75" outlineLevel="1" x14ac:dyDescent="0.15">
      <c r="A58" s="50"/>
      <c r="B58" s="316" t="s">
        <v>107</v>
      </c>
      <c r="C58" s="703">
        <f>'10生産'!D86</f>
        <v>95.5</v>
      </c>
      <c r="D58" s="436">
        <f t="shared" si="3"/>
        <v>3.5791757049891508</v>
      </c>
      <c r="E58" s="703">
        <f>'10生産'!D255</f>
        <v>102.9</v>
      </c>
      <c r="F58" s="437">
        <f t="shared" si="0"/>
        <v>0.29239766081872454</v>
      </c>
      <c r="G58" s="991" t="s">
        <v>39</v>
      </c>
      <c r="I58" s="50"/>
      <c r="J58" s="316" t="s">
        <v>107</v>
      </c>
      <c r="K58" s="707">
        <f>'[1]3_2国時系列2'!AW61</f>
        <v>100.8</v>
      </c>
      <c r="L58" s="436">
        <f t="shared" si="5"/>
        <v>5.6603773584905568</v>
      </c>
      <c r="M58" s="707">
        <f>'[1]3_2国時系列2'!AO61</f>
        <v>107.8</v>
      </c>
      <c r="N58" s="437">
        <f t="shared" si="2"/>
        <v>1.4111006585136407</v>
      </c>
      <c r="O58" s="991" t="s">
        <v>181</v>
      </c>
    </row>
    <row r="59" spans="1:16" ht="12.75" outlineLevel="1" x14ac:dyDescent="0.15">
      <c r="A59" s="454" t="s">
        <v>96</v>
      </c>
      <c r="B59" s="316" t="s">
        <v>108</v>
      </c>
      <c r="C59" s="703">
        <f>'10生産'!D87</f>
        <v>107.8</v>
      </c>
      <c r="D59" s="436">
        <f t="shared" si="3"/>
        <v>6.2068965517241352</v>
      </c>
      <c r="E59" s="703">
        <f>'10生産'!D256</f>
        <v>104.9</v>
      </c>
      <c r="F59" s="437">
        <f t="shared" si="0"/>
        <v>1.9436345966958213</v>
      </c>
      <c r="G59" s="991" t="s">
        <v>39</v>
      </c>
      <c r="I59" s="454" t="s">
        <v>96</v>
      </c>
      <c r="J59" s="316" t="s">
        <v>108</v>
      </c>
      <c r="K59" s="707">
        <f>'[1]3_2国時系列2'!AW62</f>
        <v>112.1</v>
      </c>
      <c r="L59" s="436">
        <f t="shared" si="5"/>
        <v>8.7293889427740066</v>
      </c>
      <c r="M59" s="707">
        <f>'[1]3_2国時系列2'!AO62</f>
        <v>107.3</v>
      </c>
      <c r="N59" s="437">
        <f t="shared" si="2"/>
        <v>-0.463821892393321</v>
      </c>
      <c r="O59" s="991" t="s">
        <v>181</v>
      </c>
    </row>
    <row r="60" spans="1:16" ht="12.75" outlineLevel="1" x14ac:dyDescent="0.15">
      <c r="A60" s="50" t="s">
        <v>96</v>
      </c>
      <c r="B60" s="316" t="s">
        <v>109</v>
      </c>
      <c r="C60" s="703">
        <f>'10生産'!D88</f>
        <v>103.9</v>
      </c>
      <c r="D60" s="436">
        <f t="shared" si="3"/>
        <v>0.2895752895753006</v>
      </c>
      <c r="E60" s="703">
        <f>'10生産'!D257</f>
        <v>103.3</v>
      </c>
      <c r="F60" s="437">
        <f t="shared" si="0"/>
        <v>-1.5252621544328013</v>
      </c>
      <c r="G60" s="991" t="s">
        <v>39</v>
      </c>
      <c r="I60" s="50" t="s">
        <v>96</v>
      </c>
      <c r="J60" s="316" t="s">
        <v>109</v>
      </c>
      <c r="K60" s="707">
        <f>'[1]3_2国時系列2'!AW63</f>
        <v>105.4</v>
      </c>
      <c r="L60" s="436">
        <f t="shared" si="5"/>
        <v>3.1311154598825857</v>
      </c>
      <c r="M60" s="707">
        <f>'[1]3_2国時系列2'!AO63</f>
        <v>105.5</v>
      </c>
      <c r="N60" s="437">
        <f t="shared" si="2"/>
        <v>-1.6775396085740888</v>
      </c>
      <c r="O60" s="991" t="s">
        <v>422</v>
      </c>
    </row>
    <row r="61" spans="1:16" ht="12.75" outlineLevel="1" x14ac:dyDescent="0.15">
      <c r="A61" s="50" t="s">
        <v>96</v>
      </c>
      <c r="B61" s="316" t="s">
        <v>110</v>
      </c>
      <c r="C61" s="703">
        <f>'10生産'!D89</f>
        <v>104.1</v>
      </c>
      <c r="D61" s="436">
        <f t="shared" si="3"/>
        <v>2.8656126482213353</v>
      </c>
      <c r="E61" s="703">
        <f>'10生産'!D258</f>
        <v>103.6</v>
      </c>
      <c r="F61" s="437">
        <f t="shared" si="0"/>
        <v>0.29041626331074266</v>
      </c>
      <c r="G61" s="991" t="s">
        <v>39</v>
      </c>
      <c r="I61" s="50" t="s">
        <v>96</v>
      </c>
      <c r="J61" s="316" t="s">
        <v>110</v>
      </c>
      <c r="K61" s="707">
        <f>'[1]3_2国時系列2'!AW64</f>
        <v>108.6</v>
      </c>
      <c r="L61" s="436">
        <f t="shared" si="5"/>
        <v>-1.3623978201634876</v>
      </c>
      <c r="M61" s="707">
        <f>'[1]3_2国時系列2'!AO64</f>
        <v>105.5</v>
      </c>
      <c r="N61" s="437">
        <f t="shared" si="2"/>
        <v>0</v>
      </c>
      <c r="O61" s="984" t="s">
        <v>360</v>
      </c>
    </row>
    <row r="62" spans="1:16" ht="12.75" outlineLevel="1" x14ac:dyDescent="0.15">
      <c r="A62" s="309" t="s">
        <v>96</v>
      </c>
      <c r="B62" s="317" t="s">
        <v>97</v>
      </c>
      <c r="C62" s="704">
        <f>'10生産'!D90</f>
        <v>108.1</v>
      </c>
      <c r="D62" s="507">
        <f t="shared" si="3"/>
        <v>3.1488549618320585</v>
      </c>
      <c r="E62" s="704">
        <f>'10生産'!D259</f>
        <v>103.6</v>
      </c>
      <c r="F62" s="716">
        <f t="shared" si="0"/>
        <v>0</v>
      </c>
      <c r="G62" s="992" t="s">
        <v>196</v>
      </c>
      <c r="I62" s="309" t="s">
        <v>96</v>
      </c>
      <c r="J62" s="317" t="s">
        <v>97</v>
      </c>
      <c r="K62" s="708">
        <f>'[1]3_2国時系列2'!AW65</f>
        <v>107.6</v>
      </c>
      <c r="L62" s="507">
        <f t="shared" si="5"/>
        <v>-2.181818181818187</v>
      </c>
      <c r="M62" s="708">
        <f>'[1]3_2国時系列2'!AO65</f>
        <v>104.9</v>
      </c>
      <c r="N62" s="716">
        <f t="shared" si="2"/>
        <v>-0.56872037914691398</v>
      </c>
      <c r="O62" s="985" t="s">
        <v>360</v>
      </c>
    </row>
    <row r="63" spans="1:16" ht="12.75" outlineLevel="1" x14ac:dyDescent="0.15">
      <c r="A63" s="303" t="s">
        <v>468</v>
      </c>
      <c r="B63" s="316" t="s">
        <v>99</v>
      </c>
      <c r="C63" s="703">
        <f>'10生産'!D91</f>
        <v>90.2</v>
      </c>
      <c r="D63" s="436">
        <f t="shared" si="3"/>
        <v>-1.8498367791077288</v>
      </c>
      <c r="E63" s="703">
        <f>'10生産'!D260</f>
        <v>99</v>
      </c>
      <c r="F63" s="437">
        <f t="shared" si="0"/>
        <v>-4.4401544401544344</v>
      </c>
      <c r="G63" s="991" t="s">
        <v>196</v>
      </c>
      <c r="I63" s="297" t="s">
        <v>468</v>
      </c>
      <c r="J63" s="432" t="s">
        <v>99</v>
      </c>
      <c r="K63" s="706">
        <f>'[1]3_2国時系列2'!AW66</f>
        <v>93.8</v>
      </c>
      <c r="L63" s="506">
        <f t="shared" si="5"/>
        <v>-2.9989658738366138</v>
      </c>
      <c r="M63" s="706">
        <f>'[1]3_2国時系列2'!AO66</f>
        <v>101.1</v>
      </c>
      <c r="N63" s="508">
        <f t="shared" si="2"/>
        <v>-3.6224976167778942</v>
      </c>
      <c r="O63" s="993" t="s">
        <v>360</v>
      </c>
    </row>
    <row r="64" spans="1:16" ht="12.75" outlineLevel="1" x14ac:dyDescent="0.15">
      <c r="A64" s="50"/>
      <c r="B64" s="316" t="s">
        <v>101</v>
      </c>
      <c r="C64" s="703">
        <f>'10生産'!D92</f>
        <v>97.4</v>
      </c>
      <c r="D64" s="436">
        <f t="shared" si="3"/>
        <v>-2.2088353413654502</v>
      </c>
      <c r="E64" s="703">
        <f>'10生産'!D261</f>
        <v>99.6</v>
      </c>
      <c r="F64" s="437">
        <f t="shared" si="0"/>
        <v>0.6060606060606003</v>
      </c>
      <c r="G64" s="991" t="s">
        <v>196</v>
      </c>
      <c r="I64" s="50"/>
      <c r="J64" s="316" t="s">
        <v>101</v>
      </c>
      <c r="K64" s="707">
        <f>'[1]3_2国時系列2'!AW67</f>
        <v>100.9</v>
      </c>
      <c r="L64" s="436">
        <f t="shared" si="5"/>
        <v>-0.49309664694280081</v>
      </c>
      <c r="M64" s="707">
        <f>'[1]3_2国時系列2'!AO67</f>
        <v>104.5</v>
      </c>
      <c r="N64" s="437">
        <f t="shared" si="2"/>
        <v>3.3630069238377898</v>
      </c>
      <c r="O64" s="984" t="s">
        <v>360</v>
      </c>
    </row>
    <row r="65" spans="1:15" ht="12.75" outlineLevel="1" x14ac:dyDescent="0.15">
      <c r="A65" s="50"/>
      <c r="B65" s="316" t="s">
        <v>102</v>
      </c>
      <c r="C65" s="703">
        <f>'10生産'!D93</f>
        <v>118.2</v>
      </c>
      <c r="D65" s="436">
        <f t="shared" si="3"/>
        <v>0.7672634271099793</v>
      </c>
      <c r="E65" s="703">
        <f>'10生産'!D262</f>
        <v>100.7</v>
      </c>
      <c r="F65" s="437">
        <f t="shared" si="0"/>
        <v>1.1044176706827395</v>
      </c>
      <c r="G65" s="991" t="s">
        <v>786</v>
      </c>
      <c r="I65" s="50"/>
      <c r="J65" s="316" t="s">
        <v>102</v>
      </c>
      <c r="K65" s="707">
        <f>'[1]3_2国時系列2'!AW68</f>
        <v>117.3</v>
      </c>
      <c r="L65" s="436">
        <f t="shared" si="5"/>
        <v>-0.76142131979695915</v>
      </c>
      <c r="M65" s="707">
        <f>'[1]3_2国時系列2'!AO68</f>
        <v>104.9</v>
      </c>
      <c r="N65" s="437">
        <f t="shared" si="2"/>
        <v>0.38277511961723032</v>
      </c>
      <c r="O65" s="984" t="s">
        <v>431</v>
      </c>
    </row>
    <row r="66" spans="1:15" ht="12.75" outlineLevel="1" x14ac:dyDescent="0.15">
      <c r="A66" s="50"/>
      <c r="B66" s="316" t="s">
        <v>103</v>
      </c>
      <c r="C66" s="703">
        <f>'10生産'!D94</f>
        <v>94.8</v>
      </c>
      <c r="D66" s="436">
        <f t="shared" si="3"/>
        <v>-6.2314540059347152</v>
      </c>
      <c r="E66" s="703">
        <f>'10生産'!D263</f>
        <v>95.8</v>
      </c>
      <c r="F66" s="437">
        <f t="shared" si="0"/>
        <v>-4.8659384309831237</v>
      </c>
      <c r="G66" s="991" t="s">
        <v>184</v>
      </c>
      <c r="I66" s="50"/>
      <c r="J66" s="316" t="s">
        <v>103</v>
      </c>
      <c r="K66" s="707">
        <f>'[1]3_2国時系列2'!AW69</f>
        <v>102.5</v>
      </c>
      <c r="L66" s="436">
        <f t="shared" si="5"/>
        <v>-0.77444336882865161</v>
      </c>
      <c r="M66" s="707">
        <f>'[1]3_2国時系列2'!AO69</f>
        <v>105.2</v>
      </c>
      <c r="N66" s="437">
        <f t="shared" si="2"/>
        <v>0.28598665395614598</v>
      </c>
      <c r="O66" s="984" t="s">
        <v>432</v>
      </c>
    </row>
    <row r="67" spans="1:15" ht="12.75" outlineLevel="1" x14ac:dyDescent="0.15">
      <c r="A67" s="454" t="s">
        <v>96</v>
      </c>
      <c r="B67" s="316" t="s">
        <v>104</v>
      </c>
      <c r="C67" s="703">
        <f>'10生産'!D95</f>
        <v>88.5</v>
      </c>
      <c r="D67" s="436">
        <f t="shared" si="3"/>
        <v>-1.9933554817275716</v>
      </c>
      <c r="E67" s="703">
        <f>'10生産'!D264</f>
        <v>96.9</v>
      </c>
      <c r="F67" s="437">
        <f t="shared" si="0"/>
        <v>1.1482254697286101</v>
      </c>
      <c r="G67" s="991" t="s">
        <v>184</v>
      </c>
      <c r="I67" s="454" t="s">
        <v>96</v>
      </c>
      <c r="J67" s="316" t="s">
        <v>104</v>
      </c>
      <c r="K67" s="707">
        <f>'[1]3_2国時系列2'!AW70</f>
        <v>96.6</v>
      </c>
      <c r="L67" s="436">
        <f t="shared" si="5"/>
        <v>4.0948275862068932</v>
      </c>
      <c r="M67" s="707">
        <f>'[1]3_2国時系列2'!AO70</f>
        <v>104.1</v>
      </c>
      <c r="N67" s="437">
        <f t="shared" si="2"/>
        <v>-1.0456273764258637</v>
      </c>
      <c r="O67" s="984" t="s">
        <v>432</v>
      </c>
    </row>
    <row r="68" spans="1:15" ht="12.75" outlineLevel="1" x14ac:dyDescent="0.15">
      <c r="A68" s="50" t="s">
        <v>96</v>
      </c>
      <c r="B68" s="316" t="s">
        <v>105</v>
      </c>
      <c r="C68" s="703">
        <f>'10生産'!D96</f>
        <v>109</v>
      </c>
      <c r="D68" s="436">
        <f t="shared" si="3"/>
        <v>3.1220435193945102</v>
      </c>
      <c r="E68" s="703">
        <f>'10生産'!D265</f>
        <v>104.9</v>
      </c>
      <c r="F68" s="437">
        <f t="shared" ref="F68:F87" si="6">(E68-E67)/E67*100</f>
        <v>8.2559339525283804</v>
      </c>
      <c r="G68" s="991" t="s">
        <v>184</v>
      </c>
      <c r="I68" s="50" t="s">
        <v>96</v>
      </c>
      <c r="J68" s="316" t="s">
        <v>105</v>
      </c>
      <c r="K68" s="707">
        <f>'[1]3_2国時系列2'!AW71</f>
        <v>108.2</v>
      </c>
      <c r="L68" s="436">
        <f t="shared" si="5"/>
        <v>-9.2336103416430573E-2</v>
      </c>
      <c r="M68" s="707">
        <f>'[1]3_2国時系列2'!AO71</f>
        <v>105</v>
      </c>
      <c r="N68" s="437">
        <f t="shared" si="2"/>
        <v>0.86455331412104286</v>
      </c>
      <c r="O68" s="984" t="s">
        <v>432</v>
      </c>
    </row>
    <row r="69" spans="1:15" ht="12.75" outlineLevel="1" x14ac:dyDescent="0.15">
      <c r="A69" s="50"/>
      <c r="B69" s="316" t="s">
        <v>106</v>
      </c>
      <c r="C69" s="703">
        <f>'10生産'!D97</f>
        <v>93.7</v>
      </c>
      <c r="D69" s="436">
        <f t="shared" si="3"/>
        <v>-6.0180541624874619</v>
      </c>
      <c r="E69" s="703">
        <f>'10生産'!D266</f>
        <v>96.5</v>
      </c>
      <c r="F69" s="437">
        <f t="shared" si="6"/>
        <v>-8.007626310772169</v>
      </c>
      <c r="G69" s="991" t="s">
        <v>117</v>
      </c>
      <c r="I69" s="50"/>
      <c r="J69" s="316" t="s">
        <v>106</v>
      </c>
      <c r="K69" s="707">
        <f>'[1]3_2国時系列2'!AW72</f>
        <v>105.1</v>
      </c>
      <c r="L69" s="436">
        <f t="shared" ref="L69" si="7">(K69-K57)/K57*100</f>
        <v>-2.5949953660797136</v>
      </c>
      <c r="M69" s="707">
        <f>'[1]3_2国時系列2'!AO72</f>
        <v>103.5</v>
      </c>
      <c r="N69" s="437">
        <f t="shared" ref="N69" si="8">(M69-M68)/M68*100</f>
        <v>-1.4285714285714286</v>
      </c>
      <c r="O69" s="984" t="s">
        <v>441</v>
      </c>
    </row>
    <row r="70" spans="1:15" ht="12.75" outlineLevel="1" x14ac:dyDescent="0.15">
      <c r="A70" s="50"/>
      <c r="B70" s="316" t="s">
        <v>107</v>
      </c>
      <c r="C70" s="703">
        <f>'10生産'!D98</f>
        <v>89.4</v>
      </c>
      <c r="D70" s="436">
        <f t="shared" si="3"/>
        <v>-6.3874345549738161</v>
      </c>
      <c r="E70" s="703">
        <f>'10生産'!D267</f>
        <v>96.4</v>
      </c>
      <c r="F70" s="437">
        <f t="shared" si="6"/>
        <v>-0.10362694300517547</v>
      </c>
      <c r="G70" s="991" t="s">
        <v>117</v>
      </c>
      <c r="I70" s="50"/>
      <c r="J70" s="316" t="s">
        <v>107</v>
      </c>
      <c r="K70" s="707">
        <f>'[1]3_2国時系列2'!AW73</f>
        <v>96.1</v>
      </c>
      <c r="L70" s="436">
        <f t="shared" ref="L70" si="9">(K70-K58)/K58*100</f>
        <v>-4.6626984126984157</v>
      </c>
      <c r="M70" s="707">
        <f>'[1]3_2国時系列2'!AO73</f>
        <v>103.1</v>
      </c>
      <c r="N70" s="437">
        <f t="shared" ref="N70" si="10">(M70-M69)/M69*100</f>
        <v>-0.38647342995169631</v>
      </c>
      <c r="O70" s="984" t="s">
        <v>184</v>
      </c>
    </row>
    <row r="71" spans="1:15" ht="12.75" outlineLevel="1" x14ac:dyDescent="0.15">
      <c r="A71" s="454" t="s">
        <v>96</v>
      </c>
      <c r="B71" s="316" t="s">
        <v>108</v>
      </c>
      <c r="C71" s="703">
        <f>'10生産'!D99</f>
        <v>99.2</v>
      </c>
      <c r="D71" s="436">
        <f t="shared" si="3"/>
        <v>-7.9777365491651153</v>
      </c>
      <c r="E71" s="703">
        <f>'10生産'!D268</f>
        <v>95.8</v>
      </c>
      <c r="F71" s="437">
        <f t="shared" si="6"/>
        <v>-0.62240663900415816</v>
      </c>
      <c r="G71" s="991" t="s">
        <v>117</v>
      </c>
      <c r="I71" s="454" t="s">
        <v>96</v>
      </c>
      <c r="J71" s="316" t="s">
        <v>108</v>
      </c>
      <c r="K71" s="707">
        <f>'[1]3_2国時系列2'!AW74</f>
        <v>107</v>
      </c>
      <c r="L71" s="436">
        <f t="shared" ref="L71" si="11">(K71-K59)/K59*100</f>
        <v>-4.5495093666369266</v>
      </c>
      <c r="M71" s="707">
        <f>'[1]3_2国時系列2'!AO74</f>
        <v>103.2</v>
      </c>
      <c r="N71" s="437">
        <f t="shared" ref="N71" si="12">(M71-M70)/M70*100</f>
        <v>9.699321047527501E-2</v>
      </c>
      <c r="O71" s="984" t="s">
        <v>184</v>
      </c>
    </row>
    <row r="72" spans="1:15" ht="12.75" outlineLevel="1" x14ac:dyDescent="0.15">
      <c r="A72" s="50" t="s">
        <v>96</v>
      </c>
      <c r="B72" s="316" t="s">
        <v>109</v>
      </c>
      <c r="C72" s="703">
        <f>'10生産'!D100</f>
        <v>97</v>
      </c>
      <c r="D72" s="436">
        <f t="shared" si="3"/>
        <v>-6.6410009624639121</v>
      </c>
      <c r="E72" s="703">
        <f>'10生産'!D269</f>
        <v>95</v>
      </c>
      <c r="F72" s="437">
        <f t="shared" si="6"/>
        <v>-0.83507306889352528</v>
      </c>
      <c r="G72" s="991" t="s">
        <v>117</v>
      </c>
      <c r="I72" s="50" t="s">
        <v>96</v>
      </c>
      <c r="J72" s="316" t="s">
        <v>109</v>
      </c>
      <c r="K72" s="707">
        <f>'[1]3_2国時系列2'!AW75</f>
        <v>106.3</v>
      </c>
      <c r="L72" s="436">
        <f t="shared" ref="L72" si="13">(K72-K60)/K60*100</f>
        <v>0.85388994307399568</v>
      </c>
      <c r="M72" s="707">
        <f>'[1]3_2国時系列2'!AO75</f>
        <v>104.4</v>
      </c>
      <c r="N72" s="437">
        <f t="shared" ref="N72" si="14">(M72-M71)/M71*100</f>
        <v>1.1627906976744213</v>
      </c>
      <c r="O72" s="984" t="s">
        <v>184</v>
      </c>
    </row>
    <row r="73" spans="1:15" ht="12.75" outlineLevel="1" x14ac:dyDescent="0.15">
      <c r="A73" s="50" t="s">
        <v>96</v>
      </c>
      <c r="B73" s="316" t="s">
        <v>110</v>
      </c>
      <c r="C73" s="703">
        <f>'10生産'!D101</f>
        <v>95.2</v>
      </c>
      <c r="D73" s="436">
        <f t="shared" si="3"/>
        <v>-8.5494716618635849</v>
      </c>
      <c r="E73" s="703">
        <f>'10生産'!D270</f>
        <v>94.5</v>
      </c>
      <c r="F73" s="437">
        <f t="shared" si="6"/>
        <v>-0.52631578947368418</v>
      </c>
      <c r="G73" s="991" t="s">
        <v>117</v>
      </c>
      <c r="I73" s="50" t="s">
        <v>96</v>
      </c>
      <c r="J73" s="316" t="s">
        <v>110</v>
      </c>
      <c r="K73" s="707">
        <f>'[1]3_2国時系列2'!AW76</f>
        <v>106.9</v>
      </c>
      <c r="L73" s="436">
        <f t="shared" ref="L73" si="15">(K73-K61)/K61*100</f>
        <v>-1.5653775322283507</v>
      </c>
      <c r="M73" s="707">
        <f>'[1]3_2国時系列2'!AO76</f>
        <v>103.8</v>
      </c>
      <c r="N73" s="437">
        <f t="shared" ref="N73" si="16">(M73-M72)/M72*100</f>
        <v>-0.5747126436781691</v>
      </c>
      <c r="O73" s="984" t="s">
        <v>184</v>
      </c>
    </row>
    <row r="74" spans="1:15" ht="12.75" outlineLevel="1" x14ac:dyDescent="0.15">
      <c r="A74" s="309" t="s">
        <v>96</v>
      </c>
      <c r="B74" s="317" t="s">
        <v>97</v>
      </c>
      <c r="C74" s="704">
        <f>'10生産'!D102</f>
        <v>101.7</v>
      </c>
      <c r="D74" s="507">
        <f t="shared" si="3"/>
        <v>-5.9204440333024904</v>
      </c>
      <c r="E74" s="704">
        <f>'10生産'!D271</f>
        <v>97.7</v>
      </c>
      <c r="F74" s="716">
        <f t="shared" si="6"/>
        <v>3.3862433862433892</v>
      </c>
      <c r="G74" s="992" t="s">
        <v>117</v>
      </c>
      <c r="I74" s="309" t="s">
        <v>96</v>
      </c>
      <c r="J74" s="317" t="s">
        <v>97</v>
      </c>
      <c r="K74" s="707">
        <f>'[1]3_2国時系列2'!AW77</f>
        <v>106.4</v>
      </c>
      <c r="L74" s="436">
        <f t="shared" ref="L74" si="17">(K74-K62)/K62*100</f>
        <v>-1.1152416356877219</v>
      </c>
      <c r="M74" s="707">
        <f>'[1]3_2国時系列2'!AO77</f>
        <v>105</v>
      </c>
      <c r="N74" s="437">
        <f t="shared" ref="N74" si="18">(M74-M73)/M73*100</f>
        <v>1.1560693641618525</v>
      </c>
      <c r="O74" s="985" t="s">
        <v>184</v>
      </c>
    </row>
    <row r="75" spans="1:15" ht="12.75" outlineLevel="1" x14ac:dyDescent="0.15">
      <c r="A75" s="303" t="s">
        <v>469</v>
      </c>
      <c r="B75" s="304" t="s">
        <v>99</v>
      </c>
      <c r="C75" s="703">
        <f>'10生産'!D103</f>
        <v>86.2</v>
      </c>
      <c r="D75" s="146">
        <f t="shared" si="3"/>
        <v>-4.434589800443459</v>
      </c>
      <c r="E75" s="703">
        <f>'10生産'!D272</f>
        <v>93.5</v>
      </c>
      <c r="F75" s="146">
        <f t="shared" si="6"/>
        <v>-4.2988741044012313</v>
      </c>
      <c r="G75" s="991" t="s">
        <v>868</v>
      </c>
      <c r="I75" s="297" t="s">
        <v>469</v>
      </c>
      <c r="J75" s="432" t="s">
        <v>99</v>
      </c>
      <c r="K75" s="709">
        <f>'[1]3_2国時系列2'!AW78</f>
        <v>92.4</v>
      </c>
      <c r="L75" s="717">
        <f t="shared" ref="L75" si="19">(K75-K63)/K63*100</f>
        <v>-1.4925373134328268</v>
      </c>
      <c r="M75" s="712">
        <f>'[1]3_2国時系列2'!AO78</f>
        <v>97.7</v>
      </c>
      <c r="N75" s="717">
        <f t="shared" ref="N75" si="20">(M75-M74)/M74*100</f>
        <v>-6.9523809523809499</v>
      </c>
      <c r="O75" s="993" t="s">
        <v>443</v>
      </c>
    </row>
    <row r="76" spans="1:15" ht="12.75" outlineLevel="1" x14ac:dyDescent="0.15">
      <c r="A76" s="50"/>
      <c r="B76" s="304" t="s">
        <v>101</v>
      </c>
      <c r="C76" s="703">
        <f>'10生産'!D104</f>
        <v>97.6</v>
      </c>
      <c r="D76" s="146">
        <f t="shared" si="3"/>
        <v>0.2053388090348959</v>
      </c>
      <c r="E76" s="703">
        <f>'10生産'!D273</f>
        <v>97</v>
      </c>
      <c r="F76" s="146">
        <f t="shared" si="6"/>
        <v>3.7433155080213902</v>
      </c>
      <c r="G76" s="991" t="s">
        <v>868</v>
      </c>
      <c r="I76" s="50"/>
      <c r="J76" s="316" t="s">
        <v>101</v>
      </c>
      <c r="K76" s="710">
        <f>'[1]3_2国時系列2'!AW79</f>
        <v>97.2</v>
      </c>
      <c r="L76" s="146">
        <f t="shared" ref="L76" si="21">(K76-K64)/K64*100</f>
        <v>-3.6669970267591703</v>
      </c>
      <c r="M76" s="713">
        <f>'[1]3_2国時系列2'!AO79</f>
        <v>98</v>
      </c>
      <c r="N76" s="146">
        <f t="shared" ref="N76" si="22">(M76-M75)/M75*100</f>
        <v>0.30706243602865624</v>
      </c>
      <c r="O76" s="984" t="s">
        <v>529</v>
      </c>
    </row>
    <row r="77" spans="1:15" ht="12.75" outlineLevel="1" x14ac:dyDescent="0.15">
      <c r="A77" s="50"/>
      <c r="B77" s="304" t="s">
        <v>102</v>
      </c>
      <c r="C77" s="703">
        <f>'10生産'!D105</f>
        <v>112.4</v>
      </c>
      <c r="D77" s="146">
        <f t="shared" si="3"/>
        <v>-4.9069373942470369</v>
      </c>
      <c r="E77" s="703">
        <f>'10生産'!D274</f>
        <v>98.4</v>
      </c>
      <c r="F77" s="146">
        <f t="shared" si="6"/>
        <v>1.4432989690721707</v>
      </c>
      <c r="G77" s="991" t="s">
        <v>869</v>
      </c>
      <c r="I77" s="50"/>
      <c r="J77" s="316" t="s">
        <v>102</v>
      </c>
      <c r="K77" s="710">
        <f>'[1]3_2国時系列2'!AW80</f>
        <v>110</v>
      </c>
      <c r="L77" s="146">
        <f t="shared" ref="L77" si="23">(K77-K65)/K65*100</f>
        <v>-6.2233589087809014</v>
      </c>
      <c r="M77" s="713">
        <f>'[1]3_2国時系列2'!AO80</f>
        <v>101.4</v>
      </c>
      <c r="N77" s="146">
        <f t="shared" ref="N77" si="24">(M77-M76)/M76*100</f>
        <v>3.4693877551020464</v>
      </c>
      <c r="O77" s="984" t="s">
        <v>529</v>
      </c>
    </row>
    <row r="78" spans="1:15" ht="12.75" outlineLevel="1" x14ac:dyDescent="0.15">
      <c r="A78" s="50"/>
      <c r="B78" s="304" t="s">
        <v>103</v>
      </c>
      <c r="C78" s="703">
        <f>'10生産'!D106</f>
        <v>91.1</v>
      </c>
      <c r="D78" s="146">
        <f t="shared" si="3"/>
        <v>-3.9029535864978935</v>
      </c>
      <c r="E78" s="703">
        <f>'10生産'!D275</f>
        <v>92.2</v>
      </c>
      <c r="F78" s="146">
        <f t="shared" si="6"/>
        <v>-6.3008130081300839</v>
      </c>
      <c r="G78" s="991" t="s">
        <v>869</v>
      </c>
      <c r="I78" s="50"/>
      <c r="J78" s="316" t="s">
        <v>103</v>
      </c>
      <c r="K78" s="710">
        <f>'[1]3_2国時系列2'!AW81</f>
        <v>100.5</v>
      </c>
      <c r="L78" s="146">
        <f t="shared" ref="L78" si="25">(K78-K66)/K66*100</f>
        <v>-1.9512195121951219</v>
      </c>
      <c r="M78" s="713">
        <f>'[1]3_2国時系列2'!AO81</f>
        <v>100.8</v>
      </c>
      <c r="N78" s="146">
        <f t="shared" ref="N78" si="26">(M78-M77)/M77*100</f>
        <v>-0.5917159763313693</v>
      </c>
      <c r="O78" s="984" t="s">
        <v>529</v>
      </c>
    </row>
    <row r="79" spans="1:15" ht="12.75" outlineLevel="1" x14ac:dyDescent="0.15">
      <c r="A79" s="454" t="s">
        <v>96</v>
      </c>
      <c r="B79" s="304" t="s">
        <v>104</v>
      </c>
      <c r="C79" s="703">
        <f>'10生産'!D107</f>
        <v>89.4</v>
      </c>
      <c r="D79" s="146">
        <f t="shared" ref="D79:D87" si="27">(C79-C67)/C67*100</f>
        <v>1.0169491525423793</v>
      </c>
      <c r="E79" s="703">
        <f>'10生産'!D276</f>
        <v>96.1</v>
      </c>
      <c r="F79" s="146">
        <f t="shared" si="6"/>
        <v>4.2299349240780817</v>
      </c>
      <c r="G79" s="991" t="s">
        <v>869</v>
      </c>
      <c r="I79" s="454" t="s">
        <v>96</v>
      </c>
      <c r="J79" s="316" t="s">
        <v>104</v>
      </c>
      <c r="K79" s="710">
        <f>'[1]3_2国時系列2'!AW82</f>
        <v>97.3</v>
      </c>
      <c r="L79" s="146">
        <f t="shared" ref="L79" si="28">(K79-K67)/K67*100</f>
        <v>0.72463768115942329</v>
      </c>
      <c r="M79" s="713">
        <f>'[1]3_2国時系列2'!AO82</f>
        <v>101.9</v>
      </c>
      <c r="N79" s="146">
        <f t="shared" ref="N79" si="29">(M79-M78)/M78*100</f>
        <v>1.0912698412698496</v>
      </c>
      <c r="O79" s="984" t="s">
        <v>529</v>
      </c>
    </row>
    <row r="80" spans="1:15" ht="12.75" outlineLevel="1" x14ac:dyDescent="0.15">
      <c r="A80" s="50" t="s">
        <v>96</v>
      </c>
      <c r="B80" s="304" t="s">
        <v>105</v>
      </c>
      <c r="C80" s="703">
        <f>'10生産'!D108</f>
        <v>95.2</v>
      </c>
      <c r="D80" s="146">
        <f t="shared" si="27"/>
        <v>-12.660550458715594</v>
      </c>
      <c r="E80" s="703">
        <f>'10生産'!D277</f>
        <v>95.5</v>
      </c>
      <c r="F80" s="146">
        <f t="shared" si="6"/>
        <v>-0.62434963579603997</v>
      </c>
      <c r="G80" s="991" t="s">
        <v>868</v>
      </c>
      <c r="I80" s="50" t="s">
        <v>96</v>
      </c>
      <c r="J80" s="316" t="s">
        <v>105</v>
      </c>
      <c r="K80" s="710">
        <f>'[1]3_2国時系列2'!AW83</f>
        <v>99.3</v>
      </c>
      <c r="L80" s="146">
        <f t="shared" ref="L80:L81" si="30">(K80-K68)/K68*100</f>
        <v>-8.2255083179297657</v>
      </c>
      <c r="M80" s="713">
        <f>'[1]3_2国時系列2'!AO83</f>
        <v>100.7</v>
      </c>
      <c r="N80" s="146">
        <f t="shared" ref="N80:N81" si="31">(M80-M79)/M79*100</f>
        <v>-1.1776251226692864</v>
      </c>
      <c r="O80" s="984" t="s">
        <v>529</v>
      </c>
    </row>
    <row r="81" spans="1:15" ht="12.75" outlineLevel="1" x14ac:dyDescent="0.15">
      <c r="A81" s="50"/>
      <c r="B81" s="304" t="s">
        <v>106</v>
      </c>
      <c r="C81" s="703">
        <f>'10生産'!D109</f>
        <v>100.8</v>
      </c>
      <c r="D81" s="146">
        <f t="shared" si="27"/>
        <v>7.5773745997865465</v>
      </c>
      <c r="E81" s="703">
        <f>'10生産'!D278</f>
        <v>100.1</v>
      </c>
      <c r="F81" s="146">
        <f t="shared" si="6"/>
        <v>4.8167539267015647</v>
      </c>
      <c r="G81" s="991" t="s">
        <v>868</v>
      </c>
      <c r="I81" s="50"/>
      <c r="J81" s="316" t="s">
        <v>106</v>
      </c>
      <c r="K81" s="710">
        <f>'[1]3_2国時系列2'!AW84</f>
        <v>107.8</v>
      </c>
      <c r="L81" s="146">
        <f t="shared" si="30"/>
        <v>2.5689819219790704</v>
      </c>
      <c r="M81" s="713">
        <f>'[1]3_2国時系列2'!AO84</f>
        <v>102.5</v>
      </c>
      <c r="N81" s="146">
        <f t="shared" si="31"/>
        <v>1.7874875868917548</v>
      </c>
      <c r="O81" s="984" t="s">
        <v>184</v>
      </c>
    </row>
    <row r="82" spans="1:15" ht="12.75" outlineLevel="1" x14ac:dyDescent="0.15">
      <c r="A82" s="50"/>
      <c r="B82" s="304" t="s">
        <v>107</v>
      </c>
      <c r="C82" s="703">
        <f>'10生産'!D110</f>
        <v>87.7</v>
      </c>
      <c r="D82" s="146">
        <f t="shared" si="27"/>
        <v>-1.90156599552573</v>
      </c>
      <c r="E82" s="703">
        <f>'10生産'!D279</f>
        <v>96.4</v>
      </c>
      <c r="F82" s="146">
        <f t="shared" si="6"/>
        <v>-3.6963036963036848</v>
      </c>
      <c r="G82" s="991" t="s">
        <v>868</v>
      </c>
      <c r="I82" s="50"/>
      <c r="J82" s="316" t="s">
        <v>107</v>
      </c>
      <c r="K82" s="710">
        <f>'[1]3_2国時系列2'!AW85</f>
        <v>91.4</v>
      </c>
      <c r="L82" s="146">
        <f t="shared" ref="L82" si="32">(K82-K70)/K70*100</f>
        <v>-4.8907388137356804</v>
      </c>
      <c r="M82" s="713">
        <f>'[1]3_2国時系列2'!AO85</f>
        <v>100.5</v>
      </c>
      <c r="N82" s="146">
        <f t="shared" ref="N82" si="33">(M82-M81)/M81*100</f>
        <v>-1.9512195121951219</v>
      </c>
      <c r="O82" s="984" t="s">
        <v>184</v>
      </c>
    </row>
    <row r="83" spans="1:15" ht="12.75" x14ac:dyDescent="0.15">
      <c r="A83" s="454" t="s">
        <v>96</v>
      </c>
      <c r="B83" s="304" t="s">
        <v>108</v>
      </c>
      <c r="C83" s="703">
        <f>'10生産'!D111</f>
        <v>99.7</v>
      </c>
      <c r="D83" s="146">
        <f t="shared" si="27"/>
        <v>0.50403225806451613</v>
      </c>
      <c r="E83" s="703">
        <f>'10生産'!D280</f>
        <v>97.7</v>
      </c>
      <c r="F83" s="146">
        <f t="shared" si="6"/>
        <v>1.3485477178423206</v>
      </c>
      <c r="G83" s="991" t="s">
        <v>184</v>
      </c>
      <c r="I83" s="454" t="s">
        <v>96</v>
      </c>
      <c r="J83" s="316" t="s">
        <v>108</v>
      </c>
      <c r="K83" s="710">
        <f>'[1]3_2国時系列2'!AW86</f>
        <v>103.6</v>
      </c>
      <c r="L83" s="146">
        <f>(K83-K71)/K71*100</f>
        <v>-3.1775700934579496</v>
      </c>
      <c r="M83" s="713">
        <f>'[1]3_2国時系列2'!AO86</f>
        <v>101.2</v>
      </c>
      <c r="N83" s="146">
        <f t="shared" ref="N83" si="34">(M83-M82)/M82*100</f>
        <v>0.69651741293532621</v>
      </c>
      <c r="O83" s="984" t="s">
        <v>184</v>
      </c>
    </row>
    <row r="84" spans="1:15" ht="12.75" x14ac:dyDescent="0.15">
      <c r="A84" s="50" t="s">
        <v>96</v>
      </c>
      <c r="B84" s="304" t="s">
        <v>109</v>
      </c>
      <c r="C84" s="703">
        <f>'10生産'!D112</f>
        <v>102.2</v>
      </c>
      <c r="D84" s="146">
        <f t="shared" si="27"/>
        <v>5.3608247422680444</v>
      </c>
      <c r="E84" s="703">
        <f>'10生産'!D281</f>
        <v>98</v>
      </c>
      <c r="F84" s="146">
        <f t="shared" si="6"/>
        <v>0.30706243602865624</v>
      </c>
      <c r="G84" s="991" t="s">
        <v>184</v>
      </c>
      <c r="I84" s="50" t="s">
        <v>96</v>
      </c>
      <c r="J84" s="316" t="s">
        <v>109</v>
      </c>
      <c r="K84" s="710">
        <f>'[1]3_2国時系列2'!AW87</f>
        <v>107.2</v>
      </c>
      <c r="L84" s="146">
        <f t="shared" ref="L84:L87" si="35">(K84-K72)/K72*100</f>
        <v>0.84666039510818969</v>
      </c>
      <c r="M84" s="713">
        <f>'[1]3_2国時系列2'!AO87</f>
        <v>103</v>
      </c>
      <c r="N84" s="146">
        <f t="shared" ref="N84:N87" si="36">(M84-M83)/M83*100</f>
        <v>1.7786561264822105</v>
      </c>
      <c r="O84" s="984" t="s">
        <v>184</v>
      </c>
    </row>
    <row r="85" spans="1:15" ht="12.75" x14ac:dyDescent="0.15">
      <c r="A85" s="50" t="s">
        <v>96</v>
      </c>
      <c r="B85" s="304" t="s">
        <v>110</v>
      </c>
      <c r="C85" s="703">
        <f>'10生産'!D113</f>
        <v>97.5</v>
      </c>
      <c r="D85" s="146">
        <f t="shared" si="27"/>
        <v>2.4159663865546186</v>
      </c>
      <c r="E85" s="703">
        <f>'10生産'!D282</f>
        <v>96.6</v>
      </c>
      <c r="F85" s="146">
        <f t="shared" si="6"/>
        <v>-1.4285714285714344</v>
      </c>
      <c r="G85" s="991" t="s">
        <v>184</v>
      </c>
      <c r="I85" s="50" t="s">
        <v>96</v>
      </c>
      <c r="J85" s="316" t="s">
        <v>110</v>
      </c>
      <c r="K85" s="710">
        <f>'[1]3_2国時系列2'!AW88</f>
        <v>103.4</v>
      </c>
      <c r="L85" s="146">
        <f t="shared" si="35"/>
        <v>-3.2740879326473333</v>
      </c>
      <c r="M85" s="713">
        <f>'[1]3_2国時系列2'!AO88</f>
        <v>101.3</v>
      </c>
      <c r="N85" s="146">
        <f t="shared" si="36"/>
        <v>-1.6504854368932065</v>
      </c>
      <c r="O85" s="984" t="s">
        <v>184</v>
      </c>
    </row>
    <row r="86" spans="1:15" ht="12.75" x14ac:dyDescent="0.15">
      <c r="A86" s="309" t="s">
        <v>96</v>
      </c>
      <c r="B86" s="310" t="s">
        <v>97</v>
      </c>
      <c r="C86" s="704">
        <f>'10生産'!D114</f>
        <v>103.1</v>
      </c>
      <c r="D86" s="715">
        <f t="shared" si="27"/>
        <v>1.3765978367748195</v>
      </c>
      <c r="E86" s="704">
        <f>'10生産'!D283</f>
        <v>96.7</v>
      </c>
      <c r="F86" s="715">
        <f t="shared" si="6"/>
        <v>0.10351966873706887</v>
      </c>
      <c r="G86" s="992" t="s">
        <v>184</v>
      </c>
      <c r="I86" s="309" t="s">
        <v>96</v>
      </c>
      <c r="J86" s="317" t="s">
        <v>97</v>
      </c>
      <c r="K86" s="711">
        <f>'[1]3_2国時系列2'!AW89</f>
        <v>104.1</v>
      </c>
      <c r="L86" s="715">
        <f t="shared" si="35"/>
        <v>-2.1616541353383565</v>
      </c>
      <c r="M86" s="714">
        <f>'[1]3_2国時系列2'!AO89</f>
        <v>101</v>
      </c>
      <c r="N86" s="715">
        <f t="shared" si="36"/>
        <v>-0.29615004935833872</v>
      </c>
      <c r="O86" s="988" t="s">
        <v>184</v>
      </c>
    </row>
    <row r="87" spans="1:15" ht="12.75" x14ac:dyDescent="0.15">
      <c r="A87" s="303" t="s">
        <v>470</v>
      </c>
      <c r="B87" s="304" t="s">
        <v>99</v>
      </c>
      <c r="C87" s="703">
        <f>'10生産'!D115</f>
        <v>91.3</v>
      </c>
      <c r="D87" s="146">
        <f t="shared" si="27"/>
        <v>5.9164733178654227</v>
      </c>
      <c r="E87" s="703">
        <f>'10生産'!D284</f>
        <v>98.3</v>
      </c>
      <c r="F87" s="146">
        <f t="shared" si="6"/>
        <v>1.6546018614270883</v>
      </c>
      <c r="G87" s="991" t="s">
        <v>184</v>
      </c>
      <c r="I87" s="297" t="s">
        <v>470</v>
      </c>
      <c r="J87" s="432" t="s">
        <v>99</v>
      </c>
      <c r="K87" s="710">
        <f>'[1]3_2国時系列2'!AW90</f>
        <v>94.4</v>
      </c>
      <c r="L87" s="146">
        <f t="shared" si="35"/>
        <v>2.1645021645021645</v>
      </c>
      <c r="M87" s="713">
        <f>'[1]3_2国時系列2'!AO90</f>
        <v>99.9</v>
      </c>
      <c r="N87" s="146">
        <f t="shared" si="36"/>
        <v>-1.0891089108910834</v>
      </c>
      <c r="O87" s="984" t="s">
        <v>184</v>
      </c>
    </row>
    <row r="88" spans="1:15" ht="12.75" x14ac:dyDescent="0.15">
      <c r="A88" s="50"/>
      <c r="B88" s="304" t="s">
        <v>101</v>
      </c>
      <c r="C88" s="703">
        <f>'10生産'!D116</f>
        <v>94.6</v>
      </c>
      <c r="D88" s="146">
        <f t="shared" ref="D88" si="37">(C88-C76)/C76*100</f>
        <v>-3.0737704918032791</v>
      </c>
      <c r="E88" s="703">
        <f>'10生産'!D285</f>
        <v>97.7</v>
      </c>
      <c r="F88" s="146">
        <f t="shared" ref="F88" si="38">(E88-E87)/E87*100</f>
        <v>-0.61037639877924144</v>
      </c>
      <c r="G88" s="991" t="s">
        <v>184</v>
      </c>
      <c r="I88" s="50"/>
      <c r="J88" s="316" t="s">
        <v>101</v>
      </c>
      <c r="K88" s="710">
        <f>'[1]3_2国時系列2'!AW91</f>
        <v>97.3</v>
      </c>
      <c r="L88" s="146">
        <f t="shared" ref="L88" si="39">(K88-K76)/K76*100</f>
        <v>0.10288065843620814</v>
      </c>
      <c r="M88" s="713">
        <f>'[1]3_2国時系列2'!AO91</f>
        <v>102.2</v>
      </c>
      <c r="N88" s="146">
        <f t="shared" ref="N88" si="40">(M88-M87)/M87*100</f>
        <v>2.3023023023022993</v>
      </c>
      <c r="O88" s="984" t="s">
        <v>184</v>
      </c>
    </row>
    <row r="89" spans="1:15" ht="12.75" x14ac:dyDescent="0.15">
      <c r="A89" s="50"/>
      <c r="B89" s="304" t="s">
        <v>102</v>
      </c>
      <c r="C89" s="703">
        <f>'10生産'!D117</f>
        <v>105.2</v>
      </c>
      <c r="D89" s="146">
        <f t="shared" ref="D89" si="41">(C89-C77)/C77*100</f>
        <v>-6.4056939501779375</v>
      </c>
      <c r="E89" s="703">
        <f>'10生産'!D286</f>
        <v>92.5</v>
      </c>
      <c r="F89" s="146">
        <f t="shared" ref="F89" si="42">(E89-E88)/E88*100</f>
        <v>-5.3224155578300953</v>
      </c>
      <c r="G89" s="991" t="s">
        <v>184</v>
      </c>
      <c r="I89" s="50"/>
      <c r="J89" s="316" t="s">
        <v>102</v>
      </c>
      <c r="K89" s="710">
        <f>'[1]3_2国時系列2'!AW92</f>
        <v>111.1</v>
      </c>
      <c r="L89" s="146">
        <f t="shared" ref="L89" si="43">(K89-K77)/K77*100</f>
        <v>0.99999999999999478</v>
      </c>
      <c r="M89" s="713">
        <f>'[1]3_2国時系列2'!AO92</f>
        <v>102.4</v>
      </c>
      <c r="N89" s="146">
        <f t="shared" ref="N89" si="44">(M89-M88)/M88*100</f>
        <v>0.19569471624266421</v>
      </c>
      <c r="O89" s="984" t="s">
        <v>184</v>
      </c>
    </row>
    <row r="90" spans="1:15" ht="12.75" x14ac:dyDescent="0.15">
      <c r="A90" s="50"/>
      <c r="B90" s="304" t="s">
        <v>103</v>
      </c>
      <c r="C90" s="703">
        <f>'10生産'!D118</f>
        <v>91.8</v>
      </c>
      <c r="D90" s="146">
        <f t="shared" ref="D90" si="45">(C90-C78)/C78*100</f>
        <v>0.76838638858397679</v>
      </c>
      <c r="E90" s="703">
        <f>'10生産'!D287</f>
        <v>95.3</v>
      </c>
      <c r="F90" s="146">
        <f t="shared" ref="F90" si="46">(E90-E89)/E89*100</f>
        <v>3.0270270270270236</v>
      </c>
      <c r="G90" s="991" t="s">
        <v>184</v>
      </c>
      <c r="I90" s="50"/>
      <c r="J90" s="316" t="s">
        <v>103</v>
      </c>
      <c r="K90" s="710">
        <f>'[1]3_2国時系列2'!AW93</f>
        <v>101</v>
      </c>
      <c r="L90" s="146">
        <f t="shared" ref="L90" si="47">(K90-K78)/K78*100</f>
        <v>0.49751243781094528</v>
      </c>
      <c r="M90" s="713">
        <f>'[1]3_2国時系列2'!AO93</f>
        <v>101.3</v>
      </c>
      <c r="N90" s="146">
        <f t="shared" ref="N90" si="48">(M90-M89)/M89*100</f>
        <v>-1.0742187500000084</v>
      </c>
      <c r="O90" s="984" t="s">
        <v>184</v>
      </c>
    </row>
    <row r="91" spans="1:15" ht="12.75" x14ac:dyDescent="0.15">
      <c r="A91" s="454" t="s">
        <v>96</v>
      </c>
      <c r="B91" s="304" t="s">
        <v>104</v>
      </c>
      <c r="C91" s="703">
        <f>'10生産'!D119</f>
        <v>89.9</v>
      </c>
      <c r="D91" s="146">
        <f t="shared" ref="D91" si="49">(C91-C79)/C79*100</f>
        <v>0.55928411633109609</v>
      </c>
      <c r="E91" s="703">
        <f>'10生産'!D288</f>
        <v>97.9</v>
      </c>
      <c r="F91" s="146">
        <f t="shared" ref="F91" si="50">(E91-E90)/E90*100</f>
        <v>2.7282266526757701</v>
      </c>
      <c r="G91" s="991" t="s">
        <v>868</v>
      </c>
      <c r="I91" s="454" t="s">
        <v>96</v>
      </c>
      <c r="J91" s="316" t="s">
        <v>104</v>
      </c>
      <c r="K91" s="710">
        <f>'[1]3_2国時系列2'!AW94</f>
        <v>95</v>
      </c>
      <c r="L91" s="146">
        <f t="shared" ref="L91" si="51">(K91-K79)/K79*100</f>
        <v>-2.3638232271325768</v>
      </c>
      <c r="M91" s="713">
        <f>'[1]3_2国時系列2'!AO94</f>
        <v>101.2</v>
      </c>
      <c r="N91" s="146">
        <f t="shared" ref="N91" si="52">(M91-M90)/M90*100</f>
        <v>-9.8716683119441581E-2</v>
      </c>
      <c r="O91" s="984" t="s">
        <v>184</v>
      </c>
    </row>
    <row r="92" spans="1:15" ht="12.75" x14ac:dyDescent="0.15">
      <c r="A92" s="50" t="s">
        <v>96</v>
      </c>
      <c r="B92" s="304" t="s">
        <v>105</v>
      </c>
      <c r="C92" s="703">
        <f>'10生産'!D120</f>
        <v>104.8</v>
      </c>
      <c r="D92" s="146">
        <f t="shared" ref="D92" si="53">(C92-C80)/C80*100</f>
        <v>10.084033613445371</v>
      </c>
      <c r="E92" s="703">
        <f>'10生産'!D289</f>
        <v>102.4</v>
      </c>
      <c r="F92" s="146">
        <f t="shared" ref="F92" si="54">(E92-E91)/E91*100</f>
        <v>4.5965270684371804</v>
      </c>
      <c r="G92" s="991" t="s">
        <v>868</v>
      </c>
      <c r="I92" s="50" t="s">
        <v>96</v>
      </c>
      <c r="J92" s="316" t="s">
        <v>105</v>
      </c>
      <c r="K92" s="710">
        <f>'[1]3_2国時系列2'!AW95</f>
        <v>103.7</v>
      </c>
      <c r="L92" s="146">
        <f t="shared" ref="L92" si="55">(K92-K80)/K80*100</f>
        <v>4.4310171198388781</v>
      </c>
      <c r="M92" s="713">
        <f>'[1]3_2国時系列2'!AO95</f>
        <v>103.3</v>
      </c>
      <c r="N92" s="146">
        <f t="shared" ref="N92" si="56">(M92-M91)/M91*100</f>
        <v>2.0750988142292432</v>
      </c>
      <c r="O92" s="984" t="s">
        <v>184</v>
      </c>
    </row>
    <row r="93" spans="1:15" ht="12.75" x14ac:dyDescent="0.15">
      <c r="A93" s="50"/>
      <c r="B93" s="304" t="s">
        <v>106</v>
      </c>
      <c r="C93" s="703">
        <f>'10生産'!D121</f>
        <v>102.8</v>
      </c>
      <c r="D93" s="146">
        <f t="shared" ref="D93" si="57">(C93-C81)/C81*100</f>
        <v>1.984126984126984</v>
      </c>
      <c r="E93" s="703">
        <f>'10生産'!D290</f>
        <v>99.4</v>
      </c>
      <c r="F93" s="146">
        <f t="shared" ref="F93" si="58">(E93-E92)/E92*100</f>
        <v>-2.9296875</v>
      </c>
      <c r="G93" s="991" t="s">
        <v>184</v>
      </c>
      <c r="I93" s="50"/>
      <c r="J93" s="316" t="s">
        <v>106</v>
      </c>
      <c r="K93" s="710">
        <f>'[1]3_2国時系列2'!AW96</f>
        <v>107.4</v>
      </c>
      <c r="L93" s="146">
        <f t="shared" ref="L93" si="59">(K93-K81)/K81*100</f>
        <v>-0.37105751391464886</v>
      </c>
      <c r="M93" s="713">
        <f>'[1]3_2国時系列2'!AO96</f>
        <v>102.1</v>
      </c>
      <c r="N93" s="146">
        <f t="shared" ref="N93" si="60">(M93-M92)/M92*100</f>
        <v>-1.1616650532429844</v>
      </c>
      <c r="O93" s="984" t="s">
        <v>184</v>
      </c>
    </row>
    <row r="94" spans="1:15" ht="12.75" x14ac:dyDescent="0.15">
      <c r="A94" s="50"/>
      <c r="B94" s="304" t="s">
        <v>107</v>
      </c>
      <c r="C94" s="703">
        <f>'10生産'!D122</f>
        <v>83.8</v>
      </c>
      <c r="D94" s="146">
        <f t="shared" ref="D94" si="61">(C94-C82)/C82*100</f>
        <v>-4.4469783352337577</v>
      </c>
      <c r="E94" s="703">
        <f>'10生産'!D291</f>
        <v>94.1</v>
      </c>
      <c r="F94" s="146">
        <f t="shared" ref="F94" si="62">(E94-E93)/E93*100</f>
        <v>-5.3319919517102727</v>
      </c>
      <c r="G94" s="991" t="s">
        <v>184</v>
      </c>
      <c r="I94" s="50"/>
      <c r="J94" s="316" t="s">
        <v>107</v>
      </c>
      <c r="K94" s="710">
        <f>'[1]3_2国時系列2'!AW97</f>
        <v>89.9</v>
      </c>
      <c r="L94" s="146">
        <f t="shared" ref="L94" si="63">(K94-K82)/K82*100</f>
        <v>-1.6411378555798686</v>
      </c>
      <c r="M94" s="713">
        <f>'[1]3_2国時系列2'!AO97</f>
        <v>100.6</v>
      </c>
      <c r="N94" s="146">
        <f t="shared" ref="N94" si="64">(M94-M93)/M93*100</f>
        <v>-1.4691478942213516</v>
      </c>
      <c r="O94" s="984" t="s">
        <v>184</v>
      </c>
    </row>
    <row r="95" spans="1:15" ht="12.75" x14ac:dyDescent="0.15">
      <c r="A95" s="454" t="s">
        <v>96</v>
      </c>
      <c r="B95" s="304" t="s">
        <v>108</v>
      </c>
      <c r="C95" s="703">
        <f>'10生産'!D123</f>
        <v>99.4</v>
      </c>
      <c r="D95" s="146">
        <f>(C95-C83)/C83*100</f>
        <v>-0.30090270812437026</v>
      </c>
      <c r="E95" s="703">
        <f>'10生産'!D292</f>
        <v>95.4</v>
      </c>
      <c r="F95" s="146">
        <f t="shared" ref="F95" si="65">(E95-E94)/E94*100</f>
        <v>1.3815090329436892</v>
      </c>
      <c r="G95" s="991" t="s">
        <v>184</v>
      </c>
      <c r="I95" s="454" t="s">
        <v>96</v>
      </c>
      <c r="J95" s="316" t="s">
        <v>108</v>
      </c>
      <c r="K95" s="710">
        <f>'[1]3_2国時系列2'!AW98</f>
        <v>107.5</v>
      </c>
      <c r="L95" s="146">
        <f t="shared" ref="L95" si="66">(K95-K83)/K83*100</f>
        <v>3.7644787644787701</v>
      </c>
      <c r="M95" s="713">
        <f>'[1]3_2国時系列2'!AO98</f>
        <v>103.2</v>
      </c>
      <c r="N95" s="146">
        <f t="shared" ref="N95" si="67">(M95-M94)/M94*100</f>
        <v>2.5844930417495116</v>
      </c>
      <c r="O95" s="984" t="s">
        <v>184</v>
      </c>
    </row>
    <row r="96" spans="1:15" ht="12.75" x14ac:dyDescent="0.15">
      <c r="A96" s="50" t="s">
        <v>96</v>
      </c>
      <c r="B96" s="304" t="s">
        <v>109</v>
      </c>
      <c r="C96" s="703">
        <f>'10生産'!D124</f>
        <v>99.3</v>
      </c>
      <c r="D96" s="146">
        <f>(C96-C84)/C84*100</f>
        <v>-2.8375733855185965</v>
      </c>
      <c r="E96" s="703">
        <f>'10生産'!D293</f>
        <v>95.2</v>
      </c>
      <c r="F96" s="146">
        <f t="shared" ref="F96" si="68">(E96-E95)/E95*100</f>
        <v>-0.20964360587002392</v>
      </c>
      <c r="G96" s="991" t="s">
        <v>868</v>
      </c>
      <c r="I96" s="50" t="s">
        <v>96</v>
      </c>
      <c r="J96" s="316" t="s">
        <v>109</v>
      </c>
      <c r="K96" s="710">
        <f>'[1]3_2国時系列2'!AW99</f>
        <v>108.9</v>
      </c>
      <c r="L96" s="146">
        <f t="shared" ref="L96" si="69">(K96-K84)/K84*100</f>
        <v>1.5858208955223905</v>
      </c>
      <c r="M96" s="713">
        <f>'[1]3_2国時系列2'!AO99</f>
        <v>104.7</v>
      </c>
      <c r="N96" s="146">
        <f t="shared" ref="N96" si="70">(M96-M95)/M95*100</f>
        <v>1.4534883720930232</v>
      </c>
      <c r="O96" s="984" t="s">
        <v>184</v>
      </c>
    </row>
    <row r="97" spans="1:15" ht="12.75" x14ac:dyDescent="0.15">
      <c r="A97" s="50" t="s">
        <v>96</v>
      </c>
      <c r="B97" s="304" t="s">
        <v>110</v>
      </c>
      <c r="C97" s="703">
        <f>'10生産'!D125</f>
        <v>91.8</v>
      </c>
      <c r="D97" s="146">
        <f>(C97-C85)/C85*100</f>
        <v>-5.8461538461538485</v>
      </c>
      <c r="E97" s="703">
        <f>'10生産'!D294</f>
        <v>95.1</v>
      </c>
      <c r="F97" s="146">
        <f t="shared" ref="F97" si="71">(E97-E96)/E96*100</f>
        <v>-0.10504201680673164</v>
      </c>
      <c r="G97" s="991" t="s">
        <v>868</v>
      </c>
      <c r="I97" s="50" t="s">
        <v>96</v>
      </c>
      <c r="J97" s="316" t="s">
        <v>110</v>
      </c>
      <c r="K97" s="710">
        <f>'[1]3_2国時系列2'!AW100</f>
        <v>101.1</v>
      </c>
      <c r="L97" s="146">
        <f t="shared" ref="L97" si="72">(K97-K85)/K85*100</f>
        <v>-2.2243713733075543</v>
      </c>
      <c r="M97" s="713">
        <f>'[1]3_2国時系列2'!AO100</f>
        <v>101.9</v>
      </c>
      <c r="N97" s="146">
        <f t="shared" ref="N97" si="73">(M97-M96)/M96*100</f>
        <v>-2.6743075453677148</v>
      </c>
      <c r="O97" s="984" t="s">
        <v>184</v>
      </c>
    </row>
    <row r="98" spans="1:15" ht="12.95" customHeight="1" x14ac:dyDescent="0.15">
      <c r="A98" s="309" t="s">
        <v>96</v>
      </c>
      <c r="B98" s="310" t="s">
        <v>97</v>
      </c>
      <c r="C98" s="704">
        <f>'10生産'!D126</f>
        <v>100</v>
      </c>
      <c r="D98" s="715">
        <f>(C98-C86)/C86*100</f>
        <v>-3.0067895247332634</v>
      </c>
      <c r="E98" s="704">
        <f>'10生産'!D295</f>
        <v>93.1</v>
      </c>
      <c r="F98" s="715">
        <f t="shared" ref="F98:F109" si="74">(E98-E97)/E97*100</f>
        <v>-2.1030494216614093</v>
      </c>
      <c r="G98" s="992" t="s">
        <v>868</v>
      </c>
      <c r="I98" s="309" t="s">
        <v>96</v>
      </c>
      <c r="J98" s="317" t="s">
        <v>97</v>
      </c>
      <c r="K98" s="711">
        <f>'[1]3_2国時系列2'!AW101</f>
        <v>106.8</v>
      </c>
      <c r="L98" s="715">
        <f t="shared" ref="L98:L109" si="75">(K98-K86)/K86*100</f>
        <v>2.5936599423631153</v>
      </c>
      <c r="M98" s="714">
        <f>'[1]3_2国時系列2'!AO101</f>
        <v>101.8</v>
      </c>
      <c r="N98" s="715">
        <f t="shared" ref="N98:N109" si="76">(M98-M97)/M97*100</f>
        <v>-9.8135426889115335E-2</v>
      </c>
      <c r="O98" s="985" t="s">
        <v>184</v>
      </c>
    </row>
    <row r="99" spans="1:15" ht="12.75" x14ac:dyDescent="0.15">
      <c r="A99" s="303" t="s">
        <v>471</v>
      </c>
      <c r="B99" s="304" t="s">
        <v>99</v>
      </c>
      <c r="C99" s="703">
        <f>'10生産'!D127</f>
        <v>92.1</v>
      </c>
      <c r="D99" s="146">
        <f>(C99-C87)/C87*100</f>
        <v>0.8762322015334032</v>
      </c>
      <c r="E99" s="703">
        <f>'10生産'!D296</f>
        <v>101.1</v>
      </c>
      <c r="F99" s="146">
        <f t="shared" si="74"/>
        <v>8.5929108485499466</v>
      </c>
      <c r="G99" s="991" t="s">
        <v>868</v>
      </c>
      <c r="I99" s="297" t="s">
        <v>471</v>
      </c>
      <c r="J99" s="432" t="s">
        <v>99</v>
      </c>
      <c r="K99" s="710">
        <f>'[1]3_2国時系列2'!AW102</f>
        <v>96.6</v>
      </c>
      <c r="L99" s="146">
        <f t="shared" si="75"/>
        <v>2.3305084745762592</v>
      </c>
      <c r="M99" s="713">
        <f>'[1]3_2国時系列2'!AO102</f>
        <v>104</v>
      </c>
      <c r="N99" s="146">
        <f t="shared" si="76"/>
        <v>2.1611001964636571</v>
      </c>
      <c r="O99" s="984" t="s">
        <v>184</v>
      </c>
    </row>
    <row r="100" spans="1:15" ht="11.45" customHeight="1" x14ac:dyDescent="0.15">
      <c r="A100" s="50"/>
      <c r="B100" s="304" t="s">
        <v>101</v>
      </c>
      <c r="C100" s="703">
        <f>'10生産'!D128</f>
        <v>98.3</v>
      </c>
      <c r="D100" s="146">
        <f t="shared" ref="D100:D106" si="77">(C100-C88)/C88*100</f>
        <v>3.9112050739957751</v>
      </c>
      <c r="E100" s="703">
        <f>'10生産'!D297</f>
        <v>101.5</v>
      </c>
      <c r="F100" s="146">
        <f t="shared" si="74"/>
        <v>0.39564787339268614</v>
      </c>
      <c r="G100" s="991" t="s">
        <v>868</v>
      </c>
      <c r="I100" s="50"/>
      <c r="J100" s="316" t="s">
        <v>101</v>
      </c>
      <c r="K100" s="710">
        <f>'[1]3_2国時系列2'!AW103</f>
        <v>97.8</v>
      </c>
      <c r="L100" s="146">
        <f t="shared" si="75"/>
        <v>0.51387461459403905</v>
      </c>
      <c r="M100" s="713">
        <f>'[1]3_2国時系列2'!AO103</f>
        <v>102.3</v>
      </c>
      <c r="N100" s="146">
        <f t="shared" si="76"/>
        <v>-1.6346153846153875</v>
      </c>
      <c r="O100" s="984" t="s">
        <v>184</v>
      </c>
    </row>
    <row r="101" spans="1:15" ht="12.75" customHeight="1" x14ac:dyDescent="0.15">
      <c r="A101" s="50"/>
      <c r="B101" s="304" t="s">
        <v>102</v>
      </c>
      <c r="C101" s="703">
        <f>'10生産'!D129</f>
        <v>114.5</v>
      </c>
      <c r="D101" s="146">
        <f t="shared" si="77"/>
        <v>8.8403041825095023</v>
      </c>
      <c r="E101" s="703">
        <f>'10生産'!D298</f>
        <v>98.7</v>
      </c>
      <c r="F101" s="146">
        <f t="shared" si="74"/>
        <v>-2.7586206896551695</v>
      </c>
      <c r="G101" s="991" t="s">
        <v>184</v>
      </c>
      <c r="I101" s="50"/>
      <c r="J101" s="316" t="s">
        <v>102</v>
      </c>
      <c r="K101" s="710">
        <f>'3_2国時系列2'!AW104</f>
        <v>112.6</v>
      </c>
      <c r="L101" s="146">
        <f t="shared" si="75"/>
        <v>1.3501350135013503</v>
      </c>
      <c r="M101" s="713">
        <f>'3_2国時系列2'!AO104</f>
        <v>102</v>
      </c>
      <c r="N101" s="146">
        <f t="shared" si="76"/>
        <v>-0.29325513196480663</v>
      </c>
      <c r="O101" s="984" t="s">
        <v>184</v>
      </c>
    </row>
    <row r="102" spans="1:15" ht="12" customHeight="1" x14ac:dyDescent="0.15">
      <c r="A102" s="50"/>
      <c r="B102" s="304" t="s">
        <v>103</v>
      </c>
      <c r="C102" s="703">
        <f>'10生産'!D130</f>
        <v>104.6</v>
      </c>
      <c r="D102" s="146">
        <f t="shared" si="77"/>
        <v>13.943355119825707</v>
      </c>
      <c r="E102" s="703">
        <f>'10生産'!D299</f>
        <v>108.6</v>
      </c>
      <c r="F102" s="146">
        <f t="shared" si="74"/>
        <v>10.030395136778107</v>
      </c>
      <c r="G102" s="991" t="s">
        <v>184</v>
      </c>
      <c r="I102" s="50"/>
      <c r="J102" s="316" t="s">
        <v>103</v>
      </c>
      <c r="K102" s="710">
        <f>'3_2国時系列2'!AW105</f>
        <v>101.8</v>
      </c>
      <c r="L102" s="146">
        <f t="shared" si="75"/>
        <v>0.79207920792078934</v>
      </c>
      <c r="M102" s="713">
        <f>'3_2国時系列2'!AO105</f>
        <v>102.5</v>
      </c>
      <c r="N102" s="146">
        <f t="shared" si="76"/>
        <v>0.49019607843137253</v>
      </c>
      <c r="O102" s="984" t="s">
        <v>184</v>
      </c>
    </row>
    <row r="103" spans="1:15" ht="12.6" customHeight="1" x14ac:dyDescent="0.15">
      <c r="A103" s="454" t="s">
        <v>96</v>
      </c>
      <c r="B103" s="304" t="s">
        <v>104</v>
      </c>
      <c r="C103" s="703">
        <f>'10生産'!D131</f>
        <v>90.5</v>
      </c>
      <c r="D103" s="146">
        <f t="shared" si="77"/>
        <v>0.6674082313681805</v>
      </c>
      <c r="E103" s="703">
        <f>'10生産'!D300</f>
        <v>102.7</v>
      </c>
      <c r="F103" s="146">
        <f t="shared" si="74"/>
        <v>-5.4327808471454802</v>
      </c>
      <c r="G103" s="991" t="s">
        <v>184</v>
      </c>
      <c r="I103" s="454" t="s">
        <v>96</v>
      </c>
      <c r="J103" s="316" t="s">
        <v>104</v>
      </c>
      <c r="K103" s="710">
        <f>'3_2国時系列2'!AW106</f>
        <v>92.5</v>
      </c>
      <c r="L103" s="146">
        <f t="shared" si="75"/>
        <v>-2.6315789473684208</v>
      </c>
      <c r="M103" s="713">
        <f>'3_2国時系列2'!AO106</f>
        <v>102.6</v>
      </c>
      <c r="N103" s="146">
        <f t="shared" si="76"/>
        <v>9.7560975609750564E-2</v>
      </c>
      <c r="O103" s="984" t="s">
        <v>184</v>
      </c>
    </row>
    <row r="104" spans="1:15" ht="12.6" customHeight="1" x14ac:dyDescent="0.15">
      <c r="A104" s="50" t="s">
        <v>96</v>
      </c>
      <c r="B104" s="304" t="s">
        <v>105</v>
      </c>
      <c r="C104" s="703">
        <f>'10生産'!D132</f>
        <v>107.5</v>
      </c>
      <c r="D104" s="146">
        <f t="shared" si="77"/>
        <v>2.5763358778625984</v>
      </c>
      <c r="E104" s="703">
        <f>'10生産'!D301</f>
        <v>103.1</v>
      </c>
      <c r="F104" s="146">
        <f t="shared" si="74"/>
        <v>0.38948393378772295</v>
      </c>
      <c r="G104" s="991" t="s">
        <v>181</v>
      </c>
      <c r="I104" s="50" t="s">
        <v>96</v>
      </c>
      <c r="J104" s="316" t="s">
        <v>105</v>
      </c>
      <c r="K104" s="710">
        <f>'3_2国時系列2'!AW107</f>
        <v>107</v>
      </c>
      <c r="L104" s="146">
        <f t="shared" si="75"/>
        <v>3.1822565091610384</v>
      </c>
      <c r="M104" s="713">
        <f>'3_2国時系列2'!AO107</f>
        <v>103.9</v>
      </c>
      <c r="N104" s="146">
        <f t="shared" si="76"/>
        <v>1.2670565302144361</v>
      </c>
      <c r="O104" s="984" t="s">
        <v>184</v>
      </c>
    </row>
    <row r="105" spans="1:15" ht="12.6" hidden="1" customHeight="1" x14ac:dyDescent="0.15">
      <c r="A105" s="50"/>
      <c r="B105" s="304" t="s">
        <v>106</v>
      </c>
      <c r="C105" s="703">
        <f>'10生産'!D133</f>
        <v>0</v>
      </c>
      <c r="D105" s="146">
        <f t="shared" si="77"/>
        <v>-100</v>
      </c>
      <c r="E105" s="703">
        <f>'10生産'!D302</f>
        <v>0</v>
      </c>
      <c r="F105" s="146">
        <f t="shared" si="74"/>
        <v>-100</v>
      </c>
      <c r="G105" s="991"/>
      <c r="I105" s="50"/>
      <c r="J105" s="316" t="s">
        <v>106</v>
      </c>
      <c r="K105" s="710">
        <f>'3_2国時系列2'!AW108</f>
        <v>0</v>
      </c>
      <c r="L105" s="146">
        <f t="shared" si="75"/>
        <v>-100</v>
      </c>
      <c r="M105" s="713">
        <f>'3_2国時系列2'!AO108</f>
        <v>0</v>
      </c>
      <c r="N105" s="146">
        <f t="shared" si="76"/>
        <v>-100</v>
      </c>
      <c r="O105" s="984" t="s">
        <v>184</v>
      </c>
    </row>
    <row r="106" spans="1:15" ht="12.6" hidden="1" customHeight="1" x14ac:dyDescent="0.15">
      <c r="A106" s="50"/>
      <c r="B106" s="304" t="s">
        <v>107</v>
      </c>
      <c r="C106" s="703">
        <f>'10生産'!D134</f>
        <v>0</v>
      </c>
      <c r="D106" s="146">
        <f t="shared" si="77"/>
        <v>-100</v>
      </c>
      <c r="E106" s="703">
        <f>'10生産'!D303</f>
        <v>0</v>
      </c>
      <c r="F106" s="146" t="e">
        <f t="shared" si="74"/>
        <v>#DIV/0!</v>
      </c>
      <c r="G106" s="991"/>
      <c r="I106" s="50"/>
      <c r="J106" s="316" t="s">
        <v>107</v>
      </c>
      <c r="K106" s="710">
        <f>'3_2国時系列2'!AW109</f>
        <v>0</v>
      </c>
      <c r="L106" s="146">
        <f t="shared" si="75"/>
        <v>-100</v>
      </c>
      <c r="M106" s="713">
        <f>'3_2国時系列2'!AO109</f>
        <v>0</v>
      </c>
      <c r="N106" s="146" t="e">
        <f t="shared" si="76"/>
        <v>#DIV/0!</v>
      </c>
      <c r="O106" s="984" t="s">
        <v>184</v>
      </c>
    </row>
    <row r="107" spans="1:15" ht="12.6" hidden="1" customHeight="1" x14ac:dyDescent="0.15">
      <c r="A107" s="454" t="s">
        <v>96</v>
      </c>
      <c r="B107" s="304" t="s">
        <v>108</v>
      </c>
      <c r="C107" s="703">
        <f>'10生産'!D135</f>
        <v>0</v>
      </c>
      <c r="D107" s="146">
        <f>(C107-C95)/C95*100</f>
        <v>-100</v>
      </c>
      <c r="E107" s="703">
        <f>'10生産'!D304</f>
        <v>0</v>
      </c>
      <c r="F107" s="146" t="e">
        <f t="shared" si="74"/>
        <v>#DIV/0!</v>
      </c>
      <c r="G107" s="991"/>
      <c r="I107" s="454" t="s">
        <v>96</v>
      </c>
      <c r="J107" s="316" t="s">
        <v>108</v>
      </c>
      <c r="K107" s="710">
        <f>'3_2国時系列2'!AW110</f>
        <v>0</v>
      </c>
      <c r="L107" s="146">
        <f t="shared" si="75"/>
        <v>-100</v>
      </c>
      <c r="M107" s="713">
        <f>'3_2国時系列2'!AO110</f>
        <v>0</v>
      </c>
      <c r="N107" s="146" t="e">
        <f t="shared" si="76"/>
        <v>#DIV/0!</v>
      </c>
      <c r="O107" s="984" t="s">
        <v>184</v>
      </c>
    </row>
    <row r="108" spans="1:15" ht="12.6" hidden="1" customHeight="1" x14ac:dyDescent="0.15">
      <c r="A108" s="50" t="s">
        <v>96</v>
      </c>
      <c r="B108" s="304" t="s">
        <v>109</v>
      </c>
      <c r="C108" s="703">
        <f>'10生産'!D136</f>
        <v>0</v>
      </c>
      <c r="D108" s="146">
        <f>(C108-C96)/C96*100</f>
        <v>-100</v>
      </c>
      <c r="E108" s="703">
        <f>'10生産'!D305</f>
        <v>0</v>
      </c>
      <c r="F108" s="146" t="e">
        <f t="shared" si="74"/>
        <v>#DIV/0!</v>
      </c>
      <c r="G108" s="991"/>
      <c r="I108" s="50" t="s">
        <v>96</v>
      </c>
      <c r="J108" s="316" t="s">
        <v>109</v>
      </c>
      <c r="K108" s="710">
        <f>'3_2国時系列2'!AW111</f>
        <v>0</v>
      </c>
      <c r="L108" s="146">
        <f t="shared" si="75"/>
        <v>-100</v>
      </c>
      <c r="M108" s="713">
        <f>'3_2国時系列2'!AO111</f>
        <v>0</v>
      </c>
      <c r="N108" s="146" t="e">
        <f t="shared" si="76"/>
        <v>#DIV/0!</v>
      </c>
      <c r="O108" s="984" t="s">
        <v>184</v>
      </c>
    </row>
    <row r="109" spans="1:15" ht="12.6" hidden="1" customHeight="1" x14ac:dyDescent="0.15">
      <c r="A109" s="50" t="s">
        <v>96</v>
      </c>
      <c r="B109" s="304" t="s">
        <v>110</v>
      </c>
      <c r="C109" s="703">
        <f>'10生産'!D137</f>
        <v>0</v>
      </c>
      <c r="D109" s="146">
        <f>(C109-C97)/C97*100</f>
        <v>-100</v>
      </c>
      <c r="E109" s="703">
        <f>'10生産'!D306</f>
        <v>0</v>
      </c>
      <c r="F109" s="146" t="e">
        <f t="shared" si="74"/>
        <v>#DIV/0!</v>
      </c>
      <c r="G109" s="991"/>
      <c r="I109" s="50" t="s">
        <v>96</v>
      </c>
      <c r="J109" s="316" t="s">
        <v>110</v>
      </c>
      <c r="K109" s="710">
        <f>'3_2国時系列2'!AW112</f>
        <v>0</v>
      </c>
      <c r="L109" s="146">
        <f t="shared" si="75"/>
        <v>-100</v>
      </c>
      <c r="M109" s="713">
        <f>'3_2国時系列2'!AO112</f>
        <v>0</v>
      </c>
      <c r="N109" s="146" t="e">
        <f t="shared" si="76"/>
        <v>#DIV/0!</v>
      </c>
      <c r="O109" s="984" t="s">
        <v>184</v>
      </c>
    </row>
    <row r="110" spans="1:15" ht="12.6" hidden="1" customHeight="1" x14ac:dyDescent="0.15">
      <c r="A110" s="309" t="s">
        <v>96</v>
      </c>
      <c r="B110" s="310" t="s">
        <v>97</v>
      </c>
      <c r="C110" s="704">
        <f>'10生産'!D138</f>
        <v>0</v>
      </c>
      <c r="D110" s="715">
        <f>(C110-C98)/C98*100</f>
        <v>-100</v>
      </c>
      <c r="E110" s="704">
        <f>'10生産'!D307</f>
        <v>0</v>
      </c>
      <c r="F110" s="715" t="e">
        <f t="shared" ref="F110" si="78">(E110-E109)/E109*100</f>
        <v>#DIV/0!</v>
      </c>
      <c r="G110" s="992"/>
      <c r="I110" s="309" t="s">
        <v>96</v>
      </c>
      <c r="J110" s="317" t="s">
        <v>97</v>
      </c>
      <c r="K110" s="711">
        <f>'3_2国時系列2'!AW113</f>
        <v>0</v>
      </c>
      <c r="L110" s="715">
        <f t="shared" ref="L110" si="79">(K110-K98)/K98*100</f>
        <v>-100</v>
      </c>
      <c r="M110" s="714">
        <f>'3_2国時系列2'!AO113</f>
        <v>0</v>
      </c>
      <c r="N110" s="715" t="e">
        <f t="shared" ref="N110" si="80">(M110-M109)/M109*100</f>
        <v>#DIV/0!</v>
      </c>
      <c r="O110" s="985" t="s">
        <v>184</v>
      </c>
    </row>
    <row r="111" spans="1:15" ht="12.6" customHeight="1" x14ac:dyDescent="0.15">
      <c r="A111" s="135" t="s">
        <v>866</v>
      </c>
    </row>
    <row r="112" spans="1:15" ht="12.95" customHeight="1" x14ac:dyDescent="0.15"/>
    <row r="113" ht="12.95" customHeight="1" x14ac:dyDescent="0.15"/>
    <row r="114" ht="12.95" customHeight="1" x14ac:dyDescent="0.15"/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T124"/>
  <sheetViews>
    <sheetView topLeftCell="A71" zoomScaleNormal="100" workbookViewId="0">
      <selection activeCell="B9" sqref="B9"/>
    </sheetView>
  </sheetViews>
  <sheetFormatPr defaultColWidth="8.83203125" defaultRowHeight="12.75" outlineLevelRow="1" x14ac:dyDescent="0.15"/>
  <cols>
    <col min="1" max="1" width="8.6640625" style="141" customWidth="1"/>
    <col min="2" max="2" width="8" style="141" customWidth="1"/>
    <col min="3" max="18" width="10.33203125" style="141" customWidth="1"/>
    <col min="19" max="19" width="8.83203125" style="4"/>
    <col min="20" max="20" width="12.83203125" style="4" bestFit="1" customWidth="1"/>
    <col min="21" max="16384" width="8.83203125" style="4"/>
  </cols>
  <sheetData>
    <row r="1" spans="1:20" x14ac:dyDescent="0.15">
      <c r="A1" s="17"/>
      <c r="B1" s="289" t="s">
        <v>187</v>
      </c>
      <c r="C1" s="17"/>
      <c r="D1" s="17"/>
      <c r="E1" s="290" t="s">
        <v>433</v>
      </c>
      <c r="F1" s="29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T1" s="186" t="s">
        <v>408</v>
      </c>
    </row>
    <row r="2" spans="1:20" x14ac:dyDescent="0.15">
      <c r="A2" s="52"/>
      <c r="B2" s="53"/>
      <c r="C2" s="18" t="s">
        <v>161</v>
      </c>
      <c r="D2" s="18"/>
      <c r="E2" s="18"/>
      <c r="F2" s="18"/>
      <c r="G2" s="18"/>
      <c r="H2" s="18"/>
      <c r="I2" s="18"/>
      <c r="J2" s="18"/>
      <c r="K2" s="52" t="s">
        <v>160</v>
      </c>
      <c r="L2" s="18"/>
      <c r="M2" s="18"/>
      <c r="N2" s="18"/>
      <c r="O2" s="18"/>
      <c r="P2" s="18"/>
      <c r="Q2" s="18"/>
      <c r="R2" s="53"/>
      <c r="T2" s="681">
        <f>目次!D2</f>
        <v>46244</v>
      </c>
    </row>
    <row r="3" spans="1:20" x14ac:dyDescent="0.15">
      <c r="A3" s="50"/>
      <c r="B3" s="51"/>
      <c r="C3" s="52" t="s">
        <v>85</v>
      </c>
      <c r="D3" s="53"/>
      <c r="E3" s="52" t="s">
        <v>86</v>
      </c>
      <c r="F3" s="53"/>
      <c r="G3" s="52" t="s">
        <v>119</v>
      </c>
      <c r="H3" s="53"/>
      <c r="I3" s="52" t="s">
        <v>7</v>
      </c>
      <c r="J3" s="53"/>
      <c r="K3" s="52" t="s">
        <v>85</v>
      </c>
      <c r="L3" s="53"/>
      <c r="M3" s="18" t="s">
        <v>86</v>
      </c>
      <c r="N3" s="18"/>
      <c r="O3" s="52" t="s">
        <v>119</v>
      </c>
      <c r="P3" s="53"/>
      <c r="Q3" s="18" t="s">
        <v>134</v>
      </c>
      <c r="R3" s="53"/>
    </row>
    <row r="4" spans="1:20" ht="22.5" x14ac:dyDescent="0.15">
      <c r="A4" s="292"/>
      <c r="B4" s="293"/>
      <c r="C4" s="292" t="s">
        <v>89</v>
      </c>
      <c r="D4" s="294" t="s">
        <v>9</v>
      </c>
      <c r="E4" s="292" t="s">
        <v>89</v>
      </c>
      <c r="F4" s="294" t="s">
        <v>9</v>
      </c>
      <c r="G4" s="292" t="s">
        <v>89</v>
      </c>
      <c r="H4" s="294" t="s">
        <v>9</v>
      </c>
      <c r="I4" s="292" t="s">
        <v>89</v>
      </c>
      <c r="J4" s="294" t="s">
        <v>9</v>
      </c>
      <c r="K4" s="292" t="s">
        <v>89</v>
      </c>
      <c r="L4" s="295" t="s">
        <v>8</v>
      </c>
      <c r="M4" s="296" t="s">
        <v>89</v>
      </c>
      <c r="N4" s="295" t="s">
        <v>8</v>
      </c>
      <c r="O4" s="292" t="s">
        <v>89</v>
      </c>
      <c r="P4" s="295" t="s">
        <v>8</v>
      </c>
      <c r="Q4" s="296" t="s">
        <v>89</v>
      </c>
      <c r="R4" s="295" t="s">
        <v>8</v>
      </c>
    </row>
    <row r="5" spans="1:20" x14ac:dyDescent="0.15">
      <c r="A5" s="297" t="s">
        <v>466</v>
      </c>
      <c r="B5" s="298" t="s">
        <v>99</v>
      </c>
      <c r="C5" s="718">
        <f>'10生産'!D200</f>
        <v>114.7</v>
      </c>
      <c r="D5" s="730" t="s">
        <v>1</v>
      </c>
      <c r="E5" s="718">
        <f>'11出荷'!D200</f>
        <v>112.9</v>
      </c>
      <c r="F5" s="730" t="s">
        <v>1</v>
      </c>
      <c r="G5" s="718">
        <f>'12在庫'!D200</f>
        <v>98.7</v>
      </c>
      <c r="H5" s="733" t="s">
        <v>1</v>
      </c>
      <c r="I5" s="705">
        <f>'13在庫率'!D200</f>
        <v>86.8</v>
      </c>
      <c r="J5" s="734" t="s">
        <v>1</v>
      </c>
      <c r="K5" s="718">
        <f>'10生産'!D31</f>
        <v>106.2</v>
      </c>
      <c r="L5" s="730" t="s">
        <v>1</v>
      </c>
      <c r="M5" s="721">
        <f>'11出荷'!D31</f>
        <v>103.8</v>
      </c>
      <c r="N5" s="730" t="s">
        <v>1</v>
      </c>
      <c r="O5" s="718">
        <f>'12在庫'!D31</f>
        <v>100.7</v>
      </c>
      <c r="P5" s="730" t="s">
        <v>1</v>
      </c>
      <c r="Q5" s="721">
        <f>'13在庫率'!D31</f>
        <v>90.3</v>
      </c>
      <c r="R5" s="730" t="s">
        <v>1</v>
      </c>
    </row>
    <row r="6" spans="1:20" x14ac:dyDescent="0.15">
      <c r="A6" s="303"/>
      <c r="B6" s="304" t="s">
        <v>101</v>
      </c>
      <c r="C6" s="719">
        <f>'10生産'!D201</f>
        <v>115.9</v>
      </c>
      <c r="D6" s="307">
        <f t="shared" ref="D6:D35" si="0">ROUND((C6-C5)/C5*100,1)</f>
        <v>1</v>
      </c>
      <c r="E6" s="719">
        <f>'11出荷'!D201</f>
        <v>116.2</v>
      </c>
      <c r="F6" s="307">
        <f t="shared" ref="F6:F35" si="1">ROUND((E6-E5)/E5*100,1)</f>
        <v>2.9</v>
      </c>
      <c r="G6" s="719">
        <f>'12在庫'!D201</f>
        <v>98.6</v>
      </c>
      <c r="H6" s="724">
        <f t="shared" ref="H6:H13" si="2">ROUND((G6-G5)/G5*100,1)</f>
        <v>-0.1</v>
      </c>
      <c r="I6" s="703">
        <f>'13在庫率'!D201</f>
        <v>86.7</v>
      </c>
      <c r="J6" s="727">
        <f t="shared" ref="J6:J13" si="3">ROUND((I6-I5)/I5*100,1)</f>
        <v>-0.1</v>
      </c>
      <c r="K6" s="719">
        <f>'10生産'!D32</f>
        <v>113.4</v>
      </c>
      <c r="L6" s="731" t="s">
        <v>1</v>
      </c>
      <c r="M6" s="722">
        <f>'11出荷'!D32</f>
        <v>113.7</v>
      </c>
      <c r="N6" s="731" t="s">
        <v>1</v>
      </c>
      <c r="O6" s="719">
        <f>'12在庫'!D32</f>
        <v>99.2</v>
      </c>
      <c r="P6" s="731" t="s">
        <v>1</v>
      </c>
      <c r="Q6" s="722">
        <f>'13在庫率'!D32</f>
        <v>87.7</v>
      </c>
      <c r="R6" s="731" t="s">
        <v>1</v>
      </c>
    </row>
    <row r="7" spans="1:20" ht="12" customHeight="1" x14ac:dyDescent="0.15">
      <c r="A7" s="303"/>
      <c r="B7" s="304" t="s">
        <v>102</v>
      </c>
      <c r="C7" s="719">
        <f>'10生産'!D202</f>
        <v>120.5</v>
      </c>
      <c r="D7" s="307">
        <f t="shared" si="0"/>
        <v>4</v>
      </c>
      <c r="E7" s="719">
        <f>'11出荷'!D202</f>
        <v>119.3</v>
      </c>
      <c r="F7" s="307">
        <f t="shared" si="1"/>
        <v>2.7</v>
      </c>
      <c r="G7" s="719">
        <f>'12在庫'!D202</f>
        <v>99.8</v>
      </c>
      <c r="H7" s="724">
        <f t="shared" si="2"/>
        <v>1.2</v>
      </c>
      <c r="I7" s="703">
        <f>'13在庫率'!D202</f>
        <v>84.8</v>
      </c>
      <c r="J7" s="727">
        <f t="shared" si="3"/>
        <v>-2.2000000000000002</v>
      </c>
      <c r="K7" s="719">
        <f>'10生産'!D33</f>
        <v>137.80000000000001</v>
      </c>
      <c r="L7" s="731" t="s">
        <v>1</v>
      </c>
      <c r="M7" s="722">
        <f>'11出荷'!D33</f>
        <v>139.19999999999999</v>
      </c>
      <c r="N7" s="731" t="s">
        <v>1</v>
      </c>
      <c r="O7" s="719">
        <f>'12在庫'!D33</f>
        <v>93.1</v>
      </c>
      <c r="P7" s="731" t="s">
        <v>1</v>
      </c>
      <c r="Q7" s="722">
        <f>'13在庫率'!D33</f>
        <v>70.2</v>
      </c>
      <c r="R7" s="731" t="s">
        <v>1</v>
      </c>
    </row>
    <row r="8" spans="1:20" ht="12" customHeight="1" outlineLevel="1" x14ac:dyDescent="0.15">
      <c r="A8" s="50"/>
      <c r="B8" s="304" t="s">
        <v>103</v>
      </c>
      <c r="C8" s="719">
        <f>'10生産'!D203</f>
        <v>125.4</v>
      </c>
      <c r="D8" s="307">
        <f t="shared" si="0"/>
        <v>4.0999999999999996</v>
      </c>
      <c r="E8" s="719">
        <f>'11出荷'!D203</f>
        <v>124.5</v>
      </c>
      <c r="F8" s="307">
        <f t="shared" si="1"/>
        <v>4.4000000000000004</v>
      </c>
      <c r="G8" s="719">
        <f>'12在庫'!D203</f>
        <v>100</v>
      </c>
      <c r="H8" s="724">
        <f t="shared" si="2"/>
        <v>0.2</v>
      </c>
      <c r="I8" s="703">
        <f>'13在庫率'!D203</f>
        <v>83.5</v>
      </c>
      <c r="J8" s="727">
        <f t="shared" si="3"/>
        <v>-1.5</v>
      </c>
      <c r="K8" s="719">
        <f>'10生産'!D34</f>
        <v>121.6</v>
      </c>
      <c r="L8" s="731" t="s">
        <v>1</v>
      </c>
      <c r="M8" s="722">
        <f>'11出荷'!D34</f>
        <v>120</v>
      </c>
      <c r="N8" s="731" t="s">
        <v>1</v>
      </c>
      <c r="O8" s="719">
        <f>'12在庫'!D34</f>
        <v>96.6</v>
      </c>
      <c r="P8" s="731" t="s">
        <v>1</v>
      </c>
      <c r="Q8" s="722">
        <f>'13在庫率'!D34</f>
        <v>83.9</v>
      </c>
      <c r="R8" s="731" t="s">
        <v>1</v>
      </c>
    </row>
    <row r="9" spans="1:20" ht="12" customHeight="1" outlineLevel="1" x14ac:dyDescent="0.15">
      <c r="A9" s="50"/>
      <c r="B9" s="304" t="s">
        <v>104</v>
      </c>
      <c r="C9" s="719">
        <f>'10生産'!D204</f>
        <v>115.9</v>
      </c>
      <c r="D9" s="307">
        <f t="shared" si="0"/>
        <v>-7.6</v>
      </c>
      <c r="E9" s="719">
        <f>'11出荷'!D204</f>
        <v>114.1</v>
      </c>
      <c r="F9" s="307">
        <f t="shared" si="1"/>
        <v>-8.4</v>
      </c>
      <c r="G9" s="719">
        <f>'12在庫'!D204</f>
        <v>99.5</v>
      </c>
      <c r="H9" s="724">
        <f t="shared" si="2"/>
        <v>-0.5</v>
      </c>
      <c r="I9" s="703">
        <f>'13在庫率'!D204</f>
        <v>80.5</v>
      </c>
      <c r="J9" s="727">
        <f t="shared" si="3"/>
        <v>-3.6</v>
      </c>
      <c r="K9" s="719">
        <f>'10生産'!D35</f>
        <v>110.9</v>
      </c>
      <c r="L9" s="731" t="s">
        <v>1</v>
      </c>
      <c r="M9" s="722">
        <f>'11出荷'!D35</f>
        <v>108.3</v>
      </c>
      <c r="N9" s="731" t="s">
        <v>1</v>
      </c>
      <c r="O9" s="719">
        <f>'12在庫'!D35</f>
        <v>98.7</v>
      </c>
      <c r="P9" s="731" t="s">
        <v>1</v>
      </c>
      <c r="Q9" s="722">
        <f>'13在庫率'!D35</f>
        <v>87.5</v>
      </c>
      <c r="R9" s="731" t="s">
        <v>224</v>
      </c>
    </row>
    <row r="10" spans="1:20" ht="12" customHeight="1" outlineLevel="1" x14ac:dyDescent="0.15">
      <c r="A10" s="50"/>
      <c r="B10" s="304" t="s">
        <v>105</v>
      </c>
      <c r="C10" s="719">
        <f>'10生産'!D205</f>
        <v>117.9</v>
      </c>
      <c r="D10" s="307">
        <f t="shared" si="0"/>
        <v>1.7</v>
      </c>
      <c r="E10" s="719">
        <f>'11出荷'!D205</f>
        <v>117.1</v>
      </c>
      <c r="F10" s="307">
        <f t="shared" si="1"/>
        <v>2.6</v>
      </c>
      <c r="G10" s="719">
        <f>'12在庫'!D205</f>
        <v>98.3</v>
      </c>
      <c r="H10" s="724">
        <f t="shared" si="2"/>
        <v>-1.2</v>
      </c>
      <c r="I10" s="703">
        <f>'13在庫率'!D205</f>
        <v>79.2</v>
      </c>
      <c r="J10" s="727">
        <f t="shared" si="3"/>
        <v>-1.6</v>
      </c>
      <c r="K10" s="719">
        <f>'10生産'!D36</f>
        <v>121.4</v>
      </c>
      <c r="L10" s="731" t="s">
        <v>1</v>
      </c>
      <c r="M10" s="722">
        <f>'11出荷'!D36</f>
        <v>119.6</v>
      </c>
      <c r="N10" s="731" t="s">
        <v>1</v>
      </c>
      <c r="O10" s="719">
        <f>'12在庫'!D36</f>
        <v>97.5</v>
      </c>
      <c r="P10" s="731" t="s">
        <v>1</v>
      </c>
      <c r="Q10" s="722">
        <f>'13在庫率'!D36</f>
        <v>81.2</v>
      </c>
      <c r="R10" s="731" t="s">
        <v>1</v>
      </c>
    </row>
    <row r="11" spans="1:20" ht="12" customHeight="1" outlineLevel="1" x14ac:dyDescent="0.15">
      <c r="A11" s="50"/>
      <c r="B11" s="304" t="s">
        <v>106</v>
      </c>
      <c r="C11" s="719">
        <f>'10生産'!D206</f>
        <v>115.9</v>
      </c>
      <c r="D11" s="307">
        <f t="shared" si="0"/>
        <v>-1.7</v>
      </c>
      <c r="E11" s="719">
        <f>'11出荷'!D206</f>
        <v>114.7</v>
      </c>
      <c r="F11" s="307">
        <f t="shared" si="1"/>
        <v>-2</v>
      </c>
      <c r="G11" s="719">
        <f>'12在庫'!D206</f>
        <v>98.9</v>
      </c>
      <c r="H11" s="724">
        <f t="shared" si="2"/>
        <v>0.6</v>
      </c>
      <c r="I11" s="703">
        <f>'13在庫率'!D206</f>
        <v>83.1</v>
      </c>
      <c r="J11" s="727">
        <f t="shared" si="3"/>
        <v>4.9000000000000004</v>
      </c>
      <c r="K11" s="719">
        <f>'10生産'!D37</f>
        <v>113.1</v>
      </c>
      <c r="L11" s="731" t="s">
        <v>1</v>
      </c>
      <c r="M11" s="722">
        <f>'11出荷'!D37</f>
        <v>111.7</v>
      </c>
      <c r="N11" s="731" t="s">
        <v>1</v>
      </c>
      <c r="O11" s="719">
        <f>'12在庫'!D37</f>
        <v>101</v>
      </c>
      <c r="P11" s="731" t="s">
        <v>1</v>
      </c>
      <c r="Q11" s="722">
        <f>'13在庫率'!D37</f>
        <v>88.7</v>
      </c>
      <c r="R11" s="731" t="s">
        <v>224</v>
      </c>
    </row>
    <row r="12" spans="1:20" ht="12" customHeight="1" outlineLevel="1" x14ac:dyDescent="0.15">
      <c r="A12" s="50"/>
      <c r="B12" s="304" t="s">
        <v>107</v>
      </c>
      <c r="C12" s="719">
        <f>'10生産'!D207</f>
        <v>115.3</v>
      </c>
      <c r="D12" s="307">
        <f t="shared" si="0"/>
        <v>-0.5</v>
      </c>
      <c r="E12" s="719">
        <f>'11出荷'!D207</f>
        <v>116.2</v>
      </c>
      <c r="F12" s="307">
        <f t="shared" si="1"/>
        <v>1.3</v>
      </c>
      <c r="G12" s="719">
        <f>'12在庫'!D207</f>
        <v>99</v>
      </c>
      <c r="H12" s="724">
        <f t="shared" si="2"/>
        <v>0.1</v>
      </c>
      <c r="I12" s="703">
        <f>'13在庫率'!D207</f>
        <v>80.099999999999994</v>
      </c>
      <c r="J12" s="727">
        <f t="shared" si="3"/>
        <v>-3.6</v>
      </c>
      <c r="K12" s="719">
        <f>'10生産'!D38</f>
        <v>109.9</v>
      </c>
      <c r="L12" s="731" t="s">
        <v>1</v>
      </c>
      <c r="M12" s="722">
        <f>'11出荷'!D38</f>
        <v>110.2</v>
      </c>
      <c r="N12" s="731" t="s">
        <v>1</v>
      </c>
      <c r="O12" s="719">
        <f>'12在庫'!D38</f>
        <v>100.7</v>
      </c>
      <c r="P12" s="731" t="s">
        <v>1</v>
      </c>
      <c r="Q12" s="722">
        <f>'13在庫率'!D38</f>
        <v>87.1</v>
      </c>
      <c r="R12" s="731" t="s">
        <v>224</v>
      </c>
    </row>
    <row r="13" spans="1:20" ht="12" customHeight="1" outlineLevel="1" x14ac:dyDescent="0.15">
      <c r="A13" s="50"/>
      <c r="B13" s="304" t="s">
        <v>108</v>
      </c>
      <c r="C13" s="719">
        <f>'10生産'!D208</f>
        <v>116.7</v>
      </c>
      <c r="D13" s="307">
        <f t="shared" si="0"/>
        <v>1.2</v>
      </c>
      <c r="E13" s="719">
        <f>'11出荷'!D208</f>
        <v>113.8</v>
      </c>
      <c r="F13" s="307">
        <f t="shared" si="1"/>
        <v>-2.1</v>
      </c>
      <c r="G13" s="719">
        <f>'12在庫'!D208</f>
        <v>104.5</v>
      </c>
      <c r="H13" s="724">
        <f t="shared" si="2"/>
        <v>5.6</v>
      </c>
      <c r="I13" s="703">
        <f>'13在庫率'!D208</f>
        <v>88.3</v>
      </c>
      <c r="J13" s="727">
        <f t="shared" si="3"/>
        <v>10.199999999999999</v>
      </c>
      <c r="K13" s="719">
        <f>'10生産'!D39</f>
        <v>117.4</v>
      </c>
      <c r="L13" s="731" t="s">
        <v>1</v>
      </c>
      <c r="M13" s="722">
        <f>'11出荷'!D39</f>
        <v>115</v>
      </c>
      <c r="N13" s="731" t="s">
        <v>1</v>
      </c>
      <c r="O13" s="719">
        <f>'12在庫'!D39</f>
        <v>106</v>
      </c>
      <c r="P13" s="731" t="s">
        <v>1</v>
      </c>
      <c r="Q13" s="722">
        <f>'13在庫率'!D39</f>
        <v>89.6</v>
      </c>
      <c r="R13" s="731" t="s">
        <v>224</v>
      </c>
    </row>
    <row r="14" spans="1:20" ht="12" customHeight="1" outlineLevel="1" x14ac:dyDescent="0.15">
      <c r="A14" s="50"/>
      <c r="B14" s="304" t="s">
        <v>109</v>
      </c>
      <c r="C14" s="719">
        <f>'10生産'!D209</f>
        <v>120.6</v>
      </c>
      <c r="D14" s="307">
        <f t="shared" si="0"/>
        <v>3.3</v>
      </c>
      <c r="E14" s="719">
        <f>'11出荷'!D209</f>
        <v>123.7</v>
      </c>
      <c r="F14" s="307">
        <f t="shared" si="1"/>
        <v>8.6999999999999993</v>
      </c>
      <c r="G14" s="719">
        <f>'12在庫'!D209</f>
        <v>102.7</v>
      </c>
      <c r="H14" s="724">
        <f t="shared" ref="H14:H55" si="4">ROUND((G14-G13)/G13*100,1)</f>
        <v>-1.7</v>
      </c>
      <c r="I14" s="703">
        <f>'13在庫率'!D209</f>
        <v>82.8</v>
      </c>
      <c r="J14" s="727">
        <f t="shared" ref="J14:J55" si="5">ROUND((I14-I13)/I13*100,1)</f>
        <v>-6.2</v>
      </c>
      <c r="K14" s="719">
        <f>'10生産'!D40</f>
        <v>124.1</v>
      </c>
      <c r="L14" s="731" t="s">
        <v>1</v>
      </c>
      <c r="M14" s="722">
        <f>'11出荷'!D40</f>
        <v>126.1</v>
      </c>
      <c r="N14" s="731" t="s">
        <v>224</v>
      </c>
      <c r="O14" s="719">
        <f>'12在庫'!D40</f>
        <v>105.4</v>
      </c>
      <c r="P14" s="731" t="s">
        <v>1</v>
      </c>
      <c r="Q14" s="722">
        <f>'13在庫率'!D40</f>
        <v>81.099999999999994</v>
      </c>
      <c r="R14" s="731" t="s">
        <v>224</v>
      </c>
    </row>
    <row r="15" spans="1:20" ht="12" customHeight="1" outlineLevel="1" x14ac:dyDescent="0.15">
      <c r="A15" s="50"/>
      <c r="B15" s="304" t="s">
        <v>110</v>
      </c>
      <c r="C15" s="719">
        <f>'10生産'!D210</f>
        <v>115.4</v>
      </c>
      <c r="D15" s="307">
        <f t="shared" si="0"/>
        <v>-4.3</v>
      </c>
      <c r="E15" s="719">
        <f>'11出荷'!D210</f>
        <v>116.7</v>
      </c>
      <c r="F15" s="307">
        <f t="shared" si="1"/>
        <v>-5.7</v>
      </c>
      <c r="G15" s="719">
        <f>'12在庫'!D210</f>
        <v>99.6</v>
      </c>
      <c r="H15" s="724">
        <f t="shared" si="4"/>
        <v>-3</v>
      </c>
      <c r="I15" s="703">
        <f>'13在庫率'!D210</f>
        <v>86.2</v>
      </c>
      <c r="J15" s="727">
        <f t="shared" si="5"/>
        <v>4.0999999999999996</v>
      </c>
      <c r="K15" s="719">
        <f>'10生産'!D41</f>
        <v>119</v>
      </c>
      <c r="L15" s="731" t="s">
        <v>1</v>
      </c>
      <c r="M15" s="722">
        <f>'11出荷'!D41</f>
        <v>121.3</v>
      </c>
      <c r="N15" s="731" t="s">
        <v>1</v>
      </c>
      <c r="O15" s="719">
        <f>'12在庫'!D41</f>
        <v>101</v>
      </c>
      <c r="P15" s="731" t="s">
        <v>1</v>
      </c>
      <c r="Q15" s="722">
        <f>'13在庫率'!D41</f>
        <v>80.8</v>
      </c>
      <c r="R15" s="731" t="s">
        <v>225</v>
      </c>
    </row>
    <row r="16" spans="1:20" ht="12" customHeight="1" outlineLevel="1" x14ac:dyDescent="0.15">
      <c r="A16" s="309"/>
      <c r="B16" s="310" t="s">
        <v>97</v>
      </c>
      <c r="C16" s="720">
        <f>'10生産'!D211</f>
        <v>113.9</v>
      </c>
      <c r="D16" s="313">
        <f t="shared" si="0"/>
        <v>-1.3</v>
      </c>
      <c r="E16" s="720">
        <f>'11出荷'!D211</f>
        <v>113.6</v>
      </c>
      <c r="F16" s="313">
        <f t="shared" si="1"/>
        <v>-2.7</v>
      </c>
      <c r="G16" s="720">
        <f>'12在庫'!D211</f>
        <v>99.5</v>
      </c>
      <c r="H16" s="725">
        <f t="shared" si="4"/>
        <v>-0.1</v>
      </c>
      <c r="I16" s="703">
        <f>'13在庫率'!D211</f>
        <v>88.2</v>
      </c>
      <c r="J16" s="728">
        <f t="shared" si="5"/>
        <v>2.2999999999999998</v>
      </c>
      <c r="K16" s="720">
        <f>'10生産'!D42</f>
        <v>115.3</v>
      </c>
      <c r="L16" s="732" t="s">
        <v>1</v>
      </c>
      <c r="M16" s="723">
        <f>'11出荷'!D42</f>
        <v>116.2</v>
      </c>
      <c r="N16" s="732" t="s">
        <v>1</v>
      </c>
      <c r="O16" s="720">
        <f>'12在庫'!D42</f>
        <v>98.8</v>
      </c>
      <c r="P16" s="732" t="s">
        <v>1</v>
      </c>
      <c r="Q16" s="723">
        <f>'13在庫率'!D42</f>
        <v>80</v>
      </c>
      <c r="R16" s="732" t="s">
        <v>224</v>
      </c>
    </row>
    <row r="17" spans="1:18" ht="12" customHeight="1" outlineLevel="1" x14ac:dyDescent="0.15">
      <c r="A17" s="303" t="s">
        <v>417</v>
      </c>
      <c r="B17" s="304" t="s">
        <v>99</v>
      </c>
      <c r="C17" s="719">
        <f>'10生産'!D212</f>
        <v>110.3</v>
      </c>
      <c r="D17" s="307">
        <f t="shared" si="0"/>
        <v>-3.2</v>
      </c>
      <c r="E17" s="719">
        <f>'11出荷'!D212</f>
        <v>111.9</v>
      </c>
      <c r="F17" s="307">
        <f t="shared" si="1"/>
        <v>-1.5</v>
      </c>
      <c r="G17" s="719">
        <f>'12在庫'!D212</f>
        <v>99.1</v>
      </c>
      <c r="H17" s="724">
        <f t="shared" si="4"/>
        <v>-0.4</v>
      </c>
      <c r="I17" s="705">
        <f>'13在庫率'!D212</f>
        <v>91.7</v>
      </c>
      <c r="J17" s="727">
        <f t="shared" si="5"/>
        <v>4</v>
      </c>
      <c r="K17" s="719">
        <f>'10生産'!D43</f>
        <v>102</v>
      </c>
      <c r="L17" s="307">
        <f t="shared" ref="L17:L25" si="6">ROUND((K17-K5)/K5*100,1)</f>
        <v>-4</v>
      </c>
      <c r="M17" s="722">
        <f>'11出荷'!D43</f>
        <v>102.8</v>
      </c>
      <c r="N17" s="307">
        <f t="shared" ref="N17:N25" si="7">ROUND((M17-M5)/M5*100,1)</f>
        <v>-1</v>
      </c>
      <c r="O17" s="719">
        <f>'12在庫'!D43</f>
        <v>101.1</v>
      </c>
      <c r="P17" s="307">
        <f t="shared" ref="P17:P24" si="8">ROUND((O17-O5)/O5*100,1)</f>
        <v>0.4</v>
      </c>
      <c r="Q17" s="722">
        <f>'13在庫率'!D43</f>
        <v>96.2</v>
      </c>
      <c r="R17" s="307">
        <f t="shared" ref="R17:R24" si="9">ROUND((Q17-Q5)/Q5*100,1)</f>
        <v>6.5</v>
      </c>
    </row>
    <row r="18" spans="1:18" ht="12" customHeight="1" outlineLevel="1" x14ac:dyDescent="0.15">
      <c r="A18" s="303"/>
      <c r="B18" s="304" t="s">
        <v>101</v>
      </c>
      <c r="C18" s="719">
        <f>'10生産'!D213</f>
        <v>114.3</v>
      </c>
      <c r="D18" s="307">
        <f t="shared" si="0"/>
        <v>3.6</v>
      </c>
      <c r="E18" s="719">
        <f>'11出荷'!D213</f>
        <v>113.5</v>
      </c>
      <c r="F18" s="307">
        <f t="shared" si="1"/>
        <v>1.4</v>
      </c>
      <c r="G18" s="719">
        <f>'12在庫'!D213</f>
        <v>100.3</v>
      </c>
      <c r="H18" s="724">
        <f t="shared" si="4"/>
        <v>1.2</v>
      </c>
      <c r="I18" s="703">
        <f>'13在庫率'!D213</f>
        <v>90.3</v>
      </c>
      <c r="J18" s="727">
        <f t="shared" si="5"/>
        <v>-1.5</v>
      </c>
      <c r="K18" s="719">
        <f>'10生産'!D44</f>
        <v>111.9</v>
      </c>
      <c r="L18" s="307">
        <f t="shared" si="6"/>
        <v>-1.3</v>
      </c>
      <c r="M18" s="722">
        <f>'11出荷'!D44</f>
        <v>111.4</v>
      </c>
      <c r="N18" s="307">
        <f t="shared" si="7"/>
        <v>-2</v>
      </c>
      <c r="O18" s="719">
        <f>'12在庫'!D44</f>
        <v>101</v>
      </c>
      <c r="P18" s="307">
        <f t="shared" si="8"/>
        <v>1.8</v>
      </c>
      <c r="Q18" s="722">
        <f>'13在庫率'!D44</f>
        <v>91.7</v>
      </c>
      <c r="R18" s="307">
        <f t="shared" si="9"/>
        <v>4.5999999999999996</v>
      </c>
    </row>
    <row r="19" spans="1:18" ht="12" customHeight="1" outlineLevel="1" x14ac:dyDescent="0.15">
      <c r="A19" s="303"/>
      <c r="B19" s="304" t="s">
        <v>102</v>
      </c>
      <c r="C19" s="719">
        <f>'10生産'!D214</f>
        <v>109.4</v>
      </c>
      <c r="D19" s="307">
        <f t="shared" si="0"/>
        <v>-4.3</v>
      </c>
      <c r="E19" s="719">
        <f>'11出荷'!D214</f>
        <v>110.9</v>
      </c>
      <c r="F19" s="307">
        <f t="shared" si="1"/>
        <v>-2.2999999999999998</v>
      </c>
      <c r="G19" s="719">
        <f>'12在庫'!D214</f>
        <v>99.7</v>
      </c>
      <c r="H19" s="724">
        <f t="shared" si="4"/>
        <v>-0.6</v>
      </c>
      <c r="I19" s="703">
        <f>'13在庫率'!D214</f>
        <v>96.4</v>
      </c>
      <c r="J19" s="727">
        <f t="shared" si="5"/>
        <v>6.8</v>
      </c>
      <c r="K19" s="719">
        <f>'10生産'!D45</f>
        <v>123.3</v>
      </c>
      <c r="L19" s="307">
        <f t="shared" si="6"/>
        <v>-10.5</v>
      </c>
      <c r="M19" s="722">
        <f>'11出荷'!D45</f>
        <v>126.8</v>
      </c>
      <c r="N19" s="307">
        <f t="shared" si="7"/>
        <v>-8.9</v>
      </c>
      <c r="O19" s="719">
        <f>'12在庫'!D45</f>
        <v>93.7</v>
      </c>
      <c r="P19" s="307">
        <f t="shared" si="8"/>
        <v>0.6</v>
      </c>
      <c r="Q19" s="722">
        <f>'13在庫率'!D45</f>
        <v>80.2</v>
      </c>
      <c r="R19" s="307">
        <f t="shared" si="9"/>
        <v>14.2</v>
      </c>
    </row>
    <row r="20" spans="1:18" ht="12" customHeight="1" outlineLevel="1" x14ac:dyDescent="0.15">
      <c r="A20" s="50"/>
      <c r="B20" s="304" t="s">
        <v>103</v>
      </c>
      <c r="C20" s="719">
        <f>'10生産'!D215</f>
        <v>110.5</v>
      </c>
      <c r="D20" s="307">
        <f t="shared" si="0"/>
        <v>1</v>
      </c>
      <c r="E20" s="719">
        <f>'11出荷'!D215</f>
        <v>110.7</v>
      </c>
      <c r="F20" s="307">
        <f t="shared" si="1"/>
        <v>-0.2</v>
      </c>
      <c r="G20" s="719">
        <f>'12在庫'!D215</f>
        <v>101.9</v>
      </c>
      <c r="H20" s="724">
        <f t="shared" si="4"/>
        <v>2.2000000000000002</v>
      </c>
      <c r="I20" s="703">
        <f>'13在庫率'!D215</f>
        <v>90.4</v>
      </c>
      <c r="J20" s="727">
        <f t="shared" si="5"/>
        <v>-6.2</v>
      </c>
      <c r="K20" s="719">
        <f>'10生産'!D46</f>
        <v>107.8</v>
      </c>
      <c r="L20" s="307">
        <f t="shared" si="6"/>
        <v>-11.3</v>
      </c>
      <c r="M20" s="722">
        <f>'11出荷'!D46</f>
        <v>107</v>
      </c>
      <c r="N20" s="307">
        <f t="shared" si="7"/>
        <v>-10.8</v>
      </c>
      <c r="O20" s="719">
        <f>'12在庫'!D46</f>
        <v>98.6</v>
      </c>
      <c r="P20" s="307">
        <f t="shared" si="8"/>
        <v>2.1</v>
      </c>
      <c r="Q20" s="722">
        <f>'13在庫率'!D46</f>
        <v>90.6</v>
      </c>
      <c r="R20" s="307">
        <f t="shared" si="9"/>
        <v>8</v>
      </c>
    </row>
    <row r="21" spans="1:18" ht="12" customHeight="1" outlineLevel="1" x14ac:dyDescent="0.15">
      <c r="A21" s="50"/>
      <c r="B21" s="304" t="s">
        <v>104</v>
      </c>
      <c r="C21" s="719">
        <f>'10生産'!D216</f>
        <v>113.1</v>
      </c>
      <c r="D21" s="307">
        <f t="shared" si="0"/>
        <v>2.4</v>
      </c>
      <c r="E21" s="719">
        <f>'11出荷'!D216</f>
        <v>112.6</v>
      </c>
      <c r="F21" s="307">
        <f t="shared" si="1"/>
        <v>1.7</v>
      </c>
      <c r="G21" s="719">
        <f>'12在庫'!D216</f>
        <v>102.3</v>
      </c>
      <c r="H21" s="724">
        <f t="shared" si="4"/>
        <v>0.4</v>
      </c>
      <c r="I21" s="703">
        <f>'13在庫率'!D216</f>
        <v>90.9</v>
      </c>
      <c r="J21" s="727">
        <f t="shared" si="5"/>
        <v>0.6</v>
      </c>
      <c r="K21" s="719">
        <f>'10生産'!D47</f>
        <v>103.7</v>
      </c>
      <c r="L21" s="307">
        <f t="shared" si="6"/>
        <v>-6.5</v>
      </c>
      <c r="M21" s="722">
        <f>'11出荷'!D47</f>
        <v>102.4</v>
      </c>
      <c r="N21" s="307">
        <f t="shared" si="7"/>
        <v>-5.4</v>
      </c>
      <c r="O21" s="719">
        <f>'12在庫'!D47</f>
        <v>101.6</v>
      </c>
      <c r="P21" s="307">
        <f t="shared" si="8"/>
        <v>2.9</v>
      </c>
      <c r="Q21" s="722">
        <f>'13在庫率'!D47</f>
        <v>99</v>
      </c>
      <c r="R21" s="307">
        <f t="shared" si="9"/>
        <v>13.1</v>
      </c>
    </row>
    <row r="22" spans="1:18" ht="12" customHeight="1" outlineLevel="1" x14ac:dyDescent="0.15">
      <c r="A22" s="50"/>
      <c r="B22" s="304" t="s">
        <v>105</v>
      </c>
      <c r="C22" s="719">
        <f>'10生産'!D217</f>
        <v>113.6</v>
      </c>
      <c r="D22" s="307">
        <f t="shared" si="0"/>
        <v>0.4</v>
      </c>
      <c r="E22" s="719">
        <f>'11出荷'!D217</f>
        <v>111.4</v>
      </c>
      <c r="F22" s="307">
        <f t="shared" si="1"/>
        <v>-1.1000000000000001</v>
      </c>
      <c r="G22" s="719">
        <f>'12在庫'!D217</f>
        <v>105.2</v>
      </c>
      <c r="H22" s="724">
        <f t="shared" si="4"/>
        <v>2.8</v>
      </c>
      <c r="I22" s="703">
        <f>'13在庫率'!D217</f>
        <v>99.4</v>
      </c>
      <c r="J22" s="727">
        <f t="shared" si="5"/>
        <v>9.4</v>
      </c>
      <c r="K22" s="719">
        <f>'10生産'!D48</f>
        <v>114.8</v>
      </c>
      <c r="L22" s="307">
        <f t="shared" si="6"/>
        <v>-5.4</v>
      </c>
      <c r="M22" s="722">
        <f>'11出荷'!D48</f>
        <v>111.6</v>
      </c>
      <c r="N22" s="307">
        <f t="shared" si="7"/>
        <v>-6.7</v>
      </c>
      <c r="O22" s="719">
        <f>'12在庫'!D48</f>
        <v>104.2</v>
      </c>
      <c r="P22" s="307">
        <f t="shared" si="8"/>
        <v>6.9</v>
      </c>
      <c r="Q22" s="722">
        <f>'13在庫率'!D48</f>
        <v>101.6</v>
      </c>
      <c r="R22" s="307">
        <f t="shared" si="9"/>
        <v>25.1</v>
      </c>
    </row>
    <row r="23" spans="1:18" ht="12" customHeight="1" outlineLevel="1" x14ac:dyDescent="0.15">
      <c r="A23" s="50"/>
      <c r="B23" s="304" t="s">
        <v>106</v>
      </c>
      <c r="C23" s="719">
        <f>'10生産'!D218</f>
        <v>119.3</v>
      </c>
      <c r="D23" s="307">
        <f t="shared" si="0"/>
        <v>5</v>
      </c>
      <c r="E23" s="719">
        <f>'11出荷'!D218</f>
        <v>118.8</v>
      </c>
      <c r="F23" s="307">
        <f t="shared" si="1"/>
        <v>6.6</v>
      </c>
      <c r="G23" s="719">
        <f>'12在庫'!D218</f>
        <v>102.8</v>
      </c>
      <c r="H23" s="724">
        <f t="shared" si="4"/>
        <v>-2.2999999999999998</v>
      </c>
      <c r="I23" s="703">
        <f>'13在庫率'!D218</f>
        <v>106.7</v>
      </c>
      <c r="J23" s="727">
        <f t="shared" si="5"/>
        <v>7.3</v>
      </c>
      <c r="K23" s="719">
        <f>'10生産'!D49</f>
        <v>118.8</v>
      </c>
      <c r="L23" s="307">
        <f t="shared" si="6"/>
        <v>5</v>
      </c>
      <c r="M23" s="722">
        <f>'11出荷'!D49</f>
        <v>118</v>
      </c>
      <c r="N23" s="307">
        <f t="shared" si="7"/>
        <v>5.6</v>
      </c>
      <c r="O23" s="719">
        <f>'12在庫'!D49</f>
        <v>104.8</v>
      </c>
      <c r="P23" s="307">
        <f t="shared" si="8"/>
        <v>3.8</v>
      </c>
      <c r="Q23" s="722">
        <f>'13在庫率'!D49</f>
        <v>113.7</v>
      </c>
      <c r="R23" s="307">
        <f t="shared" si="9"/>
        <v>28.2</v>
      </c>
    </row>
    <row r="24" spans="1:18" ht="12" customHeight="1" outlineLevel="1" x14ac:dyDescent="0.15">
      <c r="A24" s="50"/>
      <c r="B24" s="304" t="s">
        <v>107</v>
      </c>
      <c r="C24" s="719">
        <f>'10生産'!D219</f>
        <v>108.7</v>
      </c>
      <c r="D24" s="307">
        <f t="shared" si="0"/>
        <v>-8.9</v>
      </c>
      <c r="E24" s="719">
        <f>'11出荷'!D219</f>
        <v>110</v>
      </c>
      <c r="F24" s="307">
        <f t="shared" si="1"/>
        <v>-7.4</v>
      </c>
      <c r="G24" s="719">
        <f>'12在庫'!D219</f>
        <v>101.6</v>
      </c>
      <c r="H24" s="724">
        <f t="shared" si="4"/>
        <v>-1.2</v>
      </c>
      <c r="I24" s="703">
        <f>'13在庫率'!D219</f>
        <v>126.5</v>
      </c>
      <c r="J24" s="727">
        <f t="shared" si="5"/>
        <v>18.600000000000001</v>
      </c>
      <c r="K24" s="719">
        <f>'10生産'!D50</f>
        <v>99.6</v>
      </c>
      <c r="L24" s="307">
        <f t="shared" si="6"/>
        <v>-9.4</v>
      </c>
      <c r="M24" s="722">
        <f>'11出荷'!D50</f>
        <v>100.6</v>
      </c>
      <c r="N24" s="307">
        <f t="shared" si="7"/>
        <v>-8.6999999999999993</v>
      </c>
      <c r="O24" s="719">
        <f>'12在庫'!D50</f>
        <v>103.1</v>
      </c>
      <c r="P24" s="307">
        <f t="shared" si="8"/>
        <v>2.4</v>
      </c>
      <c r="Q24" s="722">
        <f>'13在庫率'!D50</f>
        <v>137.69999999999999</v>
      </c>
      <c r="R24" s="307">
        <f t="shared" si="9"/>
        <v>58.1</v>
      </c>
    </row>
    <row r="25" spans="1:18" ht="12" customHeight="1" outlineLevel="1" x14ac:dyDescent="0.15">
      <c r="A25" s="50"/>
      <c r="B25" s="304" t="s">
        <v>108</v>
      </c>
      <c r="C25" s="719">
        <f>'10生産'!D220</f>
        <v>110.5</v>
      </c>
      <c r="D25" s="307">
        <f t="shared" si="0"/>
        <v>1.7</v>
      </c>
      <c r="E25" s="719">
        <f>'11出荷'!D220</f>
        <v>112.5</v>
      </c>
      <c r="F25" s="307">
        <f t="shared" si="1"/>
        <v>2.2999999999999998</v>
      </c>
      <c r="G25" s="719">
        <f>'12在庫'!D220</f>
        <v>98</v>
      </c>
      <c r="H25" s="724">
        <f t="shared" si="4"/>
        <v>-3.5</v>
      </c>
      <c r="I25" s="703">
        <f>'13在庫率'!D220</f>
        <v>98</v>
      </c>
      <c r="J25" s="727">
        <f t="shared" si="5"/>
        <v>-22.5</v>
      </c>
      <c r="K25" s="719">
        <f>'10生産'!D51</f>
        <v>112.4</v>
      </c>
      <c r="L25" s="307">
        <f t="shared" si="6"/>
        <v>-4.3</v>
      </c>
      <c r="M25" s="722">
        <f>'11出荷'!D51</f>
        <v>115</v>
      </c>
      <c r="N25" s="307">
        <f t="shared" si="7"/>
        <v>0</v>
      </c>
      <c r="O25" s="719">
        <f>'12在庫'!D51</f>
        <v>99.2</v>
      </c>
      <c r="P25" s="307">
        <f t="shared" ref="P25:P55" si="10">ROUND((O25-O13)/O13*100,1)</f>
        <v>-6.4</v>
      </c>
      <c r="Q25" s="722">
        <f>'13在庫率'!D51</f>
        <v>98.1</v>
      </c>
      <c r="R25" s="307">
        <f t="shared" ref="R25:R55" si="11">ROUND((Q25-Q13)/Q13*100,1)</f>
        <v>9.5</v>
      </c>
    </row>
    <row r="26" spans="1:18" ht="12" customHeight="1" outlineLevel="1" x14ac:dyDescent="0.15">
      <c r="A26" s="50"/>
      <c r="B26" s="304" t="s">
        <v>109</v>
      </c>
      <c r="C26" s="719">
        <f>'10生産'!D221</f>
        <v>107</v>
      </c>
      <c r="D26" s="307">
        <f t="shared" si="0"/>
        <v>-3.2</v>
      </c>
      <c r="E26" s="719">
        <f>'11出荷'!D221</f>
        <v>106.4</v>
      </c>
      <c r="F26" s="307">
        <f t="shared" si="1"/>
        <v>-5.4</v>
      </c>
      <c r="G26" s="719">
        <f>'12在庫'!D221</f>
        <v>101.6</v>
      </c>
      <c r="H26" s="724">
        <f t="shared" si="4"/>
        <v>3.7</v>
      </c>
      <c r="I26" s="703">
        <f>'13在庫率'!D221</f>
        <v>100.8</v>
      </c>
      <c r="J26" s="727">
        <f t="shared" si="5"/>
        <v>2.9</v>
      </c>
      <c r="K26" s="719">
        <f>'10生産'!D52</f>
        <v>108.7</v>
      </c>
      <c r="L26" s="307">
        <f t="shared" ref="L26:L55" si="12">ROUND((K26-K14)/K14*100,1)</f>
        <v>-12.4</v>
      </c>
      <c r="M26" s="722">
        <f>'11出荷'!D52</f>
        <v>106.7</v>
      </c>
      <c r="N26" s="307">
        <f t="shared" ref="N26:N55" si="13">ROUND((M26-M14)/M14*100,1)</f>
        <v>-15.4</v>
      </c>
      <c r="O26" s="719">
        <f>'12在庫'!D52</f>
        <v>104.2</v>
      </c>
      <c r="P26" s="307">
        <f t="shared" si="10"/>
        <v>-1.1000000000000001</v>
      </c>
      <c r="Q26" s="722">
        <f>'13在庫率'!D52</f>
        <v>98.7</v>
      </c>
      <c r="R26" s="307">
        <f t="shared" si="11"/>
        <v>21.7</v>
      </c>
    </row>
    <row r="27" spans="1:18" ht="12" customHeight="1" outlineLevel="1" x14ac:dyDescent="0.15">
      <c r="A27" s="50"/>
      <c r="B27" s="304" t="s">
        <v>110</v>
      </c>
      <c r="C27" s="719">
        <f>'10生産'!D222</f>
        <v>105.3</v>
      </c>
      <c r="D27" s="307">
        <f t="shared" si="0"/>
        <v>-1.6</v>
      </c>
      <c r="E27" s="719">
        <f>'11出荷'!D222</f>
        <v>104.5</v>
      </c>
      <c r="F27" s="307">
        <f t="shared" si="1"/>
        <v>-1.8</v>
      </c>
      <c r="G27" s="719">
        <f>'12在庫'!D222</f>
        <v>101.4</v>
      </c>
      <c r="H27" s="724">
        <f t="shared" si="4"/>
        <v>-0.2</v>
      </c>
      <c r="I27" s="703">
        <f>'13在庫率'!D222</f>
        <v>99.6</v>
      </c>
      <c r="J27" s="727">
        <f t="shared" si="5"/>
        <v>-1.2</v>
      </c>
      <c r="K27" s="719">
        <f>'10生産'!D53</f>
        <v>106.4</v>
      </c>
      <c r="L27" s="307">
        <f t="shared" si="12"/>
        <v>-10.6</v>
      </c>
      <c r="M27" s="722">
        <f>'11出荷'!D53</f>
        <v>106.6</v>
      </c>
      <c r="N27" s="307">
        <f t="shared" si="13"/>
        <v>-12.1</v>
      </c>
      <c r="O27" s="719">
        <f>'12在庫'!D53</f>
        <v>102.8</v>
      </c>
      <c r="P27" s="307">
        <f t="shared" si="10"/>
        <v>1.8</v>
      </c>
      <c r="Q27" s="722">
        <f>'13在庫率'!D53</f>
        <v>93.5</v>
      </c>
      <c r="R27" s="307">
        <f t="shared" si="11"/>
        <v>15.7</v>
      </c>
    </row>
    <row r="28" spans="1:18" ht="12" customHeight="1" outlineLevel="1" x14ac:dyDescent="0.15">
      <c r="A28" s="50" t="s">
        <v>1</v>
      </c>
      <c r="B28" s="304" t="s">
        <v>97</v>
      </c>
      <c r="C28" s="719">
        <f>'10生産'!D223</f>
        <v>108.2</v>
      </c>
      <c r="D28" s="307">
        <f t="shared" si="0"/>
        <v>2.8</v>
      </c>
      <c r="E28" s="719">
        <f>'11出荷'!D223</f>
        <v>107.2</v>
      </c>
      <c r="F28" s="307">
        <f t="shared" si="1"/>
        <v>2.6</v>
      </c>
      <c r="G28" s="719">
        <f>'12在庫'!D223</f>
        <v>101.5</v>
      </c>
      <c r="H28" s="724">
        <f t="shared" si="4"/>
        <v>0.1</v>
      </c>
      <c r="I28" s="704">
        <f>'13在庫率'!D223</f>
        <v>97.6</v>
      </c>
      <c r="J28" s="727">
        <f t="shared" si="5"/>
        <v>-2</v>
      </c>
      <c r="K28" s="719">
        <f>'10生産'!D54</f>
        <v>113.5</v>
      </c>
      <c r="L28" s="307">
        <f t="shared" si="12"/>
        <v>-1.6</v>
      </c>
      <c r="M28" s="722">
        <f>'11出荷'!D54</f>
        <v>113.5</v>
      </c>
      <c r="N28" s="307">
        <f t="shared" si="13"/>
        <v>-2.2999999999999998</v>
      </c>
      <c r="O28" s="719">
        <f>'12在庫'!D54</f>
        <v>101.2</v>
      </c>
      <c r="P28" s="307">
        <f t="shared" si="10"/>
        <v>2.4</v>
      </c>
      <c r="Q28" s="722">
        <f>'13在庫率'!D54</f>
        <v>89.1</v>
      </c>
      <c r="R28" s="307">
        <f t="shared" si="11"/>
        <v>11.4</v>
      </c>
    </row>
    <row r="29" spans="1:18" ht="12" customHeight="1" outlineLevel="1" x14ac:dyDescent="0.15">
      <c r="A29" s="297" t="s">
        <v>407</v>
      </c>
      <c r="B29" s="298" t="s">
        <v>99</v>
      </c>
      <c r="C29" s="718">
        <f>'10生産'!D224</f>
        <v>108.7</v>
      </c>
      <c r="D29" s="301">
        <f t="shared" si="0"/>
        <v>0.5</v>
      </c>
      <c r="E29" s="718">
        <f>'11出荷'!D224</f>
        <v>106.3</v>
      </c>
      <c r="F29" s="301">
        <f t="shared" si="1"/>
        <v>-0.8</v>
      </c>
      <c r="G29" s="718">
        <f>'12在庫'!D224</f>
        <v>104</v>
      </c>
      <c r="H29" s="726">
        <f t="shared" si="4"/>
        <v>2.5</v>
      </c>
      <c r="I29" s="703">
        <f>'13在庫率'!D224</f>
        <v>95.3</v>
      </c>
      <c r="J29" s="729">
        <f t="shared" si="5"/>
        <v>-2.4</v>
      </c>
      <c r="K29" s="718">
        <f>'10生産'!D55</f>
        <v>100.6</v>
      </c>
      <c r="L29" s="301">
        <f t="shared" si="12"/>
        <v>-1.4</v>
      </c>
      <c r="M29" s="721">
        <f>'11出荷'!D55</f>
        <v>97.9</v>
      </c>
      <c r="N29" s="301">
        <f t="shared" si="13"/>
        <v>-4.8</v>
      </c>
      <c r="O29" s="718">
        <f>'12在庫'!D55</f>
        <v>106.1</v>
      </c>
      <c r="P29" s="301">
        <f t="shared" si="10"/>
        <v>4.9000000000000004</v>
      </c>
      <c r="Q29" s="721">
        <f>'13在庫率'!D55</f>
        <v>100.7</v>
      </c>
      <c r="R29" s="301">
        <f t="shared" si="11"/>
        <v>4.7</v>
      </c>
    </row>
    <row r="30" spans="1:18" ht="12" customHeight="1" outlineLevel="1" x14ac:dyDescent="0.15">
      <c r="A30" s="303"/>
      <c r="B30" s="304" t="s">
        <v>101</v>
      </c>
      <c r="C30" s="719">
        <f>'10生産'!D225</f>
        <v>104.6</v>
      </c>
      <c r="D30" s="307">
        <f t="shared" si="0"/>
        <v>-3.8</v>
      </c>
      <c r="E30" s="719">
        <f>'11出荷'!D225</f>
        <v>103.4</v>
      </c>
      <c r="F30" s="307">
        <f t="shared" si="1"/>
        <v>-2.7</v>
      </c>
      <c r="G30" s="719">
        <f>'12在庫'!D225</f>
        <v>103</v>
      </c>
      <c r="H30" s="724">
        <f t="shared" si="4"/>
        <v>-1</v>
      </c>
      <c r="I30" s="703">
        <f>'13在庫率'!D225</f>
        <v>98.4</v>
      </c>
      <c r="J30" s="727">
        <f t="shared" si="5"/>
        <v>3.3</v>
      </c>
      <c r="K30" s="719">
        <f>'10生産'!D56</f>
        <v>103</v>
      </c>
      <c r="L30" s="307">
        <f t="shared" si="12"/>
        <v>-8</v>
      </c>
      <c r="M30" s="722">
        <f>'11出荷'!D56</f>
        <v>102.2</v>
      </c>
      <c r="N30" s="307">
        <f t="shared" si="13"/>
        <v>-8.3000000000000007</v>
      </c>
      <c r="O30" s="719">
        <f>'12在庫'!D56</f>
        <v>103.8</v>
      </c>
      <c r="P30" s="307">
        <f t="shared" si="10"/>
        <v>2.8</v>
      </c>
      <c r="Q30" s="722">
        <f>'13在庫率'!D56</f>
        <v>100.2</v>
      </c>
      <c r="R30" s="307">
        <f t="shared" si="11"/>
        <v>9.3000000000000007</v>
      </c>
    </row>
    <row r="31" spans="1:18" ht="12" customHeight="1" outlineLevel="1" x14ac:dyDescent="0.15">
      <c r="A31" s="303"/>
      <c r="B31" s="304" t="s">
        <v>102</v>
      </c>
      <c r="C31" s="719">
        <f>'10生産'!D226</f>
        <v>111.9</v>
      </c>
      <c r="D31" s="307">
        <f t="shared" si="0"/>
        <v>7</v>
      </c>
      <c r="E31" s="719">
        <f>'11出荷'!D226</f>
        <v>108.1</v>
      </c>
      <c r="F31" s="307">
        <f t="shared" si="1"/>
        <v>4.5</v>
      </c>
      <c r="G31" s="719">
        <f>'12在庫'!D226</f>
        <v>103.7</v>
      </c>
      <c r="H31" s="724">
        <f t="shared" si="4"/>
        <v>0.7</v>
      </c>
      <c r="I31" s="703">
        <f>'13在庫率'!D226</f>
        <v>99.2</v>
      </c>
      <c r="J31" s="727">
        <f t="shared" si="5"/>
        <v>0.8</v>
      </c>
      <c r="K31" s="719">
        <f>'10生産'!D57</f>
        <v>128.30000000000001</v>
      </c>
      <c r="L31" s="307">
        <f t="shared" si="12"/>
        <v>4.0999999999999996</v>
      </c>
      <c r="M31" s="722">
        <f>'11出荷'!D57</f>
        <v>125.5</v>
      </c>
      <c r="N31" s="307">
        <f t="shared" si="13"/>
        <v>-1</v>
      </c>
      <c r="O31" s="719">
        <f>'12在庫'!D57</f>
        <v>97.9</v>
      </c>
      <c r="P31" s="307">
        <f t="shared" si="10"/>
        <v>4.5</v>
      </c>
      <c r="Q31" s="722">
        <f>'13在庫率'!D57</f>
        <v>82.6</v>
      </c>
      <c r="R31" s="307">
        <f t="shared" si="11"/>
        <v>3</v>
      </c>
    </row>
    <row r="32" spans="1:18" ht="12" customHeight="1" outlineLevel="1" x14ac:dyDescent="0.15">
      <c r="A32" s="50"/>
      <c r="B32" s="304" t="s">
        <v>103</v>
      </c>
      <c r="C32" s="719">
        <f>'10生産'!D227</f>
        <v>92.9</v>
      </c>
      <c r="D32" s="307">
        <f t="shared" si="0"/>
        <v>-17</v>
      </c>
      <c r="E32" s="719">
        <f>'11出荷'!D227</f>
        <v>94.7</v>
      </c>
      <c r="F32" s="307">
        <f t="shared" si="1"/>
        <v>-12.4</v>
      </c>
      <c r="G32" s="719">
        <f>'12在庫'!D227</f>
        <v>101.7</v>
      </c>
      <c r="H32" s="724">
        <f t="shared" si="4"/>
        <v>-1.9</v>
      </c>
      <c r="I32" s="703">
        <f>'13在庫率'!D227</f>
        <v>106.1</v>
      </c>
      <c r="J32" s="727">
        <f t="shared" si="5"/>
        <v>7</v>
      </c>
      <c r="K32" s="719">
        <f>'10生産'!D58</f>
        <v>92.9</v>
      </c>
      <c r="L32" s="307">
        <f t="shared" si="12"/>
        <v>-13.8</v>
      </c>
      <c r="M32" s="722">
        <f>'11出荷'!D58</f>
        <v>93.6</v>
      </c>
      <c r="N32" s="307">
        <f t="shared" si="13"/>
        <v>-12.5</v>
      </c>
      <c r="O32" s="719">
        <f>'12在庫'!D58</f>
        <v>98.2</v>
      </c>
      <c r="P32" s="307">
        <f t="shared" si="10"/>
        <v>-0.4</v>
      </c>
      <c r="Q32" s="722">
        <f>'13在庫率'!D58</f>
        <v>105.8</v>
      </c>
      <c r="R32" s="307">
        <f t="shared" si="11"/>
        <v>16.8</v>
      </c>
    </row>
    <row r="33" spans="1:18" ht="12" customHeight="1" outlineLevel="1" x14ac:dyDescent="0.15">
      <c r="A33" s="50"/>
      <c r="B33" s="304" t="s">
        <v>104</v>
      </c>
      <c r="C33" s="719">
        <f>'10生産'!D228</f>
        <v>92.2</v>
      </c>
      <c r="D33" s="307">
        <f t="shared" si="0"/>
        <v>-0.8</v>
      </c>
      <c r="E33" s="719">
        <f>'11出荷'!D228</f>
        <v>90.1</v>
      </c>
      <c r="F33" s="307">
        <f t="shared" si="1"/>
        <v>-4.9000000000000004</v>
      </c>
      <c r="G33" s="719">
        <f>'12在庫'!D228</f>
        <v>101.3</v>
      </c>
      <c r="H33" s="724">
        <f t="shared" si="4"/>
        <v>-0.4</v>
      </c>
      <c r="I33" s="703">
        <f>'13在庫率'!D228</f>
        <v>113.5</v>
      </c>
      <c r="J33" s="727">
        <f t="shared" si="5"/>
        <v>7</v>
      </c>
      <c r="K33" s="719">
        <f>'10生産'!D59</f>
        <v>82.8</v>
      </c>
      <c r="L33" s="307">
        <f t="shared" si="12"/>
        <v>-20.2</v>
      </c>
      <c r="M33" s="722">
        <f>'11出荷'!D59</f>
        <v>80.5</v>
      </c>
      <c r="N33" s="307">
        <f t="shared" si="13"/>
        <v>-21.4</v>
      </c>
      <c r="O33" s="719">
        <f>'12在庫'!D59</f>
        <v>100.5</v>
      </c>
      <c r="P33" s="307">
        <f t="shared" si="10"/>
        <v>-1.1000000000000001</v>
      </c>
      <c r="Q33" s="722">
        <f>'13在庫率'!D59</f>
        <v>124</v>
      </c>
      <c r="R33" s="307">
        <f t="shared" si="11"/>
        <v>25.3</v>
      </c>
    </row>
    <row r="34" spans="1:18" ht="12" customHeight="1" outlineLevel="1" x14ac:dyDescent="0.15">
      <c r="A34" s="50"/>
      <c r="B34" s="304" t="s">
        <v>105</v>
      </c>
      <c r="C34" s="719">
        <f>'10生産'!D229</f>
        <v>91.6</v>
      </c>
      <c r="D34" s="307">
        <f t="shared" si="0"/>
        <v>-0.7</v>
      </c>
      <c r="E34" s="719">
        <f>'11出荷'!D229</f>
        <v>91.2</v>
      </c>
      <c r="F34" s="307">
        <f t="shared" si="1"/>
        <v>1.2</v>
      </c>
      <c r="G34" s="719">
        <f>'12在庫'!D229</f>
        <v>101.8</v>
      </c>
      <c r="H34" s="724">
        <f t="shared" si="4"/>
        <v>0.5</v>
      </c>
      <c r="I34" s="703">
        <f>'13在庫率'!D229</f>
        <v>107.8</v>
      </c>
      <c r="J34" s="727">
        <f t="shared" si="5"/>
        <v>-5</v>
      </c>
      <c r="K34" s="719">
        <f>'10生産'!D60</f>
        <v>95.6</v>
      </c>
      <c r="L34" s="307">
        <f t="shared" si="12"/>
        <v>-16.7</v>
      </c>
      <c r="M34" s="722">
        <f>'11出荷'!D60</f>
        <v>94.4</v>
      </c>
      <c r="N34" s="307">
        <f t="shared" si="13"/>
        <v>-15.4</v>
      </c>
      <c r="O34" s="719">
        <f>'12在庫'!D60</f>
        <v>100.6</v>
      </c>
      <c r="P34" s="307">
        <f t="shared" si="10"/>
        <v>-3.5</v>
      </c>
      <c r="Q34" s="722">
        <f>'13在庫率'!D60</f>
        <v>110</v>
      </c>
      <c r="R34" s="307">
        <f t="shared" si="11"/>
        <v>8.3000000000000007</v>
      </c>
    </row>
    <row r="35" spans="1:18" ht="12" customHeight="1" outlineLevel="1" x14ac:dyDescent="0.15">
      <c r="A35" s="50"/>
      <c r="B35" s="304" t="s">
        <v>106</v>
      </c>
      <c r="C35" s="719">
        <f>'10生産'!D230</f>
        <v>94</v>
      </c>
      <c r="D35" s="307">
        <f t="shared" si="0"/>
        <v>2.6</v>
      </c>
      <c r="E35" s="719">
        <f>'11出荷'!D230</f>
        <v>95</v>
      </c>
      <c r="F35" s="307">
        <f t="shared" si="1"/>
        <v>4.2</v>
      </c>
      <c r="G35" s="719">
        <f>'12在庫'!D230</f>
        <v>100.9</v>
      </c>
      <c r="H35" s="724">
        <f t="shared" si="4"/>
        <v>-0.9</v>
      </c>
      <c r="I35" s="703">
        <f>'13在庫率'!D230</f>
        <v>103.3</v>
      </c>
      <c r="J35" s="727">
        <f t="shared" si="5"/>
        <v>-4.2</v>
      </c>
      <c r="K35" s="719">
        <f>'10生産'!D61</f>
        <v>92.3</v>
      </c>
      <c r="L35" s="307">
        <f t="shared" si="12"/>
        <v>-22.3</v>
      </c>
      <c r="M35" s="722">
        <f>'11出荷'!D61</f>
        <v>92.8</v>
      </c>
      <c r="N35" s="307">
        <f t="shared" si="13"/>
        <v>-21.4</v>
      </c>
      <c r="O35" s="719">
        <f>'12在庫'!D61</f>
        <v>102.6</v>
      </c>
      <c r="P35" s="307">
        <f t="shared" si="10"/>
        <v>-2.1</v>
      </c>
      <c r="Q35" s="722">
        <f>'13在庫率'!D61</f>
        <v>109.4</v>
      </c>
      <c r="R35" s="307">
        <f t="shared" si="11"/>
        <v>-3.8</v>
      </c>
    </row>
    <row r="36" spans="1:18" ht="12" customHeight="1" outlineLevel="1" x14ac:dyDescent="0.15">
      <c r="A36" s="50"/>
      <c r="B36" s="304" t="s">
        <v>107</v>
      </c>
      <c r="C36" s="719">
        <f>'10生産'!D231</f>
        <v>100.9</v>
      </c>
      <c r="D36" s="307">
        <f t="shared" ref="D36:D55" si="14">ROUND((C36-C35)/C35*100,1)</f>
        <v>7.3</v>
      </c>
      <c r="E36" s="719">
        <f>'11出荷'!D231</f>
        <v>102</v>
      </c>
      <c r="F36" s="307">
        <f t="shared" ref="F36:F55" si="15">ROUND((E36-E35)/E35*100,1)</f>
        <v>7.4</v>
      </c>
      <c r="G36" s="719">
        <f>'12在庫'!D231</f>
        <v>99.1</v>
      </c>
      <c r="H36" s="724">
        <f t="shared" si="4"/>
        <v>-1.8</v>
      </c>
      <c r="I36" s="703">
        <f>'13在庫率'!D231</f>
        <v>101.9</v>
      </c>
      <c r="J36" s="727">
        <f t="shared" si="5"/>
        <v>-1.4</v>
      </c>
      <c r="K36" s="719">
        <f>'10生産'!D62</f>
        <v>90.6</v>
      </c>
      <c r="L36" s="307">
        <f t="shared" si="12"/>
        <v>-9</v>
      </c>
      <c r="M36" s="722">
        <f>'11出荷'!D62</f>
        <v>91.7</v>
      </c>
      <c r="N36" s="307">
        <f t="shared" si="13"/>
        <v>-8.8000000000000007</v>
      </c>
      <c r="O36" s="719">
        <f>'12在庫'!D62</f>
        <v>100.5</v>
      </c>
      <c r="P36" s="307">
        <f t="shared" si="10"/>
        <v>-2.5</v>
      </c>
      <c r="Q36" s="722">
        <f>'13在庫率'!D62</f>
        <v>111.4</v>
      </c>
      <c r="R36" s="307">
        <f t="shared" si="11"/>
        <v>-19.100000000000001</v>
      </c>
    </row>
    <row r="37" spans="1:18" ht="12" customHeight="1" outlineLevel="1" x14ac:dyDescent="0.15">
      <c r="A37" s="50"/>
      <c r="B37" s="304" t="s">
        <v>108</v>
      </c>
      <c r="C37" s="719">
        <f>'10生産'!D232</f>
        <v>96.9</v>
      </c>
      <c r="D37" s="307">
        <f t="shared" si="14"/>
        <v>-4</v>
      </c>
      <c r="E37" s="719">
        <f>'11出荷'!D232</f>
        <v>99</v>
      </c>
      <c r="F37" s="307">
        <f t="shared" si="15"/>
        <v>-2.9</v>
      </c>
      <c r="G37" s="719">
        <f>'12在庫'!D232</f>
        <v>94.9</v>
      </c>
      <c r="H37" s="724">
        <f t="shared" si="4"/>
        <v>-4.2</v>
      </c>
      <c r="I37" s="703">
        <f>'13在庫率'!D232</f>
        <v>92.7</v>
      </c>
      <c r="J37" s="727">
        <f t="shared" si="5"/>
        <v>-9</v>
      </c>
      <c r="K37" s="719">
        <f>'10生産'!D63</f>
        <v>100</v>
      </c>
      <c r="L37" s="307">
        <f t="shared" si="12"/>
        <v>-11</v>
      </c>
      <c r="M37" s="722">
        <f>'11出荷'!D63</f>
        <v>102.9</v>
      </c>
      <c r="N37" s="307">
        <f t="shared" si="13"/>
        <v>-10.5</v>
      </c>
      <c r="O37" s="719">
        <f>'12在庫'!D63</f>
        <v>95.9</v>
      </c>
      <c r="P37" s="307">
        <f t="shared" si="10"/>
        <v>-3.3</v>
      </c>
      <c r="Q37" s="722">
        <f>'13在庫率'!D63</f>
        <v>92.2</v>
      </c>
      <c r="R37" s="307">
        <f t="shared" si="11"/>
        <v>-6</v>
      </c>
    </row>
    <row r="38" spans="1:18" ht="12" customHeight="1" outlineLevel="1" x14ac:dyDescent="0.15">
      <c r="A38" s="50"/>
      <c r="B38" s="304" t="s">
        <v>109</v>
      </c>
      <c r="C38" s="719">
        <f>'10生産'!D233</f>
        <v>100.7</v>
      </c>
      <c r="D38" s="307">
        <f t="shared" si="14"/>
        <v>3.9</v>
      </c>
      <c r="E38" s="719">
        <f>'11出荷'!D233</f>
        <v>102.5</v>
      </c>
      <c r="F38" s="307">
        <f t="shared" si="15"/>
        <v>3.5</v>
      </c>
      <c r="G38" s="719">
        <f>'12在庫'!D233</f>
        <v>95.8</v>
      </c>
      <c r="H38" s="724">
        <f t="shared" si="4"/>
        <v>0.9</v>
      </c>
      <c r="I38" s="703">
        <f>'13在庫率'!D233</f>
        <v>91.2</v>
      </c>
      <c r="J38" s="727">
        <f t="shared" si="5"/>
        <v>-1.6</v>
      </c>
      <c r="K38" s="719">
        <f>'10生産'!D64</f>
        <v>104.8</v>
      </c>
      <c r="L38" s="307">
        <f t="shared" si="12"/>
        <v>-3.6</v>
      </c>
      <c r="M38" s="722">
        <f>'11出荷'!D64</f>
        <v>105.5</v>
      </c>
      <c r="N38" s="307">
        <f t="shared" si="13"/>
        <v>-1.1000000000000001</v>
      </c>
      <c r="O38" s="719">
        <f>'12在庫'!D64</f>
        <v>98.2</v>
      </c>
      <c r="P38" s="307">
        <f t="shared" si="10"/>
        <v>-5.8</v>
      </c>
      <c r="Q38" s="722">
        <f>'13在庫率'!D64</f>
        <v>89.4</v>
      </c>
      <c r="R38" s="307">
        <f t="shared" si="11"/>
        <v>-9.4</v>
      </c>
    </row>
    <row r="39" spans="1:18" ht="12" customHeight="1" outlineLevel="1" x14ac:dyDescent="0.15">
      <c r="A39" s="50"/>
      <c r="B39" s="304" t="s">
        <v>110</v>
      </c>
      <c r="C39" s="719">
        <f>'10生産'!D234</f>
        <v>100.8</v>
      </c>
      <c r="D39" s="307">
        <f t="shared" si="14"/>
        <v>0.1</v>
      </c>
      <c r="E39" s="719">
        <f>'11出荷'!D234</f>
        <v>102.1</v>
      </c>
      <c r="F39" s="307">
        <f t="shared" si="15"/>
        <v>-0.4</v>
      </c>
      <c r="G39" s="719">
        <f>'12在庫'!D234</f>
        <v>96.6</v>
      </c>
      <c r="H39" s="724">
        <f t="shared" si="4"/>
        <v>0.8</v>
      </c>
      <c r="I39" s="703">
        <f>'13在庫率'!D234</f>
        <v>95.1</v>
      </c>
      <c r="J39" s="727">
        <f t="shared" si="5"/>
        <v>4.3</v>
      </c>
      <c r="K39" s="719">
        <f>'10生産'!D65</f>
        <v>99.6</v>
      </c>
      <c r="L39" s="307">
        <f t="shared" si="12"/>
        <v>-6.4</v>
      </c>
      <c r="M39" s="722">
        <f>'11出荷'!D65</f>
        <v>101.7</v>
      </c>
      <c r="N39" s="307">
        <f t="shared" si="13"/>
        <v>-4.5999999999999996</v>
      </c>
      <c r="O39" s="719">
        <f>'12在庫'!D65</f>
        <v>98.2</v>
      </c>
      <c r="P39" s="307">
        <f t="shared" si="10"/>
        <v>-4.5</v>
      </c>
      <c r="Q39" s="722">
        <f>'13在庫率'!D65</f>
        <v>89.4</v>
      </c>
      <c r="R39" s="307">
        <f t="shared" si="11"/>
        <v>-4.4000000000000004</v>
      </c>
    </row>
    <row r="40" spans="1:18" ht="12" customHeight="1" outlineLevel="1" x14ac:dyDescent="0.15">
      <c r="A40" s="309"/>
      <c r="B40" s="310" t="s">
        <v>97</v>
      </c>
      <c r="C40" s="720">
        <f>'10生産'!D235</f>
        <v>102.9</v>
      </c>
      <c r="D40" s="313">
        <f t="shared" si="14"/>
        <v>2.1</v>
      </c>
      <c r="E40" s="720">
        <f>'11出荷'!D235</f>
        <v>103.5</v>
      </c>
      <c r="F40" s="313">
        <f t="shared" si="15"/>
        <v>1.4</v>
      </c>
      <c r="G40" s="720">
        <f>'12在庫'!D235</f>
        <v>97.4</v>
      </c>
      <c r="H40" s="725">
        <f t="shared" si="4"/>
        <v>0.8</v>
      </c>
      <c r="I40" s="703">
        <f>'13在庫率'!D235</f>
        <v>92.1</v>
      </c>
      <c r="J40" s="728">
        <f t="shared" si="5"/>
        <v>-3.2</v>
      </c>
      <c r="K40" s="720">
        <f>'10生産'!D66</f>
        <v>109.5</v>
      </c>
      <c r="L40" s="313">
        <f t="shared" si="12"/>
        <v>-3.5</v>
      </c>
      <c r="M40" s="723">
        <f>'11出荷'!D66</f>
        <v>111.2</v>
      </c>
      <c r="N40" s="313">
        <f t="shared" si="13"/>
        <v>-2</v>
      </c>
      <c r="O40" s="720">
        <f>'12在庫'!D66</f>
        <v>97.6</v>
      </c>
      <c r="P40" s="313">
        <f t="shared" si="10"/>
        <v>-3.6</v>
      </c>
      <c r="Q40" s="723">
        <f>'13在庫率'!D66</f>
        <v>84.9</v>
      </c>
      <c r="R40" s="313">
        <f t="shared" si="11"/>
        <v>-4.7</v>
      </c>
    </row>
    <row r="41" spans="1:18" ht="12" customHeight="1" outlineLevel="1" x14ac:dyDescent="0.15">
      <c r="A41" s="303" t="s">
        <v>418</v>
      </c>
      <c r="B41" s="304" t="s">
        <v>99</v>
      </c>
      <c r="C41" s="719">
        <f>'10生産'!D236</f>
        <v>103.9</v>
      </c>
      <c r="D41" s="307">
        <f t="shared" si="14"/>
        <v>1</v>
      </c>
      <c r="E41" s="719">
        <f>'11出荷'!D236</f>
        <v>104.7</v>
      </c>
      <c r="F41" s="307">
        <f t="shared" si="15"/>
        <v>1.2</v>
      </c>
      <c r="G41" s="719">
        <f>'12在庫'!D236</f>
        <v>97.1</v>
      </c>
      <c r="H41" s="724">
        <f t="shared" si="4"/>
        <v>-0.3</v>
      </c>
      <c r="I41" s="705">
        <f>'13在庫率'!D236</f>
        <v>94</v>
      </c>
      <c r="J41" s="727">
        <f t="shared" si="5"/>
        <v>2.1</v>
      </c>
      <c r="K41" s="719">
        <f>'10生産'!D67</f>
        <v>93.2</v>
      </c>
      <c r="L41" s="307">
        <f t="shared" si="12"/>
        <v>-7.4</v>
      </c>
      <c r="M41" s="722">
        <f>'11出荷'!D67</f>
        <v>93.5</v>
      </c>
      <c r="N41" s="307">
        <f t="shared" si="13"/>
        <v>-4.5</v>
      </c>
      <c r="O41" s="719">
        <f>'12在庫'!D67</f>
        <v>99.2</v>
      </c>
      <c r="P41" s="307">
        <f t="shared" si="10"/>
        <v>-6.5</v>
      </c>
      <c r="Q41" s="722">
        <f>'13在庫率'!D67</f>
        <v>99.4</v>
      </c>
      <c r="R41" s="307">
        <f t="shared" si="11"/>
        <v>-1.3</v>
      </c>
    </row>
    <row r="42" spans="1:18" ht="12" customHeight="1" outlineLevel="1" x14ac:dyDescent="0.15">
      <c r="A42" s="303"/>
      <c r="B42" s="304" t="s">
        <v>101</v>
      </c>
      <c r="C42" s="719">
        <f>'10生産'!D237</f>
        <v>103</v>
      </c>
      <c r="D42" s="307">
        <f t="shared" si="14"/>
        <v>-0.9</v>
      </c>
      <c r="E42" s="719">
        <f>'11出荷'!D237</f>
        <v>104.4</v>
      </c>
      <c r="F42" s="307">
        <f t="shared" si="15"/>
        <v>-0.3</v>
      </c>
      <c r="G42" s="719">
        <f>'12在庫'!D237</f>
        <v>97.6</v>
      </c>
      <c r="H42" s="724">
        <f t="shared" si="4"/>
        <v>0.5</v>
      </c>
      <c r="I42" s="703">
        <f>'13在庫率'!D237</f>
        <v>94.2</v>
      </c>
      <c r="J42" s="727">
        <f t="shared" si="5"/>
        <v>0.2</v>
      </c>
      <c r="K42" s="719">
        <f>'10生産'!D68</f>
        <v>99.2</v>
      </c>
      <c r="L42" s="307">
        <f t="shared" si="12"/>
        <v>-3.7</v>
      </c>
      <c r="M42" s="722">
        <f>'11出荷'!D68</f>
        <v>101</v>
      </c>
      <c r="N42" s="307">
        <f t="shared" si="13"/>
        <v>-1.2</v>
      </c>
      <c r="O42" s="719">
        <f>'12在庫'!D68</f>
        <v>98.3</v>
      </c>
      <c r="P42" s="307">
        <f t="shared" si="10"/>
        <v>-5.3</v>
      </c>
      <c r="Q42" s="722">
        <f>'13在庫率'!D68</f>
        <v>95.9</v>
      </c>
      <c r="R42" s="307">
        <f t="shared" si="11"/>
        <v>-4.3</v>
      </c>
    </row>
    <row r="43" spans="1:18" ht="12" customHeight="1" outlineLevel="1" x14ac:dyDescent="0.15">
      <c r="A43" s="303"/>
      <c r="B43" s="304" t="s">
        <v>102</v>
      </c>
      <c r="C43" s="719">
        <f>'10生産'!D238</f>
        <v>104.3</v>
      </c>
      <c r="D43" s="307">
        <f t="shared" si="14"/>
        <v>1.3</v>
      </c>
      <c r="E43" s="719">
        <f>'11出荷'!D238</f>
        <v>104.2</v>
      </c>
      <c r="F43" s="307">
        <f t="shared" si="15"/>
        <v>-0.2</v>
      </c>
      <c r="G43" s="719">
        <f>'12在庫'!D238</f>
        <v>98.2</v>
      </c>
      <c r="H43" s="724">
        <f t="shared" si="4"/>
        <v>0.6</v>
      </c>
      <c r="I43" s="703">
        <f>'13在庫率'!D238</f>
        <v>92.4</v>
      </c>
      <c r="J43" s="727">
        <f t="shared" si="5"/>
        <v>-1.9</v>
      </c>
      <c r="K43" s="719">
        <f>'10生産'!D69</f>
        <v>124.1</v>
      </c>
      <c r="L43" s="307">
        <f t="shared" si="12"/>
        <v>-3.3</v>
      </c>
      <c r="M43" s="722">
        <f>'11出荷'!D69</f>
        <v>125.6</v>
      </c>
      <c r="N43" s="307">
        <f t="shared" si="13"/>
        <v>0.1</v>
      </c>
      <c r="O43" s="719">
        <f>'12在庫'!D69</f>
        <v>92.8</v>
      </c>
      <c r="P43" s="307">
        <f t="shared" si="10"/>
        <v>-5.2</v>
      </c>
      <c r="Q43" s="722">
        <f>'13在庫率'!D69</f>
        <v>76.900000000000006</v>
      </c>
      <c r="R43" s="307">
        <f t="shared" si="11"/>
        <v>-6.9</v>
      </c>
    </row>
    <row r="44" spans="1:18" ht="12" customHeight="1" outlineLevel="1" x14ac:dyDescent="0.15">
      <c r="A44" s="50"/>
      <c r="B44" s="304" t="s">
        <v>103</v>
      </c>
      <c r="C44" s="719">
        <f>'10生産'!D239</f>
        <v>104.1</v>
      </c>
      <c r="D44" s="307">
        <f t="shared" si="14"/>
        <v>-0.2</v>
      </c>
      <c r="E44" s="719">
        <f>'11出荷'!D239</f>
        <v>107.2</v>
      </c>
      <c r="F44" s="307">
        <f t="shared" si="15"/>
        <v>2.9</v>
      </c>
      <c r="G44" s="719">
        <f>'12在庫'!D239</f>
        <v>97.1</v>
      </c>
      <c r="H44" s="724">
        <f t="shared" si="4"/>
        <v>-1.1000000000000001</v>
      </c>
      <c r="I44" s="703">
        <f>'13在庫率'!D239</f>
        <v>89.8</v>
      </c>
      <c r="J44" s="727">
        <f t="shared" si="5"/>
        <v>-2.8</v>
      </c>
      <c r="K44" s="719">
        <f>'10生産'!D70</f>
        <v>104.6</v>
      </c>
      <c r="L44" s="307">
        <f t="shared" si="12"/>
        <v>12.6</v>
      </c>
      <c r="M44" s="722">
        <f>'11出荷'!D70</f>
        <v>106.2</v>
      </c>
      <c r="N44" s="307">
        <f t="shared" si="13"/>
        <v>13.5</v>
      </c>
      <c r="O44" s="719">
        <f>'12在庫'!D70</f>
        <v>93.4</v>
      </c>
      <c r="P44" s="307">
        <f t="shared" si="10"/>
        <v>-4.9000000000000004</v>
      </c>
      <c r="Q44" s="722">
        <f>'13在庫率'!D70</f>
        <v>89.4</v>
      </c>
      <c r="R44" s="307">
        <f t="shared" si="11"/>
        <v>-15.5</v>
      </c>
    </row>
    <row r="45" spans="1:18" ht="12" customHeight="1" outlineLevel="1" x14ac:dyDescent="0.15">
      <c r="A45" s="50"/>
      <c r="B45" s="304" t="s">
        <v>104</v>
      </c>
      <c r="C45" s="719">
        <f>'10生産'!D240</f>
        <v>103.7</v>
      </c>
      <c r="D45" s="307">
        <f t="shared" si="14"/>
        <v>-0.4</v>
      </c>
      <c r="E45" s="719">
        <f>'11出荷'!D240</f>
        <v>104.7</v>
      </c>
      <c r="F45" s="307">
        <f t="shared" si="15"/>
        <v>-2.2999999999999998</v>
      </c>
      <c r="G45" s="719">
        <f>'12在庫'!D240</f>
        <v>95.2</v>
      </c>
      <c r="H45" s="724">
        <f t="shared" si="4"/>
        <v>-2</v>
      </c>
      <c r="I45" s="703">
        <f>'13在庫率'!D240</f>
        <v>89.8</v>
      </c>
      <c r="J45" s="727">
        <f t="shared" si="5"/>
        <v>0</v>
      </c>
      <c r="K45" s="719">
        <f>'10生産'!D71</f>
        <v>92.7</v>
      </c>
      <c r="L45" s="307">
        <f t="shared" si="12"/>
        <v>12</v>
      </c>
      <c r="M45" s="722">
        <f>'11出荷'!D71</f>
        <v>93.3</v>
      </c>
      <c r="N45" s="307">
        <f t="shared" si="13"/>
        <v>15.9</v>
      </c>
      <c r="O45" s="719">
        <f>'12在庫'!D71</f>
        <v>94.3</v>
      </c>
      <c r="P45" s="307">
        <f t="shared" si="10"/>
        <v>-6.2</v>
      </c>
      <c r="Q45" s="722">
        <f>'13在庫率'!D71</f>
        <v>98.2</v>
      </c>
      <c r="R45" s="307">
        <f t="shared" si="11"/>
        <v>-20.8</v>
      </c>
    </row>
    <row r="46" spans="1:18" ht="12" customHeight="1" outlineLevel="1" x14ac:dyDescent="0.15">
      <c r="A46" s="50"/>
      <c r="B46" s="304" t="s">
        <v>105</v>
      </c>
      <c r="C46" s="719">
        <f>'10生産'!D241</f>
        <v>102.8</v>
      </c>
      <c r="D46" s="307">
        <f t="shared" si="14"/>
        <v>-0.9</v>
      </c>
      <c r="E46" s="719">
        <f>'11出荷'!D241</f>
        <v>104.7</v>
      </c>
      <c r="F46" s="307">
        <f t="shared" si="15"/>
        <v>0</v>
      </c>
      <c r="G46" s="719">
        <f>'12在庫'!D241</f>
        <v>97.3</v>
      </c>
      <c r="H46" s="724">
        <f t="shared" si="4"/>
        <v>2.2000000000000002</v>
      </c>
      <c r="I46" s="703">
        <f>'13在庫率'!D241</f>
        <v>87.3</v>
      </c>
      <c r="J46" s="727">
        <f t="shared" si="5"/>
        <v>-2.8</v>
      </c>
      <c r="K46" s="719">
        <f>'10生産'!D72</f>
        <v>106.9</v>
      </c>
      <c r="L46" s="307">
        <f t="shared" si="12"/>
        <v>11.8</v>
      </c>
      <c r="M46" s="722">
        <f>'11出荷'!D72</f>
        <v>108.2</v>
      </c>
      <c r="N46" s="307">
        <f t="shared" si="13"/>
        <v>14.6</v>
      </c>
      <c r="O46" s="719">
        <f>'12在庫'!D72</f>
        <v>96</v>
      </c>
      <c r="P46" s="307">
        <f t="shared" si="10"/>
        <v>-4.5999999999999996</v>
      </c>
      <c r="Q46" s="722">
        <f>'13在庫率'!D72</f>
        <v>88.8</v>
      </c>
      <c r="R46" s="307">
        <f t="shared" si="11"/>
        <v>-19.3</v>
      </c>
    </row>
    <row r="47" spans="1:18" ht="12" customHeight="1" outlineLevel="1" x14ac:dyDescent="0.15">
      <c r="A47" s="50"/>
      <c r="B47" s="304" t="s">
        <v>106</v>
      </c>
      <c r="C47" s="719">
        <f>'10生産'!D242</f>
        <v>103.3</v>
      </c>
      <c r="D47" s="307">
        <f t="shared" si="14"/>
        <v>0.5</v>
      </c>
      <c r="E47" s="719">
        <f>'11出荷'!D242</f>
        <v>105.4</v>
      </c>
      <c r="F47" s="307">
        <f t="shared" si="15"/>
        <v>0.7</v>
      </c>
      <c r="G47" s="719">
        <f>'12在庫'!D242</f>
        <v>96.3</v>
      </c>
      <c r="H47" s="724">
        <f t="shared" si="4"/>
        <v>-1</v>
      </c>
      <c r="I47" s="703">
        <f>'13在庫率'!D242</f>
        <v>88</v>
      </c>
      <c r="J47" s="727">
        <f t="shared" si="5"/>
        <v>0.8</v>
      </c>
      <c r="K47" s="719">
        <f>'10生産'!D73</f>
        <v>100</v>
      </c>
      <c r="L47" s="307">
        <f t="shared" si="12"/>
        <v>8.3000000000000007</v>
      </c>
      <c r="M47" s="722">
        <f>'11出荷'!D73</f>
        <v>101.5</v>
      </c>
      <c r="N47" s="307">
        <f t="shared" si="13"/>
        <v>9.4</v>
      </c>
      <c r="O47" s="719">
        <f>'12在庫'!D73</f>
        <v>97.7</v>
      </c>
      <c r="P47" s="307">
        <f t="shared" si="10"/>
        <v>-4.8</v>
      </c>
      <c r="Q47" s="722">
        <f>'13在庫率'!D73</f>
        <v>92.5</v>
      </c>
      <c r="R47" s="307">
        <f t="shared" si="11"/>
        <v>-15.4</v>
      </c>
    </row>
    <row r="48" spans="1:18" ht="12" customHeight="1" outlineLevel="1" x14ac:dyDescent="0.15">
      <c r="A48" s="50"/>
      <c r="B48" s="304" t="s">
        <v>107</v>
      </c>
      <c r="C48" s="719">
        <f>'10生産'!D243</f>
        <v>101.1</v>
      </c>
      <c r="D48" s="307">
        <f t="shared" si="14"/>
        <v>-2.1</v>
      </c>
      <c r="E48" s="719">
        <f>'11出荷'!D243</f>
        <v>102.6</v>
      </c>
      <c r="F48" s="307">
        <f t="shared" si="15"/>
        <v>-2.7</v>
      </c>
      <c r="G48" s="719">
        <f>'12在庫'!D243</f>
        <v>98</v>
      </c>
      <c r="H48" s="724">
        <f t="shared" si="4"/>
        <v>1.8</v>
      </c>
      <c r="I48" s="703">
        <f>'13在庫率'!D243</f>
        <v>92</v>
      </c>
      <c r="J48" s="727">
        <f t="shared" si="5"/>
        <v>4.5</v>
      </c>
      <c r="K48" s="719">
        <f>'10生産'!D74</f>
        <v>92.2</v>
      </c>
      <c r="L48" s="307">
        <f t="shared" si="12"/>
        <v>1.8</v>
      </c>
      <c r="M48" s="722">
        <f>'11出荷'!D74</f>
        <v>93.8</v>
      </c>
      <c r="N48" s="307">
        <f t="shared" si="13"/>
        <v>2.2999999999999998</v>
      </c>
      <c r="O48" s="719">
        <f>'12在庫'!D74</f>
        <v>99.5</v>
      </c>
      <c r="P48" s="307">
        <f t="shared" si="10"/>
        <v>-1</v>
      </c>
      <c r="Q48" s="722">
        <f>'13在庫率'!D74</f>
        <v>101</v>
      </c>
      <c r="R48" s="307">
        <f t="shared" si="11"/>
        <v>-9.3000000000000007</v>
      </c>
    </row>
    <row r="49" spans="1:18" ht="12" customHeight="1" outlineLevel="1" x14ac:dyDescent="0.15">
      <c r="A49" s="50"/>
      <c r="B49" s="304" t="s">
        <v>108</v>
      </c>
      <c r="C49" s="719">
        <f>'10生産'!D244</f>
        <v>98.5</v>
      </c>
      <c r="D49" s="307">
        <f t="shared" si="14"/>
        <v>-2.6</v>
      </c>
      <c r="E49" s="719">
        <f>'11出荷'!D244</f>
        <v>99.7</v>
      </c>
      <c r="F49" s="307">
        <f t="shared" si="15"/>
        <v>-2.8</v>
      </c>
      <c r="G49" s="719">
        <f>'12在庫'!D244</f>
        <v>97.4</v>
      </c>
      <c r="H49" s="724">
        <f t="shared" si="4"/>
        <v>-0.6</v>
      </c>
      <c r="I49" s="703">
        <f>'13在庫率'!D244</f>
        <v>94</v>
      </c>
      <c r="J49" s="727">
        <f t="shared" si="5"/>
        <v>2.2000000000000002</v>
      </c>
      <c r="K49" s="719">
        <f>'10生産'!D75</f>
        <v>101.5</v>
      </c>
      <c r="L49" s="307">
        <f t="shared" si="12"/>
        <v>1.5</v>
      </c>
      <c r="M49" s="722">
        <f>'11出荷'!D75</f>
        <v>103.5</v>
      </c>
      <c r="N49" s="307">
        <f t="shared" si="13"/>
        <v>0.6</v>
      </c>
      <c r="O49" s="719">
        <f>'12在庫'!D75</f>
        <v>98.5</v>
      </c>
      <c r="P49" s="307">
        <f t="shared" si="10"/>
        <v>2.7</v>
      </c>
      <c r="Q49" s="722">
        <f>'13在庫率'!D75</f>
        <v>93</v>
      </c>
      <c r="R49" s="307">
        <f t="shared" si="11"/>
        <v>0.9</v>
      </c>
    </row>
    <row r="50" spans="1:18" ht="12" customHeight="1" outlineLevel="1" x14ac:dyDescent="0.15">
      <c r="A50" s="50"/>
      <c r="B50" s="304" t="s">
        <v>109</v>
      </c>
      <c r="C50" s="719">
        <f>'10生産'!D245</f>
        <v>101.1</v>
      </c>
      <c r="D50" s="307">
        <f t="shared" si="14"/>
        <v>2.6</v>
      </c>
      <c r="E50" s="719">
        <f>'11出荷'!D245</f>
        <v>101.4</v>
      </c>
      <c r="F50" s="307">
        <f t="shared" si="15"/>
        <v>1.7</v>
      </c>
      <c r="G50" s="719">
        <f>'12在庫'!D245</f>
        <v>98.9</v>
      </c>
      <c r="H50" s="724">
        <f t="shared" si="4"/>
        <v>1.5</v>
      </c>
      <c r="I50" s="703">
        <f>'13在庫率'!D245</f>
        <v>94.5</v>
      </c>
      <c r="J50" s="727">
        <f t="shared" si="5"/>
        <v>0.5</v>
      </c>
      <c r="K50" s="719">
        <f>'10生産'!D76</f>
        <v>103.6</v>
      </c>
      <c r="L50" s="307">
        <f t="shared" si="12"/>
        <v>-1.1000000000000001</v>
      </c>
      <c r="M50" s="722">
        <f>'11出荷'!D76</f>
        <v>103</v>
      </c>
      <c r="N50" s="307">
        <f t="shared" si="13"/>
        <v>-2.4</v>
      </c>
      <c r="O50" s="719">
        <f>'12在庫'!D76</f>
        <v>101.3</v>
      </c>
      <c r="P50" s="307">
        <f t="shared" si="10"/>
        <v>3.2</v>
      </c>
      <c r="Q50" s="722">
        <f>'13在庫率'!D76</f>
        <v>92.6</v>
      </c>
      <c r="R50" s="307">
        <f t="shared" si="11"/>
        <v>3.6</v>
      </c>
    </row>
    <row r="51" spans="1:18" ht="12" customHeight="1" outlineLevel="1" x14ac:dyDescent="0.15">
      <c r="A51" s="50"/>
      <c r="B51" s="304" t="s">
        <v>110</v>
      </c>
      <c r="C51" s="719">
        <f>'10生産'!D246</f>
        <v>100.8</v>
      </c>
      <c r="D51" s="307">
        <f t="shared" si="14"/>
        <v>-0.3</v>
      </c>
      <c r="E51" s="719">
        <f>'11出荷'!D246</f>
        <v>102.4</v>
      </c>
      <c r="F51" s="307">
        <f t="shared" si="15"/>
        <v>1</v>
      </c>
      <c r="G51" s="719">
        <f>'12在庫'!D246</f>
        <v>101</v>
      </c>
      <c r="H51" s="724">
        <f t="shared" si="4"/>
        <v>2.1</v>
      </c>
      <c r="I51" s="703">
        <f>'13在庫率'!D246</f>
        <v>92.5</v>
      </c>
      <c r="J51" s="727">
        <f t="shared" si="5"/>
        <v>-2.1</v>
      </c>
      <c r="K51" s="719">
        <f>'10生産'!D77</f>
        <v>101.2</v>
      </c>
      <c r="L51" s="307">
        <f t="shared" si="12"/>
        <v>1.6</v>
      </c>
      <c r="M51" s="722">
        <f>'11出荷'!D77</f>
        <v>103.5</v>
      </c>
      <c r="N51" s="307">
        <f t="shared" si="13"/>
        <v>1.8</v>
      </c>
      <c r="O51" s="719">
        <f>'12在庫'!D77</f>
        <v>103</v>
      </c>
      <c r="P51" s="307">
        <f t="shared" si="10"/>
        <v>4.9000000000000004</v>
      </c>
      <c r="Q51" s="722">
        <f>'13在庫率'!D77</f>
        <v>87.1</v>
      </c>
      <c r="R51" s="307">
        <f t="shared" si="11"/>
        <v>-2.6</v>
      </c>
    </row>
    <row r="52" spans="1:18" ht="12" customHeight="1" outlineLevel="1" x14ac:dyDescent="0.15">
      <c r="A52" s="50"/>
      <c r="B52" s="304" t="s">
        <v>97</v>
      </c>
      <c r="C52" s="719">
        <f>'10生産'!D247</f>
        <v>98.5</v>
      </c>
      <c r="D52" s="307">
        <f t="shared" si="14"/>
        <v>-2.2999999999999998</v>
      </c>
      <c r="E52" s="719">
        <f>'11出荷'!D247</f>
        <v>99.7</v>
      </c>
      <c r="F52" s="307">
        <f t="shared" si="15"/>
        <v>-2.6</v>
      </c>
      <c r="G52" s="719">
        <f>'12在庫'!D247</f>
        <v>100.7</v>
      </c>
      <c r="H52" s="724">
        <f t="shared" si="4"/>
        <v>-0.3</v>
      </c>
      <c r="I52" s="704">
        <f>'13在庫率'!D247</f>
        <v>94.2</v>
      </c>
      <c r="J52" s="727">
        <f t="shared" si="5"/>
        <v>1.8</v>
      </c>
      <c r="K52" s="719">
        <f>'10生産'!D78</f>
        <v>104.8</v>
      </c>
      <c r="L52" s="307">
        <f t="shared" si="12"/>
        <v>-4.3</v>
      </c>
      <c r="M52" s="722">
        <f>'11出荷'!D78</f>
        <v>107</v>
      </c>
      <c r="N52" s="307">
        <f t="shared" si="13"/>
        <v>-3.8</v>
      </c>
      <c r="O52" s="719">
        <f>'12在庫'!D78</f>
        <v>101.4</v>
      </c>
      <c r="P52" s="307">
        <f t="shared" si="10"/>
        <v>3.9</v>
      </c>
      <c r="Q52" s="722">
        <f>'13在庫率'!D78</f>
        <v>87.5</v>
      </c>
      <c r="R52" s="307">
        <f t="shared" si="11"/>
        <v>3.1</v>
      </c>
    </row>
    <row r="53" spans="1:18" ht="12" customHeight="1" outlineLevel="1" x14ac:dyDescent="0.15">
      <c r="A53" s="297" t="s">
        <v>425</v>
      </c>
      <c r="B53" s="298" t="s">
        <v>99</v>
      </c>
      <c r="C53" s="718">
        <f>'10生産'!D248</f>
        <v>100.1</v>
      </c>
      <c r="D53" s="301">
        <f t="shared" si="14"/>
        <v>1.6</v>
      </c>
      <c r="E53" s="718">
        <f>'11出荷'!D248</f>
        <v>101.5</v>
      </c>
      <c r="F53" s="301">
        <f t="shared" si="15"/>
        <v>1.8</v>
      </c>
      <c r="G53" s="718">
        <f>'12在庫'!D248</f>
        <v>97.9</v>
      </c>
      <c r="H53" s="726">
        <f t="shared" si="4"/>
        <v>-2.8</v>
      </c>
      <c r="I53" s="703">
        <f>'13在庫率'!D248</f>
        <v>93.5</v>
      </c>
      <c r="J53" s="729">
        <f t="shared" si="5"/>
        <v>-0.7</v>
      </c>
      <c r="K53" s="718">
        <f>'10生産'!D79</f>
        <v>91.9</v>
      </c>
      <c r="L53" s="301">
        <f t="shared" si="12"/>
        <v>-1.4</v>
      </c>
      <c r="M53" s="721">
        <f>'11出荷'!D79</f>
        <v>92.7</v>
      </c>
      <c r="N53" s="301">
        <f t="shared" si="13"/>
        <v>-0.9</v>
      </c>
      <c r="O53" s="718">
        <f>'12在庫'!D79</f>
        <v>100</v>
      </c>
      <c r="P53" s="301">
        <f t="shared" si="10"/>
        <v>0.8</v>
      </c>
      <c r="Q53" s="721">
        <f>'13在庫率'!D79</f>
        <v>99</v>
      </c>
      <c r="R53" s="301">
        <f t="shared" si="11"/>
        <v>-0.4</v>
      </c>
    </row>
    <row r="54" spans="1:18" ht="12" customHeight="1" outlineLevel="1" x14ac:dyDescent="0.15">
      <c r="A54" s="303"/>
      <c r="B54" s="304" t="s">
        <v>101</v>
      </c>
      <c r="C54" s="719">
        <f>'10生産'!D249</f>
        <v>103.3</v>
      </c>
      <c r="D54" s="307">
        <f t="shared" si="14"/>
        <v>3.2</v>
      </c>
      <c r="E54" s="719">
        <f>'11出荷'!D249</f>
        <v>102.5</v>
      </c>
      <c r="F54" s="307">
        <f t="shared" si="15"/>
        <v>1</v>
      </c>
      <c r="G54" s="719">
        <f>'12在庫'!D249</f>
        <v>97.3</v>
      </c>
      <c r="H54" s="724">
        <f t="shared" si="4"/>
        <v>-0.6</v>
      </c>
      <c r="I54" s="703">
        <f>'13在庫率'!D249</f>
        <v>92.9</v>
      </c>
      <c r="J54" s="727">
        <f t="shared" si="5"/>
        <v>-0.6</v>
      </c>
      <c r="K54" s="719">
        <f>'10生産'!D80</f>
        <v>99.6</v>
      </c>
      <c r="L54" s="307">
        <f t="shared" si="12"/>
        <v>0.4</v>
      </c>
      <c r="M54" s="722">
        <f>'11出荷'!D80</f>
        <v>99.2</v>
      </c>
      <c r="N54" s="307">
        <f t="shared" si="13"/>
        <v>-1.8</v>
      </c>
      <c r="O54" s="719">
        <f>'12在庫'!D80</f>
        <v>98</v>
      </c>
      <c r="P54" s="307">
        <f t="shared" si="10"/>
        <v>-0.3</v>
      </c>
      <c r="Q54" s="722">
        <f>'13在庫率'!D80</f>
        <v>94.5</v>
      </c>
      <c r="R54" s="307">
        <f t="shared" si="11"/>
        <v>-1.5</v>
      </c>
    </row>
    <row r="55" spans="1:18" ht="12" customHeight="1" outlineLevel="1" x14ac:dyDescent="0.15">
      <c r="A55" s="303"/>
      <c r="B55" s="304" t="s">
        <v>102</v>
      </c>
      <c r="C55" s="719">
        <f>'10生産'!D250</f>
        <v>100.5</v>
      </c>
      <c r="D55" s="307">
        <f t="shared" si="14"/>
        <v>-2.7</v>
      </c>
      <c r="E55" s="719">
        <f>'11出荷'!D250</f>
        <v>101.1</v>
      </c>
      <c r="F55" s="307">
        <f t="shared" si="15"/>
        <v>-1.4</v>
      </c>
      <c r="G55" s="719">
        <f>'12在庫'!D250</f>
        <v>96.7</v>
      </c>
      <c r="H55" s="724">
        <f t="shared" si="4"/>
        <v>-0.6</v>
      </c>
      <c r="I55" s="703">
        <f>'13在庫率'!D250</f>
        <v>92.9</v>
      </c>
      <c r="J55" s="727">
        <f t="shared" si="5"/>
        <v>0</v>
      </c>
      <c r="K55" s="719">
        <f>'10生産'!D81</f>
        <v>117.3</v>
      </c>
      <c r="L55" s="307">
        <f t="shared" si="12"/>
        <v>-5.5</v>
      </c>
      <c r="M55" s="722">
        <f>'11出荷'!D81</f>
        <v>119.4</v>
      </c>
      <c r="N55" s="307">
        <f t="shared" si="13"/>
        <v>-4.9000000000000004</v>
      </c>
      <c r="O55" s="719">
        <f>'12在庫'!D81</f>
        <v>91.5</v>
      </c>
      <c r="P55" s="307">
        <f t="shared" si="10"/>
        <v>-1.4</v>
      </c>
      <c r="Q55" s="722">
        <f>'13在庫率'!D81</f>
        <v>77.3</v>
      </c>
      <c r="R55" s="307">
        <f t="shared" si="11"/>
        <v>0.5</v>
      </c>
    </row>
    <row r="56" spans="1:18" ht="12" customHeight="1" outlineLevel="1" x14ac:dyDescent="0.15">
      <c r="A56" s="50"/>
      <c r="B56" s="304" t="s">
        <v>103</v>
      </c>
      <c r="C56" s="719">
        <f>'10生産'!D251</f>
        <v>102.1</v>
      </c>
      <c r="D56" s="307">
        <f t="shared" ref="D56:D67" si="16">ROUND((C56-C55)/C55*100,1)</f>
        <v>1.6</v>
      </c>
      <c r="E56" s="719">
        <f>'11出荷'!D251</f>
        <v>102.5</v>
      </c>
      <c r="F56" s="307">
        <f t="shared" ref="F56:F67" si="17">ROUND((E56-E55)/E55*100,1)</f>
        <v>1.4</v>
      </c>
      <c r="G56" s="719">
        <f>'12在庫'!D251</f>
        <v>96.8</v>
      </c>
      <c r="H56" s="724">
        <f t="shared" ref="H56:H67" si="18">ROUND((G56-G55)/G55*100,1)</f>
        <v>0.1</v>
      </c>
      <c r="I56" s="703">
        <f>'13在庫率'!D251</f>
        <v>91.4</v>
      </c>
      <c r="J56" s="727">
        <f t="shared" ref="J56:J67" si="19">ROUND((I56-I55)/I55*100,1)</f>
        <v>-1.6</v>
      </c>
      <c r="K56" s="719">
        <f>'10生産'!D82</f>
        <v>101.1</v>
      </c>
      <c r="L56" s="307">
        <f t="shared" ref="L56:L67" si="20">ROUND((K56-K44)/K44*100,1)</f>
        <v>-3.3</v>
      </c>
      <c r="M56" s="722">
        <f>'11出荷'!D82</f>
        <v>99.8</v>
      </c>
      <c r="N56" s="307">
        <f t="shared" ref="N56:N67" si="21">ROUND((M56-M44)/M44*100,1)</f>
        <v>-6</v>
      </c>
      <c r="O56" s="719">
        <f>'12在庫'!D82</f>
        <v>92.8</v>
      </c>
      <c r="P56" s="307">
        <f t="shared" ref="P56:P67" si="22">ROUND((O56-O44)/O44*100,1)</f>
        <v>-0.6</v>
      </c>
      <c r="Q56" s="722">
        <f>'13在庫率'!D82</f>
        <v>90.8</v>
      </c>
      <c r="R56" s="307">
        <f t="shared" ref="R56:R67" si="23">ROUND((Q56-Q44)/Q44*100,1)</f>
        <v>1.6</v>
      </c>
    </row>
    <row r="57" spans="1:18" ht="12" customHeight="1" outlineLevel="1" x14ac:dyDescent="0.15">
      <c r="A57" s="50"/>
      <c r="B57" s="304" t="s">
        <v>104</v>
      </c>
      <c r="C57" s="719">
        <f>'10生産'!D252</f>
        <v>99.5</v>
      </c>
      <c r="D57" s="307">
        <f t="shared" si="16"/>
        <v>-2.5</v>
      </c>
      <c r="E57" s="719">
        <f>'11出荷'!D252</f>
        <v>99.2</v>
      </c>
      <c r="F57" s="307">
        <f t="shared" si="17"/>
        <v>-3.2</v>
      </c>
      <c r="G57" s="719">
        <f>'12在庫'!D252</f>
        <v>98.5</v>
      </c>
      <c r="H57" s="724">
        <f t="shared" si="18"/>
        <v>1.8</v>
      </c>
      <c r="I57" s="703">
        <f>'13在庫率'!D252</f>
        <v>99.6</v>
      </c>
      <c r="J57" s="727">
        <f t="shared" si="19"/>
        <v>9</v>
      </c>
      <c r="K57" s="719">
        <f>'10生産'!D83</f>
        <v>90.3</v>
      </c>
      <c r="L57" s="307">
        <f t="shared" si="20"/>
        <v>-2.6</v>
      </c>
      <c r="M57" s="722">
        <f>'11出荷'!D83</f>
        <v>89.8</v>
      </c>
      <c r="N57" s="307">
        <f t="shared" si="21"/>
        <v>-3.8</v>
      </c>
      <c r="O57" s="719">
        <f>'12在庫'!D83</f>
        <v>97.3</v>
      </c>
      <c r="P57" s="307">
        <f t="shared" si="22"/>
        <v>3.2</v>
      </c>
      <c r="Q57" s="722">
        <f>'13在庫率'!D83</f>
        <v>109.1</v>
      </c>
      <c r="R57" s="307">
        <f t="shared" si="23"/>
        <v>11.1</v>
      </c>
    </row>
    <row r="58" spans="1:18" ht="12" customHeight="1" outlineLevel="1" x14ac:dyDescent="0.15">
      <c r="A58" s="50"/>
      <c r="B58" s="304" t="s">
        <v>105</v>
      </c>
      <c r="C58" s="719">
        <f>'10生産'!D253</f>
        <v>101.9</v>
      </c>
      <c r="D58" s="307">
        <f t="shared" si="16"/>
        <v>2.4</v>
      </c>
      <c r="E58" s="719">
        <f>'11出荷'!D253</f>
        <v>102.5</v>
      </c>
      <c r="F58" s="307">
        <f t="shared" si="17"/>
        <v>3.3</v>
      </c>
      <c r="G58" s="719">
        <f>'12在庫'!D253</f>
        <v>96.1</v>
      </c>
      <c r="H58" s="724">
        <f t="shared" si="18"/>
        <v>-2.4</v>
      </c>
      <c r="I58" s="703">
        <f>'13在庫率'!D253</f>
        <v>83.8</v>
      </c>
      <c r="J58" s="727">
        <f t="shared" si="19"/>
        <v>-15.9</v>
      </c>
      <c r="K58" s="719">
        <f>'10生産'!D84</f>
        <v>105.7</v>
      </c>
      <c r="L58" s="307">
        <f t="shared" si="20"/>
        <v>-1.1000000000000001</v>
      </c>
      <c r="M58" s="722">
        <f>'11出荷'!D84</f>
        <v>105.8</v>
      </c>
      <c r="N58" s="307">
        <f t="shared" si="21"/>
        <v>-2.2000000000000002</v>
      </c>
      <c r="O58" s="719">
        <f>'12在庫'!D84</f>
        <v>94.6</v>
      </c>
      <c r="P58" s="307">
        <f t="shared" si="22"/>
        <v>-1.5</v>
      </c>
      <c r="Q58" s="722">
        <f>'13在庫率'!D84</f>
        <v>84.6</v>
      </c>
      <c r="R58" s="307">
        <f t="shared" si="23"/>
        <v>-4.7</v>
      </c>
    </row>
    <row r="59" spans="1:18" ht="12" customHeight="1" outlineLevel="1" x14ac:dyDescent="0.15">
      <c r="A59" s="50"/>
      <c r="B59" s="304" t="s">
        <v>106</v>
      </c>
      <c r="C59" s="719">
        <f>'10生産'!D254</f>
        <v>102.6</v>
      </c>
      <c r="D59" s="307">
        <f t="shared" si="16"/>
        <v>0.7</v>
      </c>
      <c r="E59" s="719">
        <f>'11出荷'!D254</f>
        <v>102</v>
      </c>
      <c r="F59" s="307">
        <f t="shared" si="17"/>
        <v>-0.5</v>
      </c>
      <c r="G59" s="719">
        <f>'12在庫'!D254</f>
        <v>97.8</v>
      </c>
      <c r="H59" s="724">
        <f t="shared" si="18"/>
        <v>1.8</v>
      </c>
      <c r="I59" s="703">
        <f>'13在庫率'!D254</f>
        <v>92.9</v>
      </c>
      <c r="J59" s="727">
        <f t="shared" si="19"/>
        <v>10.9</v>
      </c>
      <c r="K59" s="719">
        <f>'10生産'!D85</f>
        <v>99.7</v>
      </c>
      <c r="L59" s="307">
        <f t="shared" si="20"/>
        <v>-0.3</v>
      </c>
      <c r="M59" s="722">
        <f>'11出荷'!D85</f>
        <v>98.6</v>
      </c>
      <c r="N59" s="307">
        <f t="shared" si="21"/>
        <v>-2.9</v>
      </c>
      <c r="O59" s="719">
        <f>'12在庫'!D85</f>
        <v>98.9</v>
      </c>
      <c r="P59" s="307">
        <f t="shared" si="22"/>
        <v>1.2</v>
      </c>
      <c r="Q59" s="722">
        <f>'13在庫率'!D85</f>
        <v>97.2</v>
      </c>
      <c r="R59" s="307">
        <f t="shared" si="23"/>
        <v>5.0999999999999996</v>
      </c>
    </row>
    <row r="60" spans="1:18" ht="12" customHeight="1" outlineLevel="1" x14ac:dyDescent="0.15">
      <c r="A60" s="50"/>
      <c r="B60" s="304" t="s">
        <v>107</v>
      </c>
      <c r="C60" s="719">
        <f>'10生産'!D255</f>
        <v>102.9</v>
      </c>
      <c r="D60" s="307">
        <f t="shared" si="16"/>
        <v>0.3</v>
      </c>
      <c r="E60" s="719">
        <f>'11出荷'!D255</f>
        <v>102.3</v>
      </c>
      <c r="F60" s="307">
        <f t="shared" si="17"/>
        <v>0.3</v>
      </c>
      <c r="G60" s="719">
        <f>'12在庫'!D255</f>
        <v>98.4</v>
      </c>
      <c r="H60" s="724">
        <f t="shared" si="18"/>
        <v>0.6</v>
      </c>
      <c r="I60" s="703">
        <f>'13在庫率'!D255</f>
        <v>94.6</v>
      </c>
      <c r="J60" s="727">
        <f t="shared" si="19"/>
        <v>1.8</v>
      </c>
      <c r="K60" s="719">
        <f>'10生産'!D86</f>
        <v>95.5</v>
      </c>
      <c r="L60" s="307">
        <f t="shared" si="20"/>
        <v>3.6</v>
      </c>
      <c r="M60" s="722">
        <f>'11出荷'!D86</f>
        <v>95.1</v>
      </c>
      <c r="N60" s="307">
        <f t="shared" si="21"/>
        <v>1.4</v>
      </c>
      <c r="O60" s="719">
        <f>'12在庫'!D86</f>
        <v>100</v>
      </c>
      <c r="P60" s="307">
        <f t="shared" si="22"/>
        <v>0.5</v>
      </c>
      <c r="Q60" s="722">
        <f>'13在庫率'!D86</f>
        <v>104</v>
      </c>
      <c r="R60" s="307">
        <f t="shared" si="23"/>
        <v>3</v>
      </c>
    </row>
    <row r="61" spans="1:18" ht="12" customHeight="1" outlineLevel="1" x14ac:dyDescent="0.15">
      <c r="A61" s="50"/>
      <c r="B61" s="304" t="s">
        <v>108</v>
      </c>
      <c r="C61" s="719">
        <f>'10生産'!D256</f>
        <v>104.9</v>
      </c>
      <c r="D61" s="307">
        <f t="shared" si="16"/>
        <v>1.9</v>
      </c>
      <c r="E61" s="719">
        <f>'11出荷'!D256</f>
        <v>104.7</v>
      </c>
      <c r="F61" s="307">
        <f t="shared" si="17"/>
        <v>2.2999999999999998</v>
      </c>
      <c r="G61" s="719">
        <f>'12在庫'!D256</f>
        <v>99.2</v>
      </c>
      <c r="H61" s="724">
        <f t="shared" si="18"/>
        <v>0.8</v>
      </c>
      <c r="I61" s="703">
        <f>'13在庫率'!D256</f>
        <v>93.6</v>
      </c>
      <c r="J61" s="727">
        <f t="shared" si="19"/>
        <v>-1.1000000000000001</v>
      </c>
      <c r="K61" s="719">
        <f>'10生産'!D87</f>
        <v>107.8</v>
      </c>
      <c r="L61" s="307">
        <f t="shared" si="20"/>
        <v>6.2</v>
      </c>
      <c r="M61" s="722">
        <f>'11出荷'!D87</f>
        <v>108.6</v>
      </c>
      <c r="N61" s="307">
        <f t="shared" si="21"/>
        <v>4.9000000000000004</v>
      </c>
      <c r="O61" s="719">
        <f>'12在庫'!D87</f>
        <v>100.3</v>
      </c>
      <c r="P61" s="307">
        <f t="shared" si="22"/>
        <v>1.8</v>
      </c>
      <c r="Q61" s="722">
        <f>'13在庫率'!D87</f>
        <v>92.5</v>
      </c>
      <c r="R61" s="307">
        <f t="shared" si="23"/>
        <v>-0.5</v>
      </c>
    </row>
    <row r="62" spans="1:18" ht="12" customHeight="1" outlineLevel="1" x14ac:dyDescent="0.15">
      <c r="A62" s="50"/>
      <c r="B62" s="304" t="s">
        <v>109</v>
      </c>
      <c r="C62" s="719">
        <f>'10生産'!D257</f>
        <v>103.3</v>
      </c>
      <c r="D62" s="307">
        <f t="shared" si="16"/>
        <v>-1.5</v>
      </c>
      <c r="E62" s="719">
        <f>'11出荷'!D257</f>
        <v>105.1</v>
      </c>
      <c r="F62" s="307">
        <f t="shared" si="17"/>
        <v>0.4</v>
      </c>
      <c r="G62" s="719">
        <f>'12在庫'!D257</f>
        <v>98.5</v>
      </c>
      <c r="H62" s="724">
        <f t="shared" si="18"/>
        <v>-0.7</v>
      </c>
      <c r="I62" s="703">
        <f>'13在庫率'!D257</f>
        <v>97.3</v>
      </c>
      <c r="J62" s="727">
        <f t="shared" si="19"/>
        <v>4</v>
      </c>
      <c r="K62" s="719">
        <f>'10生産'!D88</f>
        <v>103.9</v>
      </c>
      <c r="L62" s="307">
        <f t="shared" si="20"/>
        <v>0.3</v>
      </c>
      <c r="M62" s="722">
        <f>'11出荷'!D88</f>
        <v>104.8</v>
      </c>
      <c r="N62" s="307">
        <f t="shared" si="21"/>
        <v>1.7</v>
      </c>
      <c r="O62" s="719">
        <f>'12在庫'!D88</f>
        <v>100.9</v>
      </c>
      <c r="P62" s="307">
        <f t="shared" si="22"/>
        <v>-0.4</v>
      </c>
      <c r="Q62" s="722">
        <f>'13在庫率'!D88</f>
        <v>95.7</v>
      </c>
      <c r="R62" s="307">
        <f t="shared" si="23"/>
        <v>3.3</v>
      </c>
    </row>
    <row r="63" spans="1:18" ht="12" customHeight="1" outlineLevel="1" x14ac:dyDescent="0.15">
      <c r="A63" s="50"/>
      <c r="B63" s="304" t="s">
        <v>110</v>
      </c>
      <c r="C63" s="719">
        <f>'10生産'!D258</f>
        <v>103.6</v>
      </c>
      <c r="D63" s="307">
        <f t="shared" si="16"/>
        <v>0.3</v>
      </c>
      <c r="E63" s="719">
        <f>'11出荷'!D258</f>
        <v>103</v>
      </c>
      <c r="F63" s="307">
        <f t="shared" si="17"/>
        <v>-2</v>
      </c>
      <c r="G63" s="719">
        <f>'12在庫'!D258</f>
        <v>97.9</v>
      </c>
      <c r="H63" s="724">
        <f t="shared" si="18"/>
        <v>-0.6</v>
      </c>
      <c r="I63" s="703">
        <f>'13在庫率'!D258</f>
        <v>97.1</v>
      </c>
      <c r="J63" s="727">
        <f t="shared" si="19"/>
        <v>-0.2</v>
      </c>
      <c r="K63" s="719">
        <f>'10生産'!D89</f>
        <v>104.1</v>
      </c>
      <c r="L63" s="307">
        <f t="shared" si="20"/>
        <v>2.9</v>
      </c>
      <c r="M63" s="722">
        <f>'11出荷'!D89</f>
        <v>104.1</v>
      </c>
      <c r="N63" s="307">
        <f t="shared" si="21"/>
        <v>0.6</v>
      </c>
      <c r="O63" s="719">
        <f>'12在庫'!D89</f>
        <v>100.2</v>
      </c>
      <c r="P63" s="307">
        <f t="shared" si="22"/>
        <v>-2.7</v>
      </c>
      <c r="Q63" s="722">
        <f>'13在庫率'!D89</f>
        <v>91.5</v>
      </c>
      <c r="R63" s="307">
        <f t="shared" si="23"/>
        <v>5.0999999999999996</v>
      </c>
    </row>
    <row r="64" spans="1:18" ht="12" customHeight="1" outlineLevel="1" x14ac:dyDescent="0.15">
      <c r="A64" s="309"/>
      <c r="B64" s="310" t="s">
        <v>97</v>
      </c>
      <c r="C64" s="720">
        <f>'10生産'!D259</f>
        <v>103.6</v>
      </c>
      <c r="D64" s="313">
        <f t="shared" si="16"/>
        <v>0</v>
      </c>
      <c r="E64" s="720">
        <f>'11出荷'!D259</f>
        <v>103.5</v>
      </c>
      <c r="F64" s="313">
        <f t="shared" si="17"/>
        <v>0.5</v>
      </c>
      <c r="G64" s="720">
        <f>'12在庫'!D259</f>
        <v>97.4</v>
      </c>
      <c r="H64" s="725">
        <f t="shared" si="18"/>
        <v>-0.5</v>
      </c>
      <c r="I64" s="703">
        <f>'13在庫率'!D259</f>
        <v>100.4</v>
      </c>
      <c r="J64" s="728">
        <f t="shared" si="19"/>
        <v>3.4</v>
      </c>
      <c r="K64" s="720">
        <f>'10生産'!D90</f>
        <v>108.1</v>
      </c>
      <c r="L64" s="313">
        <f t="shared" si="20"/>
        <v>3.1</v>
      </c>
      <c r="M64" s="723">
        <f>'11出荷'!D90</f>
        <v>109.7</v>
      </c>
      <c r="N64" s="313">
        <f t="shared" si="21"/>
        <v>2.5</v>
      </c>
      <c r="O64" s="720">
        <f>'12在庫'!D90</f>
        <v>98.5</v>
      </c>
      <c r="P64" s="313">
        <f t="shared" si="22"/>
        <v>-2.9</v>
      </c>
      <c r="Q64" s="723">
        <f>'13在庫率'!D90</f>
        <v>93.7</v>
      </c>
      <c r="R64" s="313">
        <f t="shared" si="23"/>
        <v>7.1</v>
      </c>
    </row>
    <row r="65" spans="1:18" ht="12" customHeight="1" outlineLevel="1" x14ac:dyDescent="0.15">
      <c r="A65" s="303" t="s">
        <v>468</v>
      </c>
      <c r="B65" s="304" t="s">
        <v>99</v>
      </c>
      <c r="C65" s="719">
        <f>'10生産'!D260</f>
        <v>99</v>
      </c>
      <c r="D65" s="307">
        <f t="shared" si="16"/>
        <v>-4.4000000000000004</v>
      </c>
      <c r="E65" s="719">
        <f>'11出荷'!D260</f>
        <v>97.4</v>
      </c>
      <c r="F65" s="307">
        <f t="shared" si="17"/>
        <v>-5.9</v>
      </c>
      <c r="G65" s="719">
        <f>'12在庫'!D260</f>
        <v>99.8</v>
      </c>
      <c r="H65" s="724">
        <f t="shared" si="18"/>
        <v>2.5</v>
      </c>
      <c r="I65" s="705">
        <f>'13在庫率'!D260</f>
        <v>107.3</v>
      </c>
      <c r="J65" s="727">
        <f t="shared" si="19"/>
        <v>6.9</v>
      </c>
      <c r="K65" s="719">
        <f>'10生産'!D91</f>
        <v>90.2</v>
      </c>
      <c r="L65" s="307">
        <f t="shared" si="20"/>
        <v>-1.8</v>
      </c>
      <c r="M65" s="722">
        <f>'11出荷'!D91</f>
        <v>88.6</v>
      </c>
      <c r="N65" s="307">
        <f t="shared" si="21"/>
        <v>-4.4000000000000004</v>
      </c>
      <c r="O65" s="719">
        <f>'12在庫'!D91</f>
        <v>102.2</v>
      </c>
      <c r="P65" s="307">
        <f t="shared" si="22"/>
        <v>2.2000000000000002</v>
      </c>
      <c r="Q65" s="722">
        <f>'13在庫率'!D91</f>
        <v>115.9</v>
      </c>
      <c r="R65" s="307">
        <f t="shared" si="23"/>
        <v>17.100000000000001</v>
      </c>
    </row>
    <row r="66" spans="1:18" ht="12" customHeight="1" outlineLevel="1" x14ac:dyDescent="0.15">
      <c r="A66" s="303"/>
      <c r="B66" s="304" t="s">
        <v>101</v>
      </c>
      <c r="C66" s="719">
        <f>'10生産'!D261</f>
        <v>99.6</v>
      </c>
      <c r="D66" s="307">
        <f t="shared" si="16"/>
        <v>0.6</v>
      </c>
      <c r="E66" s="719">
        <f>'11出荷'!D261</f>
        <v>98.2</v>
      </c>
      <c r="F66" s="307">
        <f t="shared" si="17"/>
        <v>0.8</v>
      </c>
      <c r="G66" s="719">
        <f>'12在庫'!D261</f>
        <v>100.2</v>
      </c>
      <c r="H66" s="724">
        <f t="shared" si="18"/>
        <v>0.4</v>
      </c>
      <c r="I66" s="703">
        <f>'13在庫率'!D261</f>
        <v>100.2</v>
      </c>
      <c r="J66" s="727">
        <f t="shared" si="19"/>
        <v>-6.6</v>
      </c>
      <c r="K66" s="719">
        <f>'10生産'!D92</f>
        <v>97.4</v>
      </c>
      <c r="L66" s="307">
        <f t="shared" si="20"/>
        <v>-2.2000000000000002</v>
      </c>
      <c r="M66" s="722">
        <f>'11出荷'!D92</f>
        <v>97</v>
      </c>
      <c r="N66" s="307">
        <f t="shared" si="21"/>
        <v>-2.2000000000000002</v>
      </c>
      <c r="O66" s="719">
        <f>'12在庫'!D92</f>
        <v>101.1</v>
      </c>
      <c r="P66" s="307">
        <f t="shared" si="22"/>
        <v>3.2</v>
      </c>
      <c r="Q66" s="722">
        <f>'13在庫率'!D92</f>
        <v>102.9</v>
      </c>
      <c r="R66" s="307">
        <f t="shared" si="23"/>
        <v>8.9</v>
      </c>
    </row>
    <row r="67" spans="1:18" ht="12" customHeight="1" outlineLevel="1" x14ac:dyDescent="0.15">
      <c r="A67" s="303"/>
      <c r="B67" s="304" t="s">
        <v>102</v>
      </c>
      <c r="C67" s="719">
        <f>'10生産'!D262</f>
        <v>100.7</v>
      </c>
      <c r="D67" s="307">
        <f t="shared" si="16"/>
        <v>1.1000000000000001</v>
      </c>
      <c r="E67" s="719">
        <f>'11出荷'!D262</f>
        <v>99.9</v>
      </c>
      <c r="F67" s="307">
        <f t="shared" si="17"/>
        <v>1.7</v>
      </c>
      <c r="G67" s="719">
        <f>'12在庫'!D262</f>
        <v>101.2</v>
      </c>
      <c r="H67" s="724">
        <f t="shared" si="18"/>
        <v>1</v>
      </c>
      <c r="I67" s="703">
        <f>'13在庫率'!D262</f>
        <v>102.9</v>
      </c>
      <c r="J67" s="727">
        <f t="shared" si="19"/>
        <v>2.7</v>
      </c>
      <c r="K67" s="719">
        <f>'10生産'!D93</f>
        <v>118.2</v>
      </c>
      <c r="L67" s="307">
        <f t="shared" si="20"/>
        <v>0.8</v>
      </c>
      <c r="M67" s="722">
        <f>'11出荷'!D93</f>
        <v>118.4</v>
      </c>
      <c r="N67" s="307">
        <f t="shared" si="21"/>
        <v>-0.8</v>
      </c>
      <c r="O67" s="719">
        <f>'12在庫'!D93</f>
        <v>96.3</v>
      </c>
      <c r="P67" s="307">
        <f t="shared" si="22"/>
        <v>5.2</v>
      </c>
      <c r="Q67" s="722">
        <f>'13在庫率'!D93</f>
        <v>86.9</v>
      </c>
      <c r="R67" s="307">
        <f t="shared" si="23"/>
        <v>12.4</v>
      </c>
    </row>
    <row r="68" spans="1:18" ht="12" customHeight="1" outlineLevel="1" x14ac:dyDescent="0.15">
      <c r="A68" s="50"/>
      <c r="B68" s="304" t="s">
        <v>103</v>
      </c>
      <c r="C68" s="719">
        <f>'10生産'!D263</f>
        <v>95.8</v>
      </c>
      <c r="D68" s="307">
        <f t="shared" ref="D68:D73" si="24">ROUND((C68-C67)/C67*100,1)</f>
        <v>-4.9000000000000004</v>
      </c>
      <c r="E68" s="719">
        <f>'11出荷'!D263</f>
        <v>97.6</v>
      </c>
      <c r="F68" s="307">
        <f t="shared" ref="F68:F73" si="25">ROUND((E68-E67)/E67*100,1)</f>
        <v>-2.2999999999999998</v>
      </c>
      <c r="G68" s="719">
        <f>'12在庫'!D263</f>
        <v>100.7</v>
      </c>
      <c r="H68" s="724">
        <f t="shared" ref="H68:H73" si="26">ROUND((G68-G67)/G67*100,1)</f>
        <v>-0.5</v>
      </c>
      <c r="I68" s="703">
        <f>'13在庫率'!D263</f>
        <v>101.6</v>
      </c>
      <c r="J68" s="727">
        <f t="shared" ref="J68:J73" si="27">ROUND((I68-I67)/I67*100,1)</f>
        <v>-1.3</v>
      </c>
      <c r="K68" s="719">
        <f>'10生産'!D94</f>
        <v>94.8</v>
      </c>
      <c r="L68" s="307">
        <f t="shared" ref="L68:L73" si="28">ROUND((K68-K56)/K56*100,1)</f>
        <v>-6.2</v>
      </c>
      <c r="M68" s="722">
        <f>'11出荷'!D94</f>
        <v>94.6</v>
      </c>
      <c r="N68" s="307">
        <f t="shared" ref="N68:N73" si="29">ROUND((M68-M56)/M56*100,1)</f>
        <v>-5.2</v>
      </c>
      <c r="O68" s="719">
        <f>'12在庫'!D94</f>
        <v>96.6</v>
      </c>
      <c r="P68" s="307">
        <f t="shared" ref="P68:P73" si="30">ROUND((O68-O56)/O56*100,1)</f>
        <v>4.0999999999999996</v>
      </c>
      <c r="Q68" s="722">
        <f>'13在庫率'!D94</f>
        <v>100.7</v>
      </c>
      <c r="R68" s="307">
        <f t="shared" ref="R68:R73" si="31">ROUND((Q68-Q56)/Q56*100,1)</f>
        <v>10.9</v>
      </c>
    </row>
    <row r="69" spans="1:18" ht="12" customHeight="1" outlineLevel="1" x14ac:dyDescent="0.15">
      <c r="A69" s="50"/>
      <c r="B69" s="304" t="s">
        <v>104</v>
      </c>
      <c r="C69" s="719">
        <f>'10生産'!D264</f>
        <v>96.9</v>
      </c>
      <c r="D69" s="307">
        <f t="shared" si="24"/>
        <v>1.1000000000000001</v>
      </c>
      <c r="E69" s="719">
        <f>'11出荷'!D264</f>
        <v>97.1</v>
      </c>
      <c r="F69" s="307">
        <f t="shared" si="25"/>
        <v>-0.5</v>
      </c>
      <c r="G69" s="719">
        <f>'12在庫'!D264</f>
        <v>100.8</v>
      </c>
      <c r="H69" s="724">
        <f t="shared" si="26"/>
        <v>0.1</v>
      </c>
      <c r="I69" s="703">
        <f>'13在庫率'!D264</f>
        <v>101.5</v>
      </c>
      <c r="J69" s="727">
        <f t="shared" si="27"/>
        <v>-0.1</v>
      </c>
      <c r="K69" s="719">
        <f>'10生産'!D95</f>
        <v>88.5</v>
      </c>
      <c r="L69" s="307">
        <f t="shared" si="28"/>
        <v>-2</v>
      </c>
      <c r="M69" s="722">
        <f>'11出荷'!D95</f>
        <v>87.5</v>
      </c>
      <c r="N69" s="307">
        <f t="shared" si="29"/>
        <v>-2.6</v>
      </c>
      <c r="O69" s="719">
        <f>'12在庫'!D95</f>
        <v>99.2</v>
      </c>
      <c r="P69" s="307">
        <f t="shared" si="30"/>
        <v>2</v>
      </c>
      <c r="Q69" s="722">
        <f>'13在庫率'!D95</f>
        <v>111.2</v>
      </c>
      <c r="R69" s="307">
        <f t="shared" si="31"/>
        <v>1.9</v>
      </c>
    </row>
    <row r="70" spans="1:18" ht="12" customHeight="1" outlineLevel="1" x14ac:dyDescent="0.15">
      <c r="A70" s="50"/>
      <c r="B70" s="304" t="s">
        <v>105</v>
      </c>
      <c r="C70" s="719">
        <f>'10生産'!D265</f>
        <v>104.9</v>
      </c>
      <c r="D70" s="307">
        <f t="shared" si="24"/>
        <v>8.3000000000000007</v>
      </c>
      <c r="E70" s="719">
        <f>'11出荷'!D265</f>
        <v>105</v>
      </c>
      <c r="F70" s="307">
        <f t="shared" si="25"/>
        <v>8.1</v>
      </c>
      <c r="G70" s="719">
        <f>'12在庫'!D265</f>
        <v>102.1</v>
      </c>
      <c r="H70" s="724">
        <f t="shared" si="26"/>
        <v>1.3</v>
      </c>
      <c r="I70" s="703">
        <f>'13在庫率'!D265</f>
        <v>103.7</v>
      </c>
      <c r="J70" s="727">
        <f t="shared" si="27"/>
        <v>2.2000000000000002</v>
      </c>
      <c r="K70" s="719">
        <f>'10生産'!D96</f>
        <v>109</v>
      </c>
      <c r="L70" s="307">
        <f t="shared" si="28"/>
        <v>3.1</v>
      </c>
      <c r="M70" s="722">
        <f>'11出荷'!D96</f>
        <v>107.9</v>
      </c>
      <c r="N70" s="307">
        <f t="shared" si="29"/>
        <v>2</v>
      </c>
      <c r="O70" s="719">
        <f>'12在庫'!D96</f>
        <v>101.9</v>
      </c>
      <c r="P70" s="307">
        <f t="shared" si="30"/>
        <v>7.7</v>
      </c>
      <c r="Q70" s="722">
        <f>'13在庫率'!D96</f>
        <v>103.7</v>
      </c>
      <c r="R70" s="307">
        <f t="shared" si="31"/>
        <v>22.6</v>
      </c>
    </row>
    <row r="71" spans="1:18" ht="12" customHeight="1" outlineLevel="1" x14ac:dyDescent="0.15">
      <c r="A71" s="50"/>
      <c r="B71" s="304" t="s">
        <v>106</v>
      </c>
      <c r="C71" s="719">
        <f>'10生産'!D266</f>
        <v>96.5</v>
      </c>
      <c r="D71" s="307">
        <f t="shared" si="24"/>
        <v>-8</v>
      </c>
      <c r="E71" s="719">
        <f>'11出荷'!D266</f>
        <v>97.6</v>
      </c>
      <c r="F71" s="307">
        <f t="shared" si="25"/>
        <v>-7</v>
      </c>
      <c r="G71" s="719">
        <f>'12在庫'!D266</f>
        <v>100.4</v>
      </c>
      <c r="H71" s="724">
        <f t="shared" si="26"/>
        <v>-1.7</v>
      </c>
      <c r="I71" s="703">
        <f>'13在庫率'!D266</f>
        <v>102.5</v>
      </c>
      <c r="J71" s="727">
        <f t="shared" si="27"/>
        <v>-1.2</v>
      </c>
      <c r="K71" s="719">
        <f>'10生産'!D97</f>
        <v>93.7</v>
      </c>
      <c r="L71" s="307">
        <f t="shared" si="28"/>
        <v>-6</v>
      </c>
      <c r="M71" s="722">
        <f>'11出荷'!D97</f>
        <v>94.2</v>
      </c>
      <c r="N71" s="307">
        <f t="shared" si="29"/>
        <v>-4.5</v>
      </c>
      <c r="O71" s="719">
        <f>'12在庫'!D97</f>
        <v>101.3</v>
      </c>
      <c r="P71" s="307">
        <f t="shared" si="30"/>
        <v>2.4</v>
      </c>
      <c r="Q71" s="722">
        <f>'13在庫率'!D97</f>
        <v>105.4</v>
      </c>
      <c r="R71" s="307">
        <f t="shared" si="31"/>
        <v>8.4</v>
      </c>
    </row>
    <row r="72" spans="1:18" ht="12" customHeight="1" outlineLevel="1" x14ac:dyDescent="0.15">
      <c r="A72" s="50"/>
      <c r="B72" s="304" t="s">
        <v>107</v>
      </c>
      <c r="C72" s="719">
        <f>'10生産'!D267</f>
        <v>96.4</v>
      </c>
      <c r="D72" s="307">
        <f t="shared" si="24"/>
        <v>-0.1</v>
      </c>
      <c r="E72" s="719">
        <f>'11出荷'!D267</f>
        <v>97.7</v>
      </c>
      <c r="F72" s="307">
        <f t="shared" si="25"/>
        <v>0.1</v>
      </c>
      <c r="G72" s="719">
        <f>'12在庫'!D267</f>
        <v>100.1</v>
      </c>
      <c r="H72" s="724">
        <f t="shared" si="26"/>
        <v>-0.3</v>
      </c>
      <c r="I72" s="703">
        <f>'13在庫率'!D267</f>
        <v>105.2</v>
      </c>
      <c r="J72" s="727">
        <f t="shared" si="27"/>
        <v>2.6</v>
      </c>
      <c r="K72" s="719">
        <f>'10生産'!D98</f>
        <v>89.4</v>
      </c>
      <c r="L72" s="307">
        <f t="shared" si="28"/>
        <v>-6.4</v>
      </c>
      <c r="M72" s="722">
        <f>'11出荷'!D98</f>
        <v>90.9</v>
      </c>
      <c r="N72" s="307">
        <f t="shared" si="29"/>
        <v>-4.4000000000000004</v>
      </c>
      <c r="O72" s="719">
        <f>'12在庫'!D98</f>
        <v>101.6</v>
      </c>
      <c r="P72" s="307">
        <f t="shared" si="30"/>
        <v>1.6</v>
      </c>
      <c r="Q72" s="722">
        <f>'13在庫率'!D98</f>
        <v>115.5</v>
      </c>
      <c r="R72" s="307">
        <f t="shared" si="31"/>
        <v>11.1</v>
      </c>
    </row>
    <row r="73" spans="1:18" ht="12" customHeight="1" outlineLevel="1" x14ac:dyDescent="0.15">
      <c r="A73" s="50"/>
      <c r="B73" s="304" t="s">
        <v>108</v>
      </c>
      <c r="C73" s="719">
        <f>'10生産'!D268</f>
        <v>95.8</v>
      </c>
      <c r="D73" s="307">
        <f t="shared" si="24"/>
        <v>-0.6</v>
      </c>
      <c r="E73" s="719">
        <f>'11出荷'!D268</f>
        <v>96.6</v>
      </c>
      <c r="F73" s="307">
        <f t="shared" si="25"/>
        <v>-1.1000000000000001</v>
      </c>
      <c r="G73" s="719">
        <f>'12在庫'!D268</f>
        <v>100.6</v>
      </c>
      <c r="H73" s="724">
        <f t="shared" si="26"/>
        <v>0.5</v>
      </c>
      <c r="I73" s="703">
        <f>'13在庫率'!D268</f>
        <v>104.3</v>
      </c>
      <c r="J73" s="727">
        <f t="shared" si="27"/>
        <v>-0.9</v>
      </c>
      <c r="K73" s="719">
        <f>'10生産'!D99</f>
        <v>99.2</v>
      </c>
      <c r="L73" s="307">
        <f t="shared" si="28"/>
        <v>-8</v>
      </c>
      <c r="M73" s="722">
        <f>'11出荷'!D99</f>
        <v>101</v>
      </c>
      <c r="N73" s="307">
        <f t="shared" si="29"/>
        <v>-7</v>
      </c>
      <c r="O73" s="719">
        <f>'12在庫'!D99</f>
        <v>101.6</v>
      </c>
      <c r="P73" s="307">
        <f t="shared" si="30"/>
        <v>1.3</v>
      </c>
      <c r="Q73" s="722">
        <f>'13在庫率'!D99</f>
        <v>101.2</v>
      </c>
      <c r="R73" s="307">
        <f t="shared" si="31"/>
        <v>9.4</v>
      </c>
    </row>
    <row r="74" spans="1:18" ht="12" customHeight="1" outlineLevel="1" x14ac:dyDescent="0.15">
      <c r="A74" s="50"/>
      <c r="B74" s="304" t="s">
        <v>109</v>
      </c>
      <c r="C74" s="719">
        <f>'10生産'!D269</f>
        <v>95</v>
      </c>
      <c r="D74" s="307">
        <f t="shared" ref="D74:D77" si="32">ROUND((C74-C73)/C73*100,1)</f>
        <v>-0.8</v>
      </c>
      <c r="E74" s="719">
        <f>'11出荷'!D269</f>
        <v>95.5</v>
      </c>
      <c r="F74" s="307">
        <f t="shared" ref="F74:F77" si="33">ROUND((E74-E73)/E73*100,1)</f>
        <v>-1.1000000000000001</v>
      </c>
      <c r="G74" s="719">
        <f>'12在庫'!D269</f>
        <v>100.4</v>
      </c>
      <c r="H74" s="724">
        <f t="shared" ref="H74:H77" si="34">ROUND((G74-G73)/G73*100,1)</f>
        <v>-0.2</v>
      </c>
      <c r="I74" s="703">
        <f>'13在庫率'!D269</f>
        <v>106.7</v>
      </c>
      <c r="J74" s="727">
        <f t="shared" ref="J74:J77" si="35">ROUND((I74-I73)/I73*100,1)</f>
        <v>2.2999999999999998</v>
      </c>
      <c r="K74" s="719">
        <f>'10生産'!D100</f>
        <v>97</v>
      </c>
      <c r="L74" s="307">
        <f t="shared" ref="L74:L77" si="36">ROUND((K74-K62)/K62*100,1)</f>
        <v>-6.6</v>
      </c>
      <c r="M74" s="722">
        <f>'11出荷'!D100</f>
        <v>97.5</v>
      </c>
      <c r="N74" s="307">
        <f t="shared" ref="N74:N77" si="37">ROUND((M74-M62)/M62*100,1)</f>
        <v>-7</v>
      </c>
      <c r="O74" s="719">
        <f>'12在庫'!D100</f>
        <v>102.5</v>
      </c>
      <c r="P74" s="307">
        <f t="shared" ref="P74:P77" si="38">ROUND((O74-O62)/O62*100,1)</f>
        <v>1.6</v>
      </c>
      <c r="Q74" s="722">
        <f>'13在庫率'!D100</f>
        <v>104.3</v>
      </c>
      <c r="R74" s="307">
        <f t="shared" ref="R74:R77" si="39">ROUND((Q74-Q62)/Q62*100,1)</f>
        <v>9</v>
      </c>
    </row>
    <row r="75" spans="1:18" ht="12" customHeight="1" outlineLevel="1" x14ac:dyDescent="0.15">
      <c r="A75" s="50"/>
      <c r="B75" s="304" t="s">
        <v>110</v>
      </c>
      <c r="C75" s="719">
        <f>'10生産'!D270</f>
        <v>94.5</v>
      </c>
      <c r="D75" s="307">
        <f t="shared" si="32"/>
        <v>-0.5</v>
      </c>
      <c r="E75" s="719">
        <f>'11出荷'!D270</f>
        <v>94.6</v>
      </c>
      <c r="F75" s="307">
        <f t="shared" si="33"/>
        <v>-0.9</v>
      </c>
      <c r="G75" s="719">
        <f>'12在庫'!D270</f>
        <v>101.3</v>
      </c>
      <c r="H75" s="724">
        <f t="shared" si="34"/>
        <v>0.9</v>
      </c>
      <c r="I75" s="703">
        <f>'13在庫率'!D270</f>
        <v>108.4</v>
      </c>
      <c r="J75" s="727">
        <f t="shared" si="35"/>
        <v>1.6</v>
      </c>
      <c r="K75" s="719">
        <f>'10生産'!D101</f>
        <v>95.2</v>
      </c>
      <c r="L75" s="307">
        <f t="shared" si="36"/>
        <v>-8.5</v>
      </c>
      <c r="M75" s="722">
        <f>'11出荷'!D101</f>
        <v>96</v>
      </c>
      <c r="N75" s="307">
        <f t="shared" si="37"/>
        <v>-7.8</v>
      </c>
      <c r="O75" s="719">
        <f>'12在庫'!D101</f>
        <v>103.4</v>
      </c>
      <c r="P75" s="307">
        <f t="shared" si="38"/>
        <v>3.2</v>
      </c>
      <c r="Q75" s="722">
        <f>'13在庫率'!D101</f>
        <v>101.5</v>
      </c>
      <c r="R75" s="307">
        <f t="shared" si="39"/>
        <v>10.9</v>
      </c>
    </row>
    <row r="76" spans="1:18" ht="12" customHeight="1" outlineLevel="1" x14ac:dyDescent="0.15">
      <c r="A76" s="50"/>
      <c r="B76" s="304" t="s">
        <v>97</v>
      </c>
      <c r="C76" s="719">
        <f>'10生産'!D271</f>
        <v>97.7</v>
      </c>
      <c r="D76" s="307">
        <f t="shared" si="32"/>
        <v>3.4</v>
      </c>
      <c r="E76" s="719">
        <f>'11出荷'!D271</f>
        <v>99.3</v>
      </c>
      <c r="F76" s="307">
        <f t="shared" si="33"/>
        <v>5</v>
      </c>
      <c r="G76" s="719">
        <f>'12在庫'!D271</f>
        <v>101.1</v>
      </c>
      <c r="H76" s="724">
        <f t="shared" si="34"/>
        <v>-0.2</v>
      </c>
      <c r="I76" s="703">
        <f>'13在庫率'!D271</f>
        <v>112.8</v>
      </c>
      <c r="J76" s="727">
        <f t="shared" si="35"/>
        <v>4.0999999999999996</v>
      </c>
      <c r="K76" s="719">
        <f>'10生産'!D102</f>
        <v>101.7</v>
      </c>
      <c r="L76" s="307">
        <f t="shared" si="36"/>
        <v>-5.9</v>
      </c>
      <c r="M76" s="722">
        <f>'11出荷'!D102</f>
        <v>104.2</v>
      </c>
      <c r="N76" s="307">
        <f t="shared" si="37"/>
        <v>-5</v>
      </c>
      <c r="O76" s="719">
        <f>'12在庫'!D102</f>
        <v>101.1</v>
      </c>
      <c r="P76" s="307">
        <f t="shared" si="38"/>
        <v>2.6</v>
      </c>
      <c r="Q76" s="722">
        <f>'13在庫率'!D102</f>
        <v>107.3</v>
      </c>
      <c r="R76" s="307">
        <f t="shared" si="39"/>
        <v>14.5</v>
      </c>
    </row>
    <row r="77" spans="1:18" ht="12" customHeight="1" outlineLevel="1" x14ac:dyDescent="0.15">
      <c r="A77" s="297" t="s">
        <v>469</v>
      </c>
      <c r="B77" s="432" t="s">
        <v>99</v>
      </c>
      <c r="C77" s="718">
        <f>'10生産'!D272</f>
        <v>93.5</v>
      </c>
      <c r="D77" s="301">
        <f t="shared" si="32"/>
        <v>-4.3</v>
      </c>
      <c r="E77" s="721">
        <f>'11出荷'!D272</f>
        <v>94.1</v>
      </c>
      <c r="F77" s="301">
        <f t="shared" si="33"/>
        <v>-5.2</v>
      </c>
      <c r="G77" s="721">
        <f>'12在庫'!D272</f>
        <v>98.6</v>
      </c>
      <c r="H77" s="301">
        <f t="shared" si="34"/>
        <v>-2.5</v>
      </c>
      <c r="I77" s="721">
        <f>'13在庫率'!D272</f>
        <v>107.2</v>
      </c>
      <c r="J77" s="301">
        <f t="shared" si="35"/>
        <v>-5</v>
      </c>
      <c r="K77" s="721">
        <f>'10生産'!D103</f>
        <v>86.2</v>
      </c>
      <c r="L77" s="301">
        <f t="shared" si="36"/>
        <v>-4.4000000000000004</v>
      </c>
      <c r="M77" s="721">
        <f>'11出荷'!D103</f>
        <v>85.6</v>
      </c>
      <c r="N77" s="301">
        <f t="shared" si="37"/>
        <v>-3.4</v>
      </c>
      <c r="O77" s="721">
        <f>'12在庫'!D103</f>
        <v>101</v>
      </c>
      <c r="P77" s="301">
        <f t="shared" si="38"/>
        <v>-1.2</v>
      </c>
      <c r="Q77" s="721">
        <f>'13在庫率'!D103</f>
        <v>114.5</v>
      </c>
      <c r="R77" s="301">
        <f t="shared" si="39"/>
        <v>-1.2</v>
      </c>
    </row>
    <row r="78" spans="1:18" ht="12" customHeight="1" outlineLevel="1" x14ac:dyDescent="0.15">
      <c r="A78" s="303"/>
      <c r="B78" s="316" t="s">
        <v>101</v>
      </c>
      <c r="C78" s="719">
        <f>'10生産'!D273</f>
        <v>97</v>
      </c>
      <c r="D78" s="307">
        <f t="shared" ref="D78" si="40">ROUND((C78-C77)/C77*100,1)</f>
        <v>3.7</v>
      </c>
      <c r="E78" s="722">
        <f>'11出荷'!D273</f>
        <v>95.6</v>
      </c>
      <c r="F78" s="307">
        <f t="shared" ref="F78" si="41">ROUND((E78-E77)/E77*100,1)</f>
        <v>1.6</v>
      </c>
      <c r="G78" s="722">
        <f>'12在庫'!D273</f>
        <v>102</v>
      </c>
      <c r="H78" s="307">
        <f t="shared" ref="H78" si="42">ROUND((G78-G77)/G77*100,1)</f>
        <v>3.4</v>
      </c>
      <c r="I78" s="722">
        <f>'13在庫率'!D273</f>
        <v>112</v>
      </c>
      <c r="J78" s="307">
        <f t="shared" ref="J78" si="43">ROUND((I78-I77)/I77*100,1)</f>
        <v>4.5</v>
      </c>
      <c r="K78" s="722">
        <f>'10生産'!D104</f>
        <v>97.6</v>
      </c>
      <c r="L78" s="307">
        <f t="shared" ref="L78" si="44">ROUND((K78-K66)/K66*100,1)</f>
        <v>0.2</v>
      </c>
      <c r="M78" s="722">
        <f>'11出荷'!D104</f>
        <v>95.6</v>
      </c>
      <c r="N78" s="307">
        <f t="shared" ref="N78" si="45">ROUND((M78-M66)/M66*100,1)</f>
        <v>-1.4</v>
      </c>
      <c r="O78" s="722">
        <f>'12在庫'!D104</f>
        <v>103.4</v>
      </c>
      <c r="P78" s="307">
        <f t="shared" ref="P78" si="46">ROUND((O78-O66)/O66*100,1)</f>
        <v>2.2999999999999998</v>
      </c>
      <c r="Q78" s="722">
        <f>'13在庫率'!D104</f>
        <v>116</v>
      </c>
      <c r="R78" s="307">
        <f t="shared" ref="R78" si="47">ROUND((Q78-Q66)/Q66*100,1)</f>
        <v>12.7</v>
      </c>
    </row>
    <row r="79" spans="1:18" ht="12" customHeight="1" outlineLevel="1" x14ac:dyDescent="0.15">
      <c r="A79" s="303"/>
      <c r="B79" s="316" t="s">
        <v>102</v>
      </c>
      <c r="C79" s="719">
        <f>'10生産'!D274</f>
        <v>98.4</v>
      </c>
      <c r="D79" s="307">
        <f t="shared" ref="D79" si="48">ROUND((C79-C78)/C78*100,1)</f>
        <v>1.4</v>
      </c>
      <c r="E79" s="722">
        <f>'11出荷'!D274</f>
        <v>99.5</v>
      </c>
      <c r="F79" s="307">
        <f t="shared" ref="F79" si="49">ROUND((E79-E78)/E78*100,1)</f>
        <v>4.0999999999999996</v>
      </c>
      <c r="G79" s="722">
        <f>'12在庫'!D274</f>
        <v>102.4</v>
      </c>
      <c r="H79" s="307">
        <f t="shared" ref="H79" si="50">ROUND((G79-G78)/G78*100,1)</f>
        <v>0.4</v>
      </c>
      <c r="I79" s="722">
        <f>'13在庫率'!D274</f>
        <v>110.2</v>
      </c>
      <c r="J79" s="307">
        <f t="shared" ref="J79" si="51">ROUND((I79-I78)/I78*100,1)</f>
        <v>-1.6</v>
      </c>
      <c r="K79" s="722">
        <f>'10生産'!D105</f>
        <v>112.4</v>
      </c>
      <c r="L79" s="307">
        <f t="shared" ref="L79" si="52">ROUND((K79-K67)/K67*100,1)</f>
        <v>-4.9000000000000004</v>
      </c>
      <c r="M79" s="722">
        <f>'11出荷'!D105</f>
        <v>114.3</v>
      </c>
      <c r="N79" s="307">
        <f t="shared" ref="N79" si="53">ROUND((M79-M67)/M67*100,1)</f>
        <v>-3.5</v>
      </c>
      <c r="O79" s="722">
        <f>'12在庫'!D105</f>
        <v>97.9</v>
      </c>
      <c r="P79" s="307">
        <f t="shared" ref="P79" si="54">ROUND((O79-O67)/O67*100,1)</f>
        <v>1.7</v>
      </c>
      <c r="Q79" s="722">
        <f>'13在庫率'!D105</f>
        <v>93.1</v>
      </c>
      <c r="R79" s="307">
        <f t="shared" ref="R79" si="55">ROUND((Q79-Q67)/Q67*100,1)</f>
        <v>7.1</v>
      </c>
    </row>
    <row r="80" spans="1:18" ht="12" customHeight="1" outlineLevel="1" x14ac:dyDescent="0.15">
      <c r="A80" s="50"/>
      <c r="B80" s="316" t="s">
        <v>103</v>
      </c>
      <c r="C80" s="719">
        <f>'10生産'!D275</f>
        <v>92.2</v>
      </c>
      <c r="D80" s="307">
        <f t="shared" ref="D80" si="56">ROUND((C80-C79)/C79*100,1)</f>
        <v>-6.3</v>
      </c>
      <c r="E80" s="722">
        <f>'11出荷'!D275</f>
        <v>94</v>
      </c>
      <c r="F80" s="307">
        <f t="shared" ref="F80" si="57">ROUND((E80-E79)/E79*100,1)</f>
        <v>-5.5</v>
      </c>
      <c r="G80" s="722">
        <f>'12在庫'!D275</f>
        <v>102.2</v>
      </c>
      <c r="H80" s="307">
        <f t="shared" ref="H80" si="58">ROUND((G80-G79)/G79*100,1)</f>
        <v>-0.2</v>
      </c>
      <c r="I80" s="722">
        <f>'13在庫率'!D275</f>
        <v>108</v>
      </c>
      <c r="J80" s="307">
        <f t="shared" ref="J80" si="59">ROUND((I80-I79)/I79*100,1)</f>
        <v>-2</v>
      </c>
      <c r="K80" s="722">
        <f>'10生産'!D106</f>
        <v>91.1</v>
      </c>
      <c r="L80" s="307">
        <f t="shared" ref="L80" si="60">ROUND((K80-K68)/K68*100,1)</f>
        <v>-3.9</v>
      </c>
      <c r="M80" s="722">
        <f>'11出荷'!D106</f>
        <v>91.4</v>
      </c>
      <c r="N80" s="307">
        <f t="shared" ref="N80" si="61">ROUND((M80-M68)/M68*100,1)</f>
        <v>-3.4</v>
      </c>
      <c r="O80" s="722">
        <f>'12在庫'!D106</f>
        <v>98.5</v>
      </c>
      <c r="P80" s="307">
        <f t="shared" ref="P80" si="62">ROUND((O80-O68)/O68*100,1)</f>
        <v>2</v>
      </c>
      <c r="Q80" s="722">
        <f>'13在庫率'!D106</f>
        <v>105.2</v>
      </c>
      <c r="R80" s="307">
        <f t="shared" ref="R80" si="63">ROUND((Q80-Q68)/Q68*100,1)</f>
        <v>4.5</v>
      </c>
    </row>
    <row r="81" spans="1:20" ht="12" customHeight="1" outlineLevel="1" x14ac:dyDescent="0.15">
      <c r="A81" s="315" t="s">
        <v>1</v>
      </c>
      <c r="B81" s="316" t="s">
        <v>104</v>
      </c>
      <c r="C81" s="719">
        <f>'10生産'!D276</f>
        <v>96.1</v>
      </c>
      <c r="D81" s="307">
        <f t="shared" ref="D81:D83" si="64">ROUND((C81-C80)/C80*100,1)</f>
        <v>4.2</v>
      </c>
      <c r="E81" s="722">
        <f>'11出荷'!D276</f>
        <v>96.7</v>
      </c>
      <c r="F81" s="307">
        <f t="shared" ref="F81:F83" si="65">ROUND((E81-E80)/E80*100,1)</f>
        <v>2.9</v>
      </c>
      <c r="G81" s="722">
        <f>'12在庫'!D276</f>
        <v>99.8</v>
      </c>
      <c r="H81" s="307">
        <f t="shared" ref="H81:H83" si="66">ROUND((G81-G80)/G80*100,1)</f>
        <v>-2.2999999999999998</v>
      </c>
      <c r="I81" s="722">
        <f>'13在庫率'!D276</f>
        <v>100.9</v>
      </c>
      <c r="J81" s="307">
        <f t="shared" ref="J81:J83" si="67">ROUND((I81-I80)/I80*100,1)</f>
        <v>-6.6</v>
      </c>
      <c r="K81" s="722">
        <f>'10生産'!D107</f>
        <v>89.4</v>
      </c>
      <c r="L81" s="307">
        <f t="shared" ref="L81:L83" si="68">ROUND((K81-K69)/K69*100,1)</f>
        <v>1</v>
      </c>
      <c r="M81" s="722">
        <f>'11出荷'!D107</f>
        <v>90.2</v>
      </c>
      <c r="N81" s="307">
        <f t="shared" ref="N81:N83" si="69">ROUND((M81-M69)/M69*100,1)</f>
        <v>3.1</v>
      </c>
      <c r="O81" s="722">
        <f>'12在庫'!D107</f>
        <v>98.1</v>
      </c>
      <c r="P81" s="307">
        <f t="shared" ref="P81:P83" si="70">ROUND((O81-O69)/O69*100,1)</f>
        <v>-1.1000000000000001</v>
      </c>
      <c r="Q81" s="722">
        <f>'13在庫率'!D107</f>
        <v>107.8</v>
      </c>
      <c r="R81" s="307">
        <f t="shared" ref="R81:R83" si="71">ROUND((Q81-Q69)/Q69*100,1)</f>
        <v>-3.1</v>
      </c>
    </row>
    <row r="82" spans="1:20" ht="12" customHeight="1" outlineLevel="1" x14ac:dyDescent="0.15">
      <c r="A82" s="50"/>
      <c r="B82" s="316" t="s">
        <v>105</v>
      </c>
      <c r="C82" s="719">
        <f>'10生産'!D277</f>
        <v>95.5</v>
      </c>
      <c r="D82" s="307">
        <f t="shared" si="64"/>
        <v>-0.6</v>
      </c>
      <c r="E82" s="722">
        <f>'11出荷'!D277</f>
        <v>94.3</v>
      </c>
      <c r="F82" s="307">
        <f t="shared" si="65"/>
        <v>-2.5</v>
      </c>
      <c r="G82" s="722">
        <f>'12在庫'!D277</f>
        <v>101.3</v>
      </c>
      <c r="H82" s="307">
        <f t="shared" si="66"/>
        <v>1.5</v>
      </c>
      <c r="I82" s="722">
        <f>'13在庫率'!D277</f>
        <v>111.5</v>
      </c>
      <c r="J82" s="307">
        <f t="shared" si="67"/>
        <v>10.5</v>
      </c>
      <c r="K82" s="722">
        <f>'10生産'!D108</f>
        <v>95.2</v>
      </c>
      <c r="L82" s="307">
        <f t="shared" si="68"/>
        <v>-12.7</v>
      </c>
      <c r="M82" s="722">
        <f>'11出荷'!D108</f>
        <v>93.6</v>
      </c>
      <c r="N82" s="307">
        <f t="shared" si="69"/>
        <v>-13.3</v>
      </c>
      <c r="O82" s="722">
        <f>'12在庫'!D108</f>
        <v>100.2</v>
      </c>
      <c r="P82" s="307">
        <f t="shared" si="70"/>
        <v>-1.7</v>
      </c>
      <c r="Q82" s="722">
        <f>'13在庫率'!D108</f>
        <v>110.1</v>
      </c>
      <c r="R82" s="307">
        <f t="shared" si="71"/>
        <v>6.2</v>
      </c>
    </row>
    <row r="83" spans="1:20" ht="12" customHeight="1" outlineLevel="1" x14ac:dyDescent="0.15">
      <c r="A83" s="50"/>
      <c r="B83" s="316" t="s">
        <v>106</v>
      </c>
      <c r="C83" s="719">
        <f>'10生産'!D278</f>
        <v>100.1</v>
      </c>
      <c r="D83" s="307">
        <f t="shared" si="64"/>
        <v>4.8</v>
      </c>
      <c r="E83" s="722">
        <f>'11出荷'!D278</f>
        <v>99.4</v>
      </c>
      <c r="F83" s="307">
        <f t="shared" si="65"/>
        <v>5.4</v>
      </c>
      <c r="G83" s="722">
        <f>'12在庫'!D278</f>
        <v>101.2</v>
      </c>
      <c r="H83" s="307">
        <f t="shared" si="66"/>
        <v>-0.1</v>
      </c>
      <c r="I83" s="722">
        <f>'13在庫率'!D278</f>
        <v>103.8</v>
      </c>
      <c r="J83" s="307">
        <f t="shared" si="67"/>
        <v>-6.9</v>
      </c>
      <c r="K83" s="722">
        <f>'10生産'!D109</f>
        <v>100.8</v>
      </c>
      <c r="L83" s="307">
        <f t="shared" si="68"/>
        <v>7.6</v>
      </c>
      <c r="M83" s="722">
        <f>'11出荷'!D109</f>
        <v>99.9</v>
      </c>
      <c r="N83" s="307">
        <f t="shared" si="69"/>
        <v>6.1</v>
      </c>
      <c r="O83" s="722">
        <f>'12在庫'!D109</f>
        <v>101.6</v>
      </c>
      <c r="P83" s="307">
        <f t="shared" si="70"/>
        <v>0.3</v>
      </c>
      <c r="Q83" s="722">
        <f>'13在庫率'!D109</f>
        <v>105.4</v>
      </c>
      <c r="R83" s="307">
        <f t="shared" si="71"/>
        <v>0</v>
      </c>
      <c r="T83" s="4" t="s">
        <v>781</v>
      </c>
    </row>
    <row r="84" spans="1:20" ht="12" customHeight="1" outlineLevel="1" x14ac:dyDescent="0.15">
      <c r="A84" s="50"/>
      <c r="B84" s="316" t="s">
        <v>107</v>
      </c>
      <c r="C84" s="719">
        <f>'10生産'!D279</f>
        <v>96.4</v>
      </c>
      <c r="D84" s="307">
        <f t="shared" ref="D84" si="72">ROUND((C84-C83)/C83*100,1)</f>
        <v>-3.7</v>
      </c>
      <c r="E84" s="722">
        <f>'11出荷'!D279</f>
        <v>93.1</v>
      </c>
      <c r="F84" s="307">
        <f t="shared" ref="F84" si="73">ROUND((E84-E83)/E83*100,1)</f>
        <v>-6.3</v>
      </c>
      <c r="G84" s="722">
        <f>'12在庫'!D279</f>
        <v>106.4</v>
      </c>
      <c r="H84" s="307">
        <f t="shared" ref="H84" si="74">ROUND((G84-G83)/G83*100,1)</f>
        <v>5.0999999999999996</v>
      </c>
      <c r="I84" s="722">
        <f>'13在庫率'!D279</f>
        <v>121.2</v>
      </c>
      <c r="J84" s="307">
        <f t="shared" ref="J84" si="75">ROUND((I84-I83)/I83*100,1)</f>
        <v>16.8</v>
      </c>
      <c r="K84" s="722">
        <f>'10生産'!D110</f>
        <v>87.7</v>
      </c>
      <c r="L84" s="307">
        <f t="shared" ref="L84" si="76">ROUND((K84-K72)/K72*100,1)</f>
        <v>-1.9</v>
      </c>
      <c r="M84" s="722">
        <f>'11出荷'!D110</f>
        <v>85.3</v>
      </c>
      <c r="N84" s="307">
        <f t="shared" ref="N84" si="77">ROUND((M84-M72)/M72*100,1)</f>
        <v>-6.2</v>
      </c>
      <c r="O84" s="722">
        <f>'12在庫'!D110</f>
        <v>108</v>
      </c>
      <c r="P84" s="307">
        <f t="shared" ref="P84" si="78">ROUND((O84-O72)/O72*100,1)</f>
        <v>6.3</v>
      </c>
      <c r="Q84" s="722">
        <f>'13在庫率'!D110</f>
        <v>135.4</v>
      </c>
      <c r="R84" s="307">
        <f t="shared" ref="R84" si="79">ROUND((Q84-Q72)/Q72*100,1)</f>
        <v>17.2</v>
      </c>
    </row>
    <row r="85" spans="1:20" ht="12" customHeight="1" outlineLevel="1" x14ac:dyDescent="0.15">
      <c r="A85" s="50"/>
      <c r="B85" s="316" t="s">
        <v>108</v>
      </c>
      <c r="C85" s="719">
        <f>'10生産'!D280</f>
        <v>97.7</v>
      </c>
      <c r="D85" s="307">
        <f t="shared" ref="D85:D88" si="80">ROUND((C85-C84)/C84*100,1)</f>
        <v>1.3</v>
      </c>
      <c r="E85" s="722">
        <f>'11出荷'!D280</f>
        <v>98</v>
      </c>
      <c r="F85" s="307">
        <f t="shared" ref="F85:F88" si="81">ROUND((E85-E84)/E84*100,1)</f>
        <v>5.3</v>
      </c>
      <c r="G85" s="722">
        <f>'12在庫'!D280</f>
        <v>102.8</v>
      </c>
      <c r="H85" s="307">
        <f t="shared" ref="H85:H89" si="82">ROUND((G85-G84)/G84*100,1)</f>
        <v>-3.4</v>
      </c>
      <c r="I85" s="722">
        <f>'13在庫率'!D280</f>
        <v>121</v>
      </c>
      <c r="J85" s="307">
        <f t="shared" ref="J85:J89" si="83">ROUND((I85-I84)/I84*100,1)</f>
        <v>-0.2</v>
      </c>
      <c r="K85" s="722">
        <f>'10生産'!D111</f>
        <v>99.7</v>
      </c>
      <c r="L85" s="307">
        <f t="shared" ref="L85:L88" si="84">ROUND((K85-K73)/K73*100,1)</f>
        <v>0.5</v>
      </c>
      <c r="M85" s="722">
        <f>'11出荷'!D111</f>
        <v>101.4</v>
      </c>
      <c r="N85" s="307">
        <f t="shared" ref="N85:N88" si="85">ROUND((M85-M73)/M73*100,1)</f>
        <v>0.4</v>
      </c>
      <c r="O85" s="722">
        <f>'12在庫'!D111</f>
        <v>104.1</v>
      </c>
      <c r="P85" s="307">
        <f t="shared" ref="P85:P88" si="86">ROUND((O85-O73)/O73*100,1)</f>
        <v>2.5</v>
      </c>
      <c r="Q85" s="722">
        <f>'13在庫率'!D111</f>
        <v>119.1</v>
      </c>
      <c r="R85" s="307">
        <f t="shared" ref="R85:R88" si="87">ROUND((Q85-Q73)/Q73*100,1)</f>
        <v>17.7</v>
      </c>
    </row>
    <row r="86" spans="1:20" ht="12" customHeight="1" outlineLevel="1" x14ac:dyDescent="0.15">
      <c r="A86" s="50"/>
      <c r="B86" s="316" t="s">
        <v>109</v>
      </c>
      <c r="C86" s="719">
        <f>'10生産'!D281</f>
        <v>98</v>
      </c>
      <c r="D86" s="307">
        <f t="shared" si="80"/>
        <v>0.3</v>
      </c>
      <c r="E86" s="722">
        <f>'11出荷'!D281</f>
        <v>97.6</v>
      </c>
      <c r="F86" s="307">
        <f t="shared" si="81"/>
        <v>-0.4</v>
      </c>
      <c r="G86" s="722">
        <f>'12在庫'!D281</f>
        <v>102.6</v>
      </c>
      <c r="H86" s="307">
        <f t="shared" si="82"/>
        <v>-0.2</v>
      </c>
      <c r="I86" s="722">
        <f>'13在庫率'!D281</f>
        <v>123.8</v>
      </c>
      <c r="J86" s="307">
        <f t="shared" si="83"/>
        <v>2.2999999999999998</v>
      </c>
      <c r="K86" s="722">
        <f>'10生産'!D112</f>
        <v>102.2</v>
      </c>
      <c r="L86" s="307">
        <f t="shared" si="84"/>
        <v>5.4</v>
      </c>
      <c r="M86" s="722">
        <f>'11出荷'!D112</f>
        <v>102.1</v>
      </c>
      <c r="N86" s="307">
        <f t="shared" si="85"/>
        <v>4.7</v>
      </c>
      <c r="O86" s="722">
        <f>'12在庫'!D112</f>
        <v>104.6</v>
      </c>
      <c r="P86" s="307">
        <f t="shared" si="86"/>
        <v>2</v>
      </c>
      <c r="Q86" s="722">
        <f>'13在庫率'!D112</f>
        <v>124.2</v>
      </c>
      <c r="R86" s="307">
        <f t="shared" si="87"/>
        <v>19.100000000000001</v>
      </c>
    </row>
    <row r="87" spans="1:20" ht="12" customHeight="1" x14ac:dyDescent="0.15">
      <c r="A87" s="50"/>
      <c r="B87" s="316" t="s">
        <v>110</v>
      </c>
      <c r="C87" s="719">
        <f>'10生産'!D282</f>
        <v>96.6</v>
      </c>
      <c r="D87" s="307">
        <f t="shared" si="80"/>
        <v>-1.4</v>
      </c>
      <c r="E87" s="722">
        <f>'11出荷'!D282</f>
        <v>96.2</v>
      </c>
      <c r="F87" s="307">
        <f t="shared" si="81"/>
        <v>-1.4</v>
      </c>
      <c r="G87" s="722">
        <f>'12在庫'!D282</f>
        <v>102.7</v>
      </c>
      <c r="H87" s="307">
        <f t="shared" si="82"/>
        <v>0.1</v>
      </c>
      <c r="I87" s="722">
        <f>'13在庫率'!D282</f>
        <v>136.4</v>
      </c>
      <c r="J87" s="307">
        <f t="shared" si="83"/>
        <v>10.199999999999999</v>
      </c>
      <c r="K87" s="722">
        <f>'10生産'!D113</f>
        <v>97.5</v>
      </c>
      <c r="L87" s="307">
        <f t="shared" si="84"/>
        <v>2.4</v>
      </c>
      <c r="M87" s="722">
        <f>'11出荷'!D113</f>
        <v>97.7</v>
      </c>
      <c r="N87" s="307">
        <f t="shared" si="85"/>
        <v>1.8</v>
      </c>
      <c r="O87" s="722">
        <f>'12在庫'!D113</f>
        <v>104.6</v>
      </c>
      <c r="P87" s="307">
        <f t="shared" si="86"/>
        <v>1.2</v>
      </c>
      <c r="Q87" s="722">
        <f>'13在庫率'!D113</f>
        <v>131.19999999999999</v>
      </c>
      <c r="R87" s="307">
        <f t="shared" si="87"/>
        <v>29.3</v>
      </c>
    </row>
    <row r="88" spans="1:20" x14ac:dyDescent="0.15">
      <c r="A88" s="309"/>
      <c r="B88" s="317" t="s">
        <v>97</v>
      </c>
      <c r="C88" s="720">
        <f>'10生産'!D283</f>
        <v>96.7</v>
      </c>
      <c r="D88" s="313">
        <f t="shared" si="80"/>
        <v>0.1</v>
      </c>
      <c r="E88" s="723">
        <f>'11出荷'!D283</f>
        <v>97</v>
      </c>
      <c r="F88" s="313">
        <f t="shared" si="81"/>
        <v>0.8</v>
      </c>
      <c r="G88" s="723">
        <f>'12在庫'!D283</f>
        <v>103.8</v>
      </c>
      <c r="H88" s="313">
        <f t="shared" si="82"/>
        <v>1.1000000000000001</v>
      </c>
      <c r="I88" s="723">
        <f>'13在庫率'!D283</f>
        <v>108.9</v>
      </c>
      <c r="J88" s="313">
        <f t="shared" si="83"/>
        <v>-20.2</v>
      </c>
      <c r="K88" s="723">
        <f>'10生産'!D114</f>
        <v>103.1</v>
      </c>
      <c r="L88" s="313">
        <f t="shared" si="84"/>
        <v>1.4</v>
      </c>
      <c r="M88" s="723">
        <f>'11出荷'!D114</f>
        <v>103.5</v>
      </c>
      <c r="N88" s="313">
        <f t="shared" si="85"/>
        <v>-0.7</v>
      </c>
      <c r="O88" s="723">
        <f>'12在庫'!D114</f>
        <v>103.8</v>
      </c>
      <c r="P88" s="313">
        <f t="shared" si="86"/>
        <v>2.7</v>
      </c>
      <c r="Q88" s="723">
        <f>'13在庫率'!D114</f>
        <v>103</v>
      </c>
      <c r="R88" s="313">
        <f t="shared" si="87"/>
        <v>-4</v>
      </c>
      <c r="T88" s="4" t="s">
        <v>782</v>
      </c>
    </row>
    <row r="89" spans="1:20" x14ac:dyDescent="0.15">
      <c r="A89" s="297" t="s">
        <v>470</v>
      </c>
      <c r="B89" s="298" t="s">
        <v>99</v>
      </c>
      <c r="C89" s="719">
        <f>'10生産'!D284</f>
        <v>98.3</v>
      </c>
      <c r="D89" s="307">
        <f t="shared" ref="D89:D94" si="88">ROUND((C89-C88)/C88*100,1)</f>
        <v>1.7</v>
      </c>
      <c r="E89" s="719">
        <f>'11出荷'!D284</f>
        <v>98.7</v>
      </c>
      <c r="F89" s="307">
        <f t="shared" ref="F89:F94" si="89">ROUND((E89-E88)/E88*100,1)</f>
        <v>1.8</v>
      </c>
      <c r="G89" s="719">
        <f>'12在庫'!D284</f>
        <v>103.2</v>
      </c>
      <c r="H89" s="724">
        <f t="shared" si="82"/>
        <v>-0.6</v>
      </c>
      <c r="I89" s="703">
        <f>'13在庫率'!D284</f>
        <v>110.5</v>
      </c>
      <c r="J89" s="727">
        <f t="shared" si="83"/>
        <v>1.5</v>
      </c>
      <c r="K89" s="719">
        <f>'10生産'!D115</f>
        <v>91.3</v>
      </c>
      <c r="L89" s="307">
        <f t="shared" ref="L89:L94" si="90">ROUND((K89-K77)/K77*100,1)</f>
        <v>5.9</v>
      </c>
      <c r="M89" s="722">
        <f>'11出荷'!D115</f>
        <v>89.9</v>
      </c>
      <c r="N89" s="307">
        <f t="shared" ref="N89:N94" si="91">ROUND((M89-M77)/M77*100,1)</f>
        <v>5</v>
      </c>
      <c r="O89" s="719">
        <f>'12在庫'!D115</f>
        <v>106</v>
      </c>
      <c r="P89" s="307">
        <f t="shared" ref="P89:P94" si="92">ROUND((O89-O77)/O77*100,1)</f>
        <v>5</v>
      </c>
      <c r="Q89" s="722">
        <f>'13在庫率'!D115</f>
        <v>117</v>
      </c>
      <c r="R89" s="307">
        <f t="shared" ref="R89:R94" si="93">ROUND((Q89-Q77)/Q77*100,1)</f>
        <v>2.2000000000000002</v>
      </c>
    </row>
    <row r="90" spans="1:20" x14ac:dyDescent="0.15">
      <c r="A90" s="303"/>
      <c r="B90" s="304" t="s">
        <v>101</v>
      </c>
      <c r="C90" s="719">
        <f>'10生産'!D285</f>
        <v>97.7</v>
      </c>
      <c r="D90" s="307">
        <f t="shared" si="88"/>
        <v>-0.6</v>
      </c>
      <c r="E90" s="719">
        <f>'11出荷'!D285</f>
        <v>98.9</v>
      </c>
      <c r="F90" s="307">
        <f t="shared" si="89"/>
        <v>0.2</v>
      </c>
      <c r="G90" s="719">
        <f>'12在庫'!D285</f>
        <v>101.7</v>
      </c>
      <c r="H90" s="724">
        <f t="shared" ref="H90" si="94">ROUND((G90-G89)/G89*100,1)</f>
        <v>-1.5</v>
      </c>
      <c r="I90" s="703">
        <f>'13在庫率'!D285</f>
        <v>106.6</v>
      </c>
      <c r="J90" s="727">
        <f t="shared" ref="J90" si="95">ROUND((I90-I89)/I89*100,1)</f>
        <v>-3.5</v>
      </c>
      <c r="K90" s="719">
        <f>'10生産'!D116</f>
        <v>94.6</v>
      </c>
      <c r="L90" s="307">
        <f t="shared" si="90"/>
        <v>-3.1</v>
      </c>
      <c r="M90" s="722">
        <f>'11出荷'!D116</f>
        <v>95.4</v>
      </c>
      <c r="N90" s="307">
        <f t="shared" si="91"/>
        <v>-0.2</v>
      </c>
      <c r="O90" s="719">
        <f>'12在庫'!D116</f>
        <v>102.8</v>
      </c>
      <c r="P90" s="307">
        <f t="shared" si="92"/>
        <v>-0.6</v>
      </c>
      <c r="Q90" s="722">
        <f>'13在庫率'!D116</f>
        <v>107.7</v>
      </c>
      <c r="R90" s="307">
        <f t="shared" si="93"/>
        <v>-7.2</v>
      </c>
    </row>
    <row r="91" spans="1:20" x14ac:dyDescent="0.15">
      <c r="A91" s="303"/>
      <c r="B91" s="304" t="s">
        <v>102</v>
      </c>
      <c r="C91" s="719">
        <f>'10生産'!D286</f>
        <v>92.5</v>
      </c>
      <c r="D91" s="307">
        <f t="shared" si="88"/>
        <v>-5.3</v>
      </c>
      <c r="E91" s="719">
        <f>'11出荷'!D286</f>
        <v>93.4</v>
      </c>
      <c r="F91" s="307">
        <f t="shared" si="89"/>
        <v>-5.6</v>
      </c>
      <c r="G91" s="719">
        <f>'12在庫'!D286</f>
        <v>101.1</v>
      </c>
      <c r="H91" s="724">
        <f t="shared" ref="H91" si="96">ROUND((G91-G90)/G90*100,1)</f>
        <v>-0.6</v>
      </c>
      <c r="I91" s="703">
        <f>'13在庫率'!D286</f>
        <v>111</v>
      </c>
      <c r="J91" s="727">
        <f t="shared" ref="J91" si="97">ROUND((I91-I90)/I90*100,1)</f>
        <v>4.0999999999999996</v>
      </c>
      <c r="K91" s="719">
        <f>'10生産'!D117</f>
        <v>105.2</v>
      </c>
      <c r="L91" s="307">
        <f t="shared" si="90"/>
        <v>-6.4</v>
      </c>
      <c r="M91" s="722">
        <f>'11出荷'!D117</f>
        <v>107.2</v>
      </c>
      <c r="N91" s="307">
        <f t="shared" si="91"/>
        <v>-6.2</v>
      </c>
      <c r="O91" s="719">
        <f>'12在庫'!D117</f>
        <v>96.2</v>
      </c>
      <c r="P91" s="307">
        <f t="shared" si="92"/>
        <v>-1.7</v>
      </c>
      <c r="Q91" s="722">
        <f>'13在庫率'!D117</f>
        <v>93.9</v>
      </c>
      <c r="R91" s="307">
        <f t="shared" si="93"/>
        <v>0.9</v>
      </c>
    </row>
    <row r="92" spans="1:20" x14ac:dyDescent="0.15">
      <c r="A92" s="50"/>
      <c r="B92" s="304" t="s">
        <v>103</v>
      </c>
      <c r="C92" s="719">
        <f>'10生産'!D287</f>
        <v>95.3</v>
      </c>
      <c r="D92" s="307">
        <f t="shared" si="88"/>
        <v>3</v>
      </c>
      <c r="E92" s="719">
        <f>'11出荷'!D287</f>
        <v>96</v>
      </c>
      <c r="F92" s="307">
        <f t="shared" si="89"/>
        <v>2.8</v>
      </c>
      <c r="G92" s="719">
        <f>'12在庫'!D287</f>
        <v>101.5</v>
      </c>
      <c r="H92" s="724">
        <f t="shared" ref="H92" si="98">ROUND((G92-G91)/G91*100,1)</f>
        <v>0.4</v>
      </c>
      <c r="I92" s="703">
        <f>'13在庫率'!D287</f>
        <v>110.7</v>
      </c>
      <c r="J92" s="727">
        <f t="shared" ref="J92" si="99">ROUND((I92-I91)/I91*100,1)</f>
        <v>-0.3</v>
      </c>
      <c r="K92" s="719">
        <f>'10生産'!D118</f>
        <v>91.8</v>
      </c>
      <c r="L92" s="307">
        <f t="shared" si="90"/>
        <v>0.8</v>
      </c>
      <c r="M92" s="722">
        <f>'11出荷'!D118</f>
        <v>92.6</v>
      </c>
      <c r="N92" s="307">
        <f t="shared" si="91"/>
        <v>1.3</v>
      </c>
      <c r="O92" s="719">
        <f>'12在庫'!D118</f>
        <v>97.6</v>
      </c>
      <c r="P92" s="307">
        <f t="shared" si="92"/>
        <v>-0.9</v>
      </c>
      <c r="Q92" s="722">
        <f>'13在庫率'!D118</f>
        <v>107.2</v>
      </c>
      <c r="R92" s="307">
        <f t="shared" si="93"/>
        <v>1.9</v>
      </c>
    </row>
    <row r="93" spans="1:20" x14ac:dyDescent="0.15">
      <c r="A93" s="315" t="s">
        <v>1</v>
      </c>
      <c r="B93" s="304" t="s">
        <v>104</v>
      </c>
      <c r="C93" s="719">
        <f>'10生産'!D288</f>
        <v>97.9</v>
      </c>
      <c r="D93" s="307">
        <f t="shared" si="88"/>
        <v>2.7</v>
      </c>
      <c r="E93" s="719">
        <f>'11出荷'!D288</f>
        <v>98.4</v>
      </c>
      <c r="F93" s="307">
        <f t="shared" si="89"/>
        <v>2.5</v>
      </c>
      <c r="G93" s="719">
        <f>'12在庫'!D288</f>
        <v>100.1</v>
      </c>
      <c r="H93" s="724">
        <f t="shared" ref="H93" si="100">ROUND((G93-G92)/G92*100,1)</f>
        <v>-1.4</v>
      </c>
      <c r="I93" s="703">
        <f>'13在庫率'!D288</f>
        <v>107.1</v>
      </c>
      <c r="J93" s="727">
        <f t="shared" ref="J93" si="101">ROUND((I93-I92)/I92*100,1)</f>
        <v>-3.3</v>
      </c>
      <c r="K93" s="719">
        <f>'10生産'!D119</f>
        <v>89.9</v>
      </c>
      <c r="L93" s="307">
        <f t="shared" si="90"/>
        <v>0.6</v>
      </c>
      <c r="M93" s="722">
        <f>'11出荷'!D119</f>
        <v>90.6</v>
      </c>
      <c r="N93" s="307">
        <f t="shared" si="91"/>
        <v>0.4</v>
      </c>
      <c r="O93" s="719">
        <f>'12在庫'!D119</f>
        <v>97</v>
      </c>
      <c r="P93" s="307">
        <f t="shared" si="92"/>
        <v>-1.1000000000000001</v>
      </c>
      <c r="Q93" s="722">
        <f>'13在庫率'!D119</f>
        <v>110.9</v>
      </c>
      <c r="R93" s="307">
        <f t="shared" si="93"/>
        <v>2.9</v>
      </c>
    </row>
    <row r="94" spans="1:20" x14ac:dyDescent="0.15">
      <c r="A94" s="50"/>
      <c r="B94" s="304" t="s">
        <v>105</v>
      </c>
      <c r="C94" s="719">
        <f>'10生産'!D289</f>
        <v>102.4</v>
      </c>
      <c r="D94" s="307">
        <f t="shared" si="88"/>
        <v>4.5999999999999996</v>
      </c>
      <c r="E94" s="719">
        <f>'11出荷'!D289</f>
        <v>98.9</v>
      </c>
      <c r="F94" s="307">
        <f t="shared" si="89"/>
        <v>0.5</v>
      </c>
      <c r="G94" s="719">
        <f>'12在庫'!D289</f>
        <v>101</v>
      </c>
      <c r="H94" s="724">
        <f t="shared" ref="H94" si="102">ROUND((G94-G93)/G93*100,1)</f>
        <v>0.9</v>
      </c>
      <c r="I94" s="703">
        <f>'13在庫率'!D289</f>
        <v>107.1</v>
      </c>
      <c r="J94" s="727">
        <f t="shared" ref="J94" si="103">ROUND((I94-I93)/I93*100,1)</f>
        <v>0</v>
      </c>
      <c r="K94" s="719">
        <f>'10生産'!D120</f>
        <v>104.8</v>
      </c>
      <c r="L94" s="307">
        <f t="shared" si="90"/>
        <v>10.1</v>
      </c>
      <c r="M94" s="722">
        <f>'11出荷'!D120</f>
        <v>101.2</v>
      </c>
      <c r="N94" s="307">
        <f t="shared" si="91"/>
        <v>8.1</v>
      </c>
      <c r="O94" s="719">
        <f>'12在庫'!D120</f>
        <v>99.3</v>
      </c>
      <c r="P94" s="307">
        <f t="shared" si="92"/>
        <v>-0.9</v>
      </c>
      <c r="Q94" s="722">
        <f>'13在庫率'!D120</f>
        <v>104.2</v>
      </c>
      <c r="R94" s="307">
        <f t="shared" si="93"/>
        <v>-5.4</v>
      </c>
    </row>
    <row r="95" spans="1:20" x14ac:dyDescent="0.15">
      <c r="A95" s="50"/>
      <c r="B95" s="304" t="s">
        <v>106</v>
      </c>
      <c r="C95" s="719">
        <f>'10生産'!D290</f>
        <v>99.4</v>
      </c>
      <c r="D95" s="307">
        <f t="shared" ref="D95" si="104">ROUND((C95-C94)/C94*100,1)</f>
        <v>-2.9</v>
      </c>
      <c r="E95" s="719">
        <f>'11出荷'!D290</f>
        <v>99.3</v>
      </c>
      <c r="F95" s="307">
        <f t="shared" ref="F95" si="105">ROUND((E95-E94)/E94*100,1)</f>
        <v>0.4</v>
      </c>
      <c r="G95" s="719">
        <f>'12在庫'!D290</f>
        <v>103.1</v>
      </c>
      <c r="H95" s="724">
        <f t="shared" ref="H95" si="106">ROUND((G95-G94)/G94*100,1)</f>
        <v>2.1</v>
      </c>
      <c r="I95" s="703">
        <f>'13在庫率'!D290</f>
        <v>107.4</v>
      </c>
      <c r="J95" s="727">
        <f t="shared" ref="J95" si="107">ROUND((I95-I94)/I94*100,1)</f>
        <v>0.3</v>
      </c>
      <c r="K95" s="719">
        <f>'10生産'!D121</f>
        <v>102.8</v>
      </c>
      <c r="L95" s="307">
        <f t="shared" ref="L95" si="108">ROUND((K95-K83)/K83*100,1)</f>
        <v>2</v>
      </c>
      <c r="M95" s="722">
        <f>'11出荷'!D121</f>
        <v>102</v>
      </c>
      <c r="N95" s="307">
        <f t="shared" ref="N95" si="109">ROUND((M95-M83)/M83*100,1)</f>
        <v>2.1</v>
      </c>
      <c r="O95" s="719">
        <f>'12在庫'!D121</f>
        <v>104</v>
      </c>
      <c r="P95" s="307">
        <f t="shared" ref="P95" si="110">ROUND((O95-O83)/O83*100,1)</f>
        <v>2.4</v>
      </c>
      <c r="Q95" s="722">
        <f>'13在庫率'!D121</f>
        <v>107.6</v>
      </c>
      <c r="R95" s="307">
        <f t="shared" ref="R95" si="111">ROUND((Q95-Q83)/Q83*100,1)</f>
        <v>2.1</v>
      </c>
    </row>
    <row r="96" spans="1:20" x14ac:dyDescent="0.15">
      <c r="A96" s="50"/>
      <c r="B96" s="304" t="s">
        <v>107</v>
      </c>
      <c r="C96" s="719">
        <f>'10生産'!D291</f>
        <v>94.1</v>
      </c>
      <c r="D96" s="307">
        <f t="shared" ref="D96" si="112">ROUND((C96-C95)/C95*100,1)</f>
        <v>-5.3</v>
      </c>
      <c r="E96" s="719">
        <f>'11出荷'!D291</f>
        <v>94.4</v>
      </c>
      <c r="F96" s="307">
        <f t="shared" ref="F96" si="113">ROUND((E96-E95)/E95*100,1)</f>
        <v>-4.9000000000000004</v>
      </c>
      <c r="G96" s="719">
        <f>'12在庫'!D291</f>
        <v>102.6</v>
      </c>
      <c r="H96" s="724">
        <f t="shared" ref="H96" si="114">ROUND((G96-G95)/G95*100,1)</f>
        <v>-0.5</v>
      </c>
      <c r="I96" s="703">
        <f>'13在庫率'!D291</f>
        <v>112.3</v>
      </c>
      <c r="J96" s="727">
        <f t="shared" ref="J96" si="115">ROUND((I96-I95)/I95*100,1)</f>
        <v>4.5999999999999996</v>
      </c>
      <c r="K96" s="719">
        <f>'10生産'!D122</f>
        <v>83.8</v>
      </c>
      <c r="L96" s="307">
        <f t="shared" ref="L96" si="116">ROUND((K96-K84)/K84*100,1)</f>
        <v>-4.4000000000000004</v>
      </c>
      <c r="M96" s="722">
        <f>'11出荷'!D122</f>
        <v>83.4</v>
      </c>
      <c r="N96" s="307">
        <f t="shared" ref="N96" si="117">ROUND((M96-M84)/M84*100,1)</f>
        <v>-2.2000000000000002</v>
      </c>
      <c r="O96" s="719">
        <f>'12在庫'!D122</f>
        <v>104.6</v>
      </c>
      <c r="P96" s="307">
        <f t="shared" ref="P96" si="118">ROUND((O96-O84)/O84*100,1)</f>
        <v>-3.1</v>
      </c>
      <c r="Q96" s="722">
        <f>'13在庫率'!D122</f>
        <v>129.4</v>
      </c>
      <c r="R96" s="307">
        <f t="shared" ref="R96" si="119">ROUND((Q96-Q84)/Q84*100,1)</f>
        <v>-4.4000000000000004</v>
      </c>
    </row>
    <row r="97" spans="1:18" x14ac:dyDescent="0.15">
      <c r="A97" s="50"/>
      <c r="B97" s="304" t="s">
        <v>108</v>
      </c>
      <c r="C97" s="719">
        <f>'10生産'!D292</f>
        <v>95.4</v>
      </c>
      <c r="D97" s="307">
        <f>ROUND((C97-C96)/C96*100,1)</f>
        <v>1.4</v>
      </c>
      <c r="E97" s="719">
        <f>'11出荷'!D292</f>
        <v>94.6</v>
      </c>
      <c r="F97" s="307">
        <f t="shared" ref="F97" si="120">ROUND((E97-E96)/E96*100,1)</f>
        <v>0.2</v>
      </c>
      <c r="G97" s="719">
        <f>'12在庫'!D292</f>
        <v>103.3</v>
      </c>
      <c r="H97" s="724">
        <f t="shared" ref="H97" si="121">ROUND((G97-G96)/G96*100,1)</f>
        <v>0.7</v>
      </c>
      <c r="I97" s="703">
        <f>'13在庫率'!D292</f>
        <v>105.3</v>
      </c>
      <c r="J97" s="727">
        <f t="shared" ref="J97" si="122">ROUND((I97-I96)/I96*100,1)</f>
        <v>-6.2</v>
      </c>
      <c r="K97" s="719">
        <f>'10生産'!D123</f>
        <v>99.4</v>
      </c>
      <c r="L97" s="307">
        <f t="shared" ref="L97" si="123">ROUND((K97-K85)/K85*100,1)</f>
        <v>-0.3</v>
      </c>
      <c r="M97" s="722">
        <f>'11出荷'!D123</f>
        <v>99.6</v>
      </c>
      <c r="N97" s="307">
        <f t="shared" ref="N97" si="124">ROUND((M97-M85)/M85*100,1)</f>
        <v>-1.8</v>
      </c>
      <c r="O97" s="719">
        <f>'12在庫'!D123</f>
        <v>105.4</v>
      </c>
      <c r="P97" s="307">
        <f t="shared" ref="P97" si="125">ROUND((O97-O85)/O85*100,1)</f>
        <v>1.2</v>
      </c>
      <c r="Q97" s="722">
        <f>'13在庫率'!D123</f>
        <v>103.6</v>
      </c>
      <c r="R97" s="307">
        <f t="shared" ref="R97" si="126">ROUND((Q97-Q85)/Q85*100,1)</f>
        <v>-13</v>
      </c>
    </row>
    <row r="98" spans="1:18" x14ac:dyDescent="0.15">
      <c r="A98" s="50"/>
      <c r="B98" s="304" t="s">
        <v>109</v>
      </c>
      <c r="C98" s="719">
        <f>'10生産'!D293</f>
        <v>95.2</v>
      </c>
      <c r="D98" s="307">
        <f>ROUND((C98-C97)/C97*100,1)</f>
        <v>-0.2</v>
      </c>
      <c r="E98" s="719">
        <f>'11出荷'!D293</f>
        <v>94.9</v>
      </c>
      <c r="F98" s="307">
        <f t="shared" ref="F98" si="127">ROUND((E98-E97)/E97*100,1)</f>
        <v>0.3</v>
      </c>
      <c r="G98" s="719">
        <f>'12在庫'!D293</f>
        <v>104.6</v>
      </c>
      <c r="H98" s="724">
        <f t="shared" ref="H98" si="128">ROUND((G98-G97)/G97*100,1)</f>
        <v>1.3</v>
      </c>
      <c r="I98" s="703">
        <f>'13在庫率'!D293</f>
        <v>106.1</v>
      </c>
      <c r="J98" s="727">
        <f t="shared" ref="J98" si="129">ROUND((I98-I97)/I97*100,1)</f>
        <v>0.8</v>
      </c>
      <c r="K98" s="719">
        <f>'10生産'!D124</f>
        <v>99.3</v>
      </c>
      <c r="L98" s="307">
        <f t="shared" ref="L98" si="130">ROUND((K98-K86)/K86*100,1)</f>
        <v>-2.8</v>
      </c>
      <c r="M98" s="722">
        <f>'11出荷'!D124</f>
        <v>99</v>
      </c>
      <c r="N98" s="307">
        <f t="shared" ref="N98" si="131">ROUND((M98-M86)/M86*100,1)</f>
        <v>-3</v>
      </c>
      <c r="O98" s="719">
        <f>'12在庫'!D124</f>
        <v>107.2</v>
      </c>
      <c r="P98" s="307">
        <f t="shared" ref="P98" si="132">ROUND((O98-O86)/O86*100,1)</f>
        <v>2.5</v>
      </c>
      <c r="Q98" s="722">
        <f>'13在庫率'!D124</f>
        <v>108</v>
      </c>
      <c r="R98" s="307">
        <f t="shared" ref="R98" si="133">ROUND((Q98-Q86)/Q86*100,1)</f>
        <v>-13</v>
      </c>
    </row>
    <row r="99" spans="1:18" ht="12.95" customHeight="1" x14ac:dyDescent="0.15">
      <c r="A99" s="50"/>
      <c r="B99" s="304" t="s">
        <v>110</v>
      </c>
      <c r="C99" s="719">
        <f>'10生産'!D294</f>
        <v>95.1</v>
      </c>
      <c r="D99" s="307">
        <f>ROUND((C99-C98)/C98*100,1)</f>
        <v>-0.1</v>
      </c>
      <c r="E99" s="719">
        <f>'11出荷'!D294</f>
        <v>95.8</v>
      </c>
      <c r="F99" s="307">
        <f t="shared" ref="F99" si="134">ROUND((E99-E98)/E98*100,1)</f>
        <v>0.9</v>
      </c>
      <c r="G99" s="719">
        <f>'12在庫'!D294</f>
        <v>100.2</v>
      </c>
      <c r="H99" s="724">
        <f t="shared" ref="H99" si="135">ROUND((G99-G98)/G98*100,1)</f>
        <v>-4.2</v>
      </c>
      <c r="I99" s="703">
        <f>'13在庫率'!D294</f>
        <v>109</v>
      </c>
      <c r="J99" s="727">
        <f t="shared" ref="J99" si="136">ROUND((I99-I98)/I98*100,1)</f>
        <v>2.7</v>
      </c>
      <c r="K99" s="719">
        <f>'10生産'!D125</f>
        <v>91.8</v>
      </c>
      <c r="L99" s="307">
        <f t="shared" ref="L99" si="137">ROUND((K99-K87)/K87*100,1)</f>
        <v>-5.8</v>
      </c>
      <c r="M99" s="722">
        <f>'11出荷'!D125</f>
        <v>93.2</v>
      </c>
      <c r="N99" s="307">
        <f t="shared" ref="N99" si="138">ROUND((M99-M87)/M87*100,1)</f>
        <v>-4.5999999999999996</v>
      </c>
      <c r="O99" s="719">
        <f>'12在庫'!D125</f>
        <v>102.2</v>
      </c>
      <c r="P99" s="307">
        <f t="shared" ref="P99" si="139">ROUND((O99-O87)/O87*100,1)</f>
        <v>-2.2999999999999998</v>
      </c>
      <c r="Q99" s="722">
        <f>'13在庫率'!D125</f>
        <v>107.6</v>
      </c>
      <c r="R99" s="307">
        <f t="shared" ref="R99" si="140">ROUND((Q99-Q87)/Q87*100,1)</f>
        <v>-18</v>
      </c>
    </row>
    <row r="100" spans="1:18" x14ac:dyDescent="0.15">
      <c r="A100" s="309"/>
      <c r="B100" s="310" t="s">
        <v>97</v>
      </c>
      <c r="C100" s="720">
        <f>'10生産'!D295</f>
        <v>93.1</v>
      </c>
      <c r="D100" s="313">
        <f>ROUND((C100-C99)/C99*100,1)</f>
        <v>-2.1</v>
      </c>
      <c r="E100" s="720">
        <f>'11出荷'!D295</f>
        <v>93.6</v>
      </c>
      <c r="F100" s="313">
        <f t="shared" ref="F100:F103" si="141">ROUND((E100-E99)/E99*100,1)</f>
        <v>-2.2999999999999998</v>
      </c>
      <c r="G100" s="720">
        <f>'12在庫'!D295</f>
        <v>99.9</v>
      </c>
      <c r="H100" s="725">
        <f t="shared" ref="H100:H103" si="142">ROUND((G100-G99)/G99*100,1)</f>
        <v>-0.3</v>
      </c>
      <c r="I100" s="704">
        <f>'13在庫率'!D295</f>
        <v>108.8</v>
      </c>
      <c r="J100" s="728">
        <f t="shared" ref="J100:J103" si="143">ROUND((I100-I99)/I99*100,1)</f>
        <v>-0.2</v>
      </c>
      <c r="K100" s="720">
        <f>'10生産'!D126</f>
        <v>100</v>
      </c>
      <c r="L100" s="313">
        <f t="shared" ref="L100:L103" si="144">ROUND((K100-K88)/K88*100,1)</f>
        <v>-3</v>
      </c>
      <c r="M100" s="723">
        <f>'11出荷'!D126</f>
        <v>100.6</v>
      </c>
      <c r="N100" s="313">
        <f t="shared" ref="N100:N103" si="145">ROUND((M100-M88)/M88*100,1)</f>
        <v>-2.8</v>
      </c>
      <c r="O100" s="720">
        <f>'12在庫'!D126</f>
        <v>100.3</v>
      </c>
      <c r="P100" s="313">
        <f t="shared" ref="P100:P103" si="146">ROUND((O100-O88)/O88*100,1)</f>
        <v>-3.4</v>
      </c>
      <c r="Q100" s="723">
        <f>'13在庫率'!D126</f>
        <v>106</v>
      </c>
      <c r="R100" s="313">
        <f t="shared" ref="R100:R103" si="147">ROUND((Q100-Q88)/Q88*100,1)</f>
        <v>2.9</v>
      </c>
    </row>
    <row r="101" spans="1:18" ht="12.6" customHeight="1" x14ac:dyDescent="0.15">
      <c r="A101" s="297" t="s">
        <v>471</v>
      </c>
      <c r="B101" s="298" t="s">
        <v>99</v>
      </c>
      <c r="C101" s="719">
        <f>'10生産'!D296</f>
        <v>101.1</v>
      </c>
      <c r="D101" s="307">
        <f t="shared" ref="D101:D102" si="148">ROUND((C101-C100)/C100*100,1)</f>
        <v>8.6</v>
      </c>
      <c r="E101" s="719">
        <f>'11出荷'!D296</f>
        <v>101.2</v>
      </c>
      <c r="F101" s="307">
        <f t="shared" si="141"/>
        <v>8.1</v>
      </c>
      <c r="G101" s="719">
        <f>'12在庫'!D296</f>
        <v>100.8</v>
      </c>
      <c r="H101" s="724">
        <f>ROUND((G101-G100)/G100*100,1)</f>
        <v>0.9</v>
      </c>
      <c r="I101" s="703">
        <f>'13在庫率'!D296</f>
        <v>113.4</v>
      </c>
      <c r="J101" s="727">
        <f t="shared" si="143"/>
        <v>4.2</v>
      </c>
      <c r="K101" s="719">
        <f>'10生産'!D127</f>
        <v>92.1</v>
      </c>
      <c r="L101" s="307">
        <f t="shared" si="144"/>
        <v>0.9</v>
      </c>
      <c r="M101" s="722">
        <f>'11出荷'!D127</f>
        <v>90.4</v>
      </c>
      <c r="N101" s="307">
        <f t="shared" si="145"/>
        <v>0.6</v>
      </c>
      <c r="O101" s="719">
        <f>'12在庫'!D127</f>
        <v>103.6</v>
      </c>
      <c r="P101" s="307">
        <f t="shared" si="146"/>
        <v>-2.2999999999999998</v>
      </c>
      <c r="Q101" s="722">
        <f>'13在庫率'!D127</f>
        <v>120</v>
      </c>
      <c r="R101" s="307">
        <f>ROUND((Q101-Q89)/Q89*100,1)</f>
        <v>2.6</v>
      </c>
    </row>
    <row r="102" spans="1:18" ht="12.6" customHeight="1" x14ac:dyDescent="0.15">
      <c r="A102" s="303"/>
      <c r="B102" s="304" t="s">
        <v>101</v>
      </c>
      <c r="C102" s="719">
        <f>'10生産'!D297</f>
        <v>101.5</v>
      </c>
      <c r="D102" s="307">
        <f t="shared" si="148"/>
        <v>0.4</v>
      </c>
      <c r="E102" s="719">
        <f>'11出荷'!D297</f>
        <v>103.1</v>
      </c>
      <c r="F102" s="307">
        <f t="shared" si="141"/>
        <v>1.9</v>
      </c>
      <c r="G102" s="719">
        <f>'12在庫'!D297</f>
        <v>97.6</v>
      </c>
      <c r="H102" s="724">
        <f t="shared" si="142"/>
        <v>-3.2</v>
      </c>
      <c r="I102" s="703">
        <f>'13在庫率'!D297</f>
        <v>108.1</v>
      </c>
      <c r="J102" s="727">
        <f t="shared" si="143"/>
        <v>-4.7</v>
      </c>
      <c r="K102" s="719">
        <f>'10生産'!D128</f>
        <v>98.3</v>
      </c>
      <c r="L102" s="307">
        <f t="shared" si="144"/>
        <v>3.9</v>
      </c>
      <c r="M102" s="722">
        <f>'11出荷'!D128</f>
        <v>99.4</v>
      </c>
      <c r="N102" s="307">
        <f t="shared" si="145"/>
        <v>4.2</v>
      </c>
      <c r="O102" s="719">
        <f>'12在庫'!D128</f>
        <v>98.7</v>
      </c>
      <c r="P102" s="307">
        <f t="shared" si="146"/>
        <v>-4</v>
      </c>
      <c r="Q102" s="722">
        <f>'13在庫率'!D128</f>
        <v>109.2</v>
      </c>
      <c r="R102" s="307">
        <f t="shared" si="147"/>
        <v>1.4</v>
      </c>
    </row>
    <row r="103" spans="1:18" x14ac:dyDescent="0.15">
      <c r="A103" s="303"/>
      <c r="B103" s="304" t="s">
        <v>102</v>
      </c>
      <c r="C103" s="719">
        <f>'10生産'!D298</f>
        <v>98.7</v>
      </c>
      <c r="D103" s="307">
        <f t="shared" ref="D103:D104" si="149">ROUND((C103-C102)/C102*100,1)</f>
        <v>-2.8</v>
      </c>
      <c r="E103" s="703">
        <f>'11出荷'!D298</f>
        <v>99.9</v>
      </c>
      <c r="F103" s="307">
        <f t="shared" si="141"/>
        <v>-3.1</v>
      </c>
      <c r="G103" s="719">
        <f>'12在庫'!D298</f>
        <v>96</v>
      </c>
      <c r="H103" s="724">
        <f t="shared" si="142"/>
        <v>-1.6</v>
      </c>
      <c r="I103" s="703">
        <f>'13在庫率'!D298</f>
        <v>103.6</v>
      </c>
      <c r="J103" s="727">
        <f t="shared" si="143"/>
        <v>-4.2</v>
      </c>
      <c r="K103" s="719">
        <f>'10生産'!D129</f>
        <v>114.5</v>
      </c>
      <c r="L103" s="307">
        <f t="shared" si="144"/>
        <v>8.8000000000000007</v>
      </c>
      <c r="M103" s="722">
        <f>'11出荷'!D129</f>
        <v>116.9</v>
      </c>
      <c r="N103" s="307">
        <f t="shared" si="145"/>
        <v>9</v>
      </c>
      <c r="O103" s="719">
        <f>'12在庫'!D129</f>
        <v>91.4</v>
      </c>
      <c r="P103" s="307">
        <f t="shared" si="146"/>
        <v>-5</v>
      </c>
      <c r="Q103" s="722">
        <f>'13在庫率'!D129</f>
        <v>87.7</v>
      </c>
      <c r="R103" s="307">
        <f t="shared" si="147"/>
        <v>-6.6</v>
      </c>
    </row>
    <row r="104" spans="1:18" ht="12" customHeight="1" outlineLevel="1" x14ac:dyDescent="0.15">
      <c r="A104" s="50"/>
      <c r="B104" s="304" t="s">
        <v>103</v>
      </c>
      <c r="C104" s="719">
        <f>'10生産'!D299</f>
        <v>108.6</v>
      </c>
      <c r="D104" s="307">
        <f t="shared" si="149"/>
        <v>10</v>
      </c>
      <c r="E104" s="719">
        <f>'11出荷'!D299</f>
        <v>106.9</v>
      </c>
      <c r="F104" s="307">
        <f t="shared" ref="F104:F115" si="150">ROUND((E104-E103)/E103*100,1)</f>
        <v>7</v>
      </c>
      <c r="G104" s="719">
        <f>'12在庫'!D299</f>
        <v>97.7</v>
      </c>
      <c r="H104" s="724">
        <f t="shared" ref="H104:H115" si="151">ROUND((G104-G103)/G103*100,1)</f>
        <v>1.8</v>
      </c>
      <c r="I104" s="703">
        <f>'13在庫率'!D299</f>
        <v>105.3</v>
      </c>
      <c r="J104" s="727">
        <f t="shared" ref="J104:J115" si="152">ROUND((I104-I103)/I103*100,1)</f>
        <v>1.6</v>
      </c>
      <c r="K104" s="719">
        <f>'10生産'!D130</f>
        <v>104.6</v>
      </c>
      <c r="L104" s="307">
        <f t="shared" ref="L104:L115" si="153">ROUND((K104-K92)/K92*100,1)</f>
        <v>13.9</v>
      </c>
      <c r="M104" s="722">
        <f>'11出荷'!D130</f>
        <v>103.1</v>
      </c>
      <c r="N104" s="307">
        <f t="shared" ref="N104:N115" si="154">ROUND((M104-M92)/M92*100,1)</f>
        <v>11.3</v>
      </c>
      <c r="O104" s="719">
        <f>'12在庫'!D130</f>
        <v>93.9</v>
      </c>
      <c r="P104" s="307">
        <f t="shared" ref="P104:P115" si="155">ROUND((O104-O92)/O92*100,1)</f>
        <v>-3.8</v>
      </c>
      <c r="Q104" s="722">
        <f>'13在庫率'!D130</f>
        <v>102</v>
      </c>
      <c r="R104" s="307">
        <f t="shared" ref="R104:R115" si="156">ROUND((Q104-Q92)/Q92*100,1)</f>
        <v>-4.9000000000000004</v>
      </c>
    </row>
    <row r="105" spans="1:18" ht="12.6" customHeight="1" outlineLevel="1" x14ac:dyDescent="0.15">
      <c r="A105" s="315" t="s">
        <v>1</v>
      </c>
      <c r="B105" s="304" t="s">
        <v>104</v>
      </c>
      <c r="C105" s="719">
        <f>'10生産'!D300</f>
        <v>102.7</v>
      </c>
      <c r="D105" s="307">
        <f t="shared" ref="D105:D115" si="157">ROUND((C105-C104)/C104*100,1)</f>
        <v>-5.4</v>
      </c>
      <c r="E105" s="703">
        <f>'11出荷'!D300</f>
        <v>100.9</v>
      </c>
      <c r="F105" s="307">
        <f t="shared" si="150"/>
        <v>-5.6</v>
      </c>
      <c r="G105" s="719">
        <f>'12在庫'!D300</f>
        <v>94.9</v>
      </c>
      <c r="H105" s="724">
        <f t="shared" si="151"/>
        <v>-2.9</v>
      </c>
      <c r="I105" s="703">
        <f>'13在庫率'!D300</f>
        <v>175.2</v>
      </c>
      <c r="J105" s="727">
        <f t="shared" si="152"/>
        <v>66.400000000000006</v>
      </c>
      <c r="K105" s="719">
        <f>'10生産'!D131</f>
        <v>90.5</v>
      </c>
      <c r="L105" s="307">
        <f t="shared" si="153"/>
        <v>0.7</v>
      </c>
      <c r="M105" s="722">
        <f>'11出荷'!D131</f>
        <v>89.4</v>
      </c>
      <c r="N105" s="307">
        <f t="shared" si="154"/>
        <v>-1.3</v>
      </c>
      <c r="O105" s="719">
        <f>'12在庫'!D131</f>
        <v>92</v>
      </c>
      <c r="P105" s="307">
        <f t="shared" si="155"/>
        <v>-5.2</v>
      </c>
      <c r="Q105" s="722">
        <f>'13在庫率'!D131</f>
        <v>181.4</v>
      </c>
      <c r="R105" s="307">
        <f t="shared" si="156"/>
        <v>63.6</v>
      </c>
    </row>
    <row r="106" spans="1:18" ht="12.6" customHeight="1" outlineLevel="1" x14ac:dyDescent="0.15">
      <c r="A106" s="50"/>
      <c r="B106" s="304" t="s">
        <v>105</v>
      </c>
      <c r="C106" s="719">
        <f>'10生産'!D301</f>
        <v>103.1</v>
      </c>
      <c r="D106" s="307">
        <f t="shared" si="157"/>
        <v>0.4</v>
      </c>
      <c r="E106" s="719">
        <f>'11出荷'!D301</f>
        <v>98.5</v>
      </c>
      <c r="F106" s="307">
        <f t="shared" si="150"/>
        <v>-2.4</v>
      </c>
      <c r="G106" s="719">
        <f>'12在庫'!D301</f>
        <v>99.6</v>
      </c>
      <c r="H106" s="724">
        <f t="shared" si="151"/>
        <v>5</v>
      </c>
      <c r="I106" s="703">
        <f>'13在庫率'!D301</f>
        <v>153.6</v>
      </c>
      <c r="J106" s="727">
        <f t="shared" si="152"/>
        <v>-12.3</v>
      </c>
      <c r="K106" s="719">
        <f>'10生産'!D132</f>
        <v>107.5</v>
      </c>
      <c r="L106" s="307">
        <f t="shared" si="153"/>
        <v>2.6</v>
      </c>
      <c r="M106" s="722">
        <f>'11出荷'!D132</f>
        <v>102.7</v>
      </c>
      <c r="N106" s="307">
        <f t="shared" si="154"/>
        <v>1.5</v>
      </c>
      <c r="O106" s="719">
        <f>'12在庫'!D132</f>
        <v>97.9</v>
      </c>
      <c r="P106" s="307">
        <f t="shared" si="155"/>
        <v>-1.4</v>
      </c>
      <c r="Q106" s="722">
        <f>'13在庫率'!D132</f>
        <v>149.5</v>
      </c>
      <c r="R106" s="307">
        <f t="shared" si="156"/>
        <v>43.5</v>
      </c>
    </row>
    <row r="107" spans="1:18" ht="12.6" hidden="1" customHeight="1" outlineLevel="1" x14ac:dyDescent="0.15">
      <c r="A107" s="50"/>
      <c r="B107" s="304" t="s">
        <v>106</v>
      </c>
      <c r="C107" s="719">
        <f>'10生産'!D302</f>
        <v>0</v>
      </c>
      <c r="D107" s="307">
        <f t="shared" si="157"/>
        <v>-100</v>
      </c>
      <c r="E107" s="703">
        <f>'11出荷'!D302</f>
        <v>0</v>
      </c>
      <c r="F107" s="307">
        <f t="shared" si="150"/>
        <v>-100</v>
      </c>
      <c r="G107" s="719">
        <f>'12在庫'!D302</f>
        <v>0</v>
      </c>
      <c r="H107" s="724">
        <f t="shared" si="151"/>
        <v>-100</v>
      </c>
      <c r="I107" s="703">
        <f>'13在庫率'!D302</f>
        <v>0</v>
      </c>
      <c r="J107" s="727">
        <f t="shared" si="152"/>
        <v>-100</v>
      </c>
      <c r="K107" s="719">
        <f>'10生産'!D133</f>
        <v>0</v>
      </c>
      <c r="L107" s="307">
        <f t="shared" si="153"/>
        <v>-100</v>
      </c>
      <c r="M107" s="722">
        <f>'11出荷'!D133</f>
        <v>0</v>
      </c>
      <c r="N107" s="307">
        <f t="shared" si="154"/>
        <v>-100</v>
      </c>
      <c r="O107" s="719">
        <f>'12在庫'!D133</f>
        <v>0</v>
      </c>
      <c r="P107" s="307">
        <f t="shared" si="155"/>
        <v>-100</v>
      </c>
      <c r="Q107" s="722">
        <f>'13在庫率'!D133</f>
        <v>0</v>
      </c>
      <c r="R107" s="307">
        <f t="shared" si="156"/>
        <v>-100</v>
      </c>
    </row>
    <row r="108" spans="1:18" ht="12.6" hidden="1" customHeight="1" outlineLevel="1" x14ac:dyDescent="0.15">
      <c r="A108" s="50"/>
      <c r="B108" s="304" t="s">
        <v>107</v>
      </c>
      <c r="C108" s="719">
        <f>'10生産'!D303</f>
        <v>0</v>
      </c>
      <c r="D108" s="307" t="e">
        <f t="shared" si="157"/>
        <v>#DIV/0!</v>
      </c>
      <c r="E108" s="719">
        <f>'11出荷'!D303</f>
        <v>0</v>
      </c>
      <c r="F108" s="307" t="e">
        <f t="shared" si="150"/>
        <v>#DIV/0!</v>
      </c>
      <c r="G108" s="719">
        <f>'12在庫'!D303</f>
        <v>0</v>
      </c>
      <c r="H108" s="724" t="e">
        <f t="shared" si="151"/>
        <v>#DIV/0!</v>
      </c>
      <c r="I108" s="703">
        <f>'13在庫率'!D303</f>
        <v>0</v>
      </c>
      <c r="J108" s="727" t="e">
        <f t="shared" si="152"/>
        <v>#DIV/0!</v>
      </c>
      <c r="K108" s="719">
        <f>'10生産'!D134</f>
        <v>0</v>
      </c>
      <c r="L108" s="307">
        <f t="shared" si="153"/>
        <v>-100</v>
      </c>
      <c r="M108" s="722">
        <f>'11出荷'!D134</f>
        <v>0</v>
      </c>
      <c r="N108" s="307">
        <f t="shared" si="154"/>
        <v>-100</v>
      </c>
      <c r="O108" s="719">
        <f>'12在庫'!D134</f>
        <v>0</v>
      </c>
      <c r="P108" s="307">
        <f t="shared" si="155"/>
        <v>-100</v>
      </c>
      <c r="Q108" s="722">
        <f>'13在庫率'!D134</f>
        <v>0</v>
      </c>
      <c r="R108" s="307">
        <f t="shared" si="156"/>
        <v>-100</v>
      </c>
    </row>
    <row r="109" spans="1:18" ht="12.6" hidden="1" customHeight="1" outlineLevel="1" x14ac:dyDescent="0.15">
      <c r="A109" s="50"/>
      <c r="B109" s="304" t="s">
        <v>108</v>
      </c>
      <c r="C109" s="719">
        <f>'10生産'!D304</f>
        <v>0</v>
      </c>
      <c r="D109" s="307" t="e">
        <f t="shared" si="157"/>
        <v>#DIV/0!</v>
      </c>
      <c r="E109" s="703">
        <f>'11出荷'!D304</f>
        <v>0</v>
      </c>
      <c r="F109" s="307" t="e">
        <f t="shared" si="150"/>
        <v>#DIV/0!</v>
      </c>
      <c r="G109" s="719">
        <f>'12在庫'!D304</f>
        <v>0</v>
      </c>
      <c r="H109" s="724" t="e">
        <f t="shared" si="151"/>
        <v>#DIV/0!</v>
      </c>
      <c r="I109" s="703">
        <f>'13在庫率'!D304</f>
        <v>0</v>
      </c>
      <c r="J109" s="727" t="e">
        <f t="shared" si="152"/>
        <v>#DIV/0!</v>
      </c>
      <c r="K109" s="719">
        <f>'10生産'!D135</f>
        <v>0</v>
      </c>
      <c r="L109" s="307">
        <f t="shared" si="153"/>
        <v>-100</v>
      </c>
      <c r="M109" s="722">
        <f>'11出荷'!D135</f>
        <v>0</v>
      </c>
      <c r="N109" s="307">
        <f t="shared" si="154"/>
        <v>-100</v>
      </c>
      <c r="O109" s="719">
        <f>'12在庫'!D135</f>
        <v>0</v>
      </c>
      <c r="P109" s="307">
        <f t="shared" si="155"/>
        <v>-100</v>
      </c>
      <c r="Q109" s="722">
        <f>'13在庫率'!D135</f>
        <v>0</v>
      </c>
      <c r="R109" s="307">
        <f t="shared" si="156"/>
        <v>-100</v>
      </c>
    </row>
    <row r="110" spans="1:18" ht="12.6" hidden="1" customHeight="1" outlineLevel="1" x14ac:dyDescent="0.15">
      <c r="A110" s="50"/>
      <c r="B110" s="304" t="s">
        <v>109</v>
      </c>
      <c r="C110" s="719">
        <f>'10生産'!D305</f>
        <v>0</v>
      </c>
      <c r="D110" s="307" t="e">
        <f t="shared" si="157"/>
        <v>#DIV/0!</v>
      </c>
      <c r="E110" s="719">
        <f>'11出荷'!D305</f>
        <v>0</v>
      </c>
      <c r="F110" s="307" t="e">
        <f t="shared" si="150"/>
        <v>#DIV/0!</v>
      </c>
      <c r="G110" s="719">
        <f>'12在庫'!D305</f>
        <v>0</v>
      </c>
      <c r="H110" s="724" t="e">
        <f t="shared" si="151"/>
        <v>#DIV/0!</v>
      </c>
      <c r="I110" s="703">
        <f>'13在庫率'!D305</f>
        <v>0</v>
      </c>
      <c r="J110" s="727" t="e">
        <f t="shared" si="152"/>
        <v>#DIV/0!</v>
      </c>
      <c r="K110" s="719">
        <f>'10生産'!D136</f>
        <v>0</v>
      </c>
      <c r="L110" s="307">
        <f t="shared" si="153"/>
        <v>-100</v>
      </c>
      <c r="M110" s="722">
        <f>'11出荷'!D136</f>
        <v>0</v>
      </c>
      <c r="N110" s="307">
        <f t="shared" si="154"/>
        <v>-100</v>
      </c>
      <c r="O110" s="719">
        <f>'12在庫'!D136</f>
        <v>0</v>
      </c>
      <c r="P110" s="307">
        <f t="shared" si="155"/>
        <v>-100</v>
      </c>
      <c r="Q110" s="722">
        <f>'13在庫率'!D136</f>
        <v>0</v>
      </c>
      <c r="R110" s="307">
        <f t="shared" si="156"/>
        <v>-100</v>
      </c>
    </row>
    <row r="111" spans="1:18" ht="12.6" hidden="1" customHeight="1" outlineLevel="1" x14ac:dyDescent="0.15">
      <c r="A111" s="50"/>
      <c r="B111" s="304" t="s">
        <v>110</v>
      </c>
      <c r="C111" s="719">
        <f>'10生産'!D306</f>
        <v>0</v>
      </c>
      <c r="D111" s="307" t="e">
        <f t="shared" si="157"/>
        <v>#DIV/0!</v>
      </c>
      <c r="E111" s="703">
        <f>'11出荷'!D306</f>
        <v>0</v>
      </c>
      <c r="F111" s="307" t="e">
        <f t="shared" si="150"/>
        <v>#DIV/0!</v>
      </c>
      <c r="G111" s="719">
        <f>'12在庫'!D306</f>
        <v>0</v>
      </c>
      <c r="H111" s="724" t="e">
        <f t="shared" si="151"/>
        <v>#DIV/0!</v>
      </c>
      <c r="I111" s="703">
        <f>'13在庫率'!D306</f>
        <v>0</v>
      </c>
      <c r="J111" s="727" t="e">
        <f t="shared" si="152"/>
        <v>#DIV/0!</v>
      </c>
      <c r="K111" s="719">
        <f>'10生産'!D137</f>
        <v>0</v>
      </c>
      <c r="L111" s="307">
        <f t="shared" si="153"/>
        <v>-100</v>
      </c>
      <c r="M111" s="722">
        <f>'11出荷'!D137</f>
        <v>0</v>
      </c>
      <c r="N111" s="307">
        <f t="shared" si="154"/>
        <v>-100</v>
      </c>
      <c r="O111" s="719">
        <f>'12在庫'!D137</f>
        <v>0</v>
      </c>
      <c r="P111" s="307">
        <f t="shared" si="155"/>
        <v>-100</v>
      </c>
      <c r="Q111" s="722">
        <f>'13在庫率'!D137</f>
        <v>0</v>
      </c>
      <c r="R111" s="307">
        <f t="shared" si="156"/>
        <v>-100</v>
      </c>
    </row>
    <row r="112" spans="1:18" ht="12.6" hidden="1" customHeight="1" outlineLevel="1" x14ac:dyDescent="0.15">
      <c r="A112" s="309"/>
      <c r="B112" s="310" t="s">
        <v>97</v>
      </c>
      <c r="C112" s="719">
        <f>'10生産'!D307</f>
        <v>0</v>
      </c>
      <c r="D112" s="307" t="e">
        <f t="shared" si="157"/>
        <v>#DIV/0!</v>
      </c>
      <c r="E112" s="719">
        <f>'11出荷'!D307</f>
        <v>0</v>
      </c>
      <c r="F112" s="307" t="e">
        <f t="shared" si="150"/>
        <v>#DIV/0!</v>
      </c>
      <c r="G112" s="719">
        <f>'12在庫'!D307</f>
        <v>0</v>
      </c>
      <c r="H112" s="724" t="e">
        <f t="shared" si="151"/>
        <v>#DIV/0!</v>
      </c>
      <c r="I112" s="703">
        <f>'13在庫率'!D307</f>
        <v>0</v>
      </c>
      <c r="J112" s="727" t="e">
        <f t="shared" si="152"/>
        <v>#DIV/0!</v>
      </c>
      <c r="K112" s="719">
        <f>'10生産'!D138</f>
        <v>0</v>
      </c>
      <c r="L112" s="307">
        <f t="shared" si="153"/>
        <v>-100</v>
      </c>
      <c r="M112" s="722">
        <f>'11出荷'!D138</f>
        <v>0</v>
      </c>
      <c r="N112" s="307">
        <f t="shared" si="154"/>
        <v>-100</v>
      </c>
      <c r="O112" s="719">
        <f>'12在庫'!D138</f>
        <v>0</v>
      </c>
      <c r="P112" s="307">
        <f t="shared" si="155"/>
        <v>-100</v>
      </c>
      <c r="Q112" s="722">
        <f>'13在庫率'!D138</f>
        <v>0</v>
      </c>
      <c r="R112" s="307">
        <f t="shared" si="156"/>
        <v>-100</v>
      </c>
    </row>
    <row r="113" spans="2:18" ht="12.6" hidden="1" customHeight="1" outlineLevel="1" x14ac:dyDescent="0.15">
      <c r="B113" s="304" t="s">
        <v>101</v>
      </c>
      <c r="C113" s="719">
        <f>'10生産'!D308</f>
        <v>0</v>
      </c>
      <c r="D113" s="307" t="e">
        <f t="shared" si="157"/>
        <v>#DIV/0!</v>
      </c>
      <c r="E113" s="703">
        <f>'11出荷'!D308</f>
        <v>0</v>
      </c>
      <c r="F113" s="307" t="e">
        <f t="shared" si="150"/>
        <v>#DIV/0!</v>
      </c>
      <c r="G113" s="719">
        <f>'12在庫'!D308</f>
        <v>0</v>
      </c>
      <c r="H113" s="724" t="e">
        <f t="shared" si="151"/>
        <v>#DIV/0!</v>
      </c>
      <c r="I113" s="703">
        <f>'13在庫率'!D308</f>
        <v>0</v>
      </c>
      <c r="J113" s="727" t="e">
        <f t="shared" si="152"/>
        <v>#DIV/0!</v>
      </c>
      <c r="K113" s="719">
        <f>'10生産'!D139</f>
        <v>0</v>
      </c>
      <c r="L113" s="307">
        <f t="shared" si="153"/>
        <v>-100</v>
      </c>
      <c r="M113" s="722">
        <f>'11出荷'!D139</f>
        <v>0</v>
      </c>
      <c r="N113" s="307">
        <f t="shared" si="154"/>
        <v>-100</v>
      </c>
      <c r="O113" s="719">
        <f>'12在庫'!D139</f>
        <v>0</v>
      </c>
      <c r="P113" s="307">
        <f t="shared" si="155"/>
        <v>-100</v>
      </c>
      <c r="Q113" s="722">
        <f>'13在庫率'!D139</f>
        <v>0</v>
      </c>
      <c r="R113" s="307">
        <f t="shared" si="156"/>
        <v>-100</v>
      </c>
    </row>
    <row r="114" spans="2:18" ht="12.6" hidden="1" customHeight="1" outlineLevel="1" x14ac:dyDescent="0.15">
      <c r="B114" s="304" t="s">
        <v>102</v>
      </c>
      <c r="C114" s="719">
        <f>'10生産'!D309</f>
        <v>0</v>
      </c>
      <c r="D114" s="307" t="e">
        <f t="shared" si="157"/>
        <v>#DIV/0!</v>
      </c>
      <c r="E114" s="719">
        <f>'11出荷'!D309</f>
        <v>0</v>
      </c>
      <c r="F114" s="307" t="e">
        <f t="shared" si="150"/>
        <v>#DIV/0!</v>
      </c>
      <c r="G114" s="719">
        <f>'12在庫'!D309</f>
        <v>0</v>
      </c>
      <c r="H114" s="724" t="e">
        <f t="shared" si="151"/>
        <v>#DIV/0!</v>
      </c>
      <c r="I114" s="703">
        <f>'13在庫率'!D309</f>
        <v>0</v>
      </c>
      <c r="J114" s="727" t="e">
        <f t="shared" si="152"/>
        <v>#DIV/0!</v>
      </c>
      <c r="K114" s="719">
        <f>'10生産'!D140</f>
        <v>0</v>
      </c>
      <c r="L114" s="307">
        <f t="shared" si="153"/>
        <v>-100</v>
      </c>
      <c r="M114" s="722">
        <f>'11出荷'!D140</f>
        <v>0</v>
      </c>
      <c r="N114" s="307">
        <f t="shared" si="154"/>
        <v>-100</v>
      </c>
      <c r="O114" s="719">
        <f>'12在庫'!D140</f>
        <v>0</v>
      </c>
      <c r="P114" s="307">
        <f t="shared" si="155"/>
        <v>-100</v>
      </c>
      <c r="Q114" s="722">
        <f>'13在庫率'!D140</f>
        <v>0</v>
      </c>
      <c r="R114" s="307">
        <f t="shared" si="156"/>
        <v>-100</v>
      </c>
    </row>
    <row r="115" spans="2:18" ht="12.6" hidden="1" customHeight="1" outlineLevel="1" x14ac:dyDescent="0.15">
      <c r="B115" s="304" t="s">
        <v>103</v>
      </c>
      <c r="C115" s="719">
        <f>'10生産'!D310</f>
        <v>0</v>
      </c>
      <c r="D115" s="307" t="e">
        <f t="shared" si="157"/>
        <v>#DIV/0!</v>
      </c>
      <c r="E115" s="703">
        <f>'11出荷'!D310</f>
        <v>0</v>
      </c>
      <c r="F115" s="307" t="e">
        <f t="shared" si="150"/>
        <v>#DIV/0!</v>
      </c>
      <c r="G115" s="719">
        <f>'12在庫'!D310</f>
        <v>0</v>
      </c>
      <c r="H115" s="724" t="e">
        <f t="shared" si="151"/>
        <v>#DIV/0!</v>
      </c>
      <c r="I115" s="703">
        <f>'13在庫率'!D310</f>
        <v>0</v>
      </c>
      <c r="J115" s="727" t="e">
        <f t="shared" si="152"/>
        <v>#DIV/0!</v>
      </c>
      <c r="K115" s="719">
        <f>'10生産'!D141</f>
        <v>0</v>
      </c>
      <c r="L115" s="307">
        <f t="shared" si="153"/>
        <v>-100</v>
      </c>
      <c r="M115" s="722">
        <f>'11出荷'!D141</f>
        <v>0</v>
      </c>
      <c r="N115" s="307">
        <f t="shared" si="154"/>
        <v>-100</v>
      </c>
      <c r="O115" s="719">
        <f>'12在庫'!D141</f>
        <v>0</v>
      </c>
      <c r="P115" s="307">
        <f t="shared" si="155"/>
        <v>-100</v>
      </c>
      <c r="Q115" s="722">
        <f>'13在庫率'!D141</f>
        <v>0</v>
      </c>
      <c r="R115" s="307">
        <f t="shared" si="156"/>
        <v>-100</v>
      </c>
    </row>
    <row r="116" spans="2:18" ht="12.6" hidden="1" customHeight="1" outlineLevel="1" x14ac:dyDescent="0.15">
      <c r="B116" s="304" t="s">
        <v>104</v>
      </c>
      <c r="C116" s="719"/>
      <c r="D116" s="307"/>
      <c r="E116" s="703"/>
      <c r="F116" s="307"/>
      <c r="G116" s="719"/>
      <c r="H116" s="724"/>
      <c r="I116" s="703"/>
      <c r="J116" s="727"/>
      <c r="K116" s="719"/>
      <c r="L116" s="307"/>
      <c r="M116" s="722"/>
      <c r="N116" s="307"/>
      <c r="O116" s="719"/>
      <c r="P116" s="307"/>
      <c r="Q116" s="722"/>
      <c r="R116" s="307"/>
    </row>
    <row r="117" spans="2:18" ht="12.6" hidden="1" customHeight="1" outlineLevel="1" x14ac:dyDescent="0.15">
      <c r="B117" s="304" t="s">
        <v>105</v>
      </c>
      <c r="C117" s="719"/>
      <c r="D117" s="307"/>
      <c r="E117" s="719"/>
      <c r="F117" s="307"/>
      <c r="G117" s="719"/>
      <c r="H117" s="724"/>
      <c r="I117" s="703"/>
      <c r="J117" s="727"/>
      <c r="K117" s="719"/>
      <c r="L117" s="307"/>
      <c r="M117" s="722"/>
      <c r="N117" s="307"/>
      <c r="O117" s="719"/>
      <c r="P117" s="307"/>
      <c r="Q117" s="722"/>
      <c r="R117" s="307"/>
    </row>
    <row r="118" spans="2:18" ht="12.6" hidden="1" customHeight="1" outlineLevel="1" x14ac:dyDescent="0.15">
      <c r="B118" s="304" t="s">
        <v>106</v>
      </c>
      <c r="C118" s="719"/>
      <c r="D118" s="307"/>
      <c r="E118" s="719"/>
      <c r="F118" s="307"/>
      <c r="G118" s="719"/>
      <c r="H118" s="724"/>
      <c r="I118" s="703"/>
      <c r="J118" s="727"/>
      <c r="K118" s="719"/>
      <c r="L118" s="307"/>
      <c r="M118" s="722"/>
      <c r="N118" s="307"/>
      <c r="O118" s="719"/>
      <c r="P118" s="307"/>
      <c r="Q118" s="722"/>
      <c r="R118" s="307"/>
    </row>
    <row r="119" spans="2:18" ht="12.6" hidden="1" customHeight="1" outlineLevel="1" x14ac:dyDescent="0.15">
      <c r="B119" s="304" t="s">
        <v>107</v>
      </c>
      <c r="C119" s="719"/>
      <c r="D119" s="307"/>
      <c r="E119" s="719"/>
      <c r="F119" s="307"/>
      <c r="G119" s="719"/>
      <c r="H119" s="724"/>
      <c r="I119" s="703"/>
      <c r="J119" s="727"/>
      <c r="K119" s="719"/>
      <c r="L119" s="307"/>
      <c r="M119" s="722"/>
      <c r="N119" s="307"/>
      <c r="O119" s="719"/>
      <c r="P119" s="307"/>
      <c r="Q119" s="722"/>
      <c r="R119" s="307"/>
    </row>
    <row r="120" spans="2:18" hidden="1" outlineLevel="1" x14ac:dyDescent="0.15">
      <c r="B120" s="304" t="s">
        <v>108</v>
      </c>
      <c r="C120" s="719"/>
      <c r="D120" s="307"/>
      <c r="E120" s="719"/>
      <c r="F120" s="307"/>
      <c r="G120" s="719"/>
      <c r="H120" s="724"/>
      <c r="I120" s="703"/>
      <c r="J120" s="727"/>
      <c r="K120" s="719"/>
      <c r="L120" s="307"/>
      <c r="M120" s="722"/>
      <c r="N120" s="307"/>
      <c r="O120" s="719"/>
      <c r="P120" s="307"/>
      <c r="Q120" s="722"/>
      <c r="R120" s="307"/>
    </row>
    <row r="121" spans="2:18" hidden="1" outlineLevel="1" x14ac:dyDescent="0.15">
      <c r="B121" s="304" t="s">
        <v>109</v>
      </c>
      <c r="C121" s="719"/>
      <c r="D121" s="307"/>
      <c r="E121" s="719"/>
      <c r="F121" s="307"/>
      <c r="G121" s="719"/>
      <c r="H121" s="724"/>
      <c r="I121" s="703"/>
      <c r="J121" s="727"/>
      <c r="K121" s="719"/>
      <c r="L121" s="307"/>
      <c r="M121" s="722"/>
      <c r="N121" s="307"/>
      <c r="O121" s="719"/>
      <c r="P121" s="307"/>
      <c r="Q121" s="722"/>
      <c r="R121" s="307"/>
    </row>
    <row r="122" spans="2:18" hidden="1" outlineLevel="1" x14ac:dyDescent="0.15">
      <c r="B122" s="304" t="s">
        <v>110</v>
      </c>
      <c r="C122" s="719"/>
      <c r="D122" s="307"/>
      <c r="E122" s="719"/>
      <c r="F122" s="307"/>
      <c r="G122" s="719"/>
      <c r="H122" s="724"/>
      <c r="I122" s="703"/>
      <c r="J122" s="727"/>
      <c r="K122" s="719"/>
      <c r="L122" s="307"/>
      <c r="M122" s="722"/>
      <c r="N122" s="307"/>
      <c r="O122" s="719"/>
      <c r="P122" s="307"/>
      <c r="Q122" s="722"/>
      <c r="R122" s="307"/>
    </row>
    <row r="123" spans="2:18" outlineLevel="1" x14ac:dyDescent="0.15"/>
    <row r="124" spans="2:18" outlineLevel="1" x14ac:dyDescent="0.15"/>
  </sheetData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BG260"/>
  <sheetViews>
    <sheetView topLeftCell="AM228" workbookViewId="0">
      <selection activeCell="B9" sqref="B9"/>
    </sheetView>
  </sheetViews>
  <sheetFormatPr defaultColWidth="9.33203125" defaultRowHeight="12.75" x14ac:dyDescent="0.15"/>
  <cols>
    <col min="1" max="2" width="6" style="141" hidden="1" customWidth="1"/>
    <col min="3" max="3" width="9.5" style="141" hidden="1" customWidth="1"/>
    <col min="4" max="4" width="10.1640625" style="141" hidden="1" customWidth="1"/>
    <col min="5" max="5" width="9.5" style="141" hidden="1" customWidth="1"/>
    <col min="6" max="6" width="10.1640625" style="141" hidden="1" customWidth="1"/>
    <col min="7" max="9" width="9.5" style="141" hidden="1" customWidth="1"/>
    <col min="10" max="10" width="10.1640625" style="141" hidden="1" customWidth="1"/>
    <col min="11" max="11" width="9.5" style="141" hidden="1" customWidth="1"/>
    <col min="12" max="12" width="10.1640625" style="141" hidden="1" customWidth="1"/>
    <col min="13" max="13" width="9.5" style="141" hidden="1" customWidth="1"/>
    <col min="14" max="14" width="10.1640625" style="141" hidden="1" customWidth="1"/>
    <col min="15" max="15" width="9.5" style="141" hidden="1" customWidth="1"/>
    <col min="16" max="16" width="11.5" style="141" hidden="1" customWidth="1"/>
    <col min="17" max="17" width="9.5" style="141" hidden="1" customWidth="1"/>
    <col min="18" max="18" width="11.5" style="141" hidden="1" customWidth="1"/>
    <col min="19" max="19" width="5" style="141" hidden="1" customWidth="1"/>
    <col min="20" max="21" width="8" style="141" hidden="1" customWidth="1"/>
    <col min="22" max="22" width="9.6640625" style="141" hidden="1" customWidth="1"/>
    <col min="23" max="23" width="10.83203125" style="141" hidden="1" customWidth="1"/>
    <col min="24" max="24" width="9.6640625" style="141" hidden="1" customWidth="1"/>
    <col min="25" max="25" width="10.83203125" style="141" hidden="1" customWidth="1"/>
    <col min="26" max="26" width="9.6640625" style="141" hidden="1" customWidth="1"/>
    <col min="27" max="27" width="10.83203125" style="141" hidden="1" customWidth="1"/>
    <col min="28" max="28" width="9.6640625" style="141" hidden="1" customWidth="1"/>
    <col min="29" max="29" width="10.83203125" style="141" hidden="1" customWidth="1"/>
    <col min="30" max="30" width="9.6640625" style="141" hidden="1" customWidth="1"/>
    <col min="31" max="31" width="10.83203125" style="141" hidden="1" customWidth="1"/>
    <col min="32" max="32" width="9.6640625" style="141" hidden="1" customWidth="1"/>
    <col min="33" max="33" width="10.1640625" style="141" hidden="1" customWidth="1"/>
    <col min="34" max="34" width="8.83203125" style="141" hidden="1" customWidth="1"/>
    <col min="35" max="35" width="12.83203125" style="141" hidden="1" customWidth="1"/>
    <col min="36" max="36" width="6.5" style="141" hidden="1" customWidth="1"/>
    <col min="37" max="37" width="7" style="141" hidden="1" customWidth="1"/>
    <col min="38" max="38" width="4.33203125" style="141" hidden="1" customWidth="1"/>
    <col min="39" max="39" width="10.33203125" style="141" customWidth="1"/>
    <col min="40" max="40" width="8" style="141" customWidth="1"/>
    <col min="41" max="41" width="10.1640625" style="141" bestFit="1" customWidth="1"/>
    <col min="42" max="42" width="10.83203125" style="141" customWidth="1"/>
    <col min="43" max="43" width="9.6640625" style="141" bestFit="1" customWidth="1"/>
    <col min="44" max="44" width="10.83203125" style="141" customWidth="1"/>
    <col min="45" max="45" width="9.6640625" style="141" bestFit="1" customWidth="1"/>
    <col min="46" max="46" width="10.83203125" style="141" customWidth="1"/>
    <col min="47" max="47" width="9.6640625" style="141" bestFit="1" customWidth="1"/>
    <col min="48" max="48" width="10.83203125" style="141" customWidth="1"/>
    <col min="49" max="49" width="9.6640625" style="141" bestFit="1" customWidth="1"/>
    <col min="50" max="50" width="10.83203125" style="141" customWidth="1"/>
    <col min="51" max="51" width="9.6640625" style="141" bestFit="1" customWidth="1"/>
    <col min="52" max="52" width="10.83203125" style="141" customWidth="1"/>
    <col min="53" max="53" width="9.6640625" style="141" bestFit="1" customWidth="1"/>
    <col min="54" max="54" width="10.83203125" style="141" customWidth="1"/>
    <col min="55" max="55" width="9.6640625" style="141" bestFit="1" customWidth="1"/>
    <col min="56" max="56" width="10.83203125" style="141" customWidth="1"/>
    <col min="57" max="57" width="9.33203125" style="141"/>
    <col min="58" max="58" width="11.6640625" style="141" bestFit="1" customWidth="1"/>
    <col min="59" max="16384" width="9.33203125" style="141"/>
  </cols>
  <sheetData>
    <row r="1" spans="1:58" x14ac:dyDescent="0.15">
      <c r="B1" s="319" t="s">
        <v>10</v>
      </c>
      <c r="F1" s="320" t="s">
        <v>47</v>
      </c>
      <c r="G1" s="320"/>
      <c r="U1" s="319" t="s">
        <v>10</v>
      </c>
      <c r="X1" s="320" t="s">
        <v>163</v>
      </c>
      <c r="Y1" s="320"/>
      <c r="AN1" s="319" t="s">
        <v>364</v>
      </c>
      <c r="AQ1" s="320" t="s">
        <v>865</v>
      </c>
      <c r="AR1" s="320"/>
      <c r="BF1" s="186" t="s">
        <v>408</v>
      </c>
    </row>
    <row r="2" spans="1:58" x14ac:dyDescent="0.15">
      <c r="B2" s="319"/>
      <c r="F2" s="320"/>
      <c r="G2" s="320"/>
      <c r="U2" s="319"/>
      <c r="X2" s="320"/>
      <c r="Y2" s="320"/>
      <c r="AM2" s="141" t="s">
        <v>413</v>
      </c>
      <c r="AN2" s="319"/>
      <c r="AQ2" s="17"/>
      <c r="AR2" s="17"/>
      <c r="BF2" s="681">
        <v>45460</v>
      </c>
    </row>
    <row r="3" spans="1:58" x14ac:dyDescent="0.15">
      <c r="A3" s="321"/>
      <c r="B3" s="322"/>
      <c r="C3" s="323" t="s">
        <v>161</v>
      </c>
      <c r="D3" s="323"/>
      <c r="E3" s="323"/>
      <c r="F3" s="323"/>
      <c r="G3" s="323"/>
      <c r="H3" s="323"/>
      <c r="I3" s="323"/>
      <c r="J3" s="323"/>
      <c r="K3" s="321" t="s">
        <v>160</v>
      </c>
      <c r="L3" s="323"/>
      <c r="M3" s="323"/>
      <c r="N3" s="323"/>
      <c r="O3" s="323"/>
      <c r="P3" s="323"/>
      <c r="Q3" s="323"/>
      <c r="R3" s="322"/>
      <c r="T3" s="321"/>
      <c r="U3" s="322"/>
      <c r="V3" s="323" t="s">
        <v>161</v>
      </c>
      <c r="W3" s="323"/>
      <c r="X3" s="323"/>
      <c r="Y3" s="323"/>
      <c r="Z3" s="323"/>
      <c r="AA3" s="323"/>
      <c r="AB3" s="323"/>
      <c r="AC3" s="323"/>
      <c r="AD3" s="321" t="s">
        <v>160</v>
      </c>
      <c r="AE3" s="323"/>
      <c r="AF3" s="323"/>
      <c r="AG3" s="323"/>
      <c r="AH3" s="323"/>
      <c r="AI3" s="323"/>
      <c r="AJ3" s="323"/>
      <c r="AK3" s="322"/>
      <c r="AM3" s="321"/>
      <c r="AN3" s="322"/>
      <c r="AO3" s="323" t="s">
        <v>161</v>
      </c>
      <c r="AP3" s="323"/>
      <c r="AQ3" s="323"/>
      <c r="AR3" s="323"/>
      <c r="AS3" s="323"/>
      <c r="AT3" s="323"/>
      <c r="AU3" s="323"/>
      <c r="AV3" s="323"/>
      <c r="AW3" s="321" t="s">
        <v>160</v>
      </c>
      <c r="AX3" s="323"/>
      <c r="AY3" s="323"/>
      <c r="AZ3" s="323"/>
      <c r="BA3" s="323"/>
      <c r="BB3" s="323"/>
      <c r="BC3" s="323"/>
      <c r="BD3" s="322"/>
    </row>
    <row r="4" spans="1:58" x14ac:dyDescent="0.15">
      <c r="A4" s="324"/>
      <c r="B4" s="325"/>
      <c r="C4" s="323" t="s">
        <v>85</v>
      </c>
      <c r="D4" s="323"/>
      <c r="E4" s="321" t="s">
        <v>86</v>
      </c>
      <c r="F4" s="322"/>
      <c r="G4" s="323" t="s">
        <v>119</v>
      </c>
      <c r="H4" s="323"/>
      <c r="I4" s="321" t="s">
        <v>7</v>
      </c>
      <c r="J4" s="322"/>
      <c r="K4" s="321" t="s">
        <v>85</v>
      </c>
      <c r="L4" s="323"/>
      <c r="M4" s="321" t="s">
        <v>86</v>
      </c>
      <c r="N4" s="322"/>
      <c r="O4" s="323" t="s">
        <v>119</v>
      </c>
      <c r="P4" s="323"/>
      <c r="Q4" s="321" t="s">
        <v>134</v>
      </c>
      <c r="R4" s="322"/>
      <c r="T4" s="324"/>
      <c r="U4" s="325"/>
      <c r="V4" s="323" t="s">
        <v>85</v>
      </c>
      <c r="W4" s="323"/>
      <c r="X4" s="321" t="s">
        <v>86</v>
      </c>
      <c r="Y4" s="322"/>
      <c r="Z4" s="323" t="s">
        <v>119</v>
      </c>
      <c r="AA4" s="323"/>
      <c r="AB4" s="321" t="s">
        <v>7</v>
      </c>
      <c r="AC4" s="322"/>
      <c r="AD4" s="321" t="s">
        <v>85</v>
      </c>
      <c r="AE4" s="323"/>
      <c r="AF4" s="321" t="s">
        <v>86</v>
      </c>
      <c r="AG4" s="322"/>
      <c r="AH4" s="323" t="s">
        <v>119</v>
      </c>
      <c r="AI4" s="323"/>
      <c r="AJ4" s="321" t="s">
        <v>134</v>
      </c>
      <c r="AK4" s="322"/>
      <c r="AM4" s="324"/>
      <c r="AN4" s="325"/>
      <c r="AO4" s="323" t="s">
        <v>85</v>
      </c>
      <c r="AP4" s="323"/>
      <c r="AQ4" s="321" t="s">
        <v>86</v>
      </c>
      <c r="AR4" s="322"/>
      <c r="AS4" s="323" t="s">
        <v>119</v>
      </c>
      <c r="AT4" s="323"/>
      <c r="AU4" s="321" t="s">
        <v>7</v>
      </c>
      <c r="AV4" s="322"/>
      <c r="AW4" s="321" t="s">
        <v>85</v>
      </c>
      <c r="AX4" s="323"/>
      <c r="AY4" s="321" t="s">
        <v>86</v>
      </c>
      <c r="AZ4" s="322"/>
      <c r="BA4" s="323" t="s">
        <v>119</v>
      </c>
      <c r="BB4" s="323"/>
      <c r="BC4" s="321" t="s">
        <v>134</v>
      </c>
      <c r="BD4" s="322"/>
    </row>
    <row r="5" spans="1:58" ht="22.5" x14ac:dyDescent="0.15">
      <c r="A5" s="326"/>
      <c r="B5" s="327"/>
      <c r="C5" s="328" t="s">
        <v>89</v>
      </c>
      <c r="D5" s="329" t="s">
        <v>9</v>
      </c>
      <c r="E5" s="326" t="s">
        <v>89</v>
      </c>
      <c r="F5" s="329" t="s">
        <v>9</v>
      </c>
      <c r="G5" s="328" t="s">
        <v>89</v>
      </c>
      <c r="H5" s="329" t="s">
        <v>9</v>
      </c>
      <c r="I5" s="326" t="s">
        <v>89</v>
      </c>
      <c r="J5" s="329" t="s">
        <v>9</v>
      </c>
      <c r="K5" s="326" t="s">
        <v>89</v>
      </c>
      <c r="L5" s="330" t="s">
        <v>8</v>
      </c>
      <c r="M5" s="326" t="s">
        <v>89</v>
      </c>
      <c r="N5" s="330" t="s">
        <v>8</v>
      </c>
      <c r="O5" s="328" t="s">
        <v>89</v>
      </c>
      <c r="P5" s="330" t="s">
        <v>8</v>
      </c>
      <c r="Q5" s="326" t="s">
        <v>89</v>
      </c>
      <c r="R5" s="330" t="s">
        <v>8</v>
      </c>
      <c r="T5" s="326"/>
      <c r="U5" s="327"/>
      <c r="V5" s="328" t="s">
        <v>89</v>
      </c>
      <c r="W5" s="329" t="s">
        <v>9</v>
      </c>
      <c r="X5" s="326" t="s">
        <v>89</v>
      </c>
      <c r="Y5" s="329" t="s">
        <v>9</v>
      </c>
      <c r="Z5" s="328" t="s">
        <v>89</v>
      </c>
      <c r="AA5" s="329" t="s">
        <v>9</v>
      </c>
      <c r="AB5" s="326" t="s">
        <v>89</v>
      </c>
      <c r="AC5" s="329" t="s">
        <v>9</v>
      </c>
      <c r="AD5" s="326" t="s">
        <v>89</v>
      </c>
      <c r="AE5" s="330" t="s">
        <v>8</v>
      </c>
      <c r="AF5" s="326" t="s">
        <v>89</v>
      </c>
      <c r="AG5" s="330" t="s">
        <v>8</v>
      </c>
      <c r="AH5" s="328" t="s">
        <v>89</v>
      </c>
      <c r="AI5" s="330" t="s">
        <v>8</v>
      </c>
      <c r="AJ5" s="326" t="s">
        <v>89</v>
      </c>
      <c r="AK5" s="330" t="s">
        <v>8</v>
      </c>
      <c r="AM5" s="326"/>
      <c r="AN5" s="327"/>
      <c r="AO5" s="328" t="s">
        <v>89</v>
      </c>
      <c r="AP5" s="329" t="s">
        <v>9</v>
      </c>
      <c r="AQ5" s="326" t="s">
        <v>89</v>
      </c>
      <c r="AR5" s="329" t="s">
        <v>9</v>
      </c>
      <c r="AS5" s="328" t="s">
        <v>89</v>
      </c>
      <c r="AT5" s="329" t="s">
        <v>9</v>
      </c>
      <c r="AU5" s="326" t="s">
        <v>89</v>
      </c>
      <c r="AV5" s="329" t="s">
        <v>9</v>
      </c>
      <c r="AW5" s="326" t="s">
        <v>89</v>
      </c>
      <c r="AX5" s="330" t="s">
        <v>8</v>
      </c>
      <c r="AY5" s="326" t="s">
        <v>89</v>
      </c>
      <c r="AZ5" s="330" t="s">
        <v>8</v>
      </c>
      <c r="BA5" s="328" t="s">
        <v>89</v>
      </c>
      <c r="BB5" s="330" t="s">
        <v>8</v>
      </c>
      <c r="BC5" s="326" t="s">
        <v>89</v>
      </c>
      <c r="BD5" s="330" t="s">
        <v>8</v>
      </c>
    </row>
    <row r="6" spans="1:58" hidden="1" x14ac:dyDescent="0.15">
      <c r="A6" s="331" t="s">
        <v>98</v>
      </c>
      <c r="B6" s="332" t="s">
        <v>99</v>
      </c>
      <c r="C6" s="333">
        <v>93.4</v>
      </c>
      <c r="D6" s="334">
        <v>1.3</v>
      </c>
      <c r="E6" s="335">
        <v>93.3</v>
      </c>
      <c r="F6" s="334">
        <v>2</v>
      </c>
      <c r="G6" s="333">
        <v>100.9</v>
      </c>
      <c r="H6" s="334">
        <v>1.1000000000000001</v>
      </c>
      <c r="I6" s="335">
        <v>104.4</v>
      </c>
      <c r="J6" s="334">
        <v>-0.8</v>
      </c>
      <c r="K6" s="335">
        <v>87.2</v>
      </c>
      <c r="L6" s="334">
        <v>7.9</v>
      </c>
      <c r="M6" s="335">
        <v>85.7</v>
      </c>
      <c r="N6" s="334">
        <v>8.1</v>
      </c>
      <c r="O6" s="333">
        <v>102.7</v>
      </c>
      <c r="P6" s="334">
        <v>-5.5</v>
      </c>
      <c r="Q6" s="335">
        <v>118.1</v>
      </c>
      <c r="R6" s="334">
        <v>-9.6</v>
      </c>
      <c r="T6" s="331" t="s">
        <v>98</v>
      </c>
      <c r="U6" s="332" t="s">
        <v>99</v>
      </c>
      <c r="V6" s="333"/>
      <c r="W6" s="334"/>
      <c r="X6" s="335"/>
      <c r="Y6" s="334"/>
      <c r="Z6" s="333"/>
      <c r="AA6" s="334"/>
      <c r="AB6" s="335"/>
      <c r="AC6" s="334"/>
      <c r="AD6" s="335"/>
      <c r="AE6" s="334"/>
      <c r="AF6" s="335"/>
      <c r="AG6" s="334"/>
      <c r="AH6" s="333"/>
      <c r="AI6" s="334"/>
      <c r="AJ6" s="335"/>
      <c r="AK6" s="334"/>
      <c r="AM6" s="331" t="s">
        <v>98</v>
      </c>
      <c r="AN6" s="332" t="s">
        <v>99</v>
      </c>
      <c r="AO6" s="333"/>
      <c r="AP6" s="334"/>
      <c r="AQ6" s="335"/>
      <c r="AR6" s="334"/>
      <c r="AS6" s="333"/>
      <c r="AT6" s="334"/>
      <c r="AU6" s="335"/>
      <c r="AV6" s="334"/>
      <c r="AW6" s="335"/>
      <c r="AX6" s="334"/>
      <c r="AY6" s="335"/>
      <c r="AZ6" s="334"/>
      <c r="BA6" s="333"/>
      <c r="BB6" s="334"/>
      <c r="BC6" s="335"/>
      <c r="BD6" s="334"/>
    </row>
    <row r="7" spans="1:58" hidden="1" x14ac:dyDescent="0.15">
      <c r="A7" s="336" t="s">
        <v>100</v>
      </c>
      <c r="B7" s="337" t="s">
        <v>101</v>
      </c>
      <c r="C7" s="338">
        <v>93</v>
      </c>
      <c r="D7" s="339">
        <f>ROUND((C7-C6)/C6*100,1)</f>
        <v>-0.4</v>
      </c>
      <c r="E7" s="340">
        <v>93.6</v>
      </c>
      <c r="F7" s="339">
        <f>ROUND((E7-E6)/E6*100,1)</f>
        <v>0.3</v>
      </c>
      <c r="G7" s="338">
        <v>98.4</v>
      </c>
      <c r="H7" s="339">
        <f t="shared" ref="H7:H70" si="0">ROUND((G7-G6)/G6*100,1)</f>
        <v>-2.5</v>
      </c>
      <c r="I7" s="340">
        <v>101.6</v>
      </c>
      <c r="J7" s="339">
        <f t="shared" ref="J7:J70" si="1">ROUND((I7-I6)/I6*100,1)</f>
        <v>-2.7</v>
      </c>
      <c r="K7" s="340">
        <v>91.1</v>
      </c>
      <c r="L7" s="339">
        <v>4.7</v>
      </c>
      <c r="M7" s="340">
        <v>92</v>
      </c>
      <c r="N7" s="339">
        <v>6.2</v>
      </c>
      <c r="O7" s="338">
        <v>100.7</v>
      </c>
      <c r="P7" s="339">
        <v>-6.6</v>
      </c>
      <c r="Q7" s="340">
        <v>105.7</v>
      </c>
      <c r="R7" s="339">
        <v>-10.199999999999999</v>
      </c>
      <c r="T7" s="336" t="s">
        <v>100</v>
      </c>
      <c r="U7" s="337" t="s">
        <v>101</v>
      </c>
      <c r="V7" s="338"/>
      <c r="W7" s="339"/>
      <c r="X7" s="340"/>
      <c r="Y7" s="339"/>
      <c r="Z7" s="338"/>
      <c r="AA7" s="339"/>
      <c r="AB7" s="340"/>
      <c r="AC7" s="339"/>
      <c r="AD7" s="340"/>
      <c r="AE7" s="339"/>
      <c r="AF7" s="340"/>
      <c r="AG7" s="339"/>
      <c r="AH7" s="338"/>
      <c r="AI7" s="339"/>
      <c r="AJ7" s="340"/>
      <c r="AK7" s="339"/>
      <c r="AM7" s="336" t="s">
        <v>100</v>
      </c>
      <c r="AN7" s="337" t="s">
        <v>101</v>
      </c>
      <c r="AO7" s="338"/>
      <c r="AP7" s="339"/>
      <c r="AQ7" s="340"/>
      <c r="AR7" s="339"/>
      <c r="AS7" s="338"/>
      <c r="AT7" s="339"/>
      <c r="AU7" s="340"/>
      <c r="AV7" s="339"/>
      <c r="AW7" s="340"/>
      <c r="AX7" s="339"/>
      <c r="AY7" s="340"/>
      <c r="AZ7" s="339"/>
      <c r="BA7" s="338"/>
      <c r="BB7" s="339"/>
      <c r="BC7" s="340"/>
      <c r="BD7" s="339"/>
    </row>
    <row r="8" spans="1:58" hidden="1" x14ac:dyDescent="0.15">
      <c r="A8" s="336" t="s">
        <v>100</v>
      </c>
      <c r="B8" s="337" t="s">
        <v>102</v>
      </c>
      <c r="C8" s="338">
        <v>93.6</v>
      </c>
      <c r="D8" s="339">
        <f t="shared" ref="D8:F23" si="2">ROUND((C8-C7)/C7*100,1)</f>
        <v>0.6</v>
      </c>
      <c r="E8" s="340">
        <v>92.6</v>
      </c>
      <c r="F8" s="339">
        <f t="shared" si="2"/>
        <v>-1.1000000000000001</v>
      </c>
      <c r="G8" s="338">
        <v>98.3</v>
      </c>
      <c r="H8" s="339">
        <f t="shared" si="0"/>
        <v>-0.1</v>
      </c>
      <c r="I8" s="340">
        <v>103.7</v>
      </c>
      <c r="J8" s="339">
        <f t="shared" si="1"/>
        <v>2.1</v>
      </c>
      <c r="K8" s="340">
        <v>103.4</v>
      </c>
      <c r="L8" s="339">
        <v>4</v>
      </c>
      <c r="M8" s="340">
        <v>106.7</v>
      </c>
      <c r="N8" s="339">
        <v>3.3</v>
      </c>
      <c r="O8" s="338">
        <v>93.5</v>
      </c>
      <c r="P8" s="339">
        <v>-5.8</v>
      </c>
      <c r="Q8" s="340">
        <v>87.8</v>
      </c>
      <c r="R8" s="339">
        <v>-8.3000000000000007</v>
      </c>
      <c r="T8" s="336" t="s">
        <v>100</v>
      </c>
      <c r="U8" s="337" t="s">
        <v>102</v>
      </c>
      <c r="V8" s="338"/>
      <c r="W8" s="339"/>
      <c r="X8" s="340"/>
      <c r="Y8" s="339"/>
      <c r="Z8" s="338"/>
      <c r="AA8" s="339"/>
      <c r="AB8" s="340"/>
      <c r="AC8" s="339"/>
      <c r="AD8" s="340"/>
      <c r="AE8" s="339"/>
      <c r="AF8" s="340"/>
      <c r="AG8" s="339"/>
      <c r="AH8" s="338"/>
      <c r="AI8" s="339"/>
      <c r="AJ8" s="340"/>
      <c r="AK8" s="339"/>
      <c r="AM8" s="336" t="s">
        <v>100</v>
      </c>
      <c r="AN8" s="337" t="s">
        <v>102</v>
      </c>
      <c r="AO8" s="338"/>
      <c r="AP8" s="339"/>
      <c r="AQ8" s="340"/>
      <c r="AR8" s="339"/>
      <c r="AS8" s="338"/>
      <c r="AT8" s="339"/>
      <c r="AU8" s="340"/>
      <c r="AV8" s="339"/>
      <c r="AW8" s="340"/>
      <c r="AX8" s="339"/>
      <c r="AY8" s="340"/>
      <c r="AZ8" s="339"/>
      <c r="BA8" s="338"/>
      <c r="BB8" s="339"/>
      <c r="BC8" s="340"/>
      <c r="BD8" s="339"/>
    </row>
    <row r="9" spans="1:58" hidden="1" x14ac:dyDescent="0.15">
      <c r="A9" s="336" t="s">
        <v>100</v>
      </c>
      <c r="B9" s="337" t="s">
        <v>103</v>
      </c>
      <c r="C9" s="338">
        <v>92.3</v>
      </c>
      <c r="D9" s="339">
        <f t="shared" si="2"/>
        <v>-1.4</v>
      </c>
      <c r="E9" s="340">
        <v>92.5</v>
      </c>
      <c r="F9" s="339">
        <f t="shared" si="2"/>
        <v>-0.1</v>
      </c>
      <c r="G9" s="338">
        <v>98.1</v>
      </c>
      <c r="H9" s="339">
        <f t="shared" si="0"/>
        <v>-0.2</v>
      </c>
      <c r="I9" s="340">
        <v>103</v>
      </c>
      <c r="J9" s="339">
        <f t="shared" si="1"/>
        <v>-0.7</v>
      </c>
      <c r="K9" s="340">
        <v>90.6</v>
      </c>
      <c r="L9" s="339">
        <v>3</v>
      </c>
      <c r="M9" s="340">
        <v>89</v>
      </c>
      <c r="N9" s="339">
        <v>3.3</v>
      </c>
      <c r="O9" s="338">
        <v>95.5</v>
      </c>
      <c r="P9" s="339">
        <v>-4.3</v>
      </c>
      <c r="Q9" s="340">
        <v>100.8</v>
      </c>
      <c r="R9" s="339">
        <v>-4.5</v>
      </c>
      <c r="T9" s="336" t="s">
        <v>100</v>
      </c>
      <c r="U9" s="337" t="s">
        <v>103</v>
      </c>
      <c r="V9" s="338"/>
      <c r="W9" s="339"/>
      <c r="X9" s="340"/>
      <c r="Y9" s="339"/>
      <c r="Z9" s="338"/>
      <c r="AA9" s="339"/>
      <c r="AB9" s="340"/>
      <c r="AC9" s="339"/>
      <c r="AD9" s="340"/>
      <c r="AE9" s="339"/>
      <c r="AF9" s="340"/>
      <c r="AG9" s="339"/>
      <c r="AH9" s="338"/>
      <c r="AI9" s="339"/>
      <c r="AJ9" s="340"/>
      <c r="AK9" s="339"/>
      <c r="AM9" s="336" t="s">
        <v>100</v>
      </c>
      <c r="AN9" s="337" t="s">
        <v>103</v>
      </c>
      <c r="AO9" s="338"/>
      <c r="AP9" s="339"/>
      <c r="AQ9" s="340"/>
      <c r="AR9" s="339"/>
      <c r="AS9" s="338"/>
      <c r="AT9" s="339"/>
      <c r="AU9" s="340"/>
      <c r="AV9" s="339"/>
      <c r="AW9" s="340"/>
      <c r="AX9" s="339"/>
      <c r="AY9" s="340"/>
      <c r="AZ9" s="339"/>
      <c r="BA9" s="338"/>
      <c r="BB9" s="339"/>
      <c r="BC9" s="340"/>
      <c r="BD9" s="339"/>
    </row>
    <row r="10" spans="1:58" hidden="1" x14ac:dyDescent="0.15">
      <c r="A10" s="336" t="s">
        <v>100</v>
      </c>
      <c r="B10" s="337" t="s">
        <v>104</v>
      </c>
      <c r="C10" s="338">
        <v>93.7</v>
      </c>
      <c r="D10" s="339">
        <f t="shared" si="2"/>
        <v>1.5</v>
      </c>
      <c r="E10" s="340">
        <v>93.2</v>
      </c>
      <c r="F10" s="339">
        <f t="shared" si="2"/>
        <v>0.8</v>
      </c>
      <c r="G10" s="338">
        <v>98.6</v>
      </c>
      <c r="H10" s="339">
        <f t="shared" si="0"/>
        <v>0.5</v>
      </c>
      <c r="I10" s="340">
        <v>102.2</v>
      </c>
      <c r="J10" s="339">
        <f t="shared" si="1"/>
        <v>-0.8</v>
      </c>
      <c r="K10" s="340">
        <v>89.4</v>
      </c>
      <c r="L10" s="339">
        <v>1.1000000000000001</v>
      </c>
      <c r="M10" s="340">
        <v>87.6</v>
      </c>
      <c r="N10" s="339">
        <v>0.9</v>
      </c>
      <c r="O10" s="338">
        <v>99</v>
      </c>
      <c r="P10" s="339">
        <v>-3.4</v>
      </c>
      <c r="Q10" s="340">
        <v>106.6</v>
      </c>
      <c r="R10" s="339">
        <v>-2.5</v>
      </c>
      <c r="T10" s="336" t="s">
        <v>100</v>
      </c>
      <c r="U10" s="337" t="s">
        <v>104</v>
      </c>
      <c r="V10" s="338"/>
      <c r="W10" s="339"/>
      <c r="X10" s="340"/>
      <c r="Y10" s="339"/>
      <c r="Z10" s="338"/>
      <c r="AA10" s="339"/>
      <c r="AB10" s="340"/>
      <c r="AC10" s="339"/>
      <c r="AD10" s="340"/>
      <c r="AE10" s="339"/>
      <c r="AF10" s="340"/>
      <c r="AG10" s="339"/>
      <c r="AH10" s="338"/>
      <c r="AI10" s="339"/>
      <c r="AJ10" s="340"/>
      <c r="AK10" s="339"/>
      <c r="AM10" s="336" t="s">
        <v>100</v>
      </c>
      <c r="AN10" s="337" t="s">
        <v>104</v>
      </c>
      <c r="AO10" s="338"/>
      <c r="AP10" s="339"/>
      <c r="AQ10" s="340"/>
      <c r="AR10" s="339"/>
      <c r="AS10" s="338"/>
      <c r="AT10" s="339"/>
      <c r="AU10" s="340"/>
      <c r="AV10" s="339"/>
      <c r="AW10" s="340"/>
      <c r="AX10" s="339"/>
      <c r="AY10" s="340"/>
      <c r="AZ10" s="339"/>
      <c r="BA10" s="338"/>
      <c r="BB10" s="339"/>
      <c r="BC10" s="340"/>
      <c r="BD10" s="339"/>
    </row>
    <row r="11" spans="1:58" hidden="1" x14ac:dyDescent="0.15">
      <c r="A11" s="336" t="s">
        <v>100</v>
      </c>
      <c r="B11" s="337" t="s">
        <v>105</v>
      </c>
      <c r="C11" s="338">
        <v>92.9</v>
      </c>
      <c r="D11" s="339">
        <f t="shared" si="2"/>
        <v>-0.9</v>
      </c>
      <c r="E11" s="340">
        <v>93.5</v>
      </c>
      <c r="F11" s="339">
        <f t="shared" si="2"/>
        <v>0.3</v>
      </c>
      <c r="G11" s="338">
        <v>98.1</v>
      </c>
      <c r="H11" s="339">
        <f t="shared" si="0"/>
        <v>-0.5</v>
      </c>
      <c r="I11" s="340">
        <v>103.5</v>
      </c>
      <c r="J11" s="339">
        <f t="shared" si="1"/>
        <v>1.3</v>
      </c>
      <c r="K11" s="340">
        <v>94.5</v>
      </c>
      <c r="L11" s="339">
        <v>2.6</v>
      </c>
      <c r="M11" s="340">
        <v>94.5</v>
      </c>
      <c r="N11" s="339">
        <v>4.5999999999999996</v>
      </c>
      <c r="O11" s="338">
        <v>98.9</v>
      </c>
      <c r="P11" s="339">
        <v>-2.8</v>
      </c>
      <c r="Q11" s="340">
        <v>102.7</v>
      </c>
      <c r="R11" s="339">
        <v>-3.1</v>
      </c>
      <c r="T11" s="336" t="s">
        <v>100</v>
      </c>
      <c r="U11" s="337" t="s">
        <v>105</v>
      </c>
      <c r="V11" s="338"/>
      <c r="W11" s="339"/>
      <c r="X11" s="340"/>
      <c r="Y11" s="339"/>
      <c r="Z11" s="338"/>
      <c r="AA11" s="339"/>
      <c r="AB11" s="340"/>
      <c r="AC11" s="339"/>
      <c r="AD11" s="340"/>
      <c r="AE11" s="339"/>
      <c r="AF11" s="340"/>
      <c r="AG11" s="339"/>
      <c r="AH11" s="338"/>
      <c r="AI11" s="339"/>
      <c r="AJ11" s="340"/>
      <c r="AK11" s="339"/>
      <c r="AM11" s="336" t="s">
        <v>100</v>
      </c>
      <c r="AN11" s="337" t="s">
        <v>105</v>
      </c>
      <c r="AO11" s="338"/>
      <c r="AP11" s="339"/>
      <c r="AQ11" s="340"/>
      <c r="AR11" s="339"/>
      <c r="AS11" s="338"/>
      <c r="AT11" s="339"/>
      <c r="AU11" s="340"/>
      <c r="AV11" s="339"/>
      <c r="AW11" s="340"/>
      <c r="AX11" s="339"/>
      <c r="AY11" s="340"/>
      <c r="AZ11" s="339"/>
      <c r="BA11" s="338"/>
      <c r="BB11" s="339"/>
      <c r="BC11" s="340"/>
      <c r="BD11" s="339"/>
    </row>
    <row r="12" spans="1:58" hidden="1" x14ac:dyDescent="0.15">
      <c r="A12" s="336" t="s">
        <v>100</v>
      </c>
      <c r="B12" s="337" t="s">
        <v>106</v>
      </c>
      <c r="C12" s="338">
        <v>93.6</v>
      </c>
      <c r="D12" s="339">
        <f t="shared" si="2"/>
        <v>0.8</v>
      </c>
      <c r="E12" s="340">
        <v>93.1</v>
      </c>
      <c r="F12" s="339">
        <f t="shared" si="2"/>
        <v>-0.4</v>
      </c>
      <c r="G12" s="338">
        <v>99.2</v>
      </c>
      <c r="H12" s="339">
        <f t="shared" si="0"/>
        <v>1.1000000000000001</v>
      </c>
      <c r="I12" s="340">
        <v>102.3</v>
      </c>
      <c r="J12" s="339">
        <f t="shared" si="1"/>
        <v>-1.2</v>
      </c>
      <c r="K12" s="340">
        <v>96.8</v>
      </c>
      <c r="L12" s="339">
        <v>-0.1</v>
      </c>
      <c r="M12" s="340">
        <v>95.2</v>
      </c>
      <c r="N12" s="339">
        <v>0.8</v>
      </c>
      <c r="O12" s="338">
        <v>101.2</v>
      </c>
      <c r="P12" s="339">
        <v>-1.5</v>
      </c>
      <c r="Q12" s="340">
        <v>102.3</v>
      </c>
      <c r="R12" s="339">
        <v>0.5</v>
      </c>
      <c r="T12" s="336" t="s">
        <v>100</v>
      </c>
      <c r="U12" s="337" t="s">
        <v>106</v>
      </c>
      <c r="V12" s="338"/>
      <c r="W12" s="339"/>
      <c r="X12" s="340"/>
      <c r="Y12" s="339"/>
      <c r="Z12" s="338"/>
      <c r="AA12" s="339"/>
      <c r="AB12" s="340"/>
      <c r="AC12" s="339"/>
      <c r="AD12" s="340"/>
      <c r="AE12" s="339"/>
      <c r="AF12" s="340"/>
      <c r="AG12" s="339"/>
      <c r="AH12" s="338"/>
      <c r="AI12" s="339"/>
      <c r="AJ12" s="340"/>
      <c r="AK12" s="339"/>
      <c r="AM12" s="336" t="s">
        <v>100</v>
      </c>
      <c r="AN12" s="337" t="s">
        <v>106</v>
      </c>
      <c r="AO12" s="338"/>
      <c r="AP12" s="339"/>
      <c r="AQ12" s="340"/>
      <c r="AR12" s="339"/>
      <c r="AS12" s="338"/>
      <c r="AT12" s="339"/>
      <c r="AU12" s="340"/>
      <c r="AV12" s="339"/>
      <c r="AW12" s="340"/>
      <c r="AX12" s="339"/>
      <c r="AY12" s="340"/>
      <c r="AZ12" s="339"/>
      <c r="BA12" s="338"/>
      <c r="BB12" s="339"/>
      <c r="BC12" s="340"/>
      <c r="BD12" s="339"/>
    </row>
    <row r="13" spans="1:58" hidden="1" x14ac:dyDescent="0.15">
      <c r="A13" s="336" t="s">
        <v>100</v>
      </c>
      <c r="B13" s="337" t="s">
        <v>107</v>
      </c>
      <c r="C13" s="338">
        <v>92.3</v>
      </c>
      <c r="D13" s="339">
        <f t="shared" si="2"/>
        <v>-1.4</v>
      </c>
      <c r="E13" s="340">
        <v>92.7</v>
      </c>
      <c r="F13" s="339">
        <f t="shared" si="2"/>
        <v>-0.4</v>
      </c>
      <c r="G13" s="338">
        <v>97.5</v>
      </c>
      <c r="H13" s="339">
        <f t="shared" si="0"/>
        <v>-1.7</v>
      </c>
      <c r="I13" s="340">
        <v>102.9</v>
      </c>
      <c r="J13" s="339">
        <f t="shared" si="1"/>
        <v>0.6</v>
      </c>
      <c r="K13" s="340">
        <v>84.3</v>
      </c>
      <c r="L13" s="339">
        <v>-1.3</v>
      </c>
      <c r="M13" s="340">
        <v>84.6</v>
      </c>
      <c r="N13" s="339">
        <v>-0.3</v>
      </c>
      <c r="O13" s="338">
        <v>99.3</v>
      </c>
      <c r="P13" s="339">
        <v>-1.8</v>
      </c>
      <c r="Q13" s="340">
        <v>111.2</v>
      </c>
      <c r="R13" s="339">
        <v>1.4</v>
      </c>
      <c r="T13" s="336" t="s">
        <v>100</v>
      </c>
      <c r="U13" s="337" t="s">
        <v>107</v>
      </c>
      <c r="V13" s="338"/>
      <c r="W13" s="339"/>
      <c r="X13" s="340"/>
      <c r="Y13" s="339"/>
      <c r="Z13" s="338"/>
      <c r="AA13" s="339"/>
      <c r="AB13" s="340"/>
      <c r="AC13" s="339"/>
      <c r="AD13" s="340"/>
      <c r="AE13" s="339"/>
      <c r="AF13" s="340"/>
      <c r="AG13" s="339"/>
      <c r="AH13" s="338"/>
      <c r="AI13" s="339"/>
      <c r="AJ13" s="340"/>
      <c r="AK13" s="339"/>
      <c r="AM13" s="336" t="s">
        <v>100</v>
      </c>
      <c r="AN13" s="337" t="s">
        <v>107</v>
      </c>
      <c r="AO13" s="338"/>
      <c r="AP13" s="339"/>
      <c r="AQ13" s="340"/>
      <c r="AR13" s="339"/>
      <c r="AS13" s="338"/>
      <c r="AT13" s="339"/>
      <c r="AU13" s="340"/>
      <c r="AV13" s="339"/>
      <c r="AW13" s="340"/>
      <c r="AX13" s="339"/>
      <c r="AY13" s="340"/>
      <c r="AZ13" s="339"/>
      <c r="BA13" s="338"/>
      <c r="BB13" s="339"/>
      <c r="BC13" s="340"/>
      <c r="BD13" s="339"/>
    </row>
    <row r="14" spans="1:58" hidden="1" x14ac:dyDescent="0.15">
      <c r="A14" s="336" t="s">
        <v>100</v>
      </c>
      <c r="B14" s="337" t="s">
        <v>108</v>
      </c>
      <c r="C14" s="338">
        <v>95.1</v>
      </c>
      <c r="D14" s="339">
        <f t="shared" si="2"/>
        <v>3</v>
      </c>
      <c r="E14" s="340">
        <v>95.2</v>
      </c>
      <c r="F14" s="339">
        <f t="shared" si="2"/>
        <v>2.7</v>
      </c>
      <c r="G14" s="338">
        <v>97.5</v>
      </c>
      <c r="H14" s="339">
        <f t="shared" si="0"/>
        <v>0</v>
      </c>
      <c r="I14" s="340">
        <v>100.1</v>
      </c>
      <c r="J14" s="339">
        <f t="shared" si="1"/>
        <v>-2.7</v>
      </c>
      <c r="K14" s="340">
        <v>99.4</v>
      </c>
      <c r="L14" s="339">
        <v>4</v>
      </c>
      <c r="M14" s="340">
        <v>101.6</v>
      </c>
      <c r="N14" s="339">
        <v>5.2</v>
      </c>
      <c r="O14" s="338">
        <v>95.3</v>
      </c>
      <c r="P14" s="339">
        <v>-1.6</v>
      </c>
      <c r="Q14" s="340">
        <v>93.3</v>
      </c>
      <c r="R14" s="339">
        <v>-2.7</v>
      </c>
      <c r="T14" s="336" t="s">
        <v>100</v>
      </c>
      <c r="U14" s="337" t="s">
        <v>108</v>
      </c>
      <c r="V14" s="338"/>
      <c r="W14" s="339"/>
      <c r="X14" s="340"/>
      <c r="Y14" s="339"/>
      <c r="Z14" s="338"/>
      <c r="AA14" s="339"/>
      <c r="AB14" s="340"/>
      <c r="AC14" s="339"/>
      <c r="AD14" s="340"/>
      <c r="AE14" s="339"/>
      <c r="AF14" s="340"/>
      <c r="AG14" s="339"/>
      <c r="AH14" s="338"/>
      <c r="AI14" s="339"/>
      <c r="AJ14" s="340"/>
      <c r="AK14" s="339"/>
      <c r="AM14" s="336" t="s">
        <v>100</v>
      </c>
      <c r="AN14" s="337" t="s">
        <v>108</v>
      </c>
      <c r="AO14" s="338"/>
      <c r="AP14" s="339"/>
      <c r="AQ14" s="340"/>
      <c r="AR14" s="339"/>
      <c r="AS14" s="338"/>
      <c r="AT14" s="339"/>
      <c r="AU14" s="340"/>
      <c r="AV14" s="339"/>
      <c r="AW14" s="340"/>
      <c r="AX14" s="339"/>
      <c r="AY14" s="340"/>
      <c r="AZ14" s="339"/>
      <c r="BA14" s="338"/>
      <c r="BB14" s="339"/>
      <c r="BC14" s="340"/>
      <c r="BD14" s="339"/>
    </row>
    <row r="15" spans="1:58" hidden="1" x14ac:dyDescent="0.15">
      <c r="A15" s="336" t="s">
        <v>100</v>
      </c>
      <c r="B15" s="337" t="s">
        <v>109</v>
      </c>
      <c r="C15" s="338">
        <v>96.7</v>
      </c>
      <c r="D15" s="339">
        <f t="shared" si="2"/>
        <v>1.7</v>
      </c>
      <c r="E15" s="340">
        <v>96.7</v>
      </c>
      <c r="F15" s="339">
        <f t="shared" si="2"/>
        <v>1.6</v>
      </c>
      <c r="G15" s="338">
        <v>97.5</v>
      </c>
      <c r="H15" s="339">
        <f t="shared" si="0"/>
        <v>0</v>
      </c>
      <c r="I15" s="340">
        <v>97.2</v>
      </c>
      <c r="J15" s="339">
        <f t="shared" si="1"/>
        <v>-2.9</v>
      </c>
      <c r="K15" s="340">
        <v>99.4</v>
      </c>
      <c r="L15" s="339">
        <v>3.9</v>
      </c>
      <c r="M15" s="340">
        <v>97.7</v>
      </c>
      <c r="N15" s="339">
        <v>5.6</v>
      </c>
      <c r="O15" s="338">
        <v>98.1</v>
      </c>
      <c r="P15" s="339">
        <v>-2.5</v>
      </c>
      <c r="Q15" s="340">
        <v>97</v>
      </c>
      <c r="R15" s="339">
        <v>-5.4</v>
      </c>
      <c r="T15" s="336" t="s">
        <v>100</v>
      </c>
      <c r="U15" s="337" t="s">
        <v>109</v>
      </c>
      <c r="V15" s="338"/>
      <c r="W15" s="339"/>
      <c r="X15" s="340"/>
      <c r="Y15" s="339"/>
      <c r="Z15" s="338"/>
      <c r="AA15" s="339"/>
      <c r="AB15" s="340"/>
      <c r="AC15" s="339"/>
      <c r="AD15" s="340"/>
      <c r="AE15" s="339"/>
      <c r="AF15" s="340"/>
      <c r="AG15" s="339"/>
      <c r="AH15" s="338"/>
      <c r="AI15" s="339"/>
      <c r="AJ15" s="340"/>
      <c r="AK15" s="339"/>
      <c r="AM15" s="336" t="s">
        <v>100</v>
      </c>
      <c r="AN15" s="337" t="s">
        <v>109</v>
      </c>
      <c r="AO15" s="338"/>
      <c r="AP15" s="339"/>
      <c r="AQ15" s="340"/>
      <c r="AR15" s="339"/>
      <c r="AS15" s="338"/>
      <c r="AT15" s="339"/>
      <c r="AU15" s="340"/>
      <c r="AV15" s="339"/>
      <c r="AW15" s="340"/>
      <c r="AX15" s="339"/>
      <c r="AY15" s="340"/>
      <c r="AZ15" s="339"/>
      <c r="BA15" s="338"/>
      <c r="BB15" s="339"/>
      <c r="BC15" s="340"/>
      <c r="BD15" s="339"/>
    </row>
    <row r="16" spans="1:58" hidden="1" x14ac:dyDescent="0.15">
      <c r="A16" s="336" t="s">
        <v>100</v>
      </c>
      <c r="B16" s="337" t="s">
        <v>110</v>
      </c>
      <c r="C16" s="338">
        <v>96.5</v>
      </c>
      <c r="D16" s="339">
        <f t="shared" si="2"/>
        <v>-0.2</v>
      </c>
      <c r="E16" s="340">
        <v>95.4</v>
      </c>
      <c r="F16" s="339">
        <f t="shared" si="2"/>
        <v>-1.3</v>
      </c>
      <c r="G16" s="338">
        <v>98.2</v>
      </c>
      <c r="H16" s="339">
        <f t="shared" si="0"/>
        <v>0.7</v>
      </c>
      <c r="I16" s="340">
        <v>104.2</v>
      </c>
      <c r="J16" s="339">
        <f t="shared" si="1"/>
        <v>7.2</v>
      </c>
      <c r="K16" s="340">
        <v>96.2</v>
      </c>
      <c r="L16" s="339">
        <v>2.8</v>
      </c>
      <c r="M16" s="340">
        <v>94.8</v>
      </c>
      <c r="N16" s="339">
        <v>1.4</v>
      </c>
      <c r="O16" s="338">
        <v>99.9</v>
      </c>
      <c r="P16" s="339">
        <v>0.3</v>
      </c>
      <c r="Q16" s="340">
        <v>102.7</v>
      </c>
      <c r="R16" s="339">
        <v>3.1</v>
      </c>
      <c r="T16" s="336" t="s">
        <v>100</v>
      </c>
      <c r="U16" s="337" t="s">
        <v>110</v>
      </c>
      <c r="V16" s="338"/>
      <c r="W16" s="339"/>
      <c r="X16" s="340"/>
      <c r="Y16" s="339"/>
      <c r="Z16" s="338"/>
      <c r="AA16" s="339"/>
      <c r="AB16" s="340"/>
      <c r="AC16" s="339"/>
      <c r="AD16" s="340"/>
      <c r="AE16" s="339"/>
      <c r="AF16" s="340"/>
      <c r="AG16" s="339"/>
      <c r="AH16" s="338"/>
      <c r="AI16" s="339"/>
      <c r="AJ16" s="340"/>
      <c r="AK16" s="339"/>
      <c r="AM16" s="336" t="s">
        <v>100</v>
      </c>
      <c r="AN16" s="337" t="s">
        <v>110</v>
      </c>
      <c r="AO16" s="338"/>
      <c r="AP16" s="339"/>
      <c r="AQ16" s="340"/>
      <c r="AR16" s="339"/>
      <c r="AS16" s="338"/>
      <c r="AT16" s="339"/>
      <c r="AU16" s="340"/>
      <c r="AV16" s="339"/>
      <c r="AW16" s="340"/>
      <c r="AX16" s="339"/>
      <c r="AY16" s="340"/>
      <c r="AZ16" s="339"/>
      <c r="BA16" s="338"/>
      <c r="BB16" s="339"/>
      <c r="BC16" s="340"/>
      <c r="BD16" s="339"/>
    </row>
    <row r="17" spans="1:56" hidden="1" x14ac:dyDescent="0.15">
      <c r="A17" s="341" t="s">
        <v>100</v>
      </c>
      <c r="B17" s="342" t="s">
        <v>97</v>
      </c>
      <c r="C17" s="343">
        <v>96.4</v>
      </c>
      <c r="D17" s="344">
        <f t="shared" si="2"/>
        <v>-0.1</v>
      </c>
      <c r="E17" s="345">
        <v>97.2</v>
      </c>
      <c r="F17" s="344">
        <f t="shared" si="2"/>
        <v>1.9</v>
      </c>
      <c r="G17" s="343">
        <v>96.6</v>
      </c>
      <c r="H17" s="344">
        <f t="shared" si="0"/>
        <v>-1.6</v>
      </c>
      <c r="I17" s="345">
        <v>96.7</v>
      </c>
      <c r="J17" s="344">
        <f t="shared" si="1"/>
        <v>-7.2</v>
      </c>
      <c r="K17" s="345">
        <v>97.4</v>
      </c>
      <c r="L17" s="344">
        <v>5.8</v>
      </c>
      <c r="M17" s="345">
        <v>99.7</v>
      </c>
      <c r="N17" s="344">
        <v>7.9</v>
      </c>
      <c r="O17" s="343">
        <v>94.8</v>
      </c>
      <c r="P17" s="344">
        <v>-2.4</v>
      </c>
      <c r="Q17" s="345">
        <v>94</v>
      </c>
      <c r="R17" s="344">
        <v>-4.9000000000000004</v>
      </c>
      <c r="T17" s="341" t="s">
        <v>100</v>
      </c>
      <c r="U17" s="342" t="s">
        <v>97</v>
      </c>
      <c r="V17" s="343"/>
      <c r="W17" s="344"/>
      <c r="X17" s="345"/>
      <c r="Y17" s="344"/>
      <c r="Z17" s="343"/>
      <c r="AA17" s="344"/>
      <c r="AB17" s="345"/>
      <c r="AC17" s="344"/>
      <c r="AD17" s="345"/>
      <c r="AE17" s="344"/>
      <c r="AF17" s="345"/>
      <c r="AG17" s="344"/>
      <c r="AH17" s="343"/>
      <c r="AI17" s="344"/>
      <c r="AJ17" s="345"/>
      <c r="AK17" s="344"/>
      <c r="AM17" s="341" t="s">
        <v>100</v>
      </c>
      <c r="AN17" s="342" t="s">
        <v>97</v>
      </c>
      <c r="AO17" s="343"/>
      <c r="AP17" s="344"/>
      <c r="AQ17" s="345"/>
      <c r="AR17" s="344"/>
      <c r="AS17" s="343"/>
      <c r="AT17" s="344"/>
      <c r="AU17" s="345"/>
      <c r="AV17" s="344"/>
      <c r="AW17" s="345"/>
      <c r="AX17" s="344"/>
      <c r="AY17" s="345"/>
      <c r="AZ17" s="344"/>
      <c r="BA17" s="343"/>
      <c r="BB17" s="344"/>
      <c r="BC17" s="345"/>
      <c r="BD17" s="344"/>
    </row>
    <row r="18" spans="1:56" hidden="1" x14ac:dyDescent="0.15">
      <c r="A18" s="331" t="s">
        <v>132</v>
      </c>
      <c r="B18" s="332" t="s">
        <v>99</v>
      </c>
      <c r="C18" s="333">
        <v>97.9</v>
      </c>
      <c r="D18" s="334">
        <f t="shared" si="2"/>
        <v>1.6</v>
      </c>
      <c r="E18" s="335">
        <v>98.7</v>
      </c>
      <c r="F18" s="334">
        <f t="shared" si="2"/>
        <v>1.5</v>
      </c>
      <c r="G18" s="333">
        <v>96.1</v>
      </c>
      <c r="H18" s="334">
        <f t="shared" si="0"/>
        <v>-0.5</v>
      </c>
      <c r="I18" s="335">
        <v>94.7</v>
      </c>
      <c r="J18" s="334">
        <f t="shared" si="1"/>
        <v>-2.1</v>
      </c>
      <c r="K18" s="335">
        <v>90.5</v>
      </c>
      <c r="L18" s="334">
        <f>ROUND((K18-K6)/K6*100,1)</f>
        <v>3.8</v>
      </c>
      <c r="M18" s="335">
        <v>90</v>
      </c>
      <c r="N18" s="334">
        <f>ROUND((M18-M6)/M6*100,1)</f>
        <v>5</v>
      </c>
      <c r="O18" s="333">
        <v>97.8</v>
      </c>
      <c r="P18" s="334">
        <f t="shared" ref="P18:P81" si="3">ROUND((O18-O6)/O6*100,1)</f>
        <v>-4.8</v>
      </c>
      <c r="Q18" s="335">
        <v>106.8</v>
      </c>
      <c r="R18" s="334">
        <f t="shared" ref="R18:R81" si="4">ROUND((Q18-Q6)/Q6*100,1)</f>
        <v>-9.6</v>
      </c>
      <c r="T18" s="331" t="s">
        <v>132</v>
      </c>
      <c r="U18" s="332" t="s">
        <v>99</v>
      </c>
      <c r="V18" s="333"/>
      <c r="W18" s="334"/>
      <c r="X18" s="335"/>
      <c r="Y18" s="334"/>
      <c r="Z18" s="333"/>
      <c r="AA18" s="334"/>
      <c r="AB18" s="335"/>
      <c r="AC18" s="334"/>
      <c r="AD18" s="335"/>
      <c r="AE18" s="334"/>
      <c r="AF18" s="335"/>
      <c r="AG18" s="334"/>
      <c r="AH18" s="333"/>
      <c r="AI18" s="334"/>
      <c r="AJ18" s="335"/>
      <c r="AK18" s="334"/>
      <c r="AM18" s="331" t="s">
        <v>132</v>
      </c>
      <c r="AN18" s="332" t="s">
        <v>99</v>
      </c>
      <c r="AO18" s="333"/>
      <c r="AP18" s="334"/>
      <c r="AQ18" s="335"/>
      <c r="AR18" s="334"/>
      <c r="AS18" s="333"/>
      <c r="AT18" s="334"/>
      <c r="AU18" s="335"/>
      <c r="AV18" s="334"/>
      <c r="AW18" s="335"/>
      <c r="AX18" s="334"/>
      <c r="AY18" s="335"/>
      <c r="AZ18" s="334"/>
      <c r="BA18" s="333"/>
      <c r="BB18" s="334"/>
      <c r="BC18" s="335"/>
      <c r="BD18" s="334"/>
    </row>
    <row r="19" spans="1:56" hidden="1" x14ac:dyDescent="0.15">
      <c r="A19" s="336"/>
      <c r="B19" s="337" t="s">
        <v>101</v>
      </c>
      <c r="C19" s="338">
        <v>97.7</v>
      </c>
      <c r="D19" s="339">
        <f t="shared" si="2"/>
        <v>-0.2</v>
      </c>
      <c r="E19" s="340">
        <v>97.7</v>
      </c>
      <c r="F19" s="339">
        <f t="shared" si="2"/>
        <v>-1</v>
      </c>
      <c r="G19" s="338">
        <v>96.3</v>
      </c>
      <c r="H19" s="339">
        <f t="shared" si="0"/>
        <v>0.2</v>
      </c>
      <c r="I19" s="340">
        <v>97.3</v>
      </c>
      <c r="J19" s="339">
        <f t="shared" si="1"/>
        <v>2.7</v>
      </c>
      <c r="K19" s="340">
        <v>95.6</v>
      </c>
      <c r="L19" s="339">
        <f t="shared" ref="L19:N34" si="5">ROUND((K19-K7)/K7*100,1)</f>
        <v>4.9000000000000004</v>
      </c>
      <c r="M19" s="340">
        <v>95.6</v>
      </c>
      <c r="N19" s="339">
        <f t="shared" si="5"/>
        <v>3.9</v>
      </c>
      <c r="O19" s="338">
        <v>98.7</v>
      </c>
      <c r="P19" s="339">
        <f t="shared" si="3"/>
        <v>-2</v>
      </c>
      <c r="Q19" s="340">
        <v>101.5</v>
      </c>
      <c r="R19" s="339">
        <f t="shared" si="4"/>
        <v>-4</v>
      </c>
      <c r="T19" s="336"/>
      <c r="U19" s="337" t="s">
        <v>101</v>
      </c>
      <c r="V19" s="338"/>
      <c r="W19" s="339"/>
      <c r="X19" s="340"/>
      <c r="Y19" s="339"/>
      <c r="Z19" s="338"/>
      <c r="AA19" s="339"/>
      <c r="AB19" s="340"/>
      <c r="AC19" s="339"/>
      <c r="AD19" s="340"/>
      <c r="AE19" s="339"/>
      <c r="AF19" s="340"/>
      <c r="AG19" s="339"/>
      <c r="AH19" s="338"/>
      <c r="AI19" s="339"/>
      <c r="AJ19" s="340"/>
      <c r="AK19" s="339"/>
      <c r="AM19" s="336"/>
      <c r="AN19" s="337" t="s">
        <v>101</v>
      </c>
      <c r="AO19" s="338"/>
      <c r="AP19" s="339"/>
      <c r="AQ19" s="340"/>
      <c r="AR19" s="339"/>
      <c r="AS19" s="338"/>
      <c r="AT19" s="339"/>
      <c r="AU19" s="340"/>
      <c r="AV19" s="339"/>
      <c r="AW19" s="340"/>
      <c r="AX19" s="339"/>
      <c r="AY19" s="340"/>
      <c r="AZ19" s="339"/>
      <c r="BA19" s="338"/>
      <c r="BB19" s="339"/>
      <c r="BC19" s="340"/>
      <c r="BD19" s="339"/>
    </row>
    <row r="20" spans="1:56" hidden="1" x14ac:dyDescent="0.15">
      <c r="A20" s="336"/>
      <c r="B20" s="337" t="s">
        <v>102</v>
      </c>
      <c r="C20" s="338">
        <v>97.2</v>
      </c>
      <c r="D20" s="339">
        <f t="shared" si="2"/>
        <v>-0.5</v>
      </c>
      <c r="E20" s="340">
        <v>96.5</v>
      </c>
      <c r="F20" s="339">
        <f t="shared" si="2"/>
        <v>-1.2</v>
      </c>
      <c r="G20" s="338">
        <v>96.5</v>
      </c>
      <c r="H20" s="339">
        <f t="shared" si="0"/>
        <v>0.2</v>
      </c>
      <c r="I20" s="340">
        <v>96.7</v>
      </c>
      <c r="J20" s="339">
        <f t="shared" si="1"/>
        <v>-0.6</v>
      </c>
      <c r="K20" s="340">
        <v>110.8</v>
      </c>
      <c r="L20" s="339">
        <f t="shared" si="5"/>
        <v>7.2</v>
      </c>
      <c r="M20" s="340">
        <v>114.4</v>
      </c>
      <c r="N20" s="339">
        <f t="shared" si="5"/>
        <v>7.2</v>
      </c>
      <c r="O20" s="338">
        <v>91.9</v>
      </c>
      <c r="P20" s="339">
        <f t="shared" si="3"/>
        <v>-1.7</v>
      </c>
      <c r="Q20" s="340">
        <v>82.1</v>
      </c>
      <c r="R20" s="339">
        <f t="shared" si="4"/>
        <v>-6.5</v>
      </c>
      <c r="T20" s="336"/>
      <c r="U20" s="337" t="s">
        <v>102</v>
      </c>
      <c r="V20" s="338"/>
      <c r="W20" s="339"/>
      <c r="X20" s="340"/>
      <c r="Y20" s="339"/>
      <c r="Z20" s="338"/>
      <c r="AA20" s="339"/>
      <c r="AB20" s="340"/>
      <c r="AC20" s="339"/>
      <c r="AD20" s="340"/>
      <c r="AE20" s="339"/>
      <c r="AF20" s="340"/>
      <c r="AG20" s="339"/>
      <c r="AH20" s="338"/>
      <c r="AI20" s="339"/>
      <c r="AJ20" s="340"/>
      <c r="AK20" s="339"/>
      <c r="AM20" s="336"/>
      <c r="AN20" s="337" t="s">
        <v>102</v>
      </c>
      <c r="AO20" s="338"/>
      <c r="AP20" s="339"/>
      <c r="AQ20" s="340"/>
      <c r="AR20" s="339"/>
      <c r="AS20" s="338"/>
      <c r="AT20" s="339"/>
      <c r="AU20" s="340"/>
      <c r="AV20" s="339"/>
      <c r="AW20" s="340"/>
      <c r="AX20" s="339"/>
      <c r="AY20" s="340"/>
      <c r="AZ20" s="339"/>
      <c r="BA20" s="338"/>
      <c r="BB20" s="339"/>
      <c r="BC20" s="340"/>
      <c r="BD20" s="339"/>
    </row>
    <row r="21" spans="1:56" hidden="1" x14ac:dyDescent="0.15">
      <c r="A21" s="324"/>
      <c r="B21" s="337" t="s">
        <v>103</v>
      </c>
      <c r="C21" s="338">
        <v>98.9</v>
      </c>
      <c r="D21" s="339">
        <f t="shared" si="2"/>
        <v>1.7</v>
      </c>
      <c r="E21" s="340">
        <v>98.6</v>
      </c>
      <c r="F21" s="339">
        <f t="shared" si="2"/>
        <v>2.2000000000000002</v>
      </c>
      <c r="G21" s="338">
        <v>97.5</v>
      </c>
      <c r="H21" s="339">
        <f t="shared" si="0"/>
        <v>1</v>
      </c>
      <c r="I21" s="340">
        <v>98.6</v>
      </c>
      <c r="J21" s="339">
        <f t="shared" si="1"/>
        <v>2</v>
      </c>
      <c r="K21" s="340">
        <v>97.1</v>
      </c>
      <c r="L21" s="339">
        <f t="shared" si="5"/>
        <v>7.2</v>
      </c>
      <c r="M21" s="340">
        <v>94.9</v>
      </c>
      <c r="N21" s="339">
        <f t="shared" si="5"/>
        <v>6.6</v>
      </c>
      <c r="O21" s="338">
        <v>95</v>
      </c>
      <c r="P21" s="339">
        <f t="shared" si="3"/>
        <v>-0.5</v>
      </c>
      <c r="Q21" s="340">
        <v>96.4</v>
      </c>
      <c r="R21" s="339">
        <f t="shared" si="4"/>
        <v>-4.4000000000000004</v>
      </c>
      <c r="T21" s="324"/>
      <c r="U21" s="337" t="s">
        <v>103</v>
      </c>
      <c r="V21" s="338"/>
      <c r="W21" s="339"/>
      <c r="X21" s="340"/>
      <c r="Y21" s="339"/>
      <c r="Z21" s="338"/>
      <c r="AA21" s="339"/>
      <c r="AB21" s="340"/>
      <c r="AC21" s="339"/>
      <c r="AD21" s="340"/>
      <c r="AE21" s="339"/>
      <c r="AF21" s="340"/>
      <c r="AG21" s="339"/>
      <c r="AH21" s="338"/>
      <c r="AI21" s="339"/>
      <c r="AJ21" s="340"/>
      <c r="AK21" s="339"/>
      <c r="AM21" s="324"/>
      <c r="AN21" s="337" t="s">
        <v>103</v>
      </c>
      <c r="AO21" s="338"/>
      <c r="AP21" s="339"/>
      <c r="AQ21" s="340"/>
      <c r="AR21" s="339"/>
      <c r="AS21" s="338"/>
      <c r="AT21" s="339"/>
      <c r="AU21" s="340"/>
      <c r="AV21" s="339"/>
      <c r="AW21" s="340"/>
      <c r="AX21" s="339"/>
      <c r="AY21" s="340"/>
      <c r="AZ21" s="339"/>
      <c r="BA21" s="338"/>
      <c r="BB21" s="339"/>
      <c r="BC21" s="340"/>
      <c r="BD21" s="339"/>
    </row>
    <row r="22" spans="1:56" hidden="1" x14ac:dyDescent="0.15">
      <c r="A22" s="324"/>
      <c r="B22" s="337" t="s">
        <v>104</v>
      </c>
      <c r="C22" s="338">
        <v>98.9</v>
      </c>
      <c r="D22" s="339">
        <f t="shared" si="2"/>
        <v>0</v>
      </c>
      <c r="E22" s="340">
        <v>99</v>
      </c>
      <c r="F22" s="339">
        <f t="shared" si="2"/>
        <v>0.4</v>
      </c>
      <c r="G22" s="338">
        <v>97.1</v>
      </c>
      <c r="H22" s="339">
        <f t="shared" si="0"/>
        <v>-0.4</v>
      </c>
      <c r="I22" s="340">
        <v>100.1</v>
      </c>
      <c r="J22" s="339">
        <f t="shared" si="1"/>
        <v>1.5</v>
      </c>
      <c r="K22" s="340">
        <v>91.1</v>
      </c>
      <c r="L22" s="339">
        <f t="shared" si="5"/>
        <v>1.9</v>
      </c>
      <c r="M22" s="340">
        <v>90.1</v>
      </c>
      <c r="N22" s="339">
        <f t="shared" si="5"/>
        <v>2.9</v>
      </c>
      <c r="O22" s="338">
        <v>97.5</v>
      </c>
      <c r="P22" s="339">
        <f t="shared" si="3"/>
        <v>-1.5</v>
      </c>
      <c r="Q22" s="340">
        <v>104.6</v>
      </c>
      <c r="R22" s="339">
        <f t="shared" si="4"/>
        <v>-1.9</v>
      </c>
      <c r="T22" s="324"/>
      <c r="U22" s="337" t="s">
        <v>104</v>
      </c>
      <c r="V22" s="338"/>
      <c r="W22" s="339"/>
      <c r="X22" s="340"/>
      <c r="Y22" s="339"/>
      <c r="Z22" s="338"/>
      <c r="AA22" s="339"/>
      <c r="AB22" s="340"/>
      <c r="AC22" s="339"/>
      <c r="AD22" s="340"/>
      <c r="AE22" s="339"/>
      <c r="AF22" s="340"/>
      <c r="AG22" s="339"/>
      <c r="AH22" s="338"/>
      <c r="AI22" s="339"/>
      <c r="AJ22" s="340"/>
      <c r="AK22" s="339"/>
      <c r="AM22" s="324"/>
      <c r="AN22" s="337" t="s">
        <v>104</v>
      </c>
      <c r="AO22" s="338"/>
      <c r="AP22" s="339"/>
      <c r="AQ22" s="340"/>
      <c r="AR22" s="339"/>
      <c r="AS22" s="338"/>
      <c r="AT22" s="339"/>
      <c r="AU22" s="340"/>
      <c r="AV22" s="339"/>
      <c r="AW22" s="340"/>
      <c r="AX22" s="339"/>
      <c r="AY22" s="340"/>
      <c r="AZ22" s="339"/>
      <c r="BA22" s="338"/>
      <c r="BB22" s="339"/>
      <c r="BC22" s="340"/>
      <c r="BD22" s="339"/>
    </row>
    <row r="23" spans="1:56" hidden="1" x14ac:dyDescent="0.15">
      <c r="A23" s="324"/>
      <c r="B23" s="337" t="s">
        <v>105</v>
      </c>
      <c r="C23" s="338">
        <v>99.2</v>
      </c>
      <c r="D23" s="339">
        <f t="shared" si="2"/>
        <v>0.3</v>
      </c>
      <c r="E23" s="340">
        <v>98.8</v>
      </c>
      <c r="F23" s="339">
        <f t="shared" si="2"/>
        <v>-0.2</v>
      </c>
      <c r="G23" s="338">
        <v>97.3</v>
      </c>
      <c r="H23" s="339">
        <f t="shared" si="0"/>
        <v>0.2</v>
      </c>
      <c r="I23" s="340">
        <v>97.4</v>
      </c>
      <c r="J23" s="339">
        <f t="shared" si="1"/>
        <v>-2.7</v>
      </c>
      <c r="K23" s="340">
        <v>102.1</v>
      </c>
      <c r="L23" s="339">
        <f t="shared" si="5"/>
        <v>8</v>
      </c>
      <c r="M23" s="340">
        <v>101.2</v>
      </c>
      <c r="N23" s="339">
        <f t="shared" si="5"/>
        <v>7.1</v>
      </c>
      <c r="O23" s="338">
        <v>98</v>
      </c>
      <c r="P23" s="339">
        <f t="shared" si="3"/>
        <v>-0.9</v>
      </c>
      <c r="Q23" s="340">
        <v>96.2</v>
      </c>
      <c r="R23" s="339">
        <f t="shared" si="4"/>
        <v>-6.3</v>
      </c>
      <c r="T23" s="324"/>
      <c r="U23" s="337" t="s">
        <v>105</v>
      </c>
      <c r="V23" s="338"/>
      <c r="W23" s="339"/>
      <c r="X23" s="340"/>
      <c r="Y23" s="339"/>
      <c r="Z23" s="338"/>
      <c r="AA23" s="339"/>
      <c r="AB23" s="340"/>
      <c r="AC23" s="339"/>
      <c r="AD23" s="340"/>
      <c r="AE23" s="339"/>
      <c r="AF23" s="340"/>
      <c r="AG23" s="339"/>
      <c r="AH23" s="338"/>
      <c r="AI23" s="339"/>
      <c r="AJ23" s="340"/>
      <c r="AK23" s="339"/>
      <c r="AM23" s="324"/>
      <c r="AN23" s="337" t="s">
        <v>105</v>
      </c>
      <c r="AO23" s="338"/>
      <c r="AP23" s="339"/>
      <c r="AQ23" s="340"/>
      <c r="AR23" s="339"/>
      <c r="AS23" s="338"/>
      <c r="AT23" s="339"/>
      <c r="AU23" s="340"/>
      <c r="AV23" s="339"/>
      <c r="AW23" s="340"/>
      <c r="AX23" s="339"/>
      <c r="AY23" s="340"/>
      <c r="AZ23" s="339"/>
      <c r="BA23" s="338"/>
      <c r="BB23" s="339"/>
      <c r="BC23" s="340"/>
      <c r="BD23" s="339"/>
    </row>
    <row r="24" spans="1:56" hidden="1" x14ac:dyDescent="0.15">
      <c r="A24" s="324"/>
      <c r="B24" s="337" t="s">
        <v>106</v>
      </c>
      <c r="C24" s="338">
        <v>100.4</v>
      </c>
      <c r="D24" s="339">
        <f t="shared" ref="D24:F39" si="6">ROUND((C24-C23)/C23*100,1)</f>
        <v>1.2</v>
      </c>
      <c r="E24" s="340">
        <v>100.9</v>
      </c>
      <c r="F24" s="339">
        <f t="shared" si="6"/>
        <v>2.1</v>
      </c>
      <c r="G24" s="338">
        <v>95.7</v>
      </c>
      <c r="H24" s="339">
        <f t="shared" si="0"/>
        <v>-1.6</v>
      </c>
      <c r="I24" s="340">
        <v>94.6</v>
      </c>
      <c r="J24" s="339">
        <f t="shared" si="1"/>
        <v>-2.9</v>
      </c>
      <c r="K24" s="340">
        <v>102.3</v>
      </c>
      <c r="L24" s="339">
        <f t="shared" si="5"/>
        <v>5.7</v>
      </c>
      <c r="M24" s="340">
        <v>101.9</v>
      </c>
      <c r="N24" s="339">
        <f t="shared" si="5"/>
        <v>7</v>
      </c>
      <c r="O24" s="338">
        <v>97.5</v>
      </c>
      <c r="P24" s="339">
        <f t="shared" si="3"/>
        <v>-3.7</v>
      </c>
      <c r="Q24" s="340">
        <v>95</v>
      </c>
      <c r="R24" s="339">
        <f t="shared" si="4"/>
        <v>-7.1</v>
      </c>
      <c r="T24" s="324"/>
      <c r="U24" s="337" t="s">
        <v>106</v>
      </c>
      <c r="V24" s="338"/>
      <c r="W24" s="339"/>
      <c r="X24" s="340"/>
      <c r="Y24" s="339"/>
      <c r="Z24" s="338"/>
      <c r="AA24" s="339"/>
      <c r="AB24" s="340"/>
      <c r="AC24" s="339"/>
      <c r="AD24" s="340"/>
      <c r="AE24" s="339"/>
      <c r="AF24" s="340"/>
      <c r="AG24" s="339"/>
      <c r="AH24" s="338"/>
      <c r="AI24" s="339"/>
      <c r="AJ24" s="340"/>
      <c r="AK24" s="339"/>
      <c r="AM24" s="324"/>
      <c r="AN24" s="337" t="s">
        <v>106</v>
      </c>
      <c r="AO24" s="338"/>
      <c r="AP24" s="339"/>
      <c r="AQ24" s="340"/>
      <c r="AR24" s="339"/>
      <c r="AS24" s="338"/>
      <c r="AT24" s="339"/>
      <c r="AU24" s="340"/>
      <c r="AV24" s="339"/>
      <c r="AW24" s="340"/>
      <c r="AX24" s="339"/>
      <c r="AY24" s="340"/>
      <c r="AZ24" s="339"/>
      <c r="BA24" s="338"/>
      <c r="BB24" s="339"/>
      <c r="BC24" s="340"/>
      <c r="BD24" s="339"/>
    </row>
    <row r="25" spans="1:56" hidden="1" x14ac:dyDescent="0.15">
      <c r="A25" s="324"/>
      <c r="B25" s="337" t="s">
        <v>107</v>
      </c>
      <c r="C25" s="338">
        <v>99.3</v>
      </c>
      <c r="D25" s="339">
        <f t="shared" si="6"/>
        <v>-1.1000000000000001</v>
      </c>
      <c r="E25" s="340">
        <v>98.5</v>
      </c>
      <c r="F25" s="339">
        <f t="shared" si="6"/>
        <v>-2.4</v>
      </c>
      <c r="G25" s="338">
        <v>97.7</v>
      </c>
      <c r="H25" s="339">
        <f t="shared" si="0"/>
        <v>2.1</v>
      </c>
      <c r="I25" s="340">
        <v>99.5</v>
      </c>
      <c r="J25" s="339">
        <f t="shared" si="1"/>
        <v>5.2</v>
      </c>
      <c r="K25" s="340">
        <v>91.7</v>
      </c>
      <c r="L25" s="339">
        <f t="shared" si="5"/>
        <v>8.8000000000000007</v>
      </c>
      <c r="M25" s="340">
        <v>90.9</v>
      </c>
      <c r="N25" s="339">
        <f t="shared" si="5"/>
        <v>7.4</v>
      </c>
      <c r="O25" s="338">
        <v>99.3</v>
      </c>
      <c r="P25" s="339">
        <f t="shared" si="3"/>
        <v>0</v>
      </c>
      <c r="Q25" s="340">
        <v>107.2</v>
      </c>
      <c r="R25" s="339">
        <f t="shared" si="4"/>
        <v>-3.6</v>
      </c>
      <c r="T25" s="324"/>
      <c r="U25" s="337" t="s">
        <v>107</v>
      </c>
      <c r="V25" s="338"/>
      <c r="W25" s="339"/>
      <c r="X25" s="340"/>
      <c r="Y25" s="339"/>
      <c r="Z25" s="338"/>
      <c r="AA25" s="339"/>
      <c r="AB25" s="340"/>
      <c r="AC25" s="339"/>
      <c r="AD25" s="340"/>
      <c r="AE25" s="339"/>
      <c r="AF25" s="340"/>
      <c r="AG25" s="339"/>
      <c r="AH25" s="338"/>
      <c r="AI25" s="339"/>
      <c r="AJ25" s="340"/>
      <c r="AK25" s="339"/>
      <c r="AM25" s="324"/>
      <c r="AN25" s="337" t="s">
        <v>107</v>
      </c>
      <c r="AO25" s="338"/>
      <c r="AP25" s="339"/>
      <c r="AQ25" s="340"/>
      <c r="AR25" s="339"/>
      <c r="AS25" s="338"/>
      <c r="AT25" s="339"/>
      <c r="AU25" s="340"/>
      <c r="AV25" s="339"/>
      <c r="AW25" s="340"/>
      <c r="AX25" s="339"/>
      <c r="AY25" s="340"/>
      <c r="AZ25" s="339"/>
      <c r="BA25" s="338"/>
      <c r="BB25" s="339"/>
      <c r="BC25" s="340"/>
      <c r="BD25" s="339"/>
    </row>
    <row r="26" spans="1:56" hidden="1" x14ac:dyDescent="0.15">
      <c r="A26" s="324"/>
      <c r="B26" s="337" t="s">
        <v>108</v>
      </c>
      <c r="C26" s="338">
        <v>99.5</v>
      </c>
      <c r="D26" s="339">
        <f t="shared" si="6"/>
        <v>0.2</v>
      </c>
      <c r="E26" s="340">
        <v>99.1</v>
      </c>
      <c r="F26" s="339">
        <f t="shared" si="6"/>
        <v>0.6</v>
      </c>
      <c r="G26" s="338">
        <v>98.6</v>
      </c>
      <c r="H26" s="339">
        <f t="shared" si="0"/>
        <v>0.9</v>
      </c>
      <c r="I26" s="340">
        <v>98.6</v>
      </c>
      <c r="J26" s="339">
        <f t="shared" si="1"/>
        <v>-0.9</v>
      </c>
      <c r="K26" s="340">
        <v>103.9</v>
      </c>
      <c r="L26" s="339">
        <f t="shared" si="5"/>
        <v>4.5</v>
      </c>
      <c r="M26" s="340">
        <v>105.5</v>
      </c>
      <c r="N26" s="339">
        <f t="shared" si="5"/>
        <v>3.8</v>
      </c>
      <c r="O26" s="338">
        <v>96.3</v>
      </c>
      <c r="P26" s="339">
        <f t="shared" si="3"/>
        <v>1</v>
      </c>
      <c r="Q26" s="340">
        <v>92.1</v>
      </c>
      <c r="R26" s="339">
        <f t="shared" si="4"/>
        <v>-1.3</v>
      </c>
      <c r="T26" s="324"/>
      <c r="U26" s="337" t="s">
        <v>108</v>
      </c>
      <c r="V26" s="338"/>
      <c r="W26" s="339"/>
      <c r="X26" s="340"/>
      <c r="Y26" s="339"/>
      <c r="Z26" s="338"/>
      <c r="AA26" s="339"/>
      <c r="AB26" s="340"/>
      <c r="AC26" s="339"/>
      <c r="AD26" s="340"/>
      <c r="AE26" s="339"/>
      <c r="AF26" s="340"/>
      <c r="AG26" s="339"/>
      <c r="AH26" s="338"/>
      <c r="AI26" s="339"/>
      <c r="AJ26" s="340"/>
      <c r="AK26" s="339"/>
      <c r="AM26" s="324"/>
      <c r="AN26" s="337" t="s">
        <v>108</v>
      </c>
      <c r="AO26" s="338"/>
      <c r="AP26" s="339"/>
      <c r="AQ26" s="340"/>
      <c r="AR26" s="339"/>
      <c r="AS26" s="338"/>
      <c r="AT26" s="339"/>
      <c r="AU26" s="340"/>
      <c r="AV26" s="339"/>
      <c r="AW26" s="340"/>
      <c r="AX26" s="339"/>
      <c r="AY26" s="340"/>
      <c r="AZ26" s="339"/>
      <c r="BA26" s="338"/>
      <c r="BB26" s="339"/>
      <c r="BC26" s="340"/>
      <c r="BD26" s="339"/>
    </row>
    <row r="27" spans="1:56" hidden="1" x14ac:dyDescent="0.15">
      <c r="A27" s="324"/>
      <c r="B27" s="337" t="s">
        <v>109</v>
      </c>
      <c r="C27" s="338">
        <v>98</v>
      </c>
      <c r="D27" s="339">
        <f t="shared" si="6"/>
        <v>-1.5</v>
      </c>
      <c r="E27" s="340">
        <v>98.3</v>
      </c>
      <c r="F27" s="339">
        <f t="shared" si="6"/>
        <v>-0.8</v>
      </c>
      <c r="G27" s="338">
        <v>97.6</v>
      </c>
      <c r="H27" s="339">
        <f t="shared" si="0"/>
        <v>-1</v>
      </c>
      <c r="I27" s="340">
        <v>98.9</v>
      </c>
      <c r="J27" s="339">
        <f t="shared" si="1"/>
        <v>0.3</v>
      </c>
      <c r="K27" s="340">
        <v>98.3</v>
      </c>
      <c r="L27" s="339">
        <f t="shared" si="5"/>
        <v>-1.1000000000000001</v>
      </c>
      <c r="M27" s="340">
        <v>97.2</v>
      </c>
      <c r="N27" s="339">
        <f t="shared" si="5"/>
        <v>-0.5</v>
      </c>
      <c r="O27" s="338">
        <v>98.1</v>
      </c>
      <c r="P27" s="339">
        <f t="shared" si="3"/>
        <v>0</v>
      </c>
      <c r="Q27" s="340">
        <v>98.5</v>
      </c>
      <c r="R27" s="339">
        <f t="shared" si="4"/>
        <v>1.5</v>
      </c>
      <c r="T27" s="324"/>
      <c r="U27" s="337" t="s">
        <v>109</v>
      </c>
      <c r="V27" s="338"/>
      <c r="W27" s="339"/>
      <c r="X27" s="340"/>
      <c r="Y27" s="339"/>
      <c r="Z27" s="338"/>
      <c r="AA27" s="339"/>
      <c r="AB27" s="340"/>
      <c r="AC27" s="339"/>
      <c r="AD27" s="340"/>
      <c r="AE27" s="339"/>
      <c r="AF27" s="340"/>
      <c r="AG27" s="339"/>
      <c r="AH27" s="338"/>
      <c r="AI27" s="339"/>
      <c r="AJ27" s="340"/>
      <c r="AK27" s="339"/>
      <c r="AM27" s="324"/>
      <c r="AN27" s="337" t="s">
        <v>109</v>
      </c>
      <c r="AO27" s="338"/>
      <c r="AP27" s="339"/>
      <c r="AQ27" s="340"/>
      <c r="AR27" s="339"/>
      <c r="AS27" s="338"/>
      <c r="AT27" s="339"/>
      <c r="AU27" s="340"/>
      <c r="AV27" s="339"/>
      <c r="AW27" s="340"/>
      <c r="AX27" s="339"/>
      <c r="AY27" s="340"/>
      <c r="AZ27" s="339"/>
      <c r="BA27" s="338"/>
      <c r="BB27" s="339"/>
      <c r="BC27" s="340"/>
      <c r="BD27" s="339"/>
    </row>
    <row r="28" spans="1:56" hidden="1" x14ac:dyDescent="0.15">
      <c r="A28" s="324"/>
      <c r="B28" s="337" t="s">
        <v>110</v>
      </c>
      <c r="C28" s="338">
        <v>98.9</v>
      </c>
      <c r="D28" s="339">
        <f t="shared" si="6"/>
        <v>0.9</v>
      </c>
      <c r="E28" s="340">
        <v>98.7</v>
      </c>
      <c r="F28" s="339">
        <f t="shared" si="6"/>
        <v>0.4</v>
      </c>
      <c r="G28" s="338">
        <v>97.6</v>
      </c>
      <c r="H28" s="339">
        <f t="shared" si="0"/>
        <v>0</v>
      </c>
      <c r="I28" s="340">
        <v>97.9</v>
      </c>
      <c r="J28" s="339">
        <f t="shared" si="1"/>
        <v>-1</v>
      </c>
      <c r="K28" s="340">
        <v>101.4</v>
      </c>
      <c r="L28" s="339">
        <f t="shared" si="5"/>
        <v>5.4</v>
      </c>
      <c r="M28" s="340">
        <v>100.5</v>
      </c>
      <c r="N28" s="339">
        <f t="shared" si="5"/>
        <v>6</v>
      </c>
      <c r="O28" s="338">
        <v>99.4</v>
      </c>
      <c r="P28" s="339">
        <f t="shared" si="3"/>
        <v>-0.5</v>
      </c>
      <c r="Q28" s="340">
        <v>96.7</v>
      </c>
      <c r="R28" s="339">
        <f t="shared" si="4"/>
        <v>-5.8</v>
      </c>
      <c r="T28" s="324"/>
      <c r="U28" s="337" t="s">
        <v>110</v>
      </c>
      <c r="V28" s="338"/>
      <c r="W28" s="339"/>
      <c r="X28" s="340"/>
      <c r="Y28" s="339"/>
      <c r="Z28" s="338"/>
      <c r="AA28" s="339"/>
      <c r="AB28" s="340"/>
      <c r="AC28" s="339"/>
      <c r="AD28" s="340"/>
      <c r="AE28" s="339"/>
      <c r="AF28" s="340"/>
      <c r="AG28" s="339"/>
      <c r="AH28" s="338"/>
      <c r="AI28" s="339"/>
      <c r="AJ28" s="340"/>
      <c r="AK28" s="339"/>
      <c r="AM28" s="324"/>
      <c r="AN28" s="337" t="s">
        <v>110</v>
      </c>
      <c r="AO28" s="338"/>
      <c r="AP28" s="339"/>
      <c r="AQ28" s="340"/>
      <c r="AR28" s="339"/>
      <c r="AS28" s="338"/>
      <c r="AT28" s="339"/>
      <c r="AU28" s="340"/>
      <c r="AV28" s="339"/>
      <c r="AW28" s="340"/>
      <c r="AX28" s="339"/>
      <c r="AY28" s="340"/>
      <c r="AZ28" s="339"/>
      <c r="BA28" s="338"/>
      <c r="BB28" s="339"/>
      <c r="BC28" s="340"/>
      <c r="BD28" s="339"/>
    </row>
    <row r="29" spans="1:56" hidden="1" x14ac:dyDescent="0.15">
      <c r="A29" s="346"/>
      <c r="B29" s="342" t="s">
        <v>97</v>
      </c>
      <c r="C29" s="343">
        <v>97.6</v>
      </c>
      <c r="D29" s="344">
        <f t="shared" si="6"/>
        <v>-1.3</v>
      </c>
      <c r="E29" s="345">
        <v>97.8</v>
      </c>
      <c r="F29" s="344">
        <f t="shared" si="6"/>
        <v>-0.9</v>
      </c>
      <c r="G29" s="343">
        <v>96.4</v>
      </c>
      <c r="H29" s="344">
        <f t="shared" si="0"/>
        <v>-1.2</v>
      </c>
      <c r="I29" s="345">
        <v>95.1</v>
      </c>
      <c r="J29" s="344">
        <f t="shared" si="1"/>
        <v>-2.9</v>
      </c>
      <c r="K29" s="345">
        <v>99.1</v>
      </c>
      <c r="L29" s="344">
        <f t="shared" si="5"/>
        <v>1.7</v>
      </c>
      <c r="M29" s="345">
        <v>100.8</v>
      </c>
      <c r="N29" s="344">
        <f t="shared" si="5"/>
        <v>1.1000000000000001</v>
      </c>
      <c r="O29" s="343">
        <v>94.7</v>
      </c>
      <c r="P29" s="344">
        <f t="shared" si="3"/>
        <v>-0.1</v>
      </c>
      <c r="Q29" s="345">
        <v>92.2</v>
      </c>
      <c r="R29" s="344">
        <f t="shared" si="4"/>
        <v>-1.9</v>
      </c>
      <c r="T29" s="346"/>
      <c r="U29" s="342" t="s">
        <v>97</v>
      </c>
      <c r="V29" s="343"/>
      <c r="W29" s="344"/>
      <c r="X29" s="345"/>
      <c r="Y29" s="344"/>
      <c r="Z29" s="343"/>
      <c r="AA29" s="344"/>
      <c r="AB29" s="345"/>
      <c r="AC29" s="344"/>
      <c r="AD29" s="345"/>
      <c r="AE29" s="344"/>
      <c r="AF29" s="345"/>
      <c r="AG29" s="344"/>
      <c r="AH29" s="343"/>
      <c r="AI29" s="344"/>
      <c r="AJ29" s="345"/>
      <c r="AK29" s="344"/>
      <c r="AM29" s="346"/>
      <c r="AN29" s="342" t="s">
        <v>97</v>
      </c>
      <c r="AO29" s="343"/>
      <c r="AP29" s="344"/>
      <c r="AQ29" s="345"/>
      <c r="AR29" s="344"/>
      <c r="AS29" s="343"/>
      <c r="AT29" s="344"/>
      <c r="AU29" s="345"/>
      <c r="AV29" s="344"/>
      <c r="AW29" s="345"/>
      <c r="AX29" s="344"/>
      <c r="AY29" s="345"/>
      <c r="AZ29" s="344"/>
      <c r="BA29" s="343"/>
      <c r="BB29" s="344"/>
      <c r="BC29" s="345"/>
      <c r="BD29" s="344"/>
    </row>
    <row r="30" spans="1:56" hidden="1" x14ac:dyDescent="0.15">
      <c r="A30" s="331" t="s">
        <v>43</v>
      </c>
      <c r="B30" s="332" t="s">
        <v>99</v>
      </c>
      <c r="C30" s="347">
        <v>99.8</v>
      </c>
      <c r="D30" s="334">
        <f t="shared" si="6"/>
        <v>2.2999999999999998</v>
      </c>
      <c r="E30" s="348">
        <v>98.4</v>
      </c>
      <c r="F30" s="334">
        <f t="shared" si="6"/>
        <v>0.6</v>
      </c>
      <c r="G30" s="347">
        <v>98.3</v>
      </c>
      <c r="H30" s="334">
        <f t="shared" si="0"/>
        <v>2</v>
      </c>
      <c r="I30" s="348">
        <v>98.6</v>
      </c>
      <c r="J30" s="334">
        <f t="shared" si="1"/>
        <v>3.7</v>
      </c>
      <c r="K30" s="348">
        <v>92.3</v>
      </c>
      <c r="L30" s="334">
        <f t="shared" si="5"/>
        <v>2</v>
      </c>
      <c r="M30" s="348">
        <v>89.9</v>
      </c>
      <c r="N30" s="334">
        <f t="shared" si="5"/>
        <v>-0.1</v>
      </c>
      <c r="O30" s="347">
        <v>100.1</v>
      </c>
      <c r="P30" s="334">
        <f t="shared" si="3"/>
        <v>2.4</v>
      </c>
      <c r="Q30" s="348">
        <v>110.7</v>
      </c>
      <c r="R30" s="334">
        <f t="shared" si="4"/>
        <v>3.7</v>
      </c>
      <c r="S30" s="135" t="s">
        <v>122</v>
      </c>
      <c r="T30" s="331" t="s">
        <v>43</v>
      </c>
      <c r="U30" s="332" t="s">
        <v>99</v>
      </c>
      <c r="V30" s="347"/>
      <c r="W30" s="334"/>
      <c r="X30" s="348"/>
      <c r="Y30" s="334"/>
      <c r="Z30" s="347"/>
      <c r="AA30" s="334"/>
      <c r="AB30" s="348"/>
      <c r="AC30" s="334"/>
      <c r="AD30" s="348"/>
      <c r="AE30" s="334"/>
      <c r="AF30" s="348"/>
      <c r="AG30" s="334"/>
      <c r="AH30" s="347"/>
      <c r="AI30" s="334"/>
      <c r="AJ30" s="348"/>
      <c r="AK30" s="334"/>
      <c r="AM30" s="331" t="s">
        <v>43</v>
      </c>
      <c r="AN30" s="332" t="s">
        <v>99</v>
      </c>
      <c r="AO30" s="347"/>
      <c r="AP30" s="334"/>
      <c r="AQ30" s="348"/>
      <c r="AR30" s="334"/>
      <c r="AS30" s="347"/>
      <c r="AT30" s="334"/>
      <c r="AU30" s="348"/>
      <c r="AV30" s="334"/>
      <c r="AW30" s="348"/>
      <c r="AX30" s="334"/>
      <c r="AY30" s="348"/>
      <c r="AZ30" s="334"/>
      <c r="BA30" s="347"/>
      <c r="BB30" s="334"/>
      <c r="BC30" s="348"/>
      <c r="BD30" s="334"/>
    </row>
    <row r="31" spans="1:56" hidden="1" x14ac:dyDescent="0.15">
      <c r="A31" s="336"/>
      <c r="B31" s="337" t="s">
        <v>101</v>
      </c>
      <c r="C31" s="349">
        <v>99.7</v>
      </c>
      <c r="D31" s="339">
        <f t="shared" si="6"/>
        <v>-0.1</v>
      </c>
      <c r="E31" s="350">
        <v>98.6</v>
      </c>
      <c r="F31" s="339">
        <f t="shared" si="6"/>
        <v>0.2</v>
      </c>
      <c r="G31" s="349">
        <v>99.1</v>
      </c>
      <c r="H31" s="339">
        <f t="shared" si="0"/>
        <v>0.8</v>
      </c>
      <c r="I31" s="350">
        <v>100.6</v>
      </c>
      <c r="J31" s="339">
        <f t="shared" si="1"/>
        <v>2</v>
      </c>
      <c r="K31" s="350">
        <v>97.5</v>
      </c>
      <c r="L31" s="339">
        <f t="shared" si="5"/>
        <v>2</v>
      </c>
      <c r="M31" s="350">
        <v>96.4</v>
      </c>
      <c r="N31" s="339">
        <f t="shared" si="5"/>
        <v>0.8</v>
      </c>
      <c r="O31" s="349">
        <v>101.8</v>
      </c>
      <c r="P31" s="339">
        <f t="shared" si="3"/>
        <v>3.1</v>
      </c>
      <c r="Q31" s="350">
        <v>105.3</v>
      </c>
      <c r="R31" s="339">
        <f t="shared" si="4"/>
        <v>3.7</v>
      </c>
      <c r="T31" s="336"/>
      <c r="U31" s="337" t="s">
        <v>101</v>
      </c>
      <c r="V31" s="349"/>
      <c r="W31" s="339"/>
      <c r="X31" s="350"/>
      <c r="Y31" s="339"/>
      <c r="Z31" s="349"/>
      <c r="AA31" s="339"/>
      <c r="AB31" s="350"/>
      <c r="AC31" s="339"/>
      <c r="AD31" s="350"/>
      <c r="AE31" s="339"/>
      <c r="AF31" s="350"/>
      <c r="AG31" s="339"/>
      <c r="AH31" s="349"/>
      <c r="AI31" s="339"/>
      <c r="AJ31" s="350"/>
      <c r="AK31" s="339"/>
      <c r="AM31" s="336"/>
      <c r="AN31" s="337" t="s">
        <v>101</v>
      </c>
      <c r="AO31" s="349"/>
      <c r="AP31" s="339"/>
      <c r="AQ31" s="350"/>
      <c r="AR31" s="339"/>
      <c r="AS31" s="349"/>
      <c r="AT31" s="339"/>
      <c r="AU31" s="350"/>
      <c r="AV31" s="339"/>
      <c r="AW31" s="350"/>
      <c r="AX31" s="339"/>
      <c r="AY31" s="350"/>
      <c r="AZ31" s="339"/>
      <c r="BA31" s="349"/>
      <c r="BB31" s="339"/>
      <c r="BC31" s="350"/>
      <c r="BD31" s="339"/>
    </row>
    <row r="32" spans="1:56" hidden="1" x14ac:dyDescent="0.15">
      <c r="A32" s="336"/>
      <c r="B32" s="337" t="s">
        <v>102</v>
      </c>
      <c r="C32" s="349">
        <v>100</v>
      </c>
      <c r="D32" s="339">
        <f t="shared" si="6"/>
        <v>0.3</v>
      </c>
      <c r="E32" s="350">
        <v>99.3</v>
      </c>
      <c r="F32" s="339">
        <f t="shared" si="6"/>
        <v>0.7</v>
      </c>
      <c r="G32" s="349">
        <v>99.2</v>
      </c>
      <c r="H32" s="339">
        <f t="shared" si="0"/>
        <v>0.1</v>
      </c>
      <c r="I32" s="350">
        <v>99.2</v>
      </c>
      <c r="J32" s="339">
        <f t="shared" si="1"/>
        <v>-1.4</v>
      </c>
      <c r="K32" s="350">
        <v>112.4</v>
      </c>
      <c r="L32" s="339">
        <f t="shared" si="5"/>
        <v>1.4</v>
      </c>
      <c r="M32" s="350">
        <v>116.2</v>
      </c>
      <c r="N32" s="339">
        <f t="shared" si="5"/>
        <v>1.6</v>
      </c>
      <c r="O32" s="349">
        <v>94.6</v>
      </c>
      <c r="P32" s="339">
        <f t="shared" si="3"/>
        <v>2.9</v>
      </c>
      <c r="Q32" s="350">
        <v>84.4</v>
      </c>
      <c r="R32" s="339">
        <f t="shared" si="4"/>
        <v>2.8</v>
      </c>
      <c r="T32" s="336"/>
      <c r="U32" s="337" t="s">
        <v>102</v>
      </c>
      <c r="V32" s="349"/>
      <c r="W32" s="339"/>
      <c r="X32" s="350"/>
      <c r="Y32" s="339"/>
      <c r="Z32" s="349"/>
      <c r="AA32" s="339"/>
      <c r="AB32" s="350"/>
      <c r="AC32" s="339"/>
      <c r="AD32" s="350"/>
      <c r="AE32" s="339"/>
      <c r="AF32" s="350"/>
      <c r="AG32" s="339"/>
      <c r="AH32" s="349"/>
      <c r="AI32" s="339"/>
      <c r="AJ32" s="350"/>
      <c r="AK32" s="339"/>
      <c r="AM32" s="336"/>
      <c r="AN32" s="337" t="s">
        <v>102</v>
      </c>
      <c r="AO32" s="349"/>
      <c r="AP32" s="339"/>
      <c r="AQ32" s="350"/>
      <c r="AR32" s="339"/>
      <c r="AS32" s="349"/>
      <c r="AT32" s="339"/>
      <c r="AU32" s="350"/>
      <c r="AV32" s="339"/>
      <c r="AW32" s="350"/>
      <c r="AX32" s="339"/>
      <c r="AY32" s="350"/>
      <c r="AZ32" s="339"/>
      <c r="BA32" s="349"/>
      <c r="BB32" s="339"/>
      <c r="BC32" s="350"/>
      <c r="BD32" s="339"/>
    </row>
    <row r="33" spans="1:56" hidden="1" x14ac:dyDescent="0.15">
      <c r="A33" s="324"/>
      <c r="B33" s="337" t="s">
        <v>103</v>
      </c>
      <c r="C33" s="349">
        <v>100.5</v>
      </c>
      <c r="D33" s="339">
        <f t="shared" si="6"/>
        <v>0.5</v>
      </c>
      <c r="E33" s="350">
        <v>101.3</v>
      </c>
      <c r="F33" s="339">
        <f t="shared" si="6"/>
        <v>2</v>
      </c>
      <c r="G33" s="349">
        <v>98.6</v>
      </c>
      <c r="H33" s="339">
        <f t="shared" si="0"/>
        <v>-0.6</v>
      </c>
      <c r="I33" s="350">
        <v>97.7</v>
      </c>
      <c r="J33" s="339">
        <f t="shared" si="1"/>
        <v>-1.5</v>
      </c>
      <c r="K33" s="350">
        <v>97.5</v>
      </c>
      <c r="L33" s="339">
        <f t="shared" si="5"/>
        <v>0.4</v>
      </c>
      <c r="M33" s="350">
        <v>96.5</v>
      </c>
      <c r="N33" s="339">
        <f t="shared" si="5"/>
        <v>1.7</v>
      </c>
      <c r="O33" s="349">
        <v>96.2</v>
      </c>
      <c r="P33" s="339">
        <f t="shared" si="3"/>
        <v>1.3</v>
      </c>
      <c r="Q33" s="350">
        <v>95.6</v>
      </c>
      <c r="R33" s="339">
        <f t="shared" si="4"/>
        <v>-0.8</v>
      </c>
      <c r="T33" s="324"/>
      <c r="U33" s="337" t="s">
        <v>103</v>
      </c>
      <c r="V33" s="349"/>
      <c r="W33" s="339"/>
      <c r="X33" s="350"/>
      <c r="Y33" s="339"/>
      <c r="Z33" s="349"/>
      <c r="AA33" s="339"/>
      <c r="AB33" s="350"/>
      <c r="AC33" s="339"/>
      <c r="AD33" s="350"/>
      <c r="AE33" s="339"/>
      <c r="AF33" s="350"/>
      <c r="AG33" s="339"/>
      <c r="AH33" s="349"/>
      <c r="AI33" s="339"/>
      <c r="AJ33" s="350"/>
      <c r="AK33" s="339"/>
      <c r="AM33" s="324"/>
      <c r="AN33" s="337" t="s">
        <v>103</v>
      </c>
      <c r="AO33" s="349"/>
      <c r="AP33" s="339"/>
      <c r="AQ33" s="350"/>
      <c r="AR33" s="339"/>
      <c r="AS33" s="349"/>
      <c r="AT33" s="339"/>
      <c r="AU33" s="350"/>
      <c r="AV33" s="339"/>
      <c r="AW33" s="350"/>
      <c r="AX33" s="339"/>
      <c r="AY33" s="350"/>
      <c r="AZ33" s="339"/>
      <c r="BA33" s="349"/>
      <c r="BB33" s="339"/>
      <c r="BC33" s="350"/>
      <c r="BD33" s="339"/>
    </row>
    <row r="34" spans="1:56" hidden="1" x14ac:dyDescent="0.15">
      <c r="A34" s="324"/>
      <c r="B34" s="337" t="s">
        <v>104</v>
      </c>
      <c r="C34" s="349">
        <v>99.8</v>
      </c>
      <c r="D34" s="339">
        <f t="shared" si="6"/>
        <v>-0.7</v>
      </c>
      <c r="E34" s="350">
        <v>98.6</v>
      </c>
      <c r="F34" s="339">
        <f t="shared" si="6"/>
        <v>-2.7</v>
      </c>
      <c r="G34" s="349">
        <v>99.6</v>
      </c>
      <c r="H34" s="339">
        <f t="shared" si="0"/>
        <v>1</v>
      </c>
      <c r="I34" s="350">
        <v>101.5</v>
      </c>
      <c r="J34" s="339">
        <f t="shared" si="1"/>
        <v>3.9</v>
      </c>
      <c r="K34" s="350">
        <v>92.8</v>
      </c>
      <c r="L34" s="339">
        <f t="shared" si="5"/>
        <v>1.9</v>
      </c>
      <c r="M34" s="350">
        <v>90.5</v>
      </c>
      <c r="N34" s="339">
        <f t="shared" si="5"/>
        <v>0.4</v>
      </c>
      <c r="O34" s="349">
        <v>99.9</v>
      </c>
      <c r="P34" s="339">
        <f t="shared" si="3"/>
        <v>2.5</v>
      </c>
      <c r="Q34" s="350">
        <v>106.3</v>
      </c>
      <c r="R34" s="339">
        <f t="shared" si="4"/>
        <v>1.6</v>
      </c>
      <c r="T34" s="324"/>
      <c r="U34" s="337" t="s">
        <v>104</v>
      </c>
      <c r="V34" s="349"/>
      <c r="W34" s="339"/>
      <c r="X34" s="350"/>
      <c r="Y34" s="339"/>
      <c r="Z34" s="349"/>
      <c r="AA34" s="339"/>
      <c r="AB34" s="350"/>
      <c r="AC34" s="339"/>
      <c r="AD34" s="350"/>
      <c r="AE34" s="339"/>
      <c r="AF34" s="350"/>
      <c r="AG34" s="339"/>
      <c r="AH34" s="349"/>
      <c r="AI34" s="339"/>
      <c r="AJ34" s="350"/>
      <c r="AK34" s="339"/>
      <c r="AM34" s="324"/>
      <c r="AN34" s="337" t="s">
        <v>104</v>
      </c>
      <c r="AO34" s="349"/>
      <c r="AP34" s="339"/>
      <c r="AQ34" s="350"/>
      <c r="AR34" s="339"/>
      <c r="AS34" s="349"/>
      <c r="AT34" s="339"/>
      <c r="AU34" s="350"/>
      <c r="AV34" s="339"/>
      <c r="AW34" s="350"/>
      <c r="AX34" s="339"/>
      <c r="AY34" s="350"/>
      <c r="AZ34" s="339"/>
      <c r="BA34" s="349"/>
      <c r="BB34" s="339"/>
      <c r="BC34" s="350"/>
      <c r="BD34" s="339"/>
    </row>
    <row r="35" spans="1:56" hidden="1" x14ac:dyDescent="0.15">
      <c r="A35" s="324"/>
      <c r="B35" s="337" t="s">
        <v>105</v>
      </c>
      <c r="C35" s="349">
        <v>100.1</v>
      </c>
      <c r="D35" s="339">
        <f t="shared" si="6"/>
        <v>0.3</v>
      </c>
      <c r="E35" s="350">
        <v>100</v>
      </c>
      <c r="F35" s="339">
        <f t="shared" si="6"/>
        <v>1.4</v>
      </c>
      <c r="G35" s="349">
        <v>99.8</v>
      </c>
      <c r="H35" s="339">
        <f t="shared" si="0"/>
        <v>0.2</v>
      </c>
      <c r="I35" s="350">
        <v>99</v>
      </c>
      <c r="J35" s="339">
        <f t="shared" si="1"/>
        <v>-2.5</v>
      </c>
      <c r="K35" s="350">
        <v>103.1</v>
      </c>
      <c r="L35" s="339">
        <f t="shared" ref="L35:N50" si="7">ROUND((K35-K23)/K23*100,1)</f>
        <v>1</v>
      </c>
      <c r="M35" s="350">
        <v>102.6</v>
      </c>
      <c r="N35" s="339">
        <f t="shared" si="7"/>
        <v>1.4</v>
      </c>
      <c r="O35" s="349">
        <v>100.3</v>
      </c>
      <c r="P35" s="339">
        <f t="shared" si="3"/>
        <v>2.2999999999999998</v>
      </c>
      <c r="Q35" s="350">
        <v>97.4</v>
      </c>
      <c r="R35" s="339">
        <f t="shared" si="4"/>
        <v>1.2</v>
      </c>
      <c r="T35" s="324"/>
      <c r="U35" s="337" t="s">
        <v>105</v>
      </c>
      <c r="V35" s="349"/>
      <c r="W35" s="339"/>
      <c r="X35" s="350"/>
      <c r="Y35" s="339"/>
      <c r="Z35" s="349"/>
      <c r="AA35" s="339"/>
      <c r="AB35" s="350"/>
      <c r="AC35" s="339"/>
      <c r="AD35" s="350"/>
      <c r="AE35" s="339"/>
      <c r="AF35" s="350"/>
      <c r="AG35" s="339"/>
      <c r="AH35" s="349"/>
      <c r="AI35" s="339"/>
      <c r="AJ35" s="350"/>
      <c r="AK35" s="339"/>
      <c r="AM35" s="324"/>
      <c r="AN35" s="337" t="s">
        <v>105</v>
      </c>
      <c r="AO35" s="349"/>
      <c r="AP35" s="339"/>
      <c r="AQ35" s="350"/>
      <c r="AR35" s="339"/>
      <c r="AS35" s="349"/>
      <c r="AT35" s="339"/>
      <c r="AU35" s="350"/>
      <c r="AV35" s="339"/>
      <c r="AW35" s="350"/>
      <c r="AX35" s="339"/>
      <c r="AY35" s="350"/>
      <c r="AZ35" s="339"/>
      <c r="BA35" s="349"/>
      <c r="BB35" s="339"/>
      <c r="BC35" s="350"/>
      <c r="BD35" s="339"/>
    </row>
    <row r="36" spans="1:56" hidden="1" x14ac:dyDescent="0.15">
      <c r="A36" s="324"/>
      <c r="B36" s="337" t="s">
        <v>106</v>
      </c>
      <c r="C36" s="349">
        <v>99.3</v>
      </c>
      <c r="D36" s="339">
        <f t="shared" si="6"/>
        <v>-0.8</v>
      </c>
      <c r="E36" s="350">
        <v>100.1</v>
      </c>
      <c r="F36" s="339">
        <f t="shared" si="6"/>
        <v>0.1</v>
      </c>
      <c r="G36" s="349">
        <v>100.6</v>
      </c>
      <c r="H36" s="339">
        <f t="shared" si="0"/>
        <v>0.8</v>
      </c>
      <c r="I36" s="350">
        <v>101</v>
      </c>
      <c r="J36" s="339">
        <f t="shared" si="1"/>
        <v>2</v>
      </c>
      <c r="K36" s="350">
        <v>99.7</v>
      </c>
      <c r="L36" s="339">
        <f t="shared" si="7"/>
        <v>-2.5</v>
      </c>
      <c r="M36" s="350">
        <v>99.7</v>
      </c>
      <c r="N36" s="339">
        <f t="shared" si="7"/>
        <v>-2.2000000000000002</v>
      </c>
      <c r="O36" s="349">
        <v>102.3</v>
      </c>
      <c r="P36" s="339">
        <f t="shared" si="3"/>
        <v>4.9000000000000004</v>
      </c>
      <c r="Q36" s="350">
        <v>101.8</v>
      </c>
      <c r="R36" s="339">
        <f t="shared" si="4"/>
        <v>7.2</v>
      </c>
      <c r="T36" s="324"/>
      <c r="U36" s="337" t="s">
        <v>106</v>
      </c>
      <c r="V36" s="349"/>
      <c r="W36" s="339"/>
      <c r="X36" s="350"/>
      <c r="Y36" s="339"/>
      <c r="Z36" s="349"/>
      <c r="AA36" s="339"/>
      <c r="AB36" s="350"/>
      <c r="AC36" s="339"/>
      <c r="AD36" s="350"/>
      <c r="AE36" s="339"/>
      <c r="AF36" s="350"/>
      <c r="AG36" s="339"/>
      <c r="AH36" s="349"/>
      <c r="AI36" s="339"/>
      <c r="AJ36" s="350"/>
      <c r="AK36" s="339"/>
      <c r="AM36" s="324"/>
      <c r="AN36" s="337" t="s">
        <v>106</v>
      </c>
      <c r="AO36" s="349"/>
      <c r="AP36" s="339"/>
      <c r="AQ36" s="350"/>
      <c r="AR36" s="339"/>
      <c r="AS36" s="349"/>
      <c r="AT36" s="339"/>
      <c r="AU36" s="350"/>
      <c r="AV36" s="339"/>
      <c r="AW36" s="350"/>
      <c r="AX36" s="339"/>
      <c r="AY36" s="350"/>
      <c r="AZ36" s="339"/>
      <c r="BA36" s="349"/>
      <c r="BB36" s="339"/>
      <c r="BC36" s="350"/>
      <c r="BD36" s="339"/>
    </row>
    <row r="37" spans="1:56" hidden="1" x14ac:dyDescent="0.15">
      <c r="A37" s="324"/>
      <c r="B37" s="337" t="s">
        <v>107</v>
      </c>
      <c r="C37" s="349">
        <v>99.4</v>
      </c>
      <c r="D37" s="339">
        <f t="shared" si="6"/>
        <v>0.1</v>
      </c>
      <c r="E37" s="350">
        <v>99.8</v>
      </c>
      <c r="F37" s="339">
        <f t="shared" si="6"/>
        <v>-0.3</v>
      </c>
      <c r="G37" s="349">
        <v>101.3</v>
      </c>
      <c r="H37" s="339">
        <f t="shared" si="0"/>
        <v>0.7</v>
      </c>
      <c r="I37" s="350">
        <v>100.5</v>
      </c>
      <c r="J37" s="339">
        <f t="shared" si="1"/>
        <v>-0.5</v>
      </c>
      <c r="K37" s="350">
        <v>93</v>
      </c>
      <c r="L37" s="339">
        <f t="shared" si="7"/>
        <v>1.4</v>
      </c>
      <c r="M37" s="350">
        <v>93.2</v>
      </c>
      <c r="N37" s="339">
        <f t="shared" si="7"/>
        <v>2.5</v>
      </c>
      <c r="O37" s="349">
        <v>102.7</v>
      </c>
      <c r="P37" s="339">
        <f t="shared" si="3"/>
        <v>3.4</v>
      </c>
      <c r="Q37" s="350">
        <v>107.8</v>
      </c>
      <c r="R37" s="339">
        <f t="shared" si="4"/>
        <v>0.6</v>
      </c>
      <c r="T37" s="324"/>
      <c r="U37" s="337" t="s">
        <v>107</v>
      </c>
      <c r="V37" s="349"/>
      <c r="W37" s="339"/>
      <c r="X37" s="350"/>
      <c r="Y37" s="339"/>
      <c r="Z37" s="349"/>
      <c r="AA37" s="339"/>
      <c r="AB37" s="350"/>
      <c r="AC37" s="339"/>
      <c r="AD37" s="350"/>
      <c r="AE37" s="339"/>
      <c r="AF37" s="350"/>
      <c r="AG37" s="339"/>
      <c r="AH37" s="349"/>
      <c r="AI37" s="339"/>
      <c r="AJ37" s="350"/>
      <c r="AK37" s="339"/>
      <c r="AM37" s="324"/>
      <c r="AN37" s="337" t="s">
        <v>107</v>
      </c>
      <c r="AO37" s="349"/>
      <c r="AP37" s="339"/>
      <c r="AQ37" s="350"/>
      <c r="AR37" s="339"/>
      <c r="AS37" s="349"/>
      <c r="AT37" s="339"/>
      <c r="AU37" s="350"/>
      <c r="AV37" s="339"/>
      <c r="AW37" s="350"/>
      <c r="AX37" s="339"/>
      <c r="AY37" s="350"/>
      <c r="AZ37" s="339"/>
      <c r="BA37" s="349"/>
      <c r="BB37" s="339"/>
      <c r="BC37" s="350"/>
      <c r="BD37" s="339"/>
    </row>
    <row r="38" spans="1:56" hidden="1" x14ac:dyDescent="0.15">
      <c r="A38" s="324"/>
      <c r="B38" s="337" t="s">
        <v>108</v>
      </c>
      <c r="C38" s="349">
        <v>100.3</v>
      </c>
      <c r="D38" s="339">
        <f t="shared" si="6"/>
        <v>0.9</v>
      </c>
      <c r="E38" s="350">
        <v>100.6</v>
      </c>
      <c r="F38" s="339">
        <f t="shared" si="6"/>
        <v>0.8</v>
      </c>
      <c r="G38" s="349">
        <v>101.7</v>
      </c>
      <c r="H38" s="339">
        <f t="shared" si="0"/>
        <v>0.4</v>
      </c>
      <c r="I38" s="350">
        <v>101.1</v>
      </c>
      <c r="J38" s="339">
        <f t="shared" si="1"/>
        <v>0.6</v>
      </c>
      <c r="K38" s="350">
        <v>104.6</v>
      </c>
      <c r="L38" s="339">
        <f t="shared" si="7"/>
        <v>0.7</v>
      </c>
      <c r="M38" s="350">
        <v>106.8</v>
      </c>
      <c r="N38" s="339">
        <f t="shared" si="7"/>
        <v>1.2</v>
      </c>
      <c r="O38" s="349">
        <v>99.3</v>
      </c>
      <c r="P38" s="339">
        <f t="shared" si="3"/>
        <v>3.1</v>
      </c>
      <c r="Q38" s="350">
        <v>94.8</v>
      </c>
      <c r="R38" s="339">
        <f t="shared" si="4"/>
        <v>2.9</v>
      </c>
      <c r="T38" s="324"/>
      <c r="U38" s="337" t="s">
        <v>108</v>
      </c>
      <c r="V38" s="349"/>
      <c r="W38" s="339"/>
      <c r="X38" s="350"/>
      <c r="Y38" s="339"/>
      <c r="Z38" s="349"/>
      <c r="AA38" s="339"/>
      <c r="AB38" s="350"/>
      <c r="AC38" s="339"/>
      <c r="AD38" s="350"/>
      <c r="AE38" s="339"/>
      <c r="AF38" s="350"/>
      <c r="AG38" s="339"/>
      <c r="AH38" s="349"/>
      <c r="AI38" s="339"/>
      <c r="AJ38" s="350"/>
      <c r="AK38" s="339"/>
      <c r="AM38" s="324"/>
      <c r="AN38" s="337" t="s">
        <v>108</v>
      </c>
      <c r="AO38" s="349"/>
      <c r="AP38" s="339"/>
      <c r="AQ38" s="350"/>
      <c r="AR38" s="339"/>
      <c r="AS38" s="349"/>
      <c r="AT38" s="339"/>
      <c r="AU38" s="350"/>
      <c r="AV38" s="339"/>
      <c r="AW38" s="350"/>
      <c r="AX38" s="339"/>
      <c r="AY38" s="350"/>
      <c r="AZ38" s="339"/>
      <c r="BA38" s="349"/>
      <c r="BB38" s="339"/>
      <c r="BC38" s="350"/>
      <c r="BD38" s="339"/>
    </row>
    <row r="39" spans="1:56" hidden="1" x14ac:dyDescent="0.15">
      <c r="A39" s="324"/>
      <c r="B39" s="337" t="s">
        <v>109</v>
      </c>
      <c r="C39" s="349">
        <v>99.8</v>
      </c>
      <c r="D39" s="339">
        <f t="shared" si="6"/>
        <v>-0.5</v>
      </c>
      <c r="E39" s="350">
        <v>100.9</v>
      </c>
      <c r="F39" s="339">
        <f t="shared" si="6"/>
        <v>0.3</v>
      </c>
      <c r="G39" s="349">
        <v>100.3</v>
      </c>
      <c r="H39" s="339">
        <f t="shared" si="0"/>
        <v>-1.4</v>
      </c>
      <c r="I39" s="350">
        <v>99.9</v>
      </c>
      <c r="J39" s="339">
        <f t="shared" si="1"/>
        <v>-1.2</v>
      </c>
      <c r="K39" s="350">
        <v>100.2</v>
      </c>
      <c r="L39" s="339">
        <f t="shared" si="7"/>
        <v>1.9</v>
      </c>
      <c r="M39" s="350">
        <v>99.9</v>
      </c>
      <c r="N39" s="339">
        <f t="shared" si="7"/>
        <v>2.8</v>
      </c>
      <c r="O39" s="349">
        <v>100.8</v>
      </c>
      <c r="P39" s="339">
        <f t="shared" si="3"/>
        <v>2.8</v>
      </c>
      <c r="Q39" s="350">
        <v>99.3</v>
      </c>
      <c r="R39" s="339">
        <f t="shared" si="4"/>
        <v>0.8</v>
      </c>
      <c r="T39" s="324"/>
      <c r="U39" s="337" t="s">
        <v>109</v>
      </c>
      <c r="V39" s="349"/>
      <c r="W39" s="339"/>
      <c r="X39" s="350"/>
      <c r="Y39" s="339"/>
      <c r="Z39" s="349"/>
      <c r="AA39" s="339"/>
      <c r="AB39" s="350"/>
      <c r="AC39" s="339"/>
      <c r="AD39" s="350"/>
      <c r="AE39" s="339"/>
      <c r="AF39" s="350"/>
      <c r="AG39" s="339"/>
      <c r="AH39" s="349"/>
      <c r="AI39" s="339"/>
      <c r="AJ39" s="350"/>
      <c r="AK39" s="339"/>
      <c r="AM39" s="324"/>
      <c r="AN39" s="337" t="s">
        <v>109</v>
      </c>
      <c r="AO39" s="349"/>
      <c r="AP39" s="339"/>
      <c r="AQ39" s="350"/>
      <c r="AR39" s="339"/>
      <c r="AS39" s="349"/>
      <c r="AT39" s="339"/>
      <c r="AU39" s="350"/>
      <c r="AV39" s="339"/>
      <c r="AW39" s="350"/>
      <c r="AX39" s="339"/>
      <c r="AY39" s="350"/>
      <c r="AZ39" s="339"/>
      <c r="BA39" s="349"/>
      <c r="BB39" s="339"/>
      <c r="BC39" s="350"/>
      <c r="BD39" s="339"/>
    </row>
    <row r="40" spans="1:56" hidden="1" x14ac:dyDescent="0.15">
      <c r="A40" s="324"/>
      <c r="B40" s="337" t="s">
        <v>110</v>
      </c>
      <c r="C40" s="349">
        <v>101.4</v>
      </c>
      <c r="D40" s="339">
        <f t="shared" ref="D40:F55" si="8">ROUND((C40-C39)/C39*100,1)</f>
        <v>1.6</v>
      </c>
      <c r="E40" s="350">
        <v>101.5</v>
      </c>
      <c r="F40" s="339">
        <f t="shared" si="8"/>
        <v>0.6</v>
      </c>
      <c r="G40" s="349">
        <v>100.8</v>
      </c>
      <c r="H40" s="339">
        <f t="shared" si="0"/>
        <v>0.5</v>
      </c>
      <c r="I40" s="350">
        <v>100.6</v>
      </c>
      <c r="J40" s="339">
        <f t="shared" si="1"/>
        <v>0.7</v>
      </c>
      <c r="K40" s="350">
        <v>104.3</v>
      </c>
      <c r="L40" s="339">
        <f t="shared" si="7"/>
        <v>2.9</v>
      </c>
      <c r="M40" s="350">
        <v>103.6</v>
      </c>
      <c r="N40" s="339">
        <f t="shared" si="7"/>
        <v>3.1</v>
      </c>
      <c r="O40" s="349">
        <v>102.9</v>
      </c>
      <c r="P40" s="339">
        <f t="shared" si="3"/>
        <v>3.5</v>
      </c>
      <c r="Q40" s="350">
        <v>99.5</v>
      </c>
      <c r="R40" s="339">
        <f t="shared" si="4"/>
        <v>2.9</v>
      </c>
      <c r="T40" s="324"/>
      <c r="U40" s="337" t="s">
        <v>110</v>
      </c>
      <c r="V40" s="349"/>
      <c r="W40" s="339"/>
      <c r="X40" s="350"/>
      <c r="Y40" s="339"/>
      <c r="Z40" s="349"/>
      <c r="AA40" s="339"/>
      <c r="AB40" s="350"/>
      <c r="AC40" s="339"/>
      <c r="AD40" s="350"/>
      <c r="AE40" s="339"/>
      <c r="AF40" s="350"/>
      <c r="AG40" s="339"/>
      <c r="AH40" s="349"/>
      <c r="AI40" s="339"/>
      <c r="AJ40" s="350"/>
      <c r="AK40" s="339"/>
      <c r="AM40" s="324"/>
      <c r="AN40" s="337" t="s">
        <v>110</v>
      </c>
      <c r="AO40" s="349"/>
      <c r="AP40" s="339"/>
      <c r="AQ40" s="350"/>
      <c r="AR40" s="339"/>
      <c r="AS40" s="349"/>
      <c r="AT40" s="339"/>
      <c r="AU40" s="350"/>
      <c r="AV40" s="339"/>
      <c r="AW40" s="350"/>
      <c r="AX40" s="339"/>
      <c r="AY40" s="350"/>
      <c r="AZ40" s="339"/>
      <c r="BA40" s="349"/>
      <c r="BB40" s="339"/>
      <c r="BC40" s="350"/>
      <c r="BD40" s="339"/>
    </row>
    <row r="41" spans="1:56" hidden="1" x14ac:dyDescent="0.15">
      <c r="A41" s="324"/>
      <c r="B41" s="337" t="s">
        <v>97</v>
      </c>
      <c r="C41" s="349">
        <v>101.6</v>
      </c>
      <c r="D41" s="339">
        <f t="shared" si="8"/>
        <v>0.2</v>
      </c>
      <c r="E41" s="350">
        <v>102.1</v>
      </c>
      <c r="F41" s="339">
        <f t="shared" si="8"/>
        <v>0.6</v>
      </c>
      <c r="G41" s="349">
        <v>100.9</v>
      </c>
      <c r="H41" s="339">
        <f t="shared" si="0"/>
        <v>0.1</v>
      </c>
      <c r="I41" s="350">
        <v>100.2</v>
      </c>
      <c r="J41" s="339">
        <f t="shared" si="1"/>
        <v>-0.4</v>
      </c>
      <c r="K41" s="350">
        <v>102.6</v>
      </c>
      <c r="L41" s="339">
        <f t="shared" si="7"/>
        <v>3.5</v>
      </c>
      <c r="M41" s="350">
        <v>104.7</v>
      </c>
      <c r="N41" s="339">
        <f t="shared" si="7"/>
        <v>3.9</v>
      </c>
      <c r="O41" s="349">
        <v>99.2</v>
      </c>
      <c r="P41" s="339">
        <f t="shared" si="3"/>
        <v>4.8</v>
      </c>
      <c r="Q41" s="350">
        <v>97.1</v>
      </c>
      <c r="R41" s="339">
        <f t="shared" si="4"/>
        <v>5.3</v>
      </c>
      <c r="T41" s="324"/>
      <c r="U41" s="337" t="s">
        <v>97</v>
      </c>
      <c r="V41" s="349"/>
      <c r="W41" s="339"/>
      <c r="X41" s="350"/>
      <c r="Y41" s="339"/>
      <c r="Z41" s="349"/>
      <c r="AA41" s="339"/>
      <c r="AB41" s="350"/>
      <c r="AC41" s="339"/>
      <c r="AD41" s="350"/>
      <c r="AE41" s="339"/>
      <c r="AF41" s="350"/>
      <c r="AG41" s="339"/>
      <c r="AH41" s="349"/>
      <c r="AI41" s="339"/>
      <c r="AJ41" s="350"/>
      <c r="AK41" s="339"/>
      <c r="AM41" s="324"/>
      <c r="AN41" s="337" t="s">
        <v>97</v>
      </c>
      <c r="AO41" s="349"/>
      <c r="AP41" s="339"/>
      <c r="AQ41" s="350"/>
      <c r="AR41" s="339"/>
      <c r="AS41" s="349"/>
      <c r="AT41" s="339"/>
      <c r="AU41" s="350"/>
      <c r="AV41" s="339"/>
      <c r="AW41" s="350"/>
      <c r="AX41" s="339"/>
      <c r="AY41" s="350"/>
      <c r="AZ41" s="339"/>
      <c r="BA41" s="349"/>
      <c r="BB41" s="339"/>
      <c r="BC41" s="350"/>
      <c r="BD41" s="339"/>
    </row>
    <row r="42" spans="1:56" hidden="1" x14ac:dyDescent="0.15">
      <c r="A42" s="331" t="s">
        <v>55</v>
      </c>
      <c r="B42" s="332" t="s">
        <v>99</v>
      </c>
      <c r="C42" s="347">
        <v>102</v>
      </c>
      <c r="D42" s="334">
        <f t="shared" si="8"/>
        <v>0.4</v>
      </c>
      <c r="E42" s="348">
        <v>102.7</v>
      </c>
      <c r="F42" s="334">
        <f t="shared" si="8"/>
        <v>0.6</v>
      </c>
      <c r="G42" s="347">
        <v>101.4</v>
      </c>
      <c r="H42" s="334">
        <f t="shared" si="0"/>
        <v>0.5</v>
      </c>
      <c r="I42" s="348">
        <v>100.8</v>
      </c>
      <c r="J42" s="334">
        <f t="shared" si="1"/>
        <v>0.6</v>
      </c>
      <c r="K42" s="348">
        <v>94.3</v>
      </c>
      <c r="L42" s="334">
        <f t="shared" si="7"/>
        <v>2.2000000000000002</v>
      </c>
      <c r="M42" s="348">
        <v>94.1</v>
      </c>
      <c r="N42" s="334">
        <f t="shared" si="7"/>
        <v>4.7</v>
      </c>
      <c r="O42" s="347">
        <v>103.4</v>
      </c>
      <c r="P42" s="334">
        <f t="shared" si="3"/>
        <v>3.3</v>
      </c>
      <c r="Q42" s="348">
        <v>112.7</v>
      </c>
      <c r="R42" s="334">
        <f t="shared" si="4"/>
        <v>1.8</v>
      </c>
      <c r="S42" s="135" t="s">
        <v>38</v>
      </c>
      <c r="T42" s="331" t="s">
        <v>55</v>
      </c>
      <c r="U42" s="332" t="s">
        <v>99</v>
      </c>
      <c r="V42" s="347"/>
      <c r="W42" s="334"/>
      <c r="X42" s="348"/>
      <c r="Y42" s="334"/>
      <c r="Z42" s="347"/>
      <c r="AA42" s="334"/>
      <c r="AB42" s="348"/>
      <c r="AC42" s="334"/>
      <c r="AD42" s="348"/>
      <c r="AE42" s="334"/>
      <c r="AF42" s="348"/>
      <c r="AG42" s="334"/>
      <c r="AH42" s="347"/>
      <c r="AI42" s="334"/>
      <c r="AJ42" s="348"/>
      <c r="AK42" s="334"/>
      <c r="AM42" s="331" t="s">
        <v>55</v>
      </c>
      <c r="AN42" s="332" t="s">
        <v>99</v>
      </c>
      <c r="AO42" s="347"/>
      <c r="AP42" s="334"/>
      <c r="AQ42" s="348"/>
      <c r="AR42" s="334"/>
      <c r="AS42" s="347"/>
      <c r="AT42" s="334"/>
      <c r="AU42" s="348"/>
      <c r="AV42" s="334"/>
      <c r="AW42" s="348"/>
      <c r="AX42" s="334"/>
      <c r="AY42" s="348"/>
      <c r="AZ42" s="334"/>
      <c r="BA42" s="347"/>
      <c r="BB42" s="334"/>
      <c r="BC42" s="348"/>
      <c r="BD42" s="334"/>
    </row>
    <row r="43" spans="1:56" hidden="1" x14ac:dyDescent="0.15">
      <c r="A43" s="336"/>
      <c r="B43" s="337" t="s">
        <v>101</v>
      </c>
      <c r="C43" s="349">
        <v>101.9</v>
      </c>
      <c r="D43" s="339">
        <f t="shared" si="8"/>
        <v>-0.1</v>
      </c>
      <c r="E43" s="350">
        <v>102.1</v>
      </c>
      <c r="F43" s="339">
        <f t="shared" si="8"/>
        <v>-0.6</v>
      </c>
      <c r="G43" s="349">
        <v>101.7</v>
      </c>
      <c r="H43" s="339">
        <f t="shared" si="0"/>
        <v>0.3</v>
      </c>
      <c r="I43" s="350">
        <v>101</v>
      </c>
      <c r="J43" s="339">
        <f t="shared" si="1"/>
        <v>0.2</v>
      </c>
      <c r="K43" s="350">
        <v>100.7</v>
      </c>
      <c r="L43" s="339">
        <f t="shared" si="7"/>
        <v>3.3</v>
      </c>
      <c r="M43" s="350">
        <v>100.6</v>
      </c>
      <c r="N43" s="339">
        <f t="shared" si="7"/>
        <v>4.4000000000000004</v>
      </c>
      <c r="O43" s="349">
        <v>104.6</v>
      </c>
      <c r="P43" s="339">
        <f t="shared" si="3"/>
        <v>2.8</v>
      </c>
      <c r="Q43" s="350">
        <v>106</v>
      </c>
      <c r="R43" s="339">
        <f t="shared" si="4"/>
        <v>0.7</v>
      </c>
      <c r="T43" s="336"/>
      <c r="U43" s="337" t="s">
        <v>101</v>
      </c>
      <c r="V43" s="349"/>
      <c r="W43" s="339"/>
      <c r="X43" s="350"/>
      <c r="Y43" s="339"/>
      <c r="Z43" s="349"/>
      <c r="AA43" s="339"/>
      <c r="AB43" s="350"/>
      <c r="AC43" s="339"/>
      <c r="AD43" s="350"/>
      <c r="AE43" s="339"/>
      <c r="AF43" s="350"/>
      <c r="AG43" s="339"/>
      <c r="AH43" s="349"/>
      <c r="AI43" s="339"/>
      <c r="AJ43" s="350"/>
      <c r="AK43" s="339"/>
      <c r="AM43" s="336"/>
      <c r="AN43" s="337" t="s">
        <v>101</v>
      </c>
      <c r="AO43" s="349"/>
      <c r="AP43" s="339"/>
      <c r="AQ43" s="350"/>
      <c r="AR43" s="339"/>
      <c r="AS43" s="349"/>
      <c r="AT43" s="339"/>
      <c r="AU43" s="350"/>
      <c r="AV43" s="339"/>
      <c r="AW43" s="350"/>
      <c r="AX43" s="339"/>
      <c r="AY43" s="350"/>
      <c r="AZ43" s="339"/>
      <c r="BA43" s="349"/>
      <c r="BB43" s="339"/>
      <c r="BC43" s="350"/>
      <c r="BD43" s="339"/>
    </row>
    <row r="44" spans="1:56" hidden="1" x14ac:dyDescent="0.15">
      <c r="A44" s="336"/>
      <c r="B44" s="337" t="s">
        <v>102</v>
      </c>
      <c r="C44" s="349">
        <v>102.5</v>
      </c>
      <c r="D44" s="339">
        <f t="shared" si="8"/>
        <v>0.6</v>
      </c>
      <c r="E44" s="350">
        <v>102.9</v>
      </c>
      <c r="F44" s="339">
        <f t="shared" si="8"/>
        <v>0.8</v>
      </c>
      <c r="G44" s="349">
        <v>101.6</v>
      </c>
      <c r="H44" s="339">
        <f t="shared" si="0"/>
        <v>-0.1</v>
      </c>
      <c r="I44" s="350">
        <v>100.5</v>
      </c>
      <c r="J44" s="339">
        <f t="shared" si="1"/>
        <v>-0.5</v>
      </c>
      <c r="K44" s="350">
        <v>115</v>
      </c>
      <c r="L44" s="339">
        <f t="shared" si="7"/>
        <v>2.2999999999999998</v>
      </c>
      <c r="M44" s="350">
        <v>120</v>
      </c>
      <c r="N44" s="339">
        <f t="shared" si="7"/>
        <v>3.3</v>
      </c>
      <c r="O44" s="349">
        <v>97</v>
      </c>
      <c r="P44" s="339">
        <f t="shared" si="3"/>
        <v>2.5</v>
      </c>
      <c r="Q44" s="350">
        <v>85.7</v>
      </c>
      <c r="R44" s="339">
        <f t="shared" si="4"/>
        <v>1.5</v>
      </c>
      <c r="T44" s="336"/>
      <c r="U44" s="337" t="s">
        <v>102</v>
      </c>
      <c r="V44" s="349"/>
      <c r="W44" s="339"/>
      <c r="X44" s="350"/>
      <c r="Y44" s="339"/>
      <c r="Z44" s="349"/>
      <c r="AA44" s="339"/>
      <c r="AB44" s="350"/>
      <c r="AC44" s="339"/>
      <c r="AD44" s="350"/>
      <c r="AE44" s="339"/>
      <c r="AF44" s="350"/>
      <c r="AG44" s="339"/>
      <c r="AH44" s="349"/>
      <c r="AI44" s="339"/>
      <c r="AJ44" s="350"/>
      <c r="AK44" s="339"/>
      <c r="AM44" s="336"/>
      <c r="AN44" s="337" t="s">
        <v>102</v>
      </c>
      <c r="AO44" s="349"/>
      <c r="AP44" s="339"/>
      <c r="AQ44" s="350"/>
      <c r="AR44" s="339"/>
      <c r="AS44" s="349"/>
      <c r="AT44" s="339"/>
      <c r="AU44" s="350"/>
      <c r="AV44" s="339"/>
      <c r="AW44" s="350"/>
      <c r="AX44" s="339"/>
      <c r="AY44" s="350"/>
      <c r="AZ44" s="339"/>
      <c r="BA44" s="349"/>
      <c r="BB44" s="339"/>
      <c r="BC44" s="350"/>
      <c r="BD44" s="339"/>
    </row>
    <row r="45" spans="1:56" hidden="1" x14ac:dyDescent="0.15">
      <c r="A45" s="324"/>
      <c r="B45" s="337" t="s">
        <v>103</v>
      </c>
      <c r="C45" s="349">
        <v>104.5</v>
      </c>
      <c r="D45" s="339">
        <f t="shared" si="8"/>
        <v>2</v>
      </c>
      <c r="E45" s="350">
        <v>105.4</v>
      </c>
      <c r="F45" s="339">
        <f t="shared" si="8"/>
        <v>2.4</v>
      </c>
      <c r="G45" s="349">
        <v>102.2</v>
      </c>
      <c r="H45" s="339">
        <f t="shared" si="0"/>
        <v>0.6</v>
      </c>
      <c r="I45" s="350">
        <v>100.5</v>
      </c>
      <c r="J45" s="339">
        <f t="shared" si="1"/>
        <v>0</v>
      </c>
      <c r="K45" s="350">
        <v>101.4</v>
      </c>
      <c r="L45" s="339">
        <f t="shared" si="7"/>
        <v>4</v>
      </c>
      <c r="M45" s="350">
        <v>100.3</v>
      </c>
      <c r="N45" s="339">
        <f t="shared" si="7"/>
        <v>3.9</v>
      </c>
      <c r="O45" s="349">
        <v>99.7</v>
      </c>
      <c r="P45" s="339">
        <f t="shared" si="3"/>
        <v>3.6</v>
      </c>
      <c r="Q45" s="350">
        <v>98.5</v>
      </c>
      <c r="R45" s="339">
        <f t="shared" si="4"/>
        <v>3</v>
      </c>
      <c r="T45" s="324"/>
      <c r="U45" s="337" t="s">
        <v>103</v>
      </c>
      <c r="V45" s="349"/>
      <c r="W45" s="339"/>
      <c r="X45" s="350"/>
      <c r="Y45" s="339"/>
      <c r="Z45" s="349"/>
      <c r="AA45" s="339"/>
      <c r="AB45" s="350"/>
      <c r="AC45" s="339"/>
      <c r="AD45" s="350"/>
      <c r="AE45" s="339"/>
      <c r="AF45" s="350"/>
      <c r="AG45" s="339"/>
      <c r="AH45" s="349"/>
      <c r="AI45" s="339"/>
      <c r="AJ45" s="350"/>
      <c r="AK45" s="339"/>
      <c r="AM45" s="324"/>
      <c r="AN45" s="337" t="s">
        <v>103</v>
      </c>
      <c r="AO45" s="349"/>
      <c r="AP45" s="339"/>
      <c r="AQ45" s="350"/>
      <c r="AR45" s="339"/>
      <c r="AS45" s="349"/>
      <c r="AT45" s="339"/>
      <c r="AU45" s="350"/>
      <c r="AV45" s="339"/>
      <c r="AW45" s="350"/>
      <c r="AX45" s="339"/>
      <c r="AY45" s="350"/>
      <c r="AZ45" s="339"/>
      <c r="BA45" s="349"/>
      <c r="BB45" s="339"/>
      <c r="BC45" s="350"/>
      <c r="BD45" s="339"/>
    </row>
    <row r="46" spans="1:56" hidden="1" x14ac:dyDescent="0.15">
      <c r="A46" s="324"/>
      <c r="B46" s="337" t="s">
        <v>104</v>
      </c>
      <c r="C46" s="349">
        <v>103</v>
      </c>
      <c r="D46" s="339">
        <f t="shared" si="8"/>
        <v>-1.4</v>
      </c>
      <c r="E46" s="350">
        <v>103.5</v>
      </c>
      <c r="F46" s="339">
        <f t="shared" si="8"/>
        <v>-1.8</v>
      </c>
      <c r="G46" s="349">
        <v>101.6</v>
      </c>
      <c r="H46" s="339">
        <f t="shared" si="0"/>
        <v>-0.6</v>
      </c>
      <c r="I46" s="350">
        <v>99.9</v>
      </c>
      <c r="J46" s="339">
        <f t="shared" si="1"/>
        <v>-0.6</v>
      </c>
      <c r="K46" s="350">
        <v>96.7</v>
      </c>
      <c r="L46" s="339">
        <f t="shared" si="7"/>
        <v>4.2</v>
      </c>
      <c r="M46" s="350">
        <v>95.8</v>
      </c>
      <c r="N46" s="339">
        <f t="shared" si="7"/>
        <v>5.9</v>
      </c>
      <c r="O46" s="349">
        <v>101.9</v>
      </c>
      <c r="P46" s="339">
        <f t="shared" si="3"/>
        <v>2</v>
      </c>
      <c r="Q46" s="350">
        <v>104.7</v>
      </c>
      <c r="R46" s="339">
        <f t="shared" si="4"/>
        <v>-1.5</v>
      </c>
      <c r="T46" s="324"/>
      <c r="U46" s="337" t="s">
        <v>104</v>
      </c>
      <c r="V46" s="349"/>
      <c r="W46" s="339"/>
      <c r="X46" s="350"/>
      <c r="Y46" s="339"/>
      <c r="Z46" s="349"/>
      <c r="AA46" s="339"/>
      <c r="AB46" s="350"/>
      <c r="AC46" s="339"/>
      <c r="AD46" s="350"/>
      <c r="AE46" s="339"/>
      <c r="AF46" s="350"/>
      <c r="AG46" s="339"/>
      <c r="AH46" s="349"/>
      <c r="AI46" s="339"/>
      <c r="AJ46" s="350"/>
      <c r="AK46" s="339"/>
      <c r="AM46" s="324"/>
      <c r="AN46" s="337" t="s">
        <v>104</v>
      </c>
      <c r="AO46" s="349"/>
      <c r="AP46" s="339"/>
      <c r="AQ46" s="350"/>
      <c r="AR46" s="339"/>
      <c r="AS46" s="349"/>
      <c r="AT46" s="339"/>
      <c r="AU46" s="350"/>
      <c r="AV46" s="339"/>
      <c r="AW46" s="350"/>
      <c r="AX46" s="339"/>
      <c r="AY46" s="350"/>
      <c r="AZ46" s="339"/>
      <c r="BA46" s="349"/>
      <c r="BB46" s="339"/>
      <c r="BC46" s="350"/>
      <c r="BD46" s="339"/>
    </row>
    <row r="47" spans="1:56" hidden="1" x14ac:dyDescent="0.15">
      <c r="A47" s="324"/>
      <c r="B47" s="337" t="s">
        <v>105</v>
      </c>
      <c r="C47" s="349">
        <v>104.3</v>
      </c>
      <c r="D47" s="339">
        <f t="shared" si="8"/>
        <v>1.3</v>
      </c>
      <c r="E47" s="350">
        <v>104.3</v>
      </c>
      <c r="F47" s="339">
        <f t="shared" si="8"/>
        <v>0.8</v>
      </c>
      <c r="G47" s="349">
        <v>102</v>
      </c>
      <c r="H47" s="339">
        <f t="shared" si="0"/>
        <v>0.4</v>
      </c>
      <c r="I47" s="350">
        <v>98.8</v>
      </c>
      <c r="J47" s="339">
        <f t="shared" si="1"/>
        <v>-1.1000000000000001</v>
      </c>
      <c r="K47" s="350">
        <v>107.5</v>
      </c>
      <c r="L47" s="339">
        <f t="shared" si="7"/>
        <v>4.3</v>
      </c>
      <c r="M47" s="350">
        <v>107.2</v>
      </c>
      <c r="N47" s="339">
        <f t="shared" si="7"/>
        <v>4.5</v>
      </c>
      <c r="O47" s="349">
        <v>102.4</v>
      </c>
      <c r="P47" s="339">
        <f t="shared" si="3"/>
        <v>2.1</v>
      </c>
      <c r="Q47" s="350">
        <v>97</v>
      </c>
      <c r="R47" s="339">
        <f t="shared" si="4"/>
        <v>-0.4</v>
      </c>
      <c r="T47" s="324"/>
      <c r="U47" s="337" t="s">
        <v>105</v>
      </c>
      <c r="V47" s="349"/>
      <c r="W47" s="339"/>
      <c r="X47" s="350"/>
      <c r="Y47" s="339"/>
      <c r="Z47" s="349"/>
      <c r="AA47" s="339"/>
      <c r="AB47" s="350"/>
      <c r="AC47" s="339"/>
      <c r="AD47" s="350"/>
      <c r="AE47" s="339"/>
      <c r="AF47" s="350"/>
      <c r="AG47" s="339"/>
      <c r="AH47" s="349"/>
      <c r="AI47" s="339"/>
      <c r="AJ47" s="350"/>
      <c r="AK47" s="339"/>
      <c r="AM47" s="324"/>
      <c r="AN47" s="337" t="s">
        <v>105</v>
      </c>
      <c r="AO47" s="349"/>
      <c r="AP47" s="339"/>
      <c r="AQ47" s="350"/>
      <c r="AR47" s="339"/>
      <c r="AS47" s="349"/>
      <c r="AT47" s="339"/>
      <c r="AU47" s="350"/>
      <c r="AV47" s="339"/>
      <c r="AW47" s="350"/>
      <c r="AX47" s="339"/>
      <c r="AY47" s="350"/>
      <c r="AZ47" s="339"/>
      <c r="BA47" s="349"/>
      <c r="BB47" s="339"/>
      <c r="BC47" s="350"/>
      <c r="BD47" s="339"/>
    </row>
    <row r="48" spans="1:56" hidden="1" x14ac:dyDescent="0.15">
      <c r="A48" s="324"/>
      <c r="B48" s="337" t="s">
        <v>106</v>
      </c>
      <c r="C48" s="349">
        <v>104.7</v>
      </c>
      <c r="D48" s="339">
        <f t="shared" si="8"/>
        <v>0.4</v>
      </c>
      <c r="E48" s="350">
        <v>104.8</v>
      </c>
      <c r="F48" s="339">
        <f t="shared" si="8"/>
        <v>0.5</v>
      </c>
      <c r="G48" s="349">
        <v>101.5</v>
      </c>
      <c r="H48" s="339">
        <f t="shared" si="0"/>
        <v>-0.5</v>
      </c>
      <c r="I48" s="350">
        <v>100.4</v>
      </c>
      <c r="J48" s="339">
        <f t="shared" si="1"/>
        <v>1.6</v>
      </c>
      <c r="K48" s="350">
        <v>104.8</v>
      </c>
      <c r="L48" s="339">
        <f t="shared" si="7"/>
        <v>5.0999999999999996</v>
      </c>
      <c r="M48" s="350">
        <v>104.2</v>
      </c>
      <c r="N48" s="339">
        <f t="shared" si="7"/>
        <v>4.5</v>
      </c>
      <c r="O48" s="349">
        <v>103</v>
      </c>
      <c r="P48" s="339">
        <f t="shared" si="3"/>
        <v>0.7</v>
      </c>
      <c r="Q48" s="350">
        <v>101.4</v>
      </c>
      <c r="R48" s="339">
        <f t="shared" si="4"/>
        <v>-0.4</v>
      </c>
      <c r="T48" s="324"/>
      <c r="U48" s="337" t="s">
        <v>106</v>
      </c>
      <c r="V48" s="349"/>
      <c r="W48" s="339"/>
      <c r="X48" s="350"/>
      <c r="Y48" s="339"/>
      <c r="Z48" s="349"/>
      <c r="AA48" s="339"/>
      <c r="AB48" s="350"/>
      <c r="AC48" s="339"/>
      <c r="AD48" s="350"/>
      <c r="AE48" s="339"/>
      <c r="AF48" s="350"/>
      <c r="AG48" s="339"/>
      <c r="AH48" s="349"/>
      <c r="AI48" s="339"/>
      <c r="AJ48" s="350"/>
      <c r="AK48" s="339"/>
      <c r="AM48" s="324"/>
      <c r="AN48" s="337" t="s">
        <v>106</v>
      </c>
      <c r="AO48" s="349"/>
      <c r="AP48" s="339"/>
      <c r="AQ48" s="350"/>
      <c r="AR48" s="339"/>
      <c r="AS48" s="349"/>
      <c r="AT48" s="339"/>
      <c r="AU48" s="350"/>
      <c r="AV48" s="339"/>
      <c r="AW48" s="350"/>
      <c r="AX48" s="339"/>
      <c r="AY48" s="350"/>
      <c r="AZ48" s="339"/>
      <c r="BA48" s="349"/>
      <c r="BB48" s="339"/>
      <c r="BC48" s="350"/>
      <c r="BD48" s="339"/>
    </row>
    <row r="49" spans="1:56" hidden="1" x14ac:dyDescent="0.15">
      <c r="A49" s="324"/>
      <c r="B49" s="337" t="s">
        <v>107</v>
      </c>
      <c r="C49" s="349">
        <v>105.1</v>
      </c>
      <c r="D49" s="339">
        <f t="shared" si="8"/>
        <v>0.4</v>
      </c>
      <c r="E49" s="350">
        <v>105.4</v>
      </c>
      <c r="F49" s="339">
        <f t="shared" si="8"/>
        <v>0.6</v>
      </c>
      <c r="G49" s="349">
        <v>101.3</v>
      </c>
      <c r="H49" s="339">
        <f t="shared" si="0"/>
        <v>-0.2</v>
      </c>
      <c r="I49" s="350">
        <v>98.2</v>
      </c>
      <c r="J49" s="339">
        <f t="shared" si="1"/>
        <v>-2.2000000000000002</v>
      </c>
      <c r="K49" s="350">
        <v>98.4</v>
      </c>
      <c r="L49" s="339">
        <f t="shared" si="7"/>
        <v>5.8</v>
      </c>
      <c r="M49" s="350">
        <v>98.7</v>
      </c>
      <c r="N49" s="339">
        <f t="shared" si="7"/>
        <v>5.9</v>
      </c>
      <c r="O49" s="349">
        <v>102.5</v>
      </c>
      <c r="P49" s="339">
        <f t="shared" si="3"/>
        <v>-0.2</v>
      </c>
      <c r="Q49" s="350">
        <v>104.9</v>
      </c>
      <c r="R49" s="339">
        <f t="shared" si="4"/>
        <v>-2.7</v>
      </c>
      <c r="T49" s="324"/>
      <c r="U49" s="337" t="s">
        <v>107</v>
      </c>
      <c r="V49" s="349"/>
      <c r="W49" s="339"/>
      <c r="X49" s="350"/>
      <c r="Y49" s="339"/>
      <c r="Z49" s="349"/>
      <c r="AA49" s="339"/>
      <c r="AB49" s="350"/>
      <c r="AC49" s="339"/>
      <c r="AD49" s="350"/>
      <c r="AE49" s="339"/>
      <c r="AF49" s="350"/>
      <c r="AG49" s="339"/>
      <c r="AH49" s="349"/>
      <c r="AI49" s="339"/>
      <c r="AJ49" s="350"/>
      <c r="AK49" s="339"/>
      <c r="AM49" s="324"/>
      <c r="AN49" s="337" t="s">
        <v>107</v>
      </c>
      <c r="AO49" s="349"/>
      <c r="AP49" s="339"/>
      <c r="AQ49" s="350"/>
      <c r="AR49" s="339"/>
      <c r="AS49" s="349"/>
      <c r="AT49" s="339"/>
      <c r="AU49" s="350"/>
      <c r="AV49" s="339"/>
      <c r="AW49" s="350"/>
      <c r="AX49" s="339"/>
      <c r="AY49" s="350"/>
      <c r="AZ49" s="339"/>
      <c r="BA49" s="349"/>
      <c r="BB49" s="339"/>
      <c r="BC49" s="350"/>
      <c r="BD49" s="339"/>
    </row>
    <row r="50" spans="1:56" hidden="1" x14ac:dyDescent="0.15">
      <c r="A50" s="324"/>
      <c r="B50" s="337" t="s">
        <v>108</v>
      </c>
      <c r="C50" s="349">
        <v>105.1</v>
      </c>
      <c r="D50" s="339">
        <f t="shared" si="8"/>
        <v>0</v>
      </c>
      <c r="E50" s="350">
        <v>104.9</v>
      </c>
      <c r="F50" s="339">
        <f t="shared" si="8"/>
        <v>-0.5</v>
      </c>
      <c r="G50" s="349">
        <v>101.7</v>
      </c>
      <c r="H50" s="339">
        <f t="shared" si="0"/>
        <v>0.4</v>
      </c>
      <c r="I50" s="350">
        <v>99.4</v>
      </c>
      <c r="J50" s="339">
        <f t="shared" si="1"/>
        <v>1.2</v>
      </c>
      <c r="K50" s="350">
        <v>109.4</v>
      </c>
      <c r="L50" s="339">
        <f t="shared" si="7"/>
        <v>4.5999999999999996</v>
      </c>
      <c r="M50" s="350">
        <v>110.8</v>
      </c>
      <c r="N50" s="339">
        <f t="shared" si="7"/>
        <v>3.7</v>
      </c>
      <c r="O50" s="349">
        <v>99.2</v>
      </c>
      <c r="P50" s="339">
        <f t="shared" si="3"/>
        <v>-0.1</v>
      </c>
      <c r="Q50" s="350">
        <v>93.4</v>
      </c>
      <c r="R50" s="339">
        <f t="shared" si="4"/>
        <v>-1.5</v>
      </c>
      <c r="T50" s="324"/>
      <c r="U50" s="337" t="s">
        <v>108</v>
      </c>
      <c r="V50" s="349"/>
      <c r="W50" s="339"/>
      <c r="X50" s="350"/>
      <c r="Y50" s="339"/>
      <c r="Z50" s="349"/>
      <c r="AA50" s="339"/>
      <c r="AB50" s="350"/>
      <c r="AC50" s="339"/>
      <c r="AD50" s="350"/>
      <c r="AE50" s="339"/>
      <c r="AF50" s="350"/>
      <c r="AG50" s="339"/>
      <c r="AH50" s="349"/>
      <c r="AI50" s="339"/>
      <c r="AJ50" s="350"/>
      <c r="AK50" s="339"/>
      <c r="AM50" s="324"/>
      <c r="AN50" s="337" t="s">
        <v>108</v>
      </c>
      <c r="AO50" s="349"/>
      <c r="AP50" s="339"/>
      <c r="AQ50" s="350"/>
      <c r="AR50" s="339"/>
      <c r="AS50" s="349"/>
      <c r="AT50" s="339"/>
      <c r="AU50" s="350"/>
      <c r="AV50" s="339"/>
      <c r="AW50" s="350"/>
      <c r="AX50" s="339"/>
      <c r="AY50" s="350"/>
      <c r="AZ50" s="339"/>
      <c r="BA50" s="349"/>
      <c r="BB50" s="339"/>
      <c r="BC50" s="350"/>
      <c r="BD50" s="339"/>
    </row>
    <row r="51" spans="1:56" hidden="1" x14ac:dyDescent="0.15">
      <c r="A51" s="324"/>
      <c r="B51" s="337" t="s">
        <v>109</v>
      </c>
      <c r="C51" s="349">
        <v>105.9</v>
      </c>
      <c r="D51" s="339">
        <f t="shared" si="8"/>
        <v>0.8</v>
      </c>
      <c r="E51" s="350">
        <v>104.8</v>
      </c>
      <c r="F51" s="339">
        <f t="shared" si="8"/>
        <v>-0.1</v>
      </c>
      <c r="G51" s="349">
        <v>103.1</v>
      </c>
      <c r="H51" s="339">
        <f t="shared" si="0"/>
        <v>1.4</v>
      </c>
      <c r="I51" s="350">
        <v>100.9</v>
      </c>
      <c r="J51" s="339">
        <f t="shared" si="1"/>
        <v>1.5</v>
      </c>
      <c r="K51" s="350">
        <v>107.7</v>
      </c>
      <c r="L51" s="339">
        <f t="shared" ref="L51:N66" si="9">ROUND((K51-K39)/K39*100,1)</f>
        <v>7.5</v>
      </c>
      <c r="M51" s="350">
        <v>105</v>
      </c>
      <c r="N51" s="339">
        <f t="shared" si="9"/>
        <v>5.0999999999999996</v>
      </c>
      <c r="O51" s="349">
        <v>103.6</v>
      </c>
      <c r="P51" s="339">
        <f t="shared" si="3"/>
        <v>2.8</v>
      </c>
      <c r="Q51" s="350">
        <v>100</v>
      </c>
      <c r="R51" s="339">
        <f t="shared" si="4"/>
        <v>0.7</v>
      </c>
      <c r="T51" s="324"/>
      <c r="U51" s="337" t="s">
        <v>109</v>
      </c>
      <c r="V51" s="349"/>
      <c r="W51" s="339"/>
      <c r="X51" s="350"/>
      <c r="Y51" s="339"/>
      <c r="Z51" s="349"/>
      <c r="AA51" s="339"/>
      <c r="AB51" s="350"/>
      <c r="AC51" s="339"/>
      <c r="AD51" s="350"/>
      <c r="AE51" s="339"/>
      <c r="AF51" s="350"/>
      <c r="AG51" s="339"/>
      <c r="AH51" s="349"/>
      <c r="AI51" s="339"/>
      <c r="AJ51" s="350"/>
      <c r="AK51" s="339"/>
      <c r="AM51" s="324"/>
      <c r="AN51" s="337" t="s">
        <v>109</v>
      </c>
      <c r="AO51" s="349"/>
      <c r="AP51" s="339"/>
      <c r="AQ51" s="350"/>
      <c r="AR51" s="339"/>
      <c r="AS51" s="349"/>
      <c r="AT51" s="339"/>
      <c r="AU51" s="350"/>
      <c r="AV51" s="339"/>
      <c r="AW51" s="350"/>
      <c r="AX51" s="339"/>
      <c r="AY51" s="350"/>
      <c r="AZ51" s="339"/>
      <c r="BA51" s="349"/>
      <c r="BB51" s="339"/>
      <c r="BC51" s="350"/>
      <c r="BD51" s="339"/>
    </row>
    <row r="52" spans="1:56" hidden="1" x14ac:dyDescent="0.15">
      <c r="A52" s="324"/>
      <c r="B52" s="337" t="s">
        <v>110</v>
      </c>
      <c r="C52" s="349">
        <v>106.3</v>
      </c>
      <c r="D52" s="339">
        <f t="shared" si="8"/>
        <v>0.4</v>
      </c>
      <c r="E52" s="350">
        <v>106.5</v>
      </c>
      <c r="F52" s="339">
        <f t="shared" si="8"/>
        <v>1.6</v>
      </c>
      <c r="G52" s="349">
        <v>103.2</v>
      </c>
      <c r="H52" s="339">
        <f t="shared" si="0"/>
        <v>0.1</v>
      </c>
      <c r="I52" s="350">
        <v>100.3</v>
      </c>
      <c r="J52" s="339">
        <f t="shared" si="1"/>
        <v>-0.6</v>
      </c>
      <c r="K52" s="350">
        <v>109.6</v>
      </c>
      <c r="L52" s="339">
        <f t="shared" si="9"/>
        <v>5.0999999999999996</v>
      </c>
      <c r="M52" s="350">
        <v>108.7</v>
      </c>
      <c r="N52" s="339">
        <f t="shared" si="9"/>
        <v>4.9000000000000004</v>
      </c>
      <c r="O52" s="349">
        <v>105.6</v>
      </c>
      <c r="P52" s="339">
        <f t="shared" si="3"/>
        <v>2.6</v>
      </c>
      <c r="Q52" s="350">
        <v>99.6</v>
      </c>
      <c r="R52" s="339">
        <f t="shared" si="4"/>
        <v>0.1</v>
      </c>
      <c r="T52" s="324"/>
      <c r="U52" s="337" t="s">
        <v>110</v>
      </c>
      <c r="V52" s="349"/>
      <c r="W52" s="339"/>
      <c r="X52" s="350"/>
      <c r="Y52" s="339"/>
      <c r="Z52" s="349"/>
      <c r="AA52" s="339"/>
      <c r="AB52" s="350"/>
      <c r="AC52" s="339"/>
      <c r="AD52" s="350"/>
      <c r="AE52" s="339"/>
      <c r="AF52" s="350"/>
      <c r="AG52" s="339"/>
      <c r="AH52" s="349"/>
      <c r="AI52" s="339"/>
      <c r="AJ52" s="350"/>
      <c r="AK52" s="339"/>
      <c r="AM52" s="324"/>
      <c r="AN52" s="337" t="s">
        <v>110</v>
      </c>
      <c r="AO52" s="349"/>
      <c r="AP52" s="339"/>
      <c r="AQ52" s="350"/>
      <c r="AR52" s="339"/>
      <c r="AS52" s="349"/>
      <c r="AT52" s="339"/>
      <c r="AU52" s="350"/>
      <c r="AV52" s="339"/>
      <c r="AW52" s="350"/>
      <c r="AX52" s="339"/>
      <c r="AY52" s="350"/>
      <c r="AZ52" s="339"/>
      <c r="BA52" s="349"/>
      <c r="BB52" s="339"/>
      <c r="BC52" s="350"/>
      <c r="BD52" s="339"/>
    </row>
    <row r="53" spans="1:56" hidden="1" x14ac:dyDescent="0.15">
      <c r="A53" s="346"/>
      <c r="B53" s="342" t="s">
        <v>97</v>
      </c>
      <c r="C53" s="351">
        <v>106.6</v>
      </c>
      <c r="D53" s="344">
        <f t="shared" si="8"/>
        <v>0.3</v>
      </c>
      <c r="E53" s="352">
        <v>106.4</v>
      </c>
      <c r="F53" s="344">
        <f t="shared" si="8"/>
        <v>-0.1</v>
      </c>
      <c r="G53" s="351">
        <v>104.3</v>
      </c>
      <c r="H53" s="344">
        <f t="shared" si="0"/>
        <v>1.1000000000000001</v>
      </c>
      <c r="I53" s="352">
        <v>100.2</v>
      </c>
      <c r="J53" s="344">
        <f t="shared" si="1"/>
        <v>-0.1</v>
      </c>
      <c r="K53" s="352">
        <v>108.1</v>
      </c>
      <c r="L53" s="344">
        <f t="shared" si="9"/>
        <v>5.4</v>
      </c>
      <c r="M53" s="352">
        <v>109.4</v>
      </c>
      <c r="N53" s="344">
        <f t="shared" si="9"/>
        <v>4.5</v>
      </c>
      <c r="O53" s="351">
        <v>102.7</v>
      </c>
      <c r="P53" s="344">
        <f t="shared" si="3"/>
        <v>3.5</v>
      </c>
      <c r="Q53" s="352">
        <v>97.1</v>
      </c>
      <c r="R53" s="344">
        <f t="shared" si="4"/>
        <v>0</v>
      </c>
      <c r="T53" s="346"/>
      <c r="U53" s="342" t="s">
        <v>97</v>
      </c>
      <c r="V53" s="351"/>
      <c r="W53" s="344"/>
      <c r="X53" s="352"/>
      <c r="Y53" s="344"/>
      <c r="Z53" s="351"/>
      <c r="AA53" s="344"/>
      <c r="AB53" s="352"/>
      <c r="AC53" s="344"/>
      <c r="AD53" s="352"/>
      <c r="AE53" s="344"/>
      <c r="AF53" s="352"/>
      <c r="AG53" s="344"/>
      <c r="AH53" s="351"/>
      <c r="AI53" s="344"/>
      <c r="AJ53" s="352"/>
      <c r="AK53" s="344"/>
      <c r="AM53" s="346"/>
      <c r="AN53" s="342" t="s">
        <v>97</v>
      </c>
      <c r="AO53" s="351"/>
      <c r="AP53" s="344"/>
      <c r="AQ53" s="352"/>
      <c r="AR53" s="344"/>
      <c r="AS53" s="351"/>
      <c r="AT53" s="344"/>
      <c r="AU53" s="352"/>
      <c r="AV53" s="344"/>
      <c r="AW53" s="352"/>
      <c r="AX53" s="344"/>
      <c r="AY53" s="352"/>
      <c r="AZ53" s="344"/>
      <c r="BA53" s="351"/>
      <c r="BB53" s="344"/>
      <c r="BC53" s="352"/>
      <c r="BD53" s="344"/>
    </row>
    <row r="54" spans="1:56" hidden="1" x14ac:dyDescent="0.15">
      <c r="A54" s="336" t="s">
        <v>58</v>
      </c>
      <c r="B54" s="337" t="s">
        <v>99</v>
      </c>
      <c r="C54" s="349">
        <v>105.4</v>
      </c>
      <c r="D54" s="339">
        <f t="shared" si="8"/>
        <v>-1.1000000000000001</v>
      </c>
      <c r="E54" s="340">
        <v>105.9</v>
      </c>
      <c r="F54" s="339">
        <f t="shared" si="8"/>
        <v>-0.5</v>
      </c>
      <c r="G54" s="338">
        <v>103.4</v>
      </c>
      <c r="H54" s="339">
        <f t="shared" si="0"/>
        <v>-0.9</v>
      </c>
      <c r="I54" s="340">
        <v>99.1</v>
      </c>
      <c r="J54" s="339">
        <f t="shared" si="1"/>
        <v>-1.1000000000000001</v>
      </c>
      <c r="K54" s="350">
        <v>98.5</v>
      </c>
      <c r="L54" s="339">
        <f t="shared" si="9"/>
        <v>4.5</v>
      </c>
      <c r="M54" s="350">
        <v>98.2</v>
      </c>
      <c r="N54" s="339">
        <f t="shared" si="9"/>
        <v>4.4000000000000004</v>
      </c>
      <c r="O54" s="349">
        <v>105.6</v>
      </c>
      <c r="P54" s="339">
        <f t="shared" si="3"/>
        <v>2.1</v>
      </c>
      <c r="Q54" s="350">
        <v>110.6</v>
      </c>
      <c r="R54" s="339">
        <f t="shared" si="4"/>
        <v>-1.9</v>
      </c>
      <c r="T54" s="336" t="s">
        <v>58</v>
      </c>
      <c r="U54" s="337" t="s">
        <v>99</v>
      </c>
      <c r="V54" s="349"/>
      <c r="W54" s="339"/>
      <c r="X54" s="340"/>
      <c r="Y54" s="339"/>
      <c r="Z54" s="338"/>
      <c r="AA54" s="339"/>
      <c r="AB54" s="340"/>
      <c r="AC54" s="339"/>
      <c r="AD54" s="350"/>
      <c r="AE54" s="339"/>
      <c r="AF54" s="350"/>
      <c r="AG54" s="339"/>
      <c r="AH54" s="349"/>
      <c r="AI54" s="339"/>
      <c r="AJ54" s="350"/>
      <c r="AK54" s="339"/>
      <c r="AM54" s="336" t="s">
        <v>58</v>
      </c>
      <c r="AN54" s="337" t="s">
        <v>99</v>
      </c>
      <c r="AO54" s="349"/>
      <c r="AP54" s="339"/>
      <c r="AQ54" s="340"/>
      <c r="AR54" s="339"/>
      <c r="AS54" s="338"/>
      <c r="AT54" s="339"/>
      <c r="AU54" s="340"/>
      <c r="AV54" s="339"/>
      <c r="AW54" s="350"/>
      <c r="AX54" s="339"/>
      <c r="AY54" s="350"/>
      <c r="AZ54" s="339"/>
      <c r="BA54" s="349"/>
      <c r="BB54" s="339"/>
      <c r="BC54" s="350"/>
      <c r="BD54" s="339"/>
    </row>
    <row r="55" spans="1:56" hidden="1" x14ac:dyDescent="0.15">
      <c r="A55" s="336"/>
      <c r="B55" s="337" t="s">
        <v>101</v>
      </c>
      <c r="C55" s="349">
        <v>106</v>
      </c>
      <c r="D55" s="339">
        <f t="shared" si="8"/>
        <v>0.6</v>
      </c>
      <c r="E55" s="340">
        <v>106.1</v>
      </c>
      <c r="F55" s="339">
        <f t="shared" si="8"/>
        <v>0.2</v>
      </c>
      <c r="G55" s="338">
        <v>103.1</v>
      </c>
      <c r="H55" s="339">
        <f t="shared" si="0"/>
        <v>-0.3</v>
      </c>
      <c r="I55" s="340">
        <v>99.4</v>
      </c>
      <c r="J55" s="339">
        <f t="shared" si="1"/>
        <v>0.3</v>
      </c>
      <c r="K55" s="350">
        <v>103.6</v>
      </c>
      <c r="L55" s="339">
        <f t="shared" si="9"/>
        <v>2.9</v>
      </c>
      <c r="M55" s="350">
        <v>103.4</v>
      </c>
      <c r="N55" s="339">
        <f t="shared" si="9"/>
        <v>2.8</v>
      </c>
      <c r="O55" s="349">
        <v>106.1</v>
      </c>
      <c r="P55" s="339">
        <f t="shared" si="3"/>
        <v>1.4</v>
      </c>
      <c r="Q55" s="350">
        <v>104.5</v>
      </c>
      <c r="R55" s="339">
        <f t="shared" si="4"/>
        <v>-1.4</v>
      </c>
      <c r="T55" s="336"/>
      <c r="U55" s="337" t="s">
        <v>101</v>
      </c>
      <c r="V55" s="349"/>
      <c r="W55" s="339"/>
      <c r="X55" s="340"/>
      <c r="Y55" s="339"/>
      <c r="Z55" s="338"/>
      <c r="AA55" s="339"/>
      <c r="AB55" s="340"/>
      <c r="AC55" s="339"/>
      <c r="AD55" s="350"/>
      <c r="AE55" s="339"/>
      <c r="AF55" s="350"/>
      <c r="AG55" s="339"/>
      <c r="AH55" s="349"/>
      <c r="AI55" s="339"/>
      <c r="AJ55" s="350"/>
      <c r="AK55" s="339"/>
      <c r="AM55" s="336"/>
      <c r="AN55" s="337" t="s">
        <v>101</v>
      </c>
      <c r="AO55" s="349"/>
      <c r="AP55" s="339"/>
      <c r="AQ55" s="340"/>
      <c r="AR55" s="339"/>
      <c r="AS55" s="338"/>
      <c r="AT55" s="339"/>
      <c r="AU55" s="340"/>
      <c r="AV55" s="339"/>
      <c r="AW55" s="350"/>
      <c r="AX55" s="339"/>
      <c r="AY55" s="350"/>
      <c r="AZ55" s="339"/>
      <c r="BA55" s="349"/>
      <c r="BB55" s="339"/>
      <c r="BC55" s="350"/>
      <c r="BD55" s="339"/>
    </row>
    <row r="56" spans="1:56" hidden="1" x14ac:dyDescent="0.15">
      <c r="A56" s="336"/>
      <c r="B56" s="337" t="s">
        <v>102</v>
      </c>
      <c r="C56" s="338">
        <v>106</v>
      </c>
      <c r="D56" s="339">
        <f t="shared" ref="D56:F71" si="10">ROUND((C56-C55)/C55*100,1)</f>
        <v>0</v>
      </c>
      <c r="E56" s="340">
        <v>105.8</v>
      </c>
      <c r="F56" s="339">
        <f t="shared" si="10"/>
        <v>-0.3</v>
      </c>
      <c r="G56" s="338">
        <v>103.3</v>
      </c>
      <c r="H56" s="339">
        <f t="shared" si="0"/>
        <v>0.2</v>
      </c>
      <c r="I56" s="340">
        <v>100.8</v>
      </c>
      <c r="J56" s="339">
        <f t="shared" si="1"/>
        <v>1.4</v>
      </c>
      <c r="K56" s="340">
        <v>117.3</v>
      </c>
      <c r="L56" s="339">
        <f t="shared" si="9"/>
        <v>2</v>
      </c>
      <c r="M56" s="340">
        <v>121.8</v>
      </c>
      <c r="N56" s="339">
        <f t="shared" si="9"/>
        <v>1.5</v>
      </c>
      <c r="O56" s="338">
        <v>98.6</v>
      </c>
      <c r="P56" s="339">
        <f t="shared" si="3"/>
        <v>1.6</v>
      </c>
      <c r="Q56" s="340">
        <v>86.1</v>
      </c>
      <c r="R56" s="339">
        <f t="shared" si="4"/>
        <v>0.5</v>
      </c>
      <c r="T56" s="336"/>
      <c r="U56" s="337" t="s">
        <v>102</v>
      </c>
      <c r="V56" s="338"/>
      <c r="W56" s="339"/>
      <c r="X56" s="340"/>
      <c r="Y56" s="339"/>
      <c r="Z56" s="338"/>
      <c r="AA56" s="339"/>
      <c r="AB56" s="340"/>
      <c r="AC56" s="339"/>
      <c r="AD56" s="340"/>
      <c r="AE56" s="339"/>
      <c r="AF56" s="340"/>
      <c r="AG56" s="339"/>
      <c r="AH56" s="338"/>
      <c r="AI56" s="339"/>
      <c r="AJ56" s="340"/>
      <c r="AK56" s="339"/>
      <c r="AM56" s="336"/>
      <c r="AN56" s="337" t="s">
        <v>102</v>
      </c>
      <c r="AO56" s="338"/>
      <c r="AP56" s="339"/>
      <c r="AQ56" s="340"/>
      <c r="AR56" s="339"/>
      <c r="AS56" s="338"/>
      <c r="AT56" s="339"/>
      <c r="AU56" s="340"/>
      <c r="AV56" s="339"/>
      <c r="AW56" s="340"/>
      <c r="AX56" s="339"/>
      <c r="AY56" s="340"/>
      <c r="AZ56" s="339"/>
      <c r="BA56" s="338"/>
      <c r="BB56" s="339"/>
      <c r="BC56" s="340"/>
      <c r="BD56" s="339"/>
    </row>
    <row r="57" spans="1:56" hidden="1" x14ac:dyDescent="0.15">
      <c r="A57" s="324"/>
      <c r="B57" s="337" t="s">
        <v>103</v>
      </c>
      <c r="C57" s="338">
        <v>105.6</v>
      </c>
      <c r="D57" s="339">
        <f t="shared" si="10"/>
        <v>-0.4</v>
      </c>
      <c r="E57" s="340">
        <v>106.3</v>
      </c>
      <c r="F57" s="339">
        <f t="shared" si="10"/>
        <v>0.5</v>
      </c>
      <c r="G57" s="338">
        <v>103.2</v>
      </c>
      <c r="H57" s="339">
        <f t="shared" si="0"/>
        <v>-0.1</v>
      </c>
      <c r="I57" s="340">
        <v>100.7</v>
      </c>
      <c r="J57" s="339">
        <f t="shared" si="1"/>
        <v>-0.1</v>
      </c>
      <c r="K57" s="340">
        <v>102.4</v>
      </c>
      <c r="L57" s="339">
        <f t="shared" si="9"/>
        <v>1</v>
      </c>
      <c r="M57" s="340">
        <v>101.3</v>
      </c>
      <c r="N57" s="339">
        <f t="shared" si="9"/>
        <v>1</v>
      </c>
      <c r="O57" s="338">
        <v>100.7</v>
      </c>
      <c r="P57" s="339">
        <f t="shared" si="3"/>
        <v>1</v>
      </c>
      <c r="Q57" s="340">
        <v>98.8</v>
      </c>
      <c r="R57" s="339">
        <f t="shared" si="4"/>
        <v>0.3</v>
      </c>
      <c r="T57" s="324"/>
      <c r="U57" s="337" t="s">
        <v>103</v>
      </c>
      <c r="V57" s="338"/>
      <c r="W57" s="339"/>
      <c r="X57" s="340"/>
      <c r="Y57" s="339"/>
      <c r="Z57" s="338"/>
      <c r="AA57" s="339"/>
      <c r="AB57" s="340"/>
      <c r="AC57" s="339"/>
      <c r="AD57" s="340"/>
      <c r="AE57" s="339"/>
      <c r="AF57" s="340"/>
      <c r="AG57" s="339"/>
      <c r="AH57" s="338"/>
      <c r="AI57" s="339"/>
      <c r="AJ57" s="340"/>
      <c r="AK57" s="339"/>
      <c r="AM57" s="324"/>
      <c r="AN57" s="337" t="s">
        <v>103</v>
      </c>
      <c r="AO57" s="338"/>
      <c r="AP57" s="339"/>
      <c r="AQ57" s="340"/>
      <c r="AR57" s="339"/>
      <c r="AS57" s="338"/>
      <c r="AT57" s="339"/>
      <c r="AU57" s="340"/>
      <c r="AV57" s="339"/>
      <c r="AW57" s="340"/>
      <c r="AX57" s="339"/>
      <c r="AY57" s="340"/>
      <c r="AZ57" s="339"/>
      <c r="BA57" s="338"/>
      <c r="BB57" s="339"/>
      <c r="BC57" s="340"/>
      <c r="BD57" s="339"/>
    </row>
    <row r="58" spans="1:56" hidden="1" x14ac:dyDescent="0.15">
      <c r="A58" s="324"/>
      <c r="B58" s="337" t="s">
        <v>104</v>
      </c>
      <c r="C58" s="338">
        <v>106.8</v>
      </c>
      <c r="D58" s="339">
        <f t="shared" si="10"/>
        <v>1.1000000000000001</v>
      </c>
      <c r="E58" s="340">
        <v>107.2</v>
      </c>
      <c r="F58" s="339">
        <f t="shared" si="10"/>
        <v>0.8</v>
      </c>
      <c r="G58" s="338">
        <v>103.2</v>
      </c>
      <c r="H58" s="339">
        <f t="shared" si="0"/>
        <v>0</v>
      </c>
      <c r="I58" s="340">
        <v>98.9</v>
      </c>
      <c r="J58" s="339">
        <f t="shared" si="1"/>
        <v>-1.8</v>
      </c>
      <c r="K58" s="340">
        <v>101.3</v>
      </c>
      <c r="L58" s="339">
        <f t="shared" si="9"/>
        <v>4.8</v>
      </c>
      <c r="M58" s="340">
        <v>100</v>
      </c>
      <c r="N58" s="339">
        <f t="shared" si="9"/>
        <v>4.4000000000000004</v>
      </c>
      <c r="O58" s="338">
        <v>103.4</v>
      </c>
      <c r="P58" s="339">
        <f t="shared" si="3"/>
        <v>1.5</v>
      </c>
      <c r="Q58" s="340">
        <v>103.7</v>
      </c>
      <c r="R58" s="339">
        <f t="shared" si="4"/>
        <v>-1</v>
      </c>
      <c r="T58" s="324"/>
      <c r="U58" s="337" t="s">
        <v>104</v>
      </c>
      <c r="V58" s="338"/>
      <c r="W58" s="339"/>
      <c r="X58" s="340"/>
      <c r="Y58" s="339"/>
      <c r="Z58" s="338"/>
      <c r="AA58" s="339"/>
      <c r="AB58" s="340"/>
      <c r="AC58" s="339"/>
      <c r="AD58" s="340"/>
      <c r="AE58" s="339"/>
      <c r="AF58" s="340"/>
      <c r="AG58" s="339"/>
      <c r="AH58" s="338"/>
      <c r="AI58" s="339"/>
      <c r="AJ58" s="340"/>
      <c r="AK58" s="339"/>
      <c r="AM58" s="324"/>
      <c r="AN58" s="337" t="s">
        <v>104</v>
      </c>
      <c r="AO58" s="338"/>
      <c r="AP58" s="339"/>
      <c r="AQ58" s="340"/>
      <c r="AR58" s="339"/>
      <c r="AS58" s="338"/>
      <c r="AT58" s="339"/>
      <c r="AU58" s="340"/>
      <c r="AV58" s="339"/>
      <c r="AW58" s="340"/>
      <c r="AX58" s="339"/>
      <c r="AY58" s="340"/>
      <c r="AZ58" s="339"/>
      <c r="BA58" s="338"/>
      <c r="BB58" s="339"/>
      <c r="BC58" s="340"/>
      <c r="BD58" s="339"/>
    </row>
    <row r="59" spans="1:56" hidden="1" x14ac:dyDescent="0.15">
      <c r="A59" s="324"/>
      <c r="B59" s="337" t="s">
        <v>105</v>
      </c>
      <c r="C59" s="338">
        <v>106.9</v>
      </c>
      <c r="D59" s="339">
        <f t="shared" si="10"/>
        <v>0.1</v>
      </c>
      <c r="E59" s="340">
        <v>107.6</v>
      </c>
      <c r="F59" s="339">
        <f t="shared" si="10"/>
        <v>0.4</v>
      </c>
      <c r="G59" s="338">
        <v>103.1</v>
      </c>
      <c r="H59" s="339">
        <f t="shared" si="0"/>
        <v>-0.1</v>
      </c>
      <c r="I59" s="340">
        <v>100.9</v>
      </c>
      <c r="J59" s="339">
        <f t="shared" si="1"/>
        <v>2</v>
      </c>
      <c r="K59" s="340">
        <v>108.9</v>
      </c>
      <c r="L59" s="339">
        <f t="shared" si="9"/>
        <v>1.3</v>
      </c>
      <c r="M59" s="340">
        <v>109.4</v>
      </c>
      <c r="N59" s="339">
        <f t="shared" si="9"/>
        <v>2.1</v>
      </c>
      <c r="O59" s="338">
        <v>103.4</v>
      </c>
      <c r="P59" s="339">
        <f t="shared" si="3"/>
        <v>1</v>
      </c>
      <c r="Q59" s="340">
        <v>99</v>
      </c>
      <c r="R59" s="339">
        <f t="shared" si="4"/>
        <v>2.1</v>
      </c>
      <c r="T59" s="324"/>
      <c r="U59" s="337" t="s">
        <v>105</v>
      </c>
      <c r="V59" s="338"/>
      <c r="W59" s="339"/>
      <c r="X59" s="340"/>
      <c r="Y59" s="339"/>
      <c r="Z59" s="338"/>
      <c r="AA59" s="339"/>
      <c r="AB59" s="340"/>
      <c r="AC59" s="339"/>
      <c r="AD59" s="340"/>
      <c r="AE59" s="339"/>
      <c r="AF59" s="340"/>
      <c r="AG59" s="339"/>
      <c r="AH59" s="338"/>
      <c r="AI59" s="339"/>
      <c r="AJ59" s="340"/>
      <c r="AK59" s="339"/>
      <c r="AM59" s="324"/>
      <c r="AN59" s="337" t="s">
        <v>105</v>
      </c>
      <c r="AO59" s="338"/>
      <c r="AP59" s="339"/>
      <c r="AQ59" s="340"/>
      <c r="AR59" s="339"/>
      <c r="AS59" s="338"/>
      <c r="AT59" s="339"/>
      <c r="AU59" s="340"/>
      <c r="AV59" s="339"/>
      <c r="AW59" s="340"/>
      <c r="AX59" s="339"/>
      <c r="AY59" s="340"/>
      <c r="AZ59" s="339"/>
      <c r="BA59" s="338"/>
      <c r="BB59" s="339"/>
      <c r="BC59" s="340"/>
      <c r="BD59" s="339"/>
    </row>
    <row r="60" spans="1:56" hidden="1" x14ac:dyDescent="0.15">
      <c r="A60" s="324"/>
      <c r="B60" s="337" t="s">
        <v>106</v>
      </c>
      <c r="C60" s="338">
        <v>107</v>
      </c>
      <c r="D60" s="339">
        <f t="shared" si="10"/>
        <v>0.1</v>
      </c>
      <c r="E60" s="340">
        <v>106.8</v>
      </c>
      <c r="F60" s="339">
        <f t="shared" si="10"/>
        <v>-0.7</v>
      </c>
      <c r="G60" s="338">
        <v>103.6</v>
      </c>
      <c r="H60" s="339">
        <f t="shared" si="0"/>
        <v>0.5</v>
      </c>
      <c r="I60" s="340">
        <v>99.9</v>
      </c>
      <c r="J60" s="339">
        <f t="shared" si="1"/>
        <v>-1</v>
      </c>
      <c r="K60" s="340">
        <v>108.1</v>
      </c>
      <c r="L60" s="339">
        <f t="shared" si="9"/>
        <v>3.1</v>
      </c>
      <c r="M60" s="340">
        <v>107.2</v>
      </c>
      <c r="N60" s="339">
        <f t="shared" si="9"/>
        <v>2.9</v>
      </c>
      <c r="O60" s="338">
        <v>104.9</v>
      </c>
      <c r="P60" s="339">
        <f t="shared" si="3"/>
        <v>1.8</v>
      </c>
      <c r="Q60" s="340">
        <v>100.9</v>
      </c>
      <c r="R60" s="339">
        <f t="shared" si="4"/>
        <v>-0.5</v>
      </c>
      <c r="T60" s="324"/>
      <c r="U60" s="337" t="s">
        <v>106</v>
      </c>
      <c r="V60" s="338"/>
      <c r="W60" s="339"/>
      <c r="X60" s="340"/>
      <c r="Y60" s="339"/>
      <c r="Z60" s="338"/>
      <c r="AA60" s="339"/>
      <c r="AB60" s="340"/>
      <c r="AC60" s="339"/>
      <c r="AD60" s="340"/>
      <c r="AE60" s="339"/>
      <c r="AF60" s="340"/>
      <c r="AG60" s="339"/>
      <c r="AH60" s="338"/>
      <c r="AI60" s="339"/>
      <c r="AJ60" s="340"/>
      <c r="AK60" s="339"/>
      <c r="AM60" s="324"/>
      <c r="AN60" s="337" t="s">
        <v>106</v>
      </c>
      <c r="AO60" s="338"/>
      <c r="AP60" s="339"/>
      <c r="AQ60" s="340"/>
      <c r="AR60" s="339"/>
      <c r="AS60" s="338"/>
      <c r="AT60" s="339"/>
      <c r="AU60" s="340"/>
      <c r="AV60" s="339"/>
      <c r="AW60" s="340"/>
      <c r="AX60" s="339"/>
      <c r="AY60" s="340"/>
      <c r="AZ60" s="339"/>
      <c r="BA60" s="338"/>
      <c r="BB60" s="339"/>
      <c r="BC60" s="340"/>
      <c r="BD60" s="339"/>
    </row>
    <row r="61" spans="1:56" hidden="1" x14ac:dyDescent="0.15">
      <c r="A61" s="324"/>
      <c r="B61" s="337" t="s">
        <v>107</v>
      </c>
      <c r="C61" s="338">
        <v>109.7</v>
      </c>
      <c r="D61" s="339">
        <f t="shared" si="10"/>
        <v>2.5</v>
      </c>
      <c r="E61" s="340">
        <v>110.1</v>
      </c>
      <c r="F61" s="339">
        <f t="shared" si="10"/>
        <v>3.1</v>
      </c>
      <c r="G61" s="338">
        <v>103.7</v>
      </c>
      <c r="H61" s="339">
        <f t="shared" si="0"/>
        <v>0.1</v>
      </c>
      <c r="I61" s="340">
        <v>99.5</v>
      </c>
      <c r="J61" s="339">
        <f t="shared" si="1"/>
        <v>-0.4</v>
      </c>
      <c r="K61" s="340">
        <v>102.9</v>
      </c>
      <c r="L61" s="339">
        <f t="shared" si="9"/>
        <v>4.5999999999999996</v>
      </c>
      <c r="M61" s="340">
        <v>103.3</v>
      </c>
      <c r="N61" s="339">
        <f t="shared" si="9"/>
        <v>4.7</v>
      </c>
      <c r="O61" s="338">
        <v>104.7</v>
      </c>
      <c r="P61" s="339">
        <f t="shared" si="3"/>
        <v>2.1</v>
      </c>
      <c r="Q61" s="340">
        <v>105.8</v>
      </c>
      <c r="R61" s="339">
        <f t="shared" si="4"/>
        <v>0.9</v>
      </c>
      <c r="T61" s="324"/>
      <c r="U61" s="337" t="s">
        <v>107</v>
      </c>
      <c r="V61" s="338"/>
      <c r="W61" s="339"/>
      <c r="X61" s="340"/>
      <c r="Y61" s="339"/>
      <c r="Z61" s="338"/>
      <c r="AA61" s="339"/>
      <c r="AB61" s="340"/>
      <c r="AC61" s="339"/>
      <c r="AD61" s="340"/>
      <c r="AE61" s="339"/>
      <c r="AF61" s="340"/>
      <c r="AG61" s="339"/>
      <c r="AH61" s="338"/>
      <c r="AI61" s="339"/>
      <c r="AJ61" s="340"/>
      <c r="AK61" s="339"/>
      <c r="AM61" s="324"/>
      <c r="AN61" s="337" t="s">
        <v>107</v>
      </c>
      <c r="AO61" s="338"/>
      <c r="AP61" s="339"/>
      <c r="AQ61" s="340"/>
      <c r="AR61" s="339"/>
      <c r="AS61" s="338"/>
      <c r="AT61" s="339"/>
      <c r="AU61" s="340"/>
      <c r="AV61" s="339"/>
      <c r="AW61" s="340"/>
      <c r="AX61" s="339"/>
      <c r="AY61" s="340"/>
      <c r="AZ61" s="339"/>
      <c r="BA61" s="338"/>
      <c r="BB61" s="339"/>
      <c r="BC61" s="340"/>
      <c r="BD61" s="339"/>
    </row>
    <row r="62" spans="1:56" hidden="1" x14ac:dyDescent="0.15">
      <c r="A62" s="324"/>
      <c r="B62" s="337" t="s">
        <v>108</v>
      </c>
      <c r="C62" s="338">
        <v>107.9</v>
      </c>
      <c r="D62" s="339">
        <f t="shared" si="10"/>
        <v>-1.6</v>
      </c>
      <c r="E62" s="340">
        <v>108.4</v>
      </c>
      <c r="F62" s="339">
        <f t="shared" si="10"/>
        <v>-1.5</v>
      </c>
      <c r="G62" s="338">
        <v>104.2</v>
      </c>
      <c r="H62" s="339">
        <f t="shared" si="0"/>
        <v>0.5</v>
      </c>
      <c r="I62" s="340">
        <v>103.4</v>
      </c>
      <c r="J62" s="339">
        <f t="shared" si="1"/>
        <v>3.9</v>
      </c>
      <c r="K62" s="340">
        <v>109.6</v>
      </c>
      <c r="L62" s="339">
        <f t="shared" si="9"/>
        <v>0.2</v>
      </c>
      <c r="M62" s="340">
        <v>111.9</v>
      </c>
      <c r="N62" s="339">
        <f t="shared" si="9"/>
        <v>1</v>
      </c>
      <c r="O62" s="338">
        <v>101.6</v>
      </c>
      <c r="P62" s="339">
        <f t="shared" si="3"/>
        <v>2.4</v>
      </c>
      <c r="Q62" s="340">
        <v>97.3</v>
      </c>
      <c r="R62" s="339">
        <f t="shared" si="4"/>
        <v>4.2</v>
      </c>
      <c r="T62" s="324"/>
      <c r="U62" s="337" t="s">
        <v>108</v>
      </c>
      <c r="V62" s="338"/>
      <c r="W62" s="339"/>
      <c r="X62" s="340"/>
      <c r="Y62" s="339"/>
      <c r="Z62" s="338"/>
      <c r="AA62" s="339"/>
      <c r="AB62" s="340"/>
      <c r="AC62" s="339"/>
      <c r="AD62" s="340"/>
      <c r="AE62" s="339"/>
      <c r="AF62" s="340"/>
      <c r="AG62" s="339"/>
      <c r="AH62" s="338"/>
      <c r="AI62" s="339"/>
      <c r="AJ62" s="340"/>
      <c r="AK62" s="339"/>
      <c r="AM62" s="324"/>
      <c r="AN62" s="337" t="s">
        <v>108</v>
      </c>
      <c r="AO62" s="338"/>
      <c r="AP62" s="339"/>
      <c r="AQ62" s="340"/>
      <c r="AR62" s="339"/>
      <c r="AS62" s="338"/>
      <c r="AT62" s="339"/>
      <c r="AU62" s="340"/>
      <c r="AV62" s="339"/>
      <c r="AW62" s="340"/>
      <c r="AX62" s="339"/>
      <c r="AY62" s="340"/>
      <c r="AZ62" s="339"/>
      <c r="BA62" s="338"/>
      <c r="BB62" s="339"/>
      <c r="BC62" s="340"/>
      <c r="BD62" s="339"/>
    </row>
    <row r="63" spans="1:56" hidden="1" x14ac:dyDescent="0.15">
      <c r="A63" s="324"/>
      <c r="B63" s="337" t="s">
        <v>109</v>
      </c>
      <c r="C63" s="338">
        <v>110</v>
      </c>
      <c r="D63" s="339">
        <f t="shared" si="10"/>
        <v>1.9</v>
      </c>
      <c r="E63" s="340">
        <v>110.1</v>
      </c>
      <c r="F63" s="339">
        <f t="shared" si="10"/>
        <v>1.6</v>
      </c>
      <c r="G63" s="338">
        <v>104.9</v>
      </c>
      <c r="H63" s="339">
        <f t="shared" si="0"/>
        <v>0.7</v>
      </c>
      <c r="I63" s="340">
        <v>99.1</v>
      </c>
      <c r="J63" s="339">
        <f t="shared" si="1"/>
        <v>-4.2</v>
      </c>
      <c r="K63" s="340">
        <v>113.4</v>
      </c>
      <c r="L63" s="339">
        <f t="shared" si="9"/>
        <v>5.3</v>
      </c>
      <c r="M63" s="340">
        <v>111.6</v>
      </c>
      <c r="N63" s="339">
        <f t="shared" si="9"/>
        <v>6.3</v>
      </c>
      <c r="O63" s="338">
        <v>105.5</v>
      </c>
      <c r="P63" s="339">
        <f t="shared" si="3"/>
        <v>1.8</v>
      </c>
      <c r="Q63" s="340">
        <v>98.1</v>
      </c>
      <c r="R63" s="339">
        <f t="shared" si="4"/>
        <v>-1.9</v>
      </c>
      <c r="T63" s="324"/>
      <c r="U63" s="337" t="s">
        <v>109</v>
      </c>
      <c r="V63" s="338"/>
      <c r="W63" s="339"/>
      <c r="X63" s="340"/>
      <c r="Y63" s="339"/>
      <c r="Z63" s="338"/>
      <c r="AA63" s="339"/>
      <c r="AB63" s="340"/>
      <c r="AC63" s="339"/>
      <c r="AD63" s="340"/>
      <c r="AE63" s="339"/>
      <c r="AF63" s="340"/>
      <c r="AG63" s="339"/>
      <c r="AH63" s="338"/>
      <c r="AI63" s="339"/>
      <c r="AJ63" s="340"/>
      <c r="AK63" s="339"/>
      <c r="AM63" s="324"/>
      <c r="AN63" s="337" t="s">
        <v>109</v>
      </c>
      <c r="AO63" s="338"/>
      <c r="AP63" s="339"/>
      <c r="AQ63" s="340"/>
      <c r="AR63" s="339"/>
      <c r="AS63" s="338"/>
      <c r="AT63" s="339"/>
      <c r="AU63" s="340"/>
      <c r="AV63" s="339"/>
      <c r="AW63" s="340"/>
      <c r="AX63" s="339"/>
      <c r="AY63" s="340"/>
      <c r="AZ63" s="339"/>
      <c r="BA63" s="338"/>
      <c r="BB63" s="339"/>
      <c r="BC63" s="340"/>
      <c r="BD63" s="339"/>
    </row>
    <row r="64" spans="1:56" hidden="1" x14ac:dyDescent="0.15">
      <c r="A64" s="324"/>
      <c r="B64" s="337" t="s">
        <v>110</v>
      </c>
      <c r="C64" s="338">
        <v>108.4</v>
      </c>
      <c r="D64" s="339">
        <f t="shared" si="10"/>
        <v>-1.5</v>
      </c>
      <c r="E64" s="340">
        <v>109.1</v>
      </c>
      <c r="F64" s="339">
        <f t="shared" si="10"/>
        <v>-0.9</v>
      </c>
      <c r="G64" s="338">
        <v>105.8</v>
      </c>
      <c r="H64" s="339">
        <f t="shared" si="0"/>
        <v>0.9</v>
      </c>
      <c r="I64" s="340">
        <v>101.1</v>
      </c>
      <c r="J64" s="339">
        <f t="shared" si="1"/>
        <v>2</v>
      </c>
      <c r="K64" s="340">
        <v>113.1</v>
      </c>
      <c r="L64" s="339">
        <f t="shared" si="9"/>
        <v>3.2</v>
      </c>
      <c r="M64" s="340">
        <v>112.5</v>
      </c>
      <c r="N64" s="339">
        <f t="shared" si="9"/>
        <v>3.5</v>
      </c>
      <c r="O64" s="338">
        <v>108.4</v>
      </c>
      <c r="P64" s="339">
        <f t="shared" si="3"/>
        <v>2.7</v>
      </c>
      <c r="Q64" s="340">
        <v>100.6</v>
      </c>
      <c r="R64" s="339">
        <f t="shared" si="4"/>
        <v>1</v>
      </c>
      <c r="T64" s="324"/>
      <c r="U64" s="337" t="s">
        <v>110</v>
      </c>
      <c r="V64" s="338"/>
      <c r="W64" s="339"/>
      <c r="X64" s="340"/>
      <c r="Y64" s="339"/>
      <c r="Z64" s="338"/>
      <c r="AA64" s="339"/>
      <c r="AB64" s="340"/>
      <c r="AC64" s="339"/>
      <c r="AD64" s="340"/>
      <c r="AE64" s="339"/>
      <c r="AF64" s="340"/>
      <c r="AG64" s="339"/>
      <c r="AH64" s="338"/>
      <c r="AI64" s="339"/>
      <c r="AJ64" s="340"/>
      <c r="AK64" s="339"/>
      <c r="AM64" s="324"/>
      <c r="AN64" s="337" t="s">
        <v>110</v>
      </c>
      <c r="AO64" s="338"/>
      <c r="AP64" s="339"/>
      <c r="AQ64" s="340"/>
      <c r="AR64" s="339"/>
      <c r="AS64" s="338"/>
      <c r="AT64" s="339"/>
      <c r="AU64" s="340"/>
      <c r="AV64" s="339"/>
      <c r="AW64" s="340"/>
      <c r="AX64" s="339"/>
      <c r="AY64" s="340"/>
      <c r="AZ64" s="339"/>
      <c r="BA64" s="338"/>
      <c r="BB64" s="339"/>
      <c r="BC64" s="340"/>
      <c r="BD64" s="339"/>
    </row>
    <row r="65" spans="1:56" hidden="1" x14ac:dyDescent="0.15">
      <c r="A65" s="324"/>
      <c r="B65" s="337" t="s">
        <v>97</v>
      </c>
      <c r="C65" s="338">
        <v>109.1</v>
      </c>
      <c r="D65" s="339">
        <f t="shared" si="10"/>
        <v>0.6</v>
      </c>
      <c r="E65" s="340">
        <v>110.6</v>
      </c>
      <c r="F65" s="339">
        <f t="shared" si="10"/>
        <v>1.4</v>
      </c>
      <c r="G65" s="338">
        <v>105.5</v>
      </c>
      <c r="H65" s="339">
        <f t="shared" si="0"/>
        <v>-0.3</v>
      </c>
      <c r="I65" s="340">
        <v>101.3</v>
      </c>
      <c r="J65" s="339">
        <f t="shared" si="1"/>
        <v>0.2</v>
      </c>
      <c r="K65" s="340">
        <v>109.7</v>
      </c>
      <c r="L65" s="339">
        <f t="shared" si="9"/>
        <v>1.5</v>
      </c>
      <c r="M65" s="340">
        <v>113</v>
      </c>
      <c r="N65" s="339">
        <f t="shared" si="9"/>
        <v>3.3</v>
      </c>
      <c r="O65" s="338">
        <v>104</v>
      </c>
      <c r="P65" s="339">
        <f t="shared" si="3"/>
        <v>1.3</v>
      </c>
      <c r="Q65" s="340">
        <v>98.4</v>
      </c>
      <c r="R65" s="339">
        <f t="shared" si="4"/>
        <v>1.3</v>
      </c>
      <c r="T65" s="324"/>
      <c r="U65" s="337" t="s">
        <v>97</v>
      </c>
      <c r="V65" s="338"/>
      <c r="W65" s="339"/>
      <c r="X65" s="340"/>
      <c r="Y65" s="339"/>
      <c r="Z65" s="338"/>
      <c r="AA65" s="339"/>
      <c r="AB65" s="340"/>
      <c r="AC65" s="339"/>
      <c r="AD65" s="340"/>
      <c r="AE65" s="339"/>
      <c r="AF65" s="340"/>
      <c r="AG65" s="339"/>
      <c r="AH65" s="338"/>
      <c r="AI65" s="339"/>
      <c r="AJ65" s="340"/>
      <c r="AK65" s="339"/>
      <c r="AM65" s="324"/>
      <c r="AN65" s="337" t="s">
        <v>97</v>
      </c>
      <c r="AO65" s="338"/>
      <c r="AP65" s="339"/>
      <c r="AQ65" s="340"/>
      <c r="AR65" s="339"/>
      <c r="AS65" s="338"/>
      <c r="AT65" s="339"/>
      <c r="AU65" s="340"/>
      <c r="AV65" s="339"/>
      <c r="AW65" s="340"/>
      <c r="AX65" s="339"/>
      <c r="AY65" s="340"/>
      <c r="AZ65" s="339"/>
      <c r="BA65" s="338"/>
      <c r="BB65" s="339"/>
      <c r="BC65" s="340"/>
      <c r="BD65" s="339"/>
    </row>
    <row r="66" spans="1:56" hidden="1" x14ac:dyDescent="0.15">
      <c r="A66" s="331" t="s">
        <v>49</v>
      </c>
      <c r="B66" s="332" t="s">
        <v>99</v>
      </c>
      <c r="C66" s="333">
        <v>109.6</v>
      </c>
      <c r="D66" s="334">
        <f t="shared" si="10"/>
        <v>0.5</v>
      </c>
      <c r="E66" s="335">
        <v>110.7</v>
      </c>
      <c r="F66" s="334">
        <f t="shared" si="10"/>
        <v>0.1</v>
      </c>
      <c r="G66" s="333">
        <v>105.1</v>
      </c>
      <c r="H66" s="334">
        <f t="shared" si="0"/>
        <v>-0.4</v>
      </c>
      <c r="I66" s="335">
        <v>99.3</v>
      </c>
      <c r="J66" s="353">
        <f t="shared" si="1"/>
        <v>-2</v>
      </c>
      <c r="K66" s="335">
        <v>101.6</v>
      </c>
      <c r="L66" s="334">
        <f t="shared" si="9"/>
        <v>3.1</v>
      </c>
      <c r="M66" s="333">
        <v>102</v>
      </c>
      <c r="N66" s="334">
        <f t="shared" si="9"/>
        <v>3.9</v>
      </c>
      <c r="O66" s="333">
        <v>107.7</v>
      </c>
      <c r="P66" s="334">
        <f t="shared" si="3"/>
        <v>2</v>
      </c>
      <c r="Q66" s="333">
        <v>111.6</v>
      </c>
      <c r="R66" s="334">
        <f t="shared" si="4"/>
        <v>0.9</v>
      </c>
      <c r="T66" s="331" t="s">
        <v>49</v>
      </c>
      <c r="U66" s="332" t="s">
        <v>99</v>
      </c>
      <c r="V66" s="333">
        <v>117</v>
      </c>
      <c r="W66" s="334" t="s">
        <v>1</v>
      </c>
      <c r="X66" s="335">
        <v>118.2</v>
      </c>
      <c r="Y66" s="334" t="s">
        <v>1</v>
      </c>
      <c r="Z66" s="333">
        <v>115.3</v>
      </c>
      <c r="AA66" s="334" t="s">
        <v>1</v>
      </c>
      <c r="AB66" s="335">
        <v>97.1</v>
      </c>
      <c r="AC66" s="353" t="s">
        <v>1</v>
      </c>
      <c r="AD66" s="335">
        <v>108.5</v>
      </c>
      <c r="AE66" s="334"/>
      <c r="AF66" s="333">
        <v>108.9</v>
      </c>
      <c r="AG66" s="334"/>
      <c r="AH66" s="333">
        <v>121.2</v>
      </c>
      <c r="AI66" s="334"/>
      <c r="AJ66" s="333">
        <v>110.4</v>
      </c>
      <c r="AK66" s="334"/>
      <c r="AM66" s="331" t="s">
        <v>49</v>
      </c>
      <c r="AN66" s="332" t="s">
        <v>99</v>
      </c>
      <c r="AO66" s="333"/>
      <c r="AP66" s="334"/>
      <c r="AQ66" s="335"/>
      <c r="AR66" s="334"/>
      <c r="AS66" s="333"/>
      <c r="AT66" s="334"/>
      <c r="AU66" s="335"/>
      <c r="AV66" s="353"/>
      <c r="AW66" s="335"/>
      <c r="AX66" s="334"/>
      <c r="AY66" s="333"/>
      <c r="AZ66" s="334"/>
      <c r="BA66" s="333"/>
      <c r="BB66" s="334"/>
      <c r="BC66" s="333"/>
      <c r="BD66" s="334"/>
    </row>
    <row r="67" spans="1:56" hidden="1" x14ac:dyDescent="0.15">
      <c r="A67" s="336"/>
      <c r="B67" s="337" t="s">
        <v>101</v>
      </c>
      <c r="C67" s="338">
        <v>110.1</v>
      </c>
      <c r="D67" s="339">
        <f t="shared" si="10"/>
        <v>0.5</v>
      </c>
      <c r="E67" s="340">
        <v>111.4</v>
      </c>
      <c r="F67" s="339">
        <f t="shared" si="10"/>
        <v>0.6</v>
      </c>
      <c r="G67" s="338">
        <v>105.2</v>
      </c>
      <c r="H67" s="339">
        <f t="shared" si="0"/>
        <v>0.1</v>
      </c>
      <c r="I67" s="340">
        <v>98.6</v>
      </c>
      <c r="J67" s="354">
        <f t="shared" si="1"/>
        <v>-0.7</v>
      </c>
      <c r="K67" s="340">
        <v>109.1</v>
      </c>
      <c r="L67" s="339">
        <f t="shared" ref="L67:N82" si="11">ROUND((K67-K55)/K55*100,1)</f>
        <v>5.3</v>
      </c>
      <c r="M67" s="338">
        <v>109.6</v>
      </c>
      <c r="N67" s="339">
        <f t="shared" si="11"/>
        <v>6</v>
      </c>
      <c r="O67" s="338">
        <v>108.5</v>
      </c>
      <c r="P67" s="339">
        <f t="shared" si="3"/>
        <v>2.2999999999999998</v>
      </c>
      <c r="Q67" s="338">
        <v>103.3</v>
      </c>
      <c r="R67" s="339">
        <f t="shared" si="4"/>
        <v>-1.1000000000000001</v>
      </c>
      <c r="T67" s="336"/>
      <c r="U67" s="337" t="s">
        <v>101</v>
      </c>
      <c r="V67" s="338">
        <v>117.3</v>
      </c>
      <c r="W67" s="339">
        <f>ROUND((V67-V66)/V66*100,1)</f>
        <v>0.3</v>
      </c>
      <c r="X67" s="340">
        <v>118.2</v>
      </c>
      <c r="Y67" s="339">
        <f>ROUND((X67-X66)/X66*100,1)</f>
        <v>0</v>
      </c>
      <c r="Z67" s="338">
        <v>115.7</v>
      </c>
      <c r="AA67" s="339">
        <f>ROUND((Z67-Z66)/Z66*100,1)</f>
        <v>0.3</v>
      </c>
      <c r="AB67" s="340">
        <v>94.6</v>
      </c>
      <c r="AC67" s="354">
        <f>ROUND((AB67-AB66)/AB66*100,1)</f>
        <v>-2.6</v>
      </c>
      <c r="AD67" s="340">
        <v>117</v>
      </c>
      <c r="AE67" s="339"/>
      <c r="AF67" s="338">
        <v>117</v>
      </c>
      <c r="AG67" s="339"/>
      <c r="AH67" s="338">
        <v>120.8</v>
      </c>
      <c r="AI67" s="339"/>
      <c r="AJ67" s="338">
        <v>101.1</v>
      </c>
      <c r="AK67" s="339"/>
      <c r="AM67" s="336"/>
      <c r="AN67" s="337" t="s">
        <v>101</v>
      </c>
      <c r="AO67" s="338"/>
      <c r="AP67" s="339"/>
      <c r="AQ67" s="340"/>
      <c r="AR67" s="339"/>
      <c r="AS67" s="338"/>
      <c r="AT67" s="339"/>
      <c r="AU67" s="340"/>
      <c r="AV67" s="354"/>
      <c r="AW67" s="340"/>
      <c r="AX67" s="339"/>
      <c r="AY67" s="338"/>
      <c r="AZ67" s="339"/>
      <c r="BA67" s="338"/>
      <c r="BB67" s="339"/>
      <c r="BC67" s="338"/>
      <c r="BD67" s="339"/>
    </row>
    <row r="68" spans="1:56" hidden="1" x14ac:dyDescent="0.15">
      <c r="A68" s="336"/>
      <c r="B68" s="337" t="s">
        <v>102</v>
      </c>
      <c r="C68" s="338">
        <v>108.7</v>
      </c>
      <c r="D68" s="339">
        <f t="shared" si="10"/>
        <v>-1.3</v>
      </c>
      <c r="E68" s="340">
        <v>109.4</v>
      </c>
      <c r="F68" s="339">
        <f t="shared" si="10"/>
        <v>-1.8</v>
      </c>
      <c r="G68" s="338">
        <v>105.2</v>
      </c>
      <c r="H68" s="339">
        <f t="shared" si="0"/>
        <v>0</v>
      </c>
      <c r="I68" s="340">
        <v>103.8</v>
      </c>
      <c r="J68" s="354">
        <f t="shared" si="1"/>
        <v>5.3</v>
      </c>
      <c r="K68" s="340">
        <v>116.5</v>
      </c>
      <c r="L68" s="339">
        <f t="shared" si="11"/>
        <v>-0.7</v>
      </c>
      <c r="M68" s="338">
        <v>122.1</v>
      </c>
      <c r="N68" s="339">
        <f t="shared" si="11"/>
        <v>0.2</v>
      </c>
      <c r="O68" s="338">
        <v>100.5</v>
      </c>
      <c r="P68" s="339">
        <f t="shared" si="3"/>
        <v>1.9</v>
      </c>
      <c r="Q68" s="338">
        <v>89.6</v>
      </c>
      <c r="R68" s="339">
        <f t="shared" si="4"/>
        <v>4.0999999999999996</v>
      </c>
      <c r="T68" s="336"/>
      <c r="U68" s="337" t="s">
        <v>102</v>
      </c>
      <c r="V68" s="338">
        <v>116.2</v>
      </c>
      <c r="W68" s="339">
        <f>ROUND((V68-V67)/V67*100,1)</f>
        <v>-0.9</v>
      </c>
      <c r="X68" s="340">
        <v>118.1</v>
      </c>
      <c r="Y68" s="339">
        <f>ROUND((X68-X67)/X67*100,1)</f>
        <v>-0.1</v>
      </c>
      <c r="Z68" s="338">
        <v>115.5</v>
      </c>
      <c r="AA68" s="339">
        <f>ROUND((Z68-Z67)/Z67*100,1)</f>
        <v>-0.2</v>
      </c>
      <c r="AB68" s="340">
        <v>98.6</v>
      </c>
      <c r="AC68" s="354">
        <f>ROUND((AB68-AB67)/AB67*100,1)</f>
        <v>4.2</v>
      </c>
      <c r="AD68" s="340">
        <v>125.3</v>
      </c>
      <c r="AE68" s="339"/>
      <c r="AF68" s="338">
        <v>130.4</v>
      </c>
      <c r="AG68" s="339"/>
      <c r="AH68" s="338">
        <v>109.1</v>
      </c>
      <c r="AI68" s="339"/>
      <c r="AJ68" s="338">
        <v>85</v>
      </c>
      <c r="AK68" s="339"/>
      <c r="AM68" s="336"/>
      <c r="AN68" s="337" t="s">
        <v>102</v>
      </c>
      <c r="AO68" s="338"/>
      <c r="AP68" s="339"/>
      <c r="AQ68" s="340"/>
      <c r="AR68" s="339"/>
      <c r="AS68" s="338"/>
      <c r="AT68" s="339"/>
      <c r="AU68" s="340"/>
      <c r="AV68" s="354"/>
      <c r="AW68" s="340"/>
      <c r="AX68" s="339"/>
      <c r="AY68" s="338"/>
      <c r="AZ68" s="339"/>
      <c r="BA68" s="338"/>
      <c r="BB68" s="339"/>
      <c r="BC68" s="338"/>
      <c r="BD68" s="339"/>
    </row>
    <row r="69" spans="1:56" hidden="1" x14ac:dyDescent="0.15">
      <c r="A69" s="324"/>
      <c r="B69" s="337" t="s">
        <v>103</v>
      </c>
      <c r="C69" s="338">
        <v>108</v>
      </c>
      <c r="D69" s="339">
        <f t="shared" si="10"/>
        <v>-0.6</v>
      </c>
      <c r="E69" s="340">
        <v>108.6</v>
      </c>
      <c r="F69" s="339">
        <f t="shared" si="10"/>
        <v>-0.7</v>
      </c>
      <c r="G69" s="338">
        <v>104.7</v>
      </c>
      <c r="H69" s="339">
        <f t="shared" si="0"/>
        <v>-0.5</v>
      </c>
      <c r="I69" s="340">
        <v>101.3</v>
      </c>
      <c r="J69" s="354">
        <f t="shared" si="1"/>
        <v>-2.4</v>
      </c>
      <c r="K69" s="340">
        <v>104.2</v>
      </c>
      <c r="L69" s="339">
        <f t="shared" si="11"/>
        <v>1.8</v>
      </c>
      <c r="M69" s="338">
        <v>103.9</v>
      </c>
      <c r="N69" s="339">
        <f t="shared" si="11"/>
        <v>2.6</v>
      </c>
      <c r="O69" s="338">
        <v>101.7</v>
      </c>
      <c r="P69" s="339">
        <f t="shared" si="3"/>
        <v>1</v>
      </c>
      <c r="Q69" s="338">
        <v>99.3</v>
      </c>
      <c r="R69" s="339">
        <f t="shared" si="4"/>
        <v>0.5</v>
      </c>
      <c r="T69" s="324"/>
      <c r="U69" s="337" t="s">
        <v>103</v>
      </c>
      <c r="V69" s="338">
        <v>115.5</v>
      </c>
      <c r="W69" s="339">
        <f>ROUND((V69-V68)/V68*100,1)</f>
        <v>-0.6</v>
      </c>
      <c r="X69" s="340">
        <v>116.1</v>
      </c>
      <c r="Y69" s="339">
        <f>ROUND((X69-X68)/X68*100,1)</f>
        <v>-1.7</v>
      </c>
      <c r="Z69" s="338">
        <v>114.2</v>
      </c>
      <c r="AA69" s="339">
        <f>ROUND((Z69-Z68)/Z68*100,1)</f>
        <v>-1.1000000000000001</v>
      </c>
      <c r="AB69" s="340">
        <v>95.9</v>
      </c>
      <c r="AC69" s="354">
        <f>ROUND((AB69-AB68)/AB68*100,1)</f>
        <v>-2.7</v>
      </c>
      <c r="AD69" s="340">
        <v>111</v>
      </c>
      <c r="AE69" s="339"/>
      <c r="AF69" s="338">
        <v>109.6</v>
      </c>
      <c r="AG69" s="339"/>
      <c r="AH69" s="338">
        <v>109.3</v>
      </c>
      <c r="AI69" s="339"/>
      <c r="AJ69" s="338">
        <v>95.1</v>
      </c>
      <c r="AK69" s="339"/>
      <c r="AM69" s="324"/>
      <c r="AN69" s="337" t="s">
        <v>103</v>
      </c>
      <c r="AO69" s="338"/>
      <c r="AP69" s="339"/>
      <c r="AQ69" s="340"/>
      <c r="AR69" s="339"/>
      <c r="AS69" s="338"/>
      <c r="AT69" s="339"/>
      <c r="AU69" s="340"/>
      <c r="AV69" s="354"/>
      <c r="AW69" s="340"/>
      <c r="AX69" s="339"/>
      <c r="AY69" s="338"/>
      <c r="AZ69" s="339"/>
      <c r="BA69" s="338"/>
      <c r="BB69" s="339"/>
      <c r="BC69" s="338"/>
      <c r="BD69" s="339"/>
    </row>
    <row r="70" spans="1:56" hidden="1" x14ac:dyDescent="0.15">
      <c r="A70" s="324"/>
      <c r="B70" s="337" t="s">
        <v>104</v>
      </c>
      <c r="C70" s="338">
        <v>109.3</v>
      </c>
      <c r="D70" s="339">
        <f t="shared" si="10"/>
        <v>1.2</v>
      </c>
      <c r="E70" s="340">
        <v>109.7</v>
      </c>
      <c r="F70" s="339">
        <f t="shared" si="10"/>
        <v>1</v>
      </c>
      <c r="G70" s="338">
        <v>105.3</v>
      </c>
      <c r="H70" s="339">
        <f t="shared" si="0"/>
        <v>0.6</v>
      </c>
      <c r="I70" s="340">
        <v>102.5</v>
      </c>
      <c r="J70" s="354">
        <f t="shared" si="1"/>
        <v>1.2</v>
      </c>
      <c r="K70" s="340">
        <v>102.2</v>
      </c>
      <c r="L70" s="339">
        <f t="shared" si="11"/>
        <v>0.9</v>
      </c>
      <c r="M70" s="338">
        <v>101.5</v>
      </c>
      <c r="N70" s="339">
        <f t="shared" si="11"/>
        <v>1.5</v>
      </c>
      <c r="O70" s="338">
        <v>104.9</v>
      </c>
      <c r="P70" s="339">
        <f t="shared" si="3"/>
        <v>1.5</v>
      </c>
      <c r="Q70" s="338">
        <v>106.3</v>
      </c>
      <c r="R70" s="339">
        <f t="shared" si="4"/>
        <v>2.5</v>
      </c>
      <c r="T70" s="324"/>
      <c r="U70" s="337" t="s">
        <v>104</v>
      </c>
      <c r="V70" s="338">
        <v>116.1</v>
      </c>
      <c r="W70" s="339">
        <f>ROUND((V70-V69)/V69*100,1)</f>
        <v>0.5</v>
      </c>
      <c r="X70" s="340">
        <v>116.4</v>
      </c>
      <c r="Y70" s="339">
        <f>ROUND((X70-X69)/X69*100,1)</f>
        <v>0.3</v>
      </c>
      <c r="Z70" s="338">
        <v>114.6</v>
      </c>
      <c r="AA70" s="339">
        <f>ROUND((Z70-Z69)/Z69*100,1)</f>
        <v>0.4</v>
      </c>
      <c r="AB70" s="340">
        <v>97</v>
      </c>
      <c r="AC70" s="354">
        <f>ROUND((AB70-AB69)/AB69*100,1)</f>
        <v>1.1000000000000001</v>
      </c>
      <c r="AD70" s="340">
        <v>108.7</v>
      </c>
      <c r="AE70" s="339"/>
      <c r="AF70" s="338">
        <v>107.5</v>
      </c>
      <c r="AG70" s="339"/>
      <c r="AH70" s="338">
        <v>113.3</v>
      </c>
      <c r="AI70" s="339"/>
      <c r="AJ70" s="338">
        <v>102.4</v>
      </c>
      <c r="AK70" s="339"/>
      <c r="AM70" s="324"/>
      <c r="AN70" s="337" t="s">
        <v>104</v>
      </c>
      <c r="AO70" s="338"/>
      <c r="AP70" s="339"/>
      <c r="AQ70" s="340"/>
      <c r="AR70" s="339"/>
      <c r="AS70" s="338"/>
      <c r="AT70" s="339"/>
      <c r="AU70" s="340"/>
      <c r="AV70" s="354"/>
      <c r="AW70" s="340"/>
      <c r="AX70" s="339"/>
      <c r="AY70" s="338"/>
      <c r="AZ70" s="339"/>
      <c r="BA70" s="338"/>
      <c r="BB70" s="339"/>
      <c r="BC70" s="338"/>
      <c r="BD70" s="339"/>
    </row>
    <row r="71" spans="1:56" hidden="1" x14ac:dyDescent="0.15">
      <c r="A71" s="324"/>
      <c r="B71" s="337" t="s">
        <v>105</v>
      </c>
      <c r="C71" s="338">
        <v>107.1</v>
      </c>
      <c r="D71" s="339">
        <f t="shared" si="10"/>
        <v>-2</v>
      </c>
      <c r="E71" s="340">
        <v>106.9</v>
      </c>
      <c r="F71" s="339">
        <f t="shared" si="10"/>
        <v>-2.6</v>
      </c>
      <c r="G71" s="338">
        <v>106.2</v>
      </c>
      <c r="H71" s="339">
        <f t="shared" ref="H71:H102" si="12">ROUND((G71-G70)/G70*100,1)</f>
        <v>0.9</v>
      </c>
      <c r="I71" s="340">
        <v>105.2</v>
      </c>
      <c r="J71" s="354">
        <f t="shared" ref="J71:J128" si="13">ROUND((I71-I70)/I70*100,1)</f>
        <v>2.6</v>
      </c>
      <c r="K71" s="340">
        <v>108.7</v>
      </c>
      <c r="L71" s="339">
        <f t="shared" si="11"/>
        <v>-0.2</v>
      </c>
      <c r="M71" s="338">
        <v>108.5</v>
      </c>
      <c r="N71" s="339">
        <f t="shared" si="11"/>
        <v>-0.8</v>
      </c>
      <c r="O71" s="338">
        <v>106.1</v>
      </c>
      <c r="P71" s="339">
        <f t="shared" si="3"/>
        <v>2.6</v>
      </c>
      <c r="Q71" s="338">
        <v>102.9</v>
      </c>
      <c r="R71" s="339">
        <f t="shared" si="4"/>
        <v>3.9</v>
      </c>
      <c r="T71" s="324"/>
      <c r="U71" s="337" t="s">
        <v>105</v>
      </c>
      <c r="V71" s="338">
        <v>112.9</v>
      </c>
      <c r="W71" s="339">
        <f>ROUND((V71-V70)/V70*100,1)</f>
        <v>-2.8</v>
      </c>
      <c r="X71" s="340">
        <v>112.4</v>
      </c>
      <c r="Y71" s="339">
        <f>ROUND((X71-X70)/X70*100,1)</f>
        <v>-3.4</v>
      </c>
      <c r="Z71" s="338">
        <v>115.7</v>
      </c>
      <c r="AA71" s="339">
        <f t="shared" ref="AA71:AA132" si="14">ROUND((Z71-Z70)/Z70*100,1)</f>
        <v>1</v>
      </c>
      <c r="AB71" s="340">
        <v>101.4</v>
      </c>
      <c r="AC71" s="354">
        <f t="shared" ref="AC71:AC132" si="15">ROUND((AB71-AB70)/AB70*100,1)</f>
        <v>4.5</v>
      </c>
      <c r="AD71" s="340">
        <v>115.9</v>
      </c>
      <c r="AE71" s="339"/>
      <c r="AF71" s="338">
        <v>115</v>
      </c>
      <c r="AG71" s="339"/>
      <c r="AH71" s="338">
        <v>114.2</v>
      </c>
      <c r="AI71" s="339"/>
      <c r="AJ71" s="338">
        <v>98.4</v>
      </c>
      <c r="AK71" s="339"/>
      <c r="AM71" s="324"/>
      <c r="AN71" s="337" t="s">
        <v>105</v>
      </c>
      <c r="AO71" s="338"/>
      <c r="AP71" s="339"/>
      <c r="AQ71" s="340"/>
      <c r="AR71" s="339"/>
      <c r="AS71" s="338"/>
      <c r="AT71" s="339"/>
      <c r="AU71" s="340"/>
      <c r="AV71" s="354"/>
      <c r="AW71" s="340"/>
      <c r="AX71" s="339"/>
      <c r="AY71" s="338"/>
      <c r="AZ71" s="339"/>
      <c r="BA71" s="338"/>
      <c r="BB71" s="339"/>
      <c r="BC71" s="338"/>
      <c r="BD71" s="339"/>
    </row>
    <row r="72" spans="1:56" hidden="1" x14ac:dyDescent="0.15">
      <c r="A72" s="324"/>
      <c r="B72" s="337" t="s">
        <v>106</v>
      </c>
      <c r="C72" s="338">
        <v>106.8</v>
      </c>
      <c r="D72" s="339">
        <f t="shared" ref="D72:F88" si="16">ROUND((C72-C71)/C71*100,1)</f>
        <v>-0.3</v>
      </c>
      <c r="E72" s="340">
        <v>107.4</v>
      </c>
      <c r="F72" s="339">
        <f t="shared" si="16"/>
        <v>0.5</v>
      </c>
      <c r="G72" s="338">
        <v>106.3</v>
      </c>
      <c r="H72" s="339">
        <f t="shared" si="12"/>
        <v>0.1</v>
      </c>
      <c r="I72" s="340">
        <v>102.6</v>
      </c>
      <c r="J72" s="354">
        <f t="shared" si="13"/>
        <v>-2.5</v>
      </c>
      <c r="K72" s="340">
        <v>110.6</v>
      </c>
      <c r="L72" s="339">
        <f t="shared" si="11"/>
        <v>2.2999999999999998</v>
      </c>
      <c r="M72" s="338">
        <v>110.4</v>
      </c>
      <c r="N72" s="339">
        <f t="shared" si="11"/>
        <v>3</v>
      </c>
      <c r="O72" s="338">
        <v>107.1</v>
      </c>
      <c r="P72" s="339">
        <f t="shared" si="3"/>
        <v>2.1</v>
      </c>
      <c r="Q72" s="338">
        <v>102.1</v>
      </c>
      <c r="R72" s="339">
        <f t="shared" si="4"/>
        <v>1.2</v>
      </c>
      <c r="T72" s="324"/>
      <c r="U72" s="337" t="s">
        <v>106</v>
      </c>
      <c r="V72" s="338">
        <v>112.7</v>
      </c>
      <c r="W72" s="339">
        <f t="shared" ref="W72:W88" si="17">ROUND((V72-V71)/V71*100,1)</f>
        <v>-0.2</v>
      </c>
      <c r="X72" s="340">
        <v>111.4</v>
      </c>
      <c r="Y72" s="339">
        <f t="shared" ref="Y72:Y88" si="18">ROUND((X72-X71)/X71*100,1)</f>
        <v>-0.9</v>
      </c>
      <c r="Z72" s="338">
        <v>116.2</v>
      </c>
      <c r="AA72" s="339">
        <f t="shared" si="14"/>
        <v>0.4</v>
      </c>
      <c r="AB72" s="340">
        <v>99.7</v>
      </c>
      <c r="AC72" s="354">
        <f t="shared" si="15"/>
        <v>-1.7</v>
      </c>
      <c r="AD72" s="340">
        <v>117.9</v>
      </c>
      <c r="AE72" s="339"/>
      <c r="AF72" s="338">
        <v>116.7</v>
      </c>
      <c r="AG72" s="339"/>
      <c r="AH72" s="338">
        <v>116.1</v>
      </c>
      <c r="AI72" s="339"/>
      <c r="AJ72" s="338">
        <v>97.8</v>
      </c>
      <c r="AK72" s="339"/>
      <c r="AM72" s="324"/>
      <c r="AN72" s="337" t="s">
        <v>106</v>
      </c>
      <c r="AO72" s="338"/>
      <c r="AP72" s="339"/>
      <c r="AQ72" s="340"/>
      <c r="AR72" s="339"/>
      <c r="AS72" s="338"/>
      <c r="AT72" s="339"/>
      <c r="AU72" s="340"/>
      <c r="AV72" s="354"/>
      <c r="AW72" s="340"/>
      <c r="AX72" s="339"/>
      <c r="AY72" s="338"/>
      <c r="AZ72" s="339"/>
      <c r="BA72" s="338"/>
      <c r="BB72" s="339"/>
      <c r="BC72" s="338"/>
      <c r="BD72" s="339"/>
    </row>
    <row r="73" spans="1:56" hidden="1" x14ac:dyDescent="0.15">
      <c r="A73" s="324"/>
      <c r="B73" s="337" t="s">
        <v>107</v>
      </c>
      <c r="C73" s="338">
        <v>103.5</v>
      </c>
      <c r="D73" s="339">
        <f t="shared" si="16"/>
        <v>-3.1</v>
      </c>
      <c r="E73" s="340">
        <v>103.9</v>
      </c>
      <c r="F73" s="339">
        <f t="shared" si="16"/>
        <v>-3.3</v>
      </c>
      <c r="G73" s="338">
        <v>106.1</v>
      </c>
      <c r="H73" s="339">
        <f t="shared" si="12"/>
        <v>-0.2</v>
      </c>
      <c r="I73" s="340">
        <v>110.1</v>
      </c>
      <c r="J73" s="354">
        <f t="shared" si="13"/>
        <v>7.3</v>
      </c>
      <c r="K73" s="340">
        <v>95.5</v>
      </c>
      <c r="L73" s="339">
        <f t="shared" si="11"/>
        <v>-7.2</v>
      </c>
      <c r="M73" s="338">
        <v>96</v>
      </c>
      <c r="N73" s="339">
        <f t="shared" si="11"/>
        <v>-7.1</v>
      </c>
      <c r="O73" s="338">
        <v>106.5</v>
      </c>
      <c r="P73" s="339">
        <f t="shared" si="3"/>
        <v>1.7</v>
      </c>
      <c r="Q73" s="338">
        <v>116</v>
      </c>
      <c r="R73" s="339">
        <f t="shared" si="4"/>
        <v>9.6</v>
      </c>
      <c r="T73" s="324"/>
      <c r="U73" s="337" t="s">
        <v>107</v>
      </c>
      <c r="V73" s="338">
        <v>108.7</v>
      </c>
      <c r="W73" s="339">
        <f t="shared" si="17"/>
        <v>-3.5</v>
      </c>
      <c r="X73" s="340">
        <v>108.6</v>
      </c>
      <c r="Y73" s="339">
        <f t="shared" si="18"/>
        <v>-2.5</v>
      </c>
      <c r="Z73" s="338">
        <v>116</v>
      </c>
      <c r="AA73" s="339">
        <f t="shared" si="14"/>
        <v>-0.2</v>
      </c>
      <c r="AB73" s="340">
        <v>107.6</v>
      </c>
      <c r="AC73" s="354">
        <f t="shared" si="15"/>
        <v>7.9</v>
      </c>
      <c r="AD73" s="340">
        <v>101.2</v>
      </c>
      <c r="AE73" s="339"/>
      <c r="AF73" s="338">
        <v>101.2</v>
      </c>
      <c r="AG73" s="339"/>
      <c r="AH73" s="338">
        <v>115.9</v>
      </c>
      <c r="AI73" s="339"/>
      <c r="AJ73" s="338">
        <v>112</v>
      </c>
      <c r="AK73" s="339"/>
      <c r="AM73" s="324"/>
      <c r="AN73" s="337" t="s">
        <v>107</v>
      </c>
      <c r="AO73" s="338"/>
      <c r="AP73" s="339"/>
      <c r="AQ73" s="340"/>
      <c r="AR73" s="339"/>
      <c r="AS73" s="338"/>
      <c r="AT73" s="339"/>
      <c r="AU73" s="340"/>
      <c r="AV73" s="354"/>
      <c r="AW73" s="340"/>
      <c r="AX73" s="339"/>
      <c r="AY73" s="338"/>
      <c r="AZ73" s="339"/>
      <c r="BA73" s="338"/>
      <c r="BB73" s="339"/>
      <c r="BC73" s="338"/>
      <c r="BD73" s="339"/>
    </row>
    <row r="74" spans="1:56" hidden="1" x14ac:dyDescent="0.15">
      <c r="A74" s="324"/>
      <c r="B74" s="337" t="s">
        <v>108</v>
      </c>
      <c r="C74" s="338">
        <v>103.6</v>
      </c>
      <c r="D74" s="339">
        <f t="shared" si="16"/>
        <v>0.1</v>
      </c>
      <c r="E74" s="340">
        <v>104</v>
      </c>
      <c r="F74" s="339">
        <f t="shared" si="16"/>
        <v>0.1</v>
      </c>
      <c r="G74" s="338">
        <v>107.7</v>
      </c>
      <c r="H74" s="339">
        <f t="shared" si="12"/>
        <v>1.5</v>
      </c>
      <c r="I74" s="340">
        <v>109.3</v>
      </c>
      <c r="J74" s="354">
        <f t="shared" si="13"/>
        <v>-0.7</v>
      </c>
      <c r="K74" s="340">
        <v>110</v>
      </c>
      <c r="L74" s="339">
        <f t="shared" si="11"/>
        <v>0.4</v>
      </c>
      <c r="M74" s="338">
        <v>111.3</v>
      </c>
      <c r="N74" s="339">
        <f t="shared" si="11"/>
        <v>-0.5</v>
      </c>
      <c r="O74" s="338">
        <v>104.8</v>
      </c>
      <c r="P74" s="339">
        <f t="shared" si="3"/>
        <v>3.1</v>
      </c>
      <c r="Q74" s="338">
        <v>101.9</v>
      </c>
      <c r="R74" s="339">
        <f t="shared" si="4"/>
        <v>4.7</v>
      </c>
      <c r="T74" s="324"/>
      <c r="U74" s="337" t="s">
        <v>108</v>
      </c>
      <c r="V74" s="338">
        <v>110</v>
      </c>
      <c r="W74" s="339">
        <f t="shared" si="17"/>
        <v>1.2</v>
      </c>
      <c r="X74" s="340">
        <v>108.2</v>
      </c>
      <c r="Y74" s="339">
        <f t="shared" si="18"/>
        <v>-0.4</v>
      </c>
      <c r="Z74" s="338">
        <v>116.9</v>
      </c>
      <c r="AA74" s="339">
        <f t="shared" si="14"/>
        <v>0.8</v>
      </c>
      <c r="AB74" s="340">
        <v>107.1</v>
      </c>
      <c r="AC74" s="354">
        <f t="shared" si="15"/>
        <v>-0.5</v>
      </c>
      <c r="AD74" s="340">
        <v>116.9</v>
      </c>
      <c r="AE74" s="339"/>
      <c r="AF74" s="338">
        <v>117.6</v>
      </c>
      <c r="AG74" s="339"/>
      <c r="AH74" s="338">
        <v>113.3</v>
      </c>
      <c r="AI74" s="339"/>
      <c r="AJ74" s="338">
        <v>97.6</v>
      </c>
      <c r="AK74" s="339"/>
      <c r="AM74" s="324"/>
      <c r="AN74" s="337" t="s">
        <v>108</v>
      </c>
      <c r="AO74" s="338"/>
      <c r="AP74" s="339"/>
      <c r="AQ74" s="340"/>
      <c r="AR74" s="339"/>
      <c r="AS74" s="338"/>
      <c r="AT74" s="339"/>
      <c r="AU74" s="340"/>
      <c r="AV74" s="354"/>
      <c r="AW74" s="340"/>
      <c r="AX74" s="339"/>
      <c r="AY74" s="338"/>
      <c r="AZ74" s="339"/>
      <c r="BA74" s="338"/>
      <c r="BB74" s="339"/>
      <c r="BC74" s="338"/>
      <c r="BD74" s="339"/>
    </row>
    <row r="75" spans="1:56" hidden="1" x14ac:dyDescent="0.15">
      <c r="A75" s="324"/>
      <c r="B75" s="337" t="s">
        <v>109</v>
      </c>
      <c r="C75" s="338">
        <v>100.1</v>
      </c>
      <c r="D75" s="339">
        <f t="shared" si="16"/>
        <v>-3.4</v>
      </c>
      <c r="E75" s="340">
        <v>100.9</v>
      </c>
      <c r="F75" s="339">
        <f t="shared" si="16"/>
        <v>-3</v>
      </c>
      <c r="G75" s="338">
        <v>108.9</v>
      </c>
      <c r="H75" s="339">
        <f t="shared" si="12"/>
        <v>1.1000000000000001</v>
      </c>
      <c r="I75" s="340">
        <v>113.6</v>
      </c>
      <c r="J75" s="354">
        <f t="shared" si="13"/>
        <v>3.9</v>
      </c>
      <c r="K75" s="340">
        <v>105.9</v>
      </c>
      <c r="L75" s="339">
        <f t="shared" si="11"/>
        <v>-6.6</v>
      </c>
      <c r="M75" s="338">
        <v>103.7</v>
      </c>
      <c r="N75" s="339">
        <f t="shared" si="11"/>
        <v>-7.1</v>
      </c>
      <c r="O75" s="338">
        <v>110.1</v>
      </c>
      <c r="P75" s="339">
        <f t="shared" si="3"/>
        <v>4.4000000000000004</v>
      </c>
      <c r="Q75" s="338">
        <v>111.6</v>
      </c>
      <c r="R75" s="339">
        <f t="shared" si="4"/>
        <v>13.8</v>
      </c>
      <c r="T75" s="324"/>
      <c r="U75" s="337" t="s">
        <v>109</v>
      </c>
      <c r="V75" s="338">
        <v>107.4</v>
      </c>
      <c r="W75" s="339">
        <f t="shared" si="17"/>
        <v>-2.4</v>
      </c>
      <c r="X75" s="340">
        <v>106.2</v>
      </c>
      <c r="Y75" s="339">
        <f t="shared" si="18"/>
        <v>-1.8</v>
      </c>
      <c r="Z75" s="338">
        <v>118.1</v>
      </c>
      <c r="AA75" s="339">
        <f t="shared" si="14"/>
        <v>1</v>
      </c>
      <c r="AB75" s="340">
        <v>110</v>
      </c>
      <c r="AC75" s="354">
        <f t="shared" si="15"/>
        <v>2.7</v>
      </c>
      <c r="AD75" s="340">
        <v>111.7</v>
      </c>
      <c r="AE75" s="339"/>
      <c r="AF75" s="338">
        <v>108.9</v>
      </c>
      <c r="AG75" s="339"/>
      <c r="AH75" s="338">
        <v>119.2</v>
      </c>
      <c r="AI75" s="339"/>
      <c r="AJ75" s="338">
        <v>108.3</v>
      </c>
      <c r="AK75" s="339"/>
      <c r="AM75" s="324"/>
      <c r="AN75" s="337" t="s">
        <v>109</v>
      </c>
      <c r="AO75" s="338"/>
      <c r="AP75" s="339"/>
      <c r="AQ75" s="340"/>
      <c r="AR75" s="339"/>
      <c r="AS75" s="338"/>
      <c r="AT75" s="339"/>
      <c r="AU75" s="340"/>
      <c r="AV75" s="354"/>
      <c r="AW75" s="340"/>
      <c r="AX75" s="339"/>
      <c r="AY75" s="338"/>
      <c r="AZ75" s="339"/>
      <c r="BA75" s="338"/>
      <c r="BB75" s="339"/>
      <c r="BC75" s="338"/>
      <c r="BD75" s="339"/>
    </row>
    <row r="76" spans="1:56" hidden="1" x14ac:dyDescent="0.15">
      <c r="A76" s="324"/>
      <c r="B76" s="337" t="s">
        <v>110</v>
      </c>
      <c r="C76" s="338">
        <v>93.1</v>
      </c>
      <c r="D76" s="339">
        <f t="shared" si="16"/>
        <v>-7</v>
      </c>
      <c r="E76" s="340">
        <v>93.6</v>
      </c>
      <c r="F76" s="339">
        <f t="shared" si="16"/>
        <v>-7.2</v>
      </c>
      <c r="G76" s="338">
        <v>109.5</v>
      </c>
      <c r="H76" s="339">
        <f t="shared" si="12"/>
        <v>0.6</v>
      </c>
      <c r="I76" s="340">
        <v>124.6</v>
      </c>
      <c r="J76" s="354">
        <f t="shared" si="13"/>
        <v>9.6999999999999993</v>
      </c>
      <c r="K76" s="340">
        <v>94.4</v>
      </c>
      <c r="L76" s="339">
        <f t="shared" si="11"/>
        <v>-16.5</v>
      </c>
      <c r="M76" s="338">
        <v>93.4</v>
      </c>
      <c r="N76" s="339">
        <f t="shared" si="11"/>
        <v>-17</v>
      </c>
      <c r="O76" s="338">
        <v>113.1</v>
      </c>
      <c r="P76" s="339">
        <f t="shared" si="3"/>
        <v>4.3</v>
      </c>
      <c r="Q76" s="338">
        <v>126.6</v>
      </c>
      <c r="R76" s="339">
        <f t="shared" si="4"/>
        <v>25.8</v>
      </c>
      <c r="T76" s="324"/>
      <c r="U76" s="337" t="s">
        <v>110</v>
      </c>
      <c r="V76" s="338">
        <v>100.2</v>
      </c>
      <c r="W76" s="339">
        <f t="shared" si="17"/>
        <v>-6.7</v>
      </c>
      <c r="X76" s="340">
        <v>98.9</v>
      </c>
      <c r="Y76" s="339">
        <f t="shared" si="18"/>
        <v>-6.9</v>
      </c>
      <c r="Z76" s="338">
        <v>119.1</v>
      </c>
      <c r="AA76" s="339">
        <f t="shared" si="14"/>
        <v>0.8</v>
      </c>
      <c r="AB76" s="340">
        <v>124.5</v>
      </c>
      <c r="AC76" s="354">
        <f t="shared" si="15"/>
        <v>13.2</v>
      </c>
      <c r="AD76" s="340">
        <v>100.6</v>
      </c>
      <c r="AE76" s="339"/>
      <c r="AF76" s="338">
        <v>99.1</v>
      </c>
      <c r="AG76" s="339"/>
      <c r="AH76" s="338">
        <v>123.1</v>
      </c>
      <c r="AI76" s="339"/>
      <c r="AJ76" s="338">
        <v>124.1</v>
      </c>
      <c r="AK76" s="339"/>
      <c r="AM76" s="324"/>
      <c r="AN76" s="337" t="s">
        <v>110</v>
      </c>
      <c r="AO76" s="338"/>
      <c r="AP76" s="339"/>
      <c r="AQ76" s="340"/>
      <c r="AR76" s="339"/>
      <c r="AS76" s="338"/>
      <c r="AT76" s="339"/>
      <c r="AU76" s="340"/>
      <c r="AV76" s="354"/>
      <c r="AW76" s="340"/>
      <c r="AX76" s="339"/>
      <c r="AY76" s="338"/>
      <c r="AZ76" s="339"/>
      <c r="BA76" s="338"/>
      <c r="BB76" s="339"/>
      <c r="BC76" s="338"/>
      <c r="BD76" s="339"/>
    </row>
    <row r="77" spans="1:56" hidden="1" x14ac:dyDescent="0.15">
      <c r="A77" s="346"/>
      <c r="B77" s="342" t="s">
        <v>97</v>
      </c>
      <c r="C77" s="338">
        <v>85.3</v>
      </c>
      <c r="D77" s="339">
        <f t="shared" si="16"/>
        <v>-8.4</v>
      </c>
      <c r="E77" s="340">
        <v>86</v>
      </c>
      <c r="F77" s="339">
        <f t="shared" si="16"/>
        <v>-8.1</v>
      </c>
      <c r="G77" s="338">
        <v>109.7</v>
      </c>
      <c r="H77" s="339">
        <f t="shared" si="12"/>
        <v>0.2</v>
      </c>
      <c r="I77" s="340">
        <v>132.1</v>
      </c>
      <c r="J77" s="354">
        <f t="shared" si="13"/>
        <v>6</v>
      </c>
      <c r="K77" s="340">
        <v>87</v>
      </c>
      <c r="L77" s="339">
        <f t="shared" si="11"/>
        <v>-20.7</v>
      </c>
      <c r="M77" s="338">
        <v>89.6</v>
      </c>
      <c r="N77" s="339">
        <f t="shared" si="11"/>
        <v>-20.7</v>
      </c>
      <c r="O77" s="338">
        <v>109</v>
      </c>
      <c r="P77" s="339">
        <f t="shared" si="3"/>
        <v>4.8</v>
      </c>
      <c r="Q77" s="338">
        <v>131.4</v>
      </c>
      <c r="R77" s="339">
        <f t="shared" si="4"/>
        <v>33.5</v>
      </c>
      <c r="T77" s="346"/>
      <c r="U77" s="342" t="s">
        <v>97</v>
      </c>
      <c r="V77" s="338">
        <v>91.9</v>
      </c>
      <c r="W77" s="339">
        <f t="shared" si="17"/>
        <v>-8.3000000000000007</v>
      </c>
      <c r="X77" s="340">
        <v>91.9</v>
      </c>
      <c r="Y77" s="339">
        <f t="shared" si="18"/>
        <v>-7.1</v>
      </c>
      <c r="Z77" s="338">
        <v>119.8</v>
      </c>
      <c r="AA77" s="339">
        <f t="shared" si="14"/>
        <v>0.6</v>
      </c>
      <c r="AB77" s="340">
        <v>136.80000000000001</v>
      </c>
      <c r="AC77" s="354">
        <f t="shared" si="15"/>
        <v>9.9</v>
      </c>
      <c r="AD77" s="340">
        <v>93.7</v>
      </c>
      <c r="AE77" s="339"/>
      <c r="AF77" s="338">
        <v>95.1</v>
      </c>
      <c r="AG77" s="339"/>
      <c r="AH77" s="338">
        <v>121.9</v>
      </c>
      <c r="AI77" s="339"/>
      <c r="AJ77" s="338">
        <v>136.1</v>
      </c>
      <c r="AK77" s="339"/>
      <c r="AM77" s="346"/>
      <c r="AN77" s="342" t="s">
        <v>97</v>
      </c>
      <c r="AO77" s="338"/>
      <c r="AP77" s="339"/>
      <c r="AQ77" s="340"/>
      <c r="AR77" s="339"/>
      <c r="AS77" s="338"/>
      <c r="AT77" s="339"/>
      <c r="AU77" s="340"/>
      <c r="AV77" s="354"/>
      <c r="AW77" s="340"/>
      <c r="AX77" s="339"/>
      <c r="AY77" s="338"/>
      <c r="AZ77" s="339"/>
      <c r="BA77" s="338"/>
      <c r="BB77" s="339"/>
      <c r="BC77" s="338"/>
      <c r="BD77" s="339"/>
    </row>
    <row r="78" spans="1:56" hidden="1" x14ac:dyDescent="0.15">
      <c r="A78" s="331" t="s">
        <v>45</v>
      </c>
      <c r="B78" s="332" t="s">
        <v>99</v>
      </c>
      <c r="C78" s="333">
        <v>78.099999999999994</v>
      </c>
      <c r="D78" s="334">
        <f t="shared" si="16"/>
        <v>-8.4</v>
      </c>
      <c r="E78" s="333">
        <v>78.099999999999994</v>
      </c>
      <c r="F78" s="334">
        <f t="shared" si="16"/>
        <v>-9.1999999999999993</v>
      </c>
      <c r="G78" s="333">
        <v>107.2</v>
      </c>
      <c r="H78" s="334">
        <f t="shared" si="12"/>
        <v>-2.2999999999999998</v>
      </c>
      <c r="I78" s="333">
        <v>148.9</v>
      </c>
      <c r="J78" s="334">
        <f t="shared" si="13"/>
        <v>12.7</v>
      </c>
      <c r="K78" s="333">
        <v>70.2</v>
      </c>
      <c r="L78" s="334">
        <f t="shared" si="11"/>
        <v>-30.9</v>
      </c>
      <c r="M78" s="333">
        <v>69.8</v>
      </c>
      <c r="N78" s="334">
        <f t="shared" si="11"/>
        <v>-31.6</v>
      </c>
      <c r="O78" s="333">
        <v>110.6</v>
      </c>
      <c r="P78" s="334">
        <f t="shared" si="3"/>
        <v>2.7</v>
      </c>
      <c r="Q78" s="333">
        <v>169.1</v>
      </c>
      <c r="R78" s="334">
        <f t="shared" si="4"/>
        <v>51.5</v>
      </c>
      <c r="T78" s="331" t="s">
        <v>45</v>
      </c>
      <c r="U78" s="332" t="s">
        <v>99</v>
      </c>
      <c r="V78" s="333">
        <v>83.8</v>
      </c>
      <c r="W78" s="334">
        <f t="shared" si="17"/>
        <v>-8.8000000000000007</v>
      </c>
      <c r="X78" s="333">
        <v>83.2</v>
      </c>
      <c r="Y78" s="334">
        <f t="shared" si="18"/>
        <v>-9.5</v>
      </c>
      <c r="Z78" s="333">
        <v>119.5</v>
      </c>
      <c r="AA78" s="334">
        <f t="shared" si="14"/>
        <v>-0.3</v>
      </c>
      <c r="AB78" s="333">
        <v>150.19999999999999</v>
      </c>
      <c r="AC78" s="334">
        <f t="shared" si="15"/>
        <v>9.8000000000000007</v>
      </c>
      <c r="AD78" s="333">
        <v>76.599999999999994</v>
      </c>
      <c r="AE78" s="334">
        <f>ROUND((AD78-AD66)/AD66*100,1)</f>
        <v>-29.4</v>
      </c>
      <c r="AF78" s="333">
        <v>75.3</v>
      </c>
      <c r="AG78" s="334">
        <f>ROUND((AF78-AF66)/AF66*100,1)</f>
        <v>-30.9</v>
      </c>
      <c r="AH78" s="333">
        <v>125.8</v>
      </c>
      <c r="AI78" s="334">
        <f>ROUND((AH78-AH66)/AH66*100,1)</f>
        <v>3.8</v>
      </c>
      <c r="AJ78" s="333">
        <v>170.9</v>
      </c>
      <c r="AK78" s="334">
        <f>ROUND((AJ78-AJ66)/AJ66*100,1)</f>
        <v>54.8</v>
      </c>
      <c r="AM78" s="331" t="s">
        <v>45</v>
      </c>
      <c r="AN78" s="332" t="s">
        <v>99</v>
      </c>
      <c r="AO78" s="333"/>
      <c r="AP78" s="334"/>
      <c r="AQ78" s="333"/>
      <c r="AR78" s="334"/>
      <c r="AS78" s="333"/>
      <c r="AT78" s="334"/>
      <c r="AU78" s="333"/>
      <c r="AV78" s="334"/>
      <c r="AW78" s="333"/>
      <c r="AX78" s="334"/>
      <c r="AY78" s="333"/>
      <c r="AZ78" s="334"/>
      <c r="BA78" s="333"/>
      <c r="BB78" s="334"/>
      <c r="BC78" s="333"/>
      <c r="BD78" s="334"/>
    </row>
    <row r="79" spans="1:56" hidden="1" x14ac:dyDescent="0.15">
      <c r="A79" s="336"/>
      <c r="B79" s="337" t="s">
        <v>101</v>
      </c>
      <c r="C79" s="338">
        <v>71.400000000000006</v>
      </c>
      <c r="D79" s="339">
        <f t="shared" si="16"/>
        <v>-8.6</v>
      </c>
      <c r="E79" s="338">
        <v>73.5</v>
      </c>
      <c r="F79" s="339">
        <f t="shared" si="16"/>
        <v>-5.9</v>
      </c>
      <c r="G79" s="338">
        <v>103.2</v>
      </c>
      <c r="H79" s="339">
        <f t="shared" si="12"/>
        <v>-3.7</v>
      </c>
      <c r="I79" s="338">
        <v>154.6</v>
      </c>
      <c r="J79" s="339">
        <f t="shared" si="13"/>
        <v>3.8</v>
      </c>
      <c r="K79" s="338">
        <v>67</v>
      </c>
      <c r="L79" s="339">
        <f t="shared" si="11"/>
        <v>-38.6</v>
      </c>
      <c r="M79" s="338">
        <v>69.3</v>
      </c>
      <c r="N79" s="339">
        <f t="shared" si="11"/>
        <v>-36.799999999999997</v>
      </c>
      <c r="O79" s="338">
        <v>106.6</v>
      </c>
      <c r="P79" s="339">
        <f t="shared" si="3"/>
        <v>-1.8</v>
      </c>
      <c r="Q79" s="338">
        <v>166</v>
      </c>
      <c r="R79" s="339">
        <f t="shared" si="4"/>
        <v>60.7</v>
      </c>
      <c r="T79" s="336"/>
      <c r="U79" s="337" t="s">
        <v>101</v>
      </c>
      <c r="V79" s="338">
        <v>76.599999999999994</v>
      </c>
      <c r="W79" s="339">
        <f t="shared" si="17"/>
        <v>-8.6</v>
      </c>
      <c r="X79" s="338">
        <v>79.2</v>
      </c>
      <c r="Y79" s="339">
        <f t="shared" si="18"/>
        <v>-4.8</v>
      </c>
      <c r="Z79" s="338">
        <v>114.8</v>
      </c>
      <c r="AA79" s="339">
        <f t="shared" si="14"/>
        <v>-3.9</v>
      </c>
      <c r="AB79" s="338">
        <v>155.6</v>
      </c>
      <c r="AC79" s="339">
        <f t="shared" si="15"/>
        <v>3.6</v>
      </c>
      <c r="AD79" s="338">
        <v>73.5</v>
      </c>
      <c r="AE79" s="339">
        <f>ROUND((AD79-AD67)/AD67*100,1)</f>
        <v>-37.200000000000003</v>
      </c>
      <c r="AF79" s="338">
        <v>74.8</v>
      </c>
      <c r="AG79" s="339">
        <f>ROUND((AF79-AF67)/AF67*100,1)</f>
        <v>-36.1</v>
      </c>
      <c r="AH79" s="338">
        <v>119.7</v>
      </c>
      <c r="AI79" s="339">
        <f>ROUND((AH79-AH67)/AH67*100,1)</f>
        <v>-0.9</v>
      </c>
      <c r="AJ79" s="338">
        <v>166.4</v>
      </c>
      <c r="AK79" s="339">
        <f>ROUND((AJ79-AJ67)/AJ67*100,1)</f>
        <v>64.599999999999994</v>
      </c>
      <c r="AM79" s="336"/>
      <c r="AN79" s="337" t="s">
        <v>101</v>
      </c>
      <c r="AO79" s="338"/>
      <c r="AP79" s="339"/>
      <c r="AQ79" s="338"/>
      <c r="AR79" s="339"/>
      <c r="AS79" s="338"/>
      <c r="AT79" s="339"/>
      <c r="AU79" s="338"/>
      <c r="AV79" s="339"/>
      <c r="AW79" s="338"/>
      <c r="AX79" s="339"/>
      <c r="AY79" s="338"/>
      <c r="AZ79" s="339"/>
      <c r="BA79" s="338"/>
      <c r="BB79" s="339"/>
      <c r="BC79" s="338"/>
      <c r="BD79" s="339"/>
    </row>
    <row r="80" spans="1:56" hidden="1" x14ac:dyDescent="0.15">
      <c r="A80" s="336"/>
      <c r="B80" s="337" t="s">
        <v>102</v>
      </c>
      <c r="C80" s="338">
        <v>73</v>
      </c>
      <c r="D80" s="339">
        <f t="shared" si="16"/>
        <v>2.2000000000000002</v>
      </c>
      <c r="E80" s="338">
        <v>75.5</v>
      </c>
      <c r="F80" s="339">
        <f t="shared" si="16"/>
        <v>2.7</v>
      </c>
      <c r="G80" s="338">
        <v>100</v>
      </c>
      <c r="H80" s="339">
        <f t="shared" si="12"/>
        <v>-3.1</v>
      </c>
      <c r="I80" s="338">
        <v>145.19999999999999</v>
      </c>
      <c r="J80" s="339">
        <f t="shared" si="13"/>
        <v>-6.1</v>
      </c>
      <c r="K80" s="338">
        <v>77.099999999999994</v>
      </c>
      <c r="L80" s="339">
        <f t="shared" si="11"/>
        <v>-33.799999999999997</v>
      </c>
      <c r="M80" s="338">
        <v>82.9</v>
      </c>
      <c r="N80" s="339">
        <f t="shared" si="11"/>
        <v>-32.1</v>
      </c>
      <c r="O80" s="338">
        <v>95.3</v>
      </c>
      <c r="P80" s="339">
        <f t="shared" si="3"/>
        <v>-5.2</v>
      </c>
      <c r="Q80" s="338">
        <v>129.4</v>
      </c>
      <c r="R80" s="339">
        <f t="shared" si="4"/>
        <v>44.4</v>
      </c>
      <c r="T80" s="336"/>
      <c r="U80" s="337" t="s">
        <v>102</v>
      </c>
      <c r="V80" s="338">
        <v>77.599999999999994</v>
      </c>
      <c r="W80" s="339">
        <f t="shared" si="17"/>
        <v>1.3</v>
      </c>
      <c r="X80" s="338">
        <v>79.7</v>
      </c>
      <c r="Y80" s="339">
        <f t="shared" si="18"/>
        <v>0.6</v>
      </c>
      <c r="Z80" s="338">
        <v>111.2</v>
      </c>
      <c r="AA80" s="339">
        <f t="shared" si="14"/>
        <v>-3.1</v>
      </c>
      <c r="AB80" s="338">
        <v>146.30000000000001</v>
      </c>
      <c r="AC80" s="339">
        <f t="shared" si="15"/>
        <v>-6</v>
      </c>
      <c r="AD80" s="338">
        <v>84.3</v>
      </c>
      <c r="AE80" s="339">
        <f>ROUND((AD80-AD68)/AD68*100,1)</f>
        <v>-32.700000000000003</v>
      </c>
      <c r="AF80" s="338">
        <v>88.5</v>
      </c>
      <c r="AG80" s="339">
        <f>ROUND((AF80-AF68)/AF68*100,1)</f>
        <v>-32.1</v>
      </c>
      <c r="AH80" s="338">
        <v>104.9</v>
      </c>
      <c r="AI80" s="339">
        <f>ROUND((AH80-AH68)/AH68*100,1)</f>
        <v>-3.8</v>
      </c>
      <c r="AJ80" s="338">
        <v>125.7</v>
      </c>
      <c r="AK80" s="339">
        <f>ROUND((AJ80-AJ68)/AJ68*100,1)</f>
        <v>47.9</v>
      </c>
      <c r="AM80" s="336"/>
      <c r="AN80" s="337" t="s">
        <v>102</v>
      </c>
      <c r="AO80" s="338"/>
      <c r="AP80" s="339"/>
      <c r="AQ80" s="338"/>
      <c r="AR80" s="339"/>
      <c r="AS80" s="338"/>
      <c r="AT80" s="339"/>
      <c r="AU80" s="338"/>
      <c r="AV80" s="339"/>
      <c r="AW80" s="338"/>
      <c r="AX80" s="339"/>
      <c r="AY80" s="338"/>
      <c r="AZ80" s="339"/>
      <c r="BA80" s="338"/>
      <c r="BB80" s="339"/>
      <c r="BC80" s="338"/>
      <c r="BD80" s="339"/>
    </row>
    <row r="81" spans="1:56" hidden="1" x14ac:dyDescent="0.15">
      <c r="A81" s="324"/>
      <c r="B81" s="337" t="s">
        <v>103</v>
      </c>
      <c r="C81" s="338">
        <v>76.3</v>
      </c>
      <c r="D81" s="339">
        <f t="shared" si="16"/>
        <v>4.5</v>
      </c>
      <c r="E81" s="338">
        <v>77.099999999999994</v>
      </c>
      <c r="F81" s="339">
        <f t="shared" si="16"/>
        <v>2.1</v>
      </c>
      <c r="G81" s="338">
        <v>97.9</v>
      </c>
      <c r="H81" s="339">
        <f t="shared" si="12"/>
        <v>-2.1</v>
      </c>
      <c r="I81" s="338">
        <v>140.30000000000001</v>
      </c>
      <c r="J81" s="339">
        <f t="shared" si="13"/>
        <v>-3.4</v>
      </c>
      <c r="K81" s="338">
        <v>71.900000000000006</v>
      </c>
      <c r="L81" s="339">
        <f t="shared" si="11"/>
        <v>-31</v>
      </c>
      <c r="M81" s="338">
        <v>71.900000000000006</v>
      </c>
      <c r="N81" s="339">
        <f t="shared" si="11"/>
        <v>-30.8</v>
      </c>
      <c r="O81" s="338">
        <v>94.5</v>
      </c>
      <c r="P81" s="339">
        <f t="shared" si="3"/>
        <v>-7.1</v>
      </c>
      <c r="Q81" s="338">
        <v>140.19999999999999</v>
      </c>
      <c r="R81" s="339">
        <f t="shared" si="4"/>
        <v>41.2</v>
      </c>
      <c r="T81" s="324"/>
      <c r="U81" s="337" t="s">
        <v>103</v>
      </c>
      <c r="V81" s="338">
        <v>81</v>
      </c>
      <c r="W81" s="339">
        <f t="shared" si="17"/>
        <v>4.4000000000000004</v>
      </c>
      <c r="X81" s="338">
        <v>80.7</v>
      </c>
      <c r="Y81" s="339">
        <f t="shared" si="18"/>
        <v>1.3</v>
      </c>
      <c r="Z81" s="338">
        <v>108.8</v>
      </c>
      <c r="AA81" s="339">
        <f t="shared" si="14"/>
        <v>-2.2000000000000002</v>
      </c>
      <c r="AB81" s="338">
        <v>137.9</v>
      </c>
      <c r="AC81" s="339">
        <f t="shared" si="15"/>
        <v>-5.7</v>
      </c>
      <c r="AD81" s="338">
        <v>77.7</v>
      </c>
      <c r="AE81" s="339">
        <f>ROUND((AD81-AD69)/AD69*100,1)</f>
        <v>-30</v>
      </c>
      <c r="AF81" s="338">
        <v>76</v>
      </c>
      <c r="AG81" s="339">
        <f>ROUND((AF81-AF69)/AF69*100,1)</f>
        <v>-30.7</v>
      </c>
      <c r="AH81" s="338">
        <v>103.9</v>
      </c>
      <c r="AI81" s="339">
        <f>ROUND((AH81-AH69)/AH69*100,1)</f>
        <v>-4.9000000000000004</v>
      </c>
      <c r="AJ81" s="338">
        <v>137.30000000000001</v>
      </c>
      <c r="AK81" s="339">
        <f>ROUND((AJ81-AJ69)/AJ69*100,1)</f>
        <v>44.4</v>
      </c>
      <c r="AM81" s="324"/>
      <c r="AN81" s="337" t="s">
        <v>103</v>
      </c>
      <c r="AO81" s="338"/>
      <c r="AP81" s="339"/>
      <c r="AQ81" s="338"/>
      <c r="AR81" s="339"/>
      <c r="AS81" s="338"/>
      <c r="AT81" s="339"/>
      <c r="AU81" s="338"/>
      <c r="AV81" s="339"/>
      <c r="AW81" s="338"/>
      <c r="AX81" s="339"/>
      <c r="AY81" s="338"/>
      <c r="AZ81" s="339"/>
      <c r="BA81" s="338"/>
      <c r="BB81" s="339"/>
      <c r="BC81" s="338"/>
      <c r="BD81" s="339"/>
    </row>
    <row r="82" spans="1:56" hidden="1" x14ac:dyDescent="0.15">
      <c r="A82" s="324"/>
      <c r="B82" s="337" t="s">
        <v>104</v>
      </c>
      <c r="C82" s="338">
        <v>79.8</v>
      </c>
      <c r="D82" s="339">
        <f t="shared" si="16"/>
        <v>4.5999999999999996</v>
      </c>
      <c r="E82" s="338">
        <v>79.7</v>
      </c>
      <c r="F82" s="339">
        <f t="shared" si="16"/>
        <v>3.4</v>
      </c>
      <c r="G82" s="338">
        <v>97.3</v>
      </c>
      <c r="H82" s="339">
        <f t="shared" si="12"/>
        <v>-0.6</v>
      </c>
      <c r="I82" s="338">
        <v>140.30000000000001</v>
      </c>
      <c r="J82" s="339">
        <f t="shared" si="13"/>
        <v>0</v>
      </c>
      <c r="K82" s="338">
        <v>72.599999999999994</v>
      </c>
      <c r="L82" s="339">
        <f t="shared" si="11"/>
        <v>-29</v>
      </c>
      <c r="M82" s="338">
        <v>71.5</v>
      </c>
      <c r="N82" s="339">
        <f t="shared" si="11"/>
        <v>-29.6</v>
      </c>
      <c r="O82" s="338">
        <v>96.2</v>
      </c>
      <c r="P82" s="339">
        <f t="shared" ref="P82:P102" si="19">ROUND((O82-O70)/O70*100,1)</f>
        <v>-8.3000000000000007</v>
      </c>
      <c r="Q82" s="338">
        <v>148.6</v>
      </c>
      <c r="R82" s="339">
        <f t="shared" ref="R82:R102" si="20">ROUND((Q82-Q70)/Q70*100,1)</f>
        <v>39.799999999999997</v>
      </c>
      <c r="T82" s="324"/>
      <c r="U82" s="337" t="s">
        <v>104</v>
      </c>
      <c r="V82" s="338">
        <v>84</v>
      </c>
      <c r="W82" s="339">
        <f t="shared" si="17"/>
        <v>3.7</v>
      </c>
      <c r="X82" s="338">
        <v>83</v>
      </c>
      <c r="Y82" s="339">
        <f t="shared" si="18"/>
        <v>2.9</v>
      </c>
      <c r="Z82" s="338">
        <v>106.7</v>
      </c>
      <c r="AA82" s="339">
        <f t="shared" si="14"/>
        <v>-1.9</v>
      </c>
      <c r="AB82" s="338">
        <v>134.1</v>
      </c>
      <c r="AC82" s="339">
        <f t="shared" si="15"/>
        <v>-2.8</v>
      </c>
      <c r="AD82" s="338">
        <v>77.3</v>
      </c>
      <c r="AE82" s="339">
        <f>ROUND((AD82-AD70)/AD70*100,1)</f>
        <v>-28.9</v>
      </c>
      <c r="AF82" s="338">
        <v>75.2</v>
      </c>
      <c r="AG82" s="339">
        <f>ROUND((AF82-AF70)/AF70*100,1)</f>
        <v>-30</v>
      </c>
      <c r="AH82" s="338">
        <v>105.5</v>
      </c>
      <c r="AI82" s="339">
        <f t="shared" ref="AI82:AI132" si="21">ROUND((AH82-AH70)/AH70*100,1)</f>
        <v>-6.9</v>
      </c>
      <c r="AJ82" s="338">
        <v>142.19999999999999</v>
      </c>
      <c r="AK82" s="339">
        <f t="shared" ref="AK82:AK132" si="22">ROUND((AJ82-AJ70)/AJ70*100,1)</f>
        <v>38.9</v>
      </c>
      <c r="AM82" s="324"/>
      <c r="AN82" s="337" t="s">
        <v>104</v>
      </c>
      <c r="AO82" s="338"/>
      <c r="AP82" s="339"/>
      <c r="AQ82" s="338"/>
      <c r="AR82" s="339"/>
      <c r="AS82" s="338"/>
      <c r="AT82" s="339"/>
      <c r="AU82" s="338"/>
      <c r="AV82" s="339"/>
      <c r="AW82" s="338"/>
      <c r="AX82" s="339"/>
      <c r="AY82" s="338"/>
      <c r="AZ82" s="339"/>
      <c r="BA82" s="338"/>
      <c r="BB82" s="339"/>
      <c r="BC82" s="338"/>
      <c r="BD82" s="339"/>
    </row>
    <row r="83" spans="1:56" hidden="1" x14ac:dyDescent="0.15">
      <c r="A83" s="324"/>
      <c r="B83" s="337" t="s">
        <v>105</v>
      </c>
      <c r="C83" s="338">
        <v>81</v>
      </c>
      <c r="D83" s="339">
        <f t="shared" si="16"/>
        <v>1.5</v>
      </c>
      <c r="E83" s="338">
        <v>81.8</v>
      </c>
      <c r="F83" s="339">
        <f t="shared" si="16"/>
        <v>2.6</v>
      </c>
      <c r="G83" s="338">
        <v>96.1</v>
      </c>
      <c r="H83" s="339">
        <f t="shared" si="12"/>
        <v>-1.2</v>
      </c>
      <c r="I83" s="338">
        <v>128.5</v>
      </c>
      <c r="J83" s="339">
        <f t="shared" si="13"/>
        <v>-8.4</v>
      </c>
      <c r="K83" s="338">
        <v>84.2</v>
      </c>
      <c r="L83" s="339">
        <f t="shared" ref="L83:L102" si="23">ROUND((K83-K71)/K71*100,1)</f>
        <v>-22.5</v>
      </c>
      <c r="M83" s="338">
        <v>84.7</v>
      </c>
      <c r="N83" s="339">
        <f t="shared" ref="N83:N115" si="24">ROUND((M83-M71)/M71*100,1)</f>
        <v>-21.9</v>
      </c>
      <c r="O83" s="338">
        <v>95.2</v>
      </c>
      <c r="P83" s="339">
        <f t="shared" si="19"/>
        <v>-10.3</v>
      </c>
      <c r="Q83" s="338">
        <v>126.2</v>
      </c>
      <c r="R83" s="339">
        <f t="shared" si="20"/>
        <v>22.6</v>
      </c>
      <c r="T83" s="324"/>
      <c r="U83" s="337" t="s">
        <v>105</v>
      </c>
      <c r="V83" s="338">
        <v>85.6</v>
      </c>
      <c r="W83" s="339">
        <f t="shared" si="17"/>
        <v>1.9</v>
      </c>
      <c r="X83" s="338">
        <v>85.3</v>
      </c>
      <c r="Y83" s="339">
        <f t="shared" si="18"/>
        <v>2.8</v>
      </c>
      <c r="Z83" s="338">
        <v>104.6</v>
      </c>
      <c r="AA83" s="339">
        <f t="shared" si="14"/>
        <v>-2</v>
      </c>
      <c r="AB83" s="338">
        <v>125.1</v>
      </c>
      <c r="AC83" s="339">
        <f t="shared" si="15"/>
        <v>-6.7</v>
      </c>
      <c r="AD83" s="338">
        <v>89.3</v>
      </c>
      <c r="AE83" s="339">
        <f t="shared" ref="AE83:AE132" si="25">ROUND((AD83-AD71)/AD71*100,1)</f>
        <v>-23</v>
      </c>
      <c r="AF83" s="338">
        <v>88.9</v>
      </c>
      <c r="AG83" s="339">
        <f t="shared" ref="AG83:AG132" si="26">ROUND((AF83-AF71)/AF71*100,1)</f>
        <v>-22.7</v>
      </c>
      <c r="AH83" s="338">
        <v>103.2</v>
      </c>
      <c r="AI83" s="339">
        <f t="shared" si="21"/>
        <v>-9.6</v>
      </c>
      <c r="AJ83" s="338">
        <v>121.7</v>
      </c>
      <c r="AK83" s="339">
        <f t="shared" si="22"/>
        <v>23.7</v>
      </c>
      <c r="AM83" s="324"/>
      <c r="AN83" s="337" t="s">
        <v>105</v>
      </c>
      <c r="AO83" s="338"/>
      <c r="AP83" s="339"/>
      <c r="AQ83" s="338"/>
      <c r="AR83" s="339"/>
      <c r="AS83" s="338"/>
      <c r="AT83" s="339"/>
      <c r="AU83" s="338"/>
      <c r="AV83" s="339"/>
      <c r="AW83" s="338"/>
      <c r="AX83" s="339"/>
      <c r="AY83" s="338"/>
      <c r="AZ83" s="339"/>
      <c r="BA83" s="338"/>
      <c r="BB83" s="339"/>
      <c r="BC83" s="338"/>
      <c r="BD83" s="339"/>
    </row>
    <row r="84" spans="1:56" hidden="1" x14ac:dyDescent="0.15">
      <c r="A84" s="324"/>
      <c r="B84" s="337" t="s">
        <v>106</v>
      </c>
      <c r="C84" s="338">
        <v>81.900000000000006</v>
      </c>
      <c r="D84" s="339">
        <f t="shared" si="16"/>
        <v>1.1000000000000001</v>
      </c>
      <c r="E84" s="338">
        <v>82.9</v>
      </c>
      <c r="F84" s="339">
        <f t="shared" si="16"/>
        <v>1.3</v>
      </c>
      <c r="G84" s="338">
        <v>95.5</v>
      </c>
      <c r="H84" s="339">
        <f t="shared" si="12"/>
        <v>-0.6</v>
      </c>
      <c r="I84" s="338">
        <v>127</v>
      </c>
      <c r="J84" s="339">
        <f t="shared" si="13"/>
        <v>-1.2</v>
      </c>
      <c r="K84" s="338">
        <v>85.9</v>
      </c>
      <c r="L84" s="339">
        <f t="shared" si="23"/>
        <v>-22.3</v>
      </c>
      <c r="M84" s="338">
        <v>86.5</v>
      </c>
      <c r="N84" s="339">
        <f t="shared" si="24"/>
        <v>-21.6</v>
      </c>
      <c r="O84" s="338">
        <v>95.7</v>
      </c>
      <c r="P84" s="339">
        <f t="shared" si="19"/>
        <v>-10.6</v>
      </c>
      <c r="Q84" s="338">
        <v>123.1</v>
      </c>
      <c r="R84" s="339">
        <f t="shared" si="20"/>
        <v>20.6</v>
      </c>
      <c r="T84" s="324"/>
      <c r="U84" s="337" t="s">
        <v>106</v>
      </c>
      <c r="V84" s="338">
        <v>86.7</v>
      </c>
      <c r="W84" s="339">
        <f t="shared" si="17"/>
        <v>1.3</v>
      </c>
      <c r="X84" s="338">
        <v>86.2</v>
      </c>
      <c r="Y84" s="339">
        <f t="shared" si="18"/>
        <v>1.1000000000000001</v>
      </c>
      <c r="Z84" s="338">
        <v>103.6</v>
      </c>
      <c r="AA84" s="339">
        <f t="shared" si="14"/>
        <v>-1</v>
      </c>
      <c r="AB84" s="338">
        <v>119.6</v>
      </c>
      <c r="AC84" s="339">
        <f t="shared" si="15"/>
        <v>-4.4000000000000004</v>
      </c>
      <c r="AD84" s="338">
        <v>91.3</v>
      </c>
      <c r="AE84" s="339">
        <f t="shared" si="25"/>
        <v>-22.6</v>
      </c>
      <c r="AF84" s="338">
        <v>90.9</v>
      </c>
      <c r="AG84" s="339">
        <f t="shared" si="26"/>
        <v>-22.1</v>
      </c>
      <c r="AH84" s="338">
        <v>103.6</v>
      </c>
      <c r="AI84" s="339">
        <f t="shared" si="21"/>
        <v>-10.8</v>
      </c>
      <c r="AJ84" s="338">
        <v>117.2</v>
      </c>
      <c r="AK84" s="339">
        <f t="shared" si="22"/>
        <v>19.8</v>
      </c>
      <c r="AM84" s="324"/>
      <c r="AN84" s="337" t="s">
        <v>106</v>
      </c>
      <c r="AO84" s="338"/>
      <c r="AP84" s="339"/>
      <c r="AQ84" s="338"/>
      <c r="AR84" s="339"/>
      <c r="AS84" s="338"/>
      <c r="AT84" s="339"/>
      <c r="AU84" s="338"/>
      <c r="AV84" s="339"/>
      <c r="AW84" s="338"/>
      <c r="AX84" s="339"/>
      <c r="AY84" s="338"/>
      <c r="AZ84" s="339"/>
      <c r="BA84" s="338"/>
      <c r="BB84" s="339"/>
      <c r="BC84" s="338"/>
      <c r="BD84" s="339"/>
    </row>
    <row r="85" spans="1:56" hidden="1" x14ac:dyDescent="0.15">
      <c r="A85" s="324"/>
      <c r="B85" s="337" t="s">
        <v>107</v>
      </c>
      <c r="C85" s="338">
        <v>83.1</v>
      </c>
      <c r="D85" s="339">
        <f t="shared" si="16"/>
        <v>1.5</v>
      </c>
      <c r="E85" s="338">
        <v>83.8</v>
      </c>
      <c r="F85" s="339">
        <f t="shared" si="16"/>
        <v>1.1000000000000001</v>
      </c>
      <c r="G85" s="338">
        <v>95</v>
      </c>
      <c r="H85" s="339">
        <f t="shared" si="12"/>
        <v>-0.5</v>
      </c>
      <c r="I85" s="338">
        <v>125</v>
      </c>
      <c r="J85" s="339">
        <f t="shared" si="13"/>
        <v>-1.6</v>
      </c>
      <c r="K85" s="338">
        <v>78</v>
      </c>
      <c r="L85" s="339">
        <f t="shared" si="23"/>
        <v>-18.3</v>
      </c>
      <c r="M85" s="338">
        <v>78.3</v>
      </c>
      <c r="N85" s="339">
        <f t="shared" si="24"/>
        <v>-18.399999999999999</v>
      </c>
      <c r="O85" s="338">
        <v>95.5</v>
      </c>
      <c r="P85" s="339">
        <f t="shared" si="19"/>
        <v>-10.3</v>
      </c>
      <c r="Q85" s="338">
        <v>129.9</v>
      </c>
      <c r="R85" s="339">
        <f t="shared" si="20"/>
        <v>12</v>
      </c>
      <c r="T85" s="324"/>
      <c r="U85" s="337" t="s">
        <v>107</v>
      </c>
      <c r="V85" s="338">
        <v>88</v>
      </c>
      <c r="W85" s="339">
        <f t="shared" si="17"/>
        <v>1.5</v>
      </c>
      <c r="X85" s="338">
        <v>87.5</v>
      </c>
      <c r="Y85" s="339">
        <f t="shared" si="18"/>
        <v>1.5</v>
      </c>
      <c r="Z85" s="338">
        <v>103</v>
      </c>
      <c r="AA85" s="339">
        <f t="shared" si="14"/>
        <v>-0.6</v>
      </c>
      <c r="AB85" s="338">
        <v>118.6</v>
      </c>
      <c r="AC85" s="339">
        <f t="shared" si="15"/>
        <v>-0.8</v>
      </c>
      <c r="AD85" s="338">
        <v>82.3</v>
      </c>
      <c r="AE85" s="339">
        <f t="shared" si="25"/>
        <v>-18.7</v>
      </c>
      <c r="AF85" s="338">
        <v>82</v>
      </c>
      <c r="AG85" s="339">
        <f t="shared" si="26"/>
        <v>-19</v>
      </c>
      <c r="AH85" s="338">
        <v>103.1</v>
      </c>
      <c r="AI85" s="339">
        <f t="shared" si="21"/>
        <v>-11</v>
      </c>
      <c r="AJ85" s="338">
        <v>123.3</v>
      </c>
      <c r="AK85" s="339">
        <f t="shared" si="22"/>
        <v>10.1</v>
      </c>
      <c r="AM85" s="324"/>
      <c r="AN85" s="337" t="s">
        <v>107</v>
      </c>
      <c r="AO85" s="338"/>
      <c r="AP85" s="339"/>
      <c r="AQ85" s="338"/>
      <c r="AR85" s="339"/>
      <c r="AS85" s="338"/>
      <c r="AT85" s="339"/>
      <c r="AU85" s="338"/>
      <c r="AV85" s="339"/>
      <c r="AW85" s="338"/>
      <c r="AX85" s="339"/>
      <c r="AY85" s="338"/>
      <c r="AZ85" s="339"/>
      <c r="BA85" s="338"/>
      <c r="BB85" s="339"/>
      <c r="BC85" s="338"/>
      <c r="BD85" s="339"/>
    </row>
    <row r="86" spans="1:56" hidden="1" x14ac:dyDescent="0.15">
      <c r="A86" s="324"/>
      <c r="B86" s="337" t="s">
        <v>108</v>
      </c>
      <c r="C86" s="338">
        <v>84.6</v>
      </c>
      <c r="D86" s="339">
        <f t="shared" si="16"/>
        <v>1.8</v>
      </c>
      <c r="E86" s="338">
        <v>85.6</v>
      </c>
      <c r="F86" s="339">
        <f t="shared" si="16"/>
        <v>2.1</v>
      </c>
      <c r="G86" s="338">
        <v>94.4</v>
      </c>
      <c r="H86" s="339">
        <f t="shared" si="12"/>
        <v>-0.6</v>
      </c>
      <c r="I86" s="338">
        <v>120.9</v>
      </c>
      <c r="J86" s="339">
        <f t="shared" si="13"/>
        <v>-3.3</v>
      </c>
      <c r="K86" s="338">
        <v>90.8</v>
      </c>
      <c r="L86" s="339">
        <f t="shared" si="23"/>
        <v>-17.5</v>
      </c>
      <c r="M86" s="338">
        <v>93.3</v>
      </c>
      <c r="N86" s="339">
        <f t="shared" si="24"/>
        <v>-16.2</v>
      </c>
      <c r="O86" s="338">
        <v>92.1</v>
      </c>
      <c r="P86" s="339">
        <f t="shared" si="19"/>
        <v>-12.1</v>
      </c>
      <c r="Q86" s="338">
        <v>109</v>
      </c>
      <c r="R86" s="339">
        <f t="shared" si="20"/>
        <v>7</v>
      </c>
      <c r="T86" s="324"/>
      <c r="U86" s="337" t="s">
        <v>108</v>
      </c>
      <c r="V86" s="338">
        <v>91</v>
      </c>
      <c r="W86" s="339">
        <f t="shared" si="17"/>
        <v>3.4</v>
      </c>
      <c r="X86" s="338">
        <v>90.8</v>
      </c>
      <c r="Y86" s="339">
        <f t="shared" si="18"/>
        <v>3.8</v>
      </c>
      <c r="Z86" s="338">
        <v>102.1</v>
      </c>
      <c r="AA86" s="339">
        <f t="shared" si="14"/>
        <v>-0.9</v>
      </c>
      <c r="AB86" s="338">
        <v>112.6</v>
      </c>
      <c r="AC86" s="339">
        <f t="shared" si="15"/>
        <v>-5.0999999999999996</v>
      </c>
      <c r="AD86" s="338">
        <v>96.1</v>
      </c>
      <c r="AE86" s="339">
        <f t="shared" si="25"/>
        <v>-17.8</v>
      </c>
      <c r="AF86" s="338">
        <v>97.9</v>
      </c>
      <c r="AG86" s="339">
        <f t="shared" si="26"/>
        <v>-16.8</v>
      </c>
      <c r="AH86" s="338">
        <v>99.3</v>
      </c>
      <c r="AI86" s="339">
        <f t="shared" si="21"/>
        <v>-12.4</v>
      </c>
      <c r="AJ86" s="338">
        <v>102.8</v>
      </c>
      <c r="AK86" s="339">
        <f t="shared" si="22"/>
        <v>5.3</v>
      </c>
      <c r="AM86" s="324"/>
      <c r="AN86" s="337" t="s">
        <v>108</v>
      </c>
      <c r="AO86" s="338"/>
      <c r="AP86" s="339"/>
      <c r="AQ86" s="338"/>
      <c r="AR86" s="339"/>
      <c r="AS86" s="338"/>
      <c r="AT86" s="339"/>
      <c r="AU86" s="338"/>
      <c r="AV86" s="339"/>
      <c r="AW86" s="338"/>
      <c r="AX86" s="339"/>
      <c r="AY86" s="338"/>
      <c r="AZ86" s="339"/>
      <c r="BA86" s="338"/>
      <c r="BB86" s="339"/>
      <c r="BC86" s="338"/>
      <c r="BD86" s="339"/>
    </row>
    <row r="87" spans="1:56" hidden="1" x14ac:dyDescent="0.15">
      <c r="A87" s="324"/>
      <c r="B87" s="337" t="s">
        <v>109</v>
      </c>
      <c r="C87" s="338">
        <v>85.9</v>
      </c>
      <c r="D87" s="339">
        <f t="shared" si="16"/>
        <v>1.5</v>
      </c>
      <c r="E87" s="338">
        <v>87.5</v>
      </c>
      <c r="F87" s="339">
        <f t="shared" si="16"/>
        <v>2.2000000000000002</v>
      </c>
      <c r="G87" s="338">
        <v>93.1</v>
      </c>
      <c r="H87" s="339">
        <f t="shared" si="12"/>
        <v>-1.4</v>
      </c>
      <c r="I87" s="338">
        <v>118.7</v>
      </c>
      <c r="J87" s="339">
        <f t="shared" si="13"/>
        <v>-1.8</v>
      </c>
      <c r="K87" s="338">
        <v>90.7</v>
      </c>
      <c r="L87" s="339">
        <f t="shared" si="23"/>
        <v>-14.4</v>
      </c>
      <c r="M87" s="338">
        <v>90.8</v>
      </c>
      <c r="N87" s="339">
        <f t="shared" si="24"/>
        <v>-12.4</v>
      </c>
      <c r="O87" s="338">
        <v>94.4</v>
      </c>
      <c r="P87" s="339">
        <f t="shared" si="19"/>
        <v>-14.3</v>
      </c>
      <c r="Q87" s="338">
        <v>115.2</v>
      </c>
      <c r="R87" s="339">
        <f t="shared" si="20"/>
        <v>3.2</v>
      </c>
      <c r="T87" s="324"/>
      <c r="U87" s="337" t="s">
        <v>109</v>
      </c>
      <c r="V87" s="338">
        <v>93.3</v>
      </c>
      <c r="W87" s="339">
        <f t="shared" si="17"/>
        <v>2.5</v>
      </c>
      <c r="X87" s="338">
        <v>94.5</v>
      </c>
      <c r="Y87" s="339">
        <f t="shared" si="18"/>
        <v>4.0999999999999996</v>
      </c>
      <c r="Z87" s="338">
        <v>99.7</v>
      </c>
      <c r="AA87" s="339">
        <f t="shared" si="14"/>
        <v>-2.4</v>
      </c>
      <c r="AB87" s="338">
        <v>110.1</v>
      </c>
      <c r="AC87" s="339">
        <f t="shared" si="15"/>
        <v>-2.2000000000000002</v>
      </c>
      <c r="AD87" s="338">
        <v>95.7</v>
      </c>
      <c r="AE87" s="339">
        <f t="shared" si="25"/>
        <v>-14.3</v>
      </c>
      <c r="AF87" s="338">
        <v>95.4</v>
      </c>
      <c r="AG87" s="339">
        <f t="shared" si="26"/>
        <v>-12.4</v>
      </c>
      <c r="AH87" s="338">
        <v>100.8</v>
      </c>
      <c r="AI87" s="339">
        <f t="shared" si="21"/>
        <v>-15.4</v>
      </c>
      <c r="AJ87" s="338">
        <v>108.7</v>
      </c>
      <c r="AK87" s="339">
        <f t="shared" si="22"/>
        <v>0.4</v>
      </c>
      <c r="AM87" s="324"/>
      <c r="AN87" s="337" t="s">
        <v>109</v>
      </c>
      <c r="AO87" s="338"/>
      <c r="AP87" s="339"/>
      <c r="AQ87" s="338"/>
      <c r="AR87" s="339"/>
      <c r="AS87" s="338"/>
      <c r="AT87" s="339"/>
      <c r="AU87" s="338"/>
      <c r="AV87" s="339"/>
      <c r="AW87" s="338"/>
      <c r="AX87" s="339"/>
      <c r="AY87" s="338"/>
      <c r="AZ87" s="339"/>
      <c r="BA87" s="338"/>
      <c r="BB87" s="339"/>
      <c r="BC87" s="338"/>
      <c r="BD87" s="339"/>
    </row>
    <row r="88" spans="1:56" hidden="1" x14ac:dyDescent="0.15">
      <c r="A88" s="324"/>
      <c r="B88" s="337" t="s">
        <v>110</v>
      </c>
      <c r="C88" s="338">
        <v>88.1</v>
      </c>
      <c r="D88" s="339">
        <f t="shared" si="16"/>
        <v>2.6</v>
      </c>
      <c r="E88" s="338">
        <v>88.8</v>
      </c>
      <c r="F88" s="339">
        <f t="shared" si="16"/>
        <v>1.5</v>
      </c>
      <c r="G88" s="338">
        <v>93.2</v>
      </c>
      <c r="H88" s="339">
        <f t="shared" si="12"/>
        <v>0.1</v>
      </c>
      <c r="I88" s="338">
        <v>115.5</v>
      </c>
      <c r="J88" s="339">
        <f t="shared" si="13"/>
        <v>-2.7</v>
      </c>
      <c r="K88" s="338">
        <v>91.7</v>
      </c>
      <c r="L88" s="339">
        <f t="shared" si="23"/>
        <v>-2.9</v>
      </c>
      <c r="M88" s="338">
        <v>91.3</v>
      </c>
      <c r="N88" s="339">
        <f t="shared" si="24"/>
        <v>-2.2000000000000002</v>
      </c>
      <c r="O88" s="338">
        <v>97</v>
      </c>
      <c r="P88" s="339">
        <f t="shared" si="19"/>
        <v>-14.2</v>
      </c>
      <c r="Q88" s="338">
        <v>115.1</v>
      </c>
      <c r="R88" s="339">
        <f t="shared" si="20"/>
        <v>-9.1</v>
      </c>
      <c r="T88" s="324"/>
      <c r="U88" s="337" t="s">
        <v>110</v>
      </c>
      <c r="V88" s="338">
        <v>95.3</v>
      </c>
      <c r="W88" s="339">
        <f t="shared" si="17"/>
        <v>2.1</v>
      </c>
      <c r="X88" s="338">
        <v>94.3</v>
      </c>
      <c r="Y88" s="339">
        <f t="shared" si="18"/>
        <v>-0.2</v>
      </c>
      <c r="Z88" s="338">
        <v>99.7</v>
      </c>
      <c r="AA88" s="339">
        <f t="shared" si="14"/>
        <v>0</v>
      </c>
      <c r="AB88" s="338">
        <v>108.2</v>
      </c>
      <c r="AC88" s="339">
        <f t="shared" si="15"/>
        <v>-1.7</v>
      </c>
      <c r="AD88" s="338">
        <v>96.6</v>
      </c>
      <c r="AE88" s="339">
        <f t="shared" si="25"/>
        <v>-4</v>
      </c>
      <c r="AF88" s="338">
        <v>95.6</v>
      </c>
      <c r="AG88" s="339">
        <f t="shared" si="26"/>
        <v>-3.5</v>
      </c>
      <c r="AH88" s="338">
        <v>102.9</v>
      </c>
      <c r="AI88" s="339">
        <f t="shared" si="21"/>
        <v>-16.399999999999999</v>
      </c>
      <c r="AJ88" s="338">
        <v>107.8</v>
      </c>
      <c r="AK88" s="339">
        <f t="shared" si="22"/>
        <v>-13.1</v>
      </c>
      <c r="AM88" s="324"/>
      <c r="AN88" s="337" t="s">
        <v>110</v>
      </c>
      <c r="AO88" s="338"/>
      <c r="AP88" s="339"/>
      <c r="AQ88" s="338"/>
      <c r="AR88" s="339"/>
      <c r="AS88" s="338"/>
      <c r="AT88" s="339"/>
      <c r="AU88" s="338"/>
      <c r="AV88" s="339"/>
      <c r="AW88" s="338"/>
      <c r="AX88" s="339"/>
      <c r="AY88" s="338"/>
      <c r="AZ88" s="339"/>
      <c r="BA88" s="338"/>
      <c r="BB88" s="339"/>
      <c r="BC88" s="338"/>
      <c r="BD88" s="339"/>
    </row>
    <row r="89" spans="1:56" hidden="1" x14ac:dyDescent="0.15">
      <c r="A89" s="346"/>
      <c r="B89" s="342" t="s">
        <v>97</v>
      </c>
      <c r="C89" s="343">
        <v>90.4</v>
      </c>
      <c r="D89" s="344">
        <f>ROUND((C89-C88)/C88*100,1)</f>
        <v>2.6</v>
      </c>
      <c r="E89" s="343">
        <v>90.9</v>
      </c>
      <c r="F89" s="344">
        <f>ROUND((E89-E88)/E88*100,1)</f>
        <v>2.4</v>
      </c>
      <c r="G89" s="343">
        <v>93</v>
      </c>
      <c r="H89" s="344">
        <f t="shared" si="12"/>
        <v>-0.2</v>
      </c>
      <c r="I89" s="343">
        <v>110</v>
      </c>
      <c r="J89" s="344">
        <f t="shared" si="13"/>
        <v>-4.8</v>
      </c>
      <c r="K89" s="343">
        <v>92.6</v>
      </c>
      <c r="L89" s="344">
        <f t="shared" si="23"/>
        <v>6.4</v>
      </c>
      <c r="M89" s="343">
        <v>95.2</v>
      </c>
      <c r="N89" s="344">
        <f t="shared" si="24"/>
        <v>6.3</v>
      </c>
      <c r="O89" s="343">
        <v>93.1</v>
      </c>
      <c r="P89" s="344">
        <f t="shared" si="19"/>
        <v>-14.6</v>
      </c>
      <c r="Q89" s="343">
        <v>107.2</v>
      </c>
      <c r="R89" s="344">
        <f t="shared" si="20"/>
        <v>-18.399999999999999</v>
      </c>
      <c r="T89" s="346"/>
      <c r="U89" s="342" t="s">
        <v>97</v>
      </c>
      <c r="V89" s="343">
        <v>96.1</v>
      </c>
      <c r="W89" s="344">
        <f>ROUND((V89-V88)/V88*100,1)</f>
        <v>0.8</v>
      </c>
      <c r="X89" s="343">
        <v>96.1</v>
      </c>
      <c r="Y89" s="344">
        <f>ROUND((X89-X88)/X88*100,1)</f>
        <v>1.9</v>
      </c>
      <c r="Z89" s="343">
        <v>99.1</v>
      </c>
      <c r="AA89" s="344">
        <f t="shared" si="14"/>
        <v>-0.6</v>
      </c>
      <c r="AB89" s="343">
        <v>102.9</v>
      </c>
      <c r="AC89" s="344">
        <f t="shared" si="15"/>
        <v>-4.9000000000000004</v>
      </c>
      <c r="AD89" s="343">
        <v>97.6</v>
      </c>
      <c r="AE89" s="344">
        <f t="shared" si="25"/>
        <v>4.2</v>
      </c>
      <c r="AF89" s="343">
        <v>99</v>
      </c>
      <c r="AG89" s="344">
        <f t="shared" si="26"/>
        <v>4.0999999999999996</v>
      </c>
      <c r="AH89" s="343">
        <v>100.5</v>
      </c>
      <c r="AI89" s="344">
        <f t="shared" si="21"/>
        <v>-17.600000000000001</v>
      </c>
      <c r="AJ89" s="343">
        <v>101.8</v>
      </c>
      <c r="AK89" s="344">
        <f t="shared" si="22"/>
        <v>-25.2</v>
      </c>
      <c r="AM89" s="346"/>
      <c r="AN89" s="342" t="s">
        <v>97</v>
      </c>
      <c r="AO89" s="343"/>
      <c r="AP89" s="344"/>
      <c r="AQ89" s="343"/>
      <c r="AR89" s="344"/>
      <c r="AS89" s="343"/>
      <c r="AT89" s="344"/>
      <c r="AU89" s="343"/>
      <c r="AV89" s="344"/>
      <c r="AW89" s="343"/>
      <c r="AX89" s="344"/>
      <c r="AY89" s="343"/>
      <c r="AZ89" s="344"/>
      <c r="BA89" s="343"/>
      <c r="BB89" s="344"/>
      <c r="BC89" s="343"/>
      <c r="BD89" s="344"/>
    </row>
    <row r="90" spans="1:56" hidden="1" x14ac:dyDescent="0.15">
      <c r="A90" s="331" t="s">
        <v>46</v>
      </c>
      <c r="B90" s="332" t="s">
        <v>99</v>
      </c>
      <c r="C90" s="333">
        <v>93.5</v>
      </c>
      <c r="D90" s="334">
        <f>ROUND((C90-C89)/C89*100,1)</f>
        <v>3.4</v>
      </c>
      <c r="E90" s="333">
        <v>94.5</v>
      </c>
      <c r="F90" s="334">
        <f>ROUND((E90-E89)/E89*100,1)</f>
        <v>4</v>
      </c>
      <c r="G90" s="333">
        <v>93.9</v>
      </c>
      <c r="H90" s="334">
        <f t="shared" si="12"/>
        <v>1</v>
      </c>
      <c r="I90" s="333">
        <v>108</v>
      </c>
      <c r="J90" s="334">
        <f t="shared" si="13"/>
        <v>-1.8</v>
      </c>
      <c r="K90" s="333">
        <v>83</v>
      </c>
      <c r="L90" s="334">
        <f t="shared" si="23"/>
        <v>18.2</v>
      </c>
      <c r="M90" s="333">
        <v>83.5</v>
      </c>
      <c r="N90" s="334">
        <f t="shared" si="24"/>
        <v>19.600000000000001</v>
      </c>
      <c r="O90" s="333">
        <v>97.1</v>
      </c>
      <c r="P90" s="334">
        <f t="shared" si="19"/>
        <v>-12.2</v>
      </c>
      <c r="Q90" s="333">
        <v>123</v>
      </c>
      <c r="R90" s="334">
        <f t="shared" si="20"/>
        <v>-27.3</v>
      </c>
      <c r="T90" s="331" t="s">
        <v>46</v>
      </c>
      <c r="U90" s="332" t="s">
        <v>99</v>
      </c>
      <c r="V90" s="333">
        <v>98.5</v>
      </c>
      <c r="W90" s="334">
        <f>ROUND((V90-V89)/V89*100,1)</f>
        <v>2.5</v>
      </c>
      <c r="X90" s="333">
        <v>100.2</v>
      </c>
      <c r="Y90" s="334">
        <f>ROUND((X90-X89)/X89*100,1)</f>
        <v>4.3</v>
      </c>
      <c r="Z90" s="333">
        <v>99.4</v>
      </c>
      <c r="AA90" s="334">
        <f t="shared" si="14"/>
        <v>0.3</v>
      </c>
      <c r="AB90" s="333">
        <v>102.3</v>
      </c>
      <c r="AC90" s="334">
        <f t="shared" si="15"/>
        <v>-0.6</v>
      </c>
      <c r="AD90" s="333">
        <v>88.8</v>
      </c>
      <c r="AE90" s="334">
        <f t="shared" si="25"/>
        <v>15.9</v>
      </c>
      <c r="AF90" s="333">
        <v>89</v>
      </c>
      <c r="AG90" s="334">
        <f t="shared" si="26"/>
        <v>18.2</v>
      </c>
      <c r="AH90" s="333">
        <v>104.7</v>
      </c>
      <c r="AI90" s="334">
        <f t="shared" si="21"/>
        <v>-16.8</v>
      </c>
      <c r="AJ90" s="333">
        <v>116.1</v>
      </c>
      <c r="AK90" s="334">
        <f t="shared" si="22"/>
        <v>-32.1</v>
      </c>
      <c r="AM90" s="331" t="s">
        <v>46</v>
      </c>
      <c r="AN90" s="332" t="s">
        <v>99</v>
      </c>
      <c r="AO90" s="333"/>
      <c r="AP90" s="334"/>
      <c r="AQ90" s="333"/>
      <c r="AR90" s="334"/>
      <c r="AS90" s="333"/>
      <c r="AT90" s="334"/>
      <c r="AU90" s="333"/>
      <c r="AV90" s="334"/>
      <c r="AW90" s="333"/>
      <c r="AX90" s="334"/>
      <c r="AY90" s="333"/>
      <c r="AZ90" s="334"/>
      <c r="BA90" s="333"/>
      <c r="BB90" s="334"/>
      <c r="BC90" s="333"/>
      <c r="BD90" s="334"/>
    </row>
    <row r="91" spans="1:56" hidden="1" x14ac:dyDescent="0.15">
      <c r="A91" s="336"/>
      <c r="B91" s="337" t="s">
        <v>101</v>
      </c>
      <c r="C91" s="338">
        <v>95.1</v>
      </c>
      <c r="D91" s="339">
        <f>ROUND((C91-C90)/C90*100,1)</f>
        <v>1.7</v>
      </c>
      <c r="E91" s="338">
        <v>96.1</v>
      </c>
      <c r="F91" s="339">
        <f>ROUND((E91-E90)/E90*100,1)</f>
        <v>1.7</v>
      </c>
      <c r="G91" s="338">
        <v>95.4</v>
      </c>
      <c r="H91" s="339">
        <f t="shared" si="12"/>
        <v>1.6</v>
      </c>
      <c r="I91" s="338">
        <v>107.4</v>
      </c>
      <c r="J91" s="339">
        <f t="shared" si="13"/>
        <v>-0.6</v>
      </c>
      <c r="K91" s="338">
        <v>89.2</v>
      </c>
      <c r="L91" s="339">
        <f t="shared" si="23"/>
        <v>33.1</v>
      </c>
      <c r="M91" s="338">
        <v>90.1</v>
      </c>
      <c r="N91" s="339">
        <f t="shared" si="24"/>
        <v>30</v>
      </c>
      <c r="O91" s="338">
        <v>98.7</v>
      </c>
      <c r="P91" s="339">
        <f t="shared" si="19"/>
        <v>-7.4</v>
      </c>
      <c r="Q91" s="338">
        <v>116.4</v>
      </c>
      <c r="R91" s="339">
        <f t="shared" si="20"/>
        <v>-29.9</v>
      </c>
      <c r="T91" s="336"/>
      <c r="U91" s="337" t="s">
        <v>101</v>
      </c>
      <c r="V91" s="338">
        <v>98.9</v>
      </c>
      <c r="W91" s="339">
        <f>ROUND((V91-V90)/V90*100,1)</f>
        <v>0.4</v>
      </c>
      <c r="X91" s="338">
        <v>101</v>
      </c>
      <c r="Y91" s="339">
        <f>ROUND((X91-X90)/X90*100,1)</f>
        <v>0.8</v>
      </c>
      <c r="Z91" s="338">
        <v>101.3</v>
      </c>
      <c r="AA91" s="339">
        <f t="shared" si="14"/>
        <v>1.9</v>
      </c>
      <c r="AB91" s="338">
        <v>103</v>
      </c>
      <c r="AC91" s="339">
        <f t="shared" si="15"/>
        <v>0.7</v>
      </c>
      <c r="AD91" s="338">
        <v>94.7</v>
      </c>
      <c r="AE91" s="339">
        <f t="shared" si="25"/>
        <v>28.8</v>
      </c>
      <c r="AF91" s="338">
        <v>95</v>
      </c>
      <c r="AG91" s="339">
        <f t="shared" si="26"/>
        <v>27</v>
      </c>
      <c r="AH91" s="338">
        <v>105.3</v>
      </c>
      <c r="AI91" s="339">
        <f t="shared" si="21"/>
        <v>-12</v>
      </c>
      <c r="AJ91" s="338">
        <v>109.9</v>
      </c>
      <c r="AK91" s="339">
        <f t="shared" si="22"/>
        <v>-34</v>
      </c>
      <c r="AM91" s="336"/>
      <c r="AN91" s="337" t="s">
        <v>101</v>
      </c>
      <c r="AO91" s="338"/>
      <c r="AP91" s="339"/>
      <c r="AQ91" s="338"/>
      <c r="AR91" s="339"/>
      <c r="AS91" s="338"/>
      <c r="AT91" s="339"/>
      <c r="AU91" s="338"/>
      <c r="AV91" s="339"/>
      <c r="AW91" s="338"/>
      <c r="AX91" s="339"/>
      <c r="AY91" s="338"/>
      <c r="AZ91" s="339"/>
      <c r="BA91" s="338"/>
      <c r="BB91" s="339"/>
      <c r="BC91" s="338"/>
      <c r="BD91" s="339"/>
    </row>
    <row r="92" spans="1:56" hidden="1" x14ac:dyDescent="0.15">
      <c r="A92" s="336"/>
      <c r="B92" s="337" t="s">
        <v>102</v>
      </c>
      <c r="C92" s="338">
        <v>95.2</v>
      </c>
      <c r="D92" s="339">
        <f>ROUND((C92-C91)/C91*100,1)</f>
        <v>0.1</v>
      </c>
      <c r="E92" s="338">
        <v>96.7</v>
      </c>
      <c r="F92" s="339">
        <f>ROUND((E92-E91)/E91*100,1)</f>
        <v>0.6</v>
      </c>
      <c r="G92" s="338">
        <v>94.4</v>
      </c>
      <c r="H92" s="339">
        <f t="shared" si="12"/>
        <v>-1</v>
      </c>
      <c r="I92" s="338">
        <v>103.4</v>
      </c>
      <c r="J92" s="339">
        <f t="shared" si="13"/>
        <v>-3.7</v>
      </c>
      <c r="K92" s="338">
        <v>102.1</v>
      </c>
      <c r="L92" s="339">
        <f t="shared" si="23"/>
        <v>32.4</v>
      </c>
      <c r="M92" s="338">
        <v>108.1</v>
      </c>
      <c r="N92" s="339">
        <f t="shared" si="24"/>
        <v>30.4</v>
      </c>
      <c r="O92" s="338">
        <v>89.5</v>
      </c>
      <c r="P92" s="339">
        <f t="shared" si="19"/>
        <v>-6.1</v>
      </c>
      <c r="Q92" s="338">
        <v>91</v>
      </c>
      <c r="R92" s="339">
        <f t="shared" si="20"/>
        <v>-29.7</v>
      </c>
      <c r="T92" s="336"/>
      <c r="U92" s="337" t="s">
        <v>102</v>
      </c>
      <c r="V92" s="338">
        <v>99.1</v>
      </c>
      <c r="W92" s="339">
        <f>ROUND((V92-V91)/V91*100,1)</f>
        <v>0.2</v>
      </c>
      <c r="X92" s="338">
        <v>101.3</v>
      </c>
      <c r="Y92" s="339">
        <f>ROUND((X92-X91)/X91*100,1)</f>
        <v>0.3</v>
      </c>
      <c r="Z92" s="338">
        <v>99.6</v>
      </c>
      <c r="AA92" s="339">
        <f t="shared" si="14"/>
        <v>-1.7</v>
      </c>
      <c r="AB92" s="338">
        <v>97.4</v>
      </c>
      <c r="AC92" s="339">
        <f t="shared" si="15"/>
        <v>-5.4</v>
      </c>
      <c r="AD92" s="338">
        <v>108.9</v>
      </c>
      <c r="AE92" s="339">
        <f t="shared" si="25"/>
        <v>29.2</v>
      </c>
      <c r="AF92" s="338">
        <v>113.6</v>
      </c>
      <c r="AG92" s="339">
        <f t="shared" si="26"/>
        <v>28.4</v>
      </c>
      <c r="AH92" s="338">
        <v>93.9</v>
      </c>
      <c r="AI92" s="339">
        <f t="shared" si="21"/>
        <v>-10.5</v>
      </c>
      <c r="AJ92" s="338">
        <v>83.2</v>
      </c>
      <c r="AK92" s="339">
        <f t="shared" si="22"/>
        <v>-33.799999999999997</v>
      </c>
      <c r="AM92" s="336"/>
      <c r="AN92" s="337" t="s">
        <v>102</v>
      </c>
      <c r="AO92" s="338"/>
      <c r="AP92" s="339"/>
      <c r="AQ92" s="338"/>
      <c r="AR92" s="339"/>
      <c r="AS92" s="338"/>
      <c r="AT92" s="339"/>
      <c r="AU92" s="338"/>
      <c r="AV92" s="339"/>
      <c r="AW92" s="338"/>
      <c r="AX92" s="339"/>
      <c r="AY92" s="338"/>
      <c r="AZ92" s="339"/>
      <c r="BA92" s="338"/>
      <c r="BB92" s="339"/>
      <c r="BC92" s="338"/>
      <c r="BD92" s="339"/>
    </row>
    <row r="93" spans="1:56" hidden="1" x14ac:dyDescent="0.15">
      <c r="A93" s="324"/>
      <c r="B93" s="337" t="s">
        <v>103</v>
      </c>
      <c r="C93" s="338">
        <v>95.8</v>
      </c>
      <c r="D93" s="339">
        <f t="shared" ref="D93:D102" si="27">ROUND((C93-C92)/C92*100,1)</f>
        <v>0.6</v>
      </c>
      <c r="E93" s="338">
        <v>97.3</v>
      </c>
      <c r="F93" s="339">
        <f t="shared" ref="F93:F102" si="28">ROUND((E93-E92)/E92*100,1)</f>
        <v>0.6</v>
      </c>
      <c r="G93" s="338">
        <v>95</v>
      </c>
      <c r="H93" s="339">
        <f t="shared" si="12"/>
        <v>0.6</v>
      </c>
      <c r="I93" s="338">
        <v>105</v>
      </c>
      <c r="J93" s="339">
        <f t="shared" si="13"/>
        <v>1.5</v>
      </c>
      <c r="K93" s="338">
        <v>91.3</v>
      </c>
      <c r="L93" s="339">
        <f t="shared" si="23"/>
        <v>27</v>
      </c>
      <c r="M93" s="338">
        <v>91.5</v>
      </c>
      <c r="N93" s="339">
        <f t="shared" si="24"/>
        <v>27.3</v>
      </c>
      <c r="O93" s="338">
        <v>91.2</v>
      </c>
      <c r="P93" s="339">
        <f t="shared" si="19"/>
        <v>-3.5</v>
      </c>
      <c r="Q93" s="338">
        <v>104.2</v>
      </c>
      <c r="R93" s="339">
        <f t="shared" si="20"/>
        <v>-25.7</v>
      </c>
      <c r="T93" s="324"/>
      <c r="U93" s="337" t="s">
        <v>103</v>
      </c>
      <c r="V93" s="338">
        <v>100.2</v>
      </c>
      <c r="W93" s="339">
        <f t="shared" ref="W93:W132" si="29">ROUND((V93-V92)/V92*100,1)</f>
        <v>1.1000000000000001</v>
      </c>
      <c r="X93" s="338">
        <v>101</v>
      </c>
      <c r="Y93" s="339">
        <f t="shared" ref="Y93:Y132" si="30">ROUND((X93-X92)/X92*100,1)</f>
        <v>-0.3</v>
      </c>
      <c r="Z93" s="338">
        <v>100.8</v>
      </c>
      <c r="AA93" s="339">
        <f t="shared" si="14"/>
        <v>1.2</v>
      </c>
      <c r="AB93" s="338">
        <v>97.6</v>
      </c>
      <c r="AC93" s="339">
        <f t="shared" si="15"/>
        <v>0.2</v>
      </c>
      <c r="AD93" s="338">
        <v>96.2</v>
      </c>
      <c r="AE93" s="339">
        <f t="shared" si="25"/>
        <v>23.8</v>
      </c>
      <c r="AF93" s="338">
        <v>95.3</v>
      </c>
      <c r="AG93" s="339">
        <f t="shared" si="26"/>
        <v>25.4</v>
      </c>
      <c r="AH93" s="338">
        <v>96.2</v>
      </c>
      <c r="AI93" s="339">
        <f t="shared" si="21"/>
        <v>-7.4</v>
      </c>
      <c r="AJ93" s="338">
        <v>97.3</v>
      </c>
      <c r="AK93" s="339">
        <f t="shared" si="22"/>
        <v>-29.1</v>
      </c>
      <c r="AM93" s="324"/>
      <c r="AN93" s="337" t="s">
        <v>103</v>
      </c>
      <c r="AO93" s="338"/>
      <c r="AP93" s="339"/>
      <c r="AQ93" s="338"/>
      <c r="AR93" s="339"/>
      <c r="AS93" s="338"/>
      <c r="AT93" s="339"/>
      <c r="AU93" s="338"/>
      <c r="AV93" s="339"/>
      <c r="AW93" s="338"/>
      <c r="AX93" s="339"/>
      <c r="AY93" s="338"/>
      <c r="AZ93" s="339"/>
      <c r="BA93" s="338"/>
      <c r="BB93" s="339"/>
      <c r="BC93" s="338"/>
      <c r="BD93" s="339"/>
    </row>
    <row r="94" spans="1:56" hidden="1" x14ac:dyDescent="0.15">
      <c r="A94" s="324"/>
      <c r="B94" s="337" t="s">
        <v>104</v>
      </c>
      <c r="C94" s="338">
        <v>95.7</v>
      </c>
      <c r="D94" s="339">
        <f t="shared" si="27"/>
        <v>-0.1</v>
      </c>
      <c r="E94" s="338">
        <v>96.1</v>
      </c>
      <c r="F94" s="339">
        <f t="shared" si="28"/>
        <v>-1.2</v>
      </c>
      <c r="G94" s="338">
        <v>96.3</v>
      </c>
      <c r="H94" s="339">
        <f t="shared" si="12"/>
        <v>1.4</v>
      </c>
      <c r="I94" s="338">
        <v>107.5</v>
      </c>
      <c r="J94" s="339">
        <f t="shared" si="13"/>
        <v>2.4</v>
      </c>
      <c r="K94" s="338">
        <v>87.6</v>
      </c>
      <c r="L94" s="339">
        <f t="shared" si="23"/>
        <v>20.7</v>
      </c>
      <c r="M94" s="338">
        <v>86.5</v>
      </c>
      <c r="N94" s="339">
        <f t="shared" si="24"/>
        <v>21</v>
      </c>
      <c r="O94" s="338">
        <v>95.3</v>
      </c>
      <c r="P94" s="339">
        <f t="shared" si="19"/>
        <v>-0.9</v>
      </c>
      <c r="Q94" s="338">
        <v>114.7</v>
      </c>
      <c r="R94" s="339">
        <f t="shared" si="20"/>
        <v>-22.8</v>
      </c>
      <c r="T94" s="324"/>
      <c r="U94" s="337" t="s">
        <v>104</v>
      </c>
      <c r="V94" s="338">
        <v>100</v>
      </c>
      <c r="W94" s="339">
        <f t="shared" si="29"/>
        <v>-0.2</v>
      </c>
      <c r="X94" s="338">
        <v>99.5</v>
      </c>
      <c r="Y94" s="339">
        <f t="shared" si="30"/>
        <v>-1.5</v>
      </c>
      <c r="Z94" s="338">
        <v>100.8</v>
      </c>
      <c r="AA94" s="339">
        <f t="shared" si="14"/>
        <v>0</v>
      </c>
      <c r="AB94" s="338">
        <v>99.8</v>
      </c>
      <c r="AC94" s="339">
        <f t="shared" si="15"/>
        <v>2.2999999999999998</v>
      </c>
      <c r="AD94" s="338">
        <v>92.1</v>
      </c>
      <c r="AE94" s="339">
        <f t="shared" si="25"/>
        <v>19.100000000000001</v>
      </c>
      <c r="AF94" s="338">
        <v>90.5</v>
      </c>
      <c r="AG94" s="339">
        <f t="shared" si="26"/>
        <v>20.3</v>
      </c>
      <c r="AH94" s="338">
        <v>99.8</v>
      </c>
      <c r="AI94" s="339">
        <f t="shared" si="21"/>
        <v>-5.4</v>
      </c>
      <c r="AJ94" s="338">
        <v>106.2</v>
      </c>
      <c r="AK94" s="339">
        <f t="shared" si="22"/>
        <v>-25.3</v>
      </c>
      <c r="AM94" s="324"/>
      <c r="AN94" s="337" t="s">
        <v>104</v>
      </c>
      <c r="AO94" s="338"/>
      <c r="AP94" s="339"/>
      <c r="AQ94" s="338"/>
      <c r="AR94" s="339"/>
      <c r="AS94" s="338"/>
      <c r="AT94" s="339"/>
      <c r="AU94" s="338"/>
      <c r="AV94" s="339"/>
      <c r="AW94" s="338"/>
      <c r="AX94" s="339"/>
      <c r="AY94" s="338"/>
      <c r="AZ94" s="339"/>
      <c r="BA94" s="338"/>
      <c r="BB94" s="339"/>
      <c r="BC94" s="338"/>
      <c r="BD94" s="339"/>
    </row>
    <row r="95" spans="1:56" hidden="1" x14ac:dyDescent="0.15">
      <c r="A95" s="324"/>
      <c r="B95" s="337" t="s">
        <v>105</v>
      </c>
      <c r="C95" s="338">
        <v>94.3</v>
      </c>
      <c r="D95" s="339">
        <f t="shared" si="27"/>
        <v>-1.5</v>
      </c>
      <c r="E95" s="338">
        <v>96</v>
      </c>
      <c r="F95" s="339">
        <f t="shared" si="28"/>
        <v>-0.1</v>
      </c>
      <c r="G95" s="338">
        <v>96.9</v>
      </c>
      <c r="H95" s="339">
        <f t="shared" si="12"/>
        <v>0.6</v>
      </c>
      <c r="I95" s="338">
        <v>106.9</v>
      </c>
      <c r="J95" s="339">
        <f t="shared" si="13"/>
        <v>-0.6</v>
      </c>
      <c r="K95" s="338">
        <v>98.2</v>
      </c>
      <c r="L95" s="339">
        <f t="shared" si="23"/>
        <v>16.600000000000001</v>
      </c>
      <c r="M95" s="338">
        <v>99.6</v>
      </c>
      <c r="N95" s="339">
        <f t="shared" si="24"/>
        <v>17.600000000000001</v>
      </c>
      <c r="O95" s="338">
        <v>96.3</v>
      </c>
      <c r="P95" s="339">
        <f t="shared" si="19"/>
        <v>1.2</v>
      </c>
      <c r="Q95" s="338">
        <v>104.6</v>
      </c>
      <c r="R95" s="339">
        <f t="shared" si="20"/>
        <v>-17.100000000000001</v>
      </c>
      <c r="T95" s="324"/>
      <c r="U95" s="337" t="s">
        <v>105</v>
      </c>
      <c r="V95" s="338">
        <v>99.2</v>
      </c>
      <c r="W95" s="339">
        <f t="shared" si="29"/>
        <v>-0.8</v>
      </c>
      <c r="X95" s="338">
        <v>98.9</v>
      </c>
      <c r="Y95" s="339">
        <f t="shared" si="30"/>
        <v>-0.6</v>
      </c>
      <c r="Z95" s="338">
        <v>99.9</v>
      </c>
      <c r="AA95" s="339">
        <f t="shared" si="14"/>
        <v>-0.9</v>
      </c>
      <c r="AB95" s="338">
        <v>98</v>
      </c>
      <c r="AC95" s="339">
        <f t="shared" si="15"/>
        <v>-1.8</v>
      </c>
      <c r="AD95" s="338">
        <v>103.9</v>
      </c>
      <c r="AE95" s="339">
        <f t="shared" si="25"/>
        <v>16.3</v>
      </c>
      <c r="AF95" s="338">
        <v>103.8</v>
      </c>
      <c r="AG95" s="339">
        <f t="shared" si="26"/>
        <v>16.8</v>
      </c>
      <c r="AH95" s="338">
        <v>98.6</v>
      </c>
      <c r="AI95" s="339">
        <f t="shared" si="21"/>
        <v>-4.5</v>
      </c>
      <c r="AJ95" s="338">
        <v>95.5</v>
      </c>
      <c r="AK95" s="339">
        <f t="shared" si="22"/>
        <v>-21.5</v>
      </c>
      <c r="AM95" s="324"/>
      <c r="AN95" s="337" t="s">
        <v>105</v>
      </c>
      <c r="AO95" s="338"/>
      <c r="AP95" s="339"/>
      <c r="AQ95" s="338"/>
      <c r="AR95" s="339"/>
      <c r="AS95" s="338"/>
      <c r="AT95" s="339"/>
      <c r="AU95" s="338"/>
      <c r="AV95" s="339"/>
      <c r="AW95" s="338"/>
      <c r="AX95" s="339"/>
      <c r="AY95" s="338"/>
      <c r="AZ95" s="339"/>
      <c r="BA95" s="338"/>
      <c r="BB95" s="339"/>
      <c r="BC95" s="338"/>
      <c r="BD95" s="339"/>
    </row>
    <row r="96" spans="1:56" hidden="1" x14ac:dyDescent="0.15">
      <c r="A96" s="324"/>
      <c r="B96" s="337" t="s">
        <v>106</v>
      </c>
      <c r="C96" s="338">
        <v>94.6</v>
      </c>
      <c r="D96" s="339">
        <f t="shared" si="27"/>
        <v>0.3</v>
      </c>
      <c r="E96" s="141">
        <v>96</v>
      </c>
      <c r="F96" s="339">
        <f t="shared" si="28"/>
        <v>0</v>
      </c>
      <c r="G96" s="338">
        <v>96.7</v>
      </c>
      <c r="H96" s="339">
        <f t="shared" si="12"/>
        <v>-0.2</v>
      </c>
      <c r="I96" s="338">
        <v>109</v>
      </c>
      <c r="J96" s="339">
        <f t="shared" si="13"/>
        <v>2</v>
      </c>
      <c r="K96" s="338">
        <v>98.4</v>
      </c>
      <c r="L96" s="339">
        <f t="shared" si="23"/>
        <v>14.6</v>
      </c>
      <c r="M96" s="338">
        <v>99.2</v>
      </c>
      <c r="N96" s="339">
        <f t="shared" si="24"/>
        <v>14.7</v>
      </c>
      <c r="O96" s="338">
        <v>96.9</v>
      </c>
      <c r="P96" s="339">
        <f t="shared" si="19"/>
        <v>1.3</v>
      </c>
      <c r="Q96" s="338">
        <v>105.2</v>
      </c>
      <c r="R96" s="339">
        <f t="shared" si="20"/>
        <v>-14.5</v>
      </c>
      <c r="T96" s="324"/>
      <c r="U96" s="337" t="s">
        <v>106</v>
      </c>
      <c r="V96" s="338">
        <v>100.3</v>
      </c>
      <c r="W96" s="339">
        <f t="shared" si="29"/>
        <v>1.1000000000000001</v>
      </c>
      <c r="X96" s="338">
        <v>99.2</v>
      </c>
      <c r="Y96" s="339">
        <f t="shared" si="30"/>
        <v>0.3</v>
      </c>
      <c r="Z96" s="338">
        <v>99.2</v>
      </c>
      <c r="AA96" s="339">
        <f t="shared" si="14"/>
        <v>-0.7</v>
      </c>
      <c r="AB96" s="338">
        <v>97.8</v>
      </c>
      <c r="AC96" s="339">
        <f t="shared" si="15"/>
        <v>-0.2</v>
      </c>
      <c r="AD96" s="338">
        <v>104.8</v>
      </c>
      <c r="AE96" s="339">
        <f t="shared" si="25"/>
        <v>14.8</v>
      </c>
      <c r="AF96" s="338">
        <v>103.8</v>
      </c>
      <c r="AG96" s="339">
        <f t="shared" si="26"/>
        <v>14.2</v>
      </c>
      <c r="AH96" s="338">
        <v>99.4</v>
      </c>
      <c r="AI96" s="339">
        <f t="shared" si="21"/>
        <v>-4.0999999999999996</v>
      </c>
      <c r="AJ96" s="338">
        <v>96.1</v>
      </c>
      <c r="AK96" s="339">
        <f t="shared" si="22"/>
        <v>-18</v>
      </c>
      <c r="AM96" s="324"/>
      <c r="AN96" s="337" t="s">
        <v>106</v>
      </c>
      <c r="AO96" s="338"/>
      <c r="AP96" s="339"/>
      <c r="AQ96" s="338"/>
      <c r="AR96" s="339"/>
      <c r="AS96" s="338"/>
      <c r="AT96" s="339"/>
      <c r="AU96" s="338"/>
      <c r="AV96" s="339"/>
      <c r="AW96" s="338"/>
      <c r="AX96" s="339"/>
      <c r="AY96" s="338"/>
      <c r="AZ96" s="339"/>
      <c r="BA96" s="338"/>
      <c r="BB96" s="339"/>
      <c r="BC96" s="338"/>
      <c r="BD96" s="339"/>
    </row>
    <row r="97" spans="1:56" hidden="1" x14ac:dyDescent="0.15">
      <c r="A97" s="324"/>
      <c r="B97" s="337" t="s">
        <v>107</v>
      </c>
      <c r="C97" s="338">
        <v>94.5</v>
      </c>
      <c r="D97" s="339">
        <f t="shared" si="27"/>
        <v>-0.1</v>
      </c>
      <c r="E97" s="141">
        <v>95.7</v>
      </c>
      <c r="F97" s="339">
        <f t="shared" si="28"/>
        <v>-0.3</v>
      </c>
      <c r="G97" s="338">
        <v>97.1</v>
      </c>
      <c r="H97" s="339">
        <f t="shared" si="12"/>
        <v>0.4</v>
      </c>
      <c r="I97" s="338">
        <v>108</v>
      </c>
      <c r="J97" s="339">
        <f t="shared" si="13"/>
        <v>-0.9</v>
      </c>
      <c r="K97" s="338">
        <v>90.1</v>
      </c>
      <c r="L97" s="339">
        <f t="shared" si="23"/>
        <v>15.5</v>
      </c>
      <c r="M97" s="338">
        <v>90.7</v>
      </c>
      <c r="N97" s="339">
        <f t="shared" si="24"/>
        <v>15.8</v>
      </c>
      <c r="O97" s="338">
        <v>97.9</v>
      </c>
      <c r="P97" s="339">
        <f t="shared" si="19"/>
        <v>2.5</v>
      </c>
      <c r="Q97" s="338">
        <v>111.9</v>
      </c>
      <c r="R97" s="339">
        <f t="shared" si="20"/>
        <v>-13.9</v>
      </c>
      <c r="T97" s="324"/>
      <c r="U97" s="337" t="s">
        <v>107</v>
      </c>
      <c r="V97" s="338">
        <v>100.7</v>
      </c>
      <c r="W97" s="339">
        <f t="shared" si="29"/>
        <v>0.4</v>
      </c>
      <c r="X97" s="338">
        <v>99</v>
      </c>
      <c r="Y97" s="339">
        <f t="shared" si="30"/>
        <v>-0.2</v>
      </c>
      <c r="Z97" s="338">
        <v>98.3</v>
      </c>
      <c r="AA97" s="339">
        <f t="shared" si="14"/>
        <v>-0.9</v>
      </c>
      <c r="AB97" s="338">
        <v>97.7</v>
      </c>
      <c r="AC97" s="339">
        <f t="shared" si="15"/>
        <v>-0.1</v>
      </c>
      <c r="AD97" s="338">
        <v>95.7</v>
      </c>
      <c r="AE97" s="339">
        <f t="shared" si="25"/>
        <v>16.3</v>
      </c>
      <c r="AF97" s="338">
        <v>94.4</v>
      </c>
      <c r="AG97" s="339">
        <f t="shared" si="26"/>
        <v>15.1</v>
      </c>
      <c r="AH97" s="338">
        <v>98.8</v>
      </c>
      <c r="AI97" s="339">
        <f t="shared" si="21"/>
        <v>-4.2</v>
      </c>
      <c r="AJ97" s="338">
        <v>101.7</v>
      </c>
      <c r="AK97" s="339">
        <f t="shared" si="22"/>
        <v>-17.5</v>
      </c>
      <c r="AM97" s="324"/>
      <c r="AN97" s="337" t="s">
        <v>107</v>
      </c>
      <c r="AO97" s="338"/>
      <c r="AP97" s="339"/>
      <c r="AQ97" s="338"/>
      <c r="AR97" s="339"/>
      <c r="AS97" s="338"/>
      <c r="AT97" s="339"/>
      <c r="AU97" s="338"/>
      <c r="AV97" s="339"/>
      <c r="AW97" s="338"/>
      <c r="AX97" s="339"/>
      <c r="AY97" s="338"/>
      <c r="AZ97" s="339"/>
      <c r="BA97" s="338"/>
      <c r="BB97" s="339"/>
      <c r="BC97" s="338"/>
      <c r="BD97" s="339"/>
    </row>
    <row r="98" spans="1:56" hidden="1" x14ac:dyDescent="0.15">
      <c r="A98" s="324"/>
      <c r="B98" s="337" t="s">
        <v>108</v>
      </c>
      <c r="C98" s="338">
        <v>93.7</v>
      </c>
      <c r="D98" s="339">
        <f t="shared" si="27"/>
        <v>-0.8</v>
      </c>
      <c r="E98" s="141">
        <v>95.5</v>
      </c>
      <c r="F98" s="339">
        <f t="shared" si="28"/>
        <v>-0.2</v>
      </c>
      <c r="G98" s="141">
        <v>97.3</v>
      </c>
      <c r="H98" s="339">
        <f t="shared" si="12"/>
        <v>0.2</v>
      </c>
      <c r="I98" s="338">
        <v>109.1</v>
      </c>
      <c r="J98" s="339">
        <f t="shared" si="13"/>
        <v>1</v>
      </c>
      <c r="K98" s="338">
        <v>101.8</v>
      </c>
      <c r="L98" s="339">
        <f t="shared" si="23"/>
        <v>12.1</v>
      </c>
      <c r="M98" s="338">
        <v>105.3</v>
      </c>
      <c r="N98" s="339">
        <f t="shared" si="24"/>
        <v>12.9</v>
      </c>
      <c r="O98" s="338">
        <v>95.3</v>
      </c>
      <c r="P98" s="339">
        <f t="shared" si="19"/>
        <v>3.5</v>
      </c>
      <c r="Q98" s="338">
        <v>98.1</v>
      </c>
      <c r="R98" s="339">
        <f t="shared" si="20"/>
        <v>-10</v>
      </c>
      <c r="T98" s="324"/>
      <c r="U98" s="337" t="s">
        <v>108</v>
      </c>
      <c r="V98" s="338">
        <v>102.3</v>
      </c>
      <c r="W98" s="339">
        <f t="shared" si="29"/>
        <v>1.6</v>
      </c>
      <c r="X98" s="338">
        <v>101.4</v>
      </c>
      <c r="Y98" s="339">
        <f t="shared" si="30"/>
        <v>2.4</v>
      </c>
      <c r="Z98" s="338">
        <v>99.1</v>
      </c>
      <c r="AA98" s="339">
        <f t="shared" si="14"/>
        <v>0.8</v>
      </c>
      <c r="AB98" s="338">
        <v>98.3</v>
      </c>
      <c r="AC98" s="339">
        <f t="shared" si="15"/>
        <v>0.6</v>
      </c>
      <c r="AD98" s="338">
        <v>108.4</v>
      </c>
      <c r="AE98" s="339">
        <f t="shared" si="25"/>
        <v>12.8</v>
      </c>
      <c r="AF98" s="338">
        <v>110.2</v>
      </c>
      <c r="AG98" s="339">
        <f t="shared" si="26"/>
        <v>12.6</v>
      </c>
      <c r="AH98" s="338">
        <v>96.7</v>
      </c>
      <c r="AI98" s="339">
        <f t="shared" si="21"/>
        <v>-2.6</v>
      </c>
      <c r="AJ98" s="338">
        <v>90.3</v>
      </c>
      <c r="AK98" s="339">
        <f t="shared" si="22"/>
        <v>-12.2</v>
      </c>
      <c r="AM98" s="324"/>
      <c r="AN98" s="337" t="s">
        <v>108</v>
      </c>
      <c r="AO98" s="338"/>
      <c r="AP98" s="339"/>
      <c r="AQ98" s="338"/>
      <c r="AR98" s="339"/>
      <c r="AS98" s="338"/>
      <c r="AT98" s="339"/>
      <c r="AU98" s="338"/>
      <c r="AV98" s="339"/>
      <c r="AW98" s="338"/>
      <c r="AX98" s="339"/>
      <c r="AY98" s="338"/>
      <c r="AZ98" s="339"/>
      <c r="BA98" s="338"/>
      <c r="BB98" s="339"/>
      <c r="BC98" s="338"/>
      <c r="BD98" s="339"/>
    </row>
    <row r="99" spans="1:56" hidden="1" x14ac:dyDescent="0.15">
      <c r="A99" s="324"/>
      <c r="B99" s="337" t="s">
        <v>109</v>
      </c>
      <c r="C99" s="338">
        <v>92.4</v>
      </c>
      <c r="D99" s="339">
        <f t="shared" si="27"/>
        <v>-1.4</v>
      </c>
      <c r="E99" s="141">
        <v>93.2</v>
      </c>
      <c r="F99" s="339">
        <f t="shared" si="28"/>
        <v>-2.4</v>
      </c>
      <c r="G99" s="141">
        <v>96.8</v>
      </c>
      <c r="H99" s="339">
        <f t="shared" si="12"/>
        <v>-0.5</v>
      </c>
      <c r="I99" s="338">
        <v>117</v>
      </c>
      <c r="J99" s="339">
        <f t="shared" si="13"/>
        <v>7.2</v>
      </c>
      <c r="K99" s="338">
        <v>95.2</v>
      </c>
      <c r="L99" s="339">
        <f t="shared" si="23"/>
        <v>5</v>
      </c>
      <c r="M99" s="338">
        <v>94.8</v>
      </c>
      <c r="N99" s="339">
        <f t="shared" si="24"/>
        <v>4.4000000000000004</v>
      </c>
      <c r="O99" s="338">
        <v>98.1</v>
      </c>
      <c r="P99" s="339">
        <f t="shared" si="19"/>
        <v>3.9</v>
      </c>
      <c r="Q99" s="338">
        <v>114.4</v>
      </c>
      <c r="R99" s="339">
        <f t="shared" si="20"/>
        <v>-0.7</v>
      </c>
      <c r="T99" s="324"/>
      <c r="U99" s="337" t="s">
        <v>109</v>
      </c>
      <c r="V99" s="338">
        <v>99.4</v>
      </c>
      <c r="W99" s="339">
        <f t="shared" si="29"/>
        <v>-2.8</v>
      </c>
      <c r="X99" s="338">
        <v>98.7</v>
      </c>
      <c r="Y99" s="339">
        <f t="shared" si="30"/>
        <v>-2.7</v>
      </c>
      <c r="Z99" s="338">
        <v>100</v>
      </c>
      <c r="AA99" s="339">
        <f t="shared" si="14"/>
        <v>0.9</v>
      </c>
      <c r="AB99" s="338">
        <v>104.3</v>
      </c>
      <c r="AC99" s="339">
        <f t="shared" si="15"/>
        <v>6.1</v>
      </c>
      <c r="AD99" s="338">
        <v>100.3</v>
      </c>
      <c r="AE99" s="339">
        <f t="shared" si="25"/>
        <v>4.8</v>
      </c>
      <c r="AF99" s="338">
        <v>98</v>
      </c>
      <c r="AG99" s="339">
        <f t="shared" si="26"/>
        <v>2.7</v>
      </c>
      <c r="AH99" s="338">
        <v>101.1</v>
      </c>
      <c r="AI99" s="339">
        <f t="shared" si="21"/>
        <v>0.3</v>
      </c>
      <c r="AJ99" s="338">
        <v>103.3</v>
      </c>
      <c r="AK99" s="339">
        <f t="shared" si="22"/>
        <v>-5</v>
      </c>
      <c r="AM99" s="324"/>
      <c r="AN99" s="337" t="s">
        <v>109</v>
      </c>
      <c r="AO99" s="338"/>
      <c r="AP99" s="339"/>
      <c r="AQ99" s="338"/>
      <c r="AR99" s="339"/>
      <c r="AS99" s="338"/>
      <c r="AT99" s="339"/>
      <c r="AU99" s="338"/>
      <c r="AV99" s="339"/>
      <c r="AW99" s="338"/>
      <c r="AX99" s="339"/>
      <c r="AY99" s="338"/>
      <c r="AZ99" s="339"/>
      <c r="BA99" s="338"/>
      <c r="BB99" s="339"/>
      <c r="BC99" s="338"/>
      <c r="BD99" s="339"/>
    </row>
    <row r="100" spans="1:56" hidden="1" x14ac:dyDescent="0.15">
      <c r="A100" s="324"/>
      <c r="B100" s="337" t="s">
        <v>110</v>
      </c>
      <c r="C100" s="338">
        <v>93.9</v>
      </c>
      <c r="D100" s="339">
        <f t="shared" si="27"/>
        <v>1.6</v>
      </c>
      <c r="E100" s="141">
        <v>95.9</v>
      </c>
      <c r="F100" s="339">
        <f t="shared" si="28"/>
        <v>2.9</v>
      </c>
      <c r="G100" s="141">
        <v>95.2</v>
      </c>
      <c r="H100" s="339">
        <f t="shared" si="12"/>
        <v>-1.7</v>
      </c>
      <c r="I100" s="338">
        <v>108</v>
      </c>
      <c r="J100" s="339">
        <f t="shared" si="13"/>
        <v>-7.7</v>
      </c>
      <c r="K100" s="338">
        <v>98.1</v>
      </c>
      <c r="L100" s="339">
        <f t="shared" si="23"/>
        <v>7</v>
      </c>
      <c r="M100" s="338">
        <v>99.2</v>
      </c>
      <c r="N100" s="339">
        <f t="shared" si="24"/>
        <v>8.6999999999999993</v>
      </c>
      <c r="O100" s="338">
        <v>98.9</v>
      </c>
      <c r="P100" s="339">
        <f t="shared" si="19"/>
        <v>2</v>
      </c>
      <c r="Q100" s="338">
        <v>107.9</v>
      </c>
      <c r="R100" s="339">
        <f t="shared" si="20"/>
        <v>-6.3</v>
      </c>
      <c r="T100" s="324"/>
      <c r="U100" s="337" t="s">
        <v>110</v>
      </c>
      <c r="V100" s="338">
        <v>101</v>
      </c>
      <c r="W100" s="339">
        <f t="shared" si="29"/>
        <v>1.6</v>
      </c>
      <c r="X100" s="338">
        <v>100.4</v>
      </c>
      <c r="Y100" s="339">
        <f t="shared" si="30"/>
        <v>1.7</v>
      </c>
      <c r="Z100" s="338">
        <v>99.7</v>
      </c>
      <c r="AA100" s="339">
        <f t="shared" si="14"/>
        <v>-0.3</v>
      </c>
      <c r="AB100" s="338">
        <v>99.6</v>
      </c>
      <c r="AC100" s="339">
        <f t="shared" si="15"/>
        <v>-4.5</v>
      </c>
      <c r="AD100" s="338">
        <v>103.2</v>
      </c>
      <c r="AE100" s="339">
        <f t="shared" si="25"/>
        <v>6.8</v>
      </c>
      <c r="AF100" s="338">
        <v>102.6</v>
      </c>
      <c r="AG100" s="339">
        <f t="shared" si="26"/>
        <v>7.3</v>
      </c>
      <c r="AH100" s="338">
        <v>102.7</v>
      </c>
      <c r="AI100" s="339">
        <f t="shared" si="21"/>
        <v>-0.2</v>
      </c>
      <c r="AJ100" s="338">
        <v>99.4</v>
      </c>
      <c r="AK100" s="339">
        <f t="shared" si="22"/>
        <v>-7.8</v>
      </c>
      <c r="AM100" s="324"/>
      <c r="AN100" s="337" t="s">
        <v>110</v>
      </c>
      <c r="AO100" s="338"/>
      <c r="AP100" s="339"/>
      <c r="AQ100" s="338"/>
      <c r="AR100" s="339"/>
      <c r="AS100" s="338"/>
      <c r="AT100" s="339"/>
      <c r="AU100" s="338"/>
      <c r="AV100" s="339"/>
      <c r="AW100" s="338"/>
      <c r="AX100" s="339"/>
      <c r="AY100" s="338"/>
      <c r="AZ100" s="339"/>
      <c r="BA100" s="338"/>
      <c r="BB100" s="339"/>
      <c r="BC100" s="338"/>
      <c r="BD100" s="339"/>
    </row>
    <row r="101" spans="1:56" hidden="1" x14ac:dyDescent="0.15">
      <c r="A101" s="346"/>
      <c r="B101" s="342" t="s">
        <v>97</v>
      </c>
      <c r="C101" s="338">
        <v>96.2</v>
      </c>
      <c r="D101" s="339">
        <f t="shared" si="27"/>
        <v>2.4</v>
      </c>
      <c r="E101" s="141">
        <v>97.1</v>
      </c>
      <c r="F101" s="339">
        <f t="shared" si="28"/>
        <v>1.3</v>
      </c>
      <c r="G101" s="141">
        <v>96.7</v>
      </c>
      <c r="H101" s="339">
        <f t="shared" si="12"/>
        <v>1.6</v>
      </c>
      <c r="I101" s="338">
        <v>108</v>
      </c>
      <c r="J101" s="339">
        <f t="shared" si="13"/>
        <v>0</v>
      </c>
      <c r="K101" s="338">
        <v>98.1</v>
      </c>
      <c r="L101" s="339">
        <f t="shared" si="23"/>
        <v>5.9</v>
      </c>
      <c r="M101" s="338">
        <v>100.8</v>
      </c>
      <c r="N101" s="339">
        <f t="shared" si="24"/>
        <v>5.9</v>
      </c>
      <c r="O101" s="338">
        <v>96.6</v>
      </c>
      <c r="P101" s="339">
        <f t="shared" si="19"/>
        <v>3.8</v>
      </c>
      <c r="Q101" s="338">
        <v>105.5</v>
      </c>
      <c r="R101" s="339">
        <f t="shared" si="20"/>
        <v>-1.6</v>
      </c>
      <c r="T101" s="346"/>
      <c r="U101" s="342" t="s">
        <v>97</v>
      </c>
      <c r="V101" s="338">
        <v>101.6</v>
      </c>
      <c r="W101" s="339">
        <f t="shared" si="29"/>
        <v>0.6</v>
      </c>
      <c r="X101" s="338">
        <v>101.2</v>
      </c>
      <c r="Y101" s="339">
        <f t="shared" si="30"/>
        <v>0.8</v>
      </c>
      <c r="Z101" s="338">
        <v>102</v>
      </c>
      <c r="AA101" s="339">
        <f t="shared" si="14"/>
        <v>2.2999999999999998</v>
      </c>
      <c r="AB101" s="338">
        <v>102.8</v>
      </c>
      <c r="AC101" s="339">
        <f t="shared" si="15"/>
        <v>3.2</v>
      </c>
      <c r="AD101" s="338">
        <v>102.9</v>
      </c>
      <c r="AE101" s="339">
        <f t="shared" si="25"/>
        <v>5.4</v>
      </c>
      <c r="AF101" s="338">
        <v>103.8</v>
      </c>
      <c r="AG101" s="339">
        <f t="shared" si="26"/>
        <v>4.8</v>
      </c>
      <c r="AH101" s="338">
        <v>102.9</v>
      </c>
      <c r="AI101" s="339">
        <f t="shared" si="21"/>
        <v>2.4</v>
      </c>
      <c r="AJ101" s="338">
        <v>100.8</v>
      </c>
      <c r="AK101" s="339">
        <f t="shared" si="22"/>
        <v>-1</v>
      </c>
      <c r="AM101" s="346"/>
      <c r="AN101" s="342" t="s">
        <v>97</v>
      </c>
      <c r="AO101" s="338"/>
      <c r="AP101" s="339"/>
      <c r="AQ101" s="338"/>
      <c r="AR101" s="339"/>
      <c r="AS101" s="338"/>
      <c r="AT101" s="339"/>
      <c r="AU101" s="338"/>
      <c r="AV101" s="339"/>
      <c r="AW101" s="338"/>
      <c r="AX101" s="339"/>
      <c r="AY101" s="338"/>
      <c r="AZ101" s="339"/>
      <c r="BA101" s="338"/>
      <c r="BB101" s="339"/>
      <c r="BC101" s="338"/>
      <c r="BD101" s="339"/>
    </row>
    <row r="102" spans="1:56" hidden="1" x14ac:dyDescent="0.15">
      <c r="A102" s="331" t="s">
        <v>60</v>
      </c>
      <c r="B102" s="332" t="s">
        <v>99</v>
      </c>
      <c r="C102" s="333">
        <v>97.4</v>
      </c>
      <c r="D102" s="334">
        <f t="shared" si="27"/>
        <v>1.2</v>
      </c>
      <c r="E102" s="333">
        <v>96.8</v>
      </c>
      <c r="F102" s="334">
        <f t="shared" si="28"/>
        <v>-0.3</v>
      </c>
      <c r="G102" s="333">
        <v>101.1</v>
      </c>
      <c r="H102" s="334">
        <f t="shared" si="12"/>
        <v>4.5999999999999996</v>
      </c>
      <c r="I102" s="333">
        <v>108.4</v>
      </c>
      <c r="J102" s="334">
        <f t="shared" si="13"/>
        <v>0.4</v>
      </c>
      <c r="K102" s="333">
        <v>88.1</v>
      </c>
      <c r="L102" s="334">
        <f t="shared" si="23"/>
        <v>6.1</v>
      </c>
      <c r="M102" s="333">
        <v>86.8</v>
      </c>
      <c r="N102" s="334">
        <f t="shared" si="24"/>
        <v>4</v>
      </c>
      <c r="O102" s="333">
        <v>104.3</v>
      </c>
      <c r="P102" s="334">
        <f t="shared" si="19"/>
        <v>7.4</v>
      </c>
      <c r="Q102" s="335">
        <v>123.8</v>
      </c>
      <c r="R102" s="334">
        <f t="shared" si="20"/>
        <v>0.7</v>
      </c>
      <c r="T102" s="331" t="s">
        <v>60</v>
      </c>
      <c r="U102" s="332" t="s">
        <v>99</v>
      </c>
      <c r="V102" s="333">
        <v>102.1</v>
      </c>
      <c r="W102" s="334">
        <f t="shared" si="29"/>
        <v>0.5</v>
      </c>
      <c r="X102" s="333">
        <v>102.1</v>
      </c>
      <c r="Y102" s="334">
        <f t="shared" si="30"/>
        <v>0.9</v>
      </c>
      <c r="Z102" s="333">
        <v>103.6</v>
      </c>
      <c r="AA102" s="334">
        <f t="shared" si="14"/>
        <v>1.6</v>
      </c>
      <c r="AB102" s="333">
        <v>103.5</v>
      </c>
      <c r="AC102" s="334">
        <f t="shared" si="15"/>
        <v>0.7</v>
      </c>
      <c r="AD102" s="333">
        <v>92.7</v>
      </c>
      <c r="AE102" s="334">
        <f t="shared" si="25"/>
        <v>4.4000000000000004</v>
      </c>
      <c r="AF102" s="333">
        <v>91.5</v>
      </c>
      <c r="AG102" s="334">
        <f t="shared" si="26"/>
        <v>2.8</v>
      </c>
      <c r="AH102" s="333">
        <v>109</v>
      </c>
      <c r="AI102" s="334">
        <f t="shared" si="21"/>
        <v>4.0999999999999996</v>
      </c>
      <c r="AJ102" s="335">
        <v>116.9</v>
      </c>
      <c r="AK102" s="334">
        <f t="shared" si="22"/>
        <v>0.7</v>
      </c>
      <c r="AM102" s="331" t="s">
        <v>60</v>
      </c>
      <c r="AN102" s="332" t="s">
        <v>99</v>
      </c>
      <c r="AO102" s="333"/>
      <c r="AP102" s="334"/>
      <c r="AQ102" s="333"/>
      <c r="AR102" s="334"/>
      <c r="AS102" s="333"/>
      <c r="AT102" s="334"/>
      <c r="AU102" s="333"/>
      <c r="AV102" s="334"/>
      <c r="AW102" s="333"/>
      <c r="AX102" s="334"/>
      <c r="AY102" s="333"/>
      <c r="AZ102" s="334"/>
      <c r="BA102" s="333"/>
      <c r="BB102" s="334"/>
      <c r="BC102" s="335"/>
      <c r="BD102" s="334"/>
    </row>
    <row r="103" spans="1:56" hidden="1" x14ac:dyDescent="0.15">
      <c r="A103" s="336"/>
      <c r="B103" s="337" t="s">
        <v>101</v>
      </c>
      <c r="C103" s="338">
        <v>98.5</v>
      </c>
      <c r="D103" s="339">
        <f t="shared" ref="D103:D128" si="31">ROUND((C103-C102)/C102*100,1)</f>
        <v>1.1000000000000001</v>
      </c>
      <c r="E103" s="338">
        <v>98.6</v>
      </c>
      <c r="F103" s="339">
        <f t="shared" ref="F103:F128" si="32">ROUND((E103-E102)/E102*100,1)</f>
        <v>1.9</v>
      </c>
      <c r="G103" s="338">
        <v>102</v>
      </c>
      <c r="H103" s="339">
        <f t="shared" ref="H103:H128" si="33">ROUND((G103-G102)/G102*100,1)</f>
        <v>0.9</v>
      </c>
      <c r="I103" s="338">
        <v>105.9</v>
      </c>
      <c r="J103" s="339">
        <f t="shared" si="13"/>
        <v>-2.2999999999999998</v>
      </c>
      <c r="K103" s="338">
        <v>93.2</v>
      </c>
      <c r="L103" s="339">
        <f t="shared" ref="L103:L128" si="34">ROUND((K103-K91)/K91*100,1)</f>
        <v>4.5</v>
      </c>
      <c r="M103" s="338">
        <v>93.8</v>
      </c>
      <c r="N103" s="339">
        <f t="shared" si="24"/>
        <v>4.0999999999999996</v>
      </c>
      <c r="O103" s="338">
        <v>106</v>
      </c>
      <c r="P103" s="339">
        <f t="shared" ref="P103:P128" si="35">ROUND((O103-O91)/O91*100,1)</f>
        <v>7.4</v>
      </c>
      <c r="Q103" s="324">
        <v>113.8</v>
      </c>
      <c r="R103" s="339">
        <f t="shared" ref="R103:R115" si="36">ROUND((Q103-Q91)/Q91*100,1)</f>
        <v>-2.2000000000000002</v>
      </c>
      <c r="T103" s="336"/>
      <c r="U103" s="337" t="s">
        <v>101</v>
      </c>
      <c r="V103" s="338">
        <v>102.7</v>
      </c>
      <c r="W103" s="339">
        <f t="shared" si="29"/>
        <v>0.6</v>
      </c>
      <c r="X103" s="338">
        <v>104.4</v>
      </c>
      <c r="Y103" s="339">
        <f t="shared" si="30"/>
        <v>2.2999999999999998</v>
      </c>
      <c r="Z103" s="338">
        <v>103.7</v>
      </c>
      <c r="AA103" s="339">
        <f t="shared" si="14"/>
        <v>0.1</v>
      </c>
      <c r="AB103" s="338">
        <v>100.6</v>
      </c>
      <c r="AC103" s="339">
        <f t="shared" si="15"/>
        <v>-2.8</v>
      </c>
      <c r="AD103" s="338">
        <v>98.5</v>
      </c>
      <c r="AE103" s="339">
        <f t="shared" si="25"/>
        <v>4</v>
      </c>
      <c r="AF103" s="338">
        <v>98.1</v>
      </c>
      <c r="AG103" s="339">
        <f t="shared" si="26"/>
        <v>3.3</v>
      </c>
      <c r="AH103" s="338">
        <v>107.5</v>
      </c>
      <c r="AI103" s="339">
        <f t="shared" si="21"/>
        <v>2.1</v>
      </c>
      <c r="AJ103" s="340">
        <v>107</v>
      </c>
      <c r="AK103" s="339">
        <f t="shared" si="22"/>
        <v>-2.6</v>
      </c>
      <c r="AM103" s="336"/>
      <c r="AN103" s="337" t="s">
        <v>101</v>
      </c>
      <c r="AO103" s="338"/>
      <c r="AP103" s="339"/>
      <c r="AQ103" s="338"/>
      <c r="AR103" s="339"/>
      <c r="AS103" s="338"/>
      <c r="AT103" s="339"/>
      <c r="AU103" s="338"/>
      <c r="AV103" s="339"/>
      <c r="AW103" s="338"/>
      <c r="AX103" s="339"/>
      <c r="AY103" s="338"/>
      <c r="AZ103" s="339"/>
      <c r="BA103" s="338"/>
      <c r="BB103" s="339"/>
      <c r="BC103" s="340"/>
      <c r="BD103" s="339"/>
    </row>
    <row r="104" spans="1:56" hidden="1" x14ac:dyDescent="0.15">
      <c r="A104" s="336"/>
      <c r="B104" s="337" t="s">
        <v>102</v>
      </c>
      <c r="C104" s="338">
        <v>82.5</v>
      </c>
      <c r="D104" s="339">
        <f t="shared" si="31"/>
        <v>-16.2</v>
      </c>
      <c r="E104" s="338">
        <v>84.3</v>
      </c>
      <c r="F104" s="339">
        <f t="shared" si="32"/>
        <v>-14.5</v>
      </c>
      <c r="G104" s="338">
        <v>98.1</v>
      </c>
      <c r="H104" s="339">
        <f t="shared" si="33"/>
        <v>-3.8</v>
      </c>
      <c r="I104" s="141">
        <v>108.8</v>
      </c>
      <c r="J104" s="339">
        <f t="shared" si="13"/>
        <v>2.7</v>
      </c>
      <c r="K104" s="338">
        <v>89.4</v>
      </c>
      <c r="L104" s="339">
        <f t="shared" si="34"/>
        <v>-12.4</v>
      </c>
      <c r="M104" s="338">
        <v>95.2</v>
      </c>
      <c r="N104" s="339">
        <f t="shared" si="24"/>
        <v>-11.9</v>
      </c>
      <c r="O104" s="338">
        <v>93</v>
      </c>
      <c r="P104" s="339">
        <f t="shared" si="35"/>
        <v>3.9</v>
      </c>
      <c r="Q104" s="324">
        <v>96.1</v>
      </c>
      <c r="R104" s="339">
        <f t="shared" si="36"/>
        <v>5.6</v>
      </c>
      <c r="T104" s="336"/>
      <c r="U104" s="337" t="s">
        <v>102</v>
      </c>
      <c r="V104" s="338">
        <v>85.8</v>
      </c>
      <c r="W104" s="339">
        <f t="shared" si="29"/>
        <v>-16.5</v>
      </c>
      <c r="X104" s="338">
        <v>88</v>
      </c>
      <c r="Y104" s="339">
        <f t="shared" si="30"/>
        <v>-15.7</v>
      </c>
      <c r="Z104" s="338">
        <v>97.7</v>
      </c>
      <c r="AA104" s="339">
        <f t="shared" si="14"/>
        <v>-5.8</v>
      </c>
      <c r="AB104" s="338">
        <v>106.3</v>
      </c>
      <c r="AC104" s="339">
        <f t="shared" si="15"/>
        <v>5.7</v>
      </c>
      <c r="AD104" s="338">
        <v>94.4</v>
      </c>
      <c r="AE104" s="339">
        <f t="shared" si="25"/>
        <v>-13.3</v>
      </c>
      <c r="AF104" s="338">
        <v>98.9</v>
      </c>
      <c r="AG104" s="339">
        <f t="shared" si="26"/>
        <v>-12.9</v>
      </c>
      <c r="AH104" s="338">
        <v>92.1</v>
      </c>
      <c r="AI104" s="339">
        <f t="shared" si="21"/>
        <v>-1.9</v>
      </c>
      <c r="AJ104" s="340">
        <v>90.1</v>
      </c>
      <c r="AK104" s="339">
        <f t="shared" si="22"/>
        <v>8.3000000000000007</v>
      </c>
      <c r="AM104" s="336"/>
      <c r="AN104" s="337" t="s">
        <v>102</v>
      </c>
      <c r="AO104" s="338"/>
      <c r="AP104" s="339"/>
      <c r="AQ104" s="338"/>
      <c r="AR104" s="339"/>
      <c r="AS104" s="338"/>
      <c r="AT104" s="339"/>
      <c r="AU104" s="338"/>
      <c r="AV104" s="339"/>
      <c r="AW104" s="338"/>
      <c r="AX104" s="339"/>
      <c r="AY104" s="338"/>
      <c r="AZ104" s="339"/>
      <c r="BA104" s="338"/>
      <c r="BB104" s="339"/>
      <c r="BC104" s="340"/>
      <c r="BD104" s="339"/>
    </row>
    <row r="105" spans="1:56" hidden="1" x14ac:dyDescent="0.15">
      <c r="A105" s="324"/>
      <c r="B105" s="337" t="s">
        <v>103</v>
      </c>
      <c r="C105" s="338">
        <v>84.5</v>
      </c>
      <c r="D105" s="339">
        <f t="shared" si="31"/>
        <v>2.4</v>
      </c>
      <c r="E105" s="338">
        <v>83.1</v>
      </c>
      <c r="F105" s="339">
        <f t="shared" si="32"/>
        <v>-1.4</v>
      </c>
      <c r="G105" s="338">
        <v>98.9</v>
      </c>
      <c r="H105" s="339">
        <f t="shared" si="33"/>
        <v>0.8</v>
      </c>
      <c r="I105" s="141">
        <v>126.6</v>
      </c>
      <c r="J105" s="339">
        <f t="shared" si="13"/>
        <v>16.399999999999999</v>
      </c>
      <c r="K105" s="338">
        <v>79.7</v>
      </c>
      <c r="L105" s="339">
        <f t="shared" si="34"/>
        <v>-12.7</v>
      </c>
      <c r="M105" s="338">
        <v>76.900000000000006</v>
      </c>
      <c r="N105" s="339">
        <f t="shared" si="24"/>
        <v>-16</v>
      </c>
      <c r="O105" s="338">
        <v>94.5</v>
      </c>
      <c r="P105" s="339">
        <f t="shared" si="35"/>
        <v>3.6</v>
      </c>
      <c r="Q105" s="324">
        <v>124.5</v>
      </c>
      <c r="R105" s="339">
        <f t="shared" si="36"/>
        <v>19.5</v>
      </c>
      <c r="T105" s="324"/>
      <c r="U105" s="337" t="s">
        <v>103</v>
      </c>
      <c r="V105" s="338">
        <v>87.6</v>
      </c>
      <c r="W105" s="339">
        <f t="shared" si="29"/>
        <v>2.1</v>
      </c>
      <c r="X105" s="338">
        <v>84.3</v>
      </c>
      <c r="Y105" s="339">
        <f t="shared" si="30"/>
        <v>-4.2</v>
      </c>
      <c r="Z105" s="338">
        <v>99.9</v>
      </c>
      <c r="AA105" s="339">
        <f t="shared" si="14"/>
        <v>2.2999999999999998</v>
      </c>
      <c r="AB105" s="338">
        <v>116.6</v>
      </c>
      <c r="AC105" s="339">
        <f t="shared" si="15"/>
        <v>9.6999999999999993</v>
      </c>
      <c r="AD105" s="338">
        <v>83.3</v>
      </c>
      <c r="AE105" s="339">
        <f t="shared" si="25"/>
        <v>-13.4</v>
      </c>
      <c r="AF105" s="338">
        <v>78.8</v>
      </c>
      <c r="AG105" s="339">
        <f t="shared" si="26"/>
        <v>-17.3</v>
      </c>
      <c r="AH105" s="338">
        <v>95.4</v>
      </c>
      <c r="AI105" s="339">
        <f t="shared" si="21"/>
        <v>-0.8</v>
      </c>
      <c r="AJ105" s="340">
        <v>116.4</v>
      </c>
      <c r="AK105" s="339">
        <f t="shared" si="22"/>
        <v>19.600000000000001</v>
      </c>
      <c r="AM105" s="324"/>
      <c r="AN105" s="337" t="s">
        <v>103</v>
      </c>
      <c r="AO105" s="338"/>
      <c r="AP105" s="339"/>
      <c r="AQ105" s="338"/>
      <c r="AR105" s="339"/>
      <c r="AS105" s="338"/>
      <c r="AT105" s="339"/>
      <c r="AU105" s="338"/>
      <c r="AV105" s="339"/>
      <c r="AW105" s="338"/>
      <c r="AX105" s="339"/>
      <c r="AY105" s="338"/>
      <c r="AZ105" s="339"/>
      <c r="BA105" s="338"/>
      <c r="BB105" s="339"/>
      <c r="BC105" s="340"/>
      <c r="BD105" s="339"/>
    </row>
    <row r="106" spans="1:56" hidden="1" x14ac:dyDescent="0.15">
      <c r="A106" s="324"/>
      <c r="B106" s="337" t="s">
        <v>104</v>
      </c>
      <c r="C106" s="338">
        <v>89.4</v>
      </c>
      <c r="D106" s="339">
        <f t="shared" si="31"/>
        <v>5.8</v>
      </c>
      <c r="E106" s="338">
        <v>87.5</v>
      </c>
      <c r="F106" s="339">
        <f t="shared" si="32"/>
        <v>5.3</v>
      </c>
      <c r="G106" s="338">
        <v>104</v>
      </c>
      <c r="H106" s="339">
        <f t="shared" si="33"/>
        <v>5.2</v>
      </c>
      <c r="I106" s="141">
        <v>121.5</v>
      </c>
      <c r="J106" s="339">
        <f t="shared" si="13"/>
        <v>-4</v>
      </c>
      <c r="K106" s="338">
        <v>83.6</v>
      </c>
      <c r="L106" s="339">
        <f t="shared" si="34"/>
        <v>-4.5999999999999996</v>
      </c>
      <c r="M106" s="338">
        <v>79.599999999999994</v>
      </c>
      <c r="N106" s="339">
        <f t="shared" si="24"/>
        <v>-8</v>
      </c>
      <c r="O106" s="338">
        <v>102.9</v>
      </c>
      <c r="P106" s="339">
        <f t="shared" si="35"/>
        <v>8</v>
      </c>
      <c r="Q106" s="324">
        <v>129.4</v>
      </c>
      <c r="R106" s="339">
        <f t="shared" si="36"/>
        <v>12.8</v>
      </c>
      <c r="T106" s="324"/>
      <c r="U106" s="337" t="s">
        <v>104</v>
      </c>
      <c r="V106" s="338">
        <v>93.6</v>
      </c>
      <c r="W106" s="339">
        <f t="shared" si="29"/>
        <v>6.8</v>
      </c>
      <c r="X106" s="338">
        <v>89</v>
      </c>
      <c r="Y106" s="339">
        <f t="shared" si="30"/>
        <v>5.6</v>
      </c>
      <c r="Z106" s="338">
        <v>104.6</v>
      </c>
      <c r="AA106" s="339">
        <f t="shared" si="14"/>
        <v>4.7</v>
      </c>
      <c r="AB106" s="338">
        <v>120.3</v>
      </c>
      <c r="AC106" s="339">
        <f t="shared" si="15"/>
        <v>3.2</v>
      </c>
      <c r="AD106" s="338">
        <v>87.4</v>
      </c>
      <c r="AE106" s="339">
        <f t="shared" si="25"/>
        <v>-5.0999999999999996</v>
      </c>
      <c r="AF106" s="338">
        <v>82.3</v>
      </c>
      <c r="AG106" s="339">
        <f t="shared" si="26"/>
        <v>-9.1</v>
      </c>
      <c r="AH106" s="338">
        <v>103.8</v>
      </c>
      <c r="AI106" s="339">
        <f t="shared" si="21"/>
        <v>4</v>
      </c>
      <c r="AJ106" s="340">
        <v>128.30000000000001</v>
      </c>
      <c r="AK106" s="339">
        <f t="shared" si="22"/>
        <v>20.8</v>
      </c>
      <c r="AM106" s="324"/>
      <c r="AN106" s="337" t="s">
        <v>104</v>
      </c>
      <c r="AO106" s="338"/>
      <c r="AP106" s="339"/>
      <c r="AQ106" s="338"/>
      <c r="AR106" s="339"/>
      <c r="AS106" s="338"/>
      <c r="AT106" s="339"/>
      <c r="AU106" s="338"/>
      <c r="AV106" s="339"/>
      <c r="AW106" s="338"/>
      <c r="AX106" s="339"/>
      <c r="AY106" s="338"/>
      <c r="AZ106" s="339"/>
      <c r="BA106" s="338"/>
      <c r="BB106" s="339"/>
      <c r="BC106" s="340"/>
      <c r="BD106" s="339"/>
    </row>
    <row r="107" spans="1:56" hidden="1" x14ac:dyDescent="0.15">
      <c r="A107" s="324"/>
      <c r="B107" s="337" t="s">
        <v>105</v>
      </c>
      <c r="C107" s="338">
        <v>92.8</v>
      </c>
      <c r="D107" s="339">
        <f t="shared" si="31"/>
        <v>3.8</v>
      </c>
      <c r="E107" s="338">
        <v>93.8</v>
      </c>
      <c r="F107" s="339">
        <f t="shared" si="32"/>
        <v>7.2</v>
      </c>
      <c r="G107" s="338">
        <v>101.1</v>
      </c>
      <c r="H107" s="339">
        <f t="shared" si="33"/>
        <v>-2.8</v>
      </c>
      <c r="I107" s="141">
        <v>115.2</v>
      </c>
      <c r="J107" s="339">
        <f t="shared" si="13"/>
        <v>-5.2</v>
      </c>
      <c r="K107" s="338">
        <v>97.6</v>
      </c>
      <c r="L107" s="339">
        <f t="shared" si="34"/>
        <v>-0.6</v>
      </c>
      <c r="M107" s="141">
        <v>97.9</v>
      </c>
      <c r="N107" s="339">
        <f t="shared" si="24"/>
        <v>-1.7</v>
      </c>
      <c r="O107" s="338">
        <v>100.7</v>
      </c>
      <c r="P107" s="339">
        <f t="shared" si="35"/>
        <v>4.5999999999999996</v>
      </c>
      <c r="Q107" s="324">
        <v>110.2</v>
      </c>
      <c r="R107" s="339">
        <f t="shared" si="36"/>
        <v>5.4</v>
      </c>
      <c r="T107" s="324"/>
      <c r="U107" s="337" t="s">
        <v>105</v>
      </c>
      <c r="V107" s="338">
        <v>97.5</v>
      </c>
      <c r="W107" s="339">
        <f t="shared" si="29"/>
        <v>4.2</v>
      </c>
      <c r="X107" s="338">
        <v>96.1</v>
      </c>
      <c r="Y107" s="339">
        <f t="shared" si="30"/>
        <v>8</v>
      </c>
      <c r="Z107" s="338">
        <v>104.7</v>
      </c>
      <c r="AA107" s="339">
        <f t="shared" si="14"/>
        <v>0.1</v>
      </c>
      <c r="AB107" s="338">
        <v>106.2</v>
      </c>
      <c r="AC107" s="339">
        <f t="shared" si="15"/>
        <v>-11.7</v>
      </c>
      <c r="AD107" s="338">
        <v>102.4</v>
      </c>
      <c r="AE107" s="339">
        <f t="shared" si="25"/>
        <v>-1.4</v>
      </c>
      <c r="AF107" s="338">
        <v>101.3</v>
      </c>
      <c r="AG107" s="339">
        <f t="shared" si="26"/>
        <v>-2.4</v>
      </c>
      <c r="AH107" s="338">
        <v>103.4</v>
      </c>
      <c r="AI107" s="339">
        <f t="shared" si="21"/>
        <v>4.9000000000000004</v>
      </c>
      <c r="AJ107" s="340">
        <v>103.8</v>
      </c>
      <c r="AK107" s="339">
        <f t="shared" si="22"/>
        <v>8.6999999999999993</v>
      </c>
      <c r="AM107" s="324"/>
      <c r="AN107" s="337" t="s">
        <v>105</v>
      </c>
      <c r="AO107" s="338"/>
      <c r="AP107" s="339"/>
      <c r="AQ107" s="338"/>
      <c r="AR107" s="339"/>
      <c r="AS107" s="338"/>
      <c r="AT107" s="339"/>
      <c r="AU107" s="338"/>
      <c r="AV107" s="339"/>
      <c r="AW107" s="338"/>
      <c r="AX107" s="339"/>
      <c r="AY107" s="338"/>
      <c r="AZ107" s="339"/>
      <c r="BA107" s="338"/>
      <c r="BB107" s="339"/>
      <c r="BC107" s="340"/>
      <c r="BD107" s="339"/>
    </row>
    <row r="108" spans="1:56" hidden="1" x14ac:dyDescent="0.15">
      <c r="A108" s="324"/>
      <c r="B108" s="337" t="s">
        <v>106</v>
      </c>
      <c r="C108" s="338">
        <v>93.8</v>
      </c>
      <c r="D108" s="339">
        <f t="shared" si="31"/>
        <v>1.1000000000000001</v>
      </c>
      <c r="E108" s="338">
        <v>94.4</v>
      </c>
      <c r="F108" s="339">
        <f t="shared" si="32"/>
        <v>0.6</v>
      </c>
      <c r="G108" s="338">
        <v>101.1</v>
      </c>
      <c r="H108" s="339">
        <f t="shared" si="33"/>
        <v>0</v>
      </c>
      <c r="I108" s="141">
        <v>116.6</v>
      </c>
      <c r="J108" s="339">
        <f t="shared" si="13"/>
        <v>1.2</v>
      </c>
      <c r="K108" s="338">
        <v>96.7</v>
      </c>
      <c r="L108" s="339">
        <f t="shared" si="34"/>
        <v>-1.7</v>
      </c>
      <c r="M108" s="141">
        <v>96.6</v>
      </c>
      <c r="N108" s="339">
        <f t="shared" si="24"/>
        <v>-2.6</v>
      </c>
      <c r="O108" s="338">
        <v>101.2</v>
      </c>
      <c r="P108" s="339">
        <f t="shared" si="35"/>
        <v>4.4000000000000004</v>
      </c>
      <c r="Q108" s="324">
        <v>112.8</v>
      </c>
      <c r="R108" s="339">
        <f t="shared" si="36"/>
        <v>7.2</v>
      </c>
      <c r="T108" s="324"/>
      <c r="U108" s="337" t="s">
        <v>106</v>
      </c>
      <c r="V108" s="338">
        <v>98.7</v>
      </c>
      <c r="W108" s="339">
        <f t="shared" si="29"/>
        <v>1.2</v>
      </c>
      <c r="X108" s="338">
        <v>96.6</v>
      </c>
      <c r="Y108" s="339">
        <f t="shared" si="30"/>
        <v>0.5</v>
      </c>
      <c r="Z108" s="338">
        <v>105.2</v>
      </c>
      <c r="AA108" s="339">
        <f t="shared" si="14"/>
        <v>0.5</v>
      </c>
      <c r="AB108" s="338">
        <v>107.1</v>
      </c>
      <c r="AC108" s="339">
        <f t="shared" si="15"/>
        <v>0.8</v>
      </c>
      <c r="AD108" s="338">
        <v>102.1</v>
      </c>
      <c r="AE108" s="339">
        <f t="shared" si="25"/>
        <v>-2.6</v>
      </c>
      <c r="AF108" s="338">
        <v>100</v>
      </c>
      <c r="AG108" s="339">
        <f t="shared" si="26"/>
        <v>-3.7</v>
      </c>
      <c r="AH108" s="338">
        <v>105.7</v>
      </c>
      <c r="AI108" s="339">
        <f t="shared" si="21"/>
        <v>6.3</v>
      </c>
      <c r="AJ108" s="340">
        <v>105.9</v>
      </c>
      <c r="AK108" s="339">
        <f t="shared" si="22"/>
        <v>10.199999999999999</v>
      </c>
      <c r="AM108" s="324"/>
      <c r="AN108" s="337" t="s">
        <v>106</v>
      </c>
      <c r="AO108" s="338"/>
      <c r="AP108" s="339"/>
      <c r="AQ108" s="338"/>
      <c r="AR108" s="339"/>
      <c r="AS108" s="338"/>
      <c r="AT108" s="339"/>
      <c r="AU108" s="338"/>
      <c r="AV108" s="339"/>
      <c r="AW108" s="338"/>
      <c r="AX108" s="339"/>
      <c r="AY108" s="338"/>
      <c r="AZ108" s="339"/>
      <c r="BA108" s="338"/>
      <c r="BB108" s="339"/>
      <c r="BC108" s="340"/>
      <c r="BD108" s="339"/>
    </row>
    <row r="109" spans="1:56" hidden="1" x14ac:dyDescent="0.15">
      <c r="A109" s="324"/>
      <c r="B109" s="337" t="s">
        <v>107</v>
      </c>
      <c r="C109" s="338">
        <v>94.6</v>
      </c>
      <c r="D109" s="339">
        <f t="shared" si="31"/>
        <v>0.9</v>
      </c>
      <c r="E109" s="338">
        <v>94.7</v>
      </c>
      <c r="F109" s="339">
        <f t="shared" si="32"/>
        <v>0.3</v>
      </c>
      <c r="G109" s="338">
        <v>102.8</v>
      </c>
      <c r="H109" s="339">
        <f t="shared" si="33"/>
        <v>1.7</v>
      </c>
      <c r="I109" s="141">
        <v>115.2</v>
      </c>
      <c r="J109" s="339">
        <f t="shared" si="13"/>
        <v>-1.2</v>
      </c>
      <c r="K109" s="338">
        <v>91.5</v>
      </c>
      <c r="L109" s="339">
        <f t="shared" si="34"/>
        <v>1.6</v>
      </c>
      <c r="M109" s="141">
        <v>91.2</v>
      </c>
      <c r="N109" s="339">
        <f t="shared" si="24"/>
        <v>0.6</v>
      </c>
      <c r="O109" s="338">
        <v>104.1</v>
      </c>
      <c r="P109" s="339">
        <f t="shared" si="35"/>
        <v>6.3</v>
      </c>
      <c r="Q109" s="324">
        <v>119.4</v>
      </c>
      <c r="R109" s="339">
        <f t="shared" si="36"/>
        <v>6.7</v>
      </c>
      <c r="T109" s="324"/>
      <c r="U109" s="337" t="s">
        <v>107</v>
      </c>
      <c r="V109" s="338">
        <v>100.4</v>
      </c>
      <c r="W109" s="339">
        <f t="shared" si="29"/>
        <v>1.7</v>
      </c>
      <c r="X109" s="338">
        <v>98.2</v>
      </c>
      <c r="Y109" s="339">
        <f t="shared" si="30"/>
        <v>1.7</v>
      </c>
      <c r="Z109" s="338">
        <v>106.8</v>
      </c>
      <c r="AA109" s="339">
        <f t="shared" si="14"/>
        <v>1.5</v>
      </c>
      <c r="AB109" s="338">
        <v>106.1</v>
      </c>
      <c r="AC109" s="339">
        <f t="shared" si="15"/>
        <v>-0.9</v>
      </c>
      <c r="AD109" s="338">
        <v>96.7</v>
      </c>
      <c r="AE109" s="339">
        <f t="shared" si="25"/>
        <v>1</v>
      </c>
      <c r="AF109" s="338">
        <v>95.1</v>
      </c>
      <c r="AG109" s="339">
        <f t="shared" si="26"/>
        <v>0.7</v>
      </c>
      <c r="AH109" s="338">
        <v>107.7</v>
      </c>
      <c r="AI109" s="339">
        <f t="shared" si="21"/>
        <v>9</v>
      </c>
      <c r="AJ109" s="340">
        <v>110.8</v>
      </c>
      <c r="AK109" s="339">
        <f t="shared" si="22"/>
        <v>8.9</v>
      </c>
      <c r="AM109" s="324"/>
      <c r="AN109" s="337" t="s">
        <v>107</v>
      </c>
      <c r="AO109" s="338"/>
      <c r="AP109" s="339"/>
      <c r="AQ109" s="338"/>
      <c r="AR109" s="339"/>
      <c r="AS109" s="338"/>
      <c r="AT109" s="339"/>
      <c r="AU109" s="338"/>
      <c r="AV109" s="339"/>
      <c r="AW109" s="338"/>
      <c r="AX109" s="339"/>
      <c r="AY109" s="338"/>
      <c r="AZ109" s="339"/>
      <c r="BA109" s="338"/>
      <c r="BB109" s="339"/>
      <c r="BC109" s="340"/>
      <c r="BD109" s="339"/>
    </row>
    <row r="110" spans="1:56" hidden="1" x14ac:dyDescent="0.15">
      <c r="A110" s="324"/>
      <c r="B110" s="337" t="s">
        <v>108</v>
      </c>
      <c r="C110" s="338">
        <v>92.8</v>
      </c>
      <c r="D110" s="339">
        <f t="shared" si="31"/>
        <v>-1.9</v>
      </c>
      <c r="E110" s="338">
        <v>93.9</v>
      </c>
      <c r="F110" s="339">
        <f t="shared" si="32"/>
        <v>-0.8</v>
      </c>
      <c r="G110" s="338">
        <v>102.9</v>
      </c>
      <c r="H110" s="339">
        <f t="shared" si="33"/>
        <v>0.1</v>
      </c>
      <c r="I110" s="141">
        <v>117.6</v>
      </c>
      <c r="J110" s="339">
        <f t="shared" si="13"/>
        <v>2.1</v>
      </c>
      <c r="K110" s="338">
        <v>99.4</v>
      </c>
      <c r="L110" s="339">
        <f t="shared" si="34"/>
        <v>-2.4</v>
      </c>
      <c r="M110" s="141">
        <v>102.6</v>
      </c>
      <c r="N110" s="339">
        <f t="shared" si="24"/>
        <v>-2.6</v>
      </c>
      <c r="O110" s="338">
        <v>101</v>
      </c>
      <c r="P110" s="339">
        <f t="shared" si="35"/>
        <v>6</v>
      </c>
      <c r="Q110" s="324">
        <v>107.6</v>
      </c>
      <c r="R110" s="339">
        <f t="shared" si="36"/>
        <v>9.6999999999999993</v>
      </c>
      <c r="T110" s="324"/>
      <c r="U110" s="337" t="s">
        <v>108</v>
      </c>
      <c r="V110" s="338">
        <v>99.5</v>
      </c>
      <c r="W110" s="339">
        <f t="shared" si="29"/>
        <v>-0.9</v>
      </c>
      <c r="X110" s="338">
        <v>98.9</v>
      </c>
      <c r="Y110" s="339">
        <f t="shared" si="30"/>
        <v>0.7</v>
      </c>
      <c r="Z110" s="338">
        <v>106.8</v>
      </c>
      <c r="AA110" s="339">
        <f t="shared" si="14"/>
        <v>0</v>
      </c>
      <c r="AB110" s="338">
        <v>108.2</v>
      </c>
      <c r="AC110" s="339">
        <f t="shared" si="15"/>
        <v>2</v>
      </c>
      <c r="AD110" s="338">
        <v>105.1</v>
      </c>
      <c r="AE110" s="339">
        <f t="shared" si="25"/>
        <v>-3</v>
      </c>
      <c r="AF110" s="338">
        <v>107</v>
      </c>
      <c r="AG110" s="339">
        <f t="shared" si="26"/>
        <v>-2.9</v>
      </c>
      <c r="AH110" s="338">
        <v>104.5</v>
      </c>
      <c r="AI110" s="339">
        <f t="shared" si="21"/>
        <v>8.1</v>
      </c>
      <c r="AJ110" s="340">
        <v>100.1</v>
      </c>
      <c r="AK110" s="339">
        <f t="shared" si="22"/>
        <v>10.9</v>
      </c>
      <c r="AM110" s="324"/>
      <c r="AN110" s="337" t="s">
        <v>108</v>
      </c>
      <c r="AO110" s="338"/>
      <c r="AP110" s="339"/>
      <c r="AQ110" s="338"/>
      <c r="AR110" s="339"/>
      <c r="AS110" s="338"/>
      <c r="AT110" s="339"/>
      <c r="AU110" s="338"/>
      <c r="AV110" s="339"/>
      <c r="AW110" s="338"/>
      <c r="AX110" s="339"/>
      <c r="AY110" s="338"/>
      <c r="AZ110" s="339"/>
      <c r="BA110" s="338"/>
      <c r="BB110" s="339"/>
      <c r="BC110" s="340"/>
      <c r="BD110" s="339"/>
    </row>
    <row r="111" spans="1:56" hidden="1" x14ac:dyDescent="0.15">
      <c r="A111" s="324"/>
      <c r="B111" s="337" t="s">
        <v>109</v>
      </c>
      <c r="C111" s="338">
        <v>94.5</v>
      </c>
      <c r="D111" s="339">
        <f t="shared" si="31"/>
        <v>1.8</v>
      </c>
      <c r="E111" s="338">
        <v>94.8</v>
      </c>
      <c r="F111" s="339">
        <f t="shared" si="32"/>
        <v>1</v>
      </c>
      <c r="G111" s="338">
        <v>103.8</v>
      </c>
      <c r="H111" s="339">
        <f t="shared" si="33"/>
        <v>0.9</v>
      </c>
      <c r="I111" s="141">
        <v>116.6</v>
      </c>
      <c r="J111" s="339">
        <f t="shared" si="13"/>
        <v>-0.9</v>
      </c>
      <c r="K111" s="338">
        <v>96.1</v>
      </c>
      <c r="L111" s="339">
        <f t="shared" si="34"/>
        <v>0.9</v>
      </c>
      <c r="M111" s="141">
        <v>94.8</v>
      </c>
      <c r="N111" s="339">
        <f t="shared" si="24"/>
        <v>0</v>
      </c>
      <c r="O111" s="338">
        <v>105.5</v>
      </c>
      <c r="P111" s="339">
        <f t="shared" si="35"/>
        <v>7.5</v>
      </c>
      <c r="Q111" s="324">
        <v>115.9</v>
      </c>
      <c r="R111" s="339">
        <f t="shared" si="36"/>
        <v>1.3</v>
      </c>
      <c r="T111" s="324"/>
      <c r="U111" s="337" t="s">
        <v>109</v>
      </c>
      <c r="V111" s="338">
        <v>101.3</v>
      </c>
      <c r="W111" s="339">
        <f t="shared" si="29"/>
        <v>1.8</v>
      </c>
      <c r="X111" s="338">
        <v>100.7</v>
      </c>
      <c r="Y111" s="339">
        <f t="shared" si="30"/>
        <v>1.8</v>
      </c>
      <c r="Z111" s="338">
        <v>106.8</v>
      </c>
      <c r="AA111" s="339">
        <f t="shared" si="14"/>
        <v>0</v>
      </c>
      <c r="AB111" s="338">
        <v>107.4</v>
      </c>
      <c r="AC111" s="339">
        <f t="shared" si="15"/>
        <v>-0.7</v>
      </c>
      <c r="AD111" s="338">
        <v>101.8</v>
      </c>
      <c r="AE111" s="339">
        <f t="shared" si="25"/>
        <v>1.5</v>
      </c>
      <c r="AF111" s="338">
        <v>99.5</v>
      </c>
      <c r="AG111" s="339">
        <f t="shared" si="26"/>
        <v>1.5</v>
      </c>
      <c r="AH111" s="338">
        <v>108.1</v>
      </c>
      <c r="AI111" s="339">
        <f t="shared" si="21"/>
        <v>6.9</v>
      </c>
      <c r="AJ111" s="340">
        <v>106.8</v>
      </c>
      <c r="AK111" s="339">
        <f t="shared" si="22"/>
        <v>3.4</v>
      </c>
      <c r="AM111" s="324"/>
      <c r="AN111" s="337" t="s">
        <v>109</v>
      </c>
      <c r="AO111" s="338"/>
      <c r="AP111" s="339"/>
      <c r="AQ111" s="338"/>
      <c r="AR111" s="339"/>
      <c r="AS111" s="338"/>
      <c r="AT111" s="339"/>
      <c r="AU111" s="338"/>
      <c r="AV111" s="339"/>
      <c r="AW111" s="338"/>
      <c r="AX111" s="339"/>
      <c r="AY111" s="338"/>
      <c r="AZ111" s="339"/>
      <c r="BA111" s="338"/>
      <c r="BB111" s="339"/>
      <c r="BC111" s="340"/>
      <c r="BD111" s="339"/>
    </row>
    <row r="112" spans="1:56" hidden="1" x14ac:dyDescent="0.15">
      <c r="A112" s="324"/>
      <c r="B112" s="337" t="s">
        <v>110</v>
      </c>
      <c r="C112" s="338">
        <v>92.9</v>
      </c>
      <c r="D112" s="339">
        <f t="shared" si="31"/>
        <v>-1.7</v>
      </c>
      <c r="E112" s="338">
        <v>93</v>
      </c>
      <c r="F112" s="339">
        <f t="shared" si="32"/>
        <v>-1.9</v>
      </c>
      <c r="G112" s="338">
        <v>103.3</v>
      </c>
      <c r="H112" s="339">
        <f t="shared" si="33"/>
        <v>-0.5</v>
      </c>
      <c r="I112" s="141">
        <v>115.6</v>
      </c>
      <c r="J112" s="339">
        <f t="shared" si="13"/>
        <v>-0.9</v>
      </c>
      <c r="K112" s="338">
        <v>95.3</v>
      </c>
      <c r="L112" s="339">
        <f t="shared" si="34"/>
        <v>-2.9</v>
      </c>
      <c r="M112" s="141">
        <v>95.1</v>
      </c>
      <c r="N112" s="339">
        <f t="shared" si="24"/>
        <v>-4.0999999999999996</v>
      </c>
      <c r="O112" s="338">
        <v>107.4</v>
      </c>
      <c r="P112" s="339">
        <f t="shared" si="35"/>
        <v>8.6</v>
      </c>
      <c r="Q112" s="324">
        <v>116.7</v>
      </c>
      <c r="R112" s="339">
        <f t="shared" si="36"/>
        <v>8.1999999999999993</v>
      </c>
      <c r="T112" s="324"/>
      <c r="U112" s="337" t="s">
        <v>110</v>
      </c>
      <c r="V112" s="338">
        <v>99.1</v>
      </c>
      <c r="W112" s="339">
        <f t="shared" si="29"/>
        <v>-2.2000000000000002</v>
      </c>
      <c r="X112" s="338">
        <v>98.2</v>
      </c>
      <c r="Y112" s="339">
        <f t="shared" si="30"/>
        <v>-2.5</v>
      </c>
      <c r="Z112" s="338">
        <v>106.4</v>
      </c>
      <c r="AA112" s="339">
        <f t="shared" si="14"/>
        <v>-0.4</v>
      </c>
      <c r="AB112" s="338">
        <v>108.8</v>
      </c>
      <c r="AC112" s="339">
        <f t="shared" si="15"/>
        <v>1.3</v>
      </c>
      <c r="AD112" s="338">
        <v>100.7</v>
      </c>
      <c r="AE112" s="339">
        <f t="shared" si="25"/>
        <v>-2.4</v>
      </c>
      <c r="AF112" s="338">
        <v>99.8</v>
      </c>
      <c r="AG112" s="339">
        <f t="shared" si="26"/>
        <v>-2.7</v>
      </c>
      <c r="AH112" s="338">
        <v>109.3</v>
      </c>
      <c r="AI112" s="339">
        <f t="shared" si="21"/>
        <v>6.4</v>
      </c>
      <c r="AJ112" s="340">
        <v>108.5</v>
      </c>
      <c r="AK112" s="339">
        <f t="shared" si="22"/>
        <v>9.1999999999999993</v>
      </c>
      <c r="AM112" s="324"/>
      <c r="AN112" s="337" t="s">
        <v>110</v>
      </c>
      <c r="AO112" s="338"/>
      <c r="AP112" s="339"/>
      <c r="AQ112" s="338"/>
      <c r="AR112" s="339"/>
      <c r="AS112" s="338"/>
      <c r="AT112" s="339"/>
      <c r="AU112" s="338"/>
      <c r="AV112" s="339"/>
      <c r="AW112" s="338"/>
      <c r="AX112" s="339"/>
      <c r="AY112" s="338"/>
      <c r="AZ112" s="339"/>
      <c r="BA112" s="338"/>
      <c r="BB112" s="339"/>
      <c r="BC112" s="340"/>
      <c r="BD112" s="339"/>
    </row>
    <row r="113" spans="1:56" hidden="1" x14ac:dyDescent="0.15">
      <c r="A113" s="346"/>
      <c r="B113" s="342" t="s">
        <v>97</v>
      </c>
      <c r="C113" s="338">
        <v>95</v>
      </c>
      <c r="D113" s="339">
        <f t="shared" si="31"/>
        <v>2.2999999999999998</v>
      </c>
      <c r="E113" s="338">
        <v>96.1</v>
      </c>
      <c r="F113" s="339">
        <f t="shared" si="32"/>
        <v>3.3</v>
      </c>
      <c r="G113" s="338">
        <v>101.5</v>
      </c>
      <c r="H113" s="339">
        <f t="shared" si="33"/>
        <v>-1.7</v>
      </c>
      <c r="I113" s="141">
        <v>112.7</v>
      </c>
      <c r="J113" s="339">
        <f t="shared" si="13"/>
        <v>-2.5</v>
      </c>
      <c r="K113" s="141">
        <v>95.2</v>
      </c>
      <c r="L113" s="339">
        <f t="shared" si="34"/>
        <v>-3</v>
      </c>
      <c r="M113" s="141">
        <v>98.4</v>
      </c>
      <c r="N113" s="339">
        <f t="shared" si="24"/>
        <v>-2.4</v>
      </c>
      <c r="O113" s="338">
        <v>100.3</v>
      </c>
      <c r="P113" s="339">
        <f t="shared" si="35"/>
        <v>3.8</v>
      </c>
      <c r="Q113" s="324">
        <v>109.9</v>
      </c>
      <c r="R113" s="339">
        <f t="shared" si="36"/>
        <v>4.2</v>
      </c>
      <c r="T113" s="346"/>
      <c r="U113" s="342" t="s">
        <v>97</v>
      </c>
      <c r="V113" s="338">
        <v>101.1</v>
      </c>
      <c r="W113" s="339">
        <f t="shared" si="29"/>
        <v>2</v>
      </c>
      <c r="X113" s="338">
        <v>101.8</v>
      </c>
      <c r="Y113" s="339">
        <f t="shared" si="30"/>
        <v>3.7</v>
      </c>
      <c r="Z113" s="338">
        <v>104.5</v>
      </c>
      <c r="AA113" s="339">
        <f t="shared" si="14"/>
        <v>-1.8</v>
      </c>
      <c r="AB113" s="338">
        <v>105.5</v>
      </c>
      <c r="AC113" s="339">
        <f t="shared" si="15"/>
        <v>-3</v>
      </c>
      <c r="AD113" s="338">
        <v>101</v>
      </c>
      <c r="AE113" s="339">
        <f t="shared" si="25"/>
        <v>-1.8</v>
      </c>
      <c r="AF113" s="338">
        <v>102.7</v>
      </c>
      <c r="AG113" s="339">
        <f t="shared" si="26"/>
        <v>-1.1000000000000001</v>
      </c>
      <c r="AH113" s="338">
        <v>105</v>
      </c>
      <c r="AI113" s="339">
        <f t="shared" si="21"/>
        <v>2</v>
      </c>
      <c r="AJ113" s="340">
        <v>102.8</v>
      </c>
      <c r="AK113" s="339">
        <f t="shared" si="22"/>
        <v>2</v>
      </c>
      <c r="AM113" s="346"/>
      <c r="AN113" s="342" t="s">
        <v>97</v>
      </c>
      <c r="AO113" s="338"/>
      <c r="AP113" s="339"/>
      <c r="AQ113" s="338"/>
      <c r="AR113" s="339"/>
      <c r="AS113" s="338"/>
      <c r="AT113" s="339"/>
      <c r="AU113" s="338"/>
      <c r="AV113" s="339"/>
      <c r="AW113" s="338"/>
      <c r="AX113" s="339"/>
      <c r="AY113" s="338"/>
      <c r="AZ113" s="339"/>
      <c r="BA113" s="338"/>
      <c r="BB113" s="339"/>
      <c r="BC113" s="340"/>
      <c r="BD113" s="339"/>
    </row>
    <row r="114" spans="1:56" hidden="1" x14ac:dyDescent="0.15">
      <c r="A114" s="331" t="s">
        <v>3</v>
      </c>
      <c r="B114" s="332" t="s">
        <v>99</v>
      </c>
      <c r="C114" s="333">
        <v>95.9</v>
      </c>
      <c r="D114" s="334">
        <f t="shared" si="31"/>
        <v>0.9</v>
      </c>
      <c r="E114" s="333">
        <v>95</v>
      </c>
      <c r="F114" s="334">
        <f t="shared" si="32"/>
        <v>-1.1000000000000001</v>
      </c>
      <c r="G114" s="333">
        <v>103.6</v>
      </c>
      <c r="H114" s="334">
        <f t="shared" si="33"/>
        <v>2.1</v>
      </c>
      <c r="I114" s="333">
        <v>113.5</v>
      </c>
      <c r="J114" s="334">
        <f t="shared" si="13"/>
        <v>0.7</v>
      </c>
      <c r="K114" s="333">
        <v>86.7</v>
      </c>
      <c r="L114" s="334">
        <f t="shared" si="34"/>
        <v>-1.6</v>
      </c>
      <c r="M114" s="333">
        <v>85.5</v>
      </c>
      <c r="N114" s="334">
        <f t="shared" si="24"/>
        <v>-1.5</v>
      </c>
      <c r="O114" s="333">
        <v>106.9</v>
      </c>
      <c r="P114" s="334">
        <f t="shared" si="35"/>
        <v>2.5</v>
      </c>
      <c r="Q114" s="333">
        <v>129.69999999999999</v>
      </c>
      <c r="R114" s="334">
        <f t="shared" si="36"/>
        <v>4.8</v>
      </c>
      <c r="T114" s="331" t="s">
        <v>3</v>
      </c>
      <c r="U114" s="332" t="s">
        <v>99</v>
      </c>
      <c r="V114" s="333">
        <v>101.5</v>
      </c>
      <c r="W114" s="334">
        <f t="shared" si="29"/>
        <v>0.4</v>
      </c>
      <c r="X114" s="333">
        <v>101.8</v>
      </c>
      <c r="Y114" s="334">
        <f t="shared" si="30"/>
        <v>0</v>
      </c>
      <c r="Z114" s="333">
        <v>105.5</v>
      </c>
      <c r="AA114" s="334">
        <f t="shared" si="14"/>
        <v>1</v>
      </c>
      <c r="AB114" s="333">
        <v>108.1</v>
      </c>
      <c r="AC114" s="334">
        <f t="shared" si="15"/>
        <v>2.5</v>
      </c>
      <c r="AD114" s="333">
        <v>92.8</v>
      </c>
      <c r="AE114" s="334">
        <f t="shared" si="25"/>
        <v>0.1</v>
      </c>
      <c r="AF114" s="333">
        <v>91.4</v>
      </c>
      <c r="AG114" s="334">
        <f t="shared" si="26"/>
        <v>-0.1</v>
      </c>
      <c r="AH114" s="333">
        <v>110.8</v>
      </c>
      <c r="AI114" s="334">
        <f t="shared" si="21"/>
        <v>1.7</v>
      </c>
      <c r="AJ114" s="333">
        <v>121.5</v>
      </c>
      <c r="AK114" s="334">
        <f t="shared" si="22"/>
        <v>3.9</v>
      </c>
      <c r="AM114" s="331" t="s">
        <v>3</v>
      </c>
      <c r="AN114" s="332" t="s">
        <v>99</v>
      </c>
      <c r="AO114" s="333"/>
      <c r="AP114" s="334"/>
      <c r="AQ114" s="333"/>
      <c r="AR114" s="334"/>
      <c r="AS114" s="333"/>
      <c r="AT114" s="334"/>
      <c r="AU114" s="333"/>
      <c r="AV114" s="334"/>
      <c r="AW114" s="333"/>
      <c r="AX114" s="334"/>
      <c r="AY114" s="333"/>
      <c r="AZ114" s="334"/>
      <c r="BA114" s="333"/>
      <c r="BB114" s="334"/>
      <c r="BC114" s="333"/>
      <c r="BD114" s="334"/>
    </row>
    <row r="115" spans="1:56" hidden="1" x14ac:dyDescent="0.15">
      <c r="A115" s="336"/>
      <c r="B115" s="337" t="s">
        <v>101</v>
      </c>
      <c r="C115" s="338">
        <v>94.4</v>
      </c>
      <c r="D115" s="339">
        <f t="shared" si="31"/>
        <v>-1.6</v>
      </c>
      <c r="E115" s="338">
        <v>95.3</v>
      </c>
      <c r="F115" s="339">
        <f t="shared" si="32"/>
        <v>0.3</v>
      </c>
      <c r="G115" s="338">
        <v>103.1</v>
      </c>
      <c r="H115" s="339">
        <f t="shared" si="33"/>
        <v>-0.5</v>
      </c>
      <c r="I115" s="338">
        <v>110.4</v>
      </c>
      <c r="J115" s="339">
        <f t="shared" si="13"/>
        <v>-2.7</v>
      </c>
      <c r="K115" s="338">
        <v>94.6</v>
      </c>
      <c r="L115" s="339">
        <f t="shared" si="34"/>
        <v>1.5</v>
      </c>
      <c r="M115" s="338">
        <v>95.2</v>
      </c>
      <c r="N115" s="339">
        <f t="shared" si="24"/>
        <v>1.5</v>
      </c>
      <c r="O115" s="338">
        <v>107.1</v>
      </c>
      <c r="P115" s="339">
        <f t="shared" si="35"/>
        <v>1</v>
      </c>
      <c r="Q115" s="338">
        <v>118.6</v>
      </c>
      <c r="R115" s="339">
        <f t="shared" si="36"/>
        <v>4.2</v>
      </c>
      <c r="T115" s="336"/>
      <c r="U115" s="337" t="s">
        <v>101</v>
      </c>
      <c r="V115" s="338">
        <v>101.3</v>
      </c>
      <c r="W115" s="339">
        <f t="shared" si="29"/>
        <v>-0.2</v>
      </c>
      <c r="X115" s="338">
        <v>101.9</v>
      </c>
      <c r="Y115" s="339">
        <f t="shared" si="30"/>
        <v>0.1</v>
      </c>
      <c r="Z115" s="338">
        <v>106.9</v>
      </c>
      <c r="AA115" s="339">
        <f t="shared" si="14"/>
        <v>1.3</v>
      </c>
      <c r="AB115" s="338">
        <v>103.9</v>
      </c>
      <c r="AC115" s="339">
        <f t="shared" si="15"/>
        <v>-3.9</v>
      </c>
      <c r="AD115" s="338">
        <v>101.5</v>
      </c>
      <c r="AE115" s="339">
        <f t="shared" si="25"/>
        <v>3</v>
      </c>
      <c r="AF115" s="338">
        <v>101</v>
      </c>
      <c r="AG115" s="339">
        <f t="shared" si="26"/>
        <v>3</v>
      </c>
      <c r="AH115" s="338">
        <v>110.5</v>
      </c>
      <c r="AI115" s="339">
        <f t="shared" si="21"/>
        <v>2.8</v>
      </c>
      <c r="AJ115" s="338">
        <v>109.9</v>
      </c>
      <c r="AK115" s="339">
        <f t="shared" si="22"/>
        <v>2.7</v>
      </c>
      <c r="AM115" s="336"/>
      <c r="AN115" s="337" t="s">
        <v>101</v>
      </c>
      <c r="AO115" s="338"/>
      <c r="AP115" s="339"/>
      <c r="AQ115" s="338"/>
      <c r="AR115" s="339"/>
      <c r="AS115" s="338"/>
      <c r="AT115" s="339"/>
      <c r="AU115" s="338"/>
      <c r="AV115" s="339"/>
      <c r="AW115" s="338"/>
      <c r="AX115" s="339"/>
      <c r="AY115" s="338"/>
      <c r="AZ115" s="339"/>
      <c r="BA115" s="338"/>
      <c r="BB115" s="339"/>
      <c r="BC115" s="338"/>
      <c r="BD115" s="339"/>
    </row>
    <row r="116" spans="1:56" hidden="1" x14ac:dyDescent="0.15">
      <c r="A116" s="336"/>
      <c r="B116" s="337" t="s">
        <v>102</v>
      </c>
      <c r="C116" s="338">
        <v>95.6</v>
      </c>
      <c r="D116" s="339">
        <f t="shared" si="31"/>
        <v>1.3</v>
      </c>
      <c r="E116" s="338">
        <v>95.8</v>
      </c>
      <c r="F116" s="339">
        <f t="shared" si="32"/>
        <v>0.5</v>
      </c>
      <c r="G116" s="338">
        <v>107.5</v>
      </c>
      <c r="H116" s="339">
        <f t="shared" si="33"/>
        <v>4.3</v>
      </c>
      <c r="I116" s="338">
        <v>115.3</v>
      </c>
      <c r="J116" s="339">
        <f t="shared" si="13"/>
        <v>4.4000000000000004</v>
      </c>
      <c r="K116" s="338">
        <v>102.1</v>
      </c>
      <c r="L116" s="339">
        <f t="shared" si="34"/>
        <v>14.2</v>
      </c>
      <c r="M116" s="338">
        <v>106.5</v>
      </c>
      <c r="N116" s="339">
        <f t="shared" ref="N116:N128" si="37">ROUND((M116-M104)/M104*100,1)</f>
        <v>11.9</v>
      </c>
      <c r="O116" s="338">
        <v>101.9</v>
      </c>
      <c r="P116" s="339">
        <f t="shared" si="35"/>
        <v>9.6</v>
      </c>
      <c r="Q116" s="338">
        <v>101.8</v>
      </c>
      <c r="R116" s="339">
        <f t="shared" ref="R116:R128" si="38">ROUND((Q116-Q104)/Q104*100,1)</f>
        <v>5.9</v>
      </c>
      <c r="T116" s="336"/>
      <c r="U116" s="337" t="s">
        <v>102</v>
      </c>
      <c r="V116" s="338">
        <v>101.1</v>
      </c>
      <c r="W116" s="339">
        <f t="shared" si="29"/>
        <v>-0.2</v>
      </c>
      <c r="X116" s="338">
        <v>102</v>
      </c>
      <c r="Y116" s="339">
        <f t="shared" si="30"/>
        <v>0.1</v>
      </c>
      <c r="Z116" s="338">
        <v>109.6</v>
      </c>
      <c r="AA116" s="339">
        <f t="shared" si="14"/>
        <v>2.5</v>
      </c>
      <c r="AB116" s="338">
        <v>110.9</v>
      </c>
      <c r="AC116" s="339">
        <f t="shared" si="15"/>
        <v>6.7</v>
      </c>
      <c r="AD116" s="338">
        <v>110.1</v>
      </c>
      <c r="AE116" s="339">
        <f t="shared" si="25"/>
        <v>16.600000000000001</v>
      </c>
      <c r="AF116" s="338">
        <v>113.4</v>
      </c>
      <c r="AG116" s="339">
        <f t="shared" si="26"/>
        <v>14.7</v>
      </c>
      <c r="AH116" s="338">
        <v>103.2</v>
      </c>
      <c r="AI116" s="339">
        <f t="shared" si="21"/>
        <v>12.1</v>
      </c>
      <c r="AJ116" s="338">
        <v>93.3</v>
      </c>
      <c r="AK116" s="339">
        <f t="shared" si="22"/>
        <v>3.6</v>
      </c>
      <c r="AM116" s="336"/>
      <c r="AN116" s="337" t="s">
        <v>102</v>
      </c>
      <c r="AO116" s="338"/>
      <c r="AP116" s="339"/>
      <c r="AQ116" s="338"/>
      <c r="AR116" s="339"/>
      <c r="AS116" s="338"/>
      <c r="AT116" s="339"/>
      <c r="AU116" s="338"/>
      <c r="AV116" s="339"/>
      <c r="AW116" s="338"/>
      <c r="AX116" s="339"/>
      <c r="AY116" s="338"/>
      <c r="AZ116" s="339"/>
      <c r="BA116" s="338"/>
      <c r="BB116" s="339"/>
      <c r="BC116" s="338"/>
      <c r="BD116" s="339"/>
    </row>
    <row r="117" spans="1:56" hidden="1" x14ac:dyDescent="0.15">
      <c r="A117" s="324"/>
      <c r="B117" s="337" t="s">
        <v>103</v>
      </c>
      <c r="C117" s="338">
        <v>95.4</v>
      </c>
      <c r="D117" s="339">
        <f t="shared" si="31"/>
        <v>-0.2</v>
      </c>
      <c r="E117" s="338">
        <v>96.4</v>
      </c>
      <c r="F117" s="339">
        <f t="shared" si="32"/>
        <v>0.6</v>
      </c>
      <c r="G117" s="338">
        <v>109.6</v>
      </c>
      <c r="H117" s="339">
        <f t="shared" si="33"/>
        <v>2</v>
      </c>
      <c r="I117" s="338">
        <v>123.2</v>
      </c>
      <c r="J117" s="339">
        <f t="shared" si="13"/>
        <v>6.9</v>
      </c>
      <c r="K117" s="338">
        <v>90</v>
      </c>
      <c r="L117" s="339">
        <f t="shared" si="34"/>
        <v>12.9</v>
      </c>
      <c r="M117" s="338">
        <v>89.2</v>
      </c>
      <c r="N117" s="339">
        <f t="shared" si="37"/>
        <v>16</v>
      </c>
      <c r="O117" s="338">
        <v>104.7</v>
      </c>
      <c r="P117" s="339">
        <f t="shared" si="35"/>
        <v>10.8</v>
      </c>
      <c r="Q117" s="338">
        <v>121.1</v>
      </c>
      <c r="R117" s="339">
        <f t="shared" si="38"/>
        <v>-2.7</v>
      </c>
      <c r="T117" s="324"/>
      <c r="U117" s="337" t="s">
        <v>103</v>
      </c>
      <c r="V117" s="338">
        <v>100.6</v>
      </c>
      <c r="W117" s="339">
        <f t="shared" si="29"/>
        <v>-0.5</v>
      </c>
      <c r="X117" s="338">
        <v>100.1</v>
      </c>
      <c r="Y117" s="339">
        <f t="shared" si="30"/>
        <v>-1.9</v>
      </c>
      <c r="Z117" s="338">
        <v>111.9</v>
      </c>
      <c r="AA117" s="339">
        <f t="shared" si="14"/>
        <v>2.1</v>
      </c>
      <c r="AB117" s="338">
        <v>112.2</v>
      </c>
      <c r="AC117" s="339">
        <f t="shared" si="15"/>
        <v>1.2</v>
      </c>
      <c r="AD117" s="338">
        <v>95.9</v>
      </c>
      <c r="AE117" s="339">
        <f t="shared" si="25"/>
        <v>15.1</v>
      </c>
      <c r="AF117" s="338">
        <v>94</v>
      </c>
      <c r="AG117" s="339">
        <f t="shared" si="26"/>
        <v>19.3</v>
      </c>
      <c r="AH117" s="338">
        <v>106.9</v>
      </c>
      <c r="AI117" s="339">
        <f t="shared" si="21"/>
        <v>12.1</v>
      </c>
      <c r="AJ117" s="338">
        <v>112.1</v>
      </c>
      <c r="AK117" s="339">
        <f t="shared" si="22"/>
        <v>-3.7</v>
      </c>
      <c r="AM117" s="324"/>
      <c r="AN117" s="337" t="s">
        <v>103</v>
      </c>
      <c r="AO117" s="338"/>
      <c r="AP117" s="339"/>
      <c r="AQ117" s="338"/>
      <c r="AR117" s="339"/>
      <c r="AS117" s="338"/>
      <c r="AT117" s="339"/>
      <c r="AU117" s="338"/>
      <c r="AV117" s="339"/>
      <c r="AW117" s="338"/>
      <c r="AX117" s="339"/>
      <c r="AY117" s="338"/>
      <c r="AZ117" s="339"/>
      <c r="BA117" s="338"/>
      <c r="BB117" s="339"/>
      <c r="BC117" s="338"/>
      <c r="BD117" s="339"/>
    </row>
    <row r="118" spans="1:56" hidden="1" x14ac:dyDescent="0.15">
      <c r="A118" s="324"/>
      <c r="B118" s="337" t="s">
        <v>104</v>
      </c>
      <c r="C118" s="338">
        <v>92.2</v>
      </c>
      <c r="D118" s="339">
        <f t="shared" si="31"/>
        <v>-3.4</v>
      </c>
      <c r="E118" s="338">
        <v>95.1</v>
      </c>
      <c r="F118" s="339">
        <f t="shared" si="32"/>
        <v>-1.3</v>
      </c>
      <c r="G118" s="338">
        <v>108.8</v>
      </c>
      <c r="H118" s="339">
        <f t="shared" si="33"/>
        <v>-0.7</v>
      </c>
      <c r="I118" s="338">
        <v>118.6</v>
      </c>
      <c r="J118" s="339">
        <f t="shared" si="13"/>
        <v>-3.7</v>
      </c>
      <c r="K118" s="338">
        <v>88.6</v>
      </c>
      <c r="L118" s="339">
        <f t="shared" si="34"/>
        <v>6</v>
      </c>
      <c r="M118" s="338">
        <v>88.9</v>
      </c>
      <c r="N118" s="339">
        <f t="shared" si="37"/>
        <v>11.7</v>
      </c>
      <c r="O118" s="338">
        <v>107.7</v>
      </c>
      <c r="P118" s="339">
        <f t="shared" si="35"/>
        <v>4.7</v>
      </c>
      <c r="Q118" s="338">
        <v>126.3</v>
      </c>
      <c r="R118" s="339">
        <f t="shared" si="38"/>
        <v>-2.4</v>
      </c>
      <c r="T118" s="324"/>
      <c r="U118" s="337" t="s">
        <v>104</v>
      </c>
      <c r="V118" s="338">
        <v>98.8</v>
      </c>
      <c r="W118" s="339">
        <f t="shared" si="29"/>
        <v>-1.8</v>
      </c>
      <c r="X118" s="338">
        <v>98.9</v>
      </c>
      <c r="Y118" s="339">
        <f t="shared" si="30"/>
        <v>-1.2</v>
      </c>
      <c r="Z118" s="338">
        <v>110</v>
      </c>
      <c r="AA118" s="339">
        <f t="shared" si="14"/>
        <v>-1.7</v>
      </c>
      <c r="AB118" s="338">
        <v>110.5</v>
      </c>
      <c r="AC118" s="339">
        <f t="shared" si="15"/>
        <v>-1.5</v>
      </c>
      <c r="AD118" s="338">
        <v>94</v>
      </c>
      <c r="AE118" s="339">
        <f t="shared" si="25"/>
        <v>7.6</v>
      </c>
      <c r="AF118" s="338">
        <v>93.7</v>
      </c>
      <c r="AG118" s="339">
        <f t="shared" si="26"/>
        <v>13.9</v>
      </c>
      <c r="AH118" s="338">
        <v>109.3</v>
      </c>
      <c r="AI118" s="339">
        <f t="shared" si="21"/>
        <v>5.3</v>
      </c>
      <c r="AJ118" s="338">
        <v>117.9</v>
      </c>
      <c r="AK118" s="339">
        <f t="shared" si="22"/>
        <v>-8.1</v>
      </c>
      <c r="AM118" s="324"/>
      <c r="AN118" s="337" t="s">
        <v>104</v>
      </c>
      <c r="AO118" s="338"/>
      <c r="AP118" s="339"/>
      <c r="AQ118" s="338"/>
      <c r="AR118" s="339"/>
      <c r="AS118" s="338"/>
      <c r="AT118" s="339"/>
      <c r="AU118" s="338"/>
      <c r="AV118" s="339"/>
      <c r="AW118" s="338"/>
      <c r="AX118" s="339"/>
      <c r="AY118" s="338"/>
      <c r="AZ118" s="339"/>
      <c r="BA118" s="338"/>
      <c r="BB118" s="339"/>
      <c r="BC118" s="338"/>
      <c r="BD118" s="339"/>
    </row>
    <row r="119" spans="1:56" hidden="1" x14ac:dyDescent="0.15">
      <c r="A119" s="324"/>
      <c r="B119" s="337" t="s">
        <v>105</v>
      </c>
      <c r="C119" s="338">
        <v>92.6</v>
      </c>
      <c r="D119" s="339">
        <f t="shared" si="31"/>
        <v>0.4</v>
      </c>
      <c r="E119" s="338">
        <v>94.2</v>
      </c>
      <c r="F119" s="339">
        <f t="shared" si="32"/>
        <v>-0.9</v>
      </c>
      <c r="G119" s="338">
        <v>107.5</v>
      </c>
      <c r="H119" s="339">
        <f t="shared" si="33"/>
        <v>-1.2</v>
      </c>
      <c r="I119" s="338">
        <v>123.6</v>
      </c>
      <c r="J119" s="339">
        <f t="shared" si="13"/>
        <v>4.2</v>
      </c>
      <c r="K119" s="338">
        <v>96.1</v>
      </c>
      <c r="L119" s="339">
        <f t="shared" si="34"/>
        <v>-1.5</v>
      </c>
      <c r="M119" s="338">
        <v>96.8</v>
      </c>
      <c r="N119" s="339">
        <f t="shared" si="37"/>
        <v>-1.1000000000000001</v>
      </c>
      <c r="O119" s="338">
        <v>107</v>
      </c>
      <c r="P119" s="339">
        <f t="shared" si="35"/>
        <v>6.3</v>
      </c>
      <c r="Q119" s="338">
        <v>118.3</v>
      </c>
      <c r="R119" s="339">
        <f t="shared" si="38"/>
        <v>7.4</v>
      </c>
      <c r="T119" s="324"/>
      <c r="U119" s="337" t="s">
        <v>105</v>
      </c>
      <c r="V119" s="338">
        <v>98</v>
      </c>
      <c r="W119" s="339">
        <f t="shared" si="29"/>
        <v>-0.8</v>
      </c>
      <c r="X119" s="338">
        <v>97.4</v>
      </c>
      <c r="Y119" s="339">
        <f t="shared" si="30"/>
        <v>-1.5</v>
      </c>
      <c r="Z119" s="338">
        <v>110.2</v>
      </c>
      <c r="AA119" s="339">
        <f t="shared" si="14"/>
        <v>0.2</v>
      </c>
      <c r="AB119" s="338">
        <v>111.7</v>
      </c>
      <c r="AC119" s="339">
        <f t="shared" si="15"/>
        <v>1.1000000000000001</v>
      </c>
      <c r="AD119" s="338">
        <v>101.8</v>
      </c>
      <c r="AE119" s="339">
        <f t="shared" si="25"/>
        <v>-0.6</v>
      </c>
      <c r="AF119" s="338">
        <v>101.7</v>
      </c>
      <c r="AG119" s="339">
        <f t="shared" si="26"/>
        <v>0.4</v>
      </c>
      <c r="AH119" s="338">
        <v>108.9</v>
      </c>
      <c r="AI119" s="339">
        <f t="shared" si="21"/>
        <v>5.3</v>
      </c>
      <c r="AJ119" s="338">
        <v>109.4</v>
      </c>
      <c r="AK119" s="339">
        <f t="shared" si="22"/>
        <v>5.4</v>
      </c>
      <c r="AM119" s="324"/>
      <c r="AN119" s="337" t="s">
        <v>105</v>
      </c>
      <c r="AO119" s="338"/>
      <c r="AP119" s="339"/>
      <c r="AQ119" s="338"/>
      <c r="AR119" s="339"/>
      <c r="AS119" s="338"/>
      <c r="AT119" s="339"/>
      <c r="AU119" s="338"/>
      <c r="AV119" s="339"/>
      <c r="AW119" s="338"/>
      <c r="AX119" s="339"/>
      <c r="AY119" s="338"/>
      <c r="AZ119" s="339"/>
      <c r="BA119" s="338"/>
      <c r="BB119" s="339"/>
      <c r="BC119" s="338"/>
      <c r="BD119" s="339"/>
    </row>
    <row r="120" spans="1:56" hidden="1" x14ac:dyDescent="0.15">
      <c r="A120" s="324"/>
      <c r="B120" s="337" t="s">
        <v>106</v>
      </c>
      <c r="C120" s="338">
        <v>91.7</v>
      </c>
      <c r="D120" s="339">
        <f t="shared" si="31"/>
        <v>-1</v>
      </c>
      <c r="E120" s="338">
        <v>91.3</v>
      </c>
      <c r="F120" s="339">
        <f t="shared" si="32"/>
        <v>-3.1</v>
      </c>
      <c r="G120" s="338">
        <v>110.6</v>
      </c>
      <c r="H120" s="339">
        <f t="shared" si="33"/>
        <v>2.9</v>
      </c>
      <c r="I120" s="338">
        <v>128.19999999999999</v>
      </c>
      <c r="J120" s="339">
        <f t="shared" si="13"/>
        <v>3.7</v>
      </c>
      <c r="K120" s="338">
        <v>95.9</v>
      </c>
      <c r="L120" s="339">
        <f t="shared" si="34"/>
        <v>-0.8</v>
      </c>
      <c r="M120" s="338">
        <v>94.9</v>
      </c>
      <c r="N120" s="339">
        <f t="shared" si="37"/>
        <v>-1.8</v>
      </c>
      <c r="O120" s="338">
        <v>110.7</v>
      </c>
      <c r="P120" s="339">
        <f t="shared" si="35"/>
        <v>9.4</v>
      </c>
      <c r="Q120" s="338">
        <v>124</v>
      </c>
      <c r="R120" s="339">
        <f t="shared" si="38"/>
        <v>9.9</v>
      </c>
      <c r="T120" s="324"/>
      <c r="U120" s="337" t="s">
        <v>106</v>
      </c>
      <c r="V120" s="338">
        <v>97.5</v>
      </c>
      <c r="W120" s="339">
        <f t="shared" si="29"/>
        <v>-0.5</v>
      </c>
      <c r="X120" s="338">
        <v>95.5</v>
      </c>
      <c r="Y120" s="339">
        <f t="shared" si="30"/>
        <v>-2</v>
      </c>
      <c r="Z120" s="338">
        <v>111.8</v>
      </c>
      <c r="AA120" s="339">
        <f t="shared" si="14"/>
        <v>1.5</v>
      </c>
      <c r="AB120" s="338">
        <v>115.3</v>
      </c>
      <c r="AC120" s="339">
        <f t="shared" si="15"/>
        <v>3.2</v>
      </c>
      <c r="AD120" s="338">
        <v>102.2</v>
      </c>
      <c r="AE120" s="339">
        <f t="shared" si="25"/>
        <v>0.1</v>
      </c>
      <c r="AF120" s="338">
        <v>100.3</v>
      </c>
      <c r="AG120" s="339">
        <f t="shared" si="26"/>
        <v>0.3</v>
      </c>
      <c r="AH120" s="338">
        <v>112.5</v>
      </c>
      <c r="AI120" s="339">
        <f t="shared" si="21"/>
        <v>6.4</v>
      </c>
      <c r="AJ120" s="338">
        <v>114.8</v>
      </c>
      <c r="AK120" s="339">
        <f t="shared" si="22"/>
        <v>8.4</v>
      </c>
      <c r="AM120" s="324"/>
      <c r="AN120" s="337" t="s">
        <v>106</v>
      </c>
      <c r="AO120" s="338"/>
      <c r="AP120" s="339"/>
      <c r="AQ120" s="338"/>
      <c r="AR120" s="339"/>
      <c r="AS120" s="338"/>
      <c r="AT120" s="339"/>
      <c r="AU120" s="338"/>
      <c r="AV120" s="339"/>
      <c r="AW120" s="338"/>
      <c r="AX120" s="339"/>
      <c r="AY120" s="338"/>
      <c r="AZ120" s="339"/>
      <c r="BA120" s="338"/>
      <c r="BB120" s="339"/>
      <c r="BC120" s="338"/>
      <c r="BD120" s="339"/>
    </row>
    <row r="121" spans="1:56" hidden="1" x14ac:dyDescent="0.15">
      <c r="A121" s="324"/>
      <c r="B121" s="337" t="s">
        <v>107</v>
      </c>
      <c r="C121" s="338">
        <v>90.2</v>
      </c>
      <c r="D121" s="339">
        <f t="shared" si="31"/>
        <v>-1.6</v>
      </c>
      <c r="E121" s="338">
        <v>91.5</v>
      </c>
      <c r="F121" s="339">
        <f t="shared" si="32"/>
        <v>0.2</v>
      </c>
      <c r="G121" s="338">
        <v>108.8</v>
      </c>
      <c r="H121" s="339">
        <f t="shared" si="33"/>
        <v>-1.6</v>
      </c>
      <c r="I121" s="338">
        <v>125.2</v>
      </c>
      <c r="J121" s="339">
        <f t="shared" si="13"/>
        <v>-2.2999999999999998</v>
      </c>
      <c r="K121" s="338">
        <v>87.3</v>
      </c>
      <c r="L121" s="339">
        <f t="shared" si="34"/>
        <v>-4.5999999999999996</v>
      </c>
      <c r="M121" s="338">
        <v>88.2</v>
      </c>
      <c r="N121" s="339">
        <f t="shared" si="37"/>
        <v>-3.3</v>
      </c>
      <c r="O121" s="338">
        <v>110.2</v>
      </c>
      <c r="P121" s="339">
        <f t="shared" si="35"/>
        <v>5.9</v>
      </c>
      <c r="Q121" s="338">
        <v>129.80000000000001</v>
      </c>
      <c r="R121" s="339">
        <f t="shared" si="38"/>
        <v>8.6999999999999993</v>
      </c>
      <c r="T121" s="324"/>
      <c r="U121" s="337" t="s">
        <v>107</v>
      </c>
      <c r="V121" s="338">
        <v>96.1</v>
      </c>
      <c r="W121" s="339">
        <f t="shared" si="29"/>
        <v>-1.4</v>
      </c>
      <c r="X121" s="338">
        <v>95.4</v>
      </c>
      <c r="Y121" s="339">
        <f t="shared" si="30"/>
        <v>-0.1</v>
      </c>
      <c r="Z121" s="338">
        <v>112.2</v>
      </c>
      <c r="AA121" s="339">
        <f t="shared" si="14"/>
        <v>0.4</v>
      </c>
      <c r="AB121" s="338">
        <v>115.5</v>
      </c>
      <c r="AC121" s="339">
        <f t="shared" si="15"/>
        <v>0.2</v>
      </c>
      <c r="AD121" s="338">
        <v>92.7</v>
      </c>
      <c r="AE121" s="339">
        <f t="shared" si="25"/>
        <v>-4.0999999999999996</v>
      </c>
      <c r="AF121" s="338">
        <v>92.5</v>
      </c>
      <c r="AG121" s="339">
        <f t="shared" si="26"/>
        <v>-2.7</v>
      </c>
      <c r="AH121" s="338">
        <v>113.4</v>
      </c>
      <c r="AI121" s="339">
        <f t="shared" si="21"/>
        <v>5.3</v>
      </c>
      <c r="AJ121" s="338">
        <v>120.8</v>
      </c>
      <c r="AK121" s="339">
        <f t="shared" si="22"/>
        <v>9</v>
      </c>
      <c r="AM121" s="324"/>
      <c r="AN121" s="337" t="s">
        <v>107</v>
      </c>
      <c r="AO121" s="338"/>
      <c r="AP121" s="339"/>
      <c r="AQ121" s="338"/>
      <c r="AR121" s="339"/>
      <c r="AS121" s="338"/>
      <c r="AT121" s="339"/>
      <c r="AU121" s="338"/>
      <c r="AV121" s="339"/>
      <c r="AW121" s="338"/>
      <c r="AX121" s="339"/>
      <c r="AY121" s="338"/>
      <c r="AZ121" s="339"/>
      <c r="BA121" s="338"/>
      <c r="BB121" s="339"/>
      <c r="BC121" s="338"/>
      <c r="BD121" s="339"/>
    </row>
    <row r="122" spans="1:56" hidden="1" x14ac:dyDescent="0.15">
      <c r="A122" s="324"/>
      <c r="B122" s="337" t="s">
        <v>108</v>
      </c>
      <c r="C122" s="338">
        <v>86.5</v>
      </c>
      <c r="D122" s="339">
        <f t="shared" si="31"/>
        <v>-4.0999999999999996</v>
      </c>
      <c r="E122" s="338">
        <v>87.6</v>
      </c>
      <c r="F122" s="339">
        <f t="shared" si="32"/>
        <v>-4.3</v>
      </c>
      <c r="G122" s="338">
        <v>107.8</v>
      </c>
      <c r="H122" s="339">
        <f t="shared" si="33"/>
        <v>-0.9</v>
      </c>
      <c r="I122" s="338">
        <v>130.4</v>
      </c>
      <c r="J122" s="339">
        <f t="shared" si="13"/>
        <v>4.2</v>
      </c>
      <c r="K122" s="338">
        <v>91.3</v>
      </c>
      <c r="L122" s="339">
        <f t="shared" si="34"/>
        <v>-8.1</v>
      </c>
      <c r="M122" s="338">
        <v>94</v>
      </c>
      <c r="N122" s="339">
        <f t="shared" si="37"/>
        <v>-8.4</v>
      </c>
      <c r="O122" s="338">
        <v>105.8</v>
      </c>
      <c r="P122" s="339">
        <f t="shared" si="35"/>
        <v>4.8</v>
      </c>
      <c r="Q122" s="338">
        <v>119.3</v>
      </c>
      <c r="R122" s="339">
        <f t="shared" si="38"/>
        <v>10.9</v>
      </c>
      <c r="T122" s="324"/>
      <c r="U122" s="337" t="s">
        <v>108</v>
      </c>
      <c r="V122" s="338">
        <v>94</v>
      </c>
      <c r="W122" s="339">
        <f t="shared" si="29"/>
        <v>-2.2000000000000002</v>
      </c>
      <c r="X122" s="338">
        <v>93</v>
      </c>
      <c r="Y122" s="339">
        <f t="shared" si="30"/>
        <v>-2.5</v>
      </c>
      <c r="Z122" s="338">
        <v>112.2</v>
      </c>
      <c r="AA122" s="339">
        <f t="shared" si="14"/>
        <v>0</v>
      </c>
      <c r="AB122" s="338">
        <v>118.5</v>
      </c>
      <c r="AC122" s="339">
        <f t="shared" si="15"/>
        <v>2.6</v>
      </c>
      <c r="AD122" s="338">
        <v>97.1</v>
      </c>
      <c r="AE122" s="339">
        <f t="shared" si="25"/>
        <v>-7.6</v>
      </c>
      <c r="AF122" s="338">
        <v>98.5</v>
      </c>
      <c r="AG122" s="339">
        <f t="shared" si="26"/>
        <v>-7.9</v>
      </c>
      <c r="AH122" s="338">
        <v>110</v>
      </c>
      <c r="AI122" s="339">
        <f t="shared" si="21"/>
        <v>5.3</v>
      </c>
      <c r="AJ122" s="338">
        <v>110.3</v>
      </c>
      <c r="AK122" s="339">
        <f t="shared" si="22"/>
        <v>10.199999999999999</v>
      </c>
      <c r="AM122" s="324"/>
      <c r="AN122" s="337" t="s">
        <v>108</v>
      </c>
      <c r="AO122" s="338"/>
      <c r="AP122" s="339"/>
      <c r="AQ122" s="338"/>
      <c r="AR122" s="339"/>
      <c r="AS122" s="338"/>
      <c r="AT122" s="339"/>
      <c r="AU122" s="338"/>
      <c r="AV122" s="339"/>
      <c r="AW122" s="338"/>
      <c r="AX122" s="339"/>
      <c r="AY122" s="338"/>
      <c r="AZ122" s="339"/>
      <c r="BA122" s="338"/>
      <c r="BB122" s="339"/>
      <c r="BC122" s="338"/>
      <c r="BD122" s="339"/>
    </row>
    <row r="123" spans="1:56" hidden="1" x14ac:dyDescent="0.15">
      <c r="A123" s="324"/>
      <c r="B123" s="337" t="s">
        <v>109</v>
      </c>
      <c r="C123" s="338">
        <v>87.9</v>
      </c>
      <c r="D123" s="339">
        <f t="shared" si="31"/>
        <v>1.6</v>
      </c>
      <c r="E123" s="338">
        <v>87.5</v>
      </c>
      <c r="F123" s="339">
        <f t="shared" si="32"/>
        <v>-0.1</v>
      </c>
      <c r="G123" s="338">
        <v>107.7</v>
      </c>
      <c r="H123" s="339">
        <f t="shared" si="33"/>
        <v>-0.1</v>
      </c>
      <c r="I123" s="338">
        <v>127.6</v>
      </c>
      <c r="J123" s="339">
        <f t="shared" si="13"/>
        <v>-2.1</v>
      </c>
      <c r="K123" s="338">
        <v>91.8</v>
      </c>
      <c r="L123" s="339">
        <f t="shared" si="34"/>
        <v>-4.5</v>
      </c>
      <c r="M123" s="338">
        <v>90.2</v>
      </c>
      <c r="N123" s="339">
        <f t="shared" si="37"/>
        <v>-4.9000000000000004</v>
      </c>
      <c r="O123" s="338">
        <v>109.5</v>
      </c>
      <c r="P123" s="339">
        <f t="shared" si="35"/>
        <v>3.8</v>
      </c>
      <c r="Q123" s="338">
        <v>126.8</v>
      </c>
      <c r="R123" s="339">
        <f t="shared" si="38"/>
        <v>9.4</v>
      </c>
      <c r="T123" s="324"/>
      <c r="U123" s="337" t="s">
        <v>109</v>
      </c>
      <c r="V123" s="338">
        <v>94.3</v>
      </c>
      <c r="W123" s="339">
        <f t="shared" si="29"/>
        <v>0.3</v>
      </c>
      <c r="X123" s="338">
        <v>93.3</v>
      </c>
      <c r="Y123" s="339">
        <f t="shared" si="30"/>
        <v>0.3</v>
      </c>
      <c r="Z123" s="338">
        <v>112.2</v>
      </c>
      <c r="AA123" s="339">
        <f t="shared" si="14"/>
        <v>0</v>
      </c>
      <c r="AB123" s="338">
        <v>117.7</v>
      </c>
      <c r="AC123" s="339">
        <f t="shared" si="15"/>
        <v>-0.7</v>
      </c>
      <c r="AD123" s="338">
        <v>97</v>
      </c>
      <c r="AE123" s="339">
        <f t="shared" si="25"/>
        <v>-4.7</v>
      </c>
      <c r="AF123" s="338">
        <v>94.4</v>
      </c>
      <c r="AG123" s="339">
        <f t="shared" si="26"/>
        <v>-5.0999999999999996</v>
      </c>
      <c r="AH123" s="338">
        <v>113.7</v>
      </c>
      <c r="AI123" s="339">
        <f t="shared" si="21"/>
        <v>5.2</v>
      </c>
      <c r="AJ123" s="338">
        <v>117.2</v>
      </c>
      <c r="AK123" s="339">
        <f t="shared" si="22"/>
        <v>9.6999999999999993</v>
      </c>
      <c r="AM123" s="324"/>
      <c r="AN123" s="337" t="s">
        <v>109</v>
      </c>
      <c r="AO123" s="338"/>
      <c r="AP123" s="339"/>
      <c r="AQ123" s="338"/>
      <c r="AR123" s="339"/>
      <c r="AS123" s="338"/>
      <c r="AT123" s="339"/>
      <c r="AU123" s="338"/>
      <c r="AV123" s="339"/>
      <c r="AW123" s="338"/>
      <c r="AX123" s="339"/>
      <c r="AY123" s="338"/>
      <c r="AZ123" s="339"/>
      <c r="BA123" s="338"/>
      <c r="BB123" s="339"/>
      <c r="BC123" s="338"/>
      <c r="BD123" s="339"/>
    </row>
    <row r="124" spans="1:56" hidden="1" x14ac:dyDescent="0.15">
      <c r="A124" s="324"/>
      <c r="B124" s="337" t="s">
        <v>110</v>
      </c>
      <c r="C124" s="338">
        <v>86.7</v>
      </c>
      <c r="D124" s="339">
        <f t="shared" si="31"/>
        <v>-1.4</v>
      </c>
      <c r="E124" s="338">
        <v>86.8</v>
      </c>
      <c r="F124" s="339">
        <f t="shared" si="32"/>
        <v>-0.8</v>
      </c>
      <c r="G124" s="338">
        <v>106.4</v>
      </c>
      <c r="H124" s="339">
        <f t="shared" si="33"/>
        <v>-1.2</v>
      </c>
      <c r="I124" s="338">
        <v>127.2</v>
      </c>
      <c r="J124" s="339">
        <f t="shared" si="13"/>
        <v>-0.3</v>
      </c>
      <c r="K124" s="338">
        <v>90.1</v>
      </c>
      <c r="L124" s="339">
        <f t="shared" si="34"/>
        <v>-5.5</v>
      </c>
      <c r="M124" s="338">
        <v>89.8</v>
      </c>
      <c r="N124" s="339">
        <f t="shared" si="37"/>
        <v>-5.6</v>
      </c>
      <c r="O124" s="338">
        <v>110.7</v>
      </c>
      <c r="P124" s="339">
        <f t="shared" si="35"/>
        <v>3.1</v>
      </c>
      <c r="Q124" s="338">
        <v>128.4</v>
      </c>
      <c r="R124" s="339">
        <f t="shared" si="38"/>
        <v>10</v>
      </c>
      <c r="T124" s="324"/>
      <c r="U124" s="337" t="s">
        <v>110</v>
      </c>
      <c r="V124" s="338">
        <v>93.4</v>
      </c>
      <c r="W124" s="339">
        <f t="shared" si="29"/>
        <v>-1</v>
      </c>
      <c r="X124" s="338">
        <v>91.8</v>
      </c>
      <c r="Y124" s="339">
        <f t="shared" si="30"/>
        <v>-1.6</v>
      </c>
      <c r="Z124" s="338">
        <v>111.8</v>
      </c>
      <c r="AA124" s="339">
        <f t="shared" si="14"/>
        <v>-0.4</v>
      </c>
      <c r="AB124" s="338">
        <v>117.7</v>
      </c>
      <c r="AC124" s="339">
        <f t="shared" si="15"/>
        <v>0</v>
      </c>
      <c r="AD124" s="338">
        <v>95.2</v>
      </c>
      <c r="AE124" s="339">
        <f t="shared" si="25"/>
        <v>-5.5</v>
      </c>
      <c r="AF124" s="338">
        <v>93.8</v>
      </c>
      <c r="AG124" s="339">
        <f t="shared" si="26"/>
        <v>-6</v>
      </c>
      <c r="AH124" s="338">
        <v>114.7</v>
      </c>
      <c r="AI124" s="339">
        <f t="shared" si="21"/>
        <v>4.9000000000000004</v>
      </c>
      <c r="AJ124" s="338">
        <v>117.4</v>
      </c>
      <c r="AK124" s="339">
        <f t="shared" si="22"/>
        <v>8.1999999999999993</v>
      </c>
      <c r="AM124" s="324"/>
      <c r="AN124" s="337" t="s">
        <v>110</v>
      </c>
      <c r="AO124" s="338"/>
      <c r="AP124" s="339"/>
      <c r="AQ124" s="338"/>
      <c r="AR124" s="339"/>
      <c r="AS124" s="338"/>
      <c r="AT124" s="339"/>
      <c r="AU124" s="338"/>
      <c r="AV124" s="339"/>
      <c r="AW124" s="338"/>
      <c r="AX124" s="339"/>
      <c r="AY124" s="338"/>
      <c r="AZ124" s="339"/>
      <c r="BA124" s="338"/>
      <c r="BB124" s="339"/>
      <c r="BC124" s="338"/>
      <c r="BD124" s="339"/>
    </row>
    <row r="125" spans="1:56" hidden="1" x14ac:dyDescent="0.15">
      <c r="A125" s="346"/>
      <c r="B125" s="342" t="s">
        <v>97</v>
      </c>
      <c r="C125" s="338">
        <v>88.8</v>
      </c>
      <c r="D125" s="339">
        <f t="shared" si="31"/>
        <v>2.4</v>
      </c>
      <c r="E125" s="338">
        <v>90.3</v>
      </c>
      <c r="F125" s="339">
        <f t="shared" si="32"/>
        <v>4</v>
      </c>
      <c r="G125" s="338">
        <v>105.1</v>
      </c>
      <c r="H125" s="339">
        <f t="shared" si="33"/>
        <v>-1.2</v>
      </c>
      <c r="I125" s="338">
        <v>126.5</v>
      </c>
      <c r="J125" s="339">
        <f t="shared" si="13"/>
        <v>-0.6</v>
      </c>
      <c r="K125" s="338">
        <v>87.7</v>
      </c>
      <c r="L125" s="339">
        <f t="shared" si="34"/>
        <v>-7.9</v>
      </c>
      <c r="M125" s="338">
        <v>91</v>
      </c>
      <c r="N125" s="339">
        <f t="shared" si="37"/>
        <v>-7.5</v>
      </c>
      <c r="O125" s="338">
        <v>103.8</v>
      </c>
      <c r="P125" s="339">
        <f t="shared" si="35"/>
        <v>3.5</v>
      </c>
      <c r="Q125" s="338">
        <v>123.4</v>
      </c>
      <c r="R125" s="339">
        <f t="shared" si="38"/>
        <v>12.3</v>
      </c>
      <c r="T125" s="346"/>
      <c r="U125" s="342" t="s">
        <v>97</v>
      </c>
      <c r="V125" s="338">
        <v>94.7</v>
      </c>
      <c r="W125" s="339">
        <f t="shared" si="29"/>
        <v>1.4</v>
      </c>
      <c r="X125" s="338">
        <v>95.2</v>
      </c>
      <c r="Y125" s="339">
        <f t="shared" si="30"/>
        <v>3.7</v>
      </c>
      <c r="Z125" s="338">
        <v>110.4</v>
      </c>
      <c r="AA125" s="339">
        <f t="shared" si="14"/>
        <v>-1.3</v>
      </c>
      <c r="AB125" s="338">
        <v>117.7</v>
      </c>
      <c r="AC125" s="339">
        <f t="shared" si="15"/>
        <v>0</v>
      </c>
      <c r="AD125" s="338">
        <v>93.3</v>
      </c>
      <c r="AE125" s="339">
        <f t="shared" si="25"/>
        <v>-7.6</v>
      </c>
      <c r="AF125" s="338">
        <v>94.7</v>
      </c>
      <c r="AG125" s="339">
        <f t="shared" si="26"/>
        <v>-7.8</v>
      </c>
      <c r="AH125" s="338">
        <v>110.5</v>
      </c>
      <c r="AI125" s="339">
        <f t="shared" si="21"/>
        <v>5.2</v>
      </c>
      <c r="AJ125" s="338">
        <v>114.1</v>
      </c>
      <c r="AK125" s="339">
        <f t="shared" si="22"/>
        <v>11</v>
      </c>
      <c r="AM125" s="346"/>
      <c r="AN125" s="342" t="s">
        <v>97</v>
      </c>
      <c r="AO125" s="338"/>
      <c r="AP125" s="339"/>
      <c r="AQ125" s="338"/>
      <c r="AR125" s="339"/>
      <c r="AS125" s="338"/>
      <c r="AT125" s="339"/>
      <c r="AU125" s="338"/>
      <c r="AV125" s="339"/>
      <c r="AW125" s="338"/>
      <c r="AX125" s="339"/>
      <c r="AY125" s="338"/>
      <c r="AZ125" s="339"/>
      <c r="BA125" s="338"/>
      <c r="BB125" s="339"/>
      <c r="BC125" s="338"/>
      <c r="BD125" s="339"/>
    </row>
    <row r="126" spans="1:56" x14ac:dyDescent="0.15">
      <c r="A126" s="331" t="s">
        <v>2</v>
      </c>
      <c r="B126" s="332" t="s">
        <v>99</v>
      </c>
      <c r="C126" s="323">
        <v>89.1</v>
      </c>
      <c r="D126" s="334">
        <f t="shared" si="31"/>
        <v>0.3</v>
      </c>
      <c r="E126" s="333">
        <v>90</v>
      </c>
      <c r="F126" s="334">
        <f t="shared" si="32"/>
        <v>-0.3</v>
      </c>
      <c r="G126" s="323">
        <v>104.7</v>
      </c>
      <c r="H126" s="334">
        <f t="shared" si="33"/>
        <v>-0.4</v>
      </c>
      <c r="I126" s="323">
        <v>122.5</v>
      </c>
      <c r="J126" s="334">
        <f t="shared" si="13"/>
        <v>-3.2</v>
      </c>
      <c r="K126" s="323">
        <v>81.7</v>
      </c>
      <c r="L126" s="334">
        <f t="shared" si="34"/>
        <v>-5.8</v>
      </c>
      <c r="M126" s="323">
        <v>82.2</v>
      </c>
      <c r="N126" s="334">
        <f t="shared" si="37"/>
        <v>-3.9</v>
      </c>
      <c r="O126" s="333">
        <v>108</v>
      </c>
      <c r="P126" s="334">
        <f t="shared" si="35"/>
        <v>1</v>
      </c>
      <c r="Q126" s="333">
        <v>140</v>
      </c>
      <c r="R126" s="334">
        <f t="shared" si="38"/>
        <v>7.9</v>
      </c>
      <c r="T126" s="331" t="s">
        <v>2</v>
      </c>
      <c r="U126" s="332" t="s">
        <v>99</v>
      </c>
      <c r="V126" s="333">
        <v>94</v>
      </c>
      <c r="W126" s="334">
        <f t="shared" si="29"/>
        <v>-0.7</v>
      </c>
      <c r="X126" s="333">
        <v>95.6</v>
      </c>
      <c r="Y126" s="334">
        <f t="shared" si="30"/>
        <v>0.4</v>
      </c>
      <c r="Z126" s="333">
        <v>109.4</v>
      </c>
      <c r="AA126" s="334">
        <f t="shared" si="14"/>
        <v>-0.9</v>
      </c>
      <c r="AB126" s="333">
        <v>113.9</v>
      </c>
      <c r="AC126" s="334">
        <f t="shared" si="15"/>
        <v>-3.2</v>
      </c>
      <c r="AD126" s="333">
        <v>86.9</v>
      </c>
      <c r="AE126" s="334">
        <f t="shared" si="25"/>
        <v>-6.4</v>
      </c>
      <c r="AF126" s="333">
        <v>87.4</v>
      </c>
      <c r="AG126" s="334">
        <f t="shared" si="26"/>
        <v>-4.4000000000000004</v>
      </c>
      <c r="AH126" s="333">
        <v>114.2</v>
      </c>
      <c r="AI126" s="334">
        <f t="shared" si="21"/>
        <v>3.1</v>
      </c>
      <c r="AJ126" s="333">
        <v>127.4</v>
      </c>
      <c r="AK126" s="334">
        <f t="shared" si="22"/>
        <v>4.9000000000000004</v>
      </c>
      <c r="AM126" s="331" t="s">
        <v>847</v>
      </c>
      <c r="AN126" s="332" t="s">
        <v>99</v>
      </c>
      <c r="AO126" s="333">
        <v>94.8</v>
      </c>
      <c r="AP126" s="730" t="s">
        <v>1</v>
      </c>
      <c r="AQ126" s="333">
        <v>96.9</v>
      </c>
      <c r="AR126" s="730" t="s">
        <v>1</v>
      </c>
      <c r="AS126" s="333">
        <v>101.2</v>
      </c>
      <c r="AT126" s="730" t="s">
        <v>1</v>
      </c>
      <c r="AU126" s="333">
        <v>101.6</v>
      </c>
      <c r="AV126" s="730" t="s">
        <v>1</v>
      </c>
      <c r="AW126" s="333">
        <v>89.1</v>
      </c>
      <c r="AX126" s="730"/>
      <c r="AY126" s="333">
        <v>91</v>
      </c>
      <c r="AZ126" s="730"/>
      <c r="BA126" s="333">
        <v>103.1</v>
      </c>
      <c r="BB126" s="730"/>
      <c r="BC126" s="333">
        <v>110.8</v>
      </c>
      <c r="BD126" s="730"/>
    </row>
    <row r="127" spans="1:56" x14ac:dyDescent="0.15">
      <c r="A127" s="336"/>
      <c r="B127" s="337" t="s">
        <v>101</v>
      </c>
      <c r="C127" s="141">
        <v>89.6</v>
      </c>
      <c r="D127" s="339">
        <f t="shared" si="31"/>
        <v>0.6</v>
      </c>
      <c r="E127" s="141">
        <v>91.3</v>
      </c>
      <c r="F127" s="339">
        <f t="shared" si="32"/>
        <v>1.4</v>
      </c>
      <c r="G127" s="141">
        <v>102.6</v>
      </c>
      <c r="H127" s="339">
        <f t="shared" si="33"/>
        <v>-2</v>
      </c>
      <c r="I127" s="141">
        <v>121.1</v>
      </c>
      <c r="J127" s="339">
        <f t="shared" si="13"/>
        <v>-1.1000000000000001</v>
      </c>
      <c r="K127" s="141">
        <v>84.7</v>
      </c>
      <c r="L127" s="339">
        <f t="shared" si="34"/>
        <v>-10.5</v>
      </c>
      <c r="M127" s="141">
        <v>86.8</v>
      </c>
      <c r="N127" s="339">
        <f t="shared" si="37"/>
        <v>-8.8000000000000007</v>
      </c>
      <c r="O127" s="338">
        <v>106.6</v>
      </c>
      <c r="P127" s="339">
        <f t="shared" si="35"/>
        <v>-0.5</v>
      </c>
      <c r="Q127" s="141">
        <v>130.1</v>
      </c>
      <c r="R127" s="339">
        <f t="shared" si="38"/>
        <v>9.6999999999999993</v>
      </c>
      <c r="T127" s="336"/>
      <c r="U127" s="337" t="s">
        <v>101</v>
      </c>
      <c r="V127" s="338">
        <v>94.8</v>
      </c>
      <c r="W127" s="339">
        <f t="shared" si="29"/>
        <v>0.9</v>
      </c>
      <c r="X127" s="338">
        <v>97.1</v>
      </c>
      <c r="Y127" s="339">
        <f t="shared" si="30"/>
        <v>1.6</v>
      </c>
      <c r="Z127" s="338">
        <v>107.9</v>
      </c>
      <c r="AA127" s="339">
        <f t="shared" si="14"/>
        <v>-1.4</v>
      </c>
      <c r="AB127" s="338">
        <v>113.3</v>
      </c>
      <c r="AC127" s="339">
        <f t="shared" si="15"/>
        <v>-0.5</v>
      </c>
      <c r="AD127" s="338">
        <v>91.4</v>
      </c>
      <c r="AE127" s="339">
        <f t="shared" si="25"/>
        <v>-10</v>
      </c>
      <c r="AF127" s="338">
        <v>92.3</v>
      </c>
      <c r="AG127" s="339">
        <f t="shared" si="26"/>
        <v>-8.6</v>
      </c>
      <c r="AH127" s="338">
        <v>111</v>
      </c>
      <c r="AI127" s="339">
        <f t="shared" si="21"/>
        <v>0.5</v>
      </c>
      <c r="AJ127" s="338">
        <v>116.8</v>
      </c>
      <c r="AK127" s="339">
        <f t="shared" si="22"/>
        <v>6.3</v>
      </c>
      <c r="AM127" s="336"/>
      <c r="AN127" s="337" t="s">
        <v>101</v>
      </c>
      <c r="AO127" s="338">
        <v>96.5</v>
      </c>
      <c r="AP127" s="339">
        <f t="shared" ref="AP127:AP156" si="39">ROUND((AO127-AO126)/AO126*100,1)</f>
        <v>1.8</v>
      </c>
      <c r="AQ127" s="338">
        <v>97.6</v>
      </c>
      <c r="AR127" s="339">
        <f t="shared" ref="AR127:AR156" si="40">ROUND((AQ127-AQ126)/AQ126*100,1)</f>
        <v>0.7</v>
      </c>
      <c r="AS127" s="338">
        <v>100.6</v>
      </c>
      <c r="AT127" s="339">
        <f>ROUND((AS127-AS126)/AS126*100,1)</f>
        <v>-0.6</v>
      </c>
      <c r="AU127" s="338">
        <v>101</v>
      </c>
      <c r="AV127" s="339">
        <f>ROUND((AU127-AU126)/AU126*100,1)</f>
        <v>-0.6</v>
      </c>
      <c r="AW127" s="338">
        <v>94</v>
      </c>
      <c r="AX127" s="731"/>
      <c r="AY127" s="338">
        <v>95.9</v>
      </c>
      <c r="AZ127" s="731"/>
      <c r="BA127" s="338">
        <v>102.1</v>
      </c>
      <c r="BB127" s="731"/>
      <c r="BC127" s="338">
        <v>104.8</v>
      </c>
      <c r="BD127" s="731"/>
    </row>
    <row r="128" spans="1:56" x14ac:dyDescent="0.15">
      <c r="A128" s="336"/>
      <c r="B128" s="337" t="s">
        <v>102</v>
      </c>
      <c r="C128" s="141">
        <v>89.8</v>
      </c>
      <c r="D128" s="339">
        <f t="shared" si="31"/>
        <v>0.2</v>
      </c>
      <c r="E128" s="141">
        <v>91.6</v>
      </c>
      <c r="F128" s="339">
        <f t="shared" si="32"/>
        <v>0.3</v>
      </c>
      <c r="G128" s="141">
        <v>102.4</v>
      </c>
      <c r="H128" s="339">
        <f t="shared" si="33"/>
        <v>-0.2</v>
      </c>
      <c r="I128" s="141">
        <v>119.7</v>
      </c>
      <c r="J128" s="339">
        <f t="shared" si="13"/>
        <v>-1.2</v>
      </c>
      <c r="K128" s="141">
        <v>95.3</v>
      </c>
      <c r="L128" s="339">
        <f t="shared" si="34"/>
        <v>-6.7</v>
      </c>
      <c r="M128" s="141">
        <v>101.2</v>
      </c>
      <c r="N128" s="339">
        <f t="shared" si="37"/>
        <v>-5</v>
      </c>
      <c r="O128" s="338">
        <v>97.4</v>
      </c>
      <c r="P128" s="339">
        <f t="shared" si="35"/>
        <v>-4.4000000000000004</v>
      </c>
      <c r="Q128" s="141">
        <v>105.6</v>
      </c>
      <c r="R128" s="339">
        <f t="shared" si="38"/>
        <v>3.7</v>
      </c>
      <c r="T128" s="336"/>
      <c r="U128" s="337" t="s">
        <v>102</v>
      </c>
      <c r="V128" s="338">
        <v>95.1</v>
      </c>
      <c r="W128" s="339">
        <f t="shared" si="29"/>
        <v>0.3</v>
      </c>
      <c r="X128" s="338">
        <v>96.8</v>
      </c>
      <c r="Y128" s="339">
        <f t="shared" si="30"/>
        <v>-0.3</v>
      </c>
      <c r="Z128" s="338">
        <v>107.2</v>
      </c>
      <c r="AA128" s="339">
        <f t="shared" si="14"/>
        <v>-0.6</v>
      </c>
      <c r="AB128" s="338">
        <v>112.9</v>
      </c>
      <c r="AC128" s="339">
        <f t="shared" si="15"/>
        <v>-0.4</v>
      </c>
      <c r="AD128" s="338">
        <v>102.4</v>
      </c>
      <c r="AE128" s="339">
        <f t="shared" si="25"/>
        <v>-7</v>
      </c>
      <c r="AF128" s="338">
        <v>106.9</v>
      </c>
      <c r="AG128" s="339">
        <f t="shared" si="26"/>
        <v>-5.7</v>
      </c>
      <c r="AH128" s="338">
        <v>100.1</v>
      </c>
      <c r="AI128" s="339">
        <f t="shared" si="21"/>
        <v>-3</v>
      </c>
      <c r="AJ128" s="338">
        <v>94.7</v>
      </c>
      <c r="AK128" s="339">
        <f t="shared" si="22"/>
        <v>1.5</v>
      </c>
      <c r="AM128" s="336"/>
      <c r="AN128" s="337" t="s">
        <v>102</v>
      </c>
      <c r="AO128" s="338">
        <v>97.7</v>
      </c>
      <c r="AP128" s="339">
        <f t="shared" si="39"/>
        <v>1.2</v>
      </c>
      <c r="AQ128" s="338">
        <v>99.6</v>
      </c>
      <c r="AR128" s="339">
        <f t="shared" si="40"/>
        <v>2</v>
      </c>
      <c r="AS128" s="338">
        <v>99.5</v>
      </c>
      <c r="AT128" s="339">
        <f>ROUND((AS128-AS127)/AS127*100,1)</f>
        <v>-1.1000000000000001</v>
      </c>
      <c r="AU128" s="338">
        <v>98.5</v>
      </c>
      <c r="AV128" s="339">
        <f>ROUND((AU128-AU127)/AU127*100,1)</f>
        <v>-2.5</v>
      </c>
      <c r="AW128" s="338">
        <v>105.6</v>
      </c>
      <c r="AX128" s="731"/>
      <c r="AY128" s="338">
        <v>110.7</v>
      </c>
      <c r="AZ128" s="731"/>
      <c r="BA128" s="338">
        <v>94.2</v>
      </c>
      <c r="BB128" s="731"/>
      <c r="BC128" s="338">
        <v>86.1</v>
      </c>
      <c r="BD128" s="731"/>
    </row>
    <row r="129" spans="1:58" x14ac:dyDescent="0.15">
      <c r="A129" s="324"/>
      <c r="B129" s="337" t="s">
        <v>103</v>
      </c>
      <c r="C129" s="355"/>
      <c r="D129" s="356"/>
      <c r="E129" s="355"/>
      <c r="F129" s="356"/>
      <c r="G129" s="355"/>
      <c r="H129" s="356"/>
      <c r="I129" s="355"/>
      <c r="J129" s="356"/>
      <c r="K129" s="355"/>
      <c r="L129" s="356"/>
      <c r="M129" s="355"/>
      <c r="N129" s="356"/>
      <c r="O129" s="357"/>
      <c r="P129" s="356"/>
      <c r="Q129" s="355"/>
      <c r="R129" s="356"/>
      <c r="T129" s="324"/>
      <c r="U129" s="337" t="s">
        <v>103</v>
      </c>
      <c r="V129" s="338">
        <v>95.7</v>
      </c>
      <c r="W129" s="339">
        <f t="shared" si="29"/>
        <v>0.6</v>
      </c>
      <c r="X129" s="338">
        <v>95.7</v>
      </c>
      <c r="Y129" s="339">
        <f t="shared" si="30"/>
        <v>-1.1000000000000001</v>
      </c>
      <c r="Z129" s="338">
        <v>107.1</v>
      </c>
      <c r="AA129" s="339">
        <f t="shared" si="14"/>
        <v>-0.1</v>
      </c>
      <c r="AB129" s="338">
        <v>108.2</v>
      </c>
      <c r="AC129" s="339">
        <f t="shared" si="15"/>
        <v>-4.2</v>
      </c>
      <c r="AD129" s="338">
        <v>92.8</v>
      </c>
      <c r="AE129" s="339">
        <f t="shared" si="25"/>
        <v>-3.2</v>
      </c>
      <c r="AF129" s="338">
        <v>91.2</v>
      </c>
      <c r="AG129" s="339">
        <f t="shared" si="26"/>
        <v>-3</v>
      </c>
      <c r="AH129" s="338">
        <v>102.4</v>
      </c>
      <c r="AI129" s="339">
        <f t="shared" si="21"/>
        <v>-4.2</v>
      </c>
      <c r="AJ129" s="338">
        <v>106.8</v>
      </c>
      <c r="AK129" s="339">
        <f t="shared" si="22"/>
        <v>-4.7</v>
      </c>
      <c r="AM129" s="324"/>
      <c r="AN129" s="337" t="s">
        <v>103</v>
      </c>
      <c r="AO129" s="338">
        <v>97.7</v>
      </c>
      <c r="AP129" s="339">
        <f t="shared" si="39"/>
        <v>0</v>
      </c>
      <c r="AQ129" s="338">
        <v>99.2</v>
      </c>
      <c r="AR129" s="339">
        <f t="shared" si="40"/>
        <v>-0.4</v>
      </c>
      <c r="AS129" s="338">
        <v>99.1</v>
      </c>
      <c r="AT129" s="339">
        <f>ROUND((AS129-AS128)/AS128*100,1)</f>
        <v>-0.4</v>
      </c>
      <c r="AU129" s="338">
        <v>97.1</v>
      </c>
      <c r="AV129" s="339">
        <f>ROUND((AU129-AU128)/AU128*100,1)</f>
        <v>-1.4</v>
      </c>
      <c r="AW129" s="338">
        <v>96.3</v>
      </c>
      <c r="AX129" s="731"/>
      <c r="AY129" s="338">
        <v>96</v>
      </c>
      <c r="AZ129" s="731"/>
      <c r="BA129" s="338">
        <v>96</v>
      </c>
      <c r="BB129" s="731"/>
      <c r="BC129" s="338">
        <v>96</v>
      </c>
      <c r="BD129" s="731"/>
    </row>
    <row r="130" spans="1:58" x14ac:dyDescent="0.15">
      <c r="A130" s="324"/>
      <c r="B130" s="337" t="s">
        <v>104</v>
      </c>
      <c r="C130" s="355"/>
      <c r="D130" s="356"/>
      <c r="E130" s="355"/>
      <c r="F130" s="356"/>
      <c r="G130" s="355"/>
      <c r="H130" s="356"/>
      <c r="I130" s="355"/>
      <c r="J130" s="356"/>
      <c r="K130" s="355"/>
      <c r="L130" s="356"/>
      <c r="M130" s="355"/>
      <c r="N130" s="356"/>
      <c r="O130" s="357"/>
      <c r="P130" s="356"/>
      <c r="Q130" s="355"/>
      <c r="R130" s="356"/>
      <c r="T130" s="324"/>
      <c r="U130" s="337" t="s">
        <v>104</v>
      </c>
      <c r="V130" s="338">
        <v>97.7</v>
      </c>
      <c r="W130" s="339">
        <f t="shared" si="29"/>
        <v>2.1</v>
      </c>
      <c r="X130" s="338">
        <v>96.4</v>
      </c>
      <c r="Y130" s="339">
        <f t="shared" si="30"/>
        <v>0.7</v>
      </c>
      <c r="Z130" s="338">
        <v>107.5</v>
      </c>
      <c r="AA130" s="339">
        <f t="shared" si="14"/>
        <v>0.4</v>
      </c>
      <c r="AB130" s="338">
        <v>106.3</v>
      </c>
      <c r="AC130" s="339">
        <f t="shared" si="15"/>
        <v>-1.8</v>
      </c>
      <c r="AD130" s="338">
        <v>93.1</v>
      </c>
      <c r="AE130" s="339">
        <f t="shared" si="25"/>
        <v>-1</v>
      </c>
      <c r="AF130" s="338">
        <v>91.6</v>
      </c>
      <c r="AG130" s="339">
        <f t="shared" si="26"/>
        <v>-2.2000000000000002</v>
      </c>
      <c r="AH130" s="338">
        <v>106.3</v>
      </c>
      <c r="AI130" s="339">
        <f t="shared" si="21"/>
        <v>-2.7</v>
      </c>
      <c r="AJ130" s="338">
        <v>111.9</v>
      </c>
      <c r="AK130" s="339">
        <f t="shared" si="22"/>
        <v>-5.0999999999999996</v>
      </c>
      <c r="AM130" s="324"/>
      <c r="AN130" s="337" t="s">
        <v>104</v>
      </c>
      <c r="AO130" s="338">
        <v>99.3</v>
      </c>
      <c r="AP130" s="339">
        <f t="shared" si="39"/>
        <v>1.6</v>
      </c>
      <c r="AQ130" s="338">
        <v>100.7</v>
      </c>
      <c r="AR130" s="339">
        <f t="shared" si="40"/>
        <v>1.5</v>
      </c>
      <c r="AS130" s="338">
        <v>98</v>
      </c>
      <c r="AT130" s="339">
        <f>ROUND((AS130-AS129)/AS129*100,1)</f>
        <v>-1.1000000000000001</v>
      </c>
      <c r="AU130" s="338">
        <v>95.4</v>
      </c>
      <c r="AV130" s="339">
        <f>ROUND((AU130-AU129)/AU129*100,1)</f>
        <v>-1.8</v>
      </c>
      <c r="AW130" s="338">
        <v>95.8</v>
      </c>
      <c r="AX130" s="731"/>
      <c r="AY130" s="338">
        <v>95.8</v>
      </c>
      <c r="AZ130" s="731"/>
      <c r="BA130" s="338">
        <v>97.9</v>
      </c>
      <c r="BB130" s="731"/>
      <c r="BC130" s="338">
        <v>98.2</v>
      </c>
      <c r="BD130" s="731"/>
    </row>
    <row r="131" spans="1:58" x14ac:dyDescent="0.15">
      <c r="A131" s="324"/>
      <c r="B131" s="337" t="s">
        <v>105</v>
      </c>
      <c r="C131" s="355"/>
      <c r="D131" s="356"/>
      <c r="E131" s="355"/>
      <c r="F131" s="356"/>
      <c r="G131" s="355"/>
      <c r="H131" s="356"/>
      <c r="I131" s="355"/>
      <c r="J131" s="356"/>
      <c r="K131" s="355"/>
      <c r="L131" s="356"/>
      <c r="M131" s="355"/>
      <c r="N131" s="356"/>
      <c r="O131" s="357"/>
      <c r="P131" s="356"/>
      <c r="Q131" s="355"/>
      <c r="R131" s="356"/>
      <c r="T131" s="324"/>
      <c r="U131" s="337" t="s">
        <v>105</v>
      </c>
      <c r="V131" s="338">
        <v>95</v>
      </c>
      <c r="W131" s="339">
        <f t="shared" si="29"/>
        <v>-2.8</v>
      </c>
      <c r="X131" s="338">
        <v>94.5</v>
      </c>
      <c r="Y131" s="339">
        <f t="shared" si="30"/>
        <v>-2</v>
      </c>
      <c r="Z131" s="338">
        <v>107.6</v>
      </c>
      <c r="AA131" s="339">
        <f t="shared" si="14"/>
        <v>0.1</v>
      </c>
      <c r="AB131" s="338">
        <v>110.3</v>
      </c>
      <c r="AC131" s="339">
        <f t="shared" si="15"/>
        <v>3.8</v>
      </c>
      <c r="AD131" s="338">
        <v>97</v>
      </c>
      <c r="AE131" s="339">
        <f t="shared" si="25"/>
        <v>-4.7</v>
      </c>
      <c r="AF131" s="338">
        <v>96.4</v>
      </c>
      <c r="AG131" s="339">
        <f t="shared" si="26"/>
        <v>-5.2</v>
      </c>
      <c r="AH131" s="338">
        <v>105.7</v>
      </c>
      <c r="AI131" s="339">
        <f t="shared" si="21"/>
        <v>-2.9</v>
      </c>
      <c r="AJ131" s="338">
        <v>108.6</v>
      </c>
      <c r="AK131" s="339">
        <f t="shared" si="22"/>
        <v>-0.7</v>
      </c>
      <c r="AM131" s="324"/>
      <c r="AN131" s="337" t="s">
        <v>105</v>
      </c>
      <c r="AO131" s="338">
        <v>98.2</v>
      </c>
      <c r="AP131" s="339">
        <f t="shared" si="39"/>
        <v>-1.1000000000000001</v>
      </c>
      <c r="AQ131" s="338">
        <v>100.1</v>
      </c>
      <c r="AR131" s="339">
        <f t="shared" si="40"/>
        <v>-0.6</v>
      </c>
      <c r="AS131" s="338">
        <v>97</v>
      </c>
      <c r="AT131" s="339">
        <f t="shared" ref="AT131:AT195" si="41">ROUND((AS131-AS130)/AS130*100,1)</f>
        <v>-1</v>
      </c>
      <c r="AU131" s="338">
        <v>96.3</v>
      </c>
      <c r="AV131" s="339">
        <f t="shared" ref="AV131:AV195" si="42">ROUND((AU131-AU130)/AU130*100,1)</f>
        <v>0.9</v>
      </c>
      <c r="AW131" s="338">
        <v>98.8</v>
      </c>
      <c r="AX131" s="731"/>
      <c r="AY131" s="338">
        <v>99.7</v>
      </c>
      <c r="AZ131" s="731"/>
      <c r="BA131" s="338">
        <v>97.3</v>
      </c>
      <c r="BB131" s="731"/>
      <c r="BC131" s="338">
        <v>96.1</v>
      </c>
      <c r="BD131" s="731"/>
      <c r="BE131" s="141" t="s">
        <v>1</v>
      </c>
    </row>
    <row r="132" spans="1:58" x14ac:dyDescent="0.15">
      <c r="A132" s="324"/>
      <c r="B132" s="337" t="s">
        <v>106</v>
      </c>
      <c r="C132" s="355"/>
      <c r="D132" s="356"/>
      <c r="E132" s="355"/>
      <c r="F132" s="356"/>
      <c r="G132" s="355"/>
      <c r="H132" s="356"/>
      <c r="I132" s="355"/>
      <c r="J132" s="356"/>
      <c r="K132" s="355"/>
      <c r="L132" s="356"/>
      <c r="M132" s="355"/>
      <c r="N132" s="356"/>
      <c r="O132" s="357"/>
      <c r="P132" s="356"/>
      <c r="Q132" s="355"/>
      <c r="R132" s="356"/>
      <c r="T132" s="324"/>
      <c r="U132" s="337" t="s">
        <v>106</v>
      </c>
      <c r="V132" s="338">
        <v>97.6</v>
      </c>
      <c r="W132" s="339">
        <f t="shared" si="29"/>
        <v>2.7</v>
      </c>
      <c r="X132" s="338">
        <v>96</v>
      </c>
      <c r="Y132" s="339">
        <f t="shared" si="30"/>
        <v>1.6</v>
      </c>
      <c r="Z132" s="338">
        <v>108.4</v>
      </c>
      <c r="AA132" s="339">
        <f t="shared" si="14"/>
        <v>0.7</v>
      </c>
      <c r="AB132" s="338">
        <v>109.2</v>
      </c>
      <c r="AC132" s="339">
        <f t="shared" si="15"/>
        <v>-1</v>
      </c>
      <c r="AD132" s="338">
        <v>104.1</v>
      </c>
      <c r="AE132" s="339">
        <f t="shared" si="25"/>
        <v>1.9</v>
      </c>
      <c r="AF132" s="338">
        <v>101.7</v>
      </c>
      <c r="AG132" s="339">
        <f t="shared" si="26"/>
        <v>1.4</v>
      </c>
      <c r="AH132" s="338">
        <v>109.4</v>
      </c>
      <c r="AI132" s="339">
        <f t="shared" si="21"/>
        <v>-2.8</v>
      </c>
      <c r="AJ132" s="338">
        <v>109.8</v>
      </c>
      <c r="AK132" s="339">
        <f t="shared" si="22"/>
        <v>-4.4000000000000004</v>
      </c>
      <c r="AM132" s="324"/>
      <c r="AN132" s="337" t="s">
        <v>106</v>
      </c>
      <c r="AO132" s="338">
        <v>99.8</v>
      </c>
      <c r="AP132" s="339">
        <f t="shared" si="39"/>
        <v>1.6</v>
      </c>
      <c r="AQ132" s="338">
        <v>101</v>
      </c>
      <c r="AR132" s="339">
        <f t="shared" si="40"/>
        <v>0.9</v>
      </c>
      <c r="AS132" s="338">
        <v>97.3</v>
      </c>
      <c r="AT132" s="339">
        <f t="shared" si="41"/>
        <v>0.3</v>
      </c>
      <c r="AU132" s="338">
        <v>95.1</v>
      </c>
      <c r="AV132" s="339">
        <f t="shared" si="42"/>
        <v>-1.2</v>
      </c>
      <c r="AW132" s="338">
        <v>105.5</v>
      </c>
      <c r="AX132" s="731"/>
      <c r="AY132" s="338">
        <v>105.4</v>
      </c>
      <c r="AZ132" s="731"/>
      <c r="BA132" s="338">
        <v>100</v>
      </c>
      <c r="BB132" s="731"/>
      <c r="BC132" s="338">
        <v>93.9</v>
      </c>
      <c r="BD132" s="731"/>
    </row>
    <row r="133" spans="1:58" x14ac:dyDescent="0.15">
      <c r="A133" s="324"/>
      <c r="B133" s="337" t="s">
        <v>107</v>
      </c>
      <c r="C133" s="355"/>
      <c r="D133" s="356"/>
      <c r="E133" s="355"/>
      <c r="F133" s="356"/>
      <c r="G133" s="355"/>
      <c r="H133" s="356"/>
      <c r="I133" s="355"/>
      <c r="J133" s="356"/>
      <c r="K133" s="355"/>
      <c r="L133" s="356"/>
      <c r="M133" s="355"/>
      <c r="N133" s="356"/>
      <c r="O133" s="357"/>
      <c r="P133" s="356"/>
      <c r="Q133" s="355"/>
      <c r="R133" s="356"/>
      <c r="T133" s="324"/>
      <c r="U133" s="337" t="s">
        <v>107</v>
      </c>
      <c r="V133" s="338">
        <v>97.1</v>
      </c>
      <c r="W133" s="339">
        <f t="shared" ref="W133:W161" si="43">ROUND((V133-V132)/V132*100,1)</f>
        <v>-0.5</v>
      </c>
      <c r="X133" s="338">
        <v>96.1</v>
      </c>
      <c r="Y133" s="339">
        <f t="shared" ref="Y133:Y161" si="44">ROUND((X133-X132)/X132*100,1)</f>
        <v>0.1</v>
      </c>
      <c r="Z133" s="338">
        <v>107.6</v>
      </c>
      <c r="AA133" s="339">
        <f t="shared" ref="AA133:AA161" si="45">ROUND((Z133-Z132)/Z132*100,1)</f>
        <v>-0.7</v>
      </c>
      <c r="AB133" s="338">
        <v>110.7</v>
      </c>
      <c r="AC133" s="339">
        <f t="shared" ref="AC133:AC161" si="46">ROUND((AB133-AB132)/AB132*100,1)</f>
        <v>1.4</v>
      </c>
      <c r="AD133" s="338">
        <v>92.1</v>
      </c>
      <c r="AE133" s="339">
        <f t="shared" ref="AE133:AE161" si="47">ROUND((AD133-AD121)/AD121*100,1)</f>
        <v>-0.6</v>
      </c>
      <c r="AF133" s="338">
        <v>91.2</v>
      </c>
      <c r="AG133" s="339">
        <f t="shared" ref="AG133:AG161" si="48">ROUND((AF133-AF121)/AF121*100,1)</f>
        <v>-1.4</v>
      </c>
      <c r="AH133" s="338">
        <v>109.5</v>
      </c>
      <c r="AI133" s="339">
        <f t="shared" ref="AI133:AI161" si="49">ROUND((AH133-AH121)/AH121*100,1)</f>
        <v>-3.4</v>
      </c>
      <c r="AJ133" s="338">
        <v>117.5</v>
      </c>
      <c r="AK133" s="339">
        <f t="shared" ref="AK133:AK161" si="50">ROUND((AJ133-AJ121)/AJ121*100,1)</f>
        <v>-2.7</v>
      </c>
      <c r="AM133" s="324"/>
      <c r="AN133" s="337" t="s">
        <v>107</v>
      </c>
      <c r="AO133" s="338">
        <v>100</v>
      </c>
      <c r="AP133" s="339">
        <f t="shared" si="39"/>
        <v>0.2</v>
      </c>
      <c r="AQ133" s="338">
        <v>101.5</v>
      </c>
      <c r="AR133" s="339">
        <f t="shared" si="40"/>
        <v>0.5</v>
      </c>
      <c r="AS133" s="338">
        <v>96.2</v>
      </c>
      <c r="AT133" s="339">
        <f t="shared" si="41"/>
        <v>-1.1000000000000001</v>
      </c>
      <c r="AU133" s="338">
        <v>93.7</v>
      </c>
      <c r="AV133" s="339">
        <f t="shared" si="42"/>
        <v>-1.5</v>
      </c>
      <c r="AW133" s="338">
        <v>93.1</v>
      </c>
      <c r="AX133" s="731"/>
      <c r="AY133" s="338">
        <v>95</v>
      </c>
      <c r="AZ133" s="731"/>
      <c r="BA133" s="338">
        <v>98.2</v>
      </c>
      <c r="BB133" s="731"/>
      <c r="BC133" s="338">
        <v>99.3</v>
      </c>
      <c r="BD133" s="731"/>
      <c r="BF133" s="141" t="s">
        <v>1</v>
      </c>
    </row>
    <row r="134" spans="1:58" x14ac:dyDescent="0.15">
      <c r="A134" s="324"/>
      <c r="B134" s="337" t="s">
        <v>108</v>
      </c>
      <c r="C134" s="355"/>
      <c r="D134" s="356"/>
      <c r="E134" s="355"/>
      <c r="F134" s="356"/>
      <c r="G134" s="355"/>
      <c r="H134" s="356"/>
      <c r="I134" s="355"/>
      <c r="J134" s="356"/>
      <c r="K134" s="355"/>
      <c r="L134" s="356"/>
      <c r="M134" s="355"/>
      <c r="N134" s="356"/>
      <c r="O134" s="357"/>
      <c r="P134" s="356"/>
      <c r="Q134" s="355"/>
      <c r="R134" s="356"/>
      <c r="T134" s="324"/>
      <c r="U134" s="337" t="s">
        <v>108</v>
      </c>
      <c r="V134" s="338">
        <v>98.6</v>
      </c>
      <c r="W134" s="339">
        <f t="shared" si="43"/>
        <v>1.5</v>
      </c>
      <c r="X134" s="338">
        <v>97.7</v>
      </c>
      <c r="Y134" s="339">
        <f t="shared" si="44"/>
        <v>1.7</v>
      </c>
      <c r="Z134" s="338">
        <v>107.5</v>
      </c>
      <c r="AA134" s="339">
        <f t="shared" si="45"/>
        <v>-0.1</v>
      </c>
      <c r="AB134" s="338">
        <v>108.2</v>
      </c>
      <c r="AC134" s="339">
        <f t="shared" si="46"/>
        <v>-2.2999999999999998</v>
      </c>
      <c r="AD134" s="338">
        <v>102.2</v>
      </c>
      <c r="AE134" s="339">
        <f t="shared" si="47"/>
        <v>5.3</v>
      </c>
      <c r="AF134" s="338">
        <v>103</v>
      </c>
      <c r="AG134" s="339">
        <f t="shared" si="48"/>
        <v>4.5999999999999996</v>
      </c>
      <c r="AH134" s="338">
        <v>106.2</v>
      </c>
      <c r="AI134" s="339">
        <f t="shared" si="49"/>
        <v>-3.5</v>
      </c>
      <c r="AJ134" s="338">
        <v>102.4</v>
      </c>
      <c r="AK134" s="339">
        <f t="shared" si="50"/>
        <v>-7.2</v>
      </c>
      <c r="AM134" s="324"/>
      <c r="AN134" s="337" t="s">
        <v>108</v>
      </c>
      <c r="AO134" s="338">
        <v>101</v>
      </c>
      <c r="AP134" s="339">
        <f t="shared" si="39"/>
        <v>1</v>
      </c>
      <c r="AQ134" s="338">
        <v>101.6</v>
      </c>
      <c r="AR134" s="339">
        <f t="shared" si="40"/>
        <v>0.1</v>
      </c>
      <c r="AS134" s="338">
        <v>97.1</v>
      </c>
      <c r="AT134" s="339">
        <f t="shared" si="41"/>
        <v>0.9</v>
      </c>
      <c r="AU134" s="338">
        <v>94.1</v>
      </c>
      <c r="AV134" s="339">
        <f t="shared" si="42"/>
        <v>0.4</v>
      </c>
      <c r="AW134" s="338">
        <v>103.5</v>
      </c>
      <c r="AX134" s="731"/>
      <c r="AY134" s="338">
        <v>105.3</v>
      </c>
      <c r="AZ134" s="731"/>
      <c r="BA134" s="338">
        <v>96.3</v>
      </c>
      <c r="BB134" s="731"/>
      <c r="BC134" s="338">
        <v>90.8</v>
      </c>
      <c r="BD134" s="731"/>
    </row>
    <row r="135" spans="1:58" x14ac:dyDescent="0.15">
      <c r="A135" s="324"/>
      <c r="B135" s="337" t="s">
        <v>109</v>
      </c>
      <c r="C135" s="355"/>
      <c r="D135" s="356"/>
      <c r="E135" s="355"/>
      <c r="F135" s="356"/>
      <c r="G135" s="355"/>
      <c r="H135" s="356"/>
      <c r="I135" s="355"/>
      <c r="J135" s="356"/>
      <c r="K135" s="355"/>
      <c r="L135" s="356"/>
      <c r="M135" s="355"/>
      <c r="N135" s="356"/>
      <c r="O135" s="357"/>
      <c r="P135" s="356"/>
      <c r="Q135" s="355"/>
      <c r="R135" s="356"/>
      <c r="T135" s="324"/>
      <c r="U135" s="337" t="s">
        <v>109</v>
      </c>
      <c r="V135" s="338">
        <v>99.2</v>
      </c>
      <c r="W135" s="339">
        <f t="shared" si="43"/>
        <v>0.6</v>
      </c>
      <c r="X135" s="338">
        <v>99</v>
      </c>
      <c r="Y135" s="339">
        <f t="shared" si="44"/>
        <v>1.3</v>
      </c>
      <c r="Z135" s="338">
        <v>107.2</v>
      </c>
      <c r="AA135" s="339">
        <f t="shared" si="45"/>
        <v>-0.3</v>
      </c>
      <c r="AB135" s="338">
        <v>105.5</v>
      </c>
      <c r="AC135" s="339">
        <f t="shared" si="46"/>
        <v>-2.5</v>
      </c>
      <c r="AD135" s="338">
        <v>102.2</v>
      </c>
      <c r="AE135" s="339">
        <f t="shared" si="47"/>
        <v>5.4</v>
      </c>
      <c r="AF135" s="338">
        <v>100.3</v>
      </c>
      <c r="AG135" s="339">
        <f t="shared" si="48"/>
        <v>6.2</v>
      </c>
      <c r="AH135" s="338">
        <v>109.6</v>
      </c>
      <c r="AI135" s="339">
        <f t="shared" si="49"/>
        <v>-3.6</v>
      </c>
      <c r="AJ135" s="338">
        <v>105.7</v>
      </c>
      <c r="AK135" s="339">
        <f t="shared" si="50"/>
        <v>-9.8000000000000007</v>
      </c>
      <c r="AM135" s="324"/>
      <c r="AN135" s="337" t="s">
        <v>109</v>
      </c>
      <c r="AO135" s="338">
        <v>101.2</v>
      </c>
      <c r="AP135" s="339">
        <f t="shared" si="39"/>
        <v>0.2</v>
      </c>
      <c r="AQ135" s="338">
        <v>102.1</v>
      </c>
      <c r="AR135" s="339">
        <f t="shared" si="40"/>
        <v>0.5</v>
      </c>
      <c r="AS135" s="338">
        <v>97.8</v>
      </c>
      <c r="AT135" s="339">
        <f t="shared" si="41"/>
        <v>0.7</v>
      </c>
      <c r="AU135" s="338">
        <v>93.7</v>
      </c>
      <c r="AV135" s="339">
        <f t="shared" si="42"/>
        <v>-0.4</v>
      </c>
      <c r="AW135" s="338">
        <v>104.4</v>
      </c>
      <c r="AX135" s="731"/>
      <c r="AY135" s="338">
        <v>104</v>
      </c>
      <c r="AZ135" s="731"/>
      <c r="BA135" s="338">
        <v>98.9</v>
      </c>
      <c r="BB135" s="731"/>
      <c r="BC135" s="338">
        <v>92.7</v>
      </c>
      <c r="BD135" s="731"/>
    </row>
    <row r="136" spans="1:58" x14ac:dyDescent="0.15">
      <c r="A136" s="324"/>
      <c r="B136" s="337" t="s">
        <v>110</v>
      </c>
      <c r="C136" s="355"/>
      <c r="D136" s="356"/>
      <c r="E136" s="355"/>
      <c r="F136" s="356"/>
      <c r="G136" s="355"/>
      <c r="H136" s="356"/>
      <c r="I136" s="355"/>
      <c r="J136" s="356"/>
      <c r="K136" s="355"/>
      <c r="L136" s="356"/>
      <c r="M136" s="355"/>
      <c r="N136" s="356"/>
      <c r="O136" s="357"/>
      <c r="P136" s="356"/>
      <c r="Q136" s="355"/>
      <c r="R136" s="356"/>
      <c r="T136" s="324"/>
      <c r="U136" s="337" t="s">
        <v>110</v>
      </c>
      <c r="V136" s="338">
        <v>99.5</v>
      </c>
      <c r="W136" s="339">
        <f t="shared" si="43"/>
        <v>0.3</v>
      </c>
      <c r="X136" s="141">
        <v>99.1</v>
      </c>
      <c r="Y136" s="339">
        <f t="shared" si="44"/>
        <v>0.1</v>
      </c>
      <c r="Z136" s="338">
        <v>105.7</v>
      </c>
      <c r="AA136" s="339">
        <f t="shared" si="45"/>
        <v>-1.4</v>
      </c>
      <c r="AB136" s="338">
        <v>104.3</v>
      </c>
      <c r="AC136" s="339">
        <f t="shared" si="46"/>
        <v>-1.1000000000000001</v>
      </c>
      <c r="AD136" s="338">
        <v>99.8</v>
      </c>
      <c r="AE136" s="339">
        <f t="shared" si="47"/>
        <v>4.8</v>
      </c>
      <c r="AF136" s="338">
        <v>100</v>
      </c>
      <c r="AG136" s="339">
        <f t="shared" si="48"/>
        <v>6.6</v>
      </c>
      <c r="AH136" s="338">
        <v>108.8</v>
      </c>
      <c r="AI136" s="339">
        <f t="shared" si="49"/>
        <v>-5.0999999999999996</v>
      </c>
      <c r="AJ136" s="338">
        <v>104.6</v>
      </c>
      <c r="AK136" s="339">
        <f t="shared" si="50"/>
        <v>-10.9</v>
      </c>
      <c r="AM136" s="324"/>
      <c r="AN136" s="337" t="s">
        <v>110</v>
      </c>
      <c r="AO136" s="338">
        <v>101.8</v>
      </c>
      <c r="AP136" s="339">
        <f t="shared" si="39"/>
        <v>0.6</v>
      </c>
      <c r="AQ136" s="141">
        <v>103.6</v>
      </c>
      <c r="AR136" s="339">
        <f t="shared" si="40"/>
        <v>1.5</v>
      </c>
      <c r="AS136" s="338">
        <v>95.6</v>
      </c>
      <c r="AT136" s="339">
        <f t="shared" si="41"/>
        <v>-2.2000000000000002</v>
      </c>
      <c r="AU136" s="338">
        <v>90.8</v>
      </c>
      <c r="AV136" s="339">
        <f t="shared" si="42"/>
        <v>-3.1</v>
      </c>
      <c r="AW136" s="338">
        <v>102.1</v>
      </c>
      <c r="AX136" s="731"/>
      <c r="AY136" s="338">
        <v>103.7</v>
      </c>
      <c r="AZ136" s="731"/>
      <c r="BA136" s="338">
        <v>97.7</v>
      </c>
      <c r="BB136" s="731"/>
      <c r="BC136" s="338">
        <v>91.9</v>
      </c>
      <c r="BD136" s="731"/>
    </row>
    <row r="137" spans="1:58" x14ac:dyDescent="0.15">
      <c r="A137" s="346"/>
      <c r="B137" s="342" t="s">
        <v>97</v>
      </c>
      <c r="C137" s="358"/>
      <c r="D137" s="359"/>
      <c r="E137" s="358"/>
      <c r="F137" s="359"/>
      <c r="G137" s="358"/>
      <c r="H137" s="359"/>
      <c r="I137" s="358"/>
      <c r="J137" s="359"/>
      <c r="K137" s="358"/>
      <c r="L137" s="359"/>
      <c r="M137" s="358"/>
      <c r="N137" s="359"/>
      <c r="O137" s="360"/>
      <c r="P137" s="359"/>
      <c r="Q137" s="358"/>
      <c r="R137" s="359"/>
      <c r="T137" s="324"/>
      <c r="U137" s="337" t="s">
        <v>97</v>
      </c>
      <c r="V137" s="338">
        <v>100</v>
      </c>
      <c r="W137" s="339">
        <f t="shared" si="43"/>
        <v>0.5</v>
      </c>
      <c r="X137" s="141">
        <v>99.3</v>
      </c>
      <c r="Y137" s="339">
        <f t="shared" si="44"/>
        <v>0.2</v>
      </c>
      <c r="Z137" s="338">
        <v>105.5</v>
      </c>
      <c r="AA137" s="339">
        <f t="shared" si="45"/>
        <v>-0.2</v>
      </c>
      <c r="AB137" s="338">
        <v>104.1</v>
      </c>
      <c r="AC137" s="339">
        <f t="shared" si="46"/>
        <v>-0.2</v>
      </c>
      <c r="AD137" s="338">
        <v>100</v>
      </c>
      <c r="AE137" s="339">
        <f t="shared" si="47"/>
        <v>7.2</v>
      </c>
      <c r="AF137" s="338">
        <v>100.8</v>
      </c>
      <c r="AG137" s="339">
        <f t="shared" si="48"/>
        <v>6.4</v>
      </c>
      <c r="AH137" s="338">
        <v>105.7</v>
      </c>
      <c r="AI137" s="339">
        <f t="shared" si="49"/>
        <v>-4.3</v>
      </c>
      <c r="AJ137" s="338">
        <v>101.5</v>
      </c>
      <c r="AK137" s="339">
        <f t="shared" si="50"/>
        <v>-11</v>
      </c>
      <c r="AM137" s="324"/>
      <c r="AN137" s="337" t="s">
        <v>97</v>
      </c>
      <c r="AO137" s="338">
        <v>101.8</v>
      </c>
      <c r="AP137" s="339">
        <f t="shared" si="39"/>
        <v>0</v>
      </c>
      <c r="AQ137" s="141">
        <v>102.9</v>
      </c>
      <c r="AR137" s="339">
        <f t="shared" si="40"/>
        <v>-0.7</v>
      </c>
      <c r="AS137" s="338">
        <v>96.9</v>
      </c>
      <c r="AT137" s="339">
        <f t="shared" si="41"/>
        <v>1.4</v>
      </c>
      <c r="AU137" s="338">
        <v>92.4</v>
      </c>
      <c r="AV137" s="339">
        <f t="shared" si="42"/>
        <v>1.8</v>
      </c>
      <c r="AW137" s="338">
        <v>102.6</v>
      </c>
      <c r="AX137" s="731"/>
      <c r="AY137" s="338">
        <v>105.3</v>
      </c>
      <c r="AZ137" s="731"/>
      <c r="BA137" s="338">
        <v>94.7</v>
      </c>
      <c r="BB137" s="731"/>
      <c r="BC137" s="338">
        <v>88.2</v>
      </c>
      <c r="BD137" s="731"/>
    </row>
    <row r="138" spans="1:58" x14ac:dyDescent="0.15">
      <c r="A138" s="361"/>
      <c r="B138" s="362"/>
      <c r="O138" s="338"/>
      <c r="T138" s="331" t="s">
        <v>61</v>
      </c>
      <c r="U138" s="363" t="s">
        <v>99</v>
      </c>
      <c r="V138" s="335">
        <v>103.2</v>
      </c>
      <c r="W138" s="334">
        <f t="shared" si="43"/>
        <v>3.2</v>
      </c>
      <c r="X138" s="364">
        <v>102.8</v>
      </c>
      <c r="Y138" s="334">
        <f t="shared" si="44"/>
        <v>3.5</v>
      </c>
      <c r="Z138" s="333">
        <v>105.8</v>
      </c>
      <c r="AA138" s="334">
        <f t="shared" si="45"/>
        <v>0.3</v>
      </c>
      <c r="AB138" s="333">
        <v>99.9</v>
      </c>
      <c r="AC138" s="334">
        <f t="shared" si="46"/>
        <v>-4</v>
      </c>
      <c r="AD138" s="333">
        <v>96.2</v>
      </c>
      <c r="AE138" s="334">
        <f t="shared" si="47"/>
        <v>10.7</v>
      </c>
      <c r="AF138" s="333">
        <v>95.6</v>
      </c>
      <c r="AG138" s="334">
        <f t="shared" si="48"/>
        <v>9.4</v>
      </c>
      <c r="AH138" s="333">
        <v>109.8</v>
      </c>
      <c r="AI138" s="334">
        <f t="shared" si="49"/>
        <v>-3.9</v>
      </c>
      <c r="AJ138" s="333">
        <v>111.1</v>
      </c>
      <c r="AK138" s="334">
        <f t="shared" si="50"/>
        <v>-12.8</v>
      </c>
      <c r="AM138" s="331" t="s">
        <v>848</v>
      </c>
      <c r="AN138" s="363" t="s">
        <v>99</v>
      </c>
      <c r="AO138" s="335">
        <v>103.8</v>
      </c>
      <c r="AP138" s="334">
        <f t="shared" si="39"/>
        <v>2</v>
      </c>
      <c r="AQ138" s="364">
        <v>104.4</v>
      </c>
      <c r="AR138" s="334">
        <f t="shared" si="40"/>
        <v>1.5</v>
      </c>
      <c r="AS138" s="333">
        <v>97.3</v>
      </c>
      <c r="AT138" s="334">
        <f t="shared" si="41"/>
        <v>0.4</v>
      </c>
      <c r="AU138" s="333">
        <v>91.8</v>
      </c>
      <c r="AV138" s="334">
        <f t="shared" si="42"/>
        <v>-0.6</v>
      </c>
      <c r="AW138" s="333">
        <v>98</v>
      </c>
      <c r="AX138" s="334">
        <f>ROUND((AW138-AW126)/AW126*100,1)</f>
        <v>10</v>
      </c>
      <c r="AY138" s="333">
        <v>98.5</v>
      </c>
      <c r="AZ138" s="334">
        <f>ROUND((AY138-AY126)/AY126*100,1)</f>
        <v>8.1999999999999993</v>
      </c>
      <c r="BA138" s="333">
        <v>99.2</v>
      </c>
      <c r="BB138" s="334">
        <f>ROUND((BA138-BA126)/BA126*100,1)</f>
        <v>-3.8</v>
      </c>
      <c r="BC138" s="333">
        <v>99.2</v>
      </c>
      <c r="BD138" s="334">
        <f>ROUND((BC138-BC126)/BC126*100,1)</f>
        <v>-10.5</v>
      </c>
    </row>
    <row r="139" spans="1:58" x14ac:dyDescent="0.15">
      <c r="A139" s="361"/>
      <c r="B139" s="362"/>
      <c r="O139" s="338"/>
      <c r="T139" s="336"/>
      <c r="U139" s="362" t="s">
        <v>101</v>
      </c>
      <c r="V139" s="340">
        <v>101</v>
      </c>
      <c r="W139" s="339">
        <f t="shared" si="43"/>
        <v>-2.1</v>
      </c>
      <c r="X139" s="365">
        <v>100.7</v>
      </c>
      <c r="Y139" s="339">
        <f t="shared" si="44"/>
        <v>-2</v>
      </c>
      <c r="Z139" s="338">
        <v>105.6</v>
      </c>
      <c r="AA139" s="339">
        <f t="shared" si="45"/>
        <v>-0.2</v>
      </c>
      <c r="AB139" s="338">
        <v>104.2</v>
      </c>
      <c r="AC139" s="339">
        <f t="shared" si="46"/>
        <v>4.3</v>
      </c>
      <c r="AD139" s="338">
        <v>97.8</v>
      </c>
      <c r="AE139" s="339">
        <f t="shared" si="47"/>
        <v>7</v>
      </c>
      <c r="AF139" s="338">
        <v>98.2</v>
      </c>
      <c r="AG139" s="339">
        <f t="shared" si="48"/>
        <v>6.4</v>
      </c>
      <c r="AH139" s="338">
        <v>107.5</v>
      </c>
      <c r="AI139" s="339">
        <f t="shared" si="49"/>
        <v>-3.2</v>
      </c>
      <c r="AJ139" s="338">
        <v>107</v>
      </c>
      <c r="AK139" s="339">
        <f t="shared" si="50"/>
        <v>-8.4</v>
      </c>
      <c r="AM139" s="336"/>
      <c r="AN139" s="362" t="s">
        <v>101</v>
      </c>
      <c r="AO139" s="340">
        <v>102.7</v>
      </c>
      <c r="AP139" s="339">
        <f t="shared" si="39"/>
        <v>-1.1000000000000001</v>
      </c>
      <c r="AQ139" s="365">
        <v>103.3</v>
      </c>
      <c r="AR139" s="339">
        <f t="shared" si="40"/>
        <v>-1.1000000000000001</v>
      </c>
      <c r="AS139" s="338">
        <v>97</v>
      </c>
      <c r="AT139" s="339">
        <f t="shared" si="41"/>
        <v>-0.3</v>
      </c>
      <c r="AU139" s="338">
        <v>93.2</v>
      </c>
      <c r="AV139" s="339">
        <f t="shared" si="42"/>
        <v>1.5</v>
      </c>
      <c r="AW139" s="338">
        <v>100.2</v>
      </c>
      <c r="AX139" s="339">
        <f>ROUND((AW139-AW127)/AW127*100,1)</f>
        <v>6.6</v>
      </c>
      <c r="AY139" s="338">
        <v>101.5</v>
      </c>
      <c r="AZ139" s="339">
        <f>ROUND((AY139-AY127)/AY127*100,1)</f>
        <v>5.8</v>
      </c>
      <c r="BA139" s="338">
        <v>98.4</v>
      </c>
      <c r="BB139" s="339">
        <f>ROUND((BA139-BA127)/BA127*100,1)</f>
        <v>-3.6</v>
      </c>
      <c r="BC139" s="338">
        <v>96.7</v>
      </c>
      <c r="BD139" s="339">
        <f>ROUND((BC139-BC127)/BC127*100,1)</f>
        <v>-7.7</v>
      </c>
    </row>
    <row r="140" spans="1:58" x14ac:dyDescent="0.15">
      <c r="A140" s="361"/>
      <c r="B140" s="362"/>
      <c r="O140" s="338"/>
      <c r="T140" s="336"/>
      <c r="U140" s="362" t="s">
        <v>102</v>
      </c>
      <c r="V140" s="340">
        <v>101.5</v>
      </c>
      <c r="W140" s="339">
        <f t="shared" si="43"/>
        <v>0.5</v>
      </c>
      <c r="X140" s="365">
        <v>101.5</v>
      </c>
      <c r="Y140" s="339">
        <f t="shared" si="44"/>
        <v>0.8</v>
      </c>
      <c r="Z140" s="338">
        <v>106.8</v>
      </c>
      <c r="AA140" s="339">
        <f t="shared" si="45"/>
        <v>1.1000000000000001</v>
      </c>
      <c r="AB140" s="338">
        <v>105.3</v>
      </c>
      <c r="AC140" s="339">
        <f t="shared" si="46"/>
        <v>1.1000000000000001</v>
      </c>
      <c r="AD140" s="338">
        <v>110</v>
      </c>
      <c r="AE140" s="339">
        <f t="shared" si="47"/>
        <v>7.4</v>
      </c>
      <c r="AF140" s="338">
        <v>113.9</v>
      </c>
      <c r="AG140" s="339">
        <f t="shared" si="48"/>
        <v>6.5</v>
      </c>
      <c r="AH140" s="338">
        <v>98.9</v>
      </c>
      <c r="AI140" s="339">
        <f t="shared" si="49"/>
        <v>-1.2</v>
      </c>
      <c r="AJ140" s="338">
        <v>88.5</v>
      </c>
      <c r="AK140" s="339">
        <f t="shared" si="50"/>
        <v>-6.5</v>
      </c>
      <c r="AM140" s="336"/>
      <c r="AN140" s="362" t="s">
        <v>102</v>
      </c>
      <c r="AO140" s="340">
        <v>104.2</v>
      </c>
      <c r="AP140" s="339">
        <f t="shared" si="39"/>
        <v>1.5</v>
      </c>
      <c r="AQ140" s="365">
        <v>105.7</v>
      </c>
      <c r="AR140" s="339">
        <f t="shared" si="40"/>
        <v>2.2999999999999998</v>
      </c>
      <c r="AS140" s="338">
        <v>95.3</v>
      </c>
      <c r="AT140" s="339">
        <f t="shared" si="41"/>
        <v>-1.8</v>
      </c>
      <c r="AU140" s="338">
        <v>89.1</v>
      </c>
      <c r="AV140" s="339">
        <f t="shared" si="42"/>
        <v>-4.4000000000000004</v>
      </c>
      <c r="AW140" s="338">
        <v>112.7</v>
      </c>
      <c r="AX140" s="339">
        <f>ROUND((AW140-AW128)/AW128*100,1)</f>
        <v>6.7</v>
      </c>
      <c r="AY140" s="338">
        <v>117.6</v>
      </c>
      <c r="AZ140" s="339">
        <f>ROUND((AY140-AY128)/AY128*100,1)</f>
        <v>6.2</v>
      </c>
      <c r="BA140" s="338">
        <v>90.3</v>
      </c>
      <c r="BB140" s="339">
        <f>ROUND((BA140-BA128)/BA128*100,1)</f>
        <v>-4.0999999999999996</v>
      </c>
      <c r="BC140" s="338">
        <v>77.900000000000006</v>
      </c>
      <c r="BD140" s="339">
        <f>ROUND((BC140-BC128)/BC128*100,1)</f>
        <v>-9.5</v>
      </c>
    </row>
    <row r="141" spans="1:58" x14ac:dyDescent="0.15">
      <c r="B141" s="362"/>
      <c r="O141" s="338"/>
      <c r="T141" s="324"/>
      <c r="U141" s="362" t="s">
        <v>103</v>
      </c>
      <c r="V141" s="340">
        <v>99.2</v>
      </c>
      <c r="W141" s="339">
        <f t="shared" si="43"/>
        <v>-2.2999999999999998</v>
      </c>
      <c r="X141" s="365">
        <v>97.7</v>
      </c>
      <c r="Y141" s="339">
        <f t="shared" si="44"/>
        <v>-3.7</v>
      </c>
      <c r="Z141" s="338">
        <v>106.7</v>
      </c>
      <c r="AA141" s="339">
        <f t="shared" si="45"/>
        <v>-0.1</v>
      </c>
      <c r="AB141" s="338">
        <v>105.6</v>
      </c>
      <c r="AC141" s="339">
        <f t="shared" si="46"/>
        <v>0.3</v>
      </c>
      <c r="AD141" s="338">
        <v>96.2</v>
      </c>
      <c r="AE141" s="339">
        <f t="shared" si="47"/>
        <v>3.7</v>
      </c>
      <c r="AF141" s="338">
        <v>92.9</v>
      </c>
      <c r="AG141" s="339">
        <f t="shared" si="48"/>
        <v>1.9</v>
      </c>
      <c r="AH141" s="338">
        <v>100.9</v>
      </c>
      <c r="AI141" s="339">
        <f t="shared" si="49"/>
        <v>-1.5</v>
      </c>
      <c r="AJ141" s="338">
        <v>103.2</v>
      </c>
      <c r="AK141" s="339">
        <f t="shared" si="50"/>
        <v>-3.4</v>
      </c>
      <c r="AM141" s="324"/>
      <c r="AN141" s="362" t="s">
        <v>103</v>
      </c>
      <c r="AO141" s="340">
        <v>99.6</v>
      </c>
      <c r="AP141" s="339">
        <f t="shared" si="39"/>
        <v>-4.4000000000000004</v>
      </c>
      <c r="AQ141" s="365">
        <v>99.4</v>
      </c>
      <c r="AR141" s="339">
        <f t="shared" si="40"/>
        <v>-6</v>
      </c>
      <c r="AS141" s="338">
        <v>96.4</v>
      </c>
      <c r="AT141" s="339">
        <f t="shared" si="41"/>
        <v>1.2</v>
      </c>
      <c r="AU141" s="338">
        <v>95.7</v>
      </c>
      <c r="AV141" s="339">
        <f t="shared" si="42"/>
        <v>7.4</v>
      </c>
      <c r="AW141" s="338">
        <v>98.1</v>
      </c>
      <c r="AX141" s="339">
        <f>ROUND((AW141-AW129)/AW129*100,1)</f>
        <v>1.9</v>
      </c>
      <c r="AY141" s="338">
        <v>96.3</v>
      </c>
      <c r="AZ141" s="339">
        <f>ROUND((AY141-AY129)/AY129*100,1)</f>
        <v>0.3</v>
      </c>
      <c r="BA141" s="338">
        <v>93.3</v>
      </c>
      <c r="BB141" s="339">
        <f>ROUND((BA141-BA129)/BA129*100,1)</f>
        <v>-2.8</v>
      </c>
      <c r="BC141" s="338">
        <v>94.5</v>
      </c>
      <c r="BD141" s="339">
        <f>ROUND((BC141-BC129)/BC129*100,1)</f>
        <v>-1.6</v>
      </c>
    </row>
    <row r="142" spans="1:58" x14ac:dyDescent="0.15">
      <c r="B142" s="362"/>
      <c r="O142" s="338"/>
      <c r="T142" s="324"/>
      <c r="U142" s="362" t="s">
        <v>104</v>
      </c>
      <c r="V142" s="340">
        <v>99.5</v>
      </c>
      <c r="W142" s="339">
        <f t="shared" si="43"/>
        <v>0.3</v>
      </c>
      <c r="X142" s="365">
        <v>97.3</v>
      </c>
      <c r="Y142" s="339">
        <f t="shared" si="44"/>
        <v>-0.4</v>
      </c>
      <c r="Z142" s="338">
        <v>108.7</v>
      </c>
      <c r="AA142" s="339">
        <f t="shared" si="45"/>
        <v>1.9</v>
      </c>
      <c r="AB142" s="338">
        <v>108.5</v>
      </c>
      <c r="AC142" s="339">
        <f t="shared" si="46"/>
        <v>2.7</v>
      </c>
      <c r="AD142" s="338">
        <v>94</v>
      </c>
      <c r="AE142" s="339">
        <f t="shared" si="47"/>
        <v>1</v>
      </c>
      <c r="AF142" s="338">
        <v>90.6</v>
      </c>
      <c r="AG142" s="339">
        <f t="shared" si="48"/>
        <v>-1.1000000000000001</v>
      </c>
      <c r="AH142" s="338">
        <v>107.5</v>
      </c>
      <c r="AI142" s="339">
        <f t="shared" si="49"/>
        <v>1.1000000000000001</v>
      </c>
      <c r="AJ142" s="338">
        <v>114.1</v>
      </c>
      <c r="AK142" s="339">
        <f t="shared" si="50"/>
        <v>2</v>
      </c>
      <c r="AM142" s="324"/>
      <c r="AN142" s="362" t="s">
        <v>104</v>
      </c>
      <c r="AO142" s="340">
        <v>101.9</v>
      </c>
      <c r="AP142" s="339">
        <f t="shared" si="39"/>
        <v>2.2999999999999998</v>
      </c>
      <c r="AQ142" s="365">
        <v>101.2</v>
      </c>
      <c r="AR142" s="339">
        <f t="shared" si="40"/>
        <v>1.8</v>
      </c>
      <c r="AS142" s="338">
        <v>98.7</v>
      </c>
      <c r="AT142" s="339">
        <f t="shared" si="41"/>
        <v>2.4</v>
      </c>
      <c r="AU142" s="338">
        <v>97.4</v>
      </c>
      <c r="AV142" s="339">
        <f t="shared" si="42"/>
        <v>1.8</v>
      </c>
      <c r="AW142" s="338">
        <v>96.3</v>
      </c>
      <c r="AX142" s="339">
        <f t="shared" ref="AX142:AX210" si="51">ROUND((AW142-AW130)/AW130*100,1)</f>
        <v>0.5</v>
      </c>
      <c r="AY142" s="338">
        <v>94.5</v>
      </c>
      <c r="AZ142" s="339">
        <f t="shared" ref="AZ142:AZ209" si="52">ROUND((AY142-AY130)/AY130*100,1)</f>
        <v>-1.4</v>
      </c>
      <c r="BA142" s="338">
        <v>98.5</v>
      </c>
      <c r="BB142" s="339">
        <f t="shared" ref="BB142:BB196" si="53">ROUND((BA142-BA130)/BA130*100,1)</f>
        <v>0.6</v>
      </c>
      <c r="BC142" s="338">
        <v>101.5</v>
      </c>
      <c r="BD142" s="339">
        <f t="shared" ref="BD142:BD209" si="54">ROUND((BC142-BC130)/BC130*100,1)</f>
        <v>3.4</v>
      </c>
    </row>
    <row r="143" spans="1:58" x14ac:dyDescent="0.15">
      <c r="B143" s="362"/>
      <c r="O143" s="338"/>
      <c r="T143" s="324"/>
      <c r="U143" s="362" t="s">
        <v>105</v>
      </c>
      <c r="V143" s="340">
        <v>97.6</v>
      </c>
      <c r="W143" s="339">
        <f t="shared" si="43"/>
        <v>-1.9</v>
      </c>
      <c r="X143" s="365">
        <v>96.4</v>
      </c>
      <c r="Y143" s="339">
        <f t="shared" si="44"/>
        <v>-0.9</v>
      </c>
      <c r="Z143" s="338">
        <v>110.1</v>
      </c>
      <c r="AA143" s="339">
        <f t="shared" si="45"/>
        <v>1.3</v>
      </c>
      <c r="AB143" s="338">
        <v>112</v>
      </c>
      <c r="AC143" s="339">
        <f t="shared" si="46"/>
        <v>3.2</v>
      </c>
      <c r="AD143" s="338">
        <v>100.1</v>
      </c>
      <c r="AE143" s="339">
        <f t="shared" si="47"/>
        <v>3.2</v>
      </c>
      <c r="AF143" s="338">
        <v>98.2</v>
      </c>
      <c r="AG143" s="339">
        <f t="shared" si="48"/>
        <v>1.9</v>
      </c>
      <c r="AH143" s="338">
        <v>109</v>
      </c>
      <c r="AI143" s="339">
        <f t="shared" si="49"/>
        <v>3.1</v>
      </c>
      <c r="AJ143" s="338">
        <v>110.5</v>
      </c>
      <c r="AK143" s="339">
        <f t="shared" si="50"/>
        <v>1.7</v>
      </c>
      <c r="AM143" s="324"/>
      <c r="AN143" s="362" t="s">
        <v>105</v>
      </c>
      <c r="AO143" s="340">
        <v>100.3</v>
      </c>
      <c r="AP143" s="339">
        <f t="shared" si="39"/>
        <v>-1.6</v>
      </c>
      <c r="AQ143" s="365">
        <v>99.9</v>
      </c>
      <c r="AR143" s="339">
        <f t="shared" si="40"/>
        <v>-1.3</v>
      </c>
      <c r="AS143" s="338">
        <v>99.8</v>
      </c>
      <c r="AT143" s="339">
        <f t="shared" si="41"/>
        <v>1.1000000000000001</v>
      </c>
      <c r="AU143" s="338">
        <v>99.7</v>
      </c>
      <c r="AV143" s="339">
        <f t="shared" si="42"/>
        <v>2.4</v>
      </c>
      <c r="AW143" s="338">
        <v>102.4</v>
      </c>
      <c r="AX143" s="339">
        <f t="shared" si="51"/>
        <v>3.6</v>
      </c>
      <c r="AY143" s="338">
        <v>100.9</v>
      </c>
      <c r="AZ143" s="339">
        <f t="shared" si="52"/>
        <v>1.2</v>
      </c>
      <c r="BA143" s="338">
        <v>100</v>
      </c>
      <c r="BB143" s="339">
        <f t="shared" si="53"/>
        <v>2.8</v>
      </c>
      <c r="BC143" s="338">
        <v>98.9</v>
      </c>
      <c r="BD143" s="339">
        <f t="shared" si="54"/>
        <v>2.9</v>
      </c>
    </row>
    <row r="144" spans="1:58" x14ac:dyDescent="0.15">
      <c r="B144" s="362"/>
      <c r="O144" s="338"/>
      <c r="T144" s="324"/>
      <c r="U144" s="362" t="s">
        <v>106</v>
      </c>
      <c r="V144" s="340">
        <v>97.5</v>
      </c>
      <c r="W144" s="339">
        <f t="shared" si="43"/>
        <v>-0.1</v>
      </c>
      <c r="X144" s="365">
        <v>96.9</v>
      </c>
      <c r="Y144" s="339">
        <f t="shared" si="44"/>
        <v>0.5</v>
      </c>
      <c r="Z144" s="338">
        <v>110.7</v>
      </c>
      <c r="AA144" s="339">
        <f t="shared" si="45"/>
        <v>0.5</v>
      </c>
      <c r="AB144" s="338">
        <v>110.2</v>
      </c>
      <c r="AC144" s="339">
        <f t="shared" si="46"/>
        <v>-1.6</v>
      </c>
      <c r="AD144" s="338">
        <v>103.6</v>
      </c>
      <c r="AE144" s="339">
        <f t="shared" si="47"/>
        <v>-0.5</v>
      </c>
      <c r="AF144" s="338">
        <v>101.2</v>
      </c>
      <c r="AG144" s="339">
        <f t="shared" si="48"/>
        <v>-0.5</v>
      </c>
      <c r="AH144" s="338">
        <v>112.8</v>
      </c>
      <c r="AI144" s="339">
        <f t="shared" si="49"/>
        <v>3.1</v>
      </c>
      <c r="AJ144" s="338">
        <v>110.3</v>
      </c>
      <c r="AK144" s="339">
        <f t="shared" si="50"/>
        <v>0.5</v>
      </c>
      <c r="AM144" s="324"/>
      <c r="AN144" s="362" t="s">
        <v>106</v>
      </c>
      <c r="AO144" s="340">
        <v>100.1</v>
      </c>
      <c r="AP144" s="339">
        <f t="shared" si="39"/>
        <v>-0.2</v>
      </c>
      <c r="AQ144" s="365">
        <v>100.3</v>
      </c>
      <c r="AR144" s="339">
        <f t="shared" si="40"/>
        <v>0.4</v>
      </c>
      <c r="AS144" s="338">
        <v>100.4</v>
      </c>
      <c r="AT144" s="339">
        <f t="shared" si="41"/>
        <v>0.6</v>
      </c>
      <c r="AU144" s="338">
        <v>98.5</v>
      </c>
      <c r="AV144" s="339">
        <f t="shared" si="42"/>
        <v>-1.2</v>
      </c>
      <c r="AW144" s="338">
        <v>105.5</v>
      </c>
      <c r="AX144" s="339">
        <f t="shared" si="51"/>
        <v>0</v>
      </c>
      <c r="AY144" s="338">
        <v>104.2</v>
      </c>
      <c r="AZ144" s="339">
        <f t="shared" si="52"/>
        <v>-1.1000000000000001</v>
      </c>
      <c r="BA144" s="338">
        <v>103</v>
      </c>
      <c r="BB144" s="339">
        <f t="shared" si="53"/>
        <v>3</v>
      </c>
      <c r="BC144" s="338">
        <v>97.6</v>
      </c>
      <c r="BD144" s="339">
        <f t="shared" si="54"/>
        <v>3.9</v>
      </c>
    </row>
    <row r="145" spans="1:56" x14ac:dyDescent="0.15">
      <c r="B145" s="362"/>
      <c r="O145" s="338"/>
      <c r="T145" s="324"/>
      <c r="U145" s="362" t="s">
        <v>107</v>
      </c>
      <c r="V145" s="340">
        <v>96.7</v>
      </c>
      <c r="W145" s="339">
        <f t="shared" si="43"/>
        <v>-0.8</v>
      </c>
      <c r="X145" s="365">
        <v>94.9</v>
      </c>
      <c r="Y145" s="339">
        <f t="shared" si="44"/>
        <v>-2.1</v>
      </c>
      <c r="Z145" s="338">
        <v>111.7</v>
      </c>
      <c r="AA145" s="339">
        <f t="shared" si="45"/>
        <v>0.9</v>
      </c>
      <c r="AB145" s="338">
        <v>117.9</v>
      </c>
      <c r="AC145" s="339">
        <f t="shared" si="46"/>
        <v>7</v>
      </c>
      <c r="AD145" s="338">
        <v>89.3</v>
      </c>
      <c r="AE145" s="339">
        <f t="shared" si="47"/>
        <v>-3</v>
      </c>
      <c r="AF145" s="338">
        <v>87.5</v>
      </c>
      <c r="AG145" s="339">
        <f t="shared" si="48"/>
        <v>-4.0999999999999996</v>
      </c>
      <c r="AH145" s="338">
        <v>114.7</v>
      </c>
      <c r="AI145" s="339">
        <f t="shared" si="49"/>
        <v>4.7</v>
      </c>
      <c r="AJ145" s="338">
        <v>126.3</v>
      </c>
      <c r="AK145" s="339">
        <f t="shared" si="50"/>
        <v>7.5</v>
      </c>
      <c r="AM145" s="324"/>
      <c r="AN145" s="362" t="s">
        <v>107</v>
      </c>
      <c r="AO145" s="340">
        <v>99.5</v>
      </c>
      <c r="AP145" s="339">
        <f t="shared" si="39"/>
        <v>-0.6</v>
      </c>
      <c r="AQ145" s="365">
        <v>99.3</v>
      </c>
      <c r="AR145" s="339">
        <f t="shared" si="40"/>
        <v>-1</v>
      </c>
      <c r="AS145" s="338">
        <v>101.5</v>
      </c>
      <c r="AT145" s="339">
        <f t="shared" si="41"/>
        <v>1.1000000000000001</v>
      </c>
      <c r="AU145" s="338">
        <v>100.3</v>
      </c>
      <c r="AV145" s="339">
        <f t="shared" si="42"/>
        <v>1.8</v>
      </c>
      <c r="AW145" s="338">
        <v>90.9</v>
      </c>
      <c r="AX145" s="339">
        <f t="shared" si="51"/>
        <v>-2.4</v>
      </c>
      <c r="AY145" s="338">
        <v>91.1</v>
      </c>
      <c r="AZ145" s="339">
        <f t="shared" si="52"/>
        <v>-4.0999999999999996</v>
      </c>
      <c r="BA145" s="338">
        <v>103.6</v>
      </c>
      <c r="BB145" s="339">
        <f t="shared" si="53"/>
        <v>5.5</v>
      </c>
      <c r="BC145" s="338">
        <v>108.1</v>
      </c>
      <c r="BD145" s="339">
        <f t="shared" si="54"/>
        <v>8.9</v>
      </c>
    </row>
    <row r="146" spans="1:56" x14ac:dyDescent="0.15">
      <c r="B146" s="362"/>
      <c r="O146" s="338"/>
      <c r="T146" s="324"/>
      <c r="U146" s="362" t="s">
        <v>108</v>
      </c>
      <c r="V146" s="340">
        <v>98.1</v>
      </c>
      <c r="W146" s="339">
        <f t="shared" si="43"/>
        <v>1.4</v>
      </c>
      <c r="X146" s="365">
        <v>97.9</v>
      </c>
      <c r="Y146" s="339">
        <f t="shared" si="44"/>
        <v>3.2</v>
      </c>
      <c r="Z146" s="338">
        <v>111.3</v>
      </c>
      <c r="AA146" s="339">
        <f t="shared" si="45"/>
        <v>-0.4</v>
      </c>
      <c r="AB146" s="338">
        <v>111.5</v>
      </c>
      <c r="AC146" s="339">
        <f t="shared" si="46"/>
        <v>-5.4</v>
      </c>
      <c r="AD146" s="338">
        <v>103.2</v>
      </c>
      <c r="AE146" s="339">
        <f t="shared" si="47"/>
        <v>1</v>
      </c>
      <c r="AF146" s="338">
        <v>104.8</v>
      </c>
      <c r="AG146" s="339">
        <f t="shared" si="48"/>
        <v>1.7</v>
      </c>
      <c r="AH146" s="338">
        <v>110.6</v>
      </c>
      <c r="AI146" s="339">
        <f t="shared" si="49"/>
        <v>4.0999999999999996</v>
      </c>
      <c r="AJ146" s="338">
        <v>105.9</v>
      </c>
      <c r="AK146" s="339">
        <f t="shared" si="50"/>
        <v>3.4</v>
      </c>
      <c r="AM146" s="324"/>
      <c r="AN146" s="362" t="s">
        <v>108</v>
      </c>
      <c r="AO146" s="340">
        <v>100.7</v>
      </c>
      <c r="AP146" s="339">
        <f t="shared" si="39"/>
        <v>1.2</v>
      </c>
      <c r="AQ146" s="365">
        <v>101.1</v>
      </c>
      <c r="AR146" s="339">
        <f t="shared" si="40"/>
        <v>1.8</v>
      </c>
      <c r="AS146" s="338">
        <v>101.6</v>
      </c>
      <c r="AT146" s="339">
        <f t="shared" si="41"/>
        <v>0.1</v>
      </c>
      <c r="AU146" s="338">
        <v>99.3</v>
      </c>
      <c r="AV146" s="339">
        <f t="shared" si="42"/>
        <v>-1</v>
      </c>
      <c r="AW146" s="338">
        <v>105</v>
      </c>
      <c r="AX146" s="339">
        <f t="shared" si="51"/>
        <v>1.4</v>
      </c>
      <c r="AY146" s="338">
        <v>106.4</v>
      </c>
      <c r="AZ146" s="339">
        <f t="shared" si="52"/>
        <v>1</v>
      </c>
      <c r="BA146" s="338">
        <v>100.9</v>
      </c>
      <c r="BB146" s="339">
        <f t="shared" si="53"/>
        <v>4.8</v>
      </c>
      <c r="BC146" s="338">
        <v>94.7</v>
      </c>
      <c r="BD146" s="339">
        <f t="shared" si="54"/>
        <v>4.3</v>
      </c>
    </row>
    <row r="147" spans="1:56" x14ac:dyDescent="0.15">
      <c r="B147" s="362"/>
      <c r="O147" s="338"/>
      <c r="T147" s="324"/>
      <c r="U147" s="362" t="s">
        <v>109</v>
      </c>
      <c r="V147" s="340">
        <v>98.5</v>
      </c>
      <c r="W147" s="339">
        <f t="shared" si="43"/>
        <v>0.4</v>
      </c>
      <c r="X147" s="365">
        <v>98</v>
      </c>
      <c r="Y147" s="339">
        <f t="shared" si="44"/>
        <v>0.1</v>
      </c>
      <c r="Z147" s="338">
        <v>111.2</v>
      </c>
      <c r="AA147" s="339">
        <f t="shared" si="45"/>
        <v>-0.1</v>
      </c>
      <c r="AB147" s="338">
        <v>112.6</v>
      </c>
      <c r="AC147" s="339">
        <f t="shared" si="46"/>
        <v>1</v>
      </c>
      <c r="AD147" s="338">
        <v>101.7</v>
      </c>
      <c r="AE147" s="339">
        <f t="shared" si="47"/>
        <v>-0.5</v>
      </c>
      <c r="AF147" s="338">
        <v>99.7</v>
      </c>
      <c r="AG147" s="339">
        <f t="shared" si="48"/>
        <v>-0.6</v>
      </c>
      <c r="AH147" s="338">
        <v>113.9</v>
      </c>
      <c r="AI147" s="339">
        <f t="shared" si="49"/>
        <v>3.9</v>
      </c>
      <c r="AJ147" s="338">
        <v>112.8</v>
      </c>
      <c r="AK147" s="339">
        <f t="shared" si="50"/>
        <v>6.7</v>
      </c>
      <c r="AM147" s="324"/>
      <c r="AN147" s="362" t="s">
        <v>109</v>
      </c>
      <c r="AO147" s="340">
        <v>100.4</v>
      </c>
      <c r="AP147" s="339">
        <f t="shared" si="39"/>
        <v>-0.3</v>
      </c>
      <c r="AQ147" s="365">
        <v>101.1</v>
      </c>
      <c r="AR147" s="339">
        <f t="shared" si="40"/>
        <v>0</v>
      </c>
      <c r="AS147" s="338">
        <v>101.3</v>
      </c>
      <c r="AT147" s="339">
        <f t="shared" si="41"/>
        <v>-0.3</v>
      </c>
      <c r="AU147" s="338">
        <v>99.4</v>
      </c>
      <c r="AV147" s="339">
        <f t="shared" si="42"/>
        <v>0.1</v>
      </c>
      <c r="AW147" s="338">
        <v>103.7</v>
      </c>
      <c r="AX147" s="339">
        <f t="shared" si="51"/>
        <v>-0.7</v>
      </c>
      <c r="AY147" s="338">
        <v>103.3</v>
      </c>
      <c r="AZ147" s="339">
        <f t="shared" si="52"/>
        <v>-0.7</v>
      </c>
      <c r="BA147" s="338">
        <v>102.4</v>
      </c>
      <c r="BB147" s="339">
        <f t="shared" si="53"/>
        <v>3.5</v>
      </c>
      <c r="BC147" s="338">
        <v>98.4</v>
      </c>
      <c r="BD147" s="339">
        <f t="shared" si="54"/>
        <v>6.1</v>
      </c>
    </row>
    <row r="148" spans="1:56" x14ac:dyDescent="0.15">
      <c r="B148" s="362"/>
      <c r="O148" s="338"/>
      <c r="T148" s="324"/>
      <c r="U148" s="362" t="s">
        <v>110</v>
      </c>
      <c r="V148" s="340">
        <v>97.9</v>
      </c>
      <c r="W148" s="339">
        <f t="shared" si="43"/>
        <v>-0.6</v>
      </c>
      <c r="X148" s="365">
        <v>97.3</v>
      </c>
      <c r="Y148" s="339">
        <f t="shared" si="44"/>
        <v>-0.7</v>
      </c>
      <c r="Z148" s="338">
        <v>112.4</v>
      </c>
      <c r="AA148" s="339">
        <f t="shared" si="45"/>
        <v>1.1000000000000001</v>
      </c>
      <c r="AB148" s="338">
        <v>116.1</v>
      </c>
      <c r="AC148" s="339">
        <f t="shared" si="46"/>
        <v>3.1</v>
      </c>
      <c r="AD148" s="338">
        <v>96.1</v>
      </c>
      <c r="AE148" s="339">
        <f t="shared" si="47"/>
        <v>-3.7</v>
      </c>
      <c r="AF148" s="338">
        <v>95.2</v>
      </c>
      <c r="AG148" s="339">
        <f t="shared" si="48"/>
        <v>-4.8</v>
      </c>
      <c r="AH148" s="338">
        <v>116</v>
      </c>
      <c r="AI148" s="339">
        <f t="shared" si="49"/>
        <v>6.6</v>
      </c>
      <c r="AJ148" s="338">
        <v>117.8</v>
      </c>
      <c r="AK148" s="339">
        <f t="shared" si="50"/>
        <v>12.6</v>
      </c>
      <c r="AM148" s="324"/>
      <c r="AN148" s="362" t="s">
        <v>110</v>
      </c>
      <c r="AO148" s="340">
        <v>100.4</v>
      </c>
      <c r="AP148" s="339">
        <f t="shared" si="39"/>
        <v>0</v>
      </c>
      <c r="AQ148" s="365">
        <v>100.5</v>
      </c>
      <c r="AR148" s="339">
        <f t="shared" si="40"/>
        <v>-0.6</v>
      </c>
      <c r="AS148" s="338">
        <v>102.3</v>
      </c>
      <c r="AT148" s="339">
        <f t="shared" si="41"/>
        <v>1</v>
      </c>
      <c r="AU148" s="338">
        <v>100.6</v>
      </c>
      <c r="AV148" s="339">
        <f t="shared" si="42"/>
        <v>1.2</v>
      </c>
      <c r="AW148" s="338">
        <v>98.6</v>
      </c>
      <c r="AX148" s="339">
        <f t="shared" si="51"/>
        <v>-3.4</v>
      </c>
      <c r="AY148" s="338">
        <v>98.2</v>
      </c>
      <c r="AZ148" s="339">
        <f t="shared" si="52"/>
        <v>-5.3</v>
      </c>
      <c r="BA148" s="338">
        <v>104.5</v>
      </c>
      <c r="BB148" s="339">
        <f t="shared" si="53"/>
        <v>7</v>
      </c>
      <c r="BC148" s="338">
        <v>104</v>
      </c>
      <c r="BD148" s="339">
        <f t="shared" si="54"/>
        <v>13.2</v>
      </c>
    </row>
    <row r="149" spans="1:56" x14ac:dyDescent="0.15">
      <c r="B149" s="362"/>
      <c r="O149" s="338"/>
      <c r="T149" s="346" t="s">
        <v>179</v>
      </c>
      <c r="U149" s="366" t="s">
        <v>97</v>
      </c>
      <c r="V149" s="340">
        <v>98.1</v>
      </c>
      <c r="W149" s="339">
        <f t="shared" si="43"/>
        <v>0.2</v>
      </c>
      <c r="X149" s="365">
        <v>97.1</v>
      </c>
      <c r="Y149" s="339">
        <f t="shared" si="44"/>
        <v>-0.2</v>
      </c>
      <c r="Z149" s="338">
        <v>112.3</v>
      </c>
      <c r="AA149" s="339">
        <f t="shared" si="45"/>
        <v>-0.1</v>
      </c>
      <c r="AB149" s="338">
        <v>112.7</v>
      </c>
      <c r="AC149" s="339">
        <f t="shared" si="46"/>
        <v>-2.9</v>
      </c>
      <c r="AD149" s="338">
        <v>99.9</v>
      </c>
      <c r="AE149" s="339">
        <f t="shared" si="47"/>
        <v>-0.1</v>
      </c>
      <c r="AF149" s="338">
        <v>100.7</v>
      </c>
      <c r="AG149" s="339">
        <f t="shared" si="48"/>
        <v>-0.1</v>
      </c>
      <c r="AH149" s="338">
        <v>112.3</v>
      </c>
      <c r="AI149" s="339">
        <f t="shared" si="49"/>
        <v>6.2</v>
      </c>
      <c r="AJ149" s="338">
        <v>109.7</v>
      </c>
      <c r="AK149" s="339">
        <f t="shared" si="50"/>
        <v>8.1</v>
      </c>
      <c r="AM149" s="346"/>
      <c r="AN149" s="366" t="s">
        <v>97</v>
      </c>
      <c r="AO149" s="340">
        <v>99.9</v>
      </c>
      <c r="AP149" s="339">
        <f t="shared" si="39"/>
        <v>-0.5</v>
      </c>
      <c r="AQ149" s="365">
        <v>100.2</v>
      </c>
      <c r="AR149" s="339">
        <f t="shared" si="40"/>
        <v>-0.3</v>
      </c>
      <c r="AS149" s="338">
        <v>102.5</v>
      </c>
      <c r="AT149" s="339">
        <f t="shared" si="41"/>
        <v>0.2</v>
      </c>
      <c r="AU149" s="338">
        <v>101.3</v>
      </c>
      <c r="AV149" s="339">
        <f t="shared" si="42"/>
        <v>0.7</v>
      </c>
      <c r="AW149" s="338">
        <v>102.5</v>
      </c>
      <c r="AX149" s="339">
        <f t="shared" si="51"/>
        <v>-0.1</v>
      </c>
      <c r="AY149" s="338">
        <v>104.3</v>
      </c>
      <c r="AZ149" s="339">
        <f t="shared" si="52"/>
        <v>-0.9</v>
      </c>
      <c r="BA149" s="338">
        <v>100.3</v>
      </c>
      <c r="BB149" s="339">
        <f t="shared" si="53"/>
        <v>5.9</v>
      </c>
      <c r="BC149" s="338">
        <v>95.4</v>
      </c>
      <c r="BD149" s="339">
        <f t="shared" si="54"/>
        <v>8.1999999999999993</v>
      </c>
    </row>
    <row r="150" spans="1:56" x14ac:dyDescent="0.15">
      <c r="A150" s="361"/>
      <c r="B150" s="362"/>
      <c r="O150" s="338"/>
      <c r="T150" s="331" t="s">
        <v>62</v>
      </c>
      <c r="U150" s="363" t="s">
        <v>99</v>
      </c>
      <c r="V150" s="335">
        <v>100.9</v>
      </c>
      <c r="W150" s="334">
        <f t="shared" si="43"/>
        <v>2.9</v>
      </c>
      <c r="X150" s="333">
        <v>100.5</v>
      </c>
      <c r="Y150" s="334">
        <f t="shared" si="44"/>
        <v>3.5</v>
      </c>
      <c r="Z150" s="333">
        <v>112.2</v>
      </c>
      <c r="AA150" s="334">
        <f t="shared" si="45"/>
        <v>-0.1</v>
      </c>
      <c r="AB150" s="333">
        <v>111.6</v>
      </c>
      <c r="AC150" s="334">
        <f t="shared" si="46"/>
        <v>-1</v>
      </c>
      <c r="AD150" s="333">
        <v>93.7</v>
      </c>
      <c r="AE150" s="334">
        <f t="shared" si="47"/>
        <v>-2.6</v>
      </c>
      <c r="AF150" s="333">
        <v>93.1</v>
      </c>
      <c r="AG150" s="334">
        <f t="shared" si="48"/>
        <v>-2.6</v>
      </c>
      <c r="AH150" s="333">
        <v>116</v>
      </c>
      <c r="AI150" s="334">
        <f t="shared" si="49"/>
        <v>5.6</v>
      </c>
      <c r="AJ150" s="367">
        <v>121.4</v>
      </c>
      <c r="AK150" s="368">
        <f t="shared" si="50"/>
        <v>9.3000000000000007</v>
      </c>
      <c r="AM150" s="331" t="s">
        <v>849</v>
      </c>
      <c r="AN150" s="363" t="s">
        <v>99</v>
      </c>
      <c r="AO150" s="335">
        <v>102.9</v>
      </c>
      <c r="AP150" s="334">
        <f t="shared" si="39"/>
        <v>3</v>
      </c>
      <c r="AQ150" s="333">
        <v>103.3</v>
      </c>
      <c r="AR150" s="334">
        <f t="shared" si="40"/>
        <v>3.1</v>
      </c>
      <c r="AS150" s="333">
        <v>102.4</v>
      </c>
      <c r="AT150" s="334">
        <f t="shared" si="41"/>
        <v>-0.1</v>
      </c>
      <c r="AU150" s="333">
        <v>99.2</v>
      </c>
      <c r="AV150" s="334">
        <f t="shared" si="42"/>
        <v>-2.1</v>
      </c>
      <c r="AW150" s="333">
        <v>95.9</v>
      </c>
      <c r="AX150" s="334">
        <f t="shared" si="51"/>
        <v>-2.1</v>
      </c>
      <c r="AY150" s="333">
        <v>96.4</v>
      </c>
      <c r="AZ150" s="334">
        <f t="shared" si="52"/>
        <v>-2.1</v>
      </c>
      <c r="BA150" s="333">
        <v>104.4</v>
      </c>
      <c r="BB150" s="334">
        <f t="shared" si="53"/>
        <v>5.2</v>
      </c>
      <c r="BC150" s="367">
        <v>107.8</v>
      </c>
      <c r="BD150" s="368">
        <f t="shared" si="54"/>
        <v>8.6999999999999993</v>
      </c>
    </row>
    <row r="151" spans="1:56" x14ac:dyDescent="0.15">
      <c r="A151" s="361"/>
      <c r="B151" s="362"/>
      <c r="O151" s="338"/>
      <c r="T151" s="336"/>
      <c r="U151" s="362" t="s">
        <v>101</v>
      </c>
      <c r="V151" s="340">
        <v>98.7</v>
      </c>
      <c r="W151" s="339">
        <f t="shared" si="43"/>
        <v>-2.2000000000000002</v>
      </c>
      <c r="X151" s="338">
        <v>97.3</v>
      </c>
      <c r="Y151" s="339">
        <f t="shared" si="44"/>
        <v>-3.2</v>
      </c>
      <c r="Z151" s="338">
        <v>113.2</v>
      </c>
      <c r="AA151" s="339">
        <f t="shared" si="45"/>
        <v>0.9</v>
      </c>
      <c r="AB151" s="338">
        <v>113.5</v>
      </c>
      <c r="AC151" s="339">
        <f t="shared" si="46"/>
        <v>1.7</v>
      </c>
      <c r="AD151" s="338">
        <v>95.5</v>
      </c>
      <c r="AE151" s="339">
        <f t="shared" si="47"/>
        <v>-2.4</v>
      </c>
      <c r="AF151" s="338">
        <v>95.3</v>
      </c>
      <c r="AG151" s="339">
        <f t="shared" si="48"/>
        <v>-3</v>
      </c>
      <c r="AH151" s="338">
        <v>115</v>
      </c>
      <c r="AI151" s="339">
        <f t="shared" si="49"/>
        <v>7</v>
      </c>
      <c r="AJ151" s="369">
        <v>116.2</v>
      </c>
      <c r="AK151" s="370">
        <f t="shared" si="50"/>
        <v>8.6</v>
      </c>
      <c r="AM151" s="336"/>
      <c r="AN151" s="362" t="s">
        <v>101</v>
      </c>
      <c r="AO151" s="340">
        <v>99.8</v>
      </c>
      <c r="AP151" s="339">
        <f t="shared" si="39"/>
        <v>-3</v>
      </c>
      <c r="AQ151" s="338">
        <v>99.9</v>
      </c>
      <c r="AR151" s="339">
        <f t="shared" si="40"/>
        <v>-3.3</v>
      </c>
      <c r="AS151" s="338">
        <v>101.9</v>
      </c>
      <c r="AT151" s="339">
        <f t="shared" si="41"/>
        <v>-0.5</v>
      </c>
      <c r="AU151" s="338">
        <v>100.7</v>
      </c>
      <c r="AV151" s="339">
        <f t="shared" si="42"/>
        <v>1.5</v>
      </c>
      <c r="AW151" s="338">
        <v>97.4</v>
      </c>
      <c r="AX151" s="339">
        <f t="shared" si="51"/>
        <v>-2.8</v>
      </c>
      <c r="AY151" s="338">
        <v>98.2</v>
      </c>
      <c r="AZ151" s="339">
        <f t="shared" si="52"/>
        <v>-3.3</v>
      </c>
      <c r="BA151" s="338">
        <v>103.4</v>
      </c>
      <c r="BB151" s="339">
        <f t="shared" si="53"/>
        <v>5.0999999999999996</v>
      </c>
      <c r="BC151" s="369">
        <v>104.4</v>
      </c>
      <c r="BD151" s="370">
        <f t="shared" si="54"/>
        <v>8</v>
      </c>
    </row>
    <row r="152" spans="1:56" x14ac:dyDescent="0.15">
      <c r="A152" s="361"/>
      <c r="B152" s="362"/>
      <c r="O152" s="338"/>
      <c r="T152" s="336"/>
      <c r="U152" s="362" t="s">
        <v>102</v>
      </c>
      <c r="V152" s="340">
        <v>98.2</v>
      </c>
      <c r="W152" s="339">
        <f t="shared" si="43"/>
        <v>-0.5</v>
      </c>
      <c r="X152" s="338">
        <v>96.7</v>
      </c>
      <c r="Y152" s="339">
        <f t="shared" si="44"/>
        <v>-0.6</v>
      </c>
      <c r="Z152" s="338">
        <v>113.3</v>
      </c>
      <c r="AA152" s="339">
        <f t="shared" si="45"/>
        <v>0.1</v>
      </c>
      <c r="AB152" s="338">
        <v>114</v>
      </c>
      <c r="AC152" s="339">
        <f t="shared" si="46"/>
        <v>0.4</v>
      </c>
      <c r="AD152" s="338">
        <v>107.8</v>
      </c>
      <c r="AE152" s="339">
        <f t="shared" si="47"/>
        <v>-2</v>
      </c>
      <c r="AF152" s="338">
        <v>110.5</v>
      </c>
      <c r="AG152" s="339">
        <f t="shared" si="48"/>
        <v>-3</v>
      </c>
      <c r="AH152" s="338">
        <v>104.9</v>
      </c>
      <c r="AI152" s="339">
        <f t="shared" si="49"/>
        <v>6.1</v>
      </c>
      <c r="AJ152" s="369">
        <v>95.8</v>
      </c>
      <c r="AK152" s="370">
        <f t="shared" si="50"/>
        <v>8.1999999999999993</v>
      </c>
      <c r="AM152" s="336"/>
      <c r="AN152" s="362" t="s">
        <v>102</v>
      </c>
      <c r="AO152" s="340">
        <v>99.3</v>
      </c>
      <c r="AP152" s="339">
        <f t="shared" si="39"/>
        <v>-0.5</v>
      </c>
      <c r="AQ152" s="338">
        <v>99.5</v>
      </c>
      <c r="AR152" s="339">
        <f t="shared" si="40"/>
        <v>-0.4</v>
      </c>
      <c r="AS152" s="338">
        <v>100.2</v>
      </c>
      <c r="AT152" s="339">
        <f t="shared" si="41"/>
        <v>-1.7</v>
      </c>
      <c r="AU152" s="338">
        <v>100.9</v>
      </c>
      <c r="AV152" s="339">
        <f t="shared" si="42"/>
        <v>0.2</v>
      </c>
      <c r="AW152" s="338">
        <v>110</v>
      </c>
      <c r="AX152" s="339">
        <f t="shared" si="51"/>
        <v>-2.4</v>
      </c>
      <c r="AY152" s="338">
        <v>113.7</v>
      </c>
      <c r="AZ152" s="339">
        <f t="shared" si="52"/>
        <v>-3.3</v>
      </c>
      <c r="BA152" s="338">
        <v>95</v>
      </c>
      <c r="BB152" s="339">
        <f t="shared" si="53"/>
        <v>5.2</v>
      </c>
      <c r="BC152" s="369">
        <v>86</v>
      </c>
      <c r="BD152" s="370">
        <f t="shared" si="54"/>
        <v>10.4</v>
      </c>
    </row>
    <row r="153" spans="1:56" x14ac:dyDescent="0.15">
      <c r="B153" s="362"/>
      <c r="O153" s="338"/>
      <c r="T153" s="324"/>
      <c r="U153" s="362" t="s">
        <v>103</v>
      </c>
      <c r="V153" s="340">
        <v>98.9</v>
      </c>
      <c r="W153" s="339">
        <f t="shared" si="43"/>
        <v>0.7</v>
      </c>
      <c r="X153" s="338">
        <v>97.6</v>
      </c>
      <c r="Y153" s="339">
        <f t="shared" si="44"/>
        <v>0.9</v>
      </c>
      <c r="Z153" s="338">
        <v>113.3</v>
      </c>
      <c r="AA153" s="339">
        <f t="shared" si="45"/>
        <v>0</v>
      </c>
      <c r="AB153" s="338">
        <v>113.7</v>
      </c>
      <c r="AC153" s="339">
        <f t="shared" si="46"/>
        <v>-0.3</v>
      </c>
      <c r="AD153" s="338">
        <v>96</v>
      </c>
      <c r="AE153" s="339">
        <f t="shared" si="47"/>
        <v>-0.2</v>
      </c>
      <c r="AF153" s="338">
        <v>92.9</v>
      </c>
      <c r="AG153" s="339">
        <f t="shared" si="48"/>
        <v>0</v>
      </c>
      <c r="AH153" s="338">
        <v>107.4</v>
      </c>
      <c r="AI153" s="339">
        <f t="shared" si="49"/>
        <v>6.4</v>
      </c>
      <c r="AJ153" s="369">
        <v>110.3</v>
      </c>
      <c r="AK153" s="370">
        <f t="shared" si="50"/>
        <v>6.9</v>
      </c>
      <c r="AM153" s="324"/>
      <c r="AN153" s="362" t="s">
        <v>103</v>
      </c>
      <c r="AO153" s="340">
        <v>99.5</v>
      </c>
      <c r="AP153" s="339">
        <f t="shared" si="39"/>
        <v>0.2</v>
      </c>
      <c r="AQ153" s="338">
        <v>99.6</v>
      </c>
      <c r="AR153" s="339">
        <f t="shared" si="40"/>
        <v>0.1</v>
      </c>
      <c r="AS153" s="338">
        <v>100.1</v>
      </c>
      <c r="AT153" s="339">
        <f t="shared" si="41"/>
        <v>-0.1</v>
      </c>
      <c r="AU153" s="338">
        <v>99.1</v>
      </c>
      <c r="AV153" s="339">
        <f t="shared" si="42"/>
        <v>-1.8</v>
      </c>
      <c r="AW153" s="338">
        <v>97.9</v>
      </c>
      <c r="AX153" s="339">
        <f t="shared" si="51"/>
        <v>-0.2</v>
      </c>
      <c r="AY153" s="338">
        <v>96.5</v>
      </c>
      <c r="AZ153" s="339">
        <f t="shared" si="52"/>
        <v>0.2</v>
      </c>
      <c r="BA153" s="338">
        <v>96.9</v>
      </c>
      <c r="BB153" s="339">
        <f t="shared" si="53"/>
        <v>3.9</v>
      </c>
      <c r="BC153" s="369">
        <v>97.9</v>
      </c>
      <c r="BD153" s="370">
        <f t="shared" si="54"/>
        <v>3.6</v>
      </c>
    </row>
    <row r="154" spans="1:56" x14ac:dyDescent="0.15">
      <c r="B154" s="362"/>
      <c r="O154" s="338"/>
      <c r="T154" s="324"/>
      <c r="U154" s="362" t="s">
        <v>104</v>
      </c>
      <c r="V154" s="340">
        <v>96.7</v>
      </c>
      <c r="W154" s="339">
        <f t="shared" si="43"/>
        <v>-2.2000000000000002</v>
      </c>
      <c r="X154" s="338">
        <v>96.2</v>
      </c>
      <c r="Y154" s="339">
        <f t="shared" si="44"/>
        <v>-1.4</v>
      </c>
      <c r="Z154" s="338">
        <v>113</v>
      </c>
      <c r="AA154" s="339">
        <f t="shared" si="45"/>
        <v>-0.3</v>
      </c>
      <c r="AB154" s="338">
        <v>114.8</v>
      </c>
      <c r="AC154" s="339">
        <f t="shared" si="46"/>
        <v>1</v>
      </c>
      <c r="AD154" s="338">
        <v>89.8</v>
      </c>
      <c r="AE154" s="339">
        <f t="shared" si="47"/>
        <v>-4.5</v>
      </c>
      <c r="AF154" s="338">
        <v>87.4</v>
      </c>
      <c r="AG154" s="339">
        <f t="shared" si="48"/>
        <v>-3.5</v>
      </c>
      <c r="AH154" s="338">
        <v>111.7</v>
      </c>
      <c r="AI154" s="339">
        <f t="shared" si="49"/>
        <v>3.9</v>
      </c>
      <c r="AJ154" s="369">
        <v>121.5</v>
      </c>
      <c r="AK154" s="370">
        <f t="shared" si="50"/>
        <v>6.5</v>
      </c>
      <c r="AM154" s="324"/>
      <c r="AN154" s="362" t="s">
        <v>104</v>
      </c>
      <c r="AO154" s="340">
        <v>99.5</v>
      </c>
      <c r="AP154" s="339">
        <f t="shared" si="39"/>
        <v>0</v>
      </c>
      <c r="AQ154" s="338">
        <v>100.1</v>
      </c>
      <c r="AR154" s="339">
        <f t="shared" si="40"/>
        <v>0.5</v>
      </c>
      <c r="AS154" s="338">
        <v>99.2</v>
      </c>
      <c r="AT154" s="339">
        <f t="shared" si="41"/>
        <v>-0.9</v>
      </c>
      <c r="AU154" s="338">
        <v>98.5</v>
      </c>
      <c r="AV154" s="339">
        <f t="shared" si="42"/>
        <v>-0.6</v>
      </c>
      <c r="AW154" s="338">
        <v>91.4</v>
      </c>
      <c r="AX154" s="339">
        <f t="shared" si="51"/>
        <v>-5.0999999999999996</v>
      </c>
      <c r="AY154" s="338">
        <v>90.7</v>
      </c>
      <c r="AZ154" s="339">
        <f t="shared" si="52"/>
        <v>-4</v>
      </c>
      <c r="BA154" s="338">
        <v>99.1</v>
      </c>
      <c r="BB154" s="339">
        <f t="shared" si="53"/>
        <v>0.6</v>
      </c>
      <c r="BC154" s="369">
        <v>105.4</v>
      </c>
      <c r="BD154" s="370">
        <f t="shared" si="54"/>
        <v>3.8</v>
      </c>
    </row>
    <row r="155" spans="1:56" x14ac:dyDescent="0.15">
      <c r="B155" s="362"/>
      <c r="O155" s="338"/>
      <c r="T155" s="324"/>
      <c r="U155" s="362" t="s">
        <v>105</v>
      </c>
      <c r="V155" s="340">
        <v>98.3</v>
      </c>
      <c r="W155" s="339">
        <f t="shared" si="43"/>
        <v>1.7</v>
      </c>
      <c r="X155" s="338">
        <v>96.8</v>
      </c>
      <c r="Y155" s="339">
        <f t="shared" si="44"/>
        <v>0.6</v>
      </c>
      <c r="Z155" s="338">
        <v>113.9</v>
      </c>
      <c r="AA155" s="339">
        <f t="shared" si="45"/>
        <v>0.8</v>
      </c>
      <c r="AB155" s="338">
        <v>112.8</v>
      </c>
      <c r="AC155" s="339">
        <f t="shared" si="46"/>
        <v>-1.7</v>
      </c>
      <c r="AD155" s="338">
        <v>102.2</v>
      </c>
      <c r="AE155" s="339">
        <f t="shared" si="47"/>
        <v>2.1</v>
      </c>
      <c r="AF155" s="338">
        <v>99.9</v>
      </c>
      <c r="AG155" s="339">
        <f t="shared" si="48"/>
        <v>1.7</v>
      </c>
      <c r="AH155" s="338">
        <v>113.3</v>
      </c>
      <c r="AI155" s="339">
        <f t="shared" si="49"/>
        <v>3.9</v>
      </c>
      <c r="AJ155" s="369">
        <v>111.8</v>
      </c>
      <c r="AK155" s="370">
        <f t="shared" si="50"/>
        <v>1.2</v>
      </c>
      <c r="AM155" s="324" t="s">
        <v>96</v>
      </c>
      <c r="AN155" s="362" t="s">
        <v>105</v>
      </c>
      <c r="AO155" s="340">
        <v>100.4</v>
      </c>
      <c r="AP155" s="339">
        <f t="shared" si="39"/>
        <v>0.9</v>
      </c>
      <c r="AQ155" s="338">
        <v>100</v>
      </c>
      <c r="AR155" s="339">
        <f t="shared" si="40"/>
        <v>-0.1</v>
      </c>
      <c r="AS155" s="338">
        <v>99</v>
      </c>
      <c r="AT155" s="339">
        <f t="shared" si="41"/>
        <v>-0.2</v>
      </c>
      <c r="AU155" s="338">
        <v>99</v>
      </c>
      <c r="AV155" s="339">
        <f t="shared" si="42"/>
        <v>0.5</v>
      </c>
      <c r="AW155" s="338">
        <v>104.1</v>
      </c>
      <c r="AX155" s="339">
        <f t="shared" si="51"/>
        <v>1.7</v>
      </c>
      <c r="AY155" s="338">
        <v>102.4</v>
      </c>
      <c r="AZ155" s="339">
        <f t="shared" si="52"/>
        <v>1.5</v>
      </c>
      <c r="BA155" s="338">
        <v>99.2</v>
      </c>
      <c r="BB155" s="339">
        <f t="shared" si="53"/>
        <v>-0.8</v>
      </c>
      <c r="BC155" s="369">
        <v>97.4</v>
      </c>
      <c r="BD155" s="370">
        <f t="shared" si="54"/>
        <v>-1.5</v>
      </c>
    </row>
    <row r="156" spans="1:56" x14ac:dyDescent="0.15">
      <c r="B156" s="362"/>
      <c r="O156" s="338"/>
      <c r="T156" s="324"/>
      <c r="U156" s="362" t="s">
        <v>106</v>
      </c>
      <c r="V156" s="340">
        <v>97.4</v>
      </c>
      <c r="W156" s="339">
        <f t="shared" si="43"/>
        <v>-0.9</v>
      </c>
      <c r="X156" s="338">
        <v>96.2</v>
      </c>
      <c r="Y156" s="339">
        <f t="shared" si="44"/>
        <v>-0.6</v>
      </c>
      <c r="Z156" s="338">
        <v>113.2</v>
      </c>
      <c r="AA156" s="339">
        <f t="shared" si="45"/>
        <v>-0.6</v>
      </c>
      <c r="AB156" s="338">
        <v>112.7</v>
      </c>
      <c r="AC156" s="339">
        <f t="shared" si="46"/>
        <v>-0.1</v>
      </c>
      <c r="AD156" s="338">
        <v>103</v>
      </c>
      <c r="AE156" s="339">
        <f t="shared" si="47"/>
        <v>-0.6</v>
      </c>
      <c r="AF156" s="338">
        <v>100.2</v>
      </c>
      <c r="AG156" s="339">
        <f t="shared" si="48"/>
        <v>-1</v>
      </c>
      <c r="AH156" s="338">
        <v>115.8</v>
      </c>
      <c r="AI156" s="339">
        <f t="shared" si="49"/>
        <v>2.7</v>
      </c>
      <c r="AJ156" s="369">
        <v>112.4</v>
      </c>
      <c r="AK156" s="370">
        <f t="shared" si="50"/>
        <v>1.9</v>
      </c>
      <c r="AM156" s="324"/>
      <c r="AN156" s="362" t="s">
        <v>106</v>
      </c>
      <c r="AO156" s="340">
        <v>100.3</v>
      </c>
      <c r="AP156" s="339">
        <f t="shared" si="39"/>
        <v>-0.1</v>
      </c>
      <c r="AQ156" s="338">
        <v>99.9</v>
      </c>
      <c r="AR156" s="339">
        <f t="shared" si="40"/>
        <v>-0.1</v>
      </c>
      <c r="AS156" s="338">
        <v>99.4</v>
      </c>
      <c r="AT156" s="339">
        <f t="shared" si="41"/>
        <v>0.4</v>
      </c>
      <c r="AU156" s="338">
        <v>99.8</v>
      </c>
      <c r="AV156" s="339">
        <f t="shared" si="42"/>
        <v>0.8</v>
      </c>
      <c r="AW156" s="338">
        <v>105.3</v>
      </c>
      <c r="AX156" s="339">
        <f t="shared" si="51"/>
        <v>-0.2</v>
      </c>
      <c r="AY156" s="338">
        <v>103.5</v>
      </c>
      <c r="AZ156" s="339">
        <f t="shared" si="52"/>
        <v>-0.7</v>
      </c>
      <c r="BA156" s="338">
        <v>101.7</v>
      </c>
      <c r="BB156" s="339">
        <f t="shared" si="53"/>
        <v>-1.3</v>
      </c>
      <c r="BC156" s="369">
        <v>99</v>
      </c>
      <c r="BD156" s="370">
        <f t="shared" si="54"/>
        <v>1.4</v>
      </c>
    </row>
    <row r="157" spans="1:56" x14ac:dyDescent="0.15">
      <c r="B157" s="362"/>
      <c r="O157" s="338"/>
      <c r="T157" s="324"/>
      <c r="U157" s="362" t="s">
        <v>107</v>
      </c>
      <c r="V157" s="340">
        <v>96.7</v>
      </c>
      <c r="W157" s="339">
        <f t="shared" si="43"/>
        <v>-0.7</v>
      </c>
      <c r="X157" s="338">
        <v>96.4</v>
      </c>
      <c r="Y157" s="339">
        <f t="shared" si="44"/>
        <v>0.2</v>
      </c>
      <c r="Z157" s="338">
        <v>113.4</v>
      </c>
      <c r="AA157" s="339">
        <f t="shared" si="45"/>
        <v>0.2</v>
      </c>
      <c r="AB157" s="338">
        <v>116.3</v>
      </c>
      <c r="AC157" s="339">
        <f t="shared" si="46"/>
        <v>3.2</v>
      </c>
      <c r="AD157" s="338">
        <v>88.5</v>
      </c>
      <c r="AE157" s="339">
        <f t="shared" si="47"/>
        <v>-0.9</v>
      </c>
      <c r="AF157" s="338">
        <v>88.1</v>
      </c>
      <c r="AG157" s="339">
        <f t="shared" si="48"/>
        <v>0.7</v>
      </c>
      <c r="AH157" s="338">
        <v>116.9</v>
      </c>
      <c r="AI157" s="339">
        <f t="shared" si="49"/>
        <v>1.9</v>
      </c>
      <c r="AJ157" s="369">
        <v>127.8</v>
      </c>
      <c r="AK157" s="370">
        <f t="shared" si="50"/>
        <v>1.2</v>
      </c>
      <c r="AM157" s="324"/>
      <c r="AN157" s="362" t="s">
        <v>107</v>
      </c>
      <c r="AO157" s="340">
        <v>98.6</v>
      </c>
      <c r="AP157" s="339">
        <f t="shared" ref="AP157:AP188" si="55">ROUND((AO157-AO156)/AO156*100,1)</f>
        <v>-1.7</v>
      </c>
      <c r="AQ157" s="338">
        <v>99.6</v>
      </c>
      <c r="AR157" s="339">
        <f t="shared" ref="AR157:AR209" si="56">ROUND((AQ157-AQ156)/AQ156*100,1)</f>
        <v>-0.3</v>
      </c>
      <c r="AS157" s="338">
        <v>99.1</v>
      </c>
      <c r="AT157" s="339">
        <f t="shared" si="41"/>
        <v>-0.3</v>
      </c>
      <c r="AU157" s="338">
        <v>100.8</v>
      </c>
      <c r="AV157" s="339">
        <f t="shared" si="42"/>
        <v>1</v>
      </c>
      <c r="AW157" s="338">
        <v>90.1</v>
      </c>
      <c r="AX157" s="339">
        <f t="shared" si="51"/>
        <v>-0.9</v>
      </c>
      <c r="AY157" s="338">
        <v>91.2</v>
      </c>
      <c r="AZ157" s="339">
        <f t="shared" si="52"/>
        <v>0.1</v>
      </c>
      <c r="BA157" s="338">
        <v>101.3</v>
      </c>
      <c r="BB157" s="339">
        <f t="shared" si="53"/>
        <v>-2.2000000000000002</v>
      </c>
      <c r="BC157" s="369">
        <v>109</v>
      </c>
      <c r="BD157" s="370">
        <f t="shared" si="54"/>
        <v>0.8</v>
      </c>
    </row>
    <row r="158" spans="1:56" x14ac:dyDescent="0.15">
      <c r="B158" s="362"/>
      <c r="O158" s="338"/>
      <c r="T158" s="324"/>
      <c r="U158" s="362" t="s">
        <v>108</v>
      </c>
      <c r="V158" s="340">
        <v>97</v>
      </c>
      <c r="W158" s="339">
        <f t="shared" si="43"/>
        <v>0.3</v>
      </c>
      <c r="X158" s="338">
        <v>96.1</v>
      </c>
      <c r="Y158" s="339">
        <f t="shared" si="44"/>
        <v>-0.3</v>
      </c>
      <c r="Z158" s="338">
        <v>113.3</v>
      </c>
      <c r="AA158" s="339">
        <f t="shared" si="45"/>
        <v>-0.1</v>
      </c>
      <c r="AB158" s="338">
        <v>115.1</v>
      </c>
      <c r="AC158" s="339">
        <f t="shared" si="46"/>
        <v>-1</v>
      </c>
      <c r="AD158" s="338">
        <v>102</v>
      </c>
      <c r="AE158" s="339">
        <f t="shared" si="47"/>
        <v>-1.2</v>
      </c>
      <c r="AF158" s="338">
        <v>102.7</v>
      </c>
      <c r="AG158" s="339">
        <f t="shared" si="48"/>
        <v>-2</v>
      </c>
      <c r="AH158" s="338">
        <v>112.8</v>
      </c>
      <c r="AI158" s="339">
        <f t="shared" si="49"/>
        <v>2</v>
      </c>
      <c r="AJ158" s="369">
        <v>109.8</v>
      </c>
      <c r="AK158" s="370">
        <f t="shared" si="50"/>
        <v>3.7</v>
      </c>
      <c r="AM158" s="324"/>
      <c r="AN158" s="362" t="s">
        <v>108</v>
      </c>
      <c r="AO158" s="340">
        <v>100.6</v>
      </c>
      <c r="AP158" s="339">
        <f t="shared" si="55"/>
        <v>2</v>
      </c>
      <c r="AQ158" s="338">
        <v>100.6</v>
      </c>
      <c r="AR158" s="339">
        <f t="shared" si="56"/>
        <v>1</v>
      </c>
      <c r="AS158" s="338">
        <v>99.4</v>
      </c>
      <c r="AT158" s="339">
        <f t="shared" si="41"/>
        <v>0.3</v>
      </c>
      <c r="AU158" s="338">
        <v>99.3</v>
      </c>
      <c r="AV158" s="339">
        <f t="shared" si="42"/>
        <v>-1.5</v>
      </c>
      <c r="AW158" s="338">
        <v>104.1</v>
      </c>
      <c r="AX158" s="339">
        <f t="shared" si="51"/>
        <v>-0.9</v>
      </c>
      <c r="AY158" s="338">
        <v>104.7</v>
      </c>
      <c r="AZ158" s="339">
        <f t="shared" si="52"/>
        <v>-1.6</v>
      </c>
      <c r="BA158" s="338">
        <v>98.7</v>
      </c>
      <c r="BB158" s="339">
        <f t="shared" si="53"/>
        <v>-2.2000000000000002</v>
      </c>
      <c r="BC158" s="369">
        <v>95.8</v>
      </c>
      <c r="BD158" s="370">
        <f t="shared" si="54"/>
        <v>1.2</v>
      </c>
    </row>
    <row r="159" spans="1:56" x14ac:dyDescent="0.15">
      <c r="B159" s="362"/>
      <c r="O159" s="338"/>
      <c r="T159" s="324"/>
      <c r="U159" s="362" t="s">
        <v>109</v>
      </c>
      <c r="V159" s="340">
        <v>98.2</v>
      </c>
      <c r="W159" s="339">
        <f t="shared" si="43"/>
        <v>1.2</v>
      </c>
      <c r="X159" s="338">
        <v>98.6</v>
      </c>
      <c r="Y159" s="339">
        <f t="shared" si="44"/>
        <v>2.6</v>
      </c>
      <c r="Z159" s="338">
        <v>111.9</v>
      </c>
      <c r="AA159" s="339">
        <f t="shared" si="45"/>
        <v>-1.2</v>
      </c>
      <c r="AB159" s="338">
        <v>113</v>
      </c>
      <c r="AC159" s="339">
        <f t="shared" si="46"/>
        <v>-1.8</v>
      </c>
      <c r="AD159" s="338">
        <v>100.1</v>
      </c>
      <c r="AE159" s="339">
        <f t="shared" si="47"/>
        <v>-1.6</v>
      </c>
      <c r="AF159" s="338">
        <v>98.9</v>
      </c>
      <c r="AG159" s="339">
        <f t="shared" si="48"/>
        <v>-0.8</v>
      </c>
      <c r="AH159" s="338">
        <v>114.1</v>
      </c>
      <c r="AI159" s="339">
        <f t="shared" si="49"/>
        <v>0.2</v>
      </c>
      <c r="AJ159" s="369">
        <v>112.4</v>
      </c>
      <c r="AK159" s="370">
        <f t="shared" si="50"/>
        <v>-0.4</v>
      </c>
      <c r="AM159" s="324"/>
      <c r="AN159" s="362" t="s">
        <v>109</v>
      </c>
      <c r="AO159" s="340">
        <v>100.7</v>
      </c>
      <c r="AP159" s="339">
        <f t="shared" si="55"/>
        <v>0.1</v>
      </c>
      <c r="AQ159" s="338">
        <v>100.7</v>
      </c>
      <c r="AR159" s="339">
        <f t="shared" si="56"/>
        <v>0.1</v>
      </c>
      <c r="AS159" s="338">
        <v>99.1</v>
      </c>
      <c r="AT159" s="339">
        <f t="shared" si="41"/>
        <v>-0.3</v>
      </c>
      <c r="AU159" s="338">
        <v>98</v>
      </c>
      <c r="AV159" s="339">
        <f t="shared" si="42"/>
        <v>-1.3</v>
      </c>
      <c r="AW159" s="338">
        <v>102.3</v>
      </c>
      <c r="AX159" s="339">
        <f t="shared" si="51"/>
        <v>-1.4</v>
      </c>
      <c r="AY159" s="338">
        <v>101.5</v>
      </c>
      <c r="AZ159" s="339">
        <f t="shared" si="52"/>
        <v>-1.7</v>
      </c>
      <c r="BA159" s="338">
        <v>100.1</v>
      </c>
      <c r="BB159" s="339">
        <f t="shared" si="53"/>
        <v>-2.2000000000000002</v>
      </c>
      <c r="BC159" s="369">
        <v>97.9</v>
      </c>
      <c r="BD159" s="370">
        <f t="shared" si="54"/>
        <v>-0.5</v>
      </c>
    </row>
    <row r="160" spans="1:56" x14ac:dyDescent="0.15">
      <c r="B160" s="362"/>
      <c r="O160" s="338"/>
      <c r="T160" s="324"/>
      <c r="U160" s="362" t="s">
        <v>110</v>
      </c>
      <c r="V160" s="340">
        <v>97.1</v>
      </c>
      <c r="W160" s="339">
        <f t="shared" si="43"/>
        <v>-1.1000000000000001</v>
      </c>
      <c r="X160" s="338">
        <v>96.2</v>
      </c>
      <c r="Y160" s="339">
        <f t="shared" si="44"/>
        <v>-2.4</v>
      </c>
      <c r="Z160" s="338">
        <v>112.3</v>
      </c>
      <c r="AA160" s="339">
        <f t="shared" si="45"/>
        <v>0.4</v>
      </c>
      <c r="AB160" s="338">
        <v>115.5</v>
      </c>
      <c r="AC160" s="339">
        <f t="shared" si="46"/>
        <v>2.2000000000000002</v>
      </c>
      <c r="AD160" s="338">
        <v>97.4</v>
      </c>
      <c r="AE160" s="339">
        <f t="shared" si="47"/>
        <v>1.4</v>
      </c>
      <c r="AF160" s="338">
        <v>95.9</v>
      </c>
      <c r="AG160" s="339">
        <f t="shared" si="48"/>
        <v>0.7</v>
      </c>
      <c r="AH160" s="338">
        <v>115.5</v>
      </c>
      <c r="AI160" s="339">
        <f t="shared" si="49"/>
        <v>-0.4</v>
      </c>
      <c r="AJ160" s="369">
        <v>117.3</v>
      </c>
      <c r="AK160" s="370">
        <f t="shared" si="50"/>
        <v>-0.4</v>
      </c>
      <c r="AM160" s="324"/>
      <c r="AN160" s="362" t="s">
        <v>110</v>
      </c>
      <c r="AO160" s="340">
        <v>99.9</v>
      </c>
      <c r="AP160" s="339">
        <f t="shared" si="55"/>
        <v>-0.8</v>
      </c>
      <c r="AQ160" s="338">
        <v>98.9</v>
      </c>
      <c r="AR160" s="339">
        <f t="shared" si="56"/>
        <v>-1.8</v>
      </c>
      <c r="AS160" s="338">
        <v>100</v>
      </c>
      <c r="AT160" s="339">
        <f t="shared" si="41"/>
        <v>0.9</v>
      </c>
      <c r="AU160" s="338">
        <v>101.1</v>
      </c>
      <c r="AV160" s="339">
        <f t="shared" si="42"/>
        <v>3.2</v>
      </c>
      <c r="AW160" s="338">
        <v>100.2</v>
      </c>
      <c r="AX160" s="339">
        <f t="shared" si="51"/>
        <v>1.6</v>
      </c>
      <c r="AY160" s="338">
        <v>98.6</v>
      </c>
      <c r="AZ160" s="339">
        <f t="shared" si="52"/>
        <v>0.4</v>
      </c>
      <c r="BA160" s="338">
        <v>102.1</v>
      </c>
      <c r="BB160" s="339">
        <f t="shared" si="53"/>
        <v>-2.2999999999999998</v>
      </c>
      <c r="BC160" s="369">
        <v>103.1</v>
      </c>
      <c r="BD160" s="370">
        <f t="shared" si="54"/>
        <v>-0.9</v>
      </c>
    </row>
    <row r="161" spans="2:56" x14ac:dyDescent="0.15">
      <c r="B161" s="362"/>
      <c r="O161" s="338"/>
      <c r="T161" s="346"/>
      <c r="U161" s="366" t="s">
        <v>97</v>
      </c>
      <c r="V161" s="340">
        <v>95.9</v>
      </c>
      <c r="W161" s="339">
        <f t="shared" si="43"/>
        <v>-1.2</v>
      </c>
      <c r="X161" s="338">
        <v>94.9</v>
      </c>
      <c r="Y161" s="339">
        <f t="shared" si="44"/>
        <v>-1.4</v>
      </c>
      <c r="Z161" s="338">
        <v>112.7</v>
      </c>
      <c r="AA161" s="339">
        <f t="shared" si="45"/>
        <v>0.4</v>
      </c>
      <c r="AB161" s="338">
        <v>116.3</v>
      </c>
      <c r="AC161" s="339">
        <f t="shared" si="46"/>
        <v>0.7</v>
      </c>
      <c r="AD161" s="338">
        <v>97.8</v>
      </c>
      <c r="AE161" s="339">
        <f t="shared" si="47"/>
        <v>-2.1</v>
      </c>
      <c r="AF161" s="338">
        <v>98.2</v>
      </c>
      <c r="AG161" s="339">
        <f t="shared" si="48"/>
        <v>-2.5</v>
      </c>
      <c r="AH161" s="338">
        <v>112.3</v>
      </c>
      <c r="AI161" s="339">
        <f t="shared" si="49"/>
        <v>0</v>
      </c>
      <c r="AJ161" s="369">
        <v>113.1</v>
      </c>
      <c r="AK161" s="370">
        <f t="shared" si="50"/>
        <v>3.1</v>
      </c>
      <c r="AM161" s="346"/>
      <c r="AN161" s="366" t="s">
        <v>97</v>
      </c>
      <c r="AO161" s="340">
        <v>98.5</v>
      </c>
      <c r="AP161" s="339">
        <f t="shared" si="55"/>
        <v>-1.4</v>
      </c>
      <c r="AQ161" s="338">
        <v>98.3</v>
      </c>
      <c r="AR161" s="339">
        <f t="shared" si="56"/>
        <v>-0.6</v>
      </c>
      <c r="AS161" s="338">
        <v>100.1</v>
      </c>
      <c r="AT161" s="339">
        <f t="shared" si="41"/>
        <v>0.1</v>
      </c>
      <c r="AU161" s="338">
        <v>102.5</v>
      </c>
      <c r="AV161" s="339">
        <f t="shared" si="42"/>
        <v>1.4</v>
      </c>
      <c r="AW161" s="338">
        <v>101.3</v>
      </c>
      <c r="AX161" s="339">
        <f t="shared" si="51"/>
        <v>-1.2</v>
      </c>
      <c r="AY161" s="338">
        <v>102.5</v>
      </c>
      <c r="AZ161" s="339">
        <f t="shared" si="52"/>
        <v>-1.7</v>
      </c>
      <c r="BA161" s="338">
        <v>98</v>
      </c>
      <c r="BB161" s="339">
        <f t="shared" si="53"/>
        <v>-2.2999999999999998</v>
      </c>
      <c r="BC161" s="369">
        <v>96.4</v>
      </c>
      <c r="BD161" s="370">
        <f t="shared" si="54"/>
        <v>1</v>
      </c>
    </row>
    <row r="162" spans="2:56" x14ac:dyDescent="0.15">
      <c r="O162" s="371"/>
      <c r="T162" s="331" t="s">
        <v>182</v>
      </c>
      <c r="U162" s="363" t="s">
        <v>99</v>
      </c>
      <c r="V162" s="334">
        <v>97</v>
      </c>
      <c r="W162" s="364">
        <f t="shared" ref="W162:W167" si="57">ROUND((V162-V161)/V161*100,1)</f>
        <v>1.1000000000000001</v>
      </c>
      <c r="X162" s="334">
        <v>95.4</v>
      </c>
      <c r="Y162" s="364">
        <f t="shared" ref="Y162:Y167" si="58">ROUND((X162-X161)/X161*100,1)</f>
        <v>0.5</v>
      </c>
      <c r="Z162" s="334">
        <v>113</v>
      </c>
      <c r="AA162" s="364">
        <f t="shared" ref="AA162:AA167" si="59">ROUND((Z162-Z161)/Z161*100,1)</f>
        <v>0.3</v>
      </c>
      <c r="AB162" s="334">
        <v>117.5</v>
      </c>
      <c r="AC162" s="364">
        <f t="shared" ref="AC162:AC167" si="60">ROUND((AB162-AB161)/AB161*100,1)</f>
        <v>1</v>
      </c>
      <c r="AD162" s="367">
        <v>90.2</v>
      </c>
      <c r="AE162" s="364">
        <f t="shared" ref="AE162:AE167" si="61">ROUND((AD162-AD150)/AD150*100,1)</f>
        <v>-3.7</v>
      </c>
      <c r="AF162" s="334">
        <v>88.3</v>
      </c>
      <c r="AG162" s="364">
        <f t="shared" ref="AG162:AG167" si="62">ROUND((AF162-AF150)/AF150*100,1)</f>
        <v>-5.2</v>
      </c>
      <c r="AH162" s="367">
        <v>116.2</v>
      </c>
      <c r="AI162" s="364">
        <f t="shared" ref="AI162:AI167" si="63">ROUND((AH162-AH150)/AH150*100,1)</f>
        <v>0.2</v>
      </c>
      <c r="AJ162" s="367">
        <v>126.5</v>
      </c>
      <c r="AK162" s="368">
        <f t="shared" ref="AK162:AK167" si="64">ROUND((AJ162-AJ150)/AJ150*100,1)</f>
        <v>4.2</v>
      </c>
      <c r="AM162" s="331" t="s">
        <v>850</v>
      </c>
      <c r="AN162" s="363" t="s">
        <v>99</v>
      </c>
      <c r="AO162" s="334">
        <v>100.1</v>
      </c>
      <c r="AP162" s="364">
        <f t="shared" si="55"/>
        <v>1.6</v>
      </c>
      <c r="AQ162" s="334">
        <v>99.8</v>
      </c>
      <c r="AR162" s="364">
        <f t="shared" si="56"/>
        <v>1.5</v>
      </c>
      <c r="AS162" s="334">
        <v>99.7</v>
      </c>
      <c r="AT162" s="364">
        <f t="shared" si="41"/>
        <v>-0.4</v>
      </c>
      <c r="AU162" s="334">
        <v>100.8</v>
      </c>
      <c r="AV162" s="364">
        <f t="shared" si="42"/>
        <v>-1.7</v>
      </c>
      <c r="AW162" s="367">
        <v>91.9</v>
      </c>
      <c r="AX162" s="364">
        <f t="shared" si="51"/>
        <v>-4.2</v>
      </c>
      <c r="AY162" s="334">
        <v>91.9</v>
      </c>
      <c r="AZ162" s="364">
        <f t="shared" si="52"/>
        <v>-4.7</v>
      </c>
      <c r="BA162" s="367">
        <v>101.7</v>
      </c>
      <c r="BB162" s="364">
        <f t="shared" si="53"/>
        <v>-2.6</v>
      </c>
      <c r="BC162" s="367">
        <v>110.5</v>
      </c>
      <c r="BD162" s="368">
        <f t="shared" si="54"/>
        <v>2.5</v>
      </c>
    </row>
    <row r="163" spans="2:56" x14ac:dyDescent="0.15">
      <c r="O163" s="371"/>
      <c r="T163" s="336"/>
      <c r="U163" s="362" t="s">
        <v>101</v>
      </c>
      <c r="V163" s="339">
        <v>95.3</v>
      </c>
      <c r="W163" s="365">
        <f t="shared" si="57"/>
        <v>-1.8</v>
      </c>
      <c r="X163" s="339">
        <v>93.9</v>
      </c>
      <c r="Y163" s="365">
        <f t="shared" si="58"/>
        <v>-1.6</v>
      </c>
      <c r="Z163" s="339">
        <v>112.4</v>
      </c>
      <c r="AA163" s="365">
        <f t="shared" si="59"/>
        <v>-0.5</v>
      </c>
      <c r="AB163" s="339">
        <v>115.3</v>
      </c>
      <c r="AC163" s="365">
        <f t="shared" si="60"/>
        <v>-1.9</v>
      </c>
      <c r="AD163" s="369">
        <v>94.5</v>
      </c>
      <c r="AE163" s="365">
        <f t="shared" si="61"/>
        <v>-1</v>
      </c>
      <c r="AF163" s="339">
        <v>94</v>
      </c>
      <c r="AG163" s="365">
        <f t="shared" si="62"/>
        <v>-1.4</v>
      </c>
      <c r="AH163" s="369">
        <v>113.7</v>
      </c>
      <c r="AI163" s="365">
        <f t="shared" si="63"/>
        <v>-1.1000000000000001</v>
      </c>
      <c r="AJ163" s="369">
        <v>116.7</v>
      </c>
      <c r="AK163" s="370">
        <f t="shared" si="64"/>
        <v>0.4</v>
      </c>
      <c r="AM163" s="336"/>
      <c r="AN163" s="362" t="s">
        <v>101</v>
      </c>
      <c r="AO163" s="339">
        <v>99.2</v>
      </c>
      <c r="AP163" s="365">
        <f t="shared" si="55"/>
        <v>-0.9</v>
      </c>
      <c r="AQ163" s="339">
        <v>99.4</v>
      </c>
      <c r="AR163" s="365">
        <f t="shared" si="56"/>
        <v>-0.4</v>
      </c>
      <c r="AS163" s="339">
        <v>99.5</v>
      </c>
      <c r="AT163" s="365">
        <f t="shared" si="41"/>
        <v>-0.2</v>
      </c>
      <c r="AU163" s="339">
        <v>99.7</v>
      </c>
      <c r="AV163" s="365">
        <f t="shared" si="42"/>
        <v>-1.1000000000000001</v>
      </c>
      <c r="AW163" s="369">
        <v>97.3</v>
      </c>
      <c r="AX163" s="365">
        <f t="shared" si="51"/>
        <v>-0.1</v>
      </c>
      <c r="AY163" s="339">
        <v>98</v>
      </c>
      <c r="AZ163" s="365">
        <f t="shared" si="52"/>
        <v>-0.2</v>
      </c>
      <c r="BA163" s="369">
        <v>101</v>
      </c>
      <c r="BB163" s="365">
        <f t="shared" si="53"/>
        <v>-2.2999999999999998</v>
      </c>
      <c r="BC163" s="369">
        <v>103.1</v>
      </c>
      <c r="BD163" s="370">
        <f t="shared" si="54"/>
        <v>-1.2</v>
      </c>
    </row>
    <row r="164" spans="2:56" x14ac:dyDescent="0.15">
      <c r="O164" s="371"/>
      <c r="T164" s="336"/>
      <c r="U164" s="362" t="s">
        <v>102</v>
      </c>
      <c r="V164" s="339">
        <v>96.4</v>
      </c>
      <c r="W164" s="365">
        <f t="shared" si="57"/>
        <v>1.2</v>
      </c>
      <c r="X164" s="339">
        <v>95.1</v>
      </c>
      <c r="Y164" s="365">
        <f t="shared" si="58"/>
        <v>1.3</v>
      </c>
      <c r="Z164" s="339">
        <v>114.2</v>
      </c>
      <c r="AA164" s="365">
        <f t="shared" si="59"/>
        <v>1.6</v>
      </c>
      <c r="AB164" s="339">
        <v>117.5</v>
      </c>
      <c r="AC164" s="365">
        <f t="shared" si="60"/>
        <v>1.9</v>
      </c>
      <c r="AD164" s="369">
        <v>108.2</v>
      </c>
      <c r="AE164" s="365">
        <f t="shared" si="61"/>
        <v>0.4</v>
      </c>
      <c r="AF164" s="339">
        <v>110.1</v>
      </c>
      <c r="AG164" s="365">
        <f t="shared" si="62"/>
        <v>-0.4</v>
      </c>
      <c r="AH164" s="369">
        <v>106.1</v>
      </c>
      <c r="AI164" s="365">
        <f t="shared" si="63"/>
        <v>1.1000000000000001</v>
      </c>
      <c r="AJ164" s="369">
        <v>99</v>
      </c>
      <c r="AK164" s="370">
        <f t="shared" si="64"/>
        <v>3.3</v>
      </c>
      <c r="AM164" s="336"/>
      <c r="AN164" s="362" t="s">
        <v>102</v>
      </c>
      <c r="AO164" s="339">
        <v>99.7</v>
      </c>
      <c r="AP164" s="365">
        <f t="shared" si="55"/>
        <v>0.5</v>
      </c>
      <c r="AQ164" s="339">
        <v>98.9</v>
      </c>
      <c r="AR164" s="365">
        <f t="shared" si="56"/>
        <v>-0.5</v>
      </c>
      <c r="AS164" s="339">
        <v>100.4</v>
      </c>
      <c r="AT164" s="365">
        <f t="shared" si="41"/>
        <v>0.9</v>
      </c>
      <c r="AU164" s="339">
        <v>101.4</v>
      </c>
      <c r="AV164" s="365">
        <f t="shared" si="42"/>
        <v>1.7</v>
      </c>
      <c r="AW164" s="369">
        <v>111.2</v>
      </c>
      <c r="AX164" s="365">
        <f t="shared" si="51"/>
        <v>1.1000000000000001</v>
      </c>
      <c r="AY164" s="339">
        <v>113.5</v>
      </c>
      <c r="AZ164" s="365">
        <f t="shared" si="52"/>
        <v>-0.2</v>
      </c>
      <c r="BA164" s="369">
        <v>95.2</v>
      </c>
      <c r="BB164" s="365">
        <f t="shared" si="53"/>
        <v>0.2</v>
      </c>
      <c r="BC164" s="369">
        <v>86.5</v>
      </c>
      <c r="BD164" s="370">
        <f t="shared" si="54"/>
        <v>0.6</v>
      </c>
    </row>
    <row r="165" spans="2:56" x14ac:dyDescent="0.15">
      <c r="O165" s="371"/>
      <c r="T165" s="324"/>
      <c r="U165" s="362" t="s">
        <v>103</v>
      </c>
      <c r="V165" s="339">
        <v>96.8</v>
      </c>
      <c r="W165" s="365">
        <f t="shared" si="57"/>
        <v>0.4</v>
      </c>
      <c r="X165" s="339">
        <v>95.4</v>
      </c>
      <c r="Y165" s="365">
        <f t="shared" si="58"/>
        <v>0.3</v>
      </c>
      <c r="Z165" s="339">
        <v>112.6</v>
      </c>
      <c r="AA165" s="365">
        <f t="shared" si="59"/>
        <v>-1.4</v>
      </c>
      <c r="AB165" s="339">
        <v>115.9</v>
      </c>
      <c r="AC165" s="365">
        <f t="shared" si="60"/>
        <v>-1.4</v>
      </c>
      <c r="AD165" s="369">
        <v>92.9</v>
      </c>
      <c r="AE165" s="365">
        <f t="shared" si="61"/>
        <v>-3.2</v>
      </c>
      <c r="AF165" s="339">
        <v>90</v>
      </c>
      <c r="AG165" s="365">
        <f t="shared" si="62"/>
        <v>-3.1</v>
      </c>
      <c r="AH165" s="369">
        <v>106.9</v>
      </c>
      <c r="AI165" s="365">
        <f t="shared" si="63"/>
        <v>-0.5</v>
      </c>
      <c r="AJ165" s="369">
        <v>111.7</v>
      </c>
      <c r="AK165" s="370">
        <f t="shared" si="64"/>
        <v>1.3</v>
      </c>
      <c r="AM165" s="324"/>
      <c r="AN165" s="362" t="s">
        <v>103</v>
      </c>
      <c r="AO165" s="339">
        <v>99.3</v>
      </c>
      <c r="AP165" s="365">
        <f t="shared" si="55"/>
        <v>-0.4</v>
      </c>
      <c r="AQ165" s="339">
        <v>98.9</v>
      </c>
      <c r="AR165" s="365">
        <f t="shared" si="56"/>
        <v>0</v>
      </c>
      <c r="AS165" s="339">
        <v>99.6</v>
      </c>
      <c r="AT165" s="365">
        <f t="shared" si="41"/>
        <v>-0.8</v>
      </c>
      <c r="AU165" s="339">
        <v>101.9</v>
      </c>
      <c r="AV165" s="365">
        <f t="shared" si="42"/>
        <v>0.5</v>
      </c>
      <c r="AW165" s="369">
        <v>96</v>
      </c>
      <c r="AX165" s="365">
        <f t="shared" si="51"/>
        <v>-1.9</v>
      </c>
      <c r="AY165" s="339">
        <v>94.3</v>
      </c>
      <c r="AZ165" s="365">
        <f t="shared" si="52"/>
        <v>-2.2999999999999998</v>
      </c>
      <c r="BA165" s="369">
        <v>96.4</v>
      </c>
      <c r="BB165" s="365">
        <f t="shared" si="53"/>
        <v>-0.5</v>
      </c>
      <c r="BC165" s="369">
        <v>101.9</v>
      </c>
      <c r="BD165" s="370">
        <f t="shared" si="54"/>
        <v>4.0999999999999996</v>
      </c>
    </row>
    <row r="166" spans="2:56" x14ac:dyDescent="0.15">
      <c r="O166" s="371"/>
      <c r="T166" s="324"/>
      <c r="U166" s="362" t="s">
        <v>104</v>
      </c>
      <c r="V166" s="339">
        <v>95.6</v>
      </c>
      <c r="W166" s="365">
        <f t="shared" si="57"/>
        <v>-1.2</v>
      </c>
      <c r="X166" s="339">
        <v>94.7</v>
      </c>
      <c r="Y166" s="365">
        <f t="shared" si="58"/>
        <v>-0.7</v>
      </c>
      <c r="Z166" s="339">
        <v>112.8</v>
      </c>
      <c r="AA166" s="365">
        <f t="shared" si="59"/>
        <v>0.2</v>
      </c>
      <c r="AB166" s="339">
        <v>116.7</v>
      </c>
      <c r="AC166" s="365">
        <f t="shared" si="60"/>
        <v>0.7</v>
      </c>
      <c r="AD166" s="369">
        <v>89.3</v>
      </c>
      <c r="AE166" s="365">
        <f t="shared" si="61"/>
        <v>-0.6</v>
      </c>
      <c r="AF166" s="339">
        <v>86.6</v>
      </c>
      <c r="AG166" s="365">
        <f t="shared" si="62"/>
        <v>-0.9</v>
      </c>
      <c r="AH166" s="369">
        <v>112</v>
      </c>
      <c r="AI166" s="365">
        <f t="shared" si="63"/>
        <v>0.3</v>
      </c>
      <c r="AJ166" s="369">
        <v>124.3</v>
      </c>
      <c r="AK166" s="370">
        <f t="shared" si="64"/>
        <v>2.2999999999999998</v>
      </c>
      <c r="AM166" s="324"/>
      <c r="AN166" s="362" t="s">
        <v>104</v>
      </c>
      <c r="AO166" s="339">
        <v>98.5</v>
      </c>
      <c r="AP166" s="365">
        <f t="shared" si="55"/>
        <v>-0.8</v>
      </c>
      <c r="AQ166" s="339">
        <v>98.7</v>
      </c>
      <c r="AR166" s="365">
        <f t="shared" si="56"/>
        <v>-0.2</v>
      </c>
      <c r="AS166" s="339">
        <v>99.5</v>
      </c>
      <c r="AT166" s="365">
        <f t="shared" si="41"/>
        <v>-0.1</v>
      </c>
      <c r="AU166" s="339">
        <v>103.3</v>
      </c>
      <c r="AV166" s="365">
        <f t="shared" si="42"/>
        <v>1.4</v>
      </c>
      <c r="AW166" s="369">
        <v>91.6</v>
      </c>
      <c r="AX166" s="365">
        <f t="shared" si="51"/>
        <v>0.2</v>
      </c>
      <c r="AY166" s="339">
        <v>90.6</v>
      </c>
      <c r="AZ166" s="365">
        <f t="shared" si="52"/>
        <v>-0.1</v>
      </c>
      <c r="BA166" s="369">
        <v>99.5</v>
      </c>
      <c r="BB166" s="365">
        <f t="shared" si="53"/>
        <v>0.4</v>
      </c>
      <c r="BC166" s="369">
        <v>109.5</v>
      </c>
      <c r="BD166" s="370">
        <f t="shared" si="54"/>
        <v>3.9</v>
      </c>
    </row>
    <row r="167" spans="2:56" x14ac:dyDescent="0.15">
      <c r="O167" s="371"/>
      <c r="T167" s="324"/>
      <c r="U167" s="362" t="s">
        <v>105</v>
      </c>
      <c r="V167" s="339">
        <v>97</v>
      </c>
      <c r="W167" s="365">
        <f t="shared" si="57"/>
        <v>1.5</v>
      </c>
      <c r="X167" s="339">
        <v>95.7</v>
      </c>
      <c r="Y167" s="365">
        <f t="shared" si="58"/>
        <v>1.1000000000000001</v>
      </c>
      <c r="Z167" s="339">
        <v>112.4</v>
      </c>
      <c r="AA167" s="365">
        <f t="shared" si="59"/>
        <v>-0.4</v>
      </c>
      <c r="AB167" s="339">
        <v>115.4</v>
      </c>
      <c r="AC167" s="365">
        <f t="shared" si="60"/>
        <v>-1.1000000000000001</v>
      </c>
      <c r="AD167" s="339">
        <v>100.6</v>
      </c>
      <c r="AE167" s="365">
        <f t="shared" si="61"/>
        <v>-1.6</v>
      </c>
      <c r="AF167" s="339">
        <v>98.3</v>
      </c>
      <c r="AG167" s="365">
        <f t="shared" si="62"/>
        <v>-1.6</v>
      </c>
      <c r="AH167" s="369">
        <v>112.7</v>
      </c>
      <c r="AI167" s="365">
        <f t="shared" si="63"/>
        <v>-0.5</v>
      </c>
      <c r="AJ167" s="369">
        <v>114.4</v>
      </c>
      <c r="AK167" s="370">
        <f t="shared" si="64"/>
        <v>2.2999999999999998</v>
      </c>
      <c r="AM167" s="324"/>
      <c r="AN167" s="362" t="s">
        <v>105</v>
      </c>
      <c r="AO167" s="339">
        <v>99.2</v>
      </c>
      <c r="AP167" s="365">
        <f t="shared" si="55"/>
        <v>0.7</v>
      </c>
      <c r="AQ167" s="339">
        <v>98.8</v>
      </c>
      <c r="AR167" s="365">
        <f t="shared" si="56"/>
        <v>0.1</v>
      </c>
      <c r="AS167" s="339">
        <v>100.1</v>
      </c>
      <c r="AT167" s="365">
        <f t="shared" si="41"/>
        <v>0.6</v>
      </c>
      <c r="AU167" s="339">
        <v>102.6</v>
      </c>
      <c r="AV167" s="365">
        <f t="shared" si="42"/>
        <v>-0.7</v>
      </c>
      <c r="AW167" s="339">
        <v>102.8</v>
      </c>
      <c r="AX167" s="365">
        <f t="shared" si="51"/>
        <v>-1.2</v>
      </c>
      <c r="AY167" s="339">
        <v>101.2</v>
      </c>
      <c r="AZ167" s="365">
        <f t="shared" si="52"/>
        <v>-1.2</v>
      </c>
      <c r="BA167" s="369">
        <v>100.4</v>
      </c>
      <c r="BB167" s="365">
        <f t="shared" si="53"/>
        <v>1.2</v>
      </c>
      <c r="BC167" s="369">
        <v>101.1</v>
      </c>
      <c r="BD167" s="370">
        <f t="shared" si="54"/>
        <v>3.8</v>
      </c>
    </row>
    <row r="168" spans="2:56" x14ac:dyDescent="0.15">
      <c r="O168" s="371"/>
      <c r="T168" s="324"/>
      <c r="U168" s="362" t="s">
        <v>106</v>
      </c>
      <c r="V168" s="339">
        <v>97</v>
      </c>
      <c r="W168" s="365">
        <f t="shared" ref="W168:W194" si="65">ROUND((V168-V167)/V167*100,1)</f>
        <v>0</v>
      </c>
      <c r="X168" s="339">
        <v>96</v>
      </c>
      <c r="Y168" s="365">
        <f t="shared" ref="Y168:Y194" si="66">ROUND((X168-X167)/X167*100,1)</f>
        <v>0.3</v>
      </c>
      <c r="Z168" s="339">
        <v>110.5</v>
      </c>
      <c r="AA168" s="365">
        <f t="shared" ref="AA168:AA194" si="67">ROUND((Z168-Z167)/Z167*100,1)</f>
        <v>-1.7</v>
      </c>
      <c r="AB168" s="339">
        <v>116.1</v>
      </c>
      <c r="AC168" s="365">
        <f t="shared" ref="AC168:AC194" si="68">ROUND((AB168-AB167)/AB167*100,1)</f>
        <v>0.6</v>
      </c>
      <c r="AD168" s="339">
        <v>98.7</v>
      </c>
      <c r="AE168" s="365">
        <f t="shared" ref="AE168:AE194" si="69">ROUND((AD168-AD156)/AD156*100,1)</f>
        <v>-4.2</v>
      </c>
      <c r="AF168" s="339">
        <v>96.4</v>
      </c>
      <c r="AG168" s="365">
        <f t="shared" ref="AG168:AG194" si="70">ROUND((AF168-AF156)/AF156*100,1)</f>
        <v>-3.8</v>
      </c>
      <c r="AH168" s="369">
        <v>113</v>
      </c>
      <c r="AI168" s="365">
        <f t="shared" ref="AI168:AI194" si="71">ROUND((AH168-AH156)/AH156*100,1)</f>
        <v>-2.4</v>
      </c>
      <c r="AJ168" s="369">
        <v>116.5</v>
      </c>
      <c r="AK168" s="370">
        <f t="shared" ref="AK168:AK194" si="72">ROUND((AJ168-AJ156)/AJ156*100,1)</f>
        <v>3.6</v>
      </c>
      <c r="AM168" s="324"/>
      <c r="AN168" s="362" t="s">
        <v>106</v>
      </c>
      <c r="AO168" s="339">
        <v>99.8</v>
      </c>
      <c r="AP168" s="365">
        <f t="shared" si="55"/>
        <v>0.6</v>
      </c>
      <c r="AQ168" s="339">
        <v>99.3</v>
      </c>
      <c r="AR168" s="365">
        <f t="shared" si="56"/>
        <v>0.5</v>
      </c>
      <c r="AS168" s="339">
        <v>99.1</v>
      </c>
      <c r="AT168" s="365">
        <f t="shared" si="41"/>
        <v>-1</v>
      </c>
      <c r="AU168" s="339">
        <v>102</v>
      </c>
      <c r="AV168" s="365">
        <f t="shared" si="42"/>
        <v>-0.6</v>
      </c>
      <c r="AW168" s="339">
        <v>101.1</v>
      </c>
      <c r="AX168" s="365">
        <f t="shared" si="51"/>
        <v>-4</v>
      </c>
      <c r="AY168" s="339">
        <v>99.5</v>
      </c>
      <c r="AZ168" s="365">
        <f t="shared" si="52"/>
        <v>-3.9</v>
      </c>
      <c r="BA168" s="369">
        <v>101.3</v>
      </c>
      <c r="BB168" s="365">
        <f t="shared" si="53"/>
        <v>-0.4</v>
      </c>
      <c r="BC168" s="369">
        <v>103.7</v>
      </c>
      <c r="BD168" s="370">
        <f t="shared" si="54"/>
        <v>4.7</v>
      </c>
    </row>
    <row r="169" spans="2:56" x14ac:dyDescent="0.15">
      <c r="O169" s="371"/>
      <c r="T169" s="324"/>
      <c r="U169" s="362" t="s">
        <v>107</v>
      </c>
      <c r="V169" s="339">
        <v>98.3</v>
      </c>
      <c r="W169" s="365">
        <f t="shared" si="65"/>
        <v>1.3</v>
      </c>
      <c r="X169" s="339">
        <v>96.2</v>
      </c>
      <c r="Y169" s="365">
        <f t="shared" si="66"/>
        <v>0.2</v>
      </c>
      <c r="Z169" s="339">
        <v>110.5</v>
      </c>
      <c r="AA169" s="365">
        <f t="shared" si="67"/>
        <v>0</v>
      </c>
      <c r="AB169" s="339">
        <v>113.2</v>
      </c>
      <c r="AC169" s="365">
        <f t="shared" si="68"/>
        <v>-2.5</v>
      </c>
      <c r="AD169" s="339">
        <v>92.5</v>
      </c>
      <c r="AE169" s="365">
        <f t="shared" si="69"/>
        <v>4.5</v>
      </c>
      <c r="AF169" s="339">
        <v>89.7</v>
      </c>
      <c r="AG169" s="365">
        <f t="shared" si="70"/>
        <v>1.8</v>
      </c>
      <c r="AH169" s="369">
        <v>114.4</v>
      </c>
      <c r="AI169" s="365">
        <f t="shared" si="71"/>
        <v>-2.1</v>
      </c>
      <c r="AJ169" s="369">
        <v>124.4</v>
      </c>
      <c r="AK169" s="370">
        <f t="shared" si="72"/>
        <v>-2.7</v>
      </c>
      <c r="AM169" s="324"/>
      <c r="AN169" s="362" t="s">
        <v>107</v>
      </c>
      <c r="AO169" s="339">
        <v>100.5</v>
      </c>
      <c r="AP169" s="365">
        <f t="shared" si="55"/>
        <v>0.7</v>
      </c>
      <c r="AQ169" s="339">
        <v>99.8</v>
      </c>
      <c r="AR169" s="365">
        <f t="shared" si="56"/>
        <v>0.5</v>
      </c>
      <c r="AS169" s="339">
        <v>99.8</v>
      </c>
      <c r="AT169" s="365">
        <f t="shared" si="41"/>
        <v>0.7</v>
      </c>
      <c r="AU169" s="339">
        <v>101.1</v>
      </c>
      <c r="AV169" s="365">
        <f t="shared" si="42"/>
        <v>-0.9</v>
      </c>
      <c r="AW169" s="339">
        <v>94.2</v>
      </c>
      <c r="AX169" s="365">
        <f t="shared" si="51"/>
        <v>4.5999999999999996</v>
      </c>
      <c r="AY169" s="339">
        <v>93.2</v>
      </c>
      <c r="AZ169" s="365">
        <f t="shared" si="52"/>
        <v>2.2000000000000002</v>
      </c>
      <c r="BA169" s="369">
        <v>102</v>
      </c>
      <c r="BB169" s="365">
        <f t="shared" si="53"/>
        <v>0.7</v>
      </c>
      <c r="BC169" s="369">
        <v>108.2</v>
      </c>
      <c r="BD169" s="370">
        <f t="shared" si="54"/>
        <v>-0.7</v>
      </c>
    </row>
    <row r="170" spans="2:56" x14ac:dyDescent="0.15">
      <c r="O170" s="371"/>
      <c r="T170" s="324"/>
      <c r="U170" s="362" t="s">
        <v>108</v>
      </c>
      <c r="V170" s="339">
        <v>98.6</v>
      </c>
      <c r="W170" s="365">
        <f t="shared" si="65"/>
        <v>0.3</v>
      </c>
      <c r="X170" s="339">
        <v>96.8</v>
      </c>
      <c r="Y170" s="365">
        <f t="shared" si="66"/>
        <v>0.6</v>
      </c>
      <c r="Z170" s="339">
        <v>109.9</v>
      </c>
      <c r="AA170" s="365">
        <f t="shared" si="67"/>
        <v>-0.5</v>
      </c>
      <c r="AB170" s="339">
        <v>113.5</v>
      </c>
      <c r="AC170" s="365">
        <f t="shared" si="68"/>
        <v>0.3</v>
      </c>
      <c r="AD170" s="339">
        <v>103.5</v>
      </c>
      <c r="AE170" s="365">
        <f t="shared" si="69"/>
        <v>1.5</v>
      </c>
      <c r="AF170" s="339">
        <v>103.5</v>
      </c>
      <c r="AG170" s="365">
        <f t="shared" si="70"/>
        <v>0.8</v>
      </c>
      <c r="AH170" s="369">
        <v>109.7</v>
      </c>
      <c r="AI170" s="365">
        <f t="shared" si="71"/>
        <v>-2.7</v>
      </c>
      <c r="AJ170" s="369">
        <v>109</v>
      </c>
      <c r="AK170" s="370">
        <f t="shared" si="72"/>
        <v>-0.7</v>
      </c>
      <c r="AM170" s="324"/>
      <c r="AN170" s="362" t="s">
        <v>108</v>
      </c>
      <c r="AO170" s="339">
        <v>100.7</v>
      </c>
      <c r="AP170" s="365">
        <f t="shared" si="55"/>
        <v>0.2</v>
      </c>
      <c r="AQ170" s="339">
        <v>100.3</v>
      </c>
      <c r="AR170" s="365">
        <f t="shared" si="56"/>
        <v>0.5</v>
      </c>
      <c r="AS170" s="339">
        <v>100</v>
      </c>
      <c r="AT170" s="365">
        <f t="shared" si="41"/>
        <v>0.2</v>
      </c>
      <c r="AU170" s="339">
        <v>101.7</v>
      </c>
      <c r="AV170" s="365">
        <f t="shared" si="42"/>
        <v>0.6</v>
      </c>
      <c r="AW170" s="339">
        <v>105.1</v>
      </c>
      <c r="AX170" s="365">
        <f t="shared" si="51"/>
        <v>1</v>
      </c>
      <c r="AY170" s="339">
        <v>105.5</v>
      </c>
      <c r="AZ170" s="365">
        <f t="shared" si="52"/>
        <v>0.8</v>
      </c>
      <c r="BA170" s="369">
        <v>99.2</v>
      </c>
      <c r="BB170" s="365">
        <f t="shared" si="53"/>
        <v>0.5</v>
      </c>
      <c r="BC170" s="369">
        <v>96.9</v>
      </c>
      <c r="BD170" s="370">
        <f t="shared" si="54"/>
        <v>1.1000000000000001</v>
      </c>
    </row>
    <row r="171" spans="2:56" x14ac:dyDescent="0.15">
      <c r="O171" s="371"/>
      <c r="T171" s="324"/>
      <c r="U171" s="362" t="s">
        <v>109</v>
      </c>
      <c r="V171" s="339">
        <v>98.9</v>
      </c>
      <c r="W171" s="365">
        <f t="shared" si="65"/>
        <v>0.3</v>
      </c>
      <c r="X171" s="339">
        <v>97.9</v>
      </c>
      <c r="Y171" s="365">
        <f t="shared" si="66"/>
        <v>1.1000000000000001</v>
      </c>
      <c r="Z171" s="339">
        <v>108.5</v>
      </c>
      <c r="AA171" s="365">
        <f t="shared" si="67"/>
        <v>-1.3</v>
      </c>
      <c r="AB171" s="339">
        <v>112.2</v>
      </c>
      <c r="AC171" s="365">
        <f t="shared" si="68"/>
        <v>-1.1000000000000001</v>
      </c>
      <c r="AD171" s="339">
        <v>98.9</v>
      </c>
      <c r="AE171" s="365">
        <f t="shared" si="69"/>
        <v>-1.2</v>
      </c>
      <c r="AF171" s="339">
        <v>97.1</v>
      </c>
      <c r="AG171" s="365">
        <f t="shared" si="70"/>
        <v>-1.8</v>
      </c>
      <c r="AH171" s="369">
        <v>110</v>
      </c>
      <c r="AI171" s="365">
        <f t="shared" si="71"/>
        <v>-3.6</v>
      </c>
      <c r="AJ171" s="369">
        <v>112.9</v>
      </c>
      <c r="AK171" s="370">
        <f t="shared" si="72"/>
        <v>0.4</v>
      </c>
      <c r="AM171" s="324"/>
      <c r="AN171" s="362" t="s">
        <v>109</v>
      </c>
      <c r="AO171" s="339">
        <v>101</v>
      </c>
      <c r="AP171" s="365">
        <f t="shared" si="55"/>
        <v>0.3</v>
      </c>
      <c r="AQ171" s="339">
        <v>100.7</v>
      </c>
      <c r="AR171" s="365">
        <f t="shared" si="56"/>
        <v>0.4</v>
      </c>
      <c r="AS171" s="339">
        <v>98</v>
      </c>
      <c r="AT171" s="365">
        <f t="shared" si="41"/>
        <v>-2</v>
      </c>
      <c r="AU171" s="339">
        <v>99.4</v>
      </c>
      <c r="AV171" s="365">
        <f t="shared" si="42"/>
        <v>-2.2999999999999998</v>
      </c>
      <c r="AW171" s="339">
        <v>101</v>
      </c>
      <c r="AX171" s="365">
        <f t="shared" si="51"/>
        <v>-1.3</v>
      </c>
      <c r="AY171" s="339">
        <v>100</v>
      </c>
      <c r="AZ171" s="365">
        <f t="shared" si="52"/>
        <v>-1.5</v>
      </c>
      <c r="BA171" s="369">
        <v>98.9</v>
      </c>
      <c r="BB171" s="365">
        <f t="shared" si="53"/>
        <v>-1.2</v>
      </c>
      <c r="BC171" s="369">
        <v>100.3</v>
      </c>
      <c r="BD171" s="370">
        <f t="shared" si="54"/>
        <v>2.5</v>
      </c>
    </row>
    <row r="172" spans="2:56" x14ac:dyDescent="0.15">
      <c r="O172" s="371"/>
      <c r="T172" s="324"/>
      <c r="U172" s="362" t="s">
        <v>110</v>
      </c>
      <c r="V172" s="339">
        <v>99.9</v>
      </c>
      <c r="W172" s="365">
        <f t="shared" si="65"/>
        <v>1</v>
      </c>
      <c r="X172" s="339">
        <v>98.9</v>
      </c>
      <c r="Y172" s="365">
        <f t="shared" si="66"/>
        <v>1</v>
      </c>
      <c r="Z172" s="339">
        <v>106.6</v>
      </c>
      <c r="AA172" s="365">
        <f t="shared" si="67"/>
        <v>-1.8</v>
      </c>
      <c r="AB172" s="339">
        <v>108</v>
      </c>
      <c r="AC172" s="365">
        <f t="shared" si="68"/>
        <v>-3.7</v>
      </c>
      <c r="AD172" s="339">
        <v>101.7</v>
      </c>
      <c r="AE172" s="365">
        <f t="shared" si="69"/>
        <v>4.4000000000000004</v>
      </c>
      <c r="AF172" s="339">
        <v>100.7</v>
      </c>
      <c r="AG172" s="365">
        <f t="shared" si="70"/>
        <v>5</v>
      </c>
      <c r="AH172" s="369">
        <v>109.1</v>
      </c>
      <c r="AI172" s="365">
        <f t="shared" si="71"/>
        <v>-5.5</v>
      </c>
      <c r="AJ172" s="369">
        <v>108.8</v>
      </c>
      <c r="AK172" s="370">
        <f t="shared" si="72"/>
        <v>-7.2</v>
      </c>
      <c r="AM172" s="324"/>
      <c r="AN172" s="362" t="s">
        <v>110</v>
      </c>
      <c r="AO172" s="339">
        <v>102</v>
      </c>
      <c r="AP172" s="365">
        <f t="shared" si="55"/>
        <v>1</v>
      </c>
      <c r="AQ172" s="339">
        <v>102.2</v>
      </c>
      <c r="AR172" s="365">
        <f t="shared" si="56"/>
        <v>1.5</v>
      </c>
      <c r="AS172" s="339">
        <v>96.4</v>
      </c>
      <c r="AT172" s="365">
        <f t="shared" si="41"/>
        <v>-1.6</v>
      </c>
      <c r="AU172" s="339">
        <v>96.7</v>
      </c>
      <c r="AV172" s="365">
        <f t="shared" si="42"/>
        <v>-2.7</v>
      </c>
      <c r="AW172" s="339">
        <v>104.3</v>
      </c>
      <c r="AX172" s="365">
        <f t="shared" si="51"/>
        <v>4.0999999999999996</v>
      </c>
      <c r="AY172" s="339">
        <v>103.8</v>
      </c>
      <c r="AZ172" s="365">
        <f t="shared" si="52"/>
        <v>5.3</v>
      </c>
      <c r="BA172" s="369">
        <v>98.4</v>
      </c>
      <c r="BB172" s="365">
        <f t="shared" si="53"/>
        <v>-3.6</v>
      </c>
      <c r="BC172" s="369">
        <v>97.3</v>
      </c>
      <c r="BD172" s="370">
        <f t="shared" si="54"/>
        <v>-5.6</v>
      </c>
    </row>
    <row r="173" spans="2:56" x14ac:dyDescent="0.15">
      <c r="O173" s="371"/>
      <c r="T173" s="324"/>
      <c r="U173" s="316" t="s">
        <v>97</v>
      </c>
      <c r="V173" s="339">
        <v>100.6</v>
      </c>
      <c r="W173" s="365">
        <f t="shared" si="65"/>
        <v>0.7</v>
      </c>
      <c r="X173" s="339">
        <v>98.9</v>
      </c>
      <c r="Y173" s="365">
        <f t="shared" si="66"/>
        <v>0</v>
      </c>
      <c r="Z173" s="339">
        <v>107.3</v>
      </c>
      <c r="AA173" s="365">
        <f t="shared" si="67"/>
        <v>0.7</v>
      </c>
      <c r="AB173" s="339">
        <v>108.9</v>
      </c>
      <c r="AC173" s="365">
        <f t="shared" si="68"/>
        <v>0.8</v>
      </c>
      <c r="AD173" s="339">
        <v>100.8</v>
      </c>
      <c r="AE173" s="365">
        <f t="shared" si="69"/>
        <v>3.1</v>
      </c>
      <c r="AF173" s="339">
        <v>100.6</v>
      </c>
      <c r="AG173" s="365">
        <f t="shared" si="70"/>
        <v>2.4</v>
      </c>
      <c r="AH173" s="369">
        <v>106.4</v>
      </c>
      <c r="AI173" s="365">
        <f t="shared" si="71"/>
        <v>-5.3</v>
      </c>
      <c r="AJ173" s="369">
        <v>105.9</v>
      </c>
      <c r="AK173" s="370">
        <f t="shared" si="72"/>
        <v>-6.4</v>
      </c>
      <c r="AM173" s="324"/>
      <c r="AN173" s="316" t="s">
        <v>97</v>
      </c>
      <c r="AO173" s="339">
        <v>102</v>
      </c>
      <c r="AP173" s="365">
        <f t="shared" si="55"/>
        <v>0</v>
      </c>
      <c r="AQ173" s="339">
        <v>101.5</v>
      </c>
      <c r="AR173" s="365">
        <f t="shared" si="56"/>
        <v>-0.7</v>
      </c>
      <c r="AS173" s="339">
        <v>97</v>
      </c>
      <c r="AT173" s="365">
        <f t="shared" si="41"/>
        <v>0.6</v>
      </c>
      <c r="AU173" s="339">
        <v>97.9</v>
      </c>
      <c r="AV173" s="365">
        <f t="shared" si="42"/>
        <v>1.2</v>
      </c>
      <c r="AW173" s="339">
        <v>103.4</v>
      </c>
      <c r="AX173" s="365">
        <f t="shared" si="51"/>
        <v>2.1</v>
      </c>
      <c r="AY173" s="339">
        <v>104.3</v>
      </c>
      <c r="AZ173" s="365">
        <f t="shared" si="52"/>
        <v>1.8</v>
      </c>
      <c r="BA173" s="369">
        <v>94.9</v>
      </c>
      <c r="BB173" s="365">
        <f t="shared" si="53"/>
        <v>-3.2</v>
      </c>
      <c r="BC173" s="369">
        <v>93</v>
      </c>
      <c r="BD173" s="370">
        <f t="shared" si="54"/>
        <v>-3.5</v>
      </c>
    </row>
    <row r="174" spans="2:56" x14ac:dyDescent="0.15">
      <c r="O174" s="371"/>
      <c r="T174" s="331" t="s">
        <v>185</v>
      </c>
      <c r="U174" s="363" t="s">
        <v>99</v>
      </c>
      <c r="V174" s="372">
        <v>99.5</v>
      </c>
      <c r="W174" s="334">
        <f t="shared" si="65"/>
        <v>-1.1000000000000001</v>
      </c>
      <c r="X174" s="373">
        <v>98</v>
      </c>
      <c r="Y174" s="334">
        <f t="shared" si="66"/>
        <v>-0.9</v>
      </c>
      <c r="Z174" s="373">
        <v>107.6</v>
      </c>
      <c r="AA174" s="334">
        <f t="shared" si="67"/>
        <v>0.3</v>
      </c>
      <c r="AB174" s="373">
        <v>111.2</v>
      </c>
      <c r="AC174" s="334">
        <f t="shared" si="68"/>
        <v>2.1</v>
      </c>
      <c r="AD174" s="364">
        <v>92.7</v>
      </c>
      <c r="AE174" s="334">
        <f t="shared" si="69"/>
        <v>2.8</v>
      </c>
      <c r="AF174" s="364">
        <v>91.8</v>
      </c>
      <c r="AG174" s="334">
        <f t="shared" si="70"/>
        <v>4</v>
      </c>
      <c r="AH174" s="333">
        <v>110.3</v>
      </c>
      <c r="AI174" s="334">
        <f t="shared" si="71"/>
        <v>-5.0999999999999996</v>
      </c>
      <c r="AJ174" s="333">
        <v>120.2</v>
      </c>
      <c r="AK174" s="334">
        <f t="shared" si="72"/>
        <v>-5</v>
      </c>
      <c r="AM174" s="331" t="s">
        <v>851</v>
      </c>
      <c r="AN174" s="363" t="s">
        <v>99</v>
      </c>
      <c r="AO174" s="372">
        <v>100.9</v>
      </c>
      <c r="AP174" s="334">
        <f t="shared" si="55"/>
        <v>-1.1000000000000001</v>
      </c>
      <c r="AQ174" s="373">
        <v>100.5</v>
      </c>
      <c r="AR174" s="334">
        <f t="shared" si="56"/>
        <v>-1</v>
      </c>
      <c r="AS174" s="373">
        <v>97.1</v>
      </c>
      <c r="AT174" s="334">
        <f t="shared" si="41"/>
        <v>0.1</v>
      </c>
      <c r="AU174" s="373">
        <v>99.9</v>
      </c>
      <c r="AV174" s="334">
        <f t="shared" si="42"/>
        <v>2</v>
      </c>
      <c r="AW174" s="364">
        <v>94.3</v>
      </c>
      <c r="AX174" s="334">
        <f t="shared" si="51"/>
        <v>2.6</v>
      </c>
      <c r="AY174" s="364">
        <v>94.2</v>
      </c>
      <c r="AZ174" s="334">
        <f t="shared" si="52"/>
        <v>2.5</v>
      </c>
      <c r="BA174" s="333">
        <v>99</v>
      </c>
      <c r="BB174" s="334">
        <f t="shared" si="53"/>
        <v>-2.7</v>
      </c>
      <c r="BC174" s="333">
        <v>108.1</v>
      </c>
      <c r="BD174" s="334">
        <f t="shared" si="54"/>
        <v>-2.2000000000000002</v>
      </c>
    </row>
    <row r="175" spans="2:56" x14ac:dyDescent="0.15">
      <c r="O175" s="371"/>
      <c r="T175" s="336"/>
      <c r="U175" s="362" t="s">
        <v>101</v>
      </c>
      <c r="V175" s="374">
        <v>100.5</v>
      </c>
      <c r="W175" s="339">
        <f t="shared" si="65"/>
        <v>1</v>
      </c>
      <c r="X175" s="375">
        <v>98.9</v>
      </c>
      <c r="Y175" s="339">
        <f t="shared" si="66"/>
        <v>0.9</v>
      </c>
      <c r="Z175" s="375">
        <v>108.2</v>
      </c>
      <c r="AA175" s="339">
        <f t="shared" si="67"/>
        <v>0.6</v>
      </c>
      <c r="AB175" s="375">
        <v>111.1</v>
      </c>
      <c r="AC175" s="339">
        <f t="shared" si="68"/>
        <v>-0.1</v>
      </c>
      <c r="AD175" s="365">
        <v>98.6</v>
      </c>
      <c r="AE175" s="339">
        <f t="shared" si="69"/>
        <v>4.3</v>
      </c>
      <c r="AF175" s="365">
        <v>97.4</v>
      </c>
      <c r="AG175" s="339">
        <f t="shared" si="70"/>
        <v>3.6</v>
      </c>
      <c r="AH175" s="338">
        <v>109.3</v>
      </c>
      <c r="AI175" s="339">
        <f t="shared" si="71"/>
        <v>-3.9</v>
      </c>
      <c r="AJ175" s="338">
        <v>112.5</v>
      </c>
      <c r="AK175" s="339">
        <f t="shared" si="72"/>
        <v>-3.6</v>
      </c>
      <c r="AM175" s="336"/>
      <c r="AN175" s="362" t="s">
        <v>101</v>
      </c>
      <c r="AO175" s="374">
        <v>101.6</v>
      </c>
      <c r="AP175" s="339">
        <f t="shared" si="55"/>
        <v>0.7</v>
      </c>
      <c r="AQ175" s="375">
        <v>100.5</v>
      </c>
      <c r="AR175" s="339">
        <f t="shared" si="56"/>
        <v>0</v>
      </c>
      <c r="AS175" s="375">
        <v>97.8</v>
      </c>
      <c r="AT175" s="339">
        <f t="shared" si="41"/>
        <v>0.7</v>
      </c>
      <c r="AU175" s="375">
        <v>100.3</v>
      </c>
      <c r="AV175" s="339">
        <f t="shared" si="42"/>
        <v>0.4</v>
      </c>
      <c r="AW175" s="365">
        <v>100.1</v>
      </c>
      <c r="AX175" s="339">
        <f t="shared" si="51"/>
        <v>2.9</v>
      </c>
      <c r="AY175" s="365">
        <v>99.7</v>
      </c>
      <c r="AZ175" s="339">
        <f t="shared" si="52"/>
        <v>1.7</v>
      </c>
      <c r="BA175" s="338">
        <v>99.2</v>
      </c>
      <c r="BB175" s="339">
        <f t="shared" si="53"/>
        <v>-1.8</v>
      </c>
      <c r="BC175" s="338">
        <v>102.8</v>
      </c>
      <c r="BD175" s="339">
        <f t="shared" si="54"/>
        <v>-0.3</v>
      </c>
    </row>
    <row r="176" spans="2:56" x14ac:dyDescent="0.15">
      <c r="O176" s="371"/>
      <c r="T176" s="336"/>
      <c r="U176" s="362" t="s">
        <v>102</v>
      </c>
      <c r="V176" s="374">
        <v>100</v>
      </c>
      <c r="W176" s="339">
        <f t="shared" si="65"/>
        <v>-0.5</v>
      </c>
      <c r="X176" s="375">
        <v>98.6</v>
      </c>
      <c r="Y176" s="339">
        <f t="shared" si="66"/>
        <v>-0.3</v>
      </c>
      <c r="Z176" s="375">
        <v>109.2</v>
      </c>
      <c r="AA176" s="339">
        <f t="shared" si="67"/>
        <v>0.9</v>
      </c>
      <c r="AB176" s="375">
        <v>111</v>
      </c>
      <c r="AC176" s="339">
        <f t="shared" si="68"/>
        <v>-0.1</v>
      </c>
      <c r="AD176" s="365">
        <v>111.8</v>
      </c>
      <c r="AE176" s="339">
        <f t="shared" si="69"/>
        <v>3.3</v>
      </c>
      <c r="AF176" s="365">
        <v>113.9</v>
      </c>
      <c r="AG176" s="339">
        <f t="shared" si="70"/>
        <v>3.5</v>
      </c>
      <c r="AH176" s="338">
        <v>101.9</v>
      </c>
      <c r="AI176" s="339">
        <f t="shared" si="71"/>
        <v>-4</v>
      </c>
      <c r="AJ176" s="338">
        <v>93.8</v>
      </c>
      <c r="AK176" s="339">
        <f t="shared" si="72"/>
        <v>-5.3</v>
      </c>
      <c r="AM176" s="336"/>
      <c r="AN176" s="362" t="s">
        <v>102</v>
      </c>
      <c r="AO176" s="374">
        <v>101.5</v>
      </c>
      <c r="AP176" s="339">
        <f t="shared" si="55"/>
        <v>-0.1</v>
      </c>
      <c r="AQ176" s="375">
        <v>101</v>
      </c>
      <c r="AR176" s="339">
        <f t="shared" si="56"/>
        <v>0.5</v>
      </c>
      <c r="AS176" s="375">
        <v>98.9</v>
      </c>
      <c r="AT176" s="339">
        <f t="shared" si="41"/>
        <v>1.1000000000000001</v>
      </c>
      <c r="AU176" s="375">
        <v>100.4</v>
      </c>
      <c r="AV176" s="339">
        <f t="shared" si="42"/>
        <v>0.1</v>
      </c>
      <c r="AW176" s="365">
        <v>113.1</v>
      </c>
      <c r="AX176" s="339">
        <f t="shared" si="51"/>
        <v>1.7</v>
      </c>
      <c r="AY176" s="365">
        <v>115.7</v>
      </c>
      <c r="AZ176" s="339">
        <f t="shared" si="52"/>
        <v>1.9</v>
      </c>
      <c r="BA176" s="338">
        <v>93.9</v>
      </c>
      <c r="BB176" s="339">
        <f t="shared" si="53"/>
        <v>-1.4</v>
      </c>
      <c r="BC176" s="338">
        <v>85.6</v>
      </c>
      <c r="BD176" s="339">
        <f t="shared" si="54"/>
        <v>-1</v>
      </c>
    </row>
    <row r="177" spans="15:56" x14ac:dyDescent="0.15">
      <c r="O177" s="371"/>
      <c r="T177" s="324"/>
      <c r="U177" s="362" t="s">
        <v>103</v>
      </c>
      <c r="V177" s="374">
        <v>102.9</v>
      </c>
      <c r="W177" s="339">
        <f t="shared" si="65"/>
        <v>2.9</v>
      </c>
      <c r="X177" s="375">
        <v>100.4</v>
      </c>
      <c r="Y177" s="339">
        <f t="shared" si="66"/>
        <v>1.8</v>
      </c>
      <c r="Z177" s="375">
        <v>110.9</v>
      </c>
      <c r="AA177" s="339">
        <f t="shared" si="67"/>
        <v>1.6</v>
      </c>
      <c r="AB177" s="375">
        <v>113.1</v>
      </c>
      <c r="AC177" s="339">
        <f t="shared" si="68"/>
        <v>1.9</v>
      </c>
      <c r="AD177" s="365">
        <v>98.2</v>
      </c>
      <c r="AE177" s="339">
        <f t="shared" si="69"/>
        <v>5.7</v>
      </c>
      <c r="AF177" s="365">
        <v>94.5</v>
      </c>
      <c r="AG177" s="339">
        <f t="shared" si="70"/>
        <v>5</v>
      </c>
      <c r="AH177" s="338">
        <v>105.7</v>
      </c>
      <c r="AI177" s="339">
        <f t="shared" si="71"/>
        <v>-1.1000000000000001</v>
      </c>
      <c r="AJ177" s="338">
        <v>110.3</v>
      </c>
      <c r="AK177" s="339">
        <f t="shared" si="72"/>
        <v>-1.3</v>
      </c>
      <c r="AM177" s="324"/>
      <c r="AN177" s="362" t="s">
        <v>103</v>
      </c>
      <c r="AO177" s="374">
        <v>104.1</v>
      </c>
      <c r="AP177" s="339">
        <f t="shared" si="55"/>
        <v>2.6</v>
      </c>
      <c r="AQ177" s="375">
        <v>102.7</v>
      </c>
      <c r="AR177" s="339">
        <f t="shared" si="56"/>
        <v>1.7</v>
      </c>
      <c r="AS177" s="375">
        <v>100</v>
      </c>
      <c r="AT177" s="339">
        <f t="shared" si="41"/>
        <v>1.1000000000000001</v>
      </c>
      <c r="AU177" s="375">
        <v>100.8</v>
      </c>
      <c r="AV177" s="339">
        <f t="shared" si="42"/>
        <v>0.4</v>
      </c>
      <c r="AW177" s="365">
        <v>99.8</v>
      </c>
      <c r="AX177" s="339">
        <f t="shared" si="51"/>
        <v>4</v>
      </c>
      <c r="AY177" s="365">
        <v>97.4</v>
      </c>
      <c r="AZ177" s="339">
        <f t="shared" si="52"/>
        <v>3.3</v>
      </c>
      <c r="BA177" s="338">
        <v>96.9</v>
      </c>
      <c r="BB177" s="339">
        <f t="shared" si="53"/>
        <v>0.5</v>
      </c>
      <c r="BC177" s="338">
        <v>101</v>
      </c>
      <c r="BD177" s="339">
        <f t="shared" si="54"/>
        <v>-0.9</v>
      </c>
    </row>
    <row r="178" spans="15:56" x14ac:dyDescent="0.15">
      <c r="O178" s="371"/>
      <c r="T178" s="324"/>
      <c r="U178" s="362" t="s">
        <v>104</v>
      </c>
      <c r="V178" s="374">
        <v>100.7</v>
      </c>
      <c r="W178" s="339">
        <f t="shared" si="65"/>
        <v>-2.1</v>
      </c>
      <c r="X178" s="375">
        <v>98.9</v>
      </c>
      <c r="Y178" s="339">
        <f t="shared" si="66"/>
        <v>-1.5</v>
      </c>
      <c r="Z178" s="375">
        <v>110.7</v>
      </c>
      <c r="AA178" s="339">
        <f t="shared" si="67"/>
        <v>-0.2</v>
      </c>
      <c r="AB178" s="375">
        <v>111.7</v>
      </c>
      <c r="AC178" s="339">
        <f t="shared" si="68"/>
        <v>-1.2</v>
      </c>
      <c r="AD178" s="365">
        <v>94.8</v>
      </c>
      <c r="AE178" s="339">
        <f t="shared" si="69"/>
        <v>6.2</v>
      </c>
      <c r="AF178" s="365">
        <v>91.3</v>
      </c>
      <c r="AG178" s="339">
        <f t="shared" si="70"/>
        <v>5.4</v>
      </c>
      <c r="AH178" s="338">
        <v>110.5</v>
      </c>
      <c r="AI178" s="339">
        <f t="shared" si="71"/>
        <v>-1.3</v>
      </c>
      <c r="AJ178" s="338">
        <v>119.7</v>
      </c>
      <c r="AK178" s="339">
        <f t="shared" si="72"/>
        <v>-3.7</v>
      </c>
      <c r="AM178" s="324"/>
      <c r="AN178" s="362" t="s">
        <v>104</v>
      </c>
      <c r="AO178" s="374">
        <v>102.3</v>
      </c>
      <c r="AP178" s="339">
        <f t="shared" si="55"/>
        <v>-1.7</v>
      </c>
      <c r="AQ178" s="375">
        <v>101.3</v>
      </c>
      <c r="AR178" s="339">
        <f t="shared" si="56"/>
        <v>-1.4</v>
      </c>
      <c r="AS178" s="375">
        <v>99.8</v>
      </c>
      <c r="AT178" s="339">
        <f t="shared" si="41"/>
        <v>-0.2</v>
      </c>
      <c r="AU178" s="375">
        <v>100.2</v>
      </c>
      <c r="AV178" s="339">
        <f t="shared" si="42"/>
        <v>-0.6</v>
      </c>
      <c r="AW178" s="365">
        <v>96.5</v>
      </c>
      <c r="AX178" s="339">
        <f t="shared" si="51"/>
        <v>5.3</v>
      </c>
      <c r="AY178" s="365">
        <v>94.2</v>
      </c>
      <c r="AZ178" s="339">
        <f t="shared" si="52"/>
        <v>4</v>
      </c>
      <c r="BA178" s="338">
        <v>100</v>
      </c>
      <c r="BB178" s="339">
        <f t="shared" si="53"/>
        <v>0.5</v>
      </c>
      <c r="BC178" s="338">
        <v>105.3</v>
      </c>
      <c r="BD178" s="339">
        <f t="shared" si="54"/>
        <v>-3.8</v>
      </c>
    </row>
    <row r="179" spans="15:56" x14ac:dyDescent="0.15">
      <c r="O179" s="371"/>
      <c r="T179" s="324"/>
      <c r="U179" s="362" t="s">
        <v>105</v>
      </c>
      <c r="V179" s="374">
        <v>101.9</v>
      </c>
      <c r="W179" s="339">
        <f t="shared" si="65"/>
        <v>1.2</v>
      </c>
      <c r="X179" s="375">
        <v>100.5</v>
      </c>
      <c r="Y179" s="339">
        <f t="shared" si="66"/>
        <v>1.6</v>
      </c>
      <c r="Z179" s="375">
        <v>108.9</v>
      </c>
      <c r="AA179" s="339">
        <f t="shared" si="67"/>
        <v>-1.6</v>
      </c>
      <c r="AB179" s="375">
        <v>110.7</v>
      </c>
      <c r="AC179" s="339">
        <f t="shared" si="68"/>
        <v>-0.9</v>
      </c>
      <c r="AD179" s="365">
        <v>105.8</v>
      </c>
      <c r="AE179" s="339">
        <f t="shared" si="69"/>
        <v>5.2</v>
      </c>
      <c r="AF179" s="365">
        <v>103.5</v>
      </c>
      <c r="AG179" s="339">
        <f t="shared" si="70"/>
        <v>5.3</v>
      </c>
      <c r="AH179" s="338">
        <v>109.5</v>
      </c>
      <c r="AI179" s="339">
        <f t="shared" si="71"/>
        <v>-2.8</v>
      </c>
      <c r="AJ179" s="338">
        <v>109.5</v>
      </c>
      <c r="AK179" s="339">
        <f t="shared" si="72"/>
        <v>-4.3</v>
      </c>
      <c r="AM179" s="324"/>
      <c r="AN179" s="362" t="s">
        <v>105</v>
      </c>
      <c r="AO179" s="374">
        <v>103.3</v>
      </c>
      <c r="AP179" s="339">
        <f t="shared" si="55"/>
        <v>1</v>
      </c>
      <c r="AQ179" s="375">
        <v>102.9</v>
      </c>
      <c r="AR179" s="339">
        <f t="shared" si="56"/>
        <v>1.6</v>
      </c>
      <c r="AS179" s="375">
        <v>99</v>
      </c>
      <c r="AT179" s="339">
        <f t="shared" si="41"/>
        <v>-0.8</v>
      </c>
      <c r="AU179" s="375">
        <v>99.8</v>
      </c>
      <c r="AV179" s="339">
        <f t="shared" si="42"/>
        <v>-0.4</v>
      </c>
      <c r="AW179" s="365">
        <v>107.1</v>
      </c>
      <c r="AX179" s="339">
        <f t="shared" si="51"/>
        <v>4.2</v>
      </c>
      <c r="AY179" s="365">
        <v>105.4</v>
      </c>
      <c r="AZ179" s="339">
        <f t="shared" si="52"/>
        <v>4.2</v>
      </c>
      <c r="BA179" s="338">
        <v>99.4</v>
      </c>
      <c r="BB179" s="339">
        <f t="shared" si="53"/>
        <v>-1</v>
      </c>
      <c r="BC179" s="338">
        <v>98.4</v>
      </c>
      <c r="BD179" s="339">
        <f t="shared" si="54"/>
        <v>-2.7</v>
      </c>
    </row>
    <row r="180" spans="15:56" x14ac:dyDescent="0.15">
      <c r="O180" s="371"/>
      <c r="T180" s="324"/>
      <c r="U180" s="362" t="s">
        <v>106</v>
      </c>
      <c r="V180" s="374">
        <v>101.6</v>
      </c>
      <c r="W180" s="339">
        <f t="shared" si="65"/>
        <v>-0.3</v>
      </c>
      <c r="X180" s="375">
        <v>100.1</v>
      </c>
      <c r="Y180" s="339">
        <f t="shared" si="66"/>
        <v>-0.4</v>
      </c>
      <c r="Z180" s="375">
        <v>108.2</v>
      </c>
      <c r="AA180" s="339">
        <f t="shared" si="67"/>
        <v>-0.6</v>
      </c>
      <c r="AB180" s="375">
        <v>112.4</v>
      </c>
      <c r="AC180" s="339">
        <f t="shared" si="68"/>
        <v>1.5</v>
      </c>
      <c r="AD180" s="365">
        <v>103.1</v>
      </c>
      <c r="AE180" s="339">
        <f t="shared" si="69"/>
        <v>4.5</v>
      </c>
      <c r="AF180" s="365">
        <v>100.4</v>
      </c>
      <c r="AG180" s="339">
        <f t="shared" si="70"/>
        <v>4.0999999999999996</v>
      </c>
      <c r="AH180" s="338">
        <v>110.4</v>
      </c>
      <c r="AI180" s="339">
        <f t="shared" si="71"/>
        <v>-2.2999999999999998</v>
      </c>
      <c r="AJ180" s="338">
        <v>113.6</v>
      </c>
      <c r="AK180" s="339">
        <f t="shared" si="72"/>
        <v>-2.5</v>
      </c>
      <c r="AM180" s="324"/>
      <c r="AN180" s="362" t="s">
        <v>106</v>
      </c>
      <c r="AO180" s="374">
        <v>102.5</v>
      </c>
      <c r="AP180" s="339">
        <f t="shared" si="55"/>
        <v>-0.8</v>
      </c>
      <c r="AQ180" s="375">
        <v>102.1</v>
      </c>
      <c r="AR180" s="339">
        <f t="shared" si="56"/>
        <v>-0.8</v>
      </c>
      <c r="AS180" s="375">
        <v>98.5</v>
      </c>
      <c r="AT180" s="339">
        <f t="shared" si="41"/>
        <v>-0.5</v>
      </c>
      <c r="AU180" s="375">
        <v>100.1</v>
      </c>
      <c r="AV180" s="339">
        <f t="shared" si="42"/>
        <v>0.3</v>
      </c>
      <c r="AW180" s="365">
        <v>103.7</v>
      </c>
      <c r="AX180" s="339">
        <f t="shared" si="51"/>
        <v>2.6</v>
      </c>
      <c r="AY180" s="365">
        <v>102.2</v>
      </c>
      <c r="AZ180" s="339">
        <f t="shared" si="52"/>
        <v>2.7</v>
      </c>
      <c r="BA180" s="338">
        <v>100.5</v>
      </c>
      <c r="BB180" s="339">
        <f t="shared" si="53"/>
        <v>-0.8</v>
      </c>
      <c r="BC180" s="338">
        <v>101.9</v>
      </c>
      <c r="BD180" s="339">
        <f t="shared" si="54"/>
        <v>-1.7</v>
      </c>
    </row>
    <row r="181" spans="15:56" x14ac:dyDescent="0.15">
      <c r="O181" s="371"/>
      <c r="T181" s="324"/>
      <c r="U181" s="362" t="s">
        <v>107</v>
      </c>
      <c r="V181" s="374">
        <v>102.9</v>
      </c>
      <c r="W181" s="339">
        <f t="shared" si="65"/>
        <v>1.3</v>
      </c>
      <c r="X181" s="375">
        <v>101.6</v>
      </c>
      <c r="Y181" s="339">
        <f t="shared" si="66"/>
        <v>1.5</v>
      </c>
      <c r="Z181" s="375">
        <v>107.6</v>
      </c>
      <c r="AA181" s="339">
        <f t="shared" si="67"/>
        <v>-0.6</v>
      </c>
      <c r="AB181" s="375">
        <v>110.1</v>
      </c>
      <c r="AC181" s="339">
        <f t="shared" si="68"/>
        <v>-2</v>
      </c>
      <c r="AD181" s="365">
        <v>97.1</v>
      </c>
      <c r="AE181" s="339">
        <f t="shared" si="69"/>
        <v>5</v>
      </c>
      <c r="AF181" s="365">
        <v>94.9</v>
      </c>
      <c r="AG181" s="339">
        <f t="shared" si="70"/>
        <v>5.8</v>
      </c>
      <c r="AH181" s="338">
        <v>111.1</v>
      </c>
      <c r="AI181" s="339">
        <f t="shared" si="71"/>
        <v>-2.9</v>
      </c>
      <c r="AJ181" s="338">
        <v>119.2</v>
      </c>
      <c r="AK181" s="339">
        <f t="shared" si="72"/>
        <v>-4.2</v>
      </c>
      <c r="AM181" s="324"/>
      <c r="AN181" s="362" t="s">
        <v>107</v>
      </c>
      <c r="AO181" s="374">
        <v>104</v>
      </c>
      <c r="AP181" s="339">
        <f t="shared" si="55"/>
        <v>1.5</v>
      </c>
      <c r="AQ181" s="375">
        <v>103.7</v>
      </c>
      <c r="AR181" s="339">
        <f t="shared" si="56"/>
        <v>1.6</v>
      </c>
      <c r="AS181" s="375">
        <v>98.6</v>
      </c>
      <c r="AT181" s="339">
        <f t="shared" si="41"/>
        <v>0.1</v>
      </c>
      <c r="AU181" s="375">
        <v>98.1</v>
      </c>
      <c r="AV181" s="339">
        <f t="shared" si="42"/>
        <v>-2</v>
      </c>
      <c r="AW181" s="365">
        <v>97.6</v>
      </c>
      <c r="AX181" s="339">
        <f t="shared" si="51"/>
        <v>3.6</v>
      </c>
      <c r="AY181" s="365">
        <v>96.9</v>
      </c>
      <c r="AZ181" s="339">
        <f t="shared" si="52"/>
        <v>4</v>
      </c>
      <c r="BA181" s="338">
        <v>100.8</v>
      </c>
      <c r="BB181" s="339">
        <f t="shared" si="53"/>
        <v>-1.2</v>
      </c>
      <c r="BC181" s="338">
        <v>104.9</v>
      </c>
      <c r="BD181" s="339">
        <f t="shared" si="54"/>
        <v>-3</v>
      </c>
    </row>
    <row r="182" spans="15:56" x14ac:dyDescent="0.15">
      <c r="O182" s="371"/>
      <c r="T182" s="324"/>
      <c r="U182" s="362" t="s">
        <v>108</v>
      </c>
      <c r="V182" s="374">
        <v>102.3</v>
      </c>
      <c r="W182" s="339">
        <f t="shared" si="65"/>
        <v>-0.6</v>
      </c>
      <c r="X182" s="375">
        <v>99.8</v>
      </c>
      <c r="Y182" s="339">
        <f t="shared" si="66"/>
        <v>-1.8</v>
      </c>
      <c r="Z182" s="375">
        <v>107.4</v>
      </c>
      <c r="AA182" s="339">
        <f t="shared" si="67"/>
        <v>-0.2</v>
      </c>
      <c r="AB182" s="375">
        <v>110.7</v>
      </c>
      <c r="AC182" s="339">
        <f t="shared" si="68"/>
        <v>0.5</v>
      </c>
      <c r="AD182" s="365">
        <v>106.1</v>
      </c>
      <c r="AE182" s="339">
        <f t="shared" si="69"/>
        <v>2.5</v>
      </c>
      <c r="AF182" s="365">
        <v>105.2</v>
      </c>
      <c r="AG182" s="339">
        <f t="shared" si="70"/>
        <v>1.6</v>
      </c>
      <c r="AH182" s="338">
        <v>107</v>
      </c>
      <c r="AI182" s="339">
        <f t="shared" si="71"/>
        <v>-2.5</v>
      </c>
      <c r="AJ182" s="338">
        <v>105.7</v>
      </c>
      <c r="AK182" s="339">
        <f t="shared" si="72"/>
        <v>-3</v>
      </c>
      <c r="AM182" s="324" t="s">
        <v>96</v>
      </c>
      <c r="AN182" s="362" t="s">
        <v>108</v>
      </c>
      <c r="AO182" s="374">
        <v>103</v>
      </c>
      <c r="AP182" s="339">
        <f t="shared" si="55"/>
        <v>-1</v>
      </c>
      <c r="AQ182" s="375">
        <v>101.4</v>
      </c>
      <c r="AR182" s="339">
        <f t="shared" si="56"/>
        <v>-2.2000000000000002</v>
      </c>
      <c r="AS182" s="375">
        <v>99.1</v>
      </c>
      <c r="AT182" s="339">
        <f t="shared" si="41"/>
        <v>0.5</v>
      </c>
      <c r="AU182" s="375">
        <v>100.6</v>
      </c>
      <c r="AV182" s="339">
        <f t="shared" si="42"/>
        <v>2.5</v>
      </c>
      <c r="AW182" s="365">
        <v>106.5</v>
      </c>
      <c r="AX182" s="339">
        <f t="shared" si="51"/>
        <v>1.3</v>
      </c>
      <c r="AY182" s="365">
        <v>106.1</v>
      </c>
      <c r="AZ182" s="339">
        <f t="shared" si="52"/>
        <v>0.6</v>
      </c>
      <c r="BA182" s="338">
        <v>98.2</v>
      </c>
      <c r="BB182" s="339">
        <f t="shared" si="53"/>
        <v>-1</v>
      </c>
      <c r="BC182" s="338">
        <v>95.8</v>
      </c>
      <c r="BD182" s="339">
        <f t="shared" si="54"/>
        <v>-1.1000000000000001</v>
      </c>
    </row>
    <row r="183" spans="15:56" x14ac:dyDescent="0.15">
      <c r="T183" s="324"/>
      <c r="U183" s="362" t="s">
        <v>109</v>
      </c>
      <c r="V183" s="374">
        <v>102.8</v>
      </c>
      <c r="W183" s="339">
        <f t="shared" si="65"/>
        <v>0.5</v>
      </c>
      <c r="X183" s="375">
        <v>99.4</v>
      </c>
      <c r="Y183" s="339">
        <f t="shared" si="66"/>
        <v>-0.4</v>
      </c>
      <c r="Z183" s="375">
        <v>110.5</v>
      </c>
      <c r="AA183" s="339">
        <f t="shared" si="67"/>
        <v>2.9</v>
      </c>
      <c r="AB183" s="375">
        <v>113.3</v>
      </c>
      <c r="AC183" s="339">
        <f t="shared" si="68"/>
        <v>2.2999999999999998</v>
      </c>
      <c r="AD183" s="365">
        <v>104.5</v>
      </c>
      <c r="AE183" s="339">
        <f t="shared" si="69"/>
        <v>5.7</v>
      </c>
      <c r="AF183" s="365">
        <v>99.8</v>
      </c>
      <c r="AG183" s="339">
        <f t="shared" si="70"/>
        <v>2.8</v>
      </c>
      <c r="AH183" s="338">
        <v>112.1</v>
      </c>
      <c r="AI183" s="339">
        <f t="shared" si="71"/>
        <v>1.9</v>
      </c>
      <c r="AJ183" s="338">
        <v>114.6</v>
      </c>
      <c r="AK183" s="339">
        <f t="shared" si="72"/>
        <v>1.5</v>
      </c>
      <c r="AM183" s="324"/>
      <c r="AN183" s="362" t="s">
        <v>109</v>
      </c>
      <c r="AO183" s="374">
        <v>103.3</v>
      </c>
      <c r="AP183" s="339">
        <f t="shared" si="55"/>
        <v>0.3</v>
      </c>
      <c r="AQ183" s="375">
        <v>100.5</v>
      </c>
      <c r="AR183" s="339">
        <f t="shared" si="56"/>
        <v>-0.9</v>
      </c>
      <c r="AS183" s="375">
        <v>102</v>
      </c>
      <c r="AT183" s="339">
        <f t="shared" si="41"/>
        <v>2.9</v>
      </c>
      <c r="AU183" s="375">
        <v>105</v>
      </c>
      <c r="AV183" s="339">
        <f t="shared" si="42"/>
        <v>4.4000000000000004</v>
      </c>
      <c r="AW183" s="365">
        <v>105</v>
      </c>
      <c r="AX183" s="339">
        <f t="shared" si="51"/>
        <v>4</v>
      </c>
      <c r="AY183" s="365">
        <v>101.4</v>
      </c>
      <c r="AZ183" s="339">
        <f t="shared" si="52"/>
        <v>1.4</v>
      </c>
      <c r="BA183" s="338">
        <v>102.9</v>
      </c>
      <c r="BB183" s="339">
        <f t="shared" si="53"/>
        <v>4</v>
      </c>
      <c r="BC183" s="338">
        <v>104.6</v>
      </c>
      <c r="BD183" s="339">
        <f t="shared" si="54"/>
        <v>4.3</v>
      </c>
    </row>
    <row r="184" spans="15:56" x14ac:dyDescent="0.15">
      <c r="T184" s="324"/>
      <c r="U184" s="362" t="s">
        <v>110</v>
      </c>
      <c r="V184" s="374">
        <v>103.5</v>
      </c>
      <c r="W184" s="339">
        <f t="shared" si="65"/>
        <v>0.7</v>
      </c>
      <c r="X184" s="375">
        <v>101.3</v>
      </c>
      <c r="Y184" s="339">
        <f t="shared" si="66"/>
        <v>1.9</v>
      </c>
      <c r="Z184" s="375">
        <v>109.8</v>
      </c>
      <c r="AA184" s="339">
        <f t="shared" si="67"/>
        <v>-0.6</v>
      </c>
      <c r="AB184" s="375">
        <v>111.3</v>
      </c>
      <c r="AC184" s="339">
        <f t="shared" si="68"/>
        <v>-1.8</v>
      </c>
      <c r="AD184" s="365">
        <v>105.4</v>
      </c>
      <c r="AE184" s="339">
        <f t="shared" si="69"/>
        <v>3.6</v>
      </c>
      <c r="AF184" s="365">
        <v>103.1</v>
      </c>
      <c r="AG184" s="339">
        <f t="shared" si="70"/>
        <v>2.4</v>
      </c>
      <c r="AH184" s="338">
        <v>112.2</v>
      </c>
      <c r="AI184" s="339">
        <f t="shared" si="71"/>
        <v>2.8</v>
      </c>
      <c r="AJ184" s="338">
        <v>111.6</v>
      </c>
      <c r="AK184" s="339">
        <f t="shared" si="72"/>
        <v>2.6</v>
      </c>
      <c r="AM184" s="324"/>
      <c r="AN184" s="362" t="s">
        <v>110</v>
      </c>
      <c r="AO184" s="374">
        <v>104.2</v>
      </c>
      <c r="AP184" s="339">
        <f t="shared" si="55"/>
        <v>0.9</v>
      </c>
      <c r="AQ184" s="375">
        <v>103.5</v>
      </c>
      <c r="AR184" s="339">
        <f t="shared" si="56"/>
        <v>3</v>
      </c>
      <c r="AS184" s="375">
        <v>100.8</v>
      </c>
      <c r="AT184" s="339">
        <f t="shared" si="41"/>
        <v>-1.2</v>
      </c>
      <c r="AU184" s="375">
        <v>101.5</v>
      </c>
      <c r="AV184" s="339">
        <f t="shared" si="42"/>
        <v>-3.3</v>
      </c>
      <c r="AW184" s="365">
        <v>106.6</v>
      </c>
      <c r="AX184" s="339">
        <f t="shared" si="51"/>
        <v>2.2000000000000002</v>
      </c>
      <c r="AY184" s="365">
        <v>105.3</v>
      </c>
      <c r="AZ184" s="339">
        <f t="shared" si="52"/>
        <v>1.4</v>
      </c>
      <c r="BA184" s="338">
        <v>102.9</v>
      </c>
      <c r="BB184" s="339">
        <f t="shared" si="53"/>
        <v>4.5999999999999996</v>
      </c>
      <c r="BC184" s="338">
        <v>102.2</v>
      </c>
      <c r="BD184" s="339">
        <f t="shared" si="54"/>
        <v>5</v>
      </c>
    </row>
    <row r="185" spans="15:56" x14ac:dyDescent="0.15">
      <c r="T185" s="346"/>
      <c r="U185" s="366" t="s">
        <v>97</v>
      </c>
      <c r="V185" s="374">
        <v>105.4</v>
      </c>
      <c r="W185" s="339">
        <f t="shared" si="65"/>
        <v>1.8</v>
      </c>
      <c r="X185" s="375">
        <v>103.3</v>
      </c>
      <c r="Y185" s="339">
        <f t="shared" si="66"/>
        <v>2</v>
      </c>
      <c r="Z185" s="375">
        <v>109.8</v>
      </c>
      <c r="AA185" s="339">
        <f t="shared" si="67"/>
        <v>0</v>
      </c>
      <c r="AB185" s="375">
        <v>111.7</v>
      </c>
      <c r="AC185" s="339">
        <f t="shared" si="68"/>
        <v>0.4</v>
      </c>
      <c r="AD185" s="365">
        <v>105.3</v>
      </c>
      <c r="AE185" s="339">
        <f t="shared" si="69"/>
        <v>4.5</v>
      </c>
      <c r="AF185" s="365">
        <v>104.9</v>
      </c>
      <c r="AG185" s="339">
        <f t="shared" si="70"/>
        <v>4.3</v>
      </c>
      <c r="AH185" s="338">
        <v>108.4</v>
      </c>
      <c r="AI185" s="339">
        <f t="shared" si="71"/>
        <v>1.9</v>
      </c>
      <c r="AJ185" s="338">
        <v>107.3</v>
      </c>
      <c r="AK185" s="339">
        <f t="shared" si="72"/>
        <v>1.3</v>
      </c>
      <c r="AM185" s="346" t="s">
        <v>526</v>
      </c>
      <c r="AN185" s="366" t="s">
        <v>97</v>
      </c>
      <c r="AO185" s="374">
        <v>105.8</v>
      </c>
      <c r="AP185" s="339">
        <f t="shared" si="55"/>
        <v>1.5</v>
      </c>
      <c r="AQ185" s="375">
        <v>105.4</v>
      </c>
      <c r="AR185" s="339">
        <f t="shared" si="56"/>
        <v>1.8</v>
      </c>
      <c r="AS185" s="375">
        <v>101.1</v>
      </c>
      <c r="AT185" s="339">
        <f t="shared" si="41"/>
        <v>0.3</v>
      </c>
      <c r="AU185" s="375">
        <v>101.3</v>
      </c>
      <c r="AV185" s="339">
        <f t="shared" si="42"/>
        <v>-0.2</v>
      </c>
      <c r="AW185" s="365">
        <v>106.7</v>
      </c>
      <c r="AX185" s="339">
        <f t="shared" si="51"/>
        <v>3.2</v>
      </c>
      <c r="AY185" s="365">
        <v>107.9</v>
      </c>
      <c r="AZ185" s="339">
        <f t="shared" si="52"/>
        <v>3.5</v>
      </c>
      <c r="BA185" s="338">
        <v>98.8</v>
      </c>
      <c r="BB185" s="339">
        <f t="shared" si="53"/>
        <v>4.0999999999999996</v>
      </c>
      <c r="BC185" s="338">
        <v>96</v>
      </c>
      <c r="BD185" s="339">
        <f t="shared" si="54"/>
        <v>3.2</v>
      </c>
    </row>
    <row r="186" spans="15:56" x14ac:dyDescent="0.15">
      <c r="T186" s="331" t="s">
        <v>194</v>
      </c>
      <c r="U186" s="363" t="s">
        <v>99</v>
      </c>
      <c r="V186" s="321">
        <v>100.7</v>
      </c>
      <c r="W186" s="334">
        <f t="shared" si="65"/>
        <v>-4.5</v>
      </c>
      <c r="X186" s="321">
        <v>98.7</v>
      </c>
      <c r="Y186" s="334">
        <f t="shared" si="66"/>
        <v>-4.5</v>
      </c>
      <c r="Z186" s="323">
        <v>109.3</v>
      </c>
      <c r="AA186" s="334">
        <f t="shared" si="67"/>
        <v>-0.5</v>
      </c>
      <c r="AB186" s="333">
        <v>113.7</v>
      </c>
      <c r="AC186" s="334">
        <f t="shared" si="68"/>
        <v>1.8</v>
      </c>
      <c r="AD186" s="333">
        <v>95.4</v>
      </c>
      <c r="AE186" s="334">
        <f t="shared" si="69"/>
        <v>2.9</v>
      </c>
      <c r="AF186" s="323">
        <v>93.8</v>
      </c>
      <c r="AG186" s="334">
        <f t="shared" si="70"/>
        <v>2.2000000000000002</v>
      </c>
      <c r="AH186" s="333">
        <v>112</v>
      </c>
      <c r="AI186" s="334">
        <f t="shared" si="71"/>
        <v>1.5</v>
      </c>
      <c r="AJ186" s="333">
        <v>123</v>
      </c>
      <c r="AK186" s="334">
        <f t="shared" si="72"/>
        <v>2.2999999999999998</v>
      </c>
      <c r="AM186" s="331" t="s">
        <v>466</v>
      </c>
      <c r="AN186" s="363" t="s">
        <v>99</v>
      </c>
      <c r="AO186" s="335">
        <v>101.4</v>
      </c>
      <c r="AP186" s="334">
        <f t="shared" si="55"/>
        <v>-4.2</v>
      </c>
      <c r="AQ186" s="335">
        <v>100.7</v>
      </c>
      <c r="AR186" s="334">
        <f t="shared" si="56"/>
        <v>-4.5</v>
      </c>
      <c r="AS186" s="333">
        <v>100.8</v>
      </c>
      <c r="AT186" s="334">
        <f t="shared" si="41"/>
        <v>-0.3</v>
      </c>
      <c r="AU186" s="333">
        <v>104.7</v>
      </c>
      <c r="AV186" s="334">
        <f t="shared" si="42"/>
        <v>3.4</v>
      </c>
      <c r="AW186" s="333">
        <v>95.6</v>
      </c>
      <c r="AX186" s="334">
        <f t="shared" si="51"/>
        <v>1.4</v>
      </c>
      <c r="AY186" s="333">
        <v>95.3</v>
      </c>
      <c r="AZ186" s="334">
        <f t="shared" si="52"/>
        <v>1.2</v>
      </c>
      <c r="BA186" s="333">
        <v>102.4</v>
      </c>
      <c r="BB186" s="334">
        <f t="shared" si="53"/>
        <v>3.4</v>
      </c>
      <c r="BC186" s="333">
        <v>113.4</v>
      </c>
      <c r="BD186" s="334">
        <f t="shared" si="54"/>
        <v>4.9000000000000004</v>
      </c>
    </row>
    <row r="187" spans="15:56" x14ac:dyDescent="0.15">
      <c r="T187" s="336"/>
      <c r="U187" s="362" t="s">
        <v>101</v>
      </c>
      <c r="V187" s="324">
        <v>102.7</v>
      </c>
      <c r="W187" s="339">
        <f t="shared" si="65"/>
        <v>2</v>
      </c>
      <c r="X187" s="324">
        <v>100.3</v>
      </c>
      <c r="Y187" s="339">
        <f t="shared" si="66"/>
        <v>1.6</v>
      </c>
      <c r="Z187" s="141">
        <v>109.9</v>
      </c>
      <c r="AA187" s="339">
        <f t="shared" si="67"/>
        <v>0.5</v>
      </c>
      <c r="AB187" s="338">
        <v>114</v>
      </c>
      <c r="AC187" s="339">
        <f t="shared" si="68"/>
        <v>0.3</v>
      </c>
      <c r="AD187" s="338">
        <v>100.2</v>
      </c>
      <c r="AE187" s="339">
        <f t="shared" si="69"/>
        <v>1.6</v>
      </c>
      <c r="AF187" s="141">
        <v>98.1</v>
      </c>
      <c r="AG187" s="339">
        <f t="shared" si="70"/>
        <v>0.7</v>
      </c>
      <c r="AH187" s="338">
        <v>111.1</v>
      </c>
      <c r="AI187" s="339">
        <f t="shared" si="71"/>
        <v>1.6</v>
      </c>
      <c r="AJ187" s="338">
        <v>115.4</v>
      </c>
      <c r="AK187" s="339">
        <f t="shared" si="72"/>
        <v>2.6</v>
      </c>
      <c r="AM187" s="336"/>
      <c r="AN187" s="362" t="s">
        <v>101</v>
      </c>
      <c r="AO187" s="340">
        <v>104</v>
      </c>
      <c r="AP187" s="339">
        <f t="shared" si="55"/>
        <v>2.6</v>
      </c>
      <c r="AQ187" s="340">
        <v>102.5</v>
      </c>
      <c r="AR187" s="339">
        <f t="shared" si="56"/>
        <v>1.8</v>
      </c>
      <c r="AS187" s="338">
        <v>101</v>
      </c>
      <c r="AT187" s="339">
        <f t="shared" si="41"/>
        <v>0.2</v>
      </c>
      <c r="AU187" s="338">
        <v>103.4</v>
      </c>
      <c r="AV187" s="339">
        <f t="shared" si="42"/>
        <v>-1.2</v>
      </c>
      <c r="AW187" s="338">
        <v>101</v>
      </c>
      <c r="AX187" s="339">
        <f t="shared" si="51"/>
        <v>0.9</v>
      </c>
      <c r="AY187" s="338">
        <v>99.9</v>
      </c>
      <c r="AZ187" s="339">
        <f t="shared" si="52"/>
        <v>0.2</v>
      </c>
      <c r="BA187" s="338">
        <v>102.2</v>
      </c>
      <c r="BB187" s="339">
        <f t="shared" si="53"/>
        <v>3</v>
      </c>
      <c r="BC187" s="338">
        <v>107.8</v>
      </c>
      <c r="BD187" s="339">
        <f t="shared" si="54"/>
        <v>4.9000000000000004</v>
      </c>
    </row>
    <row r="188" spans="15:56" x14ac:dyDescent="0.15">
      <c r="T188" s="336"/>
      <c r="U188" s="362" t="s">
        <v>102</v>
      </c>
      <c r="V188" s="324">
        <v>104.1</v>
      </c>
      <c r="W188" s="339">
        <f t="shared" si="65"/>
        <v>1.4</v>
      </c>
      <c r="X188" s="324">
        <v>101.5</v>
      </c>
      <c r="Y188" s="339">
        <f t="shared" si="66"/>
        <v>1.2</v>
      </c>
      <c r="Z188" s="141">
        <v>113.5</v>
      </c>
      <c r="AA188" s="339">
        <f t="shared" si="67"/>
        <v>3.3</v>
      </c>
      <c r="AB188" s="338">
        <v>117.1</v>
      </c>
      <c r="AC188" s="339">
        <f t="shared" si="68"/>
        <v>2.7</v>
      </c>
      <c r="AD188" s="338">
        <v>114.5</v>
      </c>
      <c r="AE188" s="339">
        <f t="shared" si="69"/>
        <v>2.4</v>
      </c>
      <c r="AF188" s="141">
        <v>115.5</v>
      </c>
      <c r="AG188" s="339">
        <f t="shared" si="70"/>
        <v>1.4</v>
      </c>
      <c r="AH188" s="338">
        <v>105.9</v>
      </c>
      <c r="AI188" s="339">
        <f t="shared" si="71"/>
        <v>3.9</v>
      </c>
      <c r="AJ188" s="338">
        <v>99</v>
      </c>
      <c r="AK188" s="339">
        <f t="shared" si="72"/>
        <v>5.5</v>
      </c>
      <c r="AM188" s="336"/>
      <c r="AN188" s="362" t="s">
        <v>102</v>
      </c>
      <c r="AO188" s="340">
        <v>105.1</v>
      </c>
      <c r="AP188" s="339">
        <f t="shared" si="55"/>
        <v>1.1000000000000001</v>
      </c>
      <c r="AQ188" s="340">
        <v>103.5</v>
      </c>
      <c r="AR188" s="339">
        <f t="shared" si="56"/>
        <v>1</v>
      </c>
      <c r="AS188" s="338">
        <v>103.6</v>
      </c>
      <c r="AT188" s="339">
        <f t="shared" si="41"/>
        <v>2.6</v>
      </c>
      <c r="AU188" s="338">
        <v>104.9</v>
      </c>
      <c r="AV188" s="339">
        <f t="shared" si="42"/>
        <v>1.5</v>
      </c>
      <c r="AW188" s="338">
        <v>115.9</v>
      </c>
      <c r="AX188" s="339">
        <f t="shared" si="51"/>
        <v>2.5</v>
      </c>
      <c r="AY188" s="338">
        <v>116.7</v>
      </c>
      <c r="AZ188" s="339">
        <f t="shared" si="52"/>
        <v>0.9</v>
      </c>
      <c r="BA188" s="338">
        <v>98.7</v>
      </c>
      <c r="BB188" s="339">
        <f t="shared" si="53"/>
        <v>5.0999999999999996</v>
      </c>
      <c r="BC188" s="338">
        <v>91.5</v>
      </c>
      <c r="BD188" s="339">
        <f t="shared" si="54"/>
        <v>6.9</v>
      </c>
    </row>
    <row r="189" spans="15:56" x14ac:dyDescent="0.15">
      <c r="T189" s="324"/>
      <c r="U189" s="362" t="s">
        <v>103</v>
      </c>
      <c r="V189" s="324">
        <v>104.6</v>
      </c>
      <c r="W189" s="339">
        <f t="shared" si="65"/>
        <v>0.5</v>
      </c>
      <c r="X189" s="324">
        <v>103.1</v>
      </c>
      <c r="Y189" s="339">
        <f t="shared" si="66"/>
        <v>1.6</v>
      </c>
      <c r="Z189" s="141">
        <v>112.8</v>
      </c>
      <c r="AA189" s="339">
        <f t="shared" si="67"/>
        <v>-0.6</v>
      </c>
      <c r="AB189" s="338">
        <v>113.8</v>
      </c>
      <c r="AC189" s="339">
        <f t="shared" si="68"/>
        <v>-2.8</v>
      </c>
      <c r="AD189" s="338">
        <v>100.8</v>
      </c>
      <c r="AE189" s="339">
        <f t="shared" si="69"/>
        <v>2.6</v>
      </c>
      <c r="AF189" s="141">
        <v>97.9</v>
      </c>
      <c r="AG189" s="339">
        <f t="shared" si="70"/>
        <v>3.6</v>
      </c>
      <c r="AH189" s="338">
        <v>107.5</v>
      </c>
      <c r="AI189" s="339">
        <f t="shared" si="71"/>
        <v>1.7</v>
      </c>
      <c r="AJ189" s="338">
        <v>111</v>
      </c>
      <c r="AK189" s="339">
        <f t="shared" si="72"/>
        <v>0.6</v>
      </c>
      <c r="AM189" s="324"/>
      <c r="AN189" s="362" t="s">
        <v>103</v>
      </c>
      <c r="AO189" s="340">
        <v>104.5</v>
      </c>
      <c r="AP189" s="339">
        <f t="shared" ref="AP189:AP233" si="73">ROUND((AO189-AO188)/AO188*100,1)</f>
        <v>-0.6</v>
      </c>
      <c r="AQ189" s="340">
        <v>104.4</v>
      </c>
      <c r="AR189" s="339">
        <f t="shared" si="56"/>
        <v>0.9</v>
      </c>
      <c r="AS189" s="338">
        <v>102.5</v>
      </c>
      <c r="AT189" s="339">
        <f t="shared" si="41"/>
        <v>-1.1000000000000001</v>
      </c>
      <c r="AU189" s="338">
        <v>102.8</v>
      </c>
      <c r="AV189" s="339">
        <f t="shared" si="42"/>
        <v>-2</v>
      </c>
      <c r="AW189" s="338">
        <v>101.7</v>
      </c>
      <c r="AX189" s="339">
        <f t="shared" si="51"/>
        <v>1.9</v>
      </c>
      <c r="AY189" s="338">
        <v>100.2</v>
      </c>
      <c r="AZ189" s="339">
        <f t="shared" si="52"/>
        <v>2.9</v>
      </c>
      <c r="BA189" s="338">
        <v>100</v>
      </c>
      <c r="BB189" s="339">
        <f t="shared" si="53"/>
        <v>3.2</v>
      </c>
      <c r="BC189" s="338">
        <v>103.2</v>
      </c>
      <c r="BD189" s="339">
        <f t="shared" si="54"/>
        <v>2.2000000000000002</v>
      </c>
    </row>
    <row r="190" spans="15:56" x14ac:dyDescent="0.15">
      <c r="T190" s="324"/>
      <c r="U190" s="362" t="s">
        <v>104</v>
      </c>
      <c r="V190" s="324">
        <v>104.4</v>
      </c>
      <c r="W190" s="339">
        <f t="shared" si="65"/>
        <v>-0.2</v>
      </c>
      <c r="X190" s="324">
        <v>101.5</v>
      </c>
      <c r="Y190" s="339">
        <f t="shared" si="66"/>
        <v>-1.6</v>
      </c>
      <c r="Z190" s="141">
        <v>113.5</v>
      </c>
      <c r="AA190" s="339">
        <f t="shared" si="67"/>
        <v>0.6</v>
      </c>
      <c r="AB190" s="338">
        <v>113.9</v>
      </c>
      <c r="AC190" s="339">
        <f t="shared" si="68"/>
        <v>0.1</v>
      </c>
      <c r="AD190" s="338">
        <v>98.8</v>
      </c>
      <c r="AE190" s="339">
        <f t="shared" si="69"/>
        <v>4.2</v>
      </c>
      <c r="AF190" s="141">
        <v>94.3</v>
      </c>
      <c r="AG190" s="339">
        <f t="shared" si="70"/>
        <v>3.3</v>
      </c>
      <c r="AH190" s="338">
        <v>113.3</v>
      </c>
      <c r="AI190" s="339">
        <f t="shared" si="71"/>
        <v>2.5</v>
      </c>
      <c r="AJ190" s="338">
        <v>122.1</v>
      </c>
      <c r="AK190" s="339">
        <f t="shared" si="72"/>
        <v>2</v>
      </c>
      <c r="AM190" s="324"/>
      <c r="AN190" s="362" t="s">
        <v>104</v>
      </c>
      <c r="AO190" s="340">
        <v>104.8</v>
      </c>
      <c r="AP190" s="339">
        <f t="shared" si="73"/>
        <v>0.3</v>
      </c>
      <c r="AQ190" s="340">
        <v>103.2</v>
      </c>
      <c r="AR190" s="339">
        <f t="shared" si="56"/>
        <v>-1.1000000000000001</v>
      </c>
      <c r="AS190" s="338">
        <v>102.7</v>
      </c>
      <c r="AT190" s="339">
        <f t="shared" si="41"/>
        <v>0.2</v>
      </c>
      <c r="AU190" s="338">
        <v>104.9</v>
      </c>
      <c r="AV190" s="339">
        <f t="shared" si="42"/>
        <v>2</v>
      </c>
      <c r="AW190" s="338">
        <v>99.9</v>
      </c>
      <c r="AX190" s="339">
        <f t="shared" si="51"/>
        <v>3.5</v>
      </c>
      <c r="AY190" s="338">
        <v>97</v>
      </c>
      <c r="AZ190" s="339">
        <f t="shared" si="52"/>
        <v>3</v>
      </c>
      <c r="BA190" s="338">
        <v>103.5</v>
      </c>
      <c r="BB190" s="339">
        <f t="shared" si="53"/>
        <v>3.5</v>
      </c>
      <c r="BC190" s="338">
        <v>109.5</v>
      </c>
      <c r="BD190" s="339">
        <f t="shared" si="54"/>
        <v>4</v>
      </c>
    </row>
    <row r="191" spans="15:56" x14ac:dyDescent="0.15">
      <c r="T191" s="324"/>
      <c r="U191" s="362" t="s">
        <v>105</v>
      </c>
      <c r="V191" s="324">
        <v>102.5</v>
      </c>
      <c r="W191" s="339">
        <f t="shared" si="65"/>
        <v>-1.8</v>
      </c>
      <c r="X191" s="324">
        <v>101.8</v>
      </c>
      <c r="Y191" s="339">
        <f t="shared" si="66"/>
        <v>0.3</v>
      </c>
      <c r="Z191" s="141">
        <v>111.4</v>
      </c>
      <c r="AA191" s="339">
        <f t="shared" si="67"/>
        <v>-1.9</v>
      </c>
      <c r="AB191" s="338">
        <v>116.5</v>
      </c>
      <c r="AC191" s="339">
        <f t="shared" si="68"/>
        <v>2.2999999999999998</v>
      </c>
      <c r="AD191" s="338">
        <v>104.8</v>
      </c>
      <c r="AE191" s="339">
        <f t="shared" si="69"/>
        <v>-0.9</v>
      </c>
      <c r="AF191" s="141">
        <v>103.3</v>
      </c>
      <c r="AG191" s="339">
        <f t="shared" si="70"/>
        <v>-0.2</v>
      </c>
      <c r="AH191" s="338">
        <v>112.1</v>
      </c>
      <c r="AI191" s="339">
        <f t="shared" si="71"/>
        <v>2.4</v>
      </c>
      <c r="AJ191" s="338">
        <v>115.2</v>
      </c>
      <c r="AK191" s="339">
        <f t="shared" si="72"/>
        <v>5.2</v>
      </c>
      <c r="AM191" s="324"/>
      <c r="AN191" s="362" t="s">
        <v>105</v>
      </c>
      <c r="AO191" s="340">
        <v>103.7</v>
      </c>
      <c r="AP191" s="339">
        <f t="shared" si="73"/>
        <v>-1</v>
      </c>
      <c r="AQ191" s="340">
        <v>103.3</v>
      </c>
      <c r="AR191" s="339">
        <f t="shared" si="56"/>
        <v>0.1</v>
      </c>
      <c r="AS191" s="338">
        <v>101.6</v>
      </c>
      <c r="AT191" s="339">
        <f t="shared" si="41"/>
        <v>-1.1000000000000001</v>
      </c>
      <c r="AU191" s="338">
        <v>104.2</v>
      </c>
      <c r="AV191" s="339">
        <f t="shared" si="42"/>
        <v>-0.7</v>
      </c>
      <c r="AW191" s="338">
        <v>105.5</v>
      </c>
      <c r="AX191" s="339">
        <f t="shared" si="51"/>
        <v>-1.5</v>
      </c>
      <c r="AY191" s="338">
        <v>104.6</v>
      </c>
      <c r="AZ191" s="339">
        <f t="shared" si="52"/>
        <v>-0.8</v>
      </c>
      <c r="BA191" s="338">
        <v>101.9</v>
      </c>
      <c r="BB191" s="339">
        <f t="shared" si="53"/>
        <v>2.5</v>
      </c>
      <c r="BC191" s="338">
        <v>104</v>
      </c>
      <c r="BD191" s="339">
        <f t="shared" si="54"/>
        <v>5.7</v>
      </c>
    </row>
    <row r="192" spans="15:56" x14ac:dyDescent="0.15">
      <c r="T192" s="324"/>
      <c r="U192" s="362" t="s">
        <v>106</v>
      </c>
      <c r="V192" s="324">
        <v>102.3</v>
      </c>
      <c r="W192" s="339">
        <f t="shared" si="65"/>
        <v>-0.2</v>
      </c>
      <c r="X192" s="324">
        <v>99.8</v>
      </c>
      <c r="Y192" s="339">
        <f t="shared" si="66"/>
        <v>-2</v>
      </c>
      <c r="Z192" s="141">
        <v>111.2</v>
      </c>
      <c r="AA192" s="339">
        <f t="shared" si="67"/>
        <v>-0.2</v>
      </c>
      <c r="AB192" s="338">
        <v>117</v>
      </c>
      <c r="AC192" s="339">
        <f t="shared" si="68"/>
        <v>0.4</v>
      </c>
      <c r="AD192" s="338">
        <v>105.4</v>
      </c>
      <c r="AE192" s="339">
        <f t="shared" si="69"/>
        <v>2.2000000000000002</v>
      </c>
      <c r="AF192" s="141">
        <v>101.6</v>
      </c>
      <c r="AG192" s="339">
        <f t="shared" si="70"/>
        <v>1.2</v>
      </c>
      <c r="AH192" s="338">
        <v>113.5</v>
      </c>
      <c r="AI192" s="339">
        <f t="shared" si="71"/>
        <v>2.8</v>
      </c>
      <c r="AJ192" s="338">
        <v>118.2</v>
      </c>
      <c r="AK192" s="339">
        <f t="shared" si="72"/>
        <v>4</v>
      </c>
      <c r="AM192" s="324"/>
      <c r="AN192" s="362" t="s">
        <v>106</v>
      </c>
      <c r="AO192" s="340">
        <v>103.8</v>
      </c>
      <c r="AP192" s="339">
        <f t="shared" si="73"/>
        <v>0.1</v>
      </c>
      <c r="AQ192" s="340">
        <v>102.1</v>
      </c>
      <c r="AR192" s="339">
        <f t="shared" si="56"/>
        <v>-1.2</v>
      </c>
      <c r="AS192" s="338">
        <v>101.9</v>
      </c>
      <c r="AT192" s="339">
        <f t="shared" si="41"/>
        <v>0.3</v>
      </c>
      <c r="AU192" s="338">
        <v>105.5</v>
      </c>
      <c r="AV192" s="339">
        <f t="shared" si="42"/>
        <v>1.2</v>
      </c>
      <c r="AW192" s="338">
        <v>106.2</v>
      </c>
      <c r="AX192" s="339">
        <f t="shared" si="51"/>
        <v>2.4</v>
      </c>
      <c r="AY192" s="338">
        <v>103.3</v>
      </c>
      <c r="AZ192" s="339">
        <f t="shared" si="52"/>
        <v>1.1000000000000001</v>
      </c>
      <c r="BA192" s="338">
        <v>103.8</v>
      </c>
      <c r="BB192" s="339">
        <f t="shared" si="53"/>
        <v>3.3</v>
      </c>
      <c r="BC192" s="338">
        <v>106.5</v>
      </c>
      <c r="BD192" s="339">
        <f t="shared" si="54"/>
        <v>4.5</v>
      </c>
    </row>
    <row r="193" spans="20:56" x14ac:dyDescent="0.15">
      <c r="T193" s="324"/>
      <c r="U193" s="362" t="s">
        <v>107</v>
      </c>
      <c r="V193" s="324">
        <v>102.5</v>
      </c>
      <c r="W193" s="339">
        <f t="shared" si="65"/>
        <v>0.2</v>
      </c>
      <c r="X193" s="324">
        <v>101.5</v>
      </c>
      <c r="Y193" s="339">
        <f t="shared" si="66"/>
        <v>1.7</v>
      </c>
      <c r="Z193" s="141">
        <v>110.8</v>
      </c>
      <c r="AA193" s="339">
        <f t="shared" si="67"/>
        <v>-0.4</v>
      </c>
      <c r="AB193" s="338">
        <v>114.6</v>
      </c>
      <c r="AC193" s="339">
        <f t="shared" si="68"/>
        <v>-2.1</v>
      </c>
      <c r="AD193" s="338">
        <v>97.3</v>
      </c>
      <c r="AE193" s="339">
        <f t="shared" si="69"/>
        <v>0.2</v>
      </c>
      <c r="AF193" s="141">
        <v>95.4</v>
      </c>
      <c r="AG193" s="339">
        <f t="shared" si="70"/>
        <v>0.5</v>
      </c>
      <c r="AH193" s="338">
        <v>114.4</v>
      </c>
      <c r="AI193" s="339">
        <f t="shared" si="71"/>
        <v>3</v>
      </c>
      <c r="AJ193" s="338">
        <v>124.1</v>
      </c>
      <c r="AK193" s="339">
        <f t="shared" si="72"/>
        <v>4.0999999999999996</v>
      </c>
      <c r="AM193" s="324"/>
      <c r="AN193" s="362" t="s">
        <v>107</v>
      </c>
      <c r="AO193" s="340">
        <v>103.6</v>
      </c>
      <c r="AP193" s="339">
        <f t="shared" si="73"/>
        <v>-0.2</v>
      </c>
      <c r="AQ193" s="340">
        <v>103</v>
      </c>
      <c r="AR193" s="339">
        <f t="shared" si="56"/>
        <v>0.9</v>
      </c>
      <c r="AS193" s="338">
        <v>101.8</v>
      </c>
      <c r="AT193" s="339">
        <f t="shared" si="41"/>
        <v>-0.1</v>
      </c>
      <c r="AU193" s="338">
        <v>104.4</v>
      </c>
      <c r="AV193" s="339">
        <f t="shared" si="42"/>
        <v>-1</v>
      </c>
      <c r="AW193" s="338">
        <v>98.2</v>
      </c>
      <c r="AX193" s="339">
        <f t="shared" si="51"/>
        <v>0.6</v>
      </c>
      <c r="AY193" s="338">
        <v>97.8</v>
      </c>
      <c r="AZ193" s="339">
        <f t="shared" si="52"/>
        <v>0.9</v>
      </c>
      <c r="BA193" s="338">
        <v>103.7</v>
      </c>
      <c r="BB193" s="339">
        <f t="shared" si="53"/>
        <v>2.9</v>
      </c>
      <c r="BC193" s="338">
        <v>108.6</v>
      </c>
      <c r="BD193" s="339">
        <f t="shared" si="54"/>
        <v>3.5</v>
      </c>
    </row>
    <row r="194" spans="20:56" x14ac:dyDescent="0.15">
      <c r="T194" s="324"/>
      <c r="U194" s="362" t="s">
        <v>108</v>
      </c>
      <c r="V194" s="324">
        <v>101.4</v>
      </c>
      <c r="W194" s="339">
        <f t="shared" si="65"/>
        <v>-1.1000000000000001</v>
      </c>
      <c r="X194" s="324">
        <v>98.5</v>
      </c>
      <c r="Y194" s="339">
        <f t="shared" si="66"/>
        <v>-3</v>
      </c>
      <c r="Z194" s="141">
        <v>113.3</v>
      </c>
      <c r="AA194" s="339">
        <f t="shared" si="67"/>
        <v>2.2999999999999998</v>
      </c>
      <c r="AB194" s="338">
        <v>123.5</v>
      </c>
      <c r="AC194" s="339">
        <f t="shared" si="68"/>
        <v>7.8</v>
      </c>
      <c r="AD194" s="338">
        <v>103</v>
      </c>
      <c r="AE194" s="339">
        <f t="shared" si="69"/>
        <v>-2.9</v>
      </c>
      <c r="AF194" s="141">
        <v>101.6</v>
      </c>
      <c r="AG194" s="339">
        <f t="shared" si="70"/>
        <v>-3.4</v>
      </c>
      <c r="AH194" s="338">
        <v>112.9</v>
      </c>
      <c r="AI194" s="339">
        <f t="shared" si="71"/>
        <v>5.5</v>
      </c>
      <c r="AJ194" s="338">
        <v>117.9</v>
      </c>
      <c r="AK194" s="339">
        <f t="shared" si="72"/>
        <v>11.5</v>
      </c>
      <c r="AM194" s="324" t="s">
        <v>96</v>
      </c>
      <c r="AN194" s="362" t="s">
        <v>108</v>
      </c>
      <c r="AO194" s="340">
        <v>103.5</v>
      </c>
      <c r="AP194" s="339">
        <f t="shared" si="73"/>
        <v>-0.1</v>
      </c>
      <c r="AQ194" s="340">
        <v>102.1</v>
      </c>
      <c r="AR194" s="339">
        <f t="shared" si="56"/>
        <v>-0.9</v>
      </c>
      <c r="AS194" s="338">
        <v>102</v>
      </c>
      <c r="AT194" s="339">
        <f t="shared" si="41"/>
        <v>0.2</v>
      </c>
      <c r="AU194" s="338">
        <v>105.2</v>
      </c>
      <c r="AV194" s="339">
        <f t="shared" si="42"/>
        <v>0.8</v>
      </c>
      <c r="AW194" s="338">
        <v>103.8</v>
      </c>
      <c r="AX194" s="339">
        <f t="shared" si="51"/>
        <v>-2.5</v>
      </c>
      <c r="AY194" s="338">
        <v>103</v>
      </c>
      <c r="AZ194" s="339">
        <f t="shared" si="52"/>
        <v>-2.9</v>
      </c>
      <c r="BA194" s="338">
        <v>101.6</v>
      </c>
      <c r="BB194" s="339">
        <f t="shared" si="53"/>
        <v>3.5</v>
      </c>
      <c r="BC194" s="338">
        <v>102.6</v>
      </c>
      <c r="BD194" s="339">
        <f t="shared" si="54"/>
        <v>7.1</v>
      </c>
    </row>
    <row r="195" spans="20:56" x14ac:dyDescent="0.15">
      <c r="T195" s="324"/>
      <c r="U195" s="362" t="s">
        <v>109</v>
      </c>
      <c r="V195" s="151"/>
      <c r="W195" s="376"/>
      <c r="X195" s="151"/>
      <c r="Y195" s="376"/>
      <c r="Z195" s="290"/>
      <c r="AA195" s="376"/>
      <c r="AB195" s="377"/>
      <c r="AC195" s="376"/>
      <c r="AD195" s="290"/>
      <c r="AE195" s="376"/>
      <c r="AF195" s="290"/>
      <c r="AG195" s="376"/>
      <c r="AH195" s="377"/>
      <c r="AI195" s="376"/>
      <c r="AJ195" s="377"/>
      <c r="AK195" s="376"/>
      <c r="AM195" s="324" t="s">
        <v>96</v>
      </c>
      <c r="AN195" s="362" t="s">
        <v>109</v>
      </c>
      <c r="AO195" s="305">
        <v>105.6</v>
      </c>
      <c r="AP195" s="306">
        <f t="shared" si="73"/>
        <v>2</v>
      </c>
      <c r="AQ195" s="305">
        <v>104.4</v>
      </c>
      <c r="AR195" s="306">
        <f t="shared" si="56"/>
        <v>2.2999999999999998</v>
      </c>
      <c r="AS195" s="308">
        <v>101.5</v>
      </c>
      <c r="AT195" s="306">
        <f t="shared" si="41"/>
        <v>-0.5</v>
      </c>
      <c r="AU195" s="308">
        <v>105.1</v>
      </c>
      <c r="AV195" s="306">
        <f t="shared" si="42"/>
        <v>-0.1</v>
      </c>
      <c r="AW195" s="308">
        <v>109.4</v>
      </c>
      <c r="AX195" s="306">
        <f t="shared" si="51"/>
        <v>4.2</v>
      </c>
      <c r="AY195" s="308">
        <v>107.2</v>
      </c>
      <c r="AZ195" s="306">
        <f t="shared" si="52"/>
        <v>5.7</v>
      </c>
      <c r="BA195" s="308">
        <v>102</v>
      </c>
      <c r="BB195" s="306">
        <f t="shared" si="53"/>
        <v>-0.9</v>
      </c>
      <c r="BC195" s="308">
        <v>103</v>
      </c>
      <c r="BD195" s="306">
        <f t="shared" si="54"/>
        <v>-1.5</v>
      </c>
    </row>
    <row r="196" spans="20:56" x14ac:dyDescent="0.15">
      <c r="T196" s="324"/>
      <c r="U196" s="362" t="s">
        <v>110</v>
      </c>
      <c r="V196" s="151"/>
      <c r="W196" s="376"/>
      <c r="X196" s="151"/>
      <c r="Y196" s="376"/>
      <c r="Z196" s="290"/>
      <c r="AA196" s="376"/>
      <c r="AB196" s="377"/>
      <c r="AC196" s="376"/>
      <c r="AD196" s="290"/>
      <c r="AE196" s="376"/>
      <c r="AF196" s="290"/>
      <c r="AG196" s="376"/>
      <c r="AH196" s="377"/>
      <c r="AI196" s="376"/>
      <c r="AJ196" s="377"/>
      <c r="AK196" s="376"/>
      <c r="AM196" s="324" t="s">
        <v>96</v>
      </c>
      <c r="AN196" s="362" t="s">
        <v>110</v>
      </c>
      <c r="AO196" s="305">
        <v>104.6</v>
      </c>
      <c r="AP196" s="306">
        <f t="shared" si="73"/>
        <v>-0.9</v>
      </c>
      <c r="AQ196" s="305">
        <v>102.8</v>
      </c>
      <c r="AR196" s="306">
        <f t="shared" si="56"/>
        <v>-1.5</v>
      </c>
      <c r="AS196" s="308">
        <v>101.6</v>
      </c>
      <c r="AT196" s="306">
        <f t="shared" ref="AT196:AT209" si="74">ROUND((AS196-AS195)/AS195*100,1)</f>
        <v>0.1</v>
      </c>
      <c r="AU196" s="308">
        <v>104.5</v>
      </c>
      <c r="AV196" s="306">
        <f t="shared" ref="AV196:AV209" si="75">ROUND((AU196-AU195)/AU195*100,1)</f>
        <v>-0.6</v>
      </c>
      <c r="AW196" s="308">
        <v>108.6</v>
      </c>
      <c r="AX196" s="306">
        <f t="shared" si="51"/>
        <v>1.9</v>
      </c>
      <c r="AY196" s="308">
        <v>106.5</v>
      </c>
      <c r="AZ196" s="306">
        <f t="shared" si="52"/>
        <v>1.1000000000000001</v>
      </c>
      <c r="BA196" s="308">
        <v>103.3</v>
      </c>
      <c r="BB196" s="306">
        <f t="shared" si="53"/>
        <v>0.4</v>
      </c>
      <c r="BC196" s="308">
        <v>101.7</v>
      </c>
      <c r="BD196" s="306">
        <f t="shared" si="54"/>
        <v>-0.5</v>
      </c>
    </row>
    <row r="197" spans="20:56" x14ac:dyDescent="0.15">
      <c r="T197" s="346"/>
      <c r="U197" s="366" t="s">
        <v>97</v>
      </c>
      <c r="V197" s="153"/>
      <c r="W197" s="378"/>
      <c r="X197" s="153"/>
      <c r="Y197" s="378"/>
      <c r="Z197" s="379"/>
      <c r="AA197" s="378"/>
      <c r="AB197" s="380"/>
      <c r="AC197" s="378"/>
      <c r="AD197" s="379"/>
      <c r="AE197" s="378"/>
      <c r="AF197" s="379"/>
      <c r="AG197" s="378"/>
      <c r="AH197" s="380"/>
      <c r="AI197" s="378"/>
      <c r="AJ197" s="380"/>
      <c r="AK197" s="378"/>
      <c r="AM197" s="346" t="s">
        <v>96</v>
      </c>
      <c r="AN197" s="366" t="s">
        <v>97</v>
      </c>
      <c r="AO197" s="305">
        <v>104.7</v>
      </c>
      <c r="AP197" s="306">
        <f t="shared" si="73"/>
        <v>0.1</v>
      </c>
      <c r="AQ197" s="305">
        <v>103.1</v>
      </c>
      <c r="AR197" s="306">
        <f t="shared" si="56"/>
        <v>0.3</v>
      </c>
      <c r="AS197" s="308">
        <v>102.9</v>
      </c>
      <c r="AT197" s="306">
        <f t="shared" si="74"/>
        <v>1.3</v>
      </c>
      <c r="AU197" s="308">
        <v>107.2</v>
      </c>
      <c r="AV197" s="306">
        <f t="shared" si="75"/>
        <v>2.6</v>
      </c>
      <c r="AW197" s="308">
        <v>104.6</v>
      </c>
      <c r="AX197" s="306">
        <f t="shared" si="51"/>
        <v>-2</v>
      </c>
      <c r="AY197" s="308">
        <v>104.6</v>
      </c>
      <c r="AZ197" s="306">
        <f t="shared" si="52"/>
        <v>-3.1</v>
      </c>
      <c r="BA197" s="308">
        <v>100.5</v>
      </c>
      <c r="BB197" s="306">
        <f t="shared" ref="BB197:BB233" si="76">ROUND((BA197-BA185)/BA185*100,1)</f>
        <v>1.7</v>
      </c>
      <c r="BC197" s="308">
        <v>103.1</v>
      </c>
      <c r="BD197" s="306">
        <f t="shared" si="54"/>
        <v>7.4</v>
      </c>
    </row>
    <row r="198" spans="20:56" x14ac:dyDescent="0.15">
      <c r="AM198" s="331" t="s">
        <v>417</v>
      </c>
      <c r="AN198" s="363" t="s">
        <v>99</v>
      </c>
      <c r="AO198" s="299">
        <v>102.3</v>
      </c>
      <c r="AP198" s="300">
        <f t="shared" si="73"/>
        <v>-2.2999999999999998</v>
      </c>
      <c r="AQ198" s="302">
        <v>101.2</v>
      </c>
      <c r="AR198" s="300">
        <f t="shared" si="56"/>
        <v>-1.8</v>
      </c>
      <c r="AS198" s="381">
        <v>102.6</v>
      </c>
      <c r="AT198" s="382">
        <f t="shared" si="74"/>
        <v>-0.3</v>
      </c>
      <c r="AU198" s="381">
        <v>105.4</v>
      </c>
      <c r="AV198" s="382">
        <f t="shared" si="75"/>
        <v>-1.7</v>
      </c>
      <c r="AW198" s="381">
        <v>95.8</v>
      </c>
      <c r="AX198" s="382">
        <f t="shared" si="51"/>
        <v>0.2</v>
      </c>
      <c r="AY198" s="381">
        <v>94.8</v>
      </c>
      <c r="AZ198" s="382">
        <f t="shared" si="52"/>
        <v>-0.5</v>
      </c>
      <c r="BA198" s="381">
        <v>103.8</v>
      </c>
      <c r="BB198" s="382">
        <f t="shared" si="76"/>
        <v>1.4</v>
      </c>
      <c r="BC198" s="381">
        <v>113.9</v>
      </c>
      <c r="BD198" s="383">
        <f t="shared" si="54"/>
        <v>0.4</v>
      </c>
    </row>
    <row r="199" spans="20:56" x14ac:dyDescent="0.15">
      <c r="AM199" s="336"/>
      <c r="AN199" s="362" t="s">
        <v>101</v>
      </c>
      <c r="AO199" s="340">
        <v>103.3</v>
      </c>
      <c r="AP199" s="306">
        <f t="shared" si="73"/>
        <v>1</v>
      </c>
      <c r="AQ199" s="338">
        <v>102.4</v>
      </c>
      <c r="AR199" s="306">
        <f t="shared" si="56"/>
        <v>1.2</v>
      </c>
      <c r="AS199" s="369">
        <v>102.7</v>
      </c>
      <c r="AT199" s="77">
        <f t="shared" si="74"/>
        <v>0.1</v>
      </c>
      <c r="AU199" s="369">
        <v>105.5</v>
      </c>
      <c r="AV199" s="77">
        <f t="shared" si="75"/>
        <v>0.1</v>
      </c>
      <c r="AW199" s="369">
        <v>100.3</v>
      </c>
      <c r="AX199" s="77">
        <f t="shared" si="51"/>
        <v>-0.7</v>
      </c>
      <c r="AY199" s="369">
        <v>99.9</v>
      </c>
      <c r="AZ199" s="77">
        <f t="shared" si="52"/>
        <v>0</v>
      </c>
      <c r="BA199" s="369">
        <v>103.5</v>
      </c>
      <c r="BB199" s="77">
        <f t="shared" si="76"/>
        <v>1.3</v>
      </c>
      <c r="BC199" s="369">
        <v>109.6</v>
      </c>
      <c r="BD199" s="384">
        <f t="shared" si="54"/>
        <v>1.7</v>
      </c>
    </row>
    <row r="200" spans="20:56" x14ac:dyDescent="0.15">
      <c r="AM200" s="336"/>
      <c r="AN200" s="362" t="s">
        <v>102</v>
      </c>
      <c r="AO200" s="340">
        <v>102.8</v>
      </c>
      <c r="AP200" s="306">
        <f t="shared" si="73"/>
        <v>-0.5</v>
      </c>
      <c r="AQ200" s="338">
        <v>101.3</v>
      </c>
      <c r="AR200" s="306">
        <f t="shared" si="56"/>
        <v>-1.1000000000000001</v>
      </c>
      <c r="AS200" s="369">
        <v>103.4</v>
      </c>
      <c r="AT200" s="77">
        <f t="shared" si="74"/>
        <v>0.7</v>
      </c>
      <c r="AU200" s="369">
        <v>106.7</v>
      </c>
      <c r="AV200" s="77">
        <f t="shared" si="75"/>
        <v>1.1000000000000001</v>
      </c>
      <c r="AW200" s="369">
        <v>111.1</v>
      </c>
      <c r="AX200" s="77">
        <f t="shared" si="51"/>
        <v>-4.0999999999999996</v>
      </c>
      <c r="AY200" s="369">
        <v>112.2</v>
      </c>
      <c r="AZ200" s="77">
        <f t="shared" si="52"/>
        <v>-3.9</v>
      </c>
      <c r="BA200" s="369">
        <v>98.9</v>
      </c>
      <c r="BB200" s="77">
        <f t="shared" si="76"/>
        <v>0.2</v>
      </c>
      <c r="BC200" s="369">
        <v>94.7</v>
      </c>
      <c r="BD200" s="384">
        <f t="shared" si="54"/>
        <v>3.5</v>
      </c>
    </row>
    <row r="201" spans="20:56" x14ac:dyDescent="0.15">
      <c r="AM201" s="324"/>
      <c r="AN201" s="362" t="s">
        <v>103</v>
      </c>
      <c r="AO201" s="340">
        <v>102.7</v>
      </c>
      <c r="AP201" s="306">
        <f t="shared" si="73"/>
        <v>-0.1</v>
      </c>
      <c r="AQ201" s="338">
        <v>102</v>
      </c>
      <c r="AR201" s="306">
        <f t="shared" si="56"/>
        <v>0.7</v>
      </c>
      <c r="AS201" s="369">
        <v>103.4</v>
      </c>
      <c r="AT201" s="77">
        <f t="shared" si="74"/>
        <v>0</v>
      </c>
      <c r="AU201" s="369">
        <v>105.6</v>
      </c>
      <c r="AV201" s="77">
        <f t="shared" si="75"/>
        <v>-1</v>
      </c>
      <c r="AW201" s="369">
        <v>101</v>
      </c>
      <c r="AX201" s="77">
        <f t="shared" si="51"/>
        <v>-0.7</v>
      </c>
      <c r="AY201" s="369">
        <v>99.1</v>
      </c>
      <c r="AZ201" s="77">
        <f t="shared" si="52"/>
        <v>-1.1000000000000001</v>
      </c>
      <c r="BA201" s="369">
        <v>101.2</v>
      </c>
      <c r="BB201" s="77">
        <f t="shared" si="76"/>
        <v>1.2</v>
      </c>
      <c r="BC201" s="369">
        <v>105.2</v>
      </c>
      <c r="BD201" s="384">
        <f t="shared" si="54"/>
        <v>1.9</v>
      </c>
    </row>
    <row r="202" spans="20:56" x14ac:dyDescent="0.15">
      <c r="AM202" s="385"/>
      <c r="AN202" s="362" t="s">
        <v>104</v>
      </c>
      <c r="AO202" s="340">
        <v>104.2</v>
      </c>
      <c r="AP202" s="306">
        <f t="shared" si="73"/>
        <v>1.5</v>
      </c>
      <c r="AQ202" s="338">
        <v>102.8</v>
      </c>
      <c r="AR202" s="306">
        <f t="shared" si="56"/>
        <v>0.8</v>
      </c>
      <c r="AS202" s="369">
        <v>103.8</v>
      </c>
      <c r="AT202" s="77">
        <f t="shared" si="74"/>
        <v>0.4</v>
      </c>
      <c r="AU202" s="369">
        <v>107</v>
      </c>
      <c r="AV202" s="77">
        <f t="shared" si="75"/>
        <v>1.3</v>
      </c>
      <c r="AW202" s="369">
        <v>98</v>
      </c>
      <c r="AX202" s="77">
        <f t="shared" si="51"/>
        <v>-1.9</v>
      </c>
      <c r="AY202" s="369">
        <v>95.4</v>
      </c>
      <c r="AZ202" s="77">
        <f t="shared" si="52"/>
        <v>-1.6</v>
      </c>
      <c r="BA202" s="369">
        <v>105.1</v>
      </c>
      <c r="BB202" s="77">
        <f t="shared" si="76"/>
        <v>1.5</v>
      </c>
      <c r="BC202" s="369">
        <v>114.4</v>
      </c>
      <c r="BD202" s="384">
        <f t="shared" si="54"/>
        <v>4.5</v>
      </c>
    </row>
    <row r="203" spans="20:56" x14ac:dyDescent="0.15">
      <c r="AM203" s="324" t="s">
        <v>96</v>
      </c>
      <c r="AN203" s="362" t="s">
        <v>105</v>
      </c>
      <c r="AO203" s="340">
        <v>101.5</v>
      </c>
      <c r="AP203" s="306">
        <f t="shared" si="73"/>
        <v>-2.6</v>
      </c>
      <c r="AQ203" s="338">
        <v>99.5</v>
      </c>
      <c r="AR203" s="306">
        <f t="shared" si="56"/>
        <v>-3.2</v>
      </c>
      <c r="AS203" s="369">
        <v>104.4</v>
      </c>
      <c r="AT203" s="77">
        <f t="shared" si="74"/>
        <v>0.6</v>
      </c>
      <c r="AU203" s="369">
        <v>109.4</v>
      </c>
      <c r="AV203" s="77">
        <f t="shared" si="75"/>
        <v>2.2000000000000002</v>
      </c>
      <c r="AW203" s="369">
        <v>101.4</v>
      </c>
      <c r="AX203" s="77">
        <f t="shared" si="51"/>
        <v>-3.9</v>
      </c>
      <c r="AY203" s="369">
        <v>99.5</v>
      </c>
      <c r="AZ203" s="77">
        <f t="shared" si="52"/>
        <v>-4.9000000000000004</v>
      </c>
      <c r="BA203" s="369">
        <v>105</v>
      </c>
      <c r="BB203" s="77">
        <f t="shared" si="76"/>
        <v>3</v>
      </c>
      <c r="BC203" s="369">
        <v>110.9</v>
      </c>
      <c r="BD203" s="384">
        <f t="shared" si="54"/>
        <v>6.6</v>
      </c>
    </row>
    <row r="204" spans="20:56" x14ac:dyDescent="0.15">
      <c r="AM204" s="324"/>
      <c r="AN204" s="362" t="s">
        <v>106</v>
      </c>
      <c r="AO204" s="340">
        <v>102.2</v>
      </c>
      <c r="AP204" s="306">
        <f t="shared" si="73"/>
        <v>0.7</v>
      </c>
      <c r="AQ204" s="338">
        <v>102</v>
      </c>
      <c r="AR204" s="306">
        <f t="shared" si="56"/>
        <v>2.5</v>
      </c>
      <c r="AS204" s="369">
        <v>104.3</v>
      </c>
      <c r="AT204" s="77">
        <f t="shared" si="74"/>
        <v>-0.1</v>
      </c>
      <c r="AU204" s="369">
        <v>108.5</v>
      </c>
      <c r="AV204" s="77">
        <f t="shared" si="75"/>
        <v>-0.8</v>
      </c>
      <c r="AW204" s="369">
        <v>107</v>
      </c>
      <c r="AX204" s="77">
        <f t="shared" si="51"/>
        <v>0.8</v>
      </c>
      <c r="AY204" s="369">
        <v>105.5</v>
      </c>
      <c r="AZ204" s="77">
        <f t="shared" si="52"/>
        <v>2.1</v>
      </c>
      <c r="BA204" s="369">
        <v>106.3</v>
      </c>
      <c r="BB204" s="77">
        <f t="shared" si="76"/>
        <v>2.4</v>
      </c>
      <c r="BC204" s="369">
        <v>107.3</v>
      </c>
      <c r="BD204" s="384">
        <f t="shared" si="54"/>
        <v>0.8</v>
      </c>
    </row>
    <row r="205" spans="20:56" x14ac:dyDescent="0.15">
      <c r="AM205" s="324"/>
      <c r="AN205" s="362" t="s">
        <v>107</v>
      </c>
      <c r="AO205" s="340">
        <v>100.5</v>
      </c>
      <c r="AP205" s="306">
        <f t="shared" si="73"/>
        <v>-1.7</v>
      </c>
      <c r="AQ205" s="338">
        <v>100</v>
      </c>
      <c r="AR205" s="306">
        <f t="shared" si="56"/>
        <v>-2</v>
      </c>
      <c r="AS205" s="369">
        <v>104.2</v>
      </c>
      <c r="AT205" s="77">
        <f t="shared" si="74"/>
        <v>-0.1</v>
      </c>
      <c r="AU205" s="369">
        <v>110.7</v>
      </c>
      <c r="AV205" s="77">
        <f t="shared" si="75"/>
        <v>2</v>
      </c>
      <c r="AW205" s="369">
        <v>92.8</v>
      </c>
      <c r="AX205" s="77">
        <f t="shared" si="51"/>
        <v>-5.5</v>
      </c>
      <c r="AY205" s="369">
        <v>92.9</v>
      </c>
      <c r="AZ205" s="77">
        <f t="shared" si="52"/>
        <v>-5</v>
      </c>
      <c r="BA205" s="369">
        <v>106.2</v>
      </c>
      <c r="BB205" s="77">
        <f t="shared" si="76"/>
        <v>2.4</v>
      </c>
      <c r="BC205" s="369">
        <v>118</v>
      </c>
      <c r="BD205" s="384">
        <f t="shared" si="54"/>
        <v>8.6999999999999993</v>
      </c>
    </row>
    <row r="206" spans="20:56" x14ac:dyDescent="0.15">
      <c r="AM206" s="324" t="s">
        <v>96</v>
      </c>
      <c r="AN206" s="362" t="s">
        <v>108</v>
      </c>
      <c r="AO206" s="340">
        <v>102.4</v>
      </c>
      <c r="AP206" s="306">
        <f t="shared" si="73"/>
        <v>1.9</v>
      </c>
      <c r="AQ206" s="338">
        <v>101.8</v>
      </c>
      <c r="AR206" s="306">
        <f t="shared" si="56"/>
        <v>1.8</v>
      </c>
      <c r="AS206" s="369">
        <v>103.3</v>
      </c>
      <c r="AT206" s="77">
        <f t="shared" si="74"/>
        <v>-0.9</v>
      </c>
      <c r="AU206" s="369">
        <v>108.8</v>
      </c>
      <c r="AV206" s="77">
        <f t="shared" si="75"/>
        <v>-1.7</v>
      </c>
      <c r="AW206" s="369">
        <v>105</v>
      </c>
      <c r="AX206" s="77">
        <f t="shared" si="51"/>
        <v>1.2</v>
      </c>
      <c r="AY206" s="369">
        <v>105.2</v>
      </c>
      <c r="AZ206" s="77">
        <f t="shared" si="52"/>
        <v>2.1</v>
      </c>
      <c r="BA206" s="369">
        <v>102.5</v>
      </c>
      <c r="BB206" s="77">
        <f t="shared" si="76"/>
        <v>0.9</v>
      </c>
      <c r="BC206" s="369">
        <v>104.6</v>
      </c>
      <c r="BD206" s="384">
        <f t="shared" si="54"/>
        <v>1.9</v>
      </c>
    </row>
    <row r="207" spans="20:56" x14ac:dyDescent="0.15">
      <c r="AM207" s="324" t="s">
        <v>96</v>
      </c>
      <c r="AN207" s="362" t="s">
        <v>109</v>
      </c>
      <c r="AO207" s="340">
        <v>98.3</v>
      </c>
      <c r="AP207" s="306">
        <f t="shared" si="73"/>
        <v>-4</v>
      </c>
      <c r="AQ207" s="338">
        <v>98.2</v>
      </c>
      <c r="AR207" s="306">
        <f t="shared" si="56"/>
        <v>-3.5</v>
      </c>
      <c r="AS207" s="369">
        <v>104.1</v>
      </c>
      <c r="AT207" s="77">
        <f t="shared" si="74"/>
        <v>0.8</v>
      </c>
      <c r="AU207" s="369">
        <v>113.1</v>
      </c>
      <c r="AV207" s="77">
        <f t="shared" si="75"/>
        <v>4</v>
      </c>
      <c r="AW207" s="369">
        <v>100.4</v>
      </c>
      <c r="AX207" s="77">
        <f t="shared" si="51"/>
        <v>-8.1999999999999993</v>
      </c>
      <c r="AY207" s="369">
        <v>99</v>
      </c>
      <c r="AZ207" s="77">
        <f t="shared" si="52"/>
        <v>-7.6</v>
      </c>
      <c r="BA207" s="369">
        <v>104.6</v>
      </c>
      <c r="BB207" s="77">
        <f t="shared" si="76"/>
        <v>2.5</v>
      </c>
      <c r="BC207" s="369">
        <v>112.8</v>
      </c>
      <c r="BD207" s="384">
        <f t="shared" si="54"/>
        <v>9.5</v>
      </c>
    </row>
    <row r="208" spans="20:56" x14ac:dyDescent="0.15">
      <c r="AM208" s="324" t="s">
        <v>96</v>
      </c>
      <c r="AN208" s="362" t="s">
        <v>110</v>
      </c>
      <c r="AO208" s="340">
        <v>97.7</v>
      </c>
      <c r="AP208" s="306">
        <f t="shared" si="73"/>
        <v>-0.6</v>
      </c>
      <c r="AQ208" s="338">
        <v>96.8</v>
      </c>
      <c r="AR208" s="306">
        <f t="shared" si="56"/>
        <v>-1.4</v>
      </c>
      <c r="AS208" s="369">
        <v>103.6</v>
      </c>
      <c r="AT208" s="77">
        <f t="shared" si="74"/>
        <v>-0.5</v>
      </c>
      <c r="AU208" s="369">
        <v>115</v>
      </c>
      <c r="AV208" s="77">
        <f t="shared" si="75"/>
        <v>1.7</v>
      </c>
      <c r="AW208" s="369">
        <v>99.4</v>
      </c>
      <c r="AX208" s="77">
        <f t="shared" si="51"/>
        <v>-8.5</v>
      </c>
      <c r="AY208" s="369">
        <v>98</v>
      </c>
      <c r="AZ208" s="306">
        <f t="shared" si="52"/>
        <v>-8</v>
      </c>
      <c r="BA208" s="369">
        <v>104.9</v>
      </c>
      <c r="BB208" s="306">
        <f t="shared" si="76"/>
        <v>1.5</v>
      </c>
      <c r="BC208" s="369">
        <v>114.2</v>
      </c>
      <c r="BD208" s="384">
        <f t="shared" si="54"/>
        <v>12.3</v>
      </c>
    </row>
    <row r="209" spans="39:59" x14ac:dyDescent="0.15">
      <c r="AM209" s="346" t="s">
        <v>96</v>
      </c>
      <c r="AN209" s="366" t="s">
        <v>97</v>
      </c>
      <c r="AO209" s="340">
        <v>97.9</v>
      </c>
      <c r="AP209" s="306">
        <f t="shared" si="73"/>
        <v>0.2</v>
      </c>
      <c r="AQ209" s="338">
        <v>97</v>
      </c>
      <c r="AR209" s="306">
        <f t="shared" si="56"/>
        <v>0.2</v>
      </c>
      <c r="AS209" s="369">
        <v>104</v>
      </c>
      <c r="AT209" s="306">
        <f t="shared" si="74"/>
        <v>0.4</v>
      </c>
      <c r="AU209" s="369">
        <v>115.6</v>
      </c>
      <c r="AV209" s="306">
        <f t="shared" si="75"/>
        <v>0.5</v>
      </c>
      <c r="AW209" s="386">
        <v>100.7</v>
      </c>
      <c r="AX209" s="312">
        <f t="shared" si="51"/>
        <v>-3.7</v>
      </c>
      <c r="AY209" s="386">
        <v>100.6</v>
      </c>
      <c r="AZ209" s="312">
        <f t="shared" si="52"/>
        <v>-3.8</v>
      </c>
      <c r="BA209" s="386">
        <v>101.7</v>
      </c>
      <c r="BB209" s="312">
        <f t="shared" si="76"/>
        <v>1.2</v>
      </c>
      <c r="BC209" s="386">
        <v>109.5</v>
      </c>
      <c r="BD209" s="387">
        <f t="shared" si="54"/>
        <v>6.2</v>
      </c>
    </row>
    <row r="210" spans="39:59" x14ac:dyDescent="0.15">
      <c r="AM210" s="331" t="s">
        <v>407</v>
      </c>
      <c r="AN210" s="363" t="s">
        <v>99</v>
      </c>
      <c r="AO210" s="335">
        <v>99.1</v>
      </c>
      <c r="AP210" s="300">
        <f t="shared" si="73"/>
        <v>1.2</v>
      </c>
      <c r="AQ210" s="333">
        <v>98.1</v>
      </c>
      <c r="AR210" s="300">
        <f t="shared" ref="AR210:AR233" si="77">ROUND((AQ210-AQ209)/AQ209*100,1)</f>
        <v>1.1000000000000001</v>
      </c>
      <c r="AS210" s="333">
        <v>105.9</v>
      </c>
      <c r="AT210" s="300">
        <f t="shared" ref="AT210:AT233" si="78">ROUND((AS210-AS209)/AS209*100,1)</f>
        <v>1.8</v>
      </c>
      <c r="AU210" s="333">
        <v>116</v>
      </c>
      <c r="AV210" s="300">
        <f t="shared" ref="AV210:AV233" si="79">ROUND((AU210-AU209)/AU209*100,1)</f>
        <v>0.3</v>
      </c>
      <c r="AW210" s="338">
        <v>93.3</v>
      </c>
      <c r="AX210" s="306">
        <f t="shared" si="51"/>
        <v>-2.6</v>
      </c>
      <c r="AY210" s="369">
        <v>91.7</v>
      </c>
      <c r="AZ210" s="306">
        <f t="shared" ref="AZ210:AZ233" si="80">ROUND((AY210-AY198)/AY198*100,1)</f>
        <v>-3.3</v>
      </c>
      <c r="BA210" s="369">
        <v>107.5</v>
      </c>
      <c r="BB210" s="306">
        <f t="shared" si="76"/>
        <v>3.6</v>
      </c>
      <c r="BC210" s="367">
        <v>125.2</v>
      </c>
      <c r="BD210" s="384">
        <f t="shared" ref="BD210:BD233" si="81">ROUND((BC210-BC198)/BC198*100,1)</f>
        <v>9.9</v>
      </c>
    </row>
    <row r="211" spans="39:59" x14ac:dyDescent="0.15">
      <c r="AM211" s="336"/>
      <c r="AN211" s="362" t="s">
        <v>101</v>
      </c>
      <c r="AO211" s="340">
        <v>98.7</v>
      </c>
      <c r="AP211" s="306">
        <f t="shared" si="73"/>
        <v>-0.4</v>
      </c>
      <c r="AQ211" s="338">
        <v>98.5</v>
      </c>
      <c r="AR211" s="306">
        <f t="shared" si="77"/>
        <v>0.4</v>
      </c>
      <c r="AS211" s="338">
        <v>104.4</v>
      </c>
      <c r="AT211" s="306">
        <f t="shared" si="78"/>
        <v>-1.4</v>
      </c>
      <c r="AU211" s="338">
        <v>113.9</v>
      </c>
      <c r="AV211" s="306">
        <f t="shared" si="79"/>
        <v>-1.8</v>
      </c>
      <c r="AW211" s="338">
        <v>94.5</v>
      </c>
      <c r="AX211" s="306">
        <f t="shared" ref="AX211:AX233" si="82">ROUND((AW211-AW199)/AW199*100,1)</f>
        <v>-5.8</v>
      </c>
      <c r="AY211" s="369">
        <v>94.5</v>
      </c>
      <c r="AZ211" s="306">
        <f t="shared" si="80"/>
        <v>-5.4</v>
      </c>
      <c r="BA211" s="369">
        <v>105.1</v>
      </c>
      <c r="BB211" s="306">
        <f t="shared" si="76"/>
        <v>1.5</v>
      </c>
      <c r="BC211" s="369">
        <v>120.2</v>
      </c>
      <c r="BD211" s="384">
        <f t="shared" si="81"/>
        <v>9.6999999999999993</v>
      </c>
    </row>
    <row r="212" spans="39:59" x14ac:dyDescent="0.15">
      <c r="AM212" s="336"/>
      <c r="AN212" s="362" t="s">
        <v>102</v>
      </c>
      <c r="AO212" s="340">
        <v>96.2</v>
      </c>
      <c r="AP212" s="306">
        <f t="shared" si="73"/>
        <v>-2.5</v>
      </c>
      <c r="AQ212" s="338">
        <v>93.8</v>
      </c>
      <c r="AR212" s="306">
        <f t="shared" si="77"/>
        <v>-4.8</v>
      </c>
      <c r="AS212" s="338">
        <v>105.1</v>
      </c>
      <c r="AT212" s="306">
        <f t="shared" si="78"/>
        <v>0.7</v>
      </c>
      <c r="AU212" s="338">
        <v>121.4</v>
      </c>
      <c r="AV212" s="306">
        <f t="shared" si="79"/>
        <v>6.6</v>
      </c>
      <c r="AW212" s="338">
        <v>105.1</v>
      </c>
      <c r="AX212" s="306">
        <f t="shared" si="82"/>
        <v>-5.4</v>
      </c>
      <c r="AY212" s="369">
        <v>104.9</v>
      </c>
      <c r="AZ212" s="306">
        <f t="shared" si="80"/>
        <v>-6.5</v>
      </c>
      <c r="BA212" s="369">
        <v>101.7</v>
      </c>
      <c r="BB212" s="306">
        <f t="shared" si="76"/>
        <v>2.8</v>
      </c>
      <c r="BC212" s="369">
        <v>107.5</v>
      </c>
      <c r="BD212" s="384">
        <f t="shared" si="81"/>
        <v>13.5</v>
      </c>
    </row>
    <row r="213" spans="39:59" x14ac:dyDescent="0.15">
      <c r="AM213" s="324"/>
      <c r="AN213" s="362" t="s">
        <v>103</v>
      </c>
      <c r="AO213" s="340">
        <v>86.3</v>
      </c>
      <c r="AP213" s="306">
        <f t="shared" si="73"/>
        <v>-10.3</v>
      </c>
      <c r="AQ213" s="338">
        <v>84.1</v>
      </c>
      <c r="AR213" s="306">
        <f t="shared" si="77"/>
        <v>-10.3</v>
      </c>
      <c r="AS213" s="338">
        <v>105.1</v>
      </c>
      <c r="AT213" s="306">
        <f t="shared" si="78"/>
        <v>0</v>
      </c>
      <c r="AU213" s="338">
        <v>137.6</v>
      </c>
      <c r="AV213" s="306">
        <f t="shared" si="79"/>
        <v>13.3</v>
      </c>
      <c r="AW213" s="338">
        <v>85.3</v>
      </c>
      <c r="AX213" s="306">
        <f t="shared" si="82"/>
        <v>-15.5</v>
      </c>
      <c r="AY213" s="369">
        <v>82.3</v>
      </c>
      <c r="AZ213" s="306">
        <f t="shared" si="80"/>
        <v>-17</v>
      </c>
      <c r="BA213" s="369">
        <v>103.8</v>
      </c>
      <c r="BB213" s="306">
        <f t="shared" si="76"/>
        <v>2.6</v>
      </c>
      <c r="BC213" s="369">
        <v>136.4</v>
      </c>
      <c r="BD213" s="384">
        <f t="shared" si="81"/>
        <v>29.7</v>
      </c>
    </row>
    <row r="214" spans="39:59" x14ac:dyDescent="0.15">
      <c r="AM214" s="385" t="s">
        <v>96</v>
      </c>
      <c r="AN214" s="362" t="s">
        <v>104</v>
      </c>
      <c r="AO214" s="340">
        <v>77.2</v>
      </c>
      <c r="AP214" s="306">
        <f t="shared" si="73"/>
        <v>-10.5</v>
      </c>
      <c r="AQ214" s="338">
        <v>75.900000000000006</v>
      </c>
      <c r="AR214" s="306">
        <f t="shared" si="77"/>
        <v>-9.8000000000000007</v>
      </c>
      <c r="AS214" s="338">
        <v>102.6</v>
      </c>
      <c r="AT214" s="306">
        <f t="shared" si="78"/>
        <v>-2.4</v>
      </c>
      <c r="AU214" s="338">
        <v>150.5</v>
      </c>
      <c r="AV214" s="306">
        <f t="shared" si="79"/>
        <v>9.4</v>
      </c>
      <c r="AW214" s="338">
        <v>71.5</v>
      </c>
      <c r="AX214" s="306">
        <f t="shared" si="82"/>
        <v>-27</v>
      </c>
      <c r="AY214" s="369">
        <v>69.2</v>
      </c>
      <c r="AZ214" s="306">
        <f t="shared" si="80"/>
        <v>-27.5</v>
      </c>
      <c r="BA214" s="369">
        <v>104.8</v>
      </c>
      <c r="BB214" s="306">
        <f t="shared" si="76"/>
        <v>-0.3</v>
      </c>
      <c r="BC214" s="369">
        <v>164.2</v>
      </c>
      <c r="BD214" s="384">
        <f t="shared" si="81"/>
        <v>43.5</v>
      </c>
    </row>
    <row r="215" spans="39:59" x14ac:dyDescent="0.15">
      <c r="AM215" s="324" t="s">
        <v>96</v>
      </c>
      <c r="AN215" s="362" t="s">
        <v>105</v>
      </c>
      <c r="AO215" s="340">
        <v>81</v>
      </c>
      <c r="AP215" s="306">
        <f t="shared" si="73"/>
        <v>4.9000000000000004</v>
      </c>
      <c r="AQ215" s="338">
        <v>81.099999999999994</v>
      </c>
      <c r="AR215" s="306">
        <f t="shared" si="77"/>
        <v>6.9</v>
      </c>
      <c r="AS215" s="338">
        <v>100.8</v>
      </c>
      <c r="AT215" s="306">
        <f t="shared" si="78"/>
        <v>-1.8</v>
      </c>
      <c r="AU215" s="338">
        <v>138.30000000000001</v>
      </c>
      <c r="AV215" s="306">
        <f t="shared" si="79"/>
        <v>-8.1</v>
      </c>
      <c r="AW215" s="338">
        <v>82.7</v>
      </c>
      <c r="AX215" s="306">
        <f t="shared" si="82"/>
        <v>-18.399999999999999</v>
      </c>
      <c r="AY215" s="369">
        <v>82.9</v>
      </c>
      <c r="AZ215" s="306">
        <f t="shared" si="80"/>
        <v>-16.7</v>
      </c>
      <c r="BA215" s="369">
        <v>101.5</v>
      </c>
      <c r="BB215" s="306">
        <f t="shared" si="76"/>
        <v>-3.3</v>
      </c>
      <c r="BC215" s="369">
        <v>137.4</v>
      </c>
      <c r="BD215" s="384">
        <f t="shared" si="81"/>
        <v>23.9</v>
      </c>
    </row>
    <row r="216" spans="39:59" x14ac:dyDescent="0.15">
      <c r="AM216" s="324"/>
      <c r="AN216" s="362" t="s">
        <v>106</v>
      </c>
      <c r="AO216" s="340">
        <v>86.6</v>
      </c>
      <c r="AP216" s="306">
        <f t="shared" si="73"/>
        <v>6.9</v>
      </c>
      <c r="AQ216" s="338">
        <v>85.4</v>
      </c>
      <c r="AR216" s="306">
        <f t="shared" si="77"/>
        <v>5.3</v>
      </c>
      <c r="AS216" s="338">
        <v>99.5</v>
      </c>
      <c r="AT216" s="306">
        <f t="shared" si="78"/>
        <v>-1.3</v>
      </c>
      <c r="AU216" s="338">
        <v>127.8</v>
      </c>
      <c r="AV216" s="306">
        <f t="shared" si="79"/>
        <v>-7.6</v>
      </c>
      <c r="AW216" s="338">
        <v>90</v>
      </c>
      <c r="AX216" s="306">
        <f t="shared" si="82"/>
        <v>-15.9</v>
      </c>
      <c r="AY216" s="338">
        <v>87.8</v>
      </c>
      <c r="AZ216" s="306">
        <f t="shared" si="80"/>
        <v>-16.8</v>
      </c>
      <c r="BA216" s="338">
        <v>101.3</v>
      </c>
      <c r="BB216" s="306">
        <f t="shared" si="76"/>
        <v>-4.7</v>
      </c>
      <c r="BC216" s="369">
        <v>127.1</v>
      </c>
      <c r="BD216" s="384">
        <f t="shared" si="81"/>
        <v>18.5</v>
      </c>
    </row>
    <row r="217" spans="39:59" x14ac:dyDescent="0.15">
      <c r="AM217" s="324"/>
      <c r="AN217" s="362" t="s">
        <v>107</v>
      </c>
      <c r="AO217" s="340">
        <v>88.3</v>
      </c>
      <c r="AP217" s="306">
        <f t="shared" si="73"/>
        <v>2</v>
      </c>
      <c r="AQ217" s="338">
        <v>87.4</v>
      </c>
      <c r="AR217" s="306">
        <f t="shared" si="77"/>
        <v>2.2999999999999998</v>
      </c>
      <c r="AS217" s="338">
        <v>98.6</v>
      </c>
      <c r="AT217" s="306">
        <f t="shared" si="78"/>
        <v>-0.9</v>
      </c>
      <c r="AU217" s="338">
        <v>124.7</v>
      </c>
      <c r="AV217" s="306">
        <f t="shared" si="79"/>
        <v>-2.4</v>
      </c>
      <c r="AW217" s="338">
        <v>79.8</v>
      </c>
      <c r="AX217" s="306">
        <f t="shared" si="82"/>
        <v>-14</v>
      </c>
      <c r="AY217" s="338">
        <v>79.599999999999994</v>
      </c>
      <c r="AZ217" s="306">
        <f t="shared" si="80"/>
        <v>-14.3</v>
      </c>
      <c r="BA217" s="338">
        <v>100.2</v>
      </c>
      <c r="BB217" s="306">
        <f t="shared" si="76"/>
        <v>-5.6</v>
      </c>
      <c r="BC217" s="369">
        <v>134.4</v>
      </c>
      <c r="BD217" s="384">
        <f t="shared" si="81"/>
        <v>13.9</v>
      </c>
    </row>
    <row r="218" spans="39:59" x14ac:dyDescent="0.15">
      <c r="AM218" s="324" t="s">
        <v>96</v>
      </c>
      <c r="AN218" s="362" t="s">
        <v>108</v>
      </c>
      <c r="AO218" s="340">
        <v>91.6</v>
      </c>
      <c r="AP218" s="306">
        <f t="shared" si="73"/>
        <v>3.7</v>
      </c>
      <c r="AQ218" s="338">
        <v>90.7</v>
      </c>
      <c r="AR218" s="306">
        <f t="shared" si="77"/>
        <v>3.8</v>
      </c>
      <c r="AS218" s="338">
        <v>97.6</v>
      </c>
      <c r="AT218" s="306">
        <f t="shared" si="78"/>
        <v>-1</v>
      </c>
      <c r="AU218" s="338">
        <v>119.5</v>
      </c>
      <c r="AV218" s="306">
        <f t="shared" si="79"/>
        <v>-4.2</v>
      </c>
      <c r="AW218" s="338">
        <v>95.4</v>
      </c>
      <c r="AX218" s="306">
        <f t="shared" si="82"/>
        <v>-9.1</v>
      </c>
      <c r="AY218" s="338">
        <v>95.1</v>
      </c>
      <c r="AZ218" s="306">
        <f t="shared" si="80"/>
        <v>-9.6</v>
      </c>
      <c r="BA218" s="338">
        <v>96.7</v>
      </c>
      <c r="BB218" s="306">
        <f t="shared" si="76"/>
        <v>-5.7</v>
      </c>
      <c r="BC218" s="369">
        <v>112.5</v>
      </c>
      <c r="BD218" s="384">
        <f t="shared" si="81"/>
        <v>7.6</v>
      </c>
    </row>
    <row r="219" spans="39:59" x14ac:dyDescent="0.15">
      <c r="AM219" s="324" t="s">
        <v>96</v>
      </c>
      <c r="AN219" s="362" t="s">
        <v>109</v>
      </c>
      <c r="AO219" s="340">
        <v>93.5</v>
      </c>
      <c r="AP219" s="306">
        <f t="shared" si="73"/>
        <v>2.1</v>
      </c>
      <c r="AQ219" s="338">
        <v>92.7</v>
      </c>
      <c r="AR219" s="306">
        <f t="shared" si="77"/>
        <v>2.2000000000000002</v>
      </c>
      <c r="AS219" s="338">
        <v>96.6</v>
      </c>
      <c r="AT219" s="306">
        <f t="shared" si="78"/>
        <v>-1</v>
      </c>
      <c r="AU219" s="338">
        <v>115.3</v>
      </c>
      <c r="AV219" s="306">
        <f t="shared" si="79"/>
        <v>-3.5</v>
      </c>
      <c r="AW219" s="338">
        <v>97</v>
      </c>
      <c r="AX219" s="306">
        <f t="shared" si="82"/>
        <v>-3.4</v>
      </c>
      <c r="AY219" s="338">
        <v>95.7</v>
      </c>
      <c r="AZ219" s="306">
        <f t="shared" si="80"/>
        <v>-3.3</v>
      </c>
      <c r="BA219" s="338">
        <v>96.1</v>
      </c>
      <c r="BB219" s="306">
        <f t="shared" si="76"/>
        <v>-8.1</v>
      </c>
      <c r="BC219" s="369">
        <v>112.4</v>
      </c>
      <c r="BD219" s="384">
        <f t="shared" si="81"/>
        <v>-0.4</v>
      </c>
    </row>
    <row r="220" spans="39:59" x14ac:dyDescent="0.15">
      <c r="AM220" s="324" t="s">
        <v>96</v>
      </c>
      <c r="AN220" s="362" t="s">
        <v>110</v>
      </c>
      <c r="AO220" s="340">
        <v>94.2</v>
      </c>
      <c r="AP220" s="306">
        <f t="shared" si="73"/>
        <v>0.7</v>
      </c>
      <c r="AQ220" s="338">
        <v>93.5</v>
      </c>
      <c r="AR220" s="306">
        <f t="shared" si="77"/>
        <v>0.9</v>
      </c>
      <c r="AS220" s="338">
        <v>95.4</v>
      </c>
      <c r="AT220" s="306">
        <f t="shared" si="78"/>
        <v>-1.2</v>
      </c>
      <c r="AU220" s="338">
        <v>114.2</v>
      </c>
      <c r="AV220" s="306">
        <f t="shared" si="79"/>
        <v>-1</v>
      </c>
      <c r="AW220" s="338">
        <v>95.3</v>
      </c>
      <c r="AX220" s="306">
        <f t="shared" si="82"/>
        <v>-4.0999999999999996</v>
      </c>
      <c r="AY220" s="338">
        <v>94</v>
      </c>
      <c r="AZ220" s="306">
        <f t="shared" si="80"/>
        <v>-4.0999999999999996</v>
      </c>
      <c r="BA220" s="338">
        <v>95.4</v>
      </c>
      <c r="BB220" s="306">
        <f t="shared" si="76"/>
        <v>-9.1</v>
      </c>
      <c r="BC220" s="369">
        <v>113.1</v>
      </c>
      <c r="BD220" s="384">
        <f t="shared" si="81"/>
        <v>-1</v>
      </c>
      <c r="BG220" s="141" t="s">
        <v>414</v>
      </c>
    </row>
    <row r="221" spans="39:59" x14ac:dyDescent="0.15">
      <c r="AM221" s="346" t="s">
        <v>96</v>
      </c>
      <c r="AN221" s="366" t="s">
        <v>97</v>
      </c>
      <c r="AO221" s="345">
        <v>94</v>
      </c>
      <c r="AP221" s="306">
        <f t="shared" si="73"/>
        <v>-0.2</v>
      </c>
      <c r="AQ221" s="343">
        <v>92.9</v>
      </c>
      <c r="AR221" s="306">
        <f t="shared" si="77"/>
        <v>-0.6</v>
      </c>
      <c r="AS221" s="343">
        <v>96</v>
      </c>
      <c r="AT221" s="306">
        <f t="shared" si="78"/>
        <v>0.6</v>
      </c>
      <c r="AU221" s="343">
        <v>114.3</v>
      </c>
      <c r="AV221" s="306">
        <f t="shared" si="79"/>
        <v>0.1</v>
      </c>
      <c r="AW221" s="343">
        <v>97.8</v>
      </c>
      <c r="AX221" s="306">
        <f t="shared" si="82"/>
        <v>-2.9</v>
      </c>
      <c r="AY221" s="343">
        <v>97.4</v>
      </c>
      <c r="AZ221" s="306">
        <f t="shared" si="80"/>
        <v>-3.2</v>
      </c>
      <c r="BA221" s="343">
        <v>93.2</v>
      </c>
      <c r="BB221" s="306">
        <f t="shared" si="76"/>
        <v>-8.4</v>
      </c>
      <c r="BC221" s="386">
        <v>106.8</v>
      </c>
      <c r="BD221" s="384">
        <f t="shared" si="81"/>
        <v>-2.5</v>
      </c>
    </row>
    <row r="222" spans="39:59" x14ac:dyDescent="0.15">
      <c r="AM222" s="331" t="s">
        <v>418</v>
      </c>
      <c r="AN222" s="332" t="s">
        <v>99</v>
      </c>
      <c r="AO222" s="333">
        <v>95.8</v>
      </c>
      <c r="AP222" s="300">
        <f t="shared" si="73"/>
        <v>1.9</v>
      </c>
      <c r="AQ222" s="333">
        <v>94.7</v>
      </c>
      <c r="AR222" s="300">
        <f t="shared" si="77"/>
        <v>1.9</v>
      </c>
      <c r="AS222" s="333">
        <v>94.8</v>
      </c>
      <c r="AT222" s="300">
        <f t="shared" si="78"/>
        <v>-1.3</v>
      </c>
      <c r="AU222" s="333">
        <v>109.7</v>
      </c>
      <c r="AV222" s="300">
        <f t="shared" si="79"/>
        <v>-4</v>
      </c>
      <c r="AW222" s="333">
        <v>88.4</v>
      </c>
      <c r="AX222" s="300">
        <f t="shared" si="82"/>
        <v>-5.3</v>
      </c>
      <c r="AY222" s="333">
        <v>86.9</v>
      </c>
      <c r="AZ222" s="300">
        <f t="shared" si="80"/>
        <v>-5.2</v>
      </c>
      <c r="BA222" s="333">
        <v>96.4</v>
      </c>
      <c r="BB222" s="300">
        <f t="shared" si="76"/>
        <v>-10.3</v>
      </c>
      <c r="BC222" s="333">
        <v>120.2</v>
      </c>
      <c r="BD222" s="300">
        <f t="shared" si="81"/>
        <v>-4</v>
      </c>
    </row>
    <row r="223" spans="39:59" x14ac:dyDescent="0.15">
      <c r="AM223" s="336"/>
      <c r="AN223" s="337" t="s">
        <v>101</v>
      </c>
      <c r="AO223" s="338">
        <v>95.7</v>
      </c>
      <c r="AP223" s="306">
        <f t="shared" si="73"/>
        <v>-0.1</v>
      </c>
      <c r="AQ223" s="338">
        <v>94.1</v>
      </c>
      <c r="AR223" s="306">
        <f t="shared" si="77"/>
        <v>-0.6</v>
      </c>
      <c r="AS223" s="338">
        <v>94.5</v>
      </c>
      <c r="AT223" s="306">
        <f t="shared" si="78"/>
        <v>-0.3</v>
      </c>
      <c r="AU223" s="338">
        <v>110.4</v>
      </c>
      <c r="AV223" s="306">
        <f t="shared" si="79"/>
        <v>0.6</v>
      </c>
      <c r="AW223" s="338">
        <v>92</v>
      </c>
      <c r="AX223" s="306">
        <f t="shared" si="82"/>
        <v>-2.6</v>
      </c>
      <c r="AY223" s="338">
        <v>91</v>
      </c>
      <c r="AZ223" s="306">
        <f t="shared" si="80"/>
        <v>-3.7</v>
      </c>
      <c r="BA223" s="338">
        <v>95.2</v>
      </c>
      <c r="BB223" s="306">
        <f t="shared" si="76"/>
        <v>-9.4</v>
      </c>
      <c r="BC223" s="338">
        <v>115.6</v>
      </c>
      <c r="BD223" s="306">
        <f t="shared" si="81"/>
        <v>-3.8</v>
      </c>
    </row>
    <row r="224" spans="39:59" x14ac:dyDescent="0.15">
      <c r="AM224" s="336"/>
      <c r="AN224" s="337" t="s">
        <v>102</v>
      </c>
      <c r="AO224" s="338">
        <v>97.3</v>
      </c>
      <c r="AP224" s="306">
        <f t="shared" si="73"/>
        <v>1.7</v>
      </c>
      <c r="AQ224" s="338">
        <v>94.8</v>
      </c>
      <c r="AR224" s="306">
        <f t="shared" si="77"/>
        <v>0.7</v>
      </c>
      <c r="AS224" s="338">
        <v>94.5</v>
      </c>
      <c r="AT224" s="306">
        <f t="shared" si="78"/>
        <v>0</v>
      </c>
      <c r="AU224" s="338">
        <v>109</v>
      </c>
      <c r="AV224" s="306">
        <f t="shared" si="79"/>
        <v>-1.3</v>
      </c>
      <c r="AW224" s="338">
        <v>108.9</v>
      </c>
      <c r="AX224" s="306">
        <f t="shared" si="82"/>
        <v>3.6</v>
      </c>
      <c r="AY224" s="338">
        <v>108.6</v>
      </c>
      <c r="AZ224" s="306">
        <f t="shared" si="80"/>
        <v>3.5</v>
      </c>
      <c r="BA224" s="338">
        <v>91.5</v>
      </c>
      <c r="BB224" s="306">
        <f t="shared" si="76"/>
        <v>-10</v>
      </c>
      <c r="BC224" s="338">
        <v>94.1</v>
      </c>
      <c r="BD224" s="306">
        <f t="shared" si="81"/>
        <v>-12.5</v>
      </c>
    </row>
    <row r="225" spans="39:56" x14ac:dyDescent="0.15">
      <c r="AM225" s="324"/>
      <c r="AN225" s="337" t="s">
        <v>103</v>
      </c>
      <c r="AO225" s="338">
        <v>98.4</v>
      </c>
      <c r="AP225" s="306">
        <f t="shared" si="73"/>
        <v>1.1000000000000001</v>
      </c>
      <c r="AQ225" s="338">
        <v>96</v>
      </c>
      <c r="AR225" s="306">
        <f t="shared" si="77"/>
        <v>1.3</v>
      </c>
      <c r="AS225" s="338">
        <v>94.7</v>
      </c>
      <c r="AT225" s="306">
        <f t="shared" si="78"/>
        <v>0.2</v>
      </c>
      <c r="AU225" s="338">
        <v>108.3</v>
      </c>
      <c r="AV225" s="306">
        <f t="shared" si="79"/>
        <v>-0.6</v>
      </c>
      <c r="AW225" s="338">
        <v>98.6</v>
      </c>
      <c r="AX225" s="306">
        <f t="shared" si="82"/>
        <v>15.6</v>
      </c>
      <c r="AY225" s="338">
        <v>95.3</v>
      </c>
      <c r="AZ225" s="306">
        <f t="shared" si="80"/>
        <v>15.8</v>
      </c>
      <c r="BA225" s="338">
        <v>93.5</v>
      </c>
      <c r="BB225" s="306">
        <f t="shared" si="76"/>
        <v>-9.9</v>
      </c>
      <c r="BC225" s="338">
        <v>106.4</v>
      </c>
      <c r="BD225" s="306">
        <f t="shared" si="81"/>
        <v>-22</v>
      </c>
    </row>
    <row r="226" spans="39:56" x14ac:dyDescent="0.15">
      <c r="AM226" s="385" t="s">
        <v>96</v>
      </c>
      <c r="AN226" s="337" t="s">
        <v>104</v>
      </c>
      <c r="AO226" s="338">
        <v>92.3</v>
      </c>
      <c r="AP226" s="306">
        <f t="shared" si="73"/>
        <v>-6.2</v>
      </c>
      <c r="AQ226" s="338">
        <v>93.5</v>
      </c>
      <c r="AR226" s="306">
        <f t="shared" si="77"/>
        <v>-2.6</v>
      </c>
      <c r="AS226" s="338">
        <v>94.2</v>
      </c>
      <c r="AT226" s="306">
        <f t="shared" si="78"/>
        <v>-0.5</v>
      </c>
      <c r="AU226" s="338">
        <v>109.6</v>
      </c>
      <c r="AV226" s="306">
        <f t="shared" si="79"/>
        <v>1.2</v>
      </c>
      <c r="AW226" s="338">
        <v>86.5</v>
      </c>
      <c r="AX226" s="306">
        <f t="shared" si="82"/>
        <v>21</v>
      </c>
      <c r="AY226" s="338">
        <v>83.9</v>
      </c>
      <c r="AZ226" s="306">
        <f t="shared" si="80"/>
        <v>21.2</v>
      </c>
      <c r="BA226" s="338">
        <v>95.5</v>
      </c>
      <c r="BB226" s="306">
        <f t="shared" si="76"/>
        <v>-8.9</v>
      </c>
      <c r="BC226" s="338">
        <v>118.6</v>
      </c>
      <c r="BD226" s="306">
        <f t="shared" si="81"/>
        <v>-27.8</v>
      </c>
    </row>
    <row r="227" spans="39:56" x14ac:dyDescent="0.15">
      <c r="AM227" s="324" t="s">
        <v>96</v>
      </c>
      <c r="AN227" s="337" t="s">
        <v>105</v>
      </c>
      <c r="AO227" s="338">
        <v>98.9</v>
      </c>
      <c r="AP227" s="306">
        <f t="shared" si="73"/>
        <v>7.2</v>
      </c>
      <c r="AQ227" s="338">
        <v>96.5</v>
      </c>
      <c r="AR227" s="306">
        <f t="shared" si="77"/>
        <v>3.2</v>
      </c>
      <c r="AS227" s="338">
        <v>95.7</v>
      </c>
      <c r="AT227" s="306">
        <f t="shared" si="78"/>
        <v>1.6</v>
      </c>
      <c r="AU227" s="338">
        <v>109.4</v>
      </c>
      <c r="AV227" s="306">
        <f t="shared" si="79"/>
        <v>-0.2</v>
      </c>
      <c r="AW227" s="338">
        <v>101.6</v>
      </c>
      <c r="AX227" s="306">
        <f t="shared" si="82"/>
        <v>22.9</v>
      </c>
      <c r="AY227" s="338">
        <v>98.6</v>
      </c>
      <c r="AZ227" s="306">
        <f t="shared" si="80"/>
        <v>18.899999999999999</v>
      </c>
      <c r="BA227" s="338">
        <v>96.3</v>
      </c>
      <c r="BB227" s="306">
        <f t="shared" si="76"/>
        <v>-5.0999999999999996</v>
      </c>
      <c r="BC227" s="338">
        <v>107.7</v>
      </c>
      <c r="BD227" s="306">
        <f t="shared" si="81"/>
        <v>-21.6</v>
      </c>
    </row>
    <row r="228" spans="39:56" x14ac:dyDescent="0.15">
      <c r="AM228" s="324"/>
      <c r="AN228" s="337" t="s">
        <v>106</v>
      </c>
      <c r="AO228" s="338">
        <v>98.1</v>
      </c>
      <c r="AP228" s="306">
        <f t="shared" si="73"/>
        <v>-0.8</v>
      </c>
      <c r="AQ228" s="338">
        <v>96.1</v>
      </c>
      <c r="AR228" s="306">
        <f t="shared" si="77"/>
        <v>-0.4</v>
      </c>
      <c r="AS228" s="338">
        <v>95.4</v>
      </c>
      <c r="AT228" s="306">
        <f t="shared" si="78"/>
        <v>-0.3</v>
      </c>
      <c r="AU228" s="338">
        <v>111.1</v>
      </c>
      <c r="AV228" s="306">
        <f t="shared" si="79"/>
        <v>1.6</v>
      </c>
      <c r="AW228" s="338">
        <v>100</v>
      </c>
      <c r="AX228" s="306">
        <f t="shared" si="82"/>
        <v>11.1</v>
      </c>
      <c r="AY228" s="338">
        <v>97.2</v>
      </c>
      <c r="AZ228" s="306">
        <f t="shared" si="80"/>
        <v>10.7</v>
      </c>
      <c r="BA228" s="338">
        <v>96.5</v>
      </c>
      <c r="BB228" s="306">
        <f t="shared" si="76"/>
        <v>-4.7</v>
      </c>
      <c r="BC228" s="338">
        <v>110.2</v>
      </c>
      <c r="BD228" s="306">
        <f t="shared" si="81"/>
        <v>-13.3</v>
      </c>
    </row>
    <row r="229" spans="39:56" x14ac:dyDescent="0.15">
      <c r="AM229" s="324"/>
      <c r="AN229" s="337" t="s">
        <v>107</v>
      </c>
      <c r="AO229" s="338">
        <v>96.2</v>
      </c>
      <c r="AP229" s="306">
        <f t="shared" si="73"/>
        <v>-1.9</v>
      </c>
      <c r="AQ229" s="338">
        <v>93.6</v>
      </c>
      <c r="AR229" s="306">
        <f t="shared" si="77"/>
        <v>-2.6</v>
      </c>
      <c r="AS229" s="338">
        <v>95.3</v>
      </c>
      <c r="AT229" s="306">
        <f t="shared" si="78"/>
        <v>-0.1</v>
      </c>
      <c r="AU229" s="338">
        <v>113.2</v>
      </c>
      <c r="AV229" s="306">
        <f t="shared" si="79"/>
        <v>1.9</v>
      </c>
      <c r="AW229" s="338">
        <v>86.5</v>
      </c>
      <c r="AX229" s="306">
        <f t="shared" si="82"/>
        <v>8.4</v>
      </c>
      <c r="AY229" s="338">
        <v>84.9</v>
      </c>
      <c r="AZ229" s="306">
        <f t="shared" si="80"/>
        <v>6.7</v>
      </c>
      <c r="BA229" s="338">
        <v>96.4</v>
      </c>
      <c r="BB229" s="306">
        <f t="shared" si="76"/>
        <v>-3.8</v>
      </c>
      <c r="BC229" s="338">
        <v>121</v>
      </c>
      <c r="BD229" s="306">
        <f t="shared" si="81"/>
        <v>-10</v>
      </c>
    </row>
    <row r="230" spans="39:56" x14ac:dyDescent="0.15">
      <c r="AM230" s="324" t="s">
        <v>96</v>
      </c>
      <c r="AN230" s="337" t="s">
        <v>108</v>
      </c>
      <c r="AO230" s="338">
        <v>89.9</v>
      </c>
      <c r="AP230" s="306">
        <f t="shared" si="73"/>
        <v>-6.5</v>
      </c>
      <c r="AQ230" s="338">
        <v>86.9</v>
      </c>
      <c r="AR230" s="306">
        <f t="shared" si="77"/>
        <v>-7.2</v>
      </c>
      <c r="AS230" s="338">
        <v>97.9</v>
      </c>
      <c r="AT230" s="306">
        <f t="shared" si="78"/>
        <v>2.7</v>
      </c>
      <c r="AU230" s="338">
        <v>118.3</v>
      </c>
      <c r="AV230" s="306">
        <f t="shared" si="79"/>
        <v>4.5</v>
      </c>
      <c r="AW230" s="338">
        <v>93</v>
      </c>
      <c r="AX230" s="306">
        <f t="shared" si="82"/>
        <v>-2.5</v>
      </c>
      <c r="AY230" s="338">
        <v>90.7</v>
      </c>
      <c r="AZ230" s="306">
        <f t="shared" si="80"/>
        <v>-4.5999999999999996</v>
      </c>
      <c r="BA230" s="338">
        <v>97.1</v>
      </c>
      <c r="BB230" s="306">
        <f t="shared" si="76"/>
        <v>0.4</v>
      </c>
      <c r="BC230" s="338">
        <v>112.8</v>
      </c>
      <c r="BD230" s="306">
        <f t="shared" si="81"/>
        <v>0.3</v>
      </c>
    </row>
    <row r="231" spans="39:56" x14ac:dyDescent="0.15">
      <c r="AM231" s="324" t="s">
        <v>96</v>
      </c>
      <c r="AN231" s="337" t="s">
        <v>109</v>
      </c>
      <c r="AO231" s="338">
        <v>91.8</v>
      </c>
      <c r="AP231" s="306">
        <f t="shared" si="73"/>
        <v>2.1</v>
      </c>
      <c r="AQ231" s="338">
        <v>89.1</v>
      </c>
      <c r="AR231" s="306">
        <f t="shared" si="77"/>
        <v>2.5</v>
      </c>
      <c r="AS231" s="338">
        <v>98.4</v>
      </c>
      <c r="AT231" s="306">
        <f t="shared" si="78"/>
        <v>0.5</v>
      </c>
      <c r="AU231" s="338">
        <v>116.9</v>
      </c>
      <c r="AV231" s="306">
        <f t="shared" si="79"/>
        <v>-1.2</v>
      </c>
      <c r="AW231" s="338">
        <v>92.8</v>
      </c>
      <c r="AX231" s="306">
        <f t="shared" si="82"/>
        <v>-4.3</v>
      </c>
      <c r="AY231" s="338">
        <v>90.1</v>
      </c>
      <c r="AZ231" s="306">
        <f t="shared" si="80"/>
        <v>-5.9</v>
      </c>
      <c r="BA231" s="338">
        <v>98.1</v>
      </c>
      <c r="BB231" s="306">
        <f t="shared" si="76"/>
        <v>2.1</v>
      </c>
      <c r="BC231" s="338">
        <v>117.8</v>
      </c>
      <c r="BD231" s="306">
        <f t="shared" si="81"/>
        <v>4.8</v>
      </c>
    </row>
    <row r="232" spans="39:56" x14ac:dyDescent="0.15">
      <c r="AM232" s="324" t="s">
        <v>96</v>
      </c>
      <c r="AN232" s="337" t="s">
        <v>110</v>
      </c>
      <c r="AO232" s="338">
        <v>96.4</v>
      </c>
      <c r="AP232" s="306">
        <f t="shared" si="73"/>
        <v>5</v>
      </c>
      <c r="AQ232" s="338">
        <v>93.9</v>
      </c>
      <c r="AR232" s="306">
        <f t="shared" si="77"/>
        <v>5.4</v>
      </c>
      <c r="AS232" s="338">
        <v>99.8</v>
      </c>
      <c r="AT232" s="306">
        <f t="shared" si="78"/>
        <v>1.4</v>
      </c>
      <c r="AU232" s="338">
        <v>115.1</v>
      </c>
      <c r="AV232" s="306">
        <f t="shared" si="79"/>
        <v>-1.5</v>
      </c>
      <c r="AW232" s="338">
        <v>99.9</v>
      </c>
      <c r="AX232" s="306">
        <f t="shared" si="82"/>
        <v>4.8</v>
      </c>
      <c r="AY232" s="338">
        <v>97.1</v>
      </c>
      <c r="AZ232" s="306">
        <f t="shared" si="80"/>
        <v>3.3</v>
      </c>
      <c r="BA232" s="338">
        <v>100.6</v>
      </c>
      <c r="BB232" s="306">
        <f t="shared" si="76"/>
        <v>5.5</v>
      </c>
      <c r="BC232" s="338">
        <v>113.7</v>
      </c>
      <c r="BD232" s="306">
        <f t="shared" si="81"/>
        <v>0.5</v>
      </c>
    </row>
    <row r="233" spans="39:56" x14ac:dyDescent="0.15">
      <c r="AM233" s="324" t="s">
        <v>96</v>
      </c>
      <c r="AN233" s="342" t="s">
        <v>97</v>
      </c>
      <c r="AO233" s="338">
        <v>96.6</v>
      </c>
      <c r="AP233" s="306">
        <f t="shared" si="73"/>
        <v>0.2</v>
      </c>
      <c r="AQ233" s="338">
        <v>94.1</v>
      </c>
      <c r="AR233" s="306">
        <f t="shared" si="77"/>
        <v>0.2</v>
      </c>
      <c r="AS233" s="338">
        <v>99.9</v>
      </c>
      <c r="AT233" s="306">
        <f t="shared" si="78"/>
        <v>0.1</v>
      </c>
      <c r="AU233" s="338">
        <v>114.8</v>
      </c>
      <c r="AV233" s="306">
        <f t="shared" si="79"/>
        <v>-0.3</v>
      </c>
      <c r="AW233" s="338">
        <v>100</v>
      </c>
      <c r="AX233" s="306">
        <f t="shared" si="82"/>
        <v>2.2000000000000002</v>
      </c>
      <c r="AY233" s="338">
        <v>99.8</v>
      </c>
      <c r="AZ233" s="306">
        <f t="shared" si="80"/>
        <v>2.5</v>
      </c>
      <c r="BA233" s="338">
        <v>97.8</v>
      </c>
      <c r="BB233" s="306">
        <f t="shared" si="76"/>
        <v>4.9000000000000004</v>
      </c>
      <c r="BC233" s="338">
        <v>108.1</v>
      </c>
      <c r="BD233" s="306">
        <f t="shared" si="81"/>
        <v>1.2</v>
      </c>
    </row>
    <row r="234" spans="39:56" x14ac:dyDescent="0.15">
      <c r="AM234" s="331" t="s">
        <v>425</v>
      </c>
      <c r="AN234" s="363" t="s">
        <v>99</v>
      </c>
      <c r="AO234" s="335">
        <v>94.3</v>
      </c>
      <c r="AP234" s="300">
        <f t="shared" ref="AP234:AP249" si="83">ROUND((AO234-AO233)/AO233*100,1)</f>
        <v>-2.4</v>
      </c>
      <c r="AQ234" s="333">
        <v>92.7</v>
      </c>
      <c r="AR234" s="300">
        <f t="shared" ref="AR234:AR249" si="84">ROUND((AQ234-AQ233)/AQ233*100,1)</f>
        <v>-1.5</v>
      </c>
      <c r="AS234" s="333">
        <v>99.2</v>
      </c>
      <c r="AT234" s="300">
        <f t="shared" ref="AT234:AT249" si="85">ROUND((AS234-AS233)/AS233*100,1)</f>
        <v>-0.7</v>
      </c>
      <c r="AU234" s="333">
        <v>116.4</v>
      </c>
      <c r="AV234" s="300">
        <f t="shared" ref="AV234:AV249" si="86">ROUND((AU234-AU233)/AU233*100,1)</f>
        <v>1.4</v>
      </c>
      <c r="AW234" s="333">
        <v>87.7</v>
      </c>
      <c r="AX234" s="300">
        <f t="shared" ref="AX234:AX249" si="87">ROUND((AW234-AW222)/AW222*100,1)</f>
        <v>-0.8</v>
      </c>
      <c r="AY234" s="333">
        <v>85.8</v>
      </c>
      <c r="AZ234" s="300">
        <f t="shared" ref="AZ234:AZ249" si="88">ROUND((AY234-AY222)/AY222*100,1)</f>
        <v>-1.3</v>
      </c>
      <c r="BA234" s="333">
        <v>100.9</v>
      </c>
      <c r="BB234" s="300">
        <f t="shared" ref="BB234:BB245" si="89">ROUND((BA234-BA222)/BA222*100,1)</f>
        <v>4.7</v>
      </c>
      <c r="BC234" s="333">
        <v>126.5</v>
      </c>
      <c r="BD234" s="300">
        <f t="shared" ref="BD234:BD249" si="90">ROUND((BC234-BC222)/BC222*100,1)</f>
        <v>5.2</v>
      </c>
    </row>
    <row r="235" spans="39:56" x14ac:dyDescent="0.15">
      <c r="AM235" s="336"/>
      <c r="AN235" s="362" t="s">
        <v>101</v>
      </c>
      <c r="AO235" s="340">
        <v>96.2</v>
      </c>
      <c r="AP235" s="306">
        <f t="shared" si="83"/>
        <v>2</v>
      </c>
      <c r="AQ235" s="338">
        <v>92.7</v>
      </c>
      <c r="AR235" s="306">
        <f t="shared" si="84"/>
        <v>0</v>
      </c>
      <c r="AS235" s="338">
        <v>101.3</v>
      </c>
      <c r="AT235" s="306">
        <f t="shared" si="85"/>
        <v>2.1</v>
      </c>
      <c r="AU235" s="338">
        <v>118.7</v>
      </c>
      <c r="AV235" s="306">
        <f t="shared" si="86"/>
        <v>2</v>
      </c>
      <c r="AW235" s="338">
        <v>92.5</v>
      </c>
      <c r="AX235" s="306">
        <f t="shared" si="87"/>
        <v>0.5</v>
      </c>
      <c r="AY235" s="338">
        <v>89.6</v>
      </c>
      <c r="AZ235" s="306">
        <f t="shared" si="88"/>
        <v>-1.5</v>
      </c>
      <c r="BA235" s="338">
        <v>102</v>
      </c>
      <c r="BB235" s="306">
        <f t="shared" si="89"/>
        <v>7.1</v>
      </c>
      <c r="BC235" s="338">
        <v>124.3</v>
      </c>
      <c r="BD235" s="306">
        <f t="shared" si="90"/>
        <v>7.5</v>
      </c>
    </row>
    <row r="236" spans="39:56" x14ac:dyDescent="0.15">
      <c r="AM236" s="336"/>
      <c r="AN236" s="362" t="s">
        <v>102</v>
      </c>
      <c r="AO236" s="340">
        <v>96.5</v>
      </c>
      <c r="AP236" s="306">
        <f t="shared" si="83"/>
        <v>0.3</v>
      </c>
      <c r="AQ236" s="338">
        <v>93.3</v>
      </c>
      <c r="AR236" s="306">
        <f t="shared" si="84"/>
        <v>0.6</v>
      </c>
      <c r="AS236" s="338">
        <v>100.9</v>
      </c>
      <c r="AT236" s="306">
        <f t="shared" si="85"/>
        <v>-0.4</v>
      </c>
      <c r="AU236" s="338">
        <v>119.4</v>
      </c>
      <c r="AV236" s="306">
        <f t="shared" si="86"/>
        <v>0.6</v>
      </c>
      <c r="AW236" s="338">
        <v>107.1</v>
      </c>
      <c r="AX236" s="306">
        <f t="shared" si="87"/>
        <v>-1.7</v>
      </c>
      <c r="AY236" s="338">
        <v>106</v>
      </c>
      <c r="AZ236" s="306">
        <f t="shared" si="88"/>
        <v>-2.4</v>
      </c>
      <c r="BA236" s="338">
        <v>97.7</v>
      </c>
      <c r="BB236" s="306">
        <f t="shared" si="89"/>
        <v>6.8</v>
      </c>
      <c r="BC236" s="338">
        <v>104</v>
      </c>
      <c r="BD236" s="306">
        <f t="shared" si="90"/>
        <v>10.5</v>
      </c>
    </row>
    <row r="237" spans="39:56" x14ac:dyDescent="0.15">
      <c r="AM237" s="324"/>
      <c r="AN237" s="362" t="s">
        <v>103</v>
      </c>
      <c r="AO237" s="340">
        <v>95.1</v>
      </c>
      <c r="AP237" s="306">
        <f t="shared" si="83"/>
        <v>-1.5</v>
      </c>
      <c r="AQ237" s="338">
        <v>93</v>
      </c>
      <c r="AR237" s="306">
        <f t="shared" si="84"/>
        <v>-0.3</v>
      </c>
      <c r="AS237" s="338">
        <v>98.6</v>
      </c>
      <c r="AT237" s="306">
        <f t="shared" si="85"/>
        <v>-2.2999999999999998</v>
      </c>
      <c r="AU237" s="338">
        <v>116</v>
      </c>
      <c r="AV237" s="306">
        <f t="shared" si="86"/>
        <v>-2.8</v>
      </c>
      <c r="AW237" s="338">
        <v>93.8</v>
      </c>
      <c r="AX237" s="306">
        <f t="shared" si="87"/>
        <v>-4.9000000000000004</v>
      </c>
      <c r="AY237" s="338">
        <v>90.9</v>
      </c>
      <c r="AZ237" s="306">
        <f t="shared" si="88"/>
        <v>-4.5999999999999996</v>
      </c>
      <c r="BA237" s="338">
        <v>97.3</v>
      </c>
      <c r="BB237" s="306">
        <f t="shared" si="89"/>
        <v>4.0999999999999996</v>
      </c>
      <c r="BC237" s="338">
        <v>115.3</v>
      </c>
      <c r="BD237" s="306">
        <f t="shared" si="90"/>
        <v>8.4</v>
      </c>
    </row>
    <row r="238" spans="39:56" x14ac:dyDescent="0.15">
      <c r="AM238" s="385" t="s">
        <v>96</v>
      </c>
      <c r="AN238" s="362" t="s">
        <v>104</v>
      </c>
      <c r="AO238" s="340">
        <v>88</v>
      </c>
      <c r="AP238" s="306">
        <f t="shared" si="83"/>
        <v>-7.5</v>
      </c>
      <c r="AQ238" s="338">
        <v>89.2</v>
      </c>
      <c r="AR238" s="306">
        <f t="shared" si="84"/>
        <v>-4.0999999999999996</v>
      </c>
      <c r="AS238" s="338">
        <v>97.7</v>
      </c>
      <c r="AT238" s="306">
        <f t="shared" si="85"/>
        <v>-0.9</v>
      </c>
      <c r="AU238" s="338">
        <v>119.6</v>
      </c>
      <c r="AV238" s="306">
        <f t="shared" si="86"/>
        <v>3.1</v>
      </c>
      <c r="AW238" s="338">
        <v>83.8</v>
      </c>
      <c r="AX238" s="306">
        <f t="shared" si="87"/>
        <v>-3.1</v>
      </c>
      <c r="AY238" s="338">
        <v>81.3</v>
      </c>
      <c r="AZ238" s="306">
        <f t="shared" si="88"/>
        <v>-3.1</v>
      </c>
      <c r="BA238" s="338">
        <v>99.1</v>
      </c>
      <c r="BB238" s="306">
        <f t="shared" si="89"/>
        <v>3.8</v>
      </c>
      <c r="BC238" s="338">
        <v>128</v>
      </c>
      <c r="BD238" s="306">
        <f t="shared" si="90"/>
        <v>7.9</v>
      </c>
    </row>
    <row r="239" spans="39:56" x14ac:dyDescent="0.15">
      <c r="AM239" s="324" t="s">
        <v>96</v>
      </c>
      <c r="AN239" s="362" t="s">
        <v>105</v>
      </c>
      <c r="AO239" s="340">
        <v>96.1</v>
      </c>
      <c r="AP239" s="306">
        <f t="shared" si="83"/>
        <v>9.1999999999999993</v>
      </c>
      <c r="AQ239" s="338">
        <v>93.7</v>
      </c>
      <c r="AR239" s="306">
        <f t="shared" si="84"/>
        <v>5</v>
      </c>
      <c r="AS239" s="338">
        <v>99.6</v>
      </c>
      <c r="AT239" s="306">
        <f t="shared" si="85"/>
        <v>1.9</v>
      </c>
      <c r="AU239" s="338">
        <v>117.9</v>
      </c>
      <c r="AV239" s="306">
        <f t="shared" si="86"/>
        <v>-1.4</v>
      </c>
      <c r="AW239" s="338">
        <v>98.8</v>
      </c>
      <c r="AX239" s="306">
        <f t="shared" si="87"/>
        <v>-2.8</v>
      </c>
      <c r="AY239" s="338">
        <v>95.7</v>
      </c>
      <c r="AZ239" s="306">
        <f t="shared" si="88"/>
        <v>-2.9</v>
      </c>
      <c r="BA239" s="338">
        <v>100.3</v>
      </c>
      <c r="BB239" s="306">
        <f t="shared" si="89"/>
        <v>4.2</v>
      </c>
      <c r="BC239" s="338">
        <v>116.1</v>
      </c>
      <c r="BD239" s="306">
        <f t="shared" si="90"/>
        <v>7.8</v>
      </c>
    </row>
    <row r="240" spans="39:56" x14ac:dyDescent="0.15">
      <c r="AM240" s="324"/>
      <c r="AN240" s="362" t="s">
        <v>106</v>
      </c>
      <c r="AO240" s="340">
        <v>96.9</v>
      </c>
      <c r="AP240" s="306">
        <f t="shared" si="83"/>
        <v>0.8</v>
      </c>
      <c r="AQ240" s="338">
        <v>94.8</v>
      </c>
      <c r="AR240" s="306">
        <f t="shared" si="84"/>
        <v>1.2</v>
      </c>
      <c r="AS240" s="338">
        <v>100.2</v>
      </c>
      <c r="AT240" s="306">
        <f t="shared" si="85"/>
        <v>0.6</v>
      </c>
      <c r="AU240" s="338">
        <v>122.4</v>
      </c>
      <c r="AV240" s="306">
        <f t="shared" si="86"/>
        <v>3.8</v>
      </c>
      <c r="AW240" s="338">
        <v>98</v>
      </c>
      <c r="AX240" s="306">
        <f t="shared" si="87"/>
        <v>-2</v>
      </c>
      <c r="AY240" s="338">
        <v>95.2</v>
      </c>
      <c r="AZ240" s="306">
        <f t="shared" si="88"/>
        <v>-2.1</v>
      </c>
      <c r="BA240" s="338">
        <v>101.4</v>
      </c>
      <c r="BB240" s="306">
        <f t="shared" si="89"/>
        <v>5.0999999999999996</v>
      </c>
      <c r="BC240" s="338">
        <v>121.8</v>
      </c>
      <c r="BD240" s="306">
        <f t="shared" si="90"/>
        <v>10.5</v>
      </c>
    </row>
    <row r="241" spans="39:56" x14ac:dyDescent="0.15">
      <c r="AM241" s="324"/>
      <c r="AN241" s="362" t="s">
        <v>107</v>
      </c>
      <c r="AO241" s="340">
        <v>100.2</v>
      </c>
      <c r="AP241" s="306">
        <f t="shared" si="83"/>
        <v>3.4</v>
      </c>
      <c r="AQ241" s="338">
        <v>97.5</v>
      </c>
      <c r="AR241" s="306">
        <f t="shared" si="84"/>
        <v>2.8</v>
      </c>
      <c r="AS241" s="338">
        <v>100.9</v>
      </c>
      <c r="AT241" s="306">
        <f t="shared" si="85"/>
        <v>0.7</v>
      </c>
      <c r="AU241" s="338">
        <v>118.7</v>
      </c>
      <c r="AV241" s="306">
        <f t="shared" si="86"/>
        <v>-3</v>
      </c>
      <c r="AW241" s="338">
        <v>91.5</v>
      </c>
      <c r="AX241" s="306">
        <f t="shared" si="87"/>
        <v>5.8</v>
      </c>
      <c r="AY241" s="338">
        <v>89.9</v>
      </c>
      <c r="AZ241" s="306">
        <f t="shared" si="88"/>
        <v>5.9</v>
      </c>
      <c r="BA241" s="338">
        <v>102.1</v>
      </c>
      <c r="BB241" s="306">
        <f t="shared" si="89"/>
        <v>5.9</v>
      </c>
      <c r="BC241" s="338">
        <v>125.4</v>
      </c>
      <c r="BD241" s="306">
        <f t="shared" si="90"/>
        <v>3.6</v>
      </c>
    </row>
    <row r="242" spans="39:56" x14ac:dyDescent="0.15">
      <c r="AM242" s="324" t="s">
        <v>96</v>
      </c>
      <c r="AN242" s="362" t="s">
        <v>108</v>
      </c>
      <c r="AO242" s="340">
        <v>98.5</v>
      </c>
      <c r="AP242" s="306">
        <f t="shared" si="83"/>
        <v>-1.7</v>
      </c>
      <c r="AQ242" s="338">
        <v>95.1</v>
      </c>
      <c r="AR242" s="306">
        <f t="shared" si="84"/>
        <v>-2.5</v>
      </c>
      <c r="AS242" s="338">
        <v>103.8</v>
      </c>
      <c r="AT242" s="306">
        <f t="shared" si="85"/>
        <v>2.9</v>
      </c>
      <c r="AU242" s="338">
        <v>124.7</v>
      </c>
      <c r="AV242" s="306">
        <f t="shared" si="86"/>
        <v>5.0999999999999996</v>
      </c>
      <c r="AW242" s="338">
        <v>101.9</v>
      </c>
      <c r="AX242" s="306">
        <f t="shared" si="87"/>
        <v>9.6</v>
      </c>
      <c r="AY242" s="338">
        <v>99.2</v>
      </c>
      <c r="AZ242" s="306">
        <f t="shared" si="88"/>
        <v>9.4</v>
      </c>
      <c r="BA242" s="338">
        <v>103</v>
      </c>
      <c r="BB242" s="306">
        <f t="shared" si="89"/>
        <v>6.1</v>
      </c>
      <c r="BC242" s="338">
        <v>118.9</v>
      </c>
      <c r="BD242" s="306">
        <f t="shared" si="90"/>
        <v>5.4</v>
      </c>
    </row>
    <row r="243" spans="39:56" x14ac:dyDescent="0.15">
      <c r="AM243" s="324" t="s">
        <v>96</v>
      </c>
      <c r="AN243" s="362" t="s">
        <v>109</v>
      </c>
      <c r="AO243" s="340">
        <v>95.3</v>
      </c>
      <c r="AP243" s="306">
        <f t="shared" si="83"/>
        <v>-3.2</v>
      </c>
      <c r="AQ243" s="338">
        <v>93.5</v>
      </c>
      <c r="AR243" s="306">
        <f t="shared" si="84"/>
        <v>-1.7</v>
      </c>
      <c r="AS243" s="338">
        <v>103.3</v>
      </c>
      <c r="AT243" s="306">
        <f t="shared" si="85"/>
        <v>-0.5</v>
      </c>
      <c r="AU243" s="338">
        <v>119.1</v>
      </c>
      <c r="AV243" s="306">
        <f t="shared" si="86"/>
        <v>-4.5</v>
      </c>
      <c r="AW243" s="338">
        <v>95.6</v>
      </c>
      <c r="AX243" s="306">
        <f t="shared" si="87"/>
        <v>3</v>
      </c>
      <c r="AY243" s="338">
        <v>93.8</v>
      </c>
      <c r="AZ243" s="306">
        <f t="shared" si="88"/>
        <v>4.0999999999999996</v>
      </c>
      <c r="BA243" s="338">
        <v>103</v>
      </c>
      <c r="BB243" s="306">
        <f t="shared" si="89"/>
        <v>5</v>
      </c>
      <c r="BC243" s="338">
        <v>121.1</v>
      </c>
      <c r="BD243" s="306">
        <f t="shared" si="90"/>
        <v>2.8</v>
      </c>
    </row>
    <row r="244" spans="39:56" ht="12.75" customHeight="1" x14ac:dyDescent="0.15">
      <c r="AM244" s="324" t="s">
        <v>96</v>
      </c>
      <c r="AN244" s="362" t="s">
        <v>110</v>
      </c>
      <c r="AO244" s="324">
        <v>95.5</v>
      </c>
      <c r="AP244" s="306">
        <f t="shared" si="83"/>
        <v>0.2</v>
      </c>
      <c r="AQ244" s="388">
        <v>93.4</v>
      </c>
      <c r="AR244" s="306">
        <f t="shared" si="84"/>
        <v>-0.1</v>
      </c>
      <c r="AS244" s="141">
        <v>103.6</v>
      </c>
      <c r="AT244" s="306">
        <f t="shared" si="85"/>
        <v>0.3</v>
      </c>
      <c r="AU244" s="141">
        <v>123</v>
      </c>
      <c r="AV244" s="306">
        <f t="shared" si="86"/>
        <v>3.3</v>
      </c>
      <c r="AW244" s="141">
        <v>99</v>
      </c>
      <c r="AX244" s="306">
        <f t="shared" si="87"/>
        <v>-0.9</v>
      </c>
      <c r="AY244" s="141">
        <v>96.6</v>
      </c>
      <c r="AZ244" s="306">
        <f t="shared" si="88"/>
        <v>-0.5</v>
      </c>
      <c r="BA244" s="141">
        <v>104.4</v>
      </c>
      <c r="BB244" s="306">
        <f t="shared" si="89"/>
        <v>3.8</v>
      </c>
      <c r="BC244" s="141">
        <v>121.5</v>
      </c>
      <c r="BD244" s="306">
        <f t="shared" si="90"/>
        <v>6.9</v>
      </c>
    </row>
    <row r="245" spans="39:56" x14ac:dyDescent="0.15">
      <c r="AM245" s="346" t="s">
        <v>96</v>
      </c>
      <c r="AN245" s="366" t="s">
        <v>97</v>
      </c>
      <c r="AO245" s="324">
        <v>95.8</v>
      </c>
      <c r="AP245" s="306">
        <f t="shared" si="83"/>
        <v>0.3</v>
      </c>
      <c r="AQ245" s="141">
        <v>92.6</v>
      </c>
      <c r="AR245" s="306">
        <f t="shared" si="84"/>
        <v>-0.9</v>
      </c>
      <c r="AS245" s="141">
        <v>103.2</v>
      </c>
      <c r="AT245" s="306">
        <f t="shared" si="85"/>
        <v>-0.4</v>
      </c>
      <c r="AU245" s="141">
        <v>124.9</v>
      </c>
      <c r="AV245" s="306">
        <f t="shared" si="86"/>
        <v>1.5</v>
      </c>
      <c r="AW245" s="141">
        <v>97.6</v>
      </c>
      <c r="AX245" s="306">
        <f t="shared" si="87"/>
        <v>-2.4</v>
      </c>
      <c r="AY245" s="141">
        <v>96.7</v>
      </c>
      <c r="AZ245" s="306">
        <f t="shared" si="88"/>
        <v>-3.1</v>
      </c>
      <c r="BA245" s="141">
        <v>101</v>
      </c>
      <c r="BB245" s="306">
        <f t="shared" si="89"/>
        <v>3.3</v>
      </c>
      <c r="BC245" s="141">
        <v>119</v>
      </c>
      <c r="BD245" s="306">
        <f t="shared" si="90"/>
        <v>10.1</v>
      </c>
    </row>
    <row r="246" spans="39:56" x14ac:dyDescent="0.15">
      <c r="AM246" s="331" t="s">
        <v>468</v>
      </c>
      <c r="AN246" s="363" t="s">
        <v>99</v>
      </c>
      <c r="AO246" s="321">
        <v>90.7</v>
      </c>
      <c r="AP246" s="300">
        <f t="shared" si="83"/>
        <v>-5.3</v>
      </c>
      <c r="AQ246" s="323">
        <v>89.2</v>
      </c>
      <c r="AR246" s="300">
        <f t="shared" si="84"/>
        <v>-3.7</v>
      </c>
      <c r="AS246" s="323">
        <v>102.2</v>
      </c>
      <c r="AT246" s="300">
        <f t="shared" si="85"/>
        <v>-1</v>
      </c>
      <c r="AU246" s="323">
        <v>128.4</v>
      </c>
      <c r="AV246" s="300">
        <f t="shared" si="86"/>
        <v>2.8</v>
      </c>
      <c r="AW246" s="323">
        <v>85</v>
      </c>
      <c r="AX246" s="300">
        <f t="shared" si="87"/>
        <v>-3.1</v>
      </c>
      <c r="AY246" s="323">
        <v>83.2</v>
      </c>
      <c r="AZ246" s="300">
        <f t="shared" si="88"/>
        <v>-3</v>
      </c>
      <c r="BA246" s="323">
        <v>104</v>
      </c>
      <c r="BB246" s="300">
        <f>ROUND((BA246-BA234)/BA234*100,1)</f>
        <v>3.1</v>
      </c>
      <c r="BC246" s="323">
        <v>139.1</v>
      </c>
      <c r="BD246" s="300">
        <f t="shared" si="90"/>
        <v>10</v>
      </c>
    </row>
    <row r="247" spans="39:56" x14ac:dyDescent="0.15">
      <c r="AM247" s="336"/>
      <c r="AN247" s="362" t="s">
        <v>101</v>
      </c>
      <c r="AO247" s="324">
        <v>94.9</v>
      </c>
      <c r="AP247" s="306">
        <f t="shared" si="83"/>
        <v>4.5999999999999996</v>
      </c>
      <c r="AQ247" s="141">
        <v>92.7</v>
      </c>
      <c r="AR247" s="306">
        <f t="shared" si="84"/>
        <v>3.9</v>
      </c>
      <c r="AS247" s="141">
        <v>103.5</v>
      </c>
      <c r="AT247" s="306">
        <f t="shared" si="85"/>
        <v>1.3</v>
      </c>
      <c r="AU247" s="141">
        <v>126.1</v>
      </c>
      <c r="AV247" s="306">
        <f t="shared" si="86"/>
        <v>-1.8</v>
      </c>
      <c r="AW247" s="141">
        <v>92</v>
      </c>
      <c r="AX247" s="306">
        <f t="shared" si="87"/>
        <v>-0.5</v>
      </c>
      <c r="AY247" s="141">
        <v>90.4</v>
      </c>
      <c r="AZ247" s="306">
        <f t="shared" si="88"/>
        <v>0.9</v>
      </c>
      <c r="BA247" s="141">
        <v>104.2</v>
      </c>
      <c r="BB247" s="306">
        <f>ROUND((BA247-BA235)/BA235*100,1)</f>
        <v>2.2000000000000002</v>
      </c>
      <c r="BC247" s="141">
        <v>130.80000000000001</v>
      </c>
      <c r="BD247" s="306">
        <f t="shared" si="90"/>
        <v>5.2</v>
      </c>
    </row>
    <row r="248" spans="39:56" x14ac:dyDescent="0.15">
      <c r="AM248" s="336"/>
      <c r="AN248" s="362" t="s">
        <v>102</v>
      </c>
      <c r="AO248" s="324">
        <v>95.9</v>
      </c>
      <c r="AP248" s="306">
        <f t="shared" si="83"/>
        <v>1.1000000000000001</v>
      </c>
      <c r="AQ248" s="141">
        <v>93.4</v>
      </c>
      <c r="AR248" s="306">
        <f t="shared" si="84"/>
        <v>0.8</v>
      </c>
      <c r="AS248" s="141">
        <v>103.7</v>
      </c>
      <c r="AT248" s="306">
        <f t="shared" si="85"/>
        <v>0.2</v>
      </c>
      <c r="AU248" s="141">
        <v>127.5</v>
      </c>
      <c r="AV248" s="306">
        <f t="shared" si="86"/>
        <v>1.1000000000000001</v>
      </c>
      <c r="AW248" s="141">
        <v>106.5</v>
      </c>
      <c r="AX248" s="306">
        <f t="shared" si="87"/>
        <v>-0.6</v>
      </c>
      <c r="AY248" s="141">
        <v>106.1</v>
      </c>
      <c r="AZ248" s="306">
        <f t="shared" si="88"/>
        <v>0.1</v>
      </c>
      <c r="BA248" s="141">
        <v>100.5</v>
      </c>
      <c r="BB248" s="306">
        <f>ROUND((BA248-BA236)/BA236*100,1)</f>
        <v>2.9</v>
      </c>
      <c r="BC248" s="141">
        <v>111.1</v>
      </c>
      <c r="BD248" s="306">
        <f t="shared" si="90"/>
        <v>6.8</v>
      </c>
    </row>
    <row r="249" spans="39:56" x14ac:dyDescent="0.15">
      <c r="AM249" s="324"/>
      <c r="AN249" s="362" t="s">
        <v>103</v>
      </c>
      <c r="AO249" s="324">
        <v>95.5</v>
      </c>
      <c r="AP249" s="306">
        <f t="shared" si="83"/>
        <v>-0.4</v>
      </c>
      <c r="AQ249" s="141">
        <v>93</v>
      </c>
      <c r="AR249" s="306">
        <f t="shared" si="84"/>
        <v>-0.4</v>
      </c>
      <c r="AS249" s="141">
        <v>104</v>
      </c>
      <c r="AT249" s="306">
        <f t="shared" si="85"/>
        <v>0.3</v>
      </c>
      <c r="AU249" s="141">
        <v>126.9</v>
      </c>
      <c r="AV249" s="306">
        <f t="shared" si="86"/>
        <v>-0.5</v>
      </c>
      <c r="AW249" s="141">
        <v>93.5</v>
      </c>
      <c r="AX249" s="306">
        <f t="shared" si="87"/>
        <v>-0.3</v>
      </c>
      <c r="AY249" s="141">
        <v>90.2</v>
      </c>
      <c r="AZ249" s="306">
        <f t="shared" si="88"/>
        <v>-0.8</v>
      </c>
      <c r="BA249" s="141">
        <v>102.6</v>
      </c>
      <c r="BB249" s="306">
        <f>ROUND((BA249-BA237)/BA237*100,1)</f>
        <v>5.4</v>
      </c>
      <c r="BC249" s="141">
        <v>126.5</v>
      </c>
      <c r="BD249" s="306">
        <f t="shared" si="90"/>
        <v>9.6999999999999993</v>
      </c>
    </row>
    <row r="250" spans="39:56" x14ac:dyDescent="0.15">
      <c r="AM250" s="493" t="s">
        <v>1</v>
      </c>
      <c r="AN250" s="486" t="s">
        <v>104</v>
      </c>
      <c r="AO250" s="487"/>
      <c r="AP250" s="307"/>
      <c r="AQ250" s="355"/>
      <c r="AR250" s="307"/>
      <c r="AS250" s="355"/>
      <c r="AT250" s="307"/>
      <c r="AU250" s="355"/>
      <c r="AV250" s="307"/>
      <c r="AW250" s="355"/>
      <c r="AX250" s="307"/>
      <c r="AY250" s="355"/>
      <c r="AZ250" s="307"/>
      <c r="BA250" s="355"/>
      <c r="BB250" s="307"/>
      <c r="BC250" s="355"/>
      <c r="BD250" s="307"/>
    </row>
    <row r="251" spans="39:56" x14ac:dyDescent="0.15">
      <c r="AM251" s="487"/>
      <c r="AN251" s="486" t="s">
        <v>105</v>
      </c>
      <c r="AO251" s="487"/>
      <c r="AP251" s="307"/>
      <c r="AQ251" s="355"/>
      <c r="AR251" s="307"/>
      <c r="AS251" s="355"/>
      <c r="AT251" s="307"/>
      <c r="AU251" s="355"/>
      <c r="AV251" s="307"/>
      <c r="AW251" s="355"/>
      <c r="AX251" s="307"/>
      <c r="AY251" s="355"/>
      <c r="AZ251" s="307"/>
      <c r="BA251" s="355"/>
      <c r="BB251" s="307"/>
      <c r="BC251" s="355"/>
      <c r="BD251" s="307"/>
    </row>
    <row r="252" spans="39:56" x14ac:dyDescent="0.15">
      <c r="AM252" s="487"/>
      <c r="AN252" s="486" t="s">
        <v>106</v>
      </c>
      <c r="AO252" s="487"/>
      <c r="AP252" s="307"/>
      <c r="AQ252" s="355"/>
      <c r="AR252" s="307"/>
      <c r="AS252" s="355"/>
      <c r="AT252" s="307"/>
      <c r="AU252" s="355"/>
      <c r="AV252" s="307"/>
      <c r="AW252" s="355"/>
      <c r="AX252" s="307"/>
      <c r="AY252" s="355"/>
      <c r="AZ252" s="307"/>
      <c r="BA252" s="355"/>
      <c r="BB252" s="307"/>
      <c r="BC252" s="355"/>
      <c r="BD252" s="307"/>
    </row>
    <row r="253" spans="39:56" x14ac:dyDescent="0.15">
      <c r="AM253" s="487"/>
      <c r="AN253" s="486" t="s">
        <v>107</v>
      </c>
      <c r="AO253" s="487"/>
      <c r="AP253" s="307"/>
      <c r="AQ253" s="355"/>
      <c r="AR253" s="307"/>
      <c r="AS253" s="355"/>
      <c r="AT253" s="307"/>
      <c r="AU253" s="355"/>
      <c r="AV253" s="307"/>
      <c r="AW253" s="355"/>
      <c r="AX253" s="307"/>
      <c r="AY253" s="355"/>
      <c r="AZ253" s="307"/>
      <c r="BA253" s="355"/>
      <c r="BB253" s="307"/>
      <c r="BC253" s="355"/>
      <c r="BD253" s="307"/>
    </row>
    <row r="254" spans="39:56" x14ac:dyDescent="0.15">
      <c r="AM254" s="487"/>
      <c r="AN254" s="486" t="s">
        <v>108</v>
      </c>
      <c r="AO254" s="487"/>
      <c r="AP254" s="307"/>
      <c r="AQ254" s="355"/>
      <c r="AR254" s="307"/>
      <c r="AS254" s="355"/>
      <c r="AT254" s="307"/>
      <c r="AU254" s="355"/>
      <c r="AV254" s="307"/>
      <c r="AW254" s="355"/>
      <c r="AX254" s="307"/>
      <c r="AY254" s="355"/>
      <c r="AZ254" s="307"/>
      <c r="BA254" s="355"/>
      <c r="BB254" s="307"/>
      <c r="BC254" s="355"/>
      <c r="BD254" s="307"/>
    </row>
    <row r="255" spans="39:56" x14ac:dyDescent="0.15">
      <c r="AM255" s="487"/>
      <c r="AN255" s="486" t="s">
        <v>109</v>
      </c>
      <c r="AO255" s="487"/>
      <c r="AP255" s="307"/>
      <c r="AQ255" s="355"/>
      <c r="AR255" s="307"/>
      <c r="AS255" s="355"/>
      <c r="AT255" s="307"/>
      <c r="AU255" s="355"/>
      <c r="AV255" s="307"/>
      <c r="AW255" s="355"/>
      <c r="AX255" s="307"/>
      <c r="AY255" s="355"/>
      <c r="AZ255" s="307"/>
      <c r="BA255" s="355"/>
      <c r="BB255" s="307"/>
      <c r="BC255" s="355"/>
      <c r="BD255" s="307"/>
    </row>
    <row r="256" spans="39:56" x14ac:dyDescent="0.15">
      <c r="AM256" s="487"/>
      <c r="AN256" s="486" t="s">
        <v>110</v>
      </c>
      <c r="AO256" s="487"/>
      <c r="AP256" s="307"/>
      <c r="AQ256" s="355"/>
      <c r="AR256" s="307"/>
      <c r="AS256" s="355"/>
      <c r="AT256" s="307"/>
      <c r="AU256" s="355"/>
      <c r="AV256" s="307"/>
      <c r="AW256" s="355"/>
      <c r="AX256" s="307"/>
      <c r="AY256" s="355"/>
      <c r="AZ256" s="307"/>
      <c r="BA256" s="355"/>
      <c r="BB256" s="307"/>
      <c r="BC256" s="355"/>
      <c r="BD256" s="307"/>
    </row>
    <row r="257" spans="39:56" x14ac:dyDescent="0.15">
      <c r="AM257" s="488"/>
      <c r="AN257" s="489" t="s">
        <v>97</v>
      </c>
      <c r="AO257" s="488"/>
      <c r="AP257" s="313"/>
      <c r="AQ257" s="358"/>
      <c r="AR257" s="313"/>
      <c r="AS257" s="358"/>
      <c r="AT257" s="313"/>
      <c r="AU257" s="358"/>
      <c r="AV257" s="313"/>
      <c r="AW257" s="358"/>
      <c r="AX257" s="313"/>
      <c r="AY257" s="358"/>
      <c r="AZ257" s="313"/>
      <c r="BA257" s="358"/>
      <c r="BB257" s="313"/>
      <c r="BC257" s="358"/>
      <c r="BD257" s="313"/>
    </row>
    <row r="258" spans="39:56" x14ac:dyDescent="0.15">
      <c r="AM258" s="141" t="s">
        <v>411</v>
      </c>
      <c r="AO258" s="419">
        <f>AVERAGE(AO210:AO221)</f>
        <v>90.558333333333337</v>
      </c>
      <c r="AP258" s="419" t="s">
        <v>226</v>
      </c>
      <c r="AQ258" s="419">
        <f>AVERAGE(AQ210:AQ221)</f>
        <v>89.50833333333334</v>
      </c>
      <c r="AR258" s="419" t="s">
        <v>226</v>
      </c>
      <c r="AS258" s="419">
        <f>AVERAGE(AS210:AS221)</f>
        <v>100.63333333333334</v>
      </c>
      <c r="AT258" s="419" t="s">
        <v>226</v>
      </c>
      <c r="AU258" s="419">
        <f>AVERAGE(AU210:AU221)</f>
        <v>124.45833333333333</v>
      </c>
      <c r="AV258" s="17"/>
      <c r="AW258" s="419">
        <f>AVERAGE(AW210:AW221)</f>
        <v>90.641666666666652</v>
      </c>
      <c r="AX258" s="419"/>
      <c r="AY258" s="419">
        <f>AVERAGE(AY210:AY221)</f>
        <v>89.591666666666683</v>
      </c>
      <c r="AZ258" s="419"/>
      <c r="BA258" s="419">
        <f>AVERAGE(BA210:BA221)</f>
        <v>100.60833333333335</v>
      </c>
      <c r="BB258" s="419"/>
      <c r="BC258" s="419">
        <f>AVERAGE(BC210:BC221)</f>
        <v>124.76666666666667</v>
      </c>
    </row>
    <row r="259" spans="39:56" x14ac:dyDescent="0.15">
      <c r="AM259" s="141" t="s">
        <v>412</v>
      </c>
      <c r="AO259" s="419">
        <f>AVERAGE(AO222:AO233)</f>
        <v>95.616666666666674</v>
      </c>
      <c r="AP259" s="17"/>
      <c r="AQ259" s="419">
        <f>AVERAGE(AQ222:AQ233)</f>
        <v>93.608333333333334</v>
      </c>
      <c r="AR259" s="17"/>
      <c r="AS259" s="419">
        <f>AVERAGE(AS222:AS233)</f>
        <v>96.258333333333326</v>
      </c>
      <c r="AT259" s="17"/>
      <c r="AU259" s="419">
        <f>AVERAGE(AU222:AU233)</f>
        <v>112.14999999999999</v>
      </c>
      <c r="AV259" s="17"/>
      <c r="AW259" s="419">
        <f>AVERAGE(AW222:AW233)</f>
        <v>95.683333333333337</v>
      </c>
      <c r="AX259" s="17"/>
      <c r="AY259" s="419">
        <f>AVERAGE(AY222:AY233)</f>
        <v>93.675000000000011</v>
      </c>
      <c r="AZ259" s="17"/>
      <c r="BA259" s="419">
        <f>AVERAGE(BA222:BA233)</f>
        <v>96.24166666666666</v>
      </c>
      <c r="BB259" s="17"/>
      <c r="BC259" s="419">
        <f>AVERAGE(BC222:BC233)</f>
        <v>112.18333333333334</v>
      </c>
    </row>
    <row r="260" spans="39:56" x14ac:dyDescent="0.15">
      <c r="AM260" s="141" t="s">
        <v>424</v>
      </c>
      <c r="AO260" s="419">
        <f>AVERAGE(AO234:AO245)</f>
        <v>95.699999999999989</v>
      </c>
      <c r="AP260" s="17"/>
      <c r="AQ260" s="419">
        <f>AVERAGE(AQ234:AQ245)</f>
        <v>93.458333333333329</v>
      </c>
      <c r="AR260" s="17"/>
      <c r="AS260" s="419">
        <f>AVERAGE(AS234:AS245)</f>
        <v>101.02499999999999</v>
      </c>
      <c r="AT260" s="17"/>
      <c r="AU260" s="419">
        <f>AVERAGE(AU234:AU245)</f>
        <v>120.06666666666666</v>
      </c>
      <c r="AV260" s="17"/>
      <c r="AW260" s="419">
        <f>AVERAGE(AW234:AW245)</f>
        <v>95.608333333333306</v>
      </c>
      <c r="AX260" s="17"/>
      <c r="AY260" s="419">
        <f>AVERAGE(AY234:AY245)</f>
        <v>93.391666666666666</v>
      </c>
      <c r="AZ260" s="17"/>
      <c r="BA260" s="419">
        <f>AVERAGE(BA234:BA245)</f>
        <v>101.01666666666667</v>
      </c>
      <c r="BB260" s="17"/>
      <c r="BC260" s="419">
        <f>AVERAGE(BC234:BC245)</f>
        <v>120.15833333333332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9C56-AFAC-4604-A113-578A4562E37D}">
  <sheetPr>
    <tabColor theme="1"/>
  </sheetPr>
  <dimension ref="A1:BJ115"/>
  <sheetViews>
    <sheetView topLeftCell="AM1" zoomScale="85" zoomScaleNormal="85" workbookViewId="0">
      <pane xSplit="2" ySplit="5" topLeftCell="AO94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ColWidth="9.33203125" defaultRowHeight="12.75" x14ac:dyDescent="0.15"/>
  <cols>
    <col min="1" max="2" width="6" style="141" hidden="1" customWidth="1"/>
    <col min="3" max="3" width="9.5" style="141" hidden="1" customWidth="1"/>
    <col min="4" max="4" width="10.1640625" style="141" hidden="1" customWidth="1"/>
    <col min="5" max="5" width="9.5" style="141" hidden="1" customWidth="1"/>
    <col min="6" max="6" width="10.1640625" style="141" hidden="1" customWidth="1"/>
    <col min="7" max="9" width="9.5" style="141" hidden="1" customWidth="1"/>
    <col min="10" max="10" width="10.1640625" style="141" hidden="1" customWidth="1"/>
    <col min="11" max="11" width="9.5" style="141" hidden="1" customWidth="1"/>
    <col min="12" max="12" width="10.1640625" style="141" hidden="1" customWidth="1"/>
    <col min="13" max="13" width="9.5" style="141" hidden="1" customWidth="1"/>
    <col min="14" max="14" width="10.1640625" style="141" hidden="1" customWidth="1"/>
    <col min="15" max="15" width="9.5" style="141" hidden="1" customWidth="1"/>
    <col min="16" max="16" width="11.5" style="141" hidden="1" customWidth="1"/>
    <col min="17" max="17" width="9.5" style="141" hidden="1" customWidth="1"/>
    <col min="18" max="18" width="11.5" style="141" hidden="1" customWidth="1"/>
    <col min="19" max="19" width="5" style="141" hidden="1" customWidth="1"/>
    <col min="20" max="21" width="8" style="141" hidden="1" customWidth="1"/>
    <col min="22" max="22" width="9.6640625" style="141" hidden="1" customWidth="1"/>
    <col min="23" max="23" width="10.83203125" style="141" hidden="1" customWidth="1"/>
    <col min="24" max="24" width="9.6640625" style="141" hidden="1" customWidth="1"/>
    <col min="25" max="25" width="10.83203125" style="141" hidden="1" customWidth="1"/>
    <col min="26" max="26" width="9.6640625" style="141" hidden="1" customWidth="1"/>
    <col min="27" max="27" width="10.83203125" style="141" hidden="1" customWidth="1"/>
    <col min="28" max="28" width="9.6640625" style="141" hidden="1" customWidth="1"/>
    <col min="29" max="29" width="10.83203125" style="141" hidden="1" customWidth="1"/>
    <col min="30" max="30" width="9.6640625" style="141" hidden="1" customWidth="1"/>
    <col min="31" max="31" width="10.83203125" style="141" hidden="1" customWidth="1"/>
    <col min="32" max="32" width="9.6640625" style="141" hidden="1" customWidth="1"/>
    <col min="33" max="33" width="10.83203125" style="141" hidden="1" customWidth="1"/>
    <col min="34" max="34" width="9.6640625" style="141" hidden="1" customWidth="1"/>
    <col min="35" max="35" width="10.83203125" style="141" hidden="1" customWidth="1"/>
    <col min="36" max="36" width="9.6640625" style="141" hidden="1" customWidth="1"/>
    <col min="37" max="37" width="10.83203125" style="141" hidden="1" customWidth="1"/>
    <col min="38" max="38" width="0" style="141" hidden="1" customWidth="1"/>
    <col min="39" max="39" width="10.33203125" style="141" customWidth="1"/>
    <col min="40" max="40" width="8" style="141" customWidth="1"/>
    <col min="41" max="41" width="10.1640625" style="141" bestFit="1" customWidth="1"/>
    <col min="42" max="42" width="10.83203125" style="141" customWidth="1"/>
    <col min="43" max="43" width="9.6640625" style="141" bestFit="1" customWidth="1"/>
    <col min="44" max="44" width="10.83203125" style="141" customWidth="1"/>
    <col min="45" max="45" width="9.6640625" style="141" bestFit="1" customWidth="1"/>
    <col min="46" max="46" width="10.83203125" style="141" customWidth="1"/>
    <col min="47" max="47" width="9.6640625" style="141" bestFit="1" customWidth="1"/>
    <col min="48" max="48" width="10.83203125" style="141" customWidth="1"/>
    <col min="49" max="49" width="9.6640625" style="141" bestFit="1" customWidth="1"/>
    <col min="50" max="50" width="10.83203125" style="141" customWidth="1"/>
    <col min="51" max="51" width="9.6640625" style="141" bestFit="1" customWidth="1"/>
    <col min="52" max="52" width="10.83203125" style="141" customWidth="1"/>
    <col min="53" max="53" width="9.6640625" style="141" bestFit="1" customWidth="1"/>
    <col min="54" max="54" width="10.83203125" style="141" customWidth="1"/>
    <col min="55" max="55" width="9.6640625" style="141" bestFit="1" customWidth="1"/>
    <col min="56" max="56" width="10.83203125" style="141" customWidth="1"/>
    <col min="57" max="57" width="9.33203125" style="141"/>
    <col min="58" max="58" width="12.83203125" style="141" bestFit="1" customWidth="1"/>
    <col min="59" max="59" width="9.33203125" style="141"/>
    <col min="60" max="60" width="13.33203125" style="141" bestFit="1" customWidth="1"/>
    <col min="61" max="16384" width="9.33203125" style="141"/>
  </cols>
  <sheetData>
    <row r="1" spans="1:62" x14ac:dyDescent="0.15">
      <c r="B1" s="319" t="s">
        <v>10</v>
      </c>
      <c r="F1" s="320" t="s">
        <v>47</v>
      </c>
      <c r="G1" s="320"/>
      <c r="U1" s="319" t="s">
        <v>10</v>
      </c>
      <c r="X1" s="320" t="s">
        <v>163</v>
      </c>
      <c r="Y1" s="320"/>
      <c r="AN1" s="319" t="s">
        <v>364</v>
      </c>
      <c r="AQ1" s="320" t="s">
        <v>433</v>
      </c>
      <c r="AR1" s="17"/>
      <c r="BF1" s="186" t="s">
        <v>408</v>
      </c>
    </row>
    <row r="2" spans="1:62" x14ac:dyDescent="0.15">
      <c r="B2" s="319"/>
      <c r="F2" s="320"/>
      <c r="G2" s="320"/>
      <c r="U2" s="319"/>
      <c r="X2" s="320"/>
      <c r="Y2" s="320"/>
      <c r="AM2" s="1022"/>
      <c r="AN2" s="319"/>
      <c r="AQ2" s="17"/>
      <c r="AR2" s="17"/>
      <c r="BF2" s="681">
        <f>目次!D2</f>
        <v>46244</v>
      </c>
      <c r="BG2" s="141" t="s">
        <v>938</v>
      </c>
      <c r="BI2" s="1022"/>
    </row>
    <row r="3" spans="1:62" x14ac:dyDescent="0.15">
      <c r="A3" s="321"/>
      <c r="B3" s="322"/>
      <c r="C3" s="323" t="s">
        <v>161</v>
      </c>
      <c r="D3" s="323"/>
      <c r="E3" s="323"/>
      <c r="F3" s="323"/>
      <c r="G3" s="323"/>
      <c r="H3" s="323"/>
      <c r="I3" s="323"/>
      <c r="J3" s="323"/>
      <c r="K3" s="321" t="s">
        <v>160</v>
      </c>
      <c r="L3" s="323"/>
      <c r="M3" s="323"/>
      <c r="N3" s="323"/>
      <c r="O3" s="323"/>
      <c r="P3" s="323"/>
      <c r="Q3" s="323"/>
      <c r="R3" s="322"/>
      <c r="T3" s="321"/>
      <c r="U3" s="322"/>
      <c r="V3" s="323" t="s">
        <v>161</v>
      </c>
      <c r="W3" s="323"/>
      <c r="X3" s="323"/>
      <c r="Y3" s="323"/>
      <c r="Z3" s="323"/>
      <c r="AA3" s="323"/>
      <c r="AB3" s="323"/>
      <c r="AC3" s="323"/>
      <c r="AD3" s="321" t="s">
        <v>160</v>
      </c>
      <c r="AE3" s="323"/>
      <c r="AF3" s="323"/>
      <c r="AG3" s="323"/>
      <c r="AH3" s="323"/>
      <c r="AI3" s="323"/>
      <c r="AJ3" s="323"/>
      <c r="AK3" s="322"/>
      <c r="AM3" s="321"/>
      <c r="AN3" s="322"/>
      <c r="AO3" s="323" t="s">
        <v>161</v>
      </c>
      <c r="AP3" s="323"/>
      <c r="AQ3" s="323"/>
      <c r="AR3" s="323"/>
      <c r="AS3" s="323"/>
      <c r="AT3" s="323"/>
      <c r="AU3" s="323"/>
      <c r="AV3" s="323"/>
      <c r="AW3" s="321" t="s">
        <v>160</v>
      </c>
      <c r="AX3" s="323"/>
      <c r="AY3" s="323"/>
      <c r="AZ3" s="323"/>
      <c r="BA3" s="323"/>
      <c r="BB3" s="323"/>
      <c r="BC3" s="323"/>
      <c r="BD3" s="322"/>
    </row>
    <row r="4" spans="1:62" x14ac:dyDescent="0.15">
      <c r="A4" s="324"/>
      <c r="B4" s="325"/>
      <c r="C4" s="323" t="s">
        <v>85</v>
      </c>
      <c r="D4" s="323"/>
      <c r="E4" s="321" t="s">
        <v>86</v>
      </c>
      <c r="F4" s="322"/>
      <c r="G4" s="323" t="s">
        <v>119</v>
      </c>
      <c r="H4" s="323"/>
      <c r="I4" s="321" t="s">
        <v>7</v>
      </c>
      <c r="J4" s="322"/>
      <c r="K4" s="321" t="s">
        <v>85</v>
      </c>
      <c r="L4" s="323"/>
      <c r="M4" s="321" t="s">
        <v>86</v>
      </c>
      <c r="N4" s="322"/>
      <c r="O4" s="323" t="s">
        <v>119</v>
      </c>
      <c r="P4" s="323"/>
      <c r="Q4" s="321" t="s">
        <v>134</v>
      </c>
      <c r="R4" s="322"/>
      <c r="T4" s="324"/>
      <c r="U4" s="325"/>
      <c r="V4" s="323" t="s">
        <v>85</v>
      </c>
      <c r="W4" s="323"/>
      <c r="X4" s="321" t="s">
        <v>86</v>
      </c>
      <c r="Y4" s="322"/>
      <c r="Z4" s="323" t="s">
        <v>119</v>
      </c>
      <c r="AA4" s="323"/>
      <c r="AB4" s="321" t="s">
        <v>7</v>
      </c>
      <c r="AC4" s="322"/>
      <c r="AD4" s="321" t="s">
        <v>85</v>
      </c>
      <c r="AE4" s="323"/>
      <c r="AF4" s="321" t="s">
        <v>86</v>
      </c>
      <c r="AG4" s="322"/>
      <c r="AH4" s="323" t="s">
        <v>119</v>
      </c>
      <c r="AI4" s="323"/>
      <c r="AJ4" s="321" t="s">
        <v>134</v>
      </c>
      <c r="AK4" s="322"/>
      <c r="AM4" s="324"/>
      <c r="AN4" s="325"/>
      <c r="AO4" s="323" t="s">
        <v>85</v>
      </c>
      <c r="AP4" s="323"/>
      <c r="AQ4" s="321" t="s">
        <v>86</v>
      </c>
      <c r="AR4" s="322"/>
      <c r="AS4" s="323" t="s">
        <v>119</v>
      </c>
      <c r="AT4" s="323"/>
      <c r="AU4" s="321" t="s">
        <v>7</v>
      </c>
      <c r="AV4" s="322"/>
      <c r="AW4" s="321" t="s">
        <v>85</v>
      </c>
      <c r="AX4" s="323"/>
      <c r="AY4" s="321" t="s">
        <v>86</v>
      </c>
      <c r="AZ4" s="322"/>
      <c r="BA4" s="323" t="s">
        <v>119</v>
      </c>
      <c r="BB4" s="323"/>
      <c r="BC4" s="321" t="s">
        <v>134</v>
      </c>
      <c r="BD4" s="322"/>
      <c r="BI4" s="1022"/>
    </row>
    <row r="5" spans="1:62" ht="22.5" x14ac:dyDescent="0.15">
      <c r="A5" s="326"/>
      <c r="B5" s="327"/>
      <c r="C5" s="328" t="s">
        <v>89</v>
      </c>
      <c r="D5" s="329" t="s">
        <v>9</v>
      </c>
      <c r="E5" s="326" t="s">
        <v>89</v>
      </c>
      <c r="F5" s="329" t="s">
        <v>9</v>
      </c>
      <c r="G5" s="328" t="s">
        <v>89</v>
      </c>
      <c r="H5" s="329" t="s">
        <v>9</v>
      </c>
      <c r="I5" s="326" t="s">
        <v>89</v>
      </c>
      <c r="J5" s="329" t="s">
        <v>9</v>
      </c>
      <c r="K5" s="326" t="s">
        <v>89</v>
      </c>
      <c r="L5" s="330" t="s">
        <v>8</v>
      </c>
      <c r="M5" s="326" t="s">
        <v>89</v>
      </c>
      <c r="N5" s="330" t="s">
        <v>8</v>
      </c>
      <c r="O5" s="328" t="s">
        <v>89</v>
      </c>
      <c r="P5" s="330" t="s">
        <v>8</v>
      </c>
      <c r="Q5" s="326" t="s">
        <v>89</v>
      </c>
      <c r="R5" s="330" t="s">
        <v>8</v>
      </c>
      <c r="T5" s="326"/>
      <c r="U5" s="327"/>
      <c r="V5" s="328" t="s">
        <v>89</v>
      </c>
      <c r="W5" s="329" t="s">
        <v>9</v>
      </c>
      <c r="X5" s="326" t="s">
        <v>89</v>
      </c>
      <c r="Y5" s="329" t="s">
        <v>9</v>
      </c>
      <c r="Z5" s="328" t="s">
        <v>89</v>
      </c>
      <c r="AA5" s="329" t="s">
        <v>9</v>
      </c>
      <c r="AB5" s="326" t="s">
        <v>89</v>
      </c>
      <c r="AC5" s="329" t="s">
        <v>9</v>
      </c>
      <c r="AD5" s="326" t="s">
        <v>89</v>
      </c>
      <c r="AE5" s="330" t="s">
        <v>8</v>
      </c>
      <c r="AF5" s="326" t="s">
        <v>89</v>
      </c>
      <c r="AG5" s="330" t="s">
        <v>8</v>
      </c>
      <c r="AH5" s="328" t="s">
        <v>89</v>
      </c>
      <c r="AI5" s="330" t="s">
        <v>8</v>
      </c>
      <c r="AJ5" s="326" t="s">
        <v>89</v>
      </c>
      <c r="AK5" s="330" t="s">
        <v>8</v>
      </c>
      <c r="AM5" s="326"/>
      <c r="AN5" s="327"/>
      <c r="AO5" s="328" t="s">
        <v>89</v>
      </c>
      <c r="AP5" s="329" t="s">
        <v>9</v>
      </c>
      <c r="AQ5" s="326" t="s">
        <v>89</v>
      </c>
      <c r="AR5" s="329" t="s">
        <v>9</v>
      </c>
      <c r="AS5" s="328" t="s">
        <v>89</v>
      </c>
      <c r="AT5" s="329" t="s">
        <v>9</v>
      </c>
      <c r="AU5" s="326" t="s">
        <v>89</v>
      </c>
      <c r="AV5" s="329" t="s">
        <v>9</v>
      </c>
      <c r="AW5" s="326" t="s">
        <v>89</v>
      </c>
      <c r="AX5" s="330" t="s">
        <v>8</v>
      </c>
      <c r="AY5" s="326" t="s">
        <v>89</v>
      </c>
      <c r="AZ5" s="330" t="s">
        <v>8</v>
      </c>
      <c r="BA5" s="328" t="s">
        <v>89</v>
      </c>
      <c r="BB5" s="330" t="s">
        <v>8</v>
      </c>
      <c r="BC5" s="326" t="s">
        <v>89</v>
      </c>
      <c r="BD5" s="330" t="s">
        <v>8</v>
      </c>
      <c r="BJ5" s="1022"/>
    </row>
    <row r="6" spans="1:62" x14ac:dyDescent="0.15">
      <c r="A6" s="331" t="s">
        <v>55</v>
      </c>
      <c r="B6" s="332" t="s">
        <v>99</v>
      </c>
      <c r="C6" s="347">
        <v>102</v>
      </c>
      <c r="D6" s="334" t="e">
        <f>ROUND((C6-#REF!)/#REF!*100,1)</f>
        <v>#REF!</v>
      </c>
      <c r="E6" s="348">
        <v>102.7</v>
      </c>
      <c r="F6" s="334" t="e">
        <f>ROUND((E6-#REF!)/#REF!*100,1)</f>
        <v>#REF!</v>
      </c>
      <c r="G6" s="347">
        <v>101.4</v>
      </c>
      <c r="H6" s="334" t="e">
        <f>ROUND((G6-#REF!)/#REF!*100,1)</f>
        <v>#REF!</v>
      </c>
      <c r="I6" s="348">
        <v>100.8</v>
      </c>
      <c r="J6" s="334" t="e">
        <f>ROUND((I6-#REF!)/#REF!*100,1)</f>
        <v>#REF!</v>
      </c>
      <c r="K6" s="348">
        <v>94.3</v>
      </c>
      <c r="L6" s="334" t="e">
        <f>ROUND((K6-#REF!)/#REF!*100,1)</f>
        <v>#REF!</v>
      </c>
      <c r="M6" s="348">
        <v>94.1</v>
      </c>
      <c r="N6" s="334" t="e">
        <f>ROUND((M6-#REF!)/#REF!*100,1)</f>
        <v>#REF!</v>
      </c>
      <c r="O6" s="347">
        <v>103.4</v>
      </c>
      <c r="P6" s="334" t="e">
        <f>ROUND((O6-#REF!)/#REF!*100,1)</f>
        <v>#REF!</v>
      </c>
      <c r="Q6" s="348">
        <v>112.7</v>
      </c>
      <c r="R6" s="334" t="e">
        <f>ROUND((Q6-#REF!)/#REF!*100,1)</f>
        <v>#REF!</v>
      </c>
      <c r="S6" s="135" t="s">
        <v>1</v>
      </c>
      <c r="T6" s="331" t="s">
        <v>55</v>
      </c>
      <c r="U6" s="332" t="s">
        <v>99</v>
      </c>
      <c r="V6" s="347"/>
      <c r="W6" s="334"/>
      <c r="X6" s="348"/>
      <c r="Y6" s="334"/>
      <c r="Z6" s="347"/>
      <c r="AA6" s="334"/>
      <c r="AB6" s="348"/>
      <c r="AC6" s="334"/>
      <c r="AD6" s="348"/>
      <c r="AE6" s="334"/>
      <c r="AF6" s="348"/>
      <c r="AG6" s="334"/>
      <c r="AH6" s="347"/>
      <c r="AI6" s="334"/>
      <c r="AJ6" s="348"/>
      <c r="AK6" s="334"/>
      <c r="AM6" s="331" t="s">
        <v>466</v>
      </c>
      <c r="AN6" s="332" t="s">
        <v>99</v>
      </c>
      <c r="AO6" s="735">
        <v>112.3</v>
      </c>
      <c r="AP6" s="730" t="s">
        <v>1</v>
      </c>
      <c r="AQ6" s="741">
        <v>113.6</v>
      </c>
      <c r="AR6" s="730" t="s">
        <v>1</v>
      </c>
      <c r="AS6" s="735">
        <v>101.2</v>
      </c>
      <c r="AT6" s="730" t="s">
        <v>1</v>
      </c>
      <c r="AU6" s="741">
        <v>85.8</v>
      </c>
      <c r="AV6" s="730" t="s">
        <v>1</v>
      </c>
      <c r="AW6" s="741">
        <v>105.6</v>
      </c>
      <c r="AX6" s="730"/>
      <c r="AY6" s="741">
        <v>106.2</v>
      </c>
      <c r="AZ6" s="730"/>
      <c r="BA6" s="735">
        <v>102.6</v>
      </c>
      <c r="BB6" s="730"/>
      <c r="BC6" s="741">
        <v>92.3</v>
      </c>
      <c r="BD6" s="730"/>
    </row>
    <row r="7" spans="1:62" x14ac:dyDescent="0.15">
      <c r="A7" s="336"/>
      <c r="B7" s="337" t="s">
        <v>101</v>
      </c>
      <c r="C7" s="349">
        <v>101.9</v>
      </c>
      <c r="D7" s="339">
        <f t="shared" ref="D7:F19" si="0">ROUND((C7-C6)/C6*100,1)</f>
        <v>-0.1</v>
      </c>
      <c r="E7" s="350">
        <v>102.1</v>
      </c>
      <c r="F7" s="339">
        <f t="shared" si="0"/>
        <v>-0.6</v>
      </c>
      <c r="G7" s="349">
        <v>101.7</v>
      </c>
      <c r="H7" s="339">
        <f t="shared" ref="H7:H34" si="1">ROUND((G7-G6)/G6*100,1)</f>
        <v>0.3</v>
      </c>
      <c r="I7" s="350">
        <v>101</v>
      </c>
      <c r="J7" s="339">
        <f t="shared" ref="J7:J34" si="2">ROUND((I7-I6)/I6*100,1)</f>
        <v>0.2</v>
      </c>
      <c r="K7" s="350">
        <v>100.7</v>
      </c>
      <c r="L7" s="339" t="e">
        <f>ROUND((K7-#REF!)/#REF!*100,1)</f>
        <v>#REF!</v>
      </c>
      <c r="M7" s="350">
        <v>100.6</v>
      </c>
      <c r="N7" s="339" t="e">
        <f>ROUND((M7-#REF!)/#REF!*100,1)</f>
        <v>#REF!</v>
      </c>
      <c r="O7" s="349">
        <v>104.6</v>
      </c>
      <c r="P7" s="339" t="e">
        <f>ROUND((O7-#REF!)/#REF!*100,1)</f>
        <v>#REF!</v>
      </c>
      <c r="Q7" s="350">
        <v>106</v>
      </c>
      <c r="R7" s="339" t="e">
        <f>ROUND((Q7-#REF!)/#REF!*100,1)</f>
        <v>#REF!</v>
      </c>
      <c r="T7" s="336"/>
      <c r="U7" s="337" t="s">
        <v>101</v>
      </c>
      <c r="V7" s="349"/>
      <c r="W7" s="339"/>
      <c r="X7" s="350"/>
      <c r="Y7" s="339"/>
      <c r="Z7" s="349"/>
      <c r="AA7" s="339"/>
      <c r="AB7" s="350"/>
      <c r="AC7" s="339"/>
      <c r="AD7" s="350"/>
      <c r="AE7" s="339"/>
      <c r="AF7" s="350"/>
      <c r="AG7" s="339"/>
      <c r="AH7" s="349"/>
      <c r="AI7" s="339"/>
      <c r="AJ7" s="350"/>
      <c r="AK7" s="339"/>
      <c r="AM7" s="336"/>
      <c r="AN7" s="337" t="s">
        <v>101</v>
      </c>
      <c r="AO7" s="736">
        <v>114.6</v>
      </c>
      <c r="AP7" s="307">
        <f t="shared" ref="AP7:AP83" si="3">ROUND((AO7-AO6)/AO6*100,1)</f>
        <v>2</v>
      </c>
      <c r="AQ7" s="742">
        <v>114.8</v>
      </c>
      <c r="AR7" s="307">
        <f t="shared" ref="AR7:AR83" si="4">ROUND((AQ7-AQ6)/AQ6*100,1)</f>
        <v>1.1000000000000001</v>
      </c>
      <c r="AS7" s="736">
        <v>102</v>
      </c>
      <c r="AT7" s="307">
        <f t="shared" ref="AT7:AV83" si="5">ROUND((AS7-AS6)/AS6*100,1)</f>
        <v>0.8</v>
      </c>
      <c r="AU7" s="742">
        <v>84.6</v>
      </c>
      <c r="AV7" s="307">
        <f t="shared" si="5"/>
        <v>-1.4</v>
      </c>
      <c r="AW7" s="742">
        <v>111</v>
      </c>
      <c r="AX7" s="731"/>
      <c r="AY7" s="742">
        <v>111.3</v>
      </c>
      <c r="AZ7" s="731"/>
      <c r="BA7" s="736">
        <v>103</v>
      </c>
      <c r="BB7" s="731"/>
      <c r="BC7" s="742">
        <v>88.1</v>
      </c>
      <c r="BD7" s="731"/>
    </row>
    <row r="8" spans="1:62" x14ac:dyDescent="0.15">
      <c r="A8" s="336"/>
      <c r="B8" s="337" t="s">
        <v>102</v>
      </c>
      <c r="C8" s="349">
        <v>102.5</v>
      </c>
      <c r="D8" s="339">
        <f t="shared" si="0"/>
        <v>0.6</v>
      </c>
      <c r="E8" s="350">
        <v>102.9</v>
      </c>
      <c r="F8" s="339">
        <f t="shared" si="0"/>
        <v>0.8</v>
      </c>
      <c r="G8" s="349">
        <v>101.6</v>
      </c>
      <c r="H8" s="339">
        <f t="shared" si="1"/>
        <v>-0.1</v>
      </c>
      <c r="I8" s="350">
        <v>100.5</v>
      </c>
      <c r="J8" s="339">
        <f t="shared" si="2"/>
        <v>-0.5</v>
      </c>
      <c r="K8" s="350">
        <v>115</v>
      </c>
      <c r="L8" s="339" t="e">
        <f>ROUND((K8-#REF!)/#REF!*100,1)</f>
        <v>#REF!</v>
      </c>
      <c r="M8" s="350">
        <v>120</v>
      </c>
      <c r="N8" s="339" t="e">
        <f>ROUND((M8-#REF!)/#REF!*100,1)</f>
        <v>#REF!</v>
      </c>
      <c r="O8" s="349">
        <v>97</v>
      </c>
      <c r="P8" s="339" t="e">
        <f>ROUND((O8-#REF!)/#REF!*100,1)</f>
        <v>#REF!</v>
      </c>
      <c r="Q8" s="350">
        <v>85.7</v>
      </c>
      <c r="R8" s="339" t="e">
        <f>ROUND((Q8-#REF!)/#REF!*100,1)</f>
        <v>#REF!</v>
      </c>
      <c r="T8" s="336"/>
      <c r="U8" s="337" t="s">
        <v>102</v>
      </c>
      <c r="V8" s="349"/>
      <c r="W8" s="339"/>
      <c r="X8" s="350"/>
      <c r="Y8" s="339"/>
      <c r="Z8" s="349"/>
      <c r="AA8" s="339"/>
      <c r="AB8" s="350"/>
      <c r="AC8" s="339"/>
      <c r="AD8" s="350"/>
      <c r="AE8" s="339"/>
      <c r="AF8" s="350"/>
      <c r="AG8" s="339"/>
      <c r="AH8" s="349"/>
      <c r="AI8" s="339"/>
      <c r="AJ8" s="350"/>
      <c r="AK8" s="339"/>
      <c r="AM8" s="336"/>
      <c r="AN8" s="337" t="s">
        <v>102</v>
      </c>
      <c r="AO8" s="736">
        <v>116.3</v>
      </c>
      <c r="AP8" s="307">
        <f t="shared" si="3"/>
        <v>1.5</v>
      </c>
      <c r="AQ8" s="742">
        <v>116.5</v>
      </c>
      <c r="AR8" s="307">
        <f t="shared" si="4"/>
        <v>1.5</v>
      </c>
      <c r="AS8" s="736">
        <v>103.5</v>
      </c>
      <c r="AT8" s="307">
        <f t="shared" si="5"/>
        <v>1.5</v>
      </c>
      <c r="AU8" s="742">
        <v>85.3</v>
      </c>
      <c r="AV8" s="307">
        <f t="shared" si="5"/>
        <v>0.8</v>
      </c>
      <c r="AW8" s="742">
        <v>128.1</v>
      </c>
      <c r="AX8" s="731"/>
      <c r="AY8" s="742">
        <v>130.4</v>
      </c>
      <c r="AZ8" s="731"/>
      <c r="BA8" s="736">
        <v>99.6</v>
      </c>
      <c r="BB8" s="731"/>
      <c r="BC8" s="742">
        <v>75.400000000000006</v>
      </c>
      <c r="BD8" s="731"/>
    </row>
    <row r="9" spans="1:62" x14ac:dyDescent="0.15">
      <c r="A9" s="324"/>
      <c r="B9" s="337" t="s">
        <v>103</v>
      </c>
      <c r="C9" s="349">
        <v>104.5</v>
      </c>
      <c r="D9" s="339">
        <f t="shared" si="0"/>
        <v>2</v>
      </c>
      <c r="E9" s="350">
        <v>105.4</v>
      </c>
      <c r="F9" s="339">
        <f t="shared" si="0"/>
        <v>2.4</v>
      </c>
      <c r="G9" s="349">
        <v>102.2</v>
      </c>
      <c r="H9" s="339">
        <f t="shared" si="1"/>
        <v>0.6</v>
      </c>
      <c r="I9" s="350">
        <v>100.5</v>
      </c>
      <c r="J9" s="339">
        <f t="shared" si="2"/>
        <v>0</v>
      </c>
      <c r="K9" s="350">
        <v>101.4</v>
      </c>
      <c r="L9" s="339" t="e">
        <f>ROUND((K9-#REF!)/#REF!*100,1)</f>
        <v>#REF!</v>
      </c>
      <c r="M9" s="350">
        <v>100.3</v>
      </c>
      <c r="N9" s="339" t="e">
        <f>ROUND((M9-#REF!)/#REF!*100,1)</f>
        <v>#REF!</v>
      </c>
      <c r="O9" s="349">
        <v>99.7</v>
      </c>
      <c r="P9" s="339" t="e">
        <f>ROUND((O9-#REF!)/#REF!*100,1)</f>
        <v>#REF!</v>
      </c>
      <c r="Q9" s="350">
        <v>98.5</v>
      </c>
      <c r="R9" s="339" t="e">
        <f>ROUND((Q9-#REF!)/#REF!*100,1)</f>
        <v>#REF!</v>
      </c>
      <c r="T9" s="324"/>
      <c r="U9" s="337" t="s">
        <v>103</v>
      </c>
      <c r="V9" s="349"/>
      <c r="W9" s="339"/>
      <c r="X9" s="350"/>
      <c r="Y9" s="339"/>
      <c r="Z9" s="349"/>
      <c r="AA9" s="339"/>
      <c r="AB9" s="350"/>
      <c r="AC9" s="339"/>
      <c r="AD9" s="350"/>
      <c r="AE9" s="339"/>
      <c r="AF9" s="350"/>
      <c r="AG9" s="339"/>
      <c r="AH9" s="349"/>
      <c r="AI9" s="339"/>
      <c r="AJ9" s="350"/>
      <c r="AK9" s="339"/>
      <c r="AM9" s="324"/>
      <c r="AN9" s="337" t="s">
        <v>103</v>
      </c>
      <c r="AO9" s="736">
        <v>114.5</v>
      </c>
      <c r="AP9" s="307">
        <f t="shared" si="3"/>
        <v>-1.5</v>
      </c>
      <c r="AQ9" s="742">
        <v>116.2</v>
      </c>
      <c r="AR9" s="307">
        <f t="shared" si="4"/>
        <v>-0.3</v>
      </c>
      <c r="AS9" s="736">
        <v>102.8</v>
      </c>
      <c r="AT9" s="307">
        <f t="shared" si="5"/>
        <v>-0.7</v>
      </c>
      <c r="AU9" s="742">
        <v>84.8</v>
      </c>
      <c r="AV9" s="307">
        <f t="shared" si="5"/>
        <v>-0.6</v>
      </c>
      <c r="AW9" s="742">
        <v>111.8</v>
      </c>
      <c r="AX9" s="731"/>
      <c r="AY9" s="742">
        <v>111.7</v>
      </c>
      <c r="AZ9" s="731"/>
      <c r="BA9" s="736">
        <v>100.9</v>
      </c>
      <c r="BB9" s="731"/>
      <c r="BC9" s="742">
        <v>84.2</v>
      </c>
      <c r="BD9" s="731"/>
    </row>
    <row r="10" spans="1:62" x14ac:dyDescent="0.15">
      <c r="A10" s="324"/>
      <c r="B10" s="337" t="s">
        <v>104</v>
      </c>
      <c r="C10" s="349">
        <v>103</v>
      </c>
      <c r="D10" s="339">
        <f t="shared" si="0"/>
        <v>-1.4</v>
      </c>
      <c r="E10" s="350">
        <v>103.5</v>
      </c>
      <c r="F10" s="339">
        <f t="shared" si="0"/>
        <v>-1.8</v>
      </c>
      <c r="G10" s="349">
        <v>101.6</v>
      </c>
      <c r="H10" s="339">
        <f t="shared" si="1"/>
        <v>-0.6</v>
      </c>
      <c r="I10" s="350">
        <v>99.9</v>
      </c>
      <c r="J10" s="339">
        <f t="shared" si="2"/>
        <v>-0.6</v>
      </c>
      <c r="K10" s="350">
        <v>96.7</v>
      </c>
      <c r="L10" s="339" t="e">
        <f>ROUND((K10-#REF!)/#REF!*100,1)</f>
        <v>#REF!</v>
      </c>
      <c r="M10" s="350">
        <v>95.8</v>
      </c>
      <c r="N10" s="339" t="e">
        <f>ROUND((M10-#REF!)/#REF!*100,1)</f>
        <v>#REF!</v>
      </c>
      <c r="O10" s="349">
        <v>101.9</v>
      </c>
      <c r="P10" s="339" t="e">
        <f>ROUND((O10-#REF!)/#REF!*100,1)</f>
        <v>#REF!</v>
      </c>
      <c r="Q10" s="350">
        <v>104.7</v>
      </c>
      <c r="R10" s="339" t="e">
        <f>ROUND((Q10-#REF!)/#REF!*100,1)</f>
        <v>#REF!</v>
      </c>
      <c r="T10" s="324"/>
      <c r="U10" s="337" t="s">
        <v>104</v>
      </c>
      <c r="V10" s="349"/>
      <c r="W10" s="339"/>
      <c r="X10" s="350"/>
      <c r="Y10" s="339"/>
      <c r="Z10" s="349"/>
      <c r="AA10" s="339"/>
      <c r="AB10" s="350"/>
      <c r="AC10" s="339"/>
      <c r="AD10" s="350"/>
      <c r="AE10" s="339"/>
      <c r="AF10" s="350"/>
      <c r="AG10" s="339"/>
      <c r="AH10" s="349"/>
      <c r="AI10" s="339"/>
      <c r="AJ10" s="350"/>
      <c r="AK10" s="339"/>
      <c r="AM10" s="324"/>
      <c r="AN10" s="337" t="s">
        <v>104</v>
      </c>
      <c r="AO10" s="736">
        <v>115.1</v>
      </c>
      <c r="AP10" s="307">
        <f t="shared" si="3"/>
        <v>0.5</v>
      </c>
      <c r="AQ10" s="742">
        <v>115.7</v>
      </c>
      <c r="AR10" s="307">
        <f t="shared" si="4"/>
        <v>-0.4</v>
      </c>
      <c r="AS10" s="736">
        <v>103.1</v>
      </c>
      <c r="AT10" s="307">
        <f t="shared" si="5"/>
        <v>0.3</v>
      </c>
      <c r="AU10" s="742">
        <v>85.8</v>
      </c>
      <c r="AV10" s="307">
        <f t="shared" si="5"/>
        <v>1.2</v>
      </c>
      <c r="AW10" s="742">
        <v>109.9</v>
      </c>
      <c r="AX10" s="731"/>
      <c r="AY10" s="742">
        <v>108.3</v>
      </c>
      <c r="AZ10" s="731"/>
      <c r="BA10" s="736">
        <v>104.4</v>
      </c>
      <c r="BB10" s="731"/>
      <c r="BC10" s="742">
        <v>89.1</v>
      </c>
      <c r="BD10" s="731"/>
    </row>
    <row r="11" spans="1:62" x14ac:dyDescent="0.15">
      <c r="A11" s="324"/>
      <c r="B11" s="337" t="s">
        <v>105</v>
      </c>
      <c r="C11" s="349">
        <v>104.3</v>
      </c>
      <c r="D11" s="339">
        <f t="shared" si="0"/>
        <v>1.3</v>
      </c>
      <c r="E11" s="350">
        <v>104.3</v>
      </c>
      <c r="F11" s="339">
        <f t="shared" si="0"/>
        <v>0.8</v>
      </c>
      <c r="G11" s="349">
        <v>102</v>
      </c>
      <c r="H11" s="339">
        <f t="shared" si="1"/>
        <v>0.4</v>
      </c>
      <c r="I11" s="350">
        <v>98.8</v>
      </c>
      <c r="J11" s="339">
        <f t="shared" si="2"/>
        <v>-1.1000000000000001</v>
      </c>
      <c r="K11" s="350">
        <v>107.5</v>
      </c>
      <c r="L11" s="339" t="e">
        <f>ROUND((K11-#REF!)/#REF!*100,1)</f>
        <v>#REF!</v>
      </c>
      <c r="M11" s="350">
        <v>107.2</v>
      </c>
      <c r="N11" s="339" t="e">
        <f>ROUND((M11-#REF!)/#REF!*100,1)</f>
        <v>#REF!</v>
      </c>
      <c r="O11" s="349">
        <v>102.4</v>
      </c>
      <c r="P11" s="339" t="e">
        <f>ROUND((O11-#REF!)/#REF!*100,1)</f>
        <v>#REF!</v>
      </c>
      <c r="Q11" s="350">
        <v>97</v>
      </c>
      <c r="R11" s="339" t="e">
        <f>ROUND((Q11-#REF!)/#REF!*100,1)</f>
        <v>#REF!</v>
      </c>
      <c r="T11" s="324"/>
      <c r="U11" s="337" t="s">
        <v>105</v>
      </c>
      <c r="V11" s="349"/>
      <c r="W11" s="339"/>
      <c r="X11" s="350"/>
      <c r="Y11" s="339"/>
      <c r="Z11" s="349"/>
      <c r="AA11" s="339"/>
      <c r="AB11" s="350"/>
      <c r="AC11" s="339"/>
      <c r="AD11" s="350"/>
      <c r="AE11" s="339"/>
      <c r="AF11" s="350"/>
      <c r="AG11" s="339"/>
      <c r="AH11" s="349"/>
      <c r="AI11" s="339"/>
      <c r="AJ11" s="350"/>
      <c r="AK11" s="339"/>
      <c r="AM11" s="324"/>
      <c r="AN11" s="337" t="s">
        <v>105</v>
      </c>
      <c r="AO11" s="736">
        <v>114.3</v>
      </c>
      <c r="AP11" s="307">
        <f t="shared" si="3"/>
        <v>-0.7</v>
      </c>
      <c r="AQ11" s="742">
        <v>115.6</v>
      </c>
      <c r="AR11" s="307">
        <f t="shared" si="4"/>
        <v>-0.1</v>
      </c>
      <c r="AS11" s="736">
        <v>102.2</v>
      </c>
      <c r="AT11" s="307">
        <f t="shared" si="5"/>
        <v>-0.9</v>
      </c>
      <c r="AU11" s="742">
        <v>84.9</v>
      </c>
      <c r="AV11" s="307">
        <f t="shared" si="5"/>
        <v>-1</v>
      </c>
      <c r="AW11" s="742">
        <v>115.5</v>
      </c>
      <c r="AX11" s="731"/>
      <c r="AY11" s="742">
        <v>116.7</v>
      </c>
      <c r="AZ11" s="731"/>
      <c r="BA11" s="736">
        <v>103</v>
      </c>
      <c r="BB11" s="731"/>
      <c r="BC11" s="742">
        <v>84.9</v>
      </c>
      <c r="BD11" s="731"/>
    </row>
    <row r="12" spans="1:62" x14ac:dyDescent="0.15">
      <c r="A12" s="324"/>
      <c r="B12" s="337" t="s">
        <v>106</v>
      </c>
      <c r="C12" s="349">
        <v>104.7</v>
      </c>
      <c r="D12" s="339">
        <f t="shared" si="0"/>
        <v>0.4</v>
      </c>
      <c r="E12" s="350">
        <v>104.8</v>
      </c>
      <c r="F12" s="339">
        <f t="shared" si="0"/>
        <v>0.5</v>
      </c>
      <c r="G12" s="349">
        <v>101.5</v>
      </c>
      <c r="H12" s="339">
        <f t="shared" si="1"/>
        <v>-0.5</v>
      </c>
      <c r="I12" s="350">
        <v>100.4</v>
      </c>
      <c r="J12" s="339">
        <f t="shared" si="2"/>
        <v>1.6</v>
      </c>
      <c r="K12" s="350">
        <v>104.8</v>
      </c>
      <c r="L12" s="339" t="e">
        <f>ROUND((K12-#REF!)/#REF!*100,1)</f>
        <v>#REF!</v>
      </c>
      <c r="M12" s="350">
        <v>104.2</v>
      </c>
      <c r="N12" s="339" t="e">
        <f>ROUND((M12-#REF!)/#REF!*100,1)</f>
        <v>#REF!</v>
      </c>
      <c r="O12" s="349">
        <v>103</v>
      </c>
      <c r="P12" s="339" t="e">
        <f>ROUND((O12-#REF!)/#REF!*100,1)</f>
        <v>#REF!</v>
      </c>
      <c r="Q12" s="350">
        <v>101.4</v>
      </c>
      <c r="R12" s="339" t="e">
        <f>ROUND((Q12-#REF!)/#REF!*100,1)</f>
        <v>#REF!</v>
      </c>
      <c r="T12" s="324"/>
      <c r="U12" s="337" t="s">
        <v>106</v>
      </c>
      <c r="V12" s="349"/>
      <c r="W12" s="339"/>
      <c r="X12" s="350"/>
      <c r="Y12" s="339"/>
      <c r="Z12" s="349"/>
      <c r="AA12" s="339"/>
      <c r="AB12" s="350"/>
      <c r="AC12" s="339"/>
      <c r="AD12" s="350"/>
      <c r="AE12" s="339"/>
      <c r="AF12" s="350"/>
      <c r="AG12" s="339"/>
      <c r="AH12" s="349"/>
      <c r="AI12" s="339"/>
      <c r="AJ12" s="350"/>
      <c r="AK12" s="339"/>
      <c r="AM12" s="324"/>
      <c r="AN12" s="337" t="s">
        <v>106</v>
      </c>
      <c r="AO12" s="736">
        <v>113.8</v>
      </c>
      <c r="AP12" s="307">
        <f t="shared" si="3"/>
        <v>-0.4</v>
      </c>
      <c r="AQ12" s="742">
        <v>113.1</v>
      </c>
      <c r="AR12" s="307">
        <f t="shared" si="4"/>
        <v>-2.2000000000000002</v>
      </c>
      <c r="AS12" s="736">
        <v>103.1</v>
      </c>
      <c r="AT12" s="307">
        <f t="shared" si="5"/>
        <v>0.9</v>
      </c>
      <c r="AU12" s="742">
        <v>87.3</v>
      </c>
      <c r="AV12" s="307">
        <f t="shared" si="5"/>
        <v>2.8</v>
      </c>
      <c r="AW12" s="742">
        <v>117</v>
      </c>
      <c r="AX12" s="731"/>
      <c r="AY12" s="742">
        <v>115.8</v>
      </c>
      <c r="AZ12" s="731"/>
      <c r="BA12" s="736">
        <v>105.3</v>
      </c>
      <c r="BB12" s="731"/>
      <c r="BC12" s="742">
        <v>87.1</v>
      </c>
      <c r="BD12" s="731"/>
    </row>
    <row r="13" spans="1:62" x14ac:dyDescent="0.15">
      <c r="A13" s="324"/>
      <c r="B13" s="337" t="s">
        <v>107</v>
      </c>
      <c r="C13" s="349">
        <v>105.1</v>
      </c>
      <c r="D13" s="339">
        <f t="shared" si="0"/>
        <v>0.4</v>
      </c>
      <c r="E13" s="350">
        <v>105.4</v>
      </c>
      <c r="F13" s="339">
        <f t="shared" si="0"/>
        <v>0.6</v>
      </c>
      <c r="G13" s="349">
        <v>101.3</v>
      </c>
      <c r="H13" s="339">
        <f t="shared" si="1"/>
        <v>-0.2</v>
      </c>
      <c r="I13" s="350">
        <v>98.2</v>
      </c>
      <c r="J13" s="339">
        <f t="shared" si="2"/>
        <v>-2.2000000000000002</v>
      </c>
      <c r="K13" s="350">
        <v>98.4</v>
      </c>
      <c r="L13" s="339" t="e">
        <f>ROUND((K13-#REF!)/#REF!*100,1)</f>
        <v>#REF!</v>
      </c>
      <c r="M13" s="350">
        <v>98.7</v>
      </c>
      <c r="N13" s="339" t="e">
        <f>ROUND((M13-#REF!)/#REF!*100,1)</f>
        <v>#REF!</v>
      </c>
      <c r="O13" s="349">
        <v>102.5</v>
      </c>
      <c r="P13" s="339" t="e">
        <f>ROUND((O13-#REF!)/#REF!*100,1)</f>
        <v>#REF!</v>
      </c>
      <c r="Q13" s="350">
        <v>104.9</v>
      </c>
      <c r="R13" s="339" t="e">
        <f>ROUND((Q13-#REF!)/#REF!*100,1)</f>
        <v>#REF!</v>
      </c>
      <c r="T13" s="324"/>
      <c r="U13" s="337" t="s">
        <v>107</v>
      </c>
      <c r="V13" s="349"/>
      <c r="W13" s="339"/>
      <c r="X13" s="350"/>
      <c r="Y13" s="339"/>
      <c r="Z13" s="349"/>
      <c r="AA13" s="339"/>
      <c r="AB13" s="350"/>
      <c r="AC13" s="339"/>
      <c r="AD13" s="350"/>
      <c r="AE13" s="339"/>
      <c r="AF13" s="350"/>
      <c r="AG13" s="339"/>
      <c r="AH13" s="349"/>
      <c r="AI13" s="339"/>
      <c r="AJ13" s="350"/>
      <c r="AK13" s="339"/>
      <c r="AM13" s="324"/>
      <c r="AN13" s="337" t="s">
        <v>107</v>
      </c>
      <c r="AO13" s="736">
        <v>114.5</v>
      </c>
      <c r="AP13" s="307">
        <f t="shared" si="3"/>
        <v>0.6</v>
      </c>
      <c r="AQ13" s="742">
        <v>114.7</v>
      </c>
      <c r="AR13" s="307">
        <f t="shared" si="4"/>
        <v>1.4</v>
      </c>
      <c r="AS13" s="736">
        <v>102.8</v>
      </c>
      <c r="AT13" s="307">
        <f t="shared" si="5"/>
        <v>-0.3</v>
      </c>
      <c r="AU13" s="742">
        <v>85.5</v>
      </c>
      <c r="AV13" s="307">
        <f t="shared" si="5"/>
        <v>-2.1</v>
      </c>
      <c r="AW13" s="742">
        <v>108</v>
      </c>
      <c r="AX13" s="731"/>
      <c r="AY13" s="742">
        <v>109</v>
      </c>
      <c r="AZ13" s="731"/>
      <c r="BA13" s="736">
        <v>104.5</v>
      </c>
      <c r="BB13" s="731"/>
      <c r="BC13" s="742">
        <v>88.4</v>
      </c>
      <c r="BD13" s="731"/>
    </row>
    <row r="14" spans="1:62" x14ac:dyDescent="0.15">
      <c r="A14" s="324"/>
      <c r="B14" s="337" t="s">
        <v>108</v>
      </c>
      <c r="C14" s="349">
        <v>105.1</v>
      </c>
      <c r="D14" s="339">
        <f t="shared" si="0"/>
        <v>0</v>
      </c>
      <c r="E14" s="350">
        <v>104.9</v>
      </c>
      <c r="F14" s="339">
        <f t="shared" si="0"/>
        <v>-0.5</v>
      </c>
      <c r="G14" s="349">
        <v>101.7</v>
      </c>
      <c r="H14" s="339">
        <f t="shared" si="1"/>
        <v>0.4</v>
      </c>
      <c r="I14" s="350">
        <v>99.4</v>
      </c>
      <c r="J14" s="339">
        <f t="shared" si="2"/>
        <v>1.2</v>
      </c>
      <c r="K14" s="350">
        <v>109.4</v>
      </c>
      <c r="L14" s="339" t="e">
        <f>ROUND((K14-#REF!)/#REF!*100,1)</f>
        <v>#REF!</v>
      </c>
      <c r="M14" s="350">
        <v>110.8</v>
      </c>
      <c r="N14" s="339" t="e">
        <f>ROUND((M14-#REF!)/#REF!*100,1)</f>
        <v>#REF!</v>
      </c>
      <c r="O14" s="349">
        <v>99.2</v>
      </c>
      <c r="P14" s="339" t="e">
        <f>ROUND((O14-#REF!)/#REF!*100,1)</f>
        <v>#REF!</v>
      </c>
      <c r="Q14" s="350">
        <v>93.4</v>
      </c>
      <c r="R14" s="339" t="e">
        <f>ROUND((Q14-#REF!)/#REF!*100,1)</f>
        <v>#REF!</v>
      </c>
      <c r="T14" s="324"/>
      <c r="U14" s="337" t="s">
        <v>108</v>
      </c>
      <c r="V14" s="349"/>
      <c r="W14" s="339"/>
      <c r="X14" s="350"/>
      <c r="Y14" s="339"/>
      <c r="Z14" s="349"/>
      <c r="AA14" s="339"/>
      <c r="AB14" s="350"/>
      <c r="AC14" s="339"/>
      <c r="AD14" s="350"/>
      <c r="AE14" s="339"/>
      <c r="AF14" s="350"/>
      <c r="AG14" s="339"/>
      <c r="AH14" s="349"/>
      <c r="AI14" s="339"/>
      <c r="AJ14" s="350"/>
      <c r="AK14" s="339"/>
      <c r="AM14" s="324" t="s">
        <v>96</v>
      </c>
      <c r="AN14" s="337" t="s">
        <v>108</v>
      </c>
      <c r="AO14" s="736">
        <v>113.2</v>
      </c>
      <c r="AP14" s="307">
        <f t="shared" si="3"/>
        <v>-1.1000000000000001</v>
      </c>
      <c r="AQ14" s="742">
        <v>112.9</v>
      </c>
      <c r="AR14" s="307">
        <f t="shared" si="4"/>
        <v>-1.6</v>
      </c>
      <c r="AS14" s="736">
        <v>103.1</v>
      </c>
      <c r="AT14" s="307">
        <f t="shared" si="5"/>
        <v>0.3</v>
      </c>
      <c r="AU14" s="742">
        <v>86.6</v>
      </c>
      <c r="AV14" s="307">
        <f t="shared" si="5"/>
        <v>1.3</v>
      </c>
      <c r="AW14" s="742">
        <v>113.8</v>
      </c>
      <c r="AX14" s="731"/>
      <c r="AY14" s="742">
        <v>114.5</v>
      </c>
      <c r="AZ14" s="731"/>
      <c r="BA14" s="736">
        <v>101.8</v>
      </c>
      <c r="BB14" s="731"/>
      <c r="BC14" s="742">
        <v>84.5</v>
      </c>
      <c r="BD14" s="731"/>
    </row>
    <row r="15" spans="1:62" x14ac:dyDescent="0.15">
      <c r="A15" s="324"/>
      <c r="B15" s="337" t="s">
        <v>109</v>
      </c>
      <c r="C15" s="349">
        <v>105.9</v>
      </c>
      <c r="D15" s="339">
        <f t="shared" si="0"/>
        <v>0.8</v>
      </c>
      <c r="E15" s="350">
        <v>104.8</v>
      </c>
      <c r="F15" s="339">
        <f t="shared" si="0"/>
        <v>-0.1</v>
      </c>
      <c r="G15" s="349">
        <v>103.1</v>
      </c>
      <c r="H15" s="339">
        <f t="shared" si="1"/>
        <v>1.4</v>
      </c>
      <c r="I15" s="350">
        <v>100.9</v>
      </c>
      <c r="J15" s="339">
        <f t="shared" si="2"/>
        <v>1.5</v>
      </c>
      <c r="K15" s="350">
        <v>107.7</v>
      </c>
      <c r="L15" s="339" t="e">
        <f>ROUND((K15-#REF!)/#REF!*100,1)</f>
        <v>#REF!</v>
      </c>
      <c r="M15" s="350">
        <v>105</v>
      </c>
      <c r="N15" s="339" t="e">
        <f>ROUND((M15-#REF!)/#REF!*100,1)</f>
        <v>#REF!</v>
      </c>
      <c r="O15" s="349">
        <v>103.6</v>
      </c>
      <c r="P15" s="339" t="e">
        <f>ROUND((O15-#REF!)/#REF!*100,1)</f>
        <v>#REF!</v>
      </c>
      <c r="Q15" s="350">
        <v>100</v>
      </c>
      <c r="R15" s="339" t="e">
        <f>ROUND((Q15-#REF!)/#REF!*100,1)</f>
        <v>#REF!</v>
      </c>
      <c r="T15" s="324"/>
      <c r="U15" s="337" t="s">
        <v>109</v>
      </c>
      <c r="V15" s="349"/>
      <c r="W15" s="339"/>
      <c r="X15" s="350"/>
      <c r="Y15" s="339"/>
      <c r="Z15" s="349"/>
      <c r="AA15" s="339"/>
      <c r="AB15" s="350"/>
      <c r="AC15" s="339"/>
      <c r="AD15" s="350"/>
      <c r="AE15" s="339"/>
      <c r="AF15" s="350"/>
      <c r="AG15" s="339"/>
      <c r="AH15" s="349"/>
      <c r="AI15" s="339"/>
      <c r="AJ15" s="350"/>
      <c r="AK15" s="339"/>
      <c r="AM15" s="324" t="s">
        <v>96</v>
      </c>
      <c r="AN15" s="337" t="s">
        <v>109</v>
      </c>
      <c r="AO15" s="736">
        <v>116.1</v>
      </c>
      <c r="AP15" s="307">
        <f t="shared" si="3"/>
        <v>2.6</v>
      </c>
      <c r="AQ15" s="742">
        <v>115.7</v>
      </c>
      <c r="AR15" s="307">
        <f t="shared" si="4"/>
        <v>2.5</v>
      </c>
      <c r="AS15" s="736">
        <v>102.6</v>
      </c>
      <c r="AT15" s="307">
        <f t="shared" si="5"/>
        <v>-0.5</v>
      </c>
      <c r="AU15" s="742">
        <v>85.8</v>
      </c>
      <c r="AV15" s="307">
        <f t="shared" si="5"/>
        <v>-0.9</v>
      </c>
      <c r="AW15" s="742">
        <v>120.2</v>
      </c>
      <c r="AX15" s="731"/>
      <c r="AY15" s="742">
        <v>119.8</v>
      </c>
      <c r="AZ15" s="731"/>
      <c r="BA15" s="736">
        <v>102.4</v>
      </c>
      <c r="BB15" s="731"/>
      <c r="BC15" s="742">
        <v>83.7</v>
      </c>
      <c r="BD15" s="731"/>
    </row>
    <row r="16" spans="1:62" x14ac:dyDescent="0.15">
      <c r="A16" s="324"/>
      <c r="B16" s="337" t="s">
        <v>110</v>
      </c>
      <c r="C16" s="349">
        <v>106.3</v>
      </c>
      <c r="D16" s="339">
        <f t="shared" si="0"/>
        <v>0.4</v>
      </c>
      <c r="E16" s="350">
        <v>106.5</v>
      </c>
      <c r="F16" s="339">
        <f t="shared" si="0"/>
        <v>1.6</v>
      </c>
      <c r="G16" s="349">
        <v>103.2</v>
      </c>
      <c r="H16" s="339">
        <f t="shared" si="1"/>
        <v>0.1</v>
      </c>
      <c r="I16" s="350">
        <v>100.3</v>
      </c>
      <c r="J16" s="339">
        <f t="shared" si="2"/>
        <v>-0.6</v>
      </c>
      <c r="K16" s="350">
        <v>109.6</v>
      </c>
      <c r="L16" s="339" t="e">
        <f>ROUND((K16-#REF!)/#REF!*100,1)</f>
        <v>#REF!</v>
      </c>
      <c r="M16" s="350">
        <v>108.7</v>
      </c>
      <c r="N16" s="339" t="e">
        <f>ROUND((M16-#REF!)/#REF!*100,1)</f>
        <v>#REF!</v>
      </c>
      <c r="O16" s="349">
        <v>105.6</v>
      </c>
      <c r="P16" s="339" t="e">
        <f>ROUND((O16-#REF!)/#REF!*100,1)</f>
        <v>#REF!</v>
      </c>
      <c r="Q16" s="350">
        <v>99.6</v>
      </c>
      <c r="R16" s="339" t="e">
        <f>ROUND((Q16-#REF!)/#REF!*100,1)</f>
        <v>#REF!</v>
      </c>
      <c r="T16" s="324"/>
      <c r="U16" s="337" t="s">
        <v>110</v>
      </c>
      <c r="V16" s="349"/>
      <c r="W16" s="339"/>
      <c r="X16" s="350"/>
      <c r="Y16" s="339"/>
      <c r="Z16" s="349"/>
      <c r="AA16" s="339"/>
      <c r="AB16" s="350"/>
      <c r="AC16" s="339"/>
      <c r="AD16" s="350"/>
      <c r="AE16" s="339"/>
      <c r="AF16" s="350"/>
      <c r="AG16" s="339"/>
      <c r="AH16" s="349"/>
      <c r="AI16" s="339"/>
      <c r="AJ16" s="350"/>
      <c r="AK16" s="339"/>
      <c r="AM16" s="324" t="s">
        <v>96</v>
      </c>
      <c r="AN16" s="337" t="s">
        <v>110</v>
      </c>
      <c r="AO16" s="736">
        <v>115.1</v>
      </c>
      <c r="AP16" s="307">
        <f t="shared" si="3"/>
        <v>-0.9</v>
      </c>
      <c r="AQ16" s="742">
        <v>114.5</v>
      </c>
      <c r="AR16" s="307">
        <f t="shared" si="4"/>
        <v>-1</v>
      </c>
      <c r="AS16" s="736">
        <v>102.6</v>
      </c>
      <c r="AT16" s="307">
        <f t="shared" si="5"/>
        <v>0</v>
      </c>
      <c r="AU16" s="742">
        <v>85.3</v>
      </c>
      <c r="AV16" s="307">
        <f t="shared" si="5"/>
        <v>-0.6</v>
      </c>
      <c r="AW16" s="742">
        <v>119</v>
      </c>
      <c r="AX16" s="731"/>
      <c r="AY16" s="742">
        <v>118.5</v>
      </c>
      <c r="AZ16" s="731"/>
      <c r="BA16" s="736">
        <v>103.5</v>
      </c>
      <c r="BB16" s="731"/>
      <c r="BC16" s="742">
        <v>83.3</v>
      </c>
      <c r="BD16" s="731"/>
    </row>
    <row r="17" spans="1:62" x14ac:dyDescent="0.15">
      <c r="A17" s="346"/>
      <c r="B17" s="342" t="s">
        <v>97</v>
      </c>
      <c r="C17" s="351">
        <v>106.6</v>
      </c>
      <c r="D17" s="344">
        <f t="shared" si="0"/>
        <v>0.3</v>
      </c>
      <c r="E17" s="352">
        <v>106.4</v>
      </c>
      <c r="F17" s="344">
        <f t="shared" si="0"/>
        <v>-0.1</v>
      </c>
      <c r="G17" s="351">
        <v>104.3</v>
      </c>
      <c r="H17" s="344">
        <f t="shared" si="1"/>
        <v>1.1000000000000001</v>
      </c>
      <c r="I17" s="352">
        <v>100.2</v>
      </c>
      <c r="J17" s="344">
        <f t="shared" si="2"/>
        <v>-0.1</v>
      </c>
      <c r="K17" s="352">
        <v>108.1</v>
      </c>
      <c r="L17" s="344" t="e">
        <f>ROUND((K17-#REF!)/#REF!*100,1)</f>
        <v>#REF!</v>
      </c>
      <c r="M17" s="352">
        <v>109.4</v>
      </c>
      <c r="N17" s="344" t="e">
        <f>ROUND((M17-#REF!)/#REF!*100,1)</f>
        <v>#REF!</v>
      </c>
      <c r="O17" s="351">
        <v>102.7</v>
      </c>
      <c r="P17" s="344" t="e">
        <f>ROUND((O17-#REF!)/#REF!*100,1)</f>
        <v>#REF!</v>
      </c>
      <c r="Q17" s="352">
        <v>97.1</v>
      </c>
      <c r="R17" s="344" t="e">
        <f>ROUND((Q17-#REF!)/#REF!*100,1)</f>
        <v>#REF!</v>
      </c>
      <c r="T17" s="346"/>
      <c r="U17" s="342" t="s">
        <v>97</v>
      </c>
      <c r="V17" s="351"/>
      <c r="W17" s="344"/>
      <c r="X17" s="352"/>
      <c r="Y17" s="344"/>
      <c r="Z17" s="351"/>
      <c r="AA17" s="344"/>
      <c r="AB17" s="352"/>
      <c r="AC17" s="344"/>
      <c r="AD17" s="352"/>
      <c r="AE17" s="344"/>
      <c r="AF17" s="352"/>
      <c r="AG17" s="344"/>
      <c r="AH17" s="351"/>
      <c r="AI17" s="344"/>
      <c r="AJ17" s="352"/>
      <c r="AK17" s="344"/>
      <c r="AM17" s="346" t="s">
        <v>96</v>
      </c>
      <c r="AN17" s="342" t="s">
        <v>97</v>
      </c>
      <c r="AO17" s="737">
        <v>115.2</v>
      </c>
      <c r="AP17" s="307">
        <f t="shared" si="3"/>
        <v>0.1</v>
      </c>
      <c r="AQ17" s="743">
        <v>114.6</v>
      </c>
      <c r="AR17" s="307">
        <f t="shared" si="4"/>
        <v>0.1</v>
      </c>
      <c r="AS17" s="737">
        <v>103</v>
      </c>
      <c r="AT17" s="307">
        <f t="shared" si="5"/>
        <v>0.4</v>
      </c>
      <c r="AU17" s="743">
        <v>87.3</v>
      </c>
      <c r="AV17" s="307">
        <f t="shared" si="5"/>
        <v>2.2999999999999998</v>
      </c>
      <c r="AW17" s="743">
        <v>115.7</v>
      </c>
      <c r="AX17" s="731"/>
      <c r="AY17" s="743">
        <v>116.5</v>
      </c>
      <c r="AZ17" s="731"/>
      <c r="BA17" s="737">
        <v>100.5</v>
      </c>
      <c r="BB17" s="731"/>
      <c r="BC17" s="743">
        <v>84.8</v>
      </c>
      <c r="BD17" s="731"/>
    </row>
    <row r="18" spans="1:62" x14ac:dyDescent="0.15">
      <c r="A18" s="336" t="s">
        <v>58</v>
      </c>
      <c r="B18" s="337" t="s">
        <v>99</v>
      </c>
      <c r="C18" s="349">
        <v>105.4</v>
      </c>
      <c r="D18" s="339">
        <f t="shared" si="0"/>
        <v>-1.1000000000000001</v>
      </c>
      <c r="E18" s="340">
        <v>105.9</v>
      </c>
      <c r="F18" s="339">
        <f t="shared" si="0"/>
        <v>-0.5</v>
      </c>
      <c r="G18" s="338">
        <v>103.4</v>
      </c>
      <c r="H18" s="339">
        <f t="shared" si="1"/>
        <v>-0.9</v>
      </c>
      <c r="I18" s="340">
        <v>99.1</v>
      </c>
      <c r="J18" s="339">
        <f t="shared" si="2"/>
        <v>-1.1000000000000001</v>
      </c>
      <c r="K18" s="350">
        <v>98.5</v>
      </c>
      <c r="L18" s="339">
        <f t="shared" ref="L18:N30" si="6">ROUND((K18-K6)/K6*100,1)</f>
        <v>4.5</v>
      </c>
      <c r="M18" s="350">
        <v>98.2</v>
      </c>
      <c r="N18" s="339">
        <f t="shared" si="6"/>
        <v>4.4000000000000004</v>
      </c>
      <c r="O18" s="349">
        <v>105.6</v>
      </c>
      <c r="P18" s="339">
        <f t="shared" ref="P18:P45" si="7">ROUND((O18-O6)/O6*100,1)</f>
        <v>2.1</v>
      </c>
      <c r="Q18" s="350">
        <v>110.6</v>
      </c>
      <c r="R18" s="339">
        <f t="shared" ref="R18:R45" si="8">ROUND((Q18-Q6)/Q6*100,1)</f>
        <v>-1.9</v>
      </c>
      <c r="T18" s="336" t="s">
        <v>58</v>
      </c>
      <c r="U18" s="337" t="s">
        <v>99</v>
      </c>
      <c r="V18" s="349"/>
      <c r="W18" s="339"/>
      <c r="X18" s="340"/>
      <c r="Y18" s="339"/>
      <c r="Z18" s="338"/>
      <c r="AA18" s="339"/>
      <c r="AB18" s="340"/>
      <c r="AC18" s="339"/>
      <c r="AD18" s="350"/>
      <c r="AE18" s="339"/>
      <c r="AF18" s="350"/>
      <c r="AG18" s="339"/>
      <c r="AH18" s="349"/>
      <c r="AI18" s="339"/>
      <c r="AJ18" s="350"/>
      <c r="AK18" s="339"/>
      <c r="AM18" s="336" t="s">
        <v>417</v>
      </c>
      <c r="AN18" s="337" t="s">
        <v>99</v>
      </c>
      <c r="AO18" s="736">
        <v>112.5</v>
      </c>
      <c r="AP18" s="301">
        <f t="shared" si="3"/>
        <v>-2.2999999999999998</v>
      </c>
      <c r="AQ18" s="742">
        <v>112.8</v>
      </c>
      <c r="AR18" s="301">
        <f t="shared" si="4"/>
        <v>-1.6</v>
      </c>
      <c r="AS18" s="736">
        <v>102.3</v>
      </c>
      <c r="AT18" s="301">
        <f t="shared" si="5"/>
        <v>-0.7</v>
      </c>
      <c r="AU18" s="742">
        <v>86.7</v>
      </c>
      <c r="AV18" s="301">
        <f t="shared" si="5"/>
        <v>-0.7</v>
      </c>
      <c r="AW18" s="742">
        <v>106</v>
      </c>
      <c r="AX18" s="301">
        <f>ROUND((AW18-AW6)/AW6*100,1)</f>
        <v>0.4</v>
      </c>
      <c r="AY18" s="742">
        <v>105.6</v>
      </c>
      <c r="AZ18" s="301">
        <f>ROUND((AY18-AY6)/AY6*100,1)</f>
        <v>-0.6</v>
      </c>
      <c r="BA18" s="736">
        <v>103.7</v>
      </c>
      <c r="BB18" s="301">
        <f>ROUND((BA18-BA6)/BA6*100,1)</f>
        <v>1.1000000000000001</v>
      </c>
      <c r="BC18" s="742">
        <v>93.3</v>
      </c>
      <c r="BD18" s="301">
        <f>ROUND((BC18-BC6)/BC6*100,1)</f>
        <v>1.1000000000000001</v>
      </c>
    </row>
    <row r="19" spans="1:62" x14ac:dyDescent="0.15">
      <c r="A19" s="336"/>
      <c r="B19" s="337" t="s">
        <v>101</v>
      </c>
      <c r="C19" s="349">
        <v>106</v>
      </c>
      <c r="D19" s="339">
        <f t="shared" si="0"/>
        <v>0.6</v>
      </c>
      <c r="E19" s="340">
        <v>106.1</v>
      </c>
      <c r="F19" s="339">
        <f t="shared" si="0"/>
        <v>0.2</v>
      </c>
      <c r="G19" s="338">
        <v>103.1</v>
      </c>
      <c r="H19" s="339">
        <f t="shared" si="1"/>
        <v>-0.3</v>
      </c>
      <c r="I19" s="340">
        <v>99.4</v>
      </c>
      <c r="J19" s="339">
        <f t="shared" si="2"/>
        <v>0.3</v>
      </c>
      <c r="K19" s="350">
        <v>103.6</v>
      </c>
      <c r="L19" s="339">
        <f t="shared" si="6"/>
        <v>2.9</v>
      </c>
      <c r="M19" s="350">
        <v>103.4</v>
      </c>
      <c r="N19" s="339">
        <f t="shared" si="6"/>
        <v>2.8</v>
      </c>
      <c r="O19" s="349">
        <v>106.1</v>
      </c>
      <c r="P19" s="339">
        <f t="shared" si="7"/>
        <v>1.4</v>
      </c>
      <c r="Q19" s="350">
        <v>104.5</v>
      </c>
      <c r="R19" s="339">
        <f t="shared" si="8"/>
        <v>-1.4</v>
      </c>
      <c r="T19" s="336"/>
      <c r="U19" s="337" t="s">
        <v>101</v>
      </c>
      <c r="V19" s="349"/>
      <c r="W19" s="339"/>
      <c r="X19" s="340"/>
      <c r="Y19" s="339"/>
      <c r="Z19" s="338"/>
      <c r="AA19" s="339"/>
      <c r="AB19" s="340"/>
      <c r="AC19" s="339"/>
      <c r="AD19" s="350"/>
      <c r="AE19" s="339"/>
      <c r="AF19" s="350"/>
      <c r="AG19" s="339"/>
      <c r="AH19" s="349"/>
      <c r="AI19" s="339"/>
      <c r="AJ19" s="350"/>
      <c r="AK19" s="339"/>
      <c r="AM19" s="336"/>
      <c r="AN19" s="337" t="s">
        <v>101</v>
      </c>
      <c r="AO19" s="736">
        <v>114.3</v>
      </c>
      <c r="AP19" s="307">
        <f t="shared" si="3"/>
        <v>1.6</v>
      </c>
      <c r="AQ19" s="742">
        <v>114.9</v>
      </c>
      <c r="AR19" s="307">
        <f t="shared" si="4"/>
        <v>1.9</v>
      </c>
      <c r="AS19" s="736">
        <v>102.5</v>
      </c>
      <c r="AT19" s="307">
        <f t="shared" si="5"/>
        <v>0.2</v>
      </c>
      <c r="AU19" s="742">
        <v>86.5</v>
      </c>
      <c r="AV19" s="307">
        <f t="shared" si="5"/>
        <v>-0.2</v>
      </c>
      <c r="AW19" s="742">
        <v>110.4</v>
      </c>
      <c r="AX19" s="307">
        <f>ROUND((AW19-AW7)/AW7*100,1)</f>
        <v>-0.5</v>
      </c>
      <c r="AY19" s="742">
        <v>111.3</v>
      </c>
      <c r="AZ19" s="307">
        <f>ROUND((AY19-AY7)/AY7*100,1)</f>
        <v>0</v>
      </c>
      <c r="BA19" s="736">
        <v>103.4</v>
      </c>
      <c r="BB19" s="307">
        <f>ROUND((BA19-BA7)/BA7*100,1)</f>
        <v>0.4</v>
      </c>
      <c r="BC19" s="742">
        <v>90.2</v>
      </c>
      <c r="BD19" s="307">
        <f>ROUND((BC19-BC7)/BC7*100,1)</f>
        <v>2.4</v>
      </c>
    </row>
    <row r="20" spans="1:62" x14ac:dyDescent="0.15">
      <c r="A20" s="336"/>
      <c r="B20" s="337" t="s">
        <v>102</v>
      </c>
      <c r="C20" s="338">
        <v>106</v>
      </c>
      <c r="D20" s="339">
        <f t="shared" ref="D20:F35" si="9">ROUND((C20-C19)/C19*100,1)</f>
        <v>0</v>
      </c>
      <c r="E20" s="340">
        <v>105.8</v>
      </c>
      <c r="F20" s="339">
        <f t="shared" si="9"/>
        <v>-0.3</v>
      </c>
      <c r="G20" s="338">
        <v>103.3</v>
      </c>
      <c r="H20" s="339">
        <f t="shared" si="1"/>
        <v>0.2</v>
      </c>
      <c r="I20" s="340">
        <v>100.8</v>
      </c>
      <c r="J20" s="339">
        <f t="shared" si="2"/>
        <v>1.4</v>
      </c>
      <c r="K20" s="340">
        <v>117.3</v>
      </c>
      <c r="L20" s="339">
        <f t="shared" si="6"/>
        <v>2</v>
      </c>
      <c r="M20" s="340">
        <v>121.8</v>
      </c>
      <c r="N20" s="339">
        <f t="shared" si="6"/>
        <v>1.5</v>
      </c>
      <c r="O20" s="338">
        <v>98.6</v>
      </c>
      <c r="P20" s="339">
        <f t="shared" si="7"/>
        <v>1.6</v>
      </c>
      <c r="Q20" s="340">
        <v>86.1</v>
      </c>
      <c r="R20" s="339">
        <f t="shared" si="8"/>
        <v>0.5</v>
      </c>
      <c r="T20" s="336"/>
      <c r="U20" s="337" t="s">
        <v>102</v>
      </c>
      <c r="V20" s="338"/>
      <c r="W20" s="339"/>
      <c r="X20" s="340"/>
      <c r="Y20" s="339"/>
      <c r="Z20" s="338"/>
      <c r="AA20" s="339"/>
      <c r="AB20" s="340"/>
      <c r="AC20" s="339"/>
      <c r="AD20" s="340"/>
      <c r="AE20" s="339"/>
      <c r="AF20" s="340"/>
      <c r="AG20" s="339"/>
      <c r="AH20" s="338"/>
      <c r="AI20" s="339"/>
      <c r="AJ20" s="340"/>
      <c r="AK20" s="339"/>
      <c r="AM20" s="336"/>
      <c r="AN20" s="337" t="s">
        <v>102</v>
      </c>
      <c r="AO20" s="736">
        <v>113.4</v>
      </c>
      <c r="AP20" s="307">
        <f t="shared" si="3"/>
        <v>-0.8</v>
      </c>
      <c r="AQ20" s="742">
        <v>114.1</v>
      </c>
      <c r="AR20" s="307">
        <f t="shared" si="4"/>
        <v>-0.7</v>
      </c>
      <c r="AS20" s="736">
        <v>102</v>
      </c>
      <c r="AT20" s="307">
        <f t="shared" si="5"/>
        <v>-0.5</v>
      </c>
      <c r="AU20" s="742">
        <v>86.3</v>
      </c>
      <c r="AV20" s="307">
        <f t="shared" si="5"/>
        <v>-0.2</v>
      </c>
      <c r="AW20" s="742">
        <v>122.9</v>
      </c>
      <c r="AX20" s="307">
        <f>ROUND((AW20-AW8)/AW8*100,1)</f>
        <v>-4.0999999999999996</v>
      </c>
      <c r="AY20" s="742">
        <v>125.2</v>
      </c>
      <c r="AZ20" s="307">
        <f>ROUND((AY20-AY8)/AY8*100,1)</f>
        <v>-4</v>
      </c>
      <c r="BA20" s="736">
        <v>98.6</v>
      </c>
      <c r="BB20" s="307">
        <f>ROUND((BA20-BA8)/BA8*100,1)</f>
        <v>-1</v>
      </c>
      <c r="BC20" s="742">
        <v>77.8</v>
      </c>
      <c r="BD20" s="307">
        <f>ROUND((BC20-BC8)/BC8*100,1)</f>
        <v>3.2</v>
      </c>
    </row>
    <row r="21" spans="1:62" x14ac:dyDescent="0.15">
      <c r="A21" s="324"/>
      <c r="B21" s="337" t="s">
        <v>103</v>
      </c>
      <c r="C21" s="338">
        <v>105.6</v>
      </c>
      <c r="D21" s="339">
        <f t="shared" si="9"/>
        <v>-0.4</v>
      </c>
      <c r="E21" s="340">
        <v>106.3</v>
      </c>
      <c r="F21" s="339">
        <f t="shared" si="9"/>
        <v>0.5</v>
      </c>
      <c r="G21" s="338">
        <v>103.2</v>
      </c>
      <c r="H21" s="339">
        <f t="shared" si="1"/>
        <v>-0.1</v>
      </c>
      <c r="I21" s="340">
        <v>100.7</v>
      </c>
      <c r="J21" s="339">
        <f t="shared" si="2"/>
        <v>-0.1</v>
      </c>
      <c r="K21" s="340">
        <v>102.4</v>
      </c>
      <c r="L21" s="339">
        <f t="shared" si="6"/>
        <v>1</v>
      </c>
      <c r="M21" s="340">
        <v>101.3</v>
      </c>
      <c r="N21" s="339">
        <f t="shared" si="6"/>
        <v>1</v>
      </c>
      <c r="O21" s="338">
        <v>100.7</v>
      </c>
      <c r="P21" s="339">
        <f t="shared" si="7"/>
        <v>1</v>
      </c>
      <c r="Q21" s="340">
        <v>98.8</v>
      </c>
      <c r="R21" s="339">
        <f t="shared" si="8"/>
        <v>0.3</v>
      </c>
      <c r="T21" s="324"/>
      <c r="U21" s="337" t="s">
        <v>103</v>
      </c>
      <c r="V21" s="338"/>
      <c r="W21" s="339"/>
      <c r="X21" s="340"/>
      <c r="Y21" s="339"/>
      <c r="Z21" s="338"/>
      <c r="AA21" s="339"/>
      <c r="AB21" s="340"/>
      <c r="AC21" s="339"/>
      <c r="AD21" s="340"/>
      <c r="AE21" s="339"/>
      <c r="AF21" s="340"/>
      <c r="AG21" s="339"/>
      <c r="AH21" s="338"/>
      <c r="AI21" s="339"/>
      <c r="AJ21" s="340"/>
      <c r="AK21" s="339"/>
      <c r="AM21" s="324"/>
      <c r="AN21" s="337" t="s">
        <v>103</v>
      </c>
      <c r="AO21" s="736">
        <v>112.9</v>
      </c>
      <c r="AP21" s="307">
        <f t="shared" si="3"/>
        <v>-0.4</v>
      </c>
      <c r="AQ21" s="742">
        <v>113.9</v>
      </c>
      <c r="AR21" s="307">
        <f t="shared" si="4"/>
        <v>-0.2</v>
      </c>
      <c r="AS21" s="736">
        <v>102.4</v>
      </c>
      <c r="AT21" s="307">
        <f t="shared" si="5"/>
        <v>0.4</v>
      </c>
      <c r="AU21" s="742">
        <v>86.9</v>
      </c>
      <c r="AV21" s="307">
        <f t="shared" si="5"/>
        <v>0.7</v>
      </c>
      <c r="AW21" s="742">
        <v>111.4</v>
      </c>
      <c r="AX21" s="307">
        <f>ROUND((AW21-AW9)/AW9*100,1)</f>
        <v>-0.4</v>
      </c>
      <c r="AY21" s="742">
        <v>110.6</v>
      </c>
      <c r="AZ21" s="307">
        <f>ROUND((AY21-AY9)/AY9*100,1)</f>
        <v>-1</v>
      </c>
      <c r="BA21" s="736">
        <v>101</v>
      </c>
      <c r="BB21" s="307">
        <f>ROUND((BA21-BA9)/BA9*100,1)</f>
        <v>0.1</v>
      </c>
      <c r="BC21" s="742">
        <v>86.1</v>
      </c>
      <c r="BD21" s="307">
        <f>ROUND((BC21-BC9)/BC9*100,1)</f>
        <v>2.2999999999999998</v>
      </c>
      <c r="BH21" s="1044"/>
      <c r="BI21" s="1023"/>
      <c r="BJ21" s="1045"/>
    </row>
    <row r="22" spans="1:62" x14ac:dyDescent="0.15">
      <c r="A22" s="324"/>
      <c r="B22" s="337" t="s">
        <v>104</v>
      </c>
      <c r="C22" s="338">
        <v>106.8</v>
      </c>
      <c r="D22" s="339">
        <f t="shared" si="9"/>
        <v>1.1000000000000001</v>
      </c>
      <c r="E22" s="340">
        <v>107.2</v>
      </c>
      <c r="F22" s="339">
        <f t="shared" si="9"/>
        <v>0.8</v>
      </c>
      <c r="G22" s="338">
        <v>103.2</v>
      </c>
      <c r="H22" s="339">
        <f t="shared" si="1"/>
        <v>0</v>
      </c>
      <c r="I22" s="340">
        <v>98.9</v>
      </c>
      <c r="J22" s="339">
        <f t="shared" si="2"/>
        <v>-1.8</v>
      </c>
      <c r="K22" s="340">
        <v>101.3</v>
      </c>
      <c r="L22" s="339">
        <f t="shared" si="6"/>
        <v>4.8</v>
      </c>
      <c r="M22" s="340">
        <v>100</v>
      </c>
      <c r="N22" s="339">
        <f t="shared" si="6"/>
        <v>4.4000000000000004</v>
      </c>
      <c r="O22" s="338">
        <v>103.4</v>
      </c>
      <c r="P22" s="339">
        <f t="shared" si="7"/>
        <v>1.5</v>
      </c>
      <c r="Q22" s="340">
        <v>103.7</v>
      </c>
      <c r="R22" s="339">
        <f t="shared" si="8"/>
        <v>-1</v>
      </c>
      <c r="T22" s="324"/>
      <c r="U22" s="337" t="s">
        <v>104</v>
      </c>
      <c r="V22" s="338"/>
      <c r="W22" s="339"/>
      <c r="X22" s="340"/>
      <c r="Y22" s="339"/>
      <c r="Z22" s="338"/>
      <c r="AA22" s="339"/>
      <c r="AB22" s="340"/>
      <c r="AC22" s="339"/>
      <c r="AD22" s="340"/>
      <c r="AE22" s="339"/>
      <c r="AF22" s="340"/>
      <c r="AG22" s="339"/>
      <c r="AH22" s="338"/>
      <c r="AI22" s="339"/>
      <c r="AJ22" s="340"/>
      <c r="AK22" s="339"/>
      <c r="AM22" s="324"/>
      <c r="AN22" s="337" t="s">
        <v>104</v>
      </c>
      <c r="AO22" s="736">
        <v>114.8</v>
      </c>
      <c r="AP22" s="307">
        <f t="shared" si="3"/>
        <v>1.7</v>
      </c>
      <c r="AQ22" s="742">
        <v>116.5</v>
      </c>
      <c r="AR22" s="307">
        <f t="shared" si="4"/>
        <v>2.2999999999999998</v>
      </c>
      <c r="AS22" s="736">
        <v>103.6</v>
      </c>
      <c r="AT22" s="307">
        <f t="shared" si="5"/>
        <v>1.2</v>
      </c>
      <c r="AU22" s="742">
        <v>87.3</v>
      </c>
      <c r="AV22" s="307">
        <f t="shared" si="5"/>
        <v>0.5</v>
      </c>
      <c r="AW22" s="742">
        <v>107.9</v>
      </c>
      <c r="AX22" s="307">
        <f t="shared" ref="AX22:AX87" si="10">ROUND((AW22-AW10)/AW10*100,1)</f>
        <v>-1.8</v>
      </c>
      <c r="AY22" s="742">
        <v>106.7</v>
      </c>
      <c r="AZ22" s="307">
        <f t="shared" ref="AZ22:AZ87" si="11">ROUND((AY22-AY10)/AY10*100,1)</f>
        <v>-1.5</v>
      </c>
      <c r="BA22" s="736">
        <v>105</v>
      </c>
      <c r="BB22" s="307">
        <f t="shared" ref="BB22:BB87" si="12">ROUND((BA22-BA10)/BA10*100,1)</f>
        <v>0.6</v>
      </c>
      <c r="BC22" s="742">
        <v>93.2</v>
      </c>
      <c r="BD22" s="307">
        <f t="shared" ref="BD22:BD87" si="13">ROUND((BC22-BC10)/BC10*100,1)</f>
        <v>4.5999999999999996</v>
      </c>
    </row>
    <row r="23" spans="1:62" x14ac:dyDescent="0.15">
      <c r="A23" s="324"/>
      <c r="B23" s="337" t="s">
        <v>105</v>
      </c>
      <c r="C23" s="338">
        <v>106.9</v>
      </c>
      <c r="D23" s="339">
        <f t="shared" si="9"/>
        <v>0.1</v>
      </c>
      <c r="E23" s="340">
        <v>107.6</v>
      </c>
      <c r="F23" s="339">
        <f t="shared" si="9"/>
        <v>0.4</v>
      </c>
      <c r="G23" s="338">
        <v>103.1</v>
      </c>
      <c r="H23" s="339">
        <f t="shared" si="1"/>
        <v>-0.1</v>
      </c>
      <c r="I23" s="340">
        <v>100.9</v>
      </c>
      <c r="J23" s="339">
        <f t="shared" si="2"/>
        <v>2</v>
      </c>
      <c r="K23" s="340">
        <v>108.9</v>
      </c>
      <c r="L23" s="339">
        <f t="shared" si="6"/>
        <v>1.3</v>
      </c>
      <c r="M23" s="340">
        <v>109.4</v>
      </c>
      <c r="N23" s="339">
        <f t="shared" si="6"/>
        <v>2.1</v>
      </c>
      <c r="O23" s="338">
        <v>103.4</v>
      </c>
      <c r="P23" s="339">
        <f t="shared" si="7"/>
        <v>1</v>
      </c>
      <c r="Q23" s="340">
        <v>99</v>
      </c>
      <c r="R23" s="339">
        <f t="shared" si="8"/>
        <v>2.1</v>
      </c>
      <c r="T23" s="324"/>
      <c r="U23" s="337" t="s">
        <v>105</v>
      </c>
      <c r="V23" s="338"/>
      <c r="W23" s="339"/>
      <c r="X23" s="340"/>
      <c r="Y23" s="339"/>
      <c r="Z23" s="338"/>
      <c r="AA23" s="339"/>
      <c r="AB23" s="340"/>
      <c r="AC23" s="339"/>
      <c r="AD23" s="340"/>
      <c r="AE23" s="339"/>
      <c r="AF23" s="340"/>
      <c r="AG23" s="339"/>
      <c r="AH23" s="338"/>
      <c r="AI23" s="339"/>
      <c r="AJ23" s="340"/>
      <c r="AK23" s="339"/>
      <c r="AM23" s="324" t="s">
        <v>96</v>
      </c>
      <c r="AN23" s="337" t="s">
        <v>105</v>
      </c>
      <c r="AO23" s="736">
        <v>112.8</v>
      </c>
      <c r="AP23" s="307">
        <f t="shared" si="3"/>
        <v>-1.7</v>
      </c>
      <c r="AQ23" s="742">
        <v>112.6</v>
      </c>
      <c r="AR23" s="307">
        <f t="shared" si="4"/>
        <v>-3.3</v>
      </c>
      <c r="AS23" s="736">
        <v>104.1</v>
      </c>
      <c r="AT23" s="307">
        <f t="shared" si="5"/>
        <v>0.5</v>
      </c>
      <c r="AU23" s="742">
        <v>89.1</v>
      </c>
      <c r="AV23" s="307">
        <f t="shared" si="5"/>
        <v>2.1</v>
      </c>
      <c r="AW23" s="742">
        <v>111.9</v>
      </c>
      <c r="AX23" s="307">
        <f t="shared" si="10"/>
        <v>-3.1</v>
      </c>
      <c r="AY23" s="742">
        <v>111.7</v>
      </c>
      <c r="AZ23" s="307">
        <f t="shared" si="11"/>
        <v>-4.3</v>
      </c>
      <c r="BA23" s="736">
        <v>104.9</v>
      </c>
      <c r="BB23" s="307">
        <f t="shared" si="12"/>
        <v>1.8</v>
      </c>
      <c r="BC23" s="742">
        <v>90.2</v>
      </c>
      <c r="BD23" s="307">
        <f t="shared" si="13"/>
        <v>6.2</v>
      </c>
      <c r="BJ23" s="1045"/>
    </row>
    <row r="24" spans="1:62" x14ac:dyDescent="0.15">
      <c r="A24" s="324"/>
      <c r="B24" s="337" t="s">
        <v>106</v>
      </c>
      <c r="C24" s="338">
        <v>107</v>
      </c>
      <c r="D24" s="339">
        <f t="shared" si="9"/>
        <v>0.1</v>
      </c>
      <c r="E24" s="340">
        <v>106.8</v>
      </c>
      <c r="F24" s="339">
        <f t="shared" si="9"/>
        <v>-0.7</v>
      </c>
      <c r="G24" s="338">
        <v>103.6</v>
      </c>
      <c r="H24" s="339">
        <f t="shared" si="1"/>
        <v>0.5</v>
      </c>
      <c r="I24" s="340">
        <v>99.9</v>
      </c>
      <c r="J24" s="339">
        <f t="shared" si="2"/>
        <v>-1</v>
      </c>
      <c r="K24" s="340">
        <v>108.1</v>
      </c>
      <c r="L24" s="339">
        <f t="shared" si="6"/>
        <v>3.1</v>
      </c>
      <c r="M24" s="340">
        <v>107.2</v>
      </c>
      <c r="N24" s="339">
        <f t="shared" si="6"/>
        <v>2.9</v>
      </c>
      <c r="O24" s="338">
        <v>104.9</v>
      </c>
      <c r="P24" s="339">
        <f t="shared" si="7"/>
        <v>1.8</v>
      </c>
      <c r="Q24" s="340">
        <v>100.9</v>
      </c>
      <c r="R24" s="339">
        <f t="shared" si="8"/>
        <v>-0.5</v>
      </c>
      <c r="T24" s="324"/>
      <c r="U24" s="337" t="s">
        <v>106</v>
      </c>
      <c r="V24" s="338"/>
      <c r="W24" s="339"/>
      <c r="X24" s="340"/>
      <c r="Y24" s="339"/>
      <c r="Z24" s="338"/>
      <c r="AA24" s="339"/>
      <c r="AB24" s="340"/>
      <c r="AC24" s="339"/>
      <c r="AD24" s="340"/>
      <c r="AE24" s="339"/>
      <c r="AF24" s="340"/>
      <c r="AG24" s="339"/>
      <c r="AH24" s="338"/>
      <c r="AI24" s="339"/>
      <c r="AJ24" s="340"/>
      <c r="AK24" s="339"/>
      <c r="AM24" s="324"/>
      <c r="AN24" s="337" t="s">
        <v>106</v>
      </c>
      <c r="AO24" s="736">
        <v>113</v>
      </c>
      <c r="AP24" s="307">
        <f t="shared" si="3"/>
        <v>0.2</v>
      </c>
      <c r="AQ24" s="742">
        <v>113.4</v>
      </c>
      <c r="AR24" s="307">
        <f t="shared" si="4"/>
        <v>0.7</v>
      </c>
      <c r="AS24" s="736">
        <v>104.8</v>
      </c>
      <c r="AT24" s="307">
        <f t="shared" si="5"/>
        <v>0.7</v>
      </c>
      <c r="AU24" s="742">
        <v>89.5</v>
      </c>
      <c r="AV24" s="307">
        <f t="shared" si="5"/>
        <v>0.4</v>
      </c>
      <c r="AW24" s="742">
        <v>118.2</v>
      </c>
      <c r="AX24" s="307">
        <f t="shared" si="10"/>
        <v>1</v>
      </c>
      <c r="AY24" s="742">
        <v>118.3</v>
      </c>
      <c r="AZ24" s="307">
        <f t="shared" si="11"/>
        <v>2.2000000000000002</v>
      </c>
      <c r="BA24" s="736">
        <v>106.7</v>
      </c>
      <c r="BB24" s="307">
        <f t="shared" si="12"/>
        <v>1.3</v>
      </c>
      <c r="BC24" s="742">
        <v>87.7</v>
      </c>
      <c r="BD24" s="307">
        <f t="shared" si="13"/>
        <v>0.7</v>
      </c>
    </row>
    <row r="25" spans="1:62" x14ac:dyDescent="0.15">
      <c r="A25" s="324"/>
      <c r="B25" s="337" t="s">
        <v>107</v>
      </c>
      <c r="C25" s="338">
        <v>109.7</v>
      </c>
      <c r="D25" s="339">
        <f t="shared" si="9"/>
        <v>2.5</v>
      </c>
      <c r="E25" s="340">
        <v>110.1</v>
      </c>
      <c r="F25" s="339">
        <f t="shared" si="9"/>
        <v>3.1</v>
      </c>
      <c r="G25" s="338">
        <v>103.7</v>
      </c>
      <c r="H25" s="339">
        <f t="shared" si="1"/>
        <v>0.1</v>
      </c>
      <c r="I25" s="340">
        <v>99.5</v>
      </c>
      <c r="J25" s="339">
        <f t="shared" si="2"/>
        <v>-0.4</v>
      </c>
      <c r="K25" s="340">
        <v>102.9</v>
      </c>
      <c r="L25" s="339">
        <f t="shared" si="6"/>
        <v>4.5999999999999996</v>
      </c>
      <c r="M25" s="340">
        <v>103.3</v>
      </c>
      <c r="N25" s="339">
        <f t="shared" si="6"/>
        <v>4.7</v>
      </c>
      <c r="O25" s="338">
        <v>104.7</v>
      </c>
      <c r="P25" s="339">
        <f t="shared" si="7"/>
        <v>2.1</v>
      </c>
      <c r="Q25" s="340">
        <v>105.8</v>
      </c>
      <c r="R25" s="339">
        <f t="shared" si="8"/>
        <v>0.9</v>
      </c>
      <c r="T25" s="324"/>
      <c r="U25" s="337" t="s">
        <v>107</v>
      </c>
      <c r="V25" s="338"/>
      <c r="W25" s="339"/>
      <c r="X25" s="340"/>
      <c r="Y25" s="339"/>
      <c r="Z25" s="338"/>
      <c r="AA25" s="339"/>
      <c r="AB25" s="340"/>
      <c r="AC25" s="339"/>
      <c r="AD25" s="340"/>
      <c r="AE25" s="339"/>
      <c r="AF25" s="340"/>
      <c r="AG25" s="339"/>
      <c r="AH25" s="338"/>
      <c r="AI25" s="339"/>
      <c r="AJ25" s="340"/>
      <c r="AK25" s="339"/>
      <c r="AM25" s="324"/>
      <c r="AN25" s="337" t="s">
        <v>107</v>
      </c>
      <c r="AO25" s="736">
        <v>111.5</v>
      </c>
      <c r="AP25" s="307">
        <f t="shared" si="3"/>
        <v>-1.3</v>
      </c>
      <c r="AQ25" s="742">
        <v>112.2</v>
      </c>
      <c r="AR25" s="307">
        <f t="shared" si="4"/>
        <v>-1.1000000000000001</v>
      </c>
      <c r="AS25" s="736">
        <v>104.1</v>
      </c>
      <c r="AT25" s="307">
        <f t="shared" si="5"/>
        <v>-0.7</v>
      </c>
      <c r="AU25" s="742">
        <v>90.6</v>
      </c>
      <c r="AV25" s="307">
        <f t="shared" si="5"/>
        <v>1.2</v>
      </c>
      <c r="AW25" s="742">
        <v>102.6</v>
      </c>
      <c r="AX25" s="307">
        <f t="shared" si="10"/>
        <v>-5</v>
      </c>
      <c r="AY25" s="742">
        <v>104.1</v>
      </c>
      <c r="AZ25" s="307">
        <f t="shared" si="11"/>
        <v>-4.5</v>
      </c>
      <c r="BA25" s="736">
        <v>105.5</v>
      </c>
      <c r="BB25" s="307">
        <f t="shared" si="12"/>
        <v>1</v>
      </c>
      <c r="BC25" s="742">
        <v>96</v>
      </c>
      <c r="BD25" s="307">
        <f t="shared" si="13"/>
        <v>8.6</v>
      </c>
    </row>
    <row r="26" spans="1:62" x14ac:dyDescent="0.15">
      <c r="A26" s="324"/>
      <c r="B26" s="337" t="s">
        <v>108</v>
      </c>
      <c r="C26" s="338">
        <v>107.9</v>
      </c>
      <c r="D26" s="339">
        <f t="shared" si="9"/>
        <v>-1.6</v>
      </c>
      <c r="E26" s="340">
        <v>108.4</v>
      </c>
      <c r="F26" s="339">
        <f t="shared" si="9"/>
        <v>-1.5</v>
      </c>
      <c r="G26" s="338">
        <v>104.2</v>
      </c>
      <c r="H26" s="339">
        <f t="shared" si="1"/>
        <v>0.5</v>
      </c>
      <c r="I26" s="340">
        <v>103.4</v>
      </c>
      <c r="J26" s="339">
        <f t="shared" si="2"/>
        <v>3.9</v>
      </c>
      <c r="K26" s="340">
        <v>109.6</v>
      </c>
      <c r="L26" s="339">
        <f t="shared" si="6"/>
        <v>0.2</v>
      </c>
      <c r="M26" s="340">
        <v>111.9</v>
      </c>
      <c r="N26" s="339">
        <f t="shared" si="6"/>
        <v>1</v>
      </c>
      <c r="O26" s="338">
        <v>101.6</v>
      </c>
      <c r="P26" s="339">
        <f t="shared" si="7"/>
        <v>2.4</v>
      </c>
      <c r="Q26" s="340">
        <v>97.3</v>
      </c>
      <c r="R26" s="339">
        <f t="shared" si="8"/>
        <v>4.2</v>
      </c>
      <c r="T26" s="324"/>
      <c r="U26" s="337" t="s">
        <v>108</v>
      </c>
      <c r="V26" s="338"/>
      <c r="W26" s="339"/>
      <c r="X26" s="340"/>
      <c r="Y26" s="339"/>
      <c r="Z26" s="338"/>
      <c r="AA26" s="339"/>
      <c r="AB26" s="340"/>
      <c r="AC26" s="339"/>
      <c r="AD26" s="340"/>
      <c r="AE26" s="339"/>
      <c r="AF26" s="340"/>
      <c r="AG26" s="339"/>
      <c r="AH26" s="338"/>
      <c r="AI26" s="339"/>
      <c r="AJ26" s="340"/>
      <c r="AK26" s="339"/>
      <c r="AM26" s="324" t="s">
        <v>96</v>
      </c>
      <c r="AN26" s="337" t="s">
        <v>108</v>
      </c>
      <c r="AO26" s="736">
        <v>113.4</v>
      </c>
      <c r="AP26" s="307">
        <f t="shared" si="3"/>
        <v>1.7</v>
      </c>
      <c r="AQ26" s="742">
        <v>114.1</v>
      </c>
      <c r="AR26" s="307">
        <f t="shared" si="4"/>
        <v>1.7</v>
      </c>
      <c r="AS26" s="736">
        <v>103</v>
      </c>
      <c r="AT26" s="307">
        <f t="shared" si="5"/>
        <v>-1.1000000000000001</v>
      </c>
      <c r="AU26" s="742">
        <v>88.8</v>
      </c>
      <c r="AV26" s="307">
        <f t="shared" si="5"/>
        <v>-2</v>
      </c>
      <c r="AW26" s="742">
        <v>115.9</v>
      </c>
      <c r="AX26" s="307">
        <f t="shared" si="10"/>
        <v>1.8</v>
      </c>
      <c r="AY26" s="742">
        <v>117.7</v>
      </c>
      <c r="AZ26" s="307">
        <f t="shared" si="11"/>
        <v>2.8</v>
      </c>
      <c r="BA26" s="736">
        <v>101.8</v>
      </c>
      <c r="BB26" s="307">
        <f t="shared" si="12"/>
        <v>0</v>
      </c>
      <c r="BC26" s="742">
        <v>85.7</v>
      </c>
      <c r="BD26" s="307">
        <f t="shared" si="13"/>
        <v>1.4</v>
      </c>
    </row>
    <row r="27" spans="1:62" x14ac:dyDescent="0.15">
      <c r="A27" s="324"/>
      <c r="B27" s="337" t="s">
        <v>109</v>
      </c>
      <c r="C27" s="338">
        <v>110</v>
      </c>
      <c r="D27" s="339">
        <f t="shared" si="9"/>
        <v>1.9</v>
      </c>
      <c r="E27" s="340">
        <v>110.1</v>
      </c>
      <c r="F27" s="339">
        <f t="shared" si="9"/>
        <v>1.6</v>
      </c>
      <c r="G27" s="338">
        <v>104.9</v>
      </c>
      <c r="H27" s="339">
        <f t="shared" si="1"/>
        <v>0.7</v>
      </c>
      <c r="I27" s="340">
        <v>99.1</v>
      </c>
      <c r="J27" s="339">
        <f t="shared" si="2"/>
        <v>-4.2</v>
      </c>
      <c r="K27" s="340">
        <v>113.4</v>
      </c>
      <c r="L27" s="339">
        <f t="shared" si="6"/>
        <v>5.3</v>
      </c>
      <c r="M27" s="340">
        <v>111.6</v>
      </c>
      <c r="N27" s="339">
        <f t="shared" si="6"/>
        <v>6.3</v>
      </c>
      <c r="O27" s="338">
        <v>105.5</v>
      </c>
      <c r="P27" s="339">
        <f t="shared" si="7"/>
        <v>1.8</v>
      </c>
      <c r="Q27" s="340">
        <v>98.1</v>
      </c>
      <c r="R27" s="339">
        <f t="shared" si="8"/>
        <v>-1.9</v>
      </c>
      <c r="T27" s="324"/>
      <c r="U27" s="337" t="s">
        <v>109</v>
      </c>
      <c r="V27" s="338"/>
      <c r="W27" s="339"/>
      <c r="X27" s="340"/>
      <c r="Y27" s="339"/>
      <c r="Z27" s="338"/>
      <c r="AA27" s="339"/>
      <c r="AB27" s="340"/>
      <c r="AC27" s="339"/>
      <c r="AD27" s="340"/>
      <c r="AE27" s="339"/>
      <c r="AF27" s="340"/>
      <c r="AG27" s="339"/>
      <c r="AH27" s="338"/>
      <c r="AI27" s="339"/>
      <c r="AJ27" s="340"/>
      <c r="AK27" s="339"/>
      <c r="AM27" s="324" t="s">
        <v>96</v>
      </c>
      <c r="AN27" s="337" t="s">
        <v>109</v>
      </c>
      <c r="AO27" s="736">
        <v>107.9</v>
      </c>
      <c r="AP27" s="307">
        <f t="shared" si="3"/>
        <v>-4.9000000000000004</v>
      </c>
      <c r="AQ27" s="742">
        <v>107.6</v>
      </c>
      <c r="AR27" s="307">
        <f t="shared" si="4"/>
        <v>-5.7</v>
      </c>
      <c r="AS27" s="736">
        <v>104.3</v>
      </c>
      <c r="AT27" s="307">
        <f t="shared" si="5"/>
        <v>1.3</v>
      </c>
      <c r="AU27" s="742">
        <v>92.8</v>
      </c>
      <c r="AV27" s="307">
        <f t="shared" si="5"/>
        <v>4.5</v>
      </c>
      <c r="AW27" s="742">
        <v>110.8</v>
      </c>
      <c r="AX27" s="307">
        <f t="shared" si="10"/>
        <v>-7.8</v>
      </c>
      <c r="AY27" s="742">
        <v>110.5</v>
      </c>
      <c r="AZ27" s="307">
        <f t="shared" si="11"/>
        <v>-7.8</v>
      </c>
      <c r="BA27" s="736">
        <v>104</v>
      </c>
      <c r="BB27" s="307">
        <f t="shared" si="12"/>
        <v>1.6</v>
      </c>
      <c r="BC27" s="742">
        <v>91.7</v>
      </c>
      <c r="BD27" s="307">
        <f t="shared" si="13"/>
        <v>9.6</v>
      </c>
    </row>
    <row r="28" spans="1:62" x14ac:dyDescent="0.15">
      <c r="A28" s="324"/>
      <c r="B28" s="337" t="s">
        <v>110</v>
      </c>
      <c r="C28" s="338">
        <v>108.4</v>
      </c>
      <c r="D28" s="339">
        <f t="shared" si="9"/>
        <v>-1.5</v>
      </c>
      <c r="E28" s="340">
        <v>109.1</v>
      </c>
      <c r="F28" s="339">
        <f t="shared" si="9"/>
        <v>-0.9</v>
      </c>
      <c r="G28" s="338">
        <v>105.8</v>
      </c>
      <c r="H28" s="339">
        <f t="shared" si="1"/>
        <v>0.9</v>
      </c>
      <c r="I28" s="340">
        <v>101.1</v>
      </c>
      <c r="J28" s="339">
        <f t="shared" si="2"/>
        <v>2</v>
      </c>
      <c r="K28" s="340">
        <v>113.1</v>
      </c>
      <c r="L28" s="339">
        <f t="shared" si="6"/>
        <v>3.2</v>
      </c>
      <c r="M28" s="340">
        <v>112.5</v>
      </c>
      <c r="N28" s="339">
        <f t="shared" si="6"/>
        <v>3.5</v>
      </c>
      <c r="O28" s="338">
        <v>108.4</v>
      </c>
      <c r="P28" s="339">
        <f t="shared" si="7"/>
        <v>2.7</v>
      </c>
      <c r="Q28" s="340">
        <v>100.6</v>
      </c>
      <c r="R28" s="339">
        <f t="shared" si="8"/>
        <v>1</v>
      </c>
      <c r="T28" s="324"/>
      <c r="U28" s="337" t="s">
        <v>110</v>
      </c>
      <c r="V28" s="338"/>
      <c r="W28" s="339"/>
      <c r="X28" s="340"/>
      <c r="Y28" s="339"/>
      <c r="Z28" s="338"/>
      <c r="AA28" s="339"/>
      <c r="AB28" s="340"/>
      <c r="AC28" s="339"/>
      <c r="AD28" s="340"/>
      <c r="AE28" s="339"/>
      <c r="AF28" s="340"/>
      <c r="AG28" s="339"/>
      <c r="AH28" s="338"/>
      <c r="AI28" s="339"/>
      <c r="AJ28" s="340"/>
      <c r="AK28" s="339"/>
      <c r="AM28" s="324" t="s">
        <v>96</v>
      </c>
      <c r="AN28" s="337" t="s">
        <v>110</v>
      </c>
      <c r="AO28" s="736">
        <v>107.8</v>
      </c>
      <c r="AP28" s="307">
        <f t="shared" si="3"/>
        <v>-0.1</v>
      </c>
      <c r="AQ28" s="742">
        <v>107.4</v>
      </c>
      <c r="AR28" s="307">
        <f t="shared" si="4"/>
        <v>-0.2</v>
      </c>
      <c r="AS28" s="736">
        <v>103.4</v>
      </c>
      <c r="AT28" s="307">
        <f t="shared" si="5"/>
        <v>-0.9</v>
      </c>
      <c r="AU28" s="742">
        <v>94.4</v>
      </c>
      <c r="AV28" s="307">
        <f t="shared" si="5"/>
        <v>1.7</v>
      </c>
      <c r="AW28" s="742">
        <v>109.7</v>
      </c>
      <c r="AX28" s="307">
        <f t="shared" si="10"/>
        <v>-7.8</v>
      </c>
      <c r="AY28" s="742">
        <v>109.5</v>
      </c>
      <c r="AZ28" s="307">
        <f t="shared" si="11"/>
        <v>-7.6</v>
      </c>
      <c r="BA28" s="736">
        <v>104.2</v>
      </c>
      <c r="BB28" s="307">
        <f t="shared" si="12"/>
        <v>0.7</v>
      </c>
      <c r="BC28" s="742">
        <v>93.2</v>
      </c>
      <c r="BD28" s="307">
        <f t="shared" si="13"/>
        <v>11.9</v>
      </c>
    </row>
    <row r="29" spans="1:62" x14ac:dyDescent="0.15">
      <c r="A29" s="324"/>
      <c r="B29" s="337" t="s">
        <v>97</v>
      </c>
      <c r="C29" s="338">
        <v>109.1</v>
      </c>
      <c r="D29" s="339">
        <f t="shared" si="9"/>
        <v>0.6</v>
      </c>
      <c r="E29" s="340">
        <v>110.6</v>
      </c>
      <c r="F29" s="339">
        <f t="shared" si="9"/>
        <v>1.4</v>
      </c>
      <c r="G29" s="338">
        <v>105.5</v>
      </c>
      <c r="H29" s="339">
        <f t="shared" si="1"/>
        <v>-0.3</v>
      </c>
      <c r="I29" s="340">
        <v>101.3</v>
      </c>
      <c r="J29" s="339">
        <f t="shared" si="2"/>
        <v>0.2</v>
      </c>
      <c r="K29" s="340">
        <v>109.7</v>
      </c>
      <c r="L29" s="339">
        <f t="shared" si="6"/>
        <v>1.5</v>
      </c>
      <c r="M29" s="340">
        <v>113</v>
      </c>
      <c r="N29" s="339">
        <f t="shared" si="6"/>
        <v>3.3</v>
      </c>
      <c r="O29" s="338">
        <v>104</v>
      </c>
      <c r="P29" s="339">
        <f t="shared" si="7"/>
        <v>1.3</v>
      </c>
      <c r="Q29" s="340">
        <v>98.4</v>
      </c>
      <c r="R29" s="339">
        <f t="shared" si="8"/>
        <v>1.3</v>
      </c>
      <c r="T29" s="324"/>
      <c r="U29" s="337" t="s">
        <v>97</v>
      </c>
      <c r="V29" s="338"/>
      <c r="W29" s="339"/>
      <c r="X29" s="340"/>
      <c r="Y29" s="339"/>
      <c r="Z29" s="338"/>
      <c r="AA29" s="339"/>
      <c r="AB29" s="340"/>
      <c r="AC29" s="339"/>
      <c r="AD29" s="340"/>
      <c r="AE29" s="339"/>
      <c r="AF29" s="340"/>
      <c r="AG29" s="339"/>
      <c r="AH29" s="338"/>
      <c r="AI29" s="339"/>
      <c r="AJ29" s="340"/>
      <c r="AK29" s="339"/>
      <c r="AM29" s="324" t="s">
        <v>96</v>
      </c>
      <c r="AN29" s="337" t="s">
        <v>97</v>
      </c>
      <c r="AO29" s="736">
        <v>108.2</v>
      </c>
      <c r="AP29" s="307">
        <f t="shared" si="3"/>
        <v>0.4</v>
      </c>
      <c r="AQ29" s="742">
        <v>107.5</v>
      </c>
      <c r="AR29" s="307">
        <f t="shared" si="4"/>
        <v>0.1</v>
      </c>
      <c r="AS29" s="736">
        <v>103.4</v>
      </c>
      <c r="AT29" s="307">
        <f t="shared" si="5"/>
        <v>0</v>
      </c>
      <c r="AU29" s="742">
        <v>93.8</v>
      </c>
      <c r="AV29" s="307">
        <f t="shared" si="5"/>
        <v>-0.6</v>
      </c>
      <c r="AW29" s="742">
        <v>111.4</v>
      </c>
      <c r="AX29" s="307">
        <f t="shared" si="10"/>
        <v>-3.7</v>
      </c>
      <c r="AY29" s="742">
        <v>112.2</v>
      </c>
      <c r="AZ29" s="307">
        <f t="shared" si="11"/>
        <v>-3.7</v>
      </c>
      <c r="BA29" s="736">
        <v>101</v>
      </c>
      <c r="BB29" s="307">
        <f t="shared" si="12"/>
        <v>0.5</v>
      </c>
      <c r="BC29" s="742">
        <v>89</v>
      </c>
      <c r="BD29" s="307">
        <f t="shared" si="13"/>
        <v>5</v>
      </c>
    </row>
    <row r="30" spans="1:62" x14ac:dyDescent="0.15">
      <c r="A30" s="331" t="s">
        <v>49</v>
      </c>
      <c r="B30" s="332" t="s">
        <v>99</v>
      </c>
      <c r="C30" s="333">
        <v>109.6</v>
      </c>
      <c r="D30" s="334">
        <f t="shared" si="9"/>
        <v>0.5</v>
      </c>
      <c r="E30" s="335">
        <v>110.7</v>
      </c>
      <c r="F30" s="334">
        <f t="shared" si="9"/>
        <v>0.1</v>
      </c>
      <c r="G30" s="333">
        <v>105.1</v>
      </c>
      <c r="H30" s="334">
        <f t="shared" si="1"/>
        <v>-0.4</v>
      </c>
      <c r="I30" s="335">
        <v>99.3</v>
      </c>
      <c r="J30" s="353">
        <f t="shared" si="2"/>
        <v>-2</v>
      </c>
      <c r="K30" s="335">
        <v>101.6</v>
      </c>
      <c r="L30" s="334">
        <f t="shared" si="6"/>
        <v>3.1</v>
      </c>
      <c r="M30" s="333">
        <v>102</v>
      </c>
      <c r="N30" s="334">
        <f t="shared" si="6"/>
        <v>3.9</v>
      </c>
      <c r="O30" s="333">
        <v>107.7</v>
      </c>
      <c r="P30" s="334">
        <f t="shared" si="7"/>
        <v>2</v>
      </c>
      <c r="Q30" s="333">
        <v>111.6</v>
      </c>
      <c r="R30" s="334">
        <f t="shared" si="8"/>
        <v>0.9</v>
      </c>
      <c r="T30" s="331" t="s">
        <v>49</v>
      </c>
      <c r="U30" s="332" t="s">
        <v>99</v>
      </c>
      <c r="V30" s="333">
        <v>117</v>
      </c>
      <c r="W30" s="334" t="s">
        <v>1</v>
      </c>
      <c r="X30" s="335">
        <v>118.2</v>
      </c>
      <c r="Y30" s="334" t="s">
        <v>1</v>
      </c>
      <c r="Z30" s="333">
        <v>115.3</v>
      </c>
      <c r="AA30" s="334" t="s">
        <v>1</v>
      </c>
      <c r="AB30" s="335">
        <v>97.1</v>
      </c>
      <c r="AC30" s="353" t="s">
        <v>1</v>
      </c>
      <c r="AD30" s="335">
        <v>108.5</v>
      </c>
      <c r="AE30" s="334"/>
      <c r="AF30" s="333">
        <v>108.9</v>
      </c>
      <c r="AG30" s="334"/>
      <c r="AH30" s="333">
        <v>121.2</v>
      </c>
      <c r="AI30" s="334"/>
      <c r="AJ30" s="333">
        <v>110.4</v>
      </c>
      <c r="AK30" s="334"/>
      <c r="AM30" s="331" t="s">
        <v>407</v>
      </c>
      <c r="AN30" s="332" t="s">
        <v>99</v>
      </c>
      <c r="AO30" s="735">
        <v>108.8</v>
      </c>
      <c r="AP30" s="301">
        <f t="shared" si="3"/>
        <v>0.6</v>
      </c>
      <c r="AQ30" s="741">
        <v>108.6</v>
      </c>
      <c r="AR30" s="301">
        <f t="shared" si="4"/>
        <v>1</v>
      </c>
      <c r="AS30" s="735">
        <v>105</v>
      </c>
      <c r="AT30" s="301">
        <f t="shared" si="5"/>
        <v>1.5</v>
      </c>
      <c r="AU30" s="741">
        <v>94.9</v>
      </c>
      <c r="AV30" s="301">
        <f t="shared" si="5"/>
        <v>1.2</v>
      </c>
      <c r="AW30" s="741">
        <v>102.7</v>
      </c>
      <c r="AX30" s="301">
        <f t="shared" si="10"/>
        <v>-3.1</v>
      </c>
      <c r="AY30" s="735">
        <v>101.8</v>
      </c>
      <c r="AZ30" s="301">
        <f t="shared" si="11"/>
        <v>-3.6</v>
      </c>
      <c r="BA30" s="735">
        <v>106.5</v>
      </c>
      <c r="BB30" s="301">
        <f t="shared" si="12"/>
        <v>2.7</v>
      </c>
      <c r="BC30" s="735">
        <v>102.2</v>
      </c>
      <c r="BD30" s="301">
        <f t="shared" si="13"/>
        <v>9.5</v>
      </c>
    </row>
    <row r="31" spans="1:62" x14ac:dyDescent="0.15">
      <c r="A31" s="336"/>
      <c r="B31" s="337" t="s">
        <v>101</v>
      </c>
      <c r="C31" s="338">
        <v>110.1</v>
      </c>
      <c r="D31" s="339">
        <f t="shared" si="9"/>
        <v>0.5</v>
      </c>
      <c r="E31" s="340">
        <v>111.4</v>
      </c>
      <c r="F31" s="339">
        <f t="shared" si="9"/>
        <v>0.6</v>
      </c>
      <c r="G31" s="338">
        <v>105.2</v>
      </c>
      <c r="H31" s="339">
        <f t="shared" si="1"/>
        <v>0.1</v>
      </c>
      <c r="I31" s="340">
        <v>98.6</v>
      </c>
      <c r="J31" s="354">
        <f t="shared" si="2"/>
        <v>-0.7</v>
      </c>
      <c r="K31" s="340">
        <v>109.1</v>
      </c>
      <c r="L31" s="339">
        <f t="shared" ref="L31:N46" si="14">ROUND((K31-K19)/K19*100,1)</f>
        <v>5.3</v>
      </c>
      <c r="M31" s="338">
        <v>109.6</v>
      </c>
      <c r="N31" s="339">
        <f t="shared" si="14"/>
        <v>6</v>
      </c>
      <c r="O31" s="338">
        <v>108.5</v>
      </c>
      <c r="P31" s="339">
        <f t="shared" si="7"/>
        <v>2.2999999999999998</v>
      </c>
      <c r="Q31" s="338">
        <v>103.3</v>
      </c>
      <c r="R31" s="339">
        <f t="shared" si="8"/>
        <v>-1.1000000000000001</v>
      </c>
      <c r="T31" s="336"/>
      <c r="U31" s="337" t="s">
        <v>101</v>
      </c>
      <c r="V31" s="338">
        <v>117.3</v>
      </c>
      <c r="W31" s="339">
        <f>ROUND((V31-V30)/V30*100,1)</f>
        <v>0.3</v>
      </c>
      <c r="X31" s="340">
        <v>118.2</v>
      </c>
      <c r="Y31" s="339">
        <f>ROUND((X31-X30)/X30*100,1)</f>
        <v>0</v>
      </c>
      <c r="Z31" s="338">
        <v>115.7</v>
      </c>
      <c r="AA31" s="339">
        <f>ROUND((Z31-Z30)/Z30*100,1)</f>
        <v>0.3</v>
      </c>
      <c r="AB31" s="340">
        <v>94.6</v>
      </c>
      <c r="AC31" s="354">
        <f>ROUND((AB31-AB30)/AB30*100,1)</f>
        <v>-2.6</v>
      </c>
      <c r="AD31" s="340">
        <v>117</v>
      </c>
      <c r="AE31" s="339"/>
      <c r="AF31" s="338">
        <v>117</v>
      </c>
      <c r="AG31" s="339"/>
      <c r="AH31" s="338">
        <v>120.8</v>
      </c>
      <c r="AI31" s="339"/>
      <c r="AJ31" s="338">
        <v>101.1</v>
      </c>
      <c r="AK31" s="339"/>
      <c r="AM31" s="336"/>
      <c r="AN31" s="337" t="s">
        <v>101</v>
      </c>
      <c r="AO31" s="736">
        <v>105.8</v>
      </c>
      <c r="AP31" s="307">
        <f t="shared" si="3"/>
        <v>-2.8</v>
      </c>
      <c r="AQ31" s="742">
        <v>106.7</v>
      </c>
      <c r="AR31" s="307">
        <f t="shared" si="4"/>
        <v>-1.7</v>
      </c>
      <c r="AS31" s="736">
        <v>103.5</v>
      </c>
      <c r="AT31" s="307">
        <f t="shared" si="5"/>
        <v>-1.4</v>
      </c>
      <c r="AU31" s="742">
        <v>88.6</v>
      </c>
      <c r="AV31" s="307">
        <f t="shared" si="5"/>
        <v>-6.6</v>
      </c>
      <c r="AW31" s="742">
        <v>103.7</v>
      </c>
      <c r="AX31" s="307">
        <f t="shared" si="10"/>
        <v>-6.1</v>
      </c>
      <c r="AY31" s="736">
        <v>104.8</v>
      </c>
      <c r="AZ31" s="307">
        <f t="shared" si="11"/>
        <v>-5.8</v>
      </c>
      <c r="BA31" s="736">
        <v>104.5</v>
      </c>
      <c r="BB31" s="307">
        <f t="shared" si="12"/>
        <v>1.1000000000000001</v>
      </c>
      <c r="BC31" s="736">
        <v>98.1</v>
      </c>
      <c r="BD31" s="307">
        <f t="shared" si="13"/>
        <v>8.8000000000000007</v>
      </c>
    </row>
    <row r="32" spans="1:62" x14ac:dyDescent="0.15">
      <c r="A32" s="336"/>
      <c r="B32" s="337" t="s">
        <v>102</v>
      </c>
      <c r="C32" s="338">
        <v>108.7</v>
      </c>
      <c r="D32" s="339">
        <f t="shared" si="9"/>
        <v>-1.3</v>
      </c>
      <c r="E32" s="340">
        <v>109.4</v>
      </c>
      <c r="F32" s="339">
        <f t="shared" si="9"/>
        <v>-1.8</v>
      </c>
      <c r="G32" s="338">
        <v>105.2</v>
      </c>
      <c r="H32" s="339">
        <f t="shared" si="1"/>
        <v>0</v>
      </c>
      <c r="I32" s="340">
        <v>103.8</v>
      </c>
      <c r="J32" s="354">
        <f t="shared" si="2"/>
        <v>5.3</v>
      </c>
      <c r="K32" s="340">
        <v>116.5</v>
      </c>
      <c r="L32" s="339">
        <f t="shared" si="14"/>
        <v>-0.7</v>
      </c>
      <c r="M32" s="338">
        <v>122.1</v>
      </c>
      <c r="N32" s="339">
        <f t="shared" si="14"/>
        <v>0.2</v>
      </c>
      <c r="O32" s="338">
        <v>100.5</v>
      </c>
      <c r="P32" s="339">
        <f t="shared" si="7"/>
        <v>1.9</v>
      </c>
      <c r="Q32" s="338">
        <v>89.6</v>
      </c>
      <c r="R32" s="339">
        <f t="shared" si="8"/>
        <v>4.0999999999999996</v>
      </c>
      <c r="T32" s="336"/>
      <c r="U32" s="337" t="s">
        <v>102</v>
      </c>
      <c r="V32" s="338">
        <v>116.2</v>
      </c>
      <c r="W32" s="339">
        <f>ROUND((V32-V31)/V31*100,1)</f>
        <v>-0.9</v>
      </c>
      <c r="X32" s="340">
        <v>118.1</v>
      </c>
      <c r="Y32" s="339">
        <f>ROUND((X32-X31)/X31*100,1)</f>
        <v>-0.1</v>
      </c>
      <c r="Z32" s="338">
        <v>115.5</v>
      </c>
      <c r="AA32" s="339">
        <f>ROUND((Z32-Z31)/Z31*100,1)</f>
        <v>-0.2</v>
      </c>
      <c r="AB32" s="340">
        <v>98.6</v>
      </c>
      <c r="AC32" s="354">
        <f>ROUND((AB32-AB31)/AB31*100,1)</f>
        <v>4.2</v>
      </c>
      <c r="AD32" s="340">
        <v>125.3</v>
      </c>
      <c r="AE32" s="339"/>
      <c r="AF32" s="338">
        <v>130.4</v>
      </c>
      <c r="AG32" s="339"/>
      <c r="AH32" s="338">
        <v>109.1</v>
      </c>
      <c r="AI32" s="339"/>
      <c r="AJ32" s="338">
        <v>85</v>
      </c>
      <c r="AK32" s="339"/>
      <c r="AM32" s="336"/>
      <c r="AN32" s="337" t="s">
        <v>102</v>
      </c>
      <c r="AO32" s="736">
        <v>105.8</v>
      </c>
      <c r="AP32" s="307">
        <f t="shared" si="3"/>
        <v>0</v>
      </c>
      <c r="AQ32" s="742">
        <v>105.2</v>
      </c>
      <c r="AR32" s="307">
        <f t="shared" si="4"/>
        <v>-1.4</v>
      </c>
      <c r="AS32" s="736">
        <v>104.3</v>
      </c>
      <c r="AT32" s="307">
        <f t="shared" si="5"/>
        <v>0.8</v>
      </c>
      <c r="AU32" s="742">
        <v>97.6</v>
      </c>
      <c r="AV32" s="307">
        <f t="shared" si="5"/>
        <v>10.199999999999999</v>
      </c>
      <c r="AW32" s="742">
        <v>116.5</v>
      </c>
      <c r="AX32" s="307">
        <f t="shared" si="10"/>
        <v>-5.2</v>
      </c>
      <c r="AY32" s="736">
        <v>117</v>
      </c>
      <c r="AZ32" s="307">
        <f t="shared" si="11"/>
        <v>-6.5</v>
      </c>
      <c r="BA32" s="736">
        <v>101</v>
      </c>
      <c r="BB32" s="307">
        <f t="shared" si="12"/>
        <v>2.4</v>
      </c>
      <c r="BC32" s="736">
        <v>87</v>
      </c>
      <c r="BD32" s="307">
        <f t="shared" si="13"/>
        <v>11.8</v>
      </c>
    </row>
    <row r="33" spans="1:56" x14ac:dyDescent="0.15">
      <c r="A33" s="324"/>
      <c r="B33" s="337" t="s">
        <v>103</v>
      </c>
      <c r="C33" s="338">
        <v>108</v>
      </c>
      <c r="D33" s="339">
        <f t="shared" si="9"/>
        <v>-0.6</v>
      </c>
      <c r="E33" s="340">
        <v>108.6</v>
      </c>
      <c r="F33" s="339">
        <f t="shared" si="9"/>
        <v>-0.7</v>
      </c>
      <c r="G33" s="338">
        <v>104.7</v>
      </c>
      <c r="H33" s="339">
        <f t="shared" si="1"/>
        <v>-0.5</v>
      </c>
      <c r="I33" s="340">
        <v>101.3</v>
      </c>
      <c r="J33" s="354">
        <f t="shared" si="2"/>
        <v>-2.4</v>
      </c>
      <c r="K33" s="340">
        <v>104.2</v>
      </c>
      <c r="L33" s="339">
        <f t="shared" si="14"/>
        <v>1.8</v>
      </c>
      <c r="M33" s="338">
        <v>103.9</v>
      </c>
      <c r="N33" s="339">
        <f t="shared" si="14"/>
        <v>2.6</v>
      </c>
      <c r="O33" s="338">
        <v>101.7</v>
      </c>
      <c r="P33" s="339">
        <f t="shared" si="7"/>
        <v>1</v>
      </c>
      <c r="Q33" s="338">
        <v>99.3</v>
      </c>
      <c r="R33" s="339">
        <f t="shared" si="8"/>
        <v>0.5</v>
      </c>
      <c r="T33" s="324"/>
      <c r="U33" s="337" t="s">
        <v>103</v>
      </c>
      <c r="V33" s="338">
        <v>115.5</v>
      </c>
      <c r="W33" s="339">
        <f>ROUND((V33-V32)/V32*100,1)</f>
        <v>-0.6</v>
      </c>
      <c r="X33" s="340">
        <v>116.1</v>
      </c>
      <c r="Y33" s="339">
        <f>ROUND((X33-X32)/X32*100,1)</f>
        <v>-1.7</v>
      </c>
      <c r="Z33" s="338">
        <v>114.2</v>
      </c>
      <c r="AA33" s="339">
        <f>ROUND((Z33-Z32)/Z32*100,1)</f>
        <v>-1.1000000000000001</v>
      </c>
      <c r="AB33" s="340">
        <v>95.9</v>
      </c>
      <c r="AC33" s="354">
        <f>ROUND((AB33-AB32)/AB32*100,1)</f>
        <v>-2.7</v>
      </c>
      <c r="AD33" s="340">
        <v>111</v>
      </c>
      <c r="AE33" s="339"/>
      <c r="AF33" s="338">
        <v>109.6</v>
      </c>
      <c r="AG33" s="339"/>
      <c r="AH33" s="338">
        <v>109.3</v>
      </c>
      <c r="AI33" s="339"/>
      <c r="AJ33" s="338">
        <v>95.1</v>
      </c>
      <c r="AK33" s="339"/>
      <c r="AM33" s="324"/>
      <c r="AN33" s="337" t="s">
        <v>103</v>
      </c>
      <c r="AO33" s="736">
        <v>95.2</v>
      </c>
      <c r="AP33" s="307">
        <f t="shared" si="3"/>
        <v>-10</v>
      </c>
      <c r="AQ33" s="742">
        <v>93.7</v>
      </c>
      <c r="AR33" s="307">
        <f t="shared" si="4"/>
        <v>-10.9</v>
      </c>
      <c r="AS33" s="736">
        <v>104.5</v>
      </c>
      <c r="AT33" s="307">
        <f t="shared" si="5"/>
        <v>0.2</v>
      </c>
      <c r="AU33" s="742">
        <v>110.7</v>
      </c>
      <c r="AV33" s="307">
        <f t="shared" si="5"/>
        <v>13.4</v>
      </c>
      <c r="AW33" s="742">
        <v>94.8</v>
      </c>
      <c r="AX33" s="307">
        <f t="shared" si="10"/>
        <v>-14.9</v>
      </c>
      <c r="AY33" s="736">
        <v>91.8</v>
      </c>
      <c r="AZ33" s="307">
        <f t="shared" si="11"/>
        <v>-17</v>
      </c>
      <c r="BA33" s="736">
        <v>103.5</v>
      </c>
      <c r="BB33" s="307">
        <f t="shared" si="12"/>
        <v>2.5</v>
      </c>
      <c r="BC33" s="736">
        <v>108.1</v>
      </c>
      <c r="BD33" s="307">
        <f t="shared" si="13"/>
        <v>25.6</v>
      </c>
    </row>
    <row r="34" spans="1:56" x14ac:dyDescent="0.15">
      <c r="A34" s="324"/>
      <c r="B34" s="337" t="s">
        <v>104</v>
      </c>
      <c r="C34" s="338">
        <v>109.3</v>
      </c>
      <c r="D34" s="339">
        <f t="shared" si="9"/>
        <v>1.2</v>
      </c>
      <c r="E34" s="340">
        <v>109.7</v>
      </c>
      <c r="F34" s="339">
        <f t="shared" si="9"/>
        <v>1</v>
      </c>
      <c r="G34" s="338">
        <v>105.3</v>
      </c>
      <c r="H34" s="339">
        <f t="shared" si="1"/>
        <v>0.6</v>
      </c>
      <c r="I34" s="340">
        <v>102.5</v>
      </c>
      <c r="J34" s="354">
        <f t="shared" si="2"/>
        <v>1.2</v>
      </c>
      <c r="K34" s="340">
        <v>102.2</v>
      </c>
      <c r="L34" s="339">
        <f t="shared" si="14"/>
        <v>0.9</v>
      </c>
      <c r="M34" s="338">
        <v>101.5</v>
      </c>
      <c r="N34" s="339">
        <f t="shared" si="14"/>
        <v>1.5</v>
      </c>
      <c r="O34" s="338">
        <v>104.9</v>
      </c>
      <c r="P34" s="339">
        <f t="shared" si="7"/>
        <v>1.5</v>
      </c>
      <c r="Q34" s="338">
        <v>106.3</v>
      </c>
      <c r="R34" s="339">
        <f t="shared" si="8"/>
        <v>2.5</v>
      </c>
      <c r="T34" s="324"/>
      <c r="U34" s="337" t="s">
        <v>104</v>
      </c>
      <c r="V34" s="338">
        <v>116.1</v>
      </c>
      <c r="W34" s="339">
        <f>ROUND((V34-V33)/V33*100,1)</f>
        <v>0.5</v>
      </c>
      <c r="X34" s="340">
        <v>116.4</v>
      </c>
      <c r="Y34" s="339">
        <f>ROUND((X34-X33)/X33*100,1)</f>
        <v>0.3</v>
      </c>
      <c r="Z34" s="338">
        <v>114.6</v>
      </c>
      <c r="AA34" s="339">
        <f>ROUND((Z34-Z33)/Z33*100,1)</f>
        <v>0.4</v>
      </c>
      <c r="AB34" s="340">
        <v>97</v>
      </c>
      <c r="AC34" s="354">
        <f>ROUND((AB34-AB33)/AB33*100,1)</f>
        <v>1.1000000000000001</v>
      </c>
      <c r="AD34" s="340">
        <v>108.7</v>
      </c>
      <c r="AE34" s="339"/>
      <c r="AF34" s="338">
        <v>107.5</v>
      </c>
      <c r="AG34" s="339"/>
      <c r="AH34" s="338">
        <v>113.3</v>
      </c>
      <c r="AI34" s="339"/>
      <c r="AJ34" s="338">
        <v>102.4</v>
      </c>
      <c r="AK34" s="339"/>
      <c r="AM34" s="324" t="s">
        <v>96</v>
      </c>
      <c r="AN34" s="337" t="s">
        <v>104</v>
      </c>
      <c r="AO34" s="736">
        <v>87.6</v>
      </c>
      <c r="AP34" s="307">
        <f t="shared" si="3"/>
        <v>-8</v>
      </c>
      <c r="AQ34" s="742">
        <v>87.2</v>
      </c>
      <c r="AR34" s="307">
        <f t="shared" si="4"/>
        <v>-6.9</v>
      </c>
      <c r="AS34" s="736">
        <v>102.8</v>
      </c>
      <c r="AT34" s="307">
        <f t="shared" si="5"/>
        <v>-1.6</v>
      </c>
      <c r="AU34" s="742">
        <v>119.1</v>
      </c>
      <c r="AV34" s="307">
        <f t="shared" si="5"/>
        <v>7.6</v>
      </c>
      <c r="AW34" s="742">
        <v>80</v>
      </c>
      <c r="AX34" s="307">
        <f t="shared" si="10"/>
        <v>-25.9</v>
      </c>
      <c r="AY34" s="736">
        <v>77.5</v>
      </c>
      <c r="AZ34" s="307">
        <f t="shared" si="11"/>
        <v>-27.4</v>
      </c>
      <c r="BA34" s="736">
        <v>104.1</v>
      </c>
      <c r="BB34" s="307">
        <f t="shared" si="12"/>
        <v>-0.9</v>
      </c>
      <c r="BC34" s="736">
        <v>129.1</v>
      </c>
      <c r="BD34" s="307">
        <f t="shared" si="13"/>
        <v>38.5</v>
      </c>
    </row>
    <row r="35" spans="1:56" x14ac:dyDescent="0.15">
      <c r="A35" s="324"/>
      <c r="B35" s="337" t="s">
        <v>105</v>
      </c>
      <c r="C35" s="338">
        <v>107.1</v>
      </c>
      <c r="D35" s="339">
        <f t="shared" si="9"/>
        <v>-2</v>
      </c>
      <c r="E35" s="340">
        <v>106.9</v>
      </c>
      <c r="F35" s="339">
        <f t="shared" si="9"/>
        <v>-2.6</v>
      </c>
      <c r="G35" s="338">
        <v>106.2</v>
      </c>
      <c r="H35" s="339">
        <f t="shared" ref="H35:H77" si="15">ROUND((G35-G34)/G34*100,1)</f>
        <v>0.9</v>
      </c>
      <c r="I35" s="340">
        <v>105.2</v>
      </c>
      <c r="J35" s="354">
        <f t="shared" ref="J35:J77" si="16">ROUND((I35-I34)/I34*100,1)</f>
        <v>2.6</v>
      </c>
      <c r="K35" s="340">
        <v>108.7</v>
      </c>
      <c r="L35" s="339">
        <f t="shared" si="14"/>
        <v>-0.2</v>
      </c>
      <c r="M35" s="338">
        <v>108.5</v>
      </c>
      <c r="N35" s="339">
        <f t="shared" si="14"/>
        <v>-0.8</v>
      </c>
      <c r="O35" s="338">
        <v>106.1</v>
      </c>
      <c r="P35" s="339">
        <f t="shared" si="7"/>
        <v>2.6</v>
      </c>
      <c r="Q35" s="338">
        <v>102.9</v>
      </c>
      <c r="R35" s="339">
        <f t="shared" si="8"/>
        <v>3.9</v>
      </c>
      <c r="T35" s="324"/>
      <c r="U35" s="337" t="s">
        <v>105</v>
      </c>
      <c r="V35" s="338">
        <v>112.9</v>
      </c>
      <c r="W35" s="339">
        <f>ROUND((V35-V34)/V34*100,1)</f>
        <v>-2.8</v>
      </c>
      <c r="X35" s="340">
        <v>112.4</v>
      </c>
      <c r="Y35" s="339">
        <f>ROUND((X35-X34)/X34*100,1)</f>
        <v>-3.4</v>
      </c>
      <c r="Z35" s="338">
        <v>115.7</v>
      </c>
      <c r="AA35" s="339">
        <f t="shared" ref="AA35:AA77" si="17">ROUND((Z35-Z34)/Z34*100,1)</f>
        <v>1</v>
      </c>
      <c r="AB35" s="340">
        <v>101.4</v>
      </c>
      <c r="AC35" s="354">
        <f t="shared" ref="AC35:AC77" si="18">ROUND((AB35-AB34)/AB34*100,1)</f>
        <v>4.5</v>
      </c>
      <c r="AD35" s="340">
        <v>115.9</v>
      </c>
      <c r="AE35" s="339"/>
      <c r="AF35" s="338">
        <v>115</v>
      </c>
      <c r="AG35" s="339"/>
      <c r="AH35" s="338">
        <v>114.2</v>
      </c>
      <c r="AI35" s="339"/>
      <c r="AJ35" s="338">
        <v>98.4</v>
      </c>
      <c r="AK35" s="339"/>
      <c r="AM35" s="324" t="s">
        <v>96</v>
      </c>
      <c r="AN35" s="337" t="s">
        <v>105</v>
      </c>
      <c r="AO35" s="736">
        <v>89.4</v>
      </c>
      <c r="AP35" s="307">
        <f t="shared" si="3"/>
        <v>2.1</v>
      </c>
      <c r="AQ35" s="742">
        <v>90.7</v>
      </c>
      <c r="AR35" s="307">
        <f t="shared" si="4"/>
        <v>4</v>
      </c>
      <c r="AS35" s="736">
        <v>100.1</v>
      </c>
      <c r="AT35" s="307">
        <f t="shared" si="5"/>
        <v>-2.6</v>
      </c>
      <c r="AU35" s="742">
        <v>111.5</v>
      </c>
      <c r="AV35" s="307">
        <f t="shared" si="5"/>
        <v>-6.4</v>
      </c>
      <c r="AW35" s="742">
        <v>91.6</v>
      </c>
      <c r="AX35" s="307">
        <f t="shared" si="10"/>
        <v>-18.100000000000001</v>
      </c>
      <c r="AY35" s="736">
        <v>92.9</v>
      </c>
      <c r="AZ35" s="307">
        <f t="shared" si="11"/>
        <v>-16.8</v>
      </c>
      <c r="BA35" s="736">
        <v>100.9</v>
      </c>
      <c r="BB35" s="307">
        <f t="shared" si="12"/>
        <v>-3.8</v>
      </c>
      <c r="BC35" s="736">
        <v>109.6</v>
      </c>
      <c r="BD35" s="307">
        <f t="shared" si="13"/>
        <v>21.5</v>
      </c>
    </row>
    <row r="36" spans="1:56" x14ac:dyDescent="0.15">
      <c r="A36" s="324"/>
      <c r="B36" s="337" t="s">
        <v>106</v>
      </c>
      <c r="C36" s="338">
        <v>106.8</v>
      </c>
      <c r="D36" s="339">
        <f t="shared" ref="D36:F52" si="19">ROUND((C36-C35)/C35*100,1)</f>
        <v>-0.3</v>
      </c>
      <c r="E36" s="340">
        <v>107.4</v>
      </c>
      <c r="F36" s="339">
        <f t="shared" si="19"/>
        <v>0.5</v>
      </c>
      <c r="G36" s="338">
        <v>106.3</v>
      </c>
      <c r="H36" s="339">
        <f t="shared" si="15"/>
        <v>0.1</v>
      </c>
      <c r="I36" s="340">
        <v>102.6</v>
      </c>
      <c r="J36" s="354">
        <f t="shared" si="16"/>
        <v>-2.5</v>
      </c>
      <c r="K36" s="340">
        <v>110.6</v>
      </c>
      <c r="L36" s="339">
        <f t="shared" si="14"/>
        <v>2.2999999999999998</v>
      </c>
      <c r="M36" s="338">
        <v>110.4</v>
      </c>
      <c r="N36" s="339">
        <f t="shared" si="14"/>
        <v>3</v>
      </c>
      <c r="O36" s="338">
        <v>107.1</v>
      </c>
      <c r="P36" s="339">
        <f t="shared" si="7"/>
        <v>2.1</v>
      </c>
      <c r="Q36" s="338">
        <v>102.1</v>
      </c>
      <c r="R36" s="339">
        <f t="shared" si="8"/>
        <v>1.2</v>
      </c>
      <c r="T36" s="324"/>
      <c r="U36" s="337" t="s">
        <v>106</v>
      </c>
      <c r="V36" s="338">
        <v>112.7</v>
      </c>
      <c r="W36" s="339">
        <f t="shared" ref="W36:W52" si="20">ROUND((V36-V35)/V35*100,1)</f>
        <v>-0.2</v>
      </c>
      <c r="X36" s="340">
        <v>111.4</v>
      </c>
      <c r="Y36" s="339">
        <f t="shared" ref="Y36:Y52" si="21">ROUND((X36-X35)/X35*100,1)</f>
        <v>-0.9</v>
      </c>
      <c r="Z36" s="338">
        <v>116.2</v>
      </c>
      <c r="AA36" s="339">
        <f t="shared" si="17"/>
        <v>0.4</v>
      </c>
      <c r="AB36" s="340">
        <v>99.7</v>
      </c>
      <c r="AC36" s="354">
        <f t="shared" si="18"/>
        <v>-1.7</v>
      </c>
      <c r="AD36" s="340">
        <v>117.9</v>
      </c>
      <c r="AE36" s="339"/>
      <c r="AF36" s="338">
        <v>116.7</v>
      </c>
      <c r="AG36" s="339"/>
      <c r="AH36" s="338">
        <v>116.1</v>
      </c>
      <c r="AI36" s="339"/>
      <c r="AJ36" s="338">
        <v>97.8</v>
      </c>
      <c r="AK36" s="339"/>
      <c r="AM36" s="324"/>
      <c r="AN36" s="337" t="s">
        <v>106</v>
      </c>
      <c r="AO36" s="736">
        <v>95.3</v>
      </c>
      <c r="AP36" s="307">
        <f t="shared" si="3"/>
        <v>6.6</v>
      </c>
      <c r="AQ36" s="742">
        <v>95.1</v>
      </c>
      <c r="AR36" s="307">
        <f t="shared" si="4"/>
        <v>4.9000000000000004</v>
      </c>
      <c r="AS36" s="736">
        <v>99.3</v>
      </c>
      <c r="AT36" s="307">
        <f t="shared" si="5"/>
        <v>-0.8</v>
      </c>
      <c r="AU36" s="742">
        <v>102.4</v>
      </c>
      <c r="AV36" s="307">
        <f t="shared" si="5"/>
        <v>-8.1999999999999993</v>
      </c>
      <c r="AW36" s="742">
        <v>99.1</v>
      </c>
      <c r="AX36" s="307">
        <f t="shared" si="10"/>
        <v>-16.2</v>
      </c>
      <c r="AY36" s="736">
        <v>98.6</v>
      </c>
      <c r="AZ36" s="307">
        <f t="shared" si="11"/>
        <v>-16.7</v>
      </c>
      <c r="BA36" s="736">
        <v>100.8</v>
      </c>
      <c r="BB36" s="307">
        <f t="shared" si="12"/>
        <v>-5.5</v>
      </c>
      <c r="BC36" s="736">
        <v>101.3</v>
      </c>
      <c r="BD36" s="307">
        <f t="shared" si="13"/>
        <v>15.5</v>
      </c>
    </row>
    <row r="37" spans="1:56" x14ac:dyDescent="0.15">
      <c r="A37" s="324"/>
      <c r="B37" s="337" t="s">
        <v>107</v>
      </c>
      <c r="C37" s="338">
        <v>103.5</v>
      </c>
      <c r="D37" s="339">
        <f t="shared" si="19"/>
        <v>-3.1</v>
      </c>
      <c r="E37" s="340">
        <v>103.9</v>
      </c>
      <c r="F37" s="339">
        <f t="shared" si="19"/>
        <v>-3.3</v>
      </c>
      <c r="G37" s="338">
        <v>106.1</v>
      </c>
      <c r="H37" s="339">
        <f t="shared" si="15"/>
        <v>-0.2</v>
      </c>
      <c r="I37" s="340">
        <v>110.1</v>
      </c>
      <c r="J37" s="354">
        <f t="shared" si="16"/>
        <v>7.3</v>
      </c>
      <c r="K37" s="340">
        <v>95.5</v>
      </c>
      <c r="L37" s="339">
        <f t="shared" si="14"/>
        <v>-7.2</v>
      </c>
      <c r="M37" s="338">
        <v>96</v>
      </c>
      <c r="N37" s="339">
        <f t="shared" si="14"/>
        <v>-7.1</v>
      </c>
      <c r="O37" s="338">
        <v>106.5</v>
      </c>
      <c r="P37" s="339">
        <f t="shared" si="7"/>
        <v>1.7</v>
      </c>
      <c r="Q37" s="338">
        <v>116</v>
      </c>
      <c r="R37" s="339">
        <f t="shared" si="8"/>
        <v>9.6</v>
      </c>
      <c r="T37" s="324"/>
      <c r="U37" s="337" t="s">
        <v>107</v>
      </c>
      <c r="V37" s="338">
        <v>108.7</v>
      </c>
      <c r="W37" s="339">
        <f t="shared" si="20"/>
        <v>-3.5</v>
      </c>
      <c r="X37" s="340">
        <v>108.6</v>
      </c>
      <c r="Y37" s="339">
        <f t="shared" si="21"/>
        <v>-2.5</v>
      </c>
      <c r="Z37" s="338">
        <v>116</v>
      </c>
      <c r="AA37" s="339">
        <f t="shared" si="17"/>
        <v>-0.2</v>
      </c>
      <c r="AB37" s="340">
        <v>107.6</v>
      </c>
      <c r="AC37" s="354">
        <f t="shared" si="18"/>
        <v>7.9</v>
      </c>
      <c r="AD37" s="340">
        <v>101.2</v>
      </c>
      <c r="AE37" s="339"/>
      <c r="AF37" s="338">
        <v>101.2</v>
      </c>
      <c r="AG37" s="339"/>
      <c r="AH37" s="338">
        <v>115.9</v>
      </c>
      <c r="AI37" s="339"/>
      <c r="AJ37" s="338">
        <v>112</v>
      </c>
      <c r="AK37" s="339"/>
      <c r="AM37" s="324"/>
      <c r="AN37" s="337" t="s">
        <v>107</v>
      </c>
      <c r="AO37" s="736">
        <v>97.2</v>
      </c>
      <c r="AP37" s="307">
        <f t="shared" si="3"/>
        <v>2</v>
      </c>
      <c r="AQ37" s="742">
        <v>97.2</v>
      </c>
      <c r="AR37" s="307">
        <f t="shared" si="4"/>
        <v>2.2000000000000002</v>
      </c>
      <c r="AS37" s="736">
        <v>99</v>
      </c>
      <c r="AT37" s="307">
        <f t="shared" si="5"/>
        <v>-0.3</v>
      </c>
      <c r="AU37" s="742">
        <v>101</v>
      </c>
      <c r="AV37" s="307">
        <f t="shared" si="5"/>
        <v>-1.4</v>
      </c>
      <c r="AW37" s="742">
        <v>87.9</v>
      </c>
      <c r="AX37" s="307">
        <f t="shared" si="10"/>
        <v>-14.3</v>
      </c>
      <c r="AY37" s="736">
        <v>88.7</v>
      </c>
      <c r="AZ37" s="307">
        <f t="shared" si="11"/>
        <v>-14.8</v>
      </c>
      <c r="BA37" s="736">
        <v>100</v>
      </c>
      <c r="BB37" s="307">
        <f t="shared" si="12"/>
        <v>-5.2</v>
      </c>
      <c r="BC37" s="736">
        <v>108.4</v>
      </c>
      <c r="BD37" s="307">
        <f t="shared" si="13"/>
        <v>12.9</v>
      </c>
    </row>
    <row r="38" spans="1:56" x14ac:dyDescent="0.15">
      <c r="A38" s="324"/>
      <c r="B38" s="337" t="s">
        <v>108</v>
      </c>
      <c r="C38" s="338">
        <v>103.6</v>
      </c>
      <c r="D38" s="339">
        <f t="shared" si="19"/>
        <v>0.1</v>
      </c>
      <c r="E38" s="340">
        <v>104</v>
      </c>
      <c r="F38" s="339">
        <f t="shared" si="19"/>
        <v>0.1</v>
      </c>
      <c r="G38" s="338">
        <v>107.7</v>
      </c>
      <c r="H38" s="339">
        <f t="shared" si="15"/>
        <v>1.5</v>
      </c>
      <c r="I38" s="340">
        <v>109.3</v>
      </c>
      <c r="J38" s="354">
        <f t="shared" si="16"/>
        <v>-0.7</v>
      </c>
      <c r="K38" s="340">
        <v>110</v>
      </c>
      <c r="L38" s="339">
        <f t="shared" si="14"/>
        <v>0.4</v>
      </c>
      <c r="M38" s="338">
        <v>111.3</v>
      </c>
      <c r="N38" s="339">
        <f t="shared" si="14"/>
        <v>-0.5</v>
      </c>
      <c r="O38" s="338">
        <v>104.8</v>
      </c>
      <c r="P38" s="339">
        <f t="shared" si="7"/>
        <v>3.1</v>
      </c>
      <c r="Q38" s="338">
        <v>101.9</v>
      </c>
      <c r="R38" s="339">
        <f t="shared" si="8"/>
        <v>4.7</v>
      </c>
      <c r="T38" s="324"/>
      <c r="U38" s="337" t="s">
        <v>108</v>
      </c>
      <c r="V38" s="338">
        <v>110</v>
      </c>
      <c r="W38" s="339">
        <f t="shared" si="20"/>
        <v>1.2</v>
      </c>
      <c r="X38" s="340">
        <v>108.2</v>
      </c>
      <c r="Y38" s="339">
        <f t="shared" si="21"/>
        <v>-0.4</v>
      </c>
      <c r="Z38" s="338">
        <v>116.9</v>
      </c>
      <c r="AA38" s="339">
        <f t="shared" si="17"/>
        <v>0.8</v>
      </c>
      <c r="AB38" s="340">
        <v>107.1</v>
      </c>
      <c r="AC38" s="354">
        <f t="shared" si="18"/>
        <v>-0.5</v>
      </c>
      <c r="AD38" s="340">
        <v>116.9</v>
      </c>
      <c r="AE38" s="339"/>
      <c r="AF38" s="338">
        <v>117.6</v>
      </c>
      <c r="AG38" s="339"/>
      <c r="AH38" s="338">
        <v>113.3</v>
      </c>
      <c r="AI38" s="339"/>
      <c r="AJ38" s="338">
        <v>97.6</v>
      </c>
      <c r="AK38" s="339"/>
      <c r="AM38" s="324" t="s">
        <v>96</v>
      </c>
      <c r="AN38" s="337" t="s">
        <v>108</v>
      </c>
      <c r="AO38" s="736">
        <v>100.5</v>
      </c>
      <c r="AP38" s="307">
        <f t="shared" si="3"/>
        <v>3.4</v>
      </c>
      <c r="AQ38" s="742">
        <v>101.3</v>
      </c>
      <c r="AR38" s="307">
        <f t="shared" si="4"/>
        <v>4.2</v>
      </c>
      <c r="AS38" s="736">
        <v>96.7</v>
      </c>
      <c r="AT38" s="307">
        <f t="shared" si="5"/>
        <v>-2.2999999999999998</v>
      </c>
      <c r="AU38" s="742">
        <v>94.3</v>
      </c>
      <c r="AV38" s="307">
        <f t="shared" si="5"/>
        <v>-6.6</v>
      </c>
      <c r="AW38" s="742">
        <v>104.6</v>
      </c>
      <c r="AX38" s="307">
        <f t="shared" si="10"/>
        <v>-9.6999999999999993</v>
      </c>
      <c r="AY38" s="736">
        <v>106.3</v>
      </c>
      <c r="AZ38" s="307">
        <f t="shared" si="11"/>
        <v>-9.6999999999999993</v>
      </c>
      <c r="BA38" s="736">
        <v>95.7</v>
      </c>
      <c r="BB38" s="307">
        <f t="shared" si="12"/>
        <v>-6</v>
      </c>
      <c r="BC38" s="736">
        <v>89.9</v>
      </c>
      <c r="BD38" s="307">
        <f t="shared" si="13"/>
        <v>4.9000000000000004</v>
      </c>
    </row>
    <row r="39" spans="1:56" x14ac:dyDescent="0.15">
      <c r="A39" s="324"/>
      <c r="B39" s="337" t="s">
        <v>109</v>
      </c>
      <c r="C39" s="338">
        <v>100.1</v>
      </c>
      <c r="D39" s="339">
        <f t="shared" si="19"/>
        <v>-3.4</v>
      </c>
      <c r="E39" s="340">
        <v>100.9</v>
      </c>
      <c r="F39" s="339">
        <f t="shared" si="19"/>
        <v>-3</v>
      </c>
      <c r="G39" s="338">
        <v>108.9</v>
      </c>
      <c r="H39" s="339">
        <f t="shared" si="15"/>
        <v>1.1000000000000001</v>
      </c>
      <c r="I39" s="340">
        <v>113.6</v>
      </c>
      <c r="J39" s="354">
        <f t="shared" si="16"/>
        <v>3.9</v>
      </c>
      <c r="K39" s="340">
        <v>105.9</v>
      </c>
      <c r="L39" s="339">
        <f t="shared" si="14"/>
        <v>-6.6</v>
      </c>
      <c r="M39" s="338">
        <v>103.7</v>
      </c>
      <c r="N39" s="339">
        <f t="shared" si="14"/>
        <v>-7.1</v>
      </c>
      <c r="O39" s="338">
        <v>110.1</v>
      </c>
      <c r="P39" s="339">
        <f t="shared" si="7"/>
        <v>4.4000000000000004</v>
      </c>
      <c r="Q39" s="338">
        <v>111.6</v>
      </c>
      <c r="R39" s="339">
        <f t="shared" si="8"/>
        <v>13.8</v>
      </c>
      <c r="T39" s="324"/>
      <c r="U39" s="337" t="s">
        <v>109</v>
      </c>
      <c r="V39" s="338">
        <v>107.4</v>
      </c>
      <c r="W39" s="339">
        <f t="shared" si="20"/>
        <v>-2.4</v>
      </c>
      <c r="X39" s="340">
        <v>106.2</v>
      </c>
      <c r="Y39" s="339">
        <f t="shared" si="21"/>
        <v>-1.8</v>
      </c>
      <c r="Z39" s="338">
        <v>118.1</v>
      </c>
      <c r="AA39" s="339">
        <f t="shared" si="17"/>
        <v>1</v>
      </c>
      <c r="AB39" s="340">
        <v>110</v>
      </c>
      <c r="AC39" s="354">
        <f t="shared" si="18"/>
        <v>2.7</v>
      </c>
      <c r="AD39" s="340">
        <v>111.7</v>
      </c>
      <c r="AE39" s="339"/>
      <c r="AF39" s="338">
        <v>108.9</v>
      </c>
      <c r="AG39" s="339"/>
      <c r="AH39" s="338">
        <v>119.2</v>
      </c>
      <c r="AI39" s="339"/>
      <c r="AJ39" s="338">
        <v>108.3</v>
      </c>
      <c r="AK39" s="339"/>
      <c r="AM39" s="324" t="s">
        <v>96</v>
      </c>
      <c r="AN39" s="337" t="s">
        <v>109</v>
      </c>
      <c r="AO39" s="736">
        <v>103.6</v>
      </c>
      <c r="AP39" s="307">
        <f t="shared" si="3"/>
        <v>3.1</v>
      </c>
      <c r="AQ39" s="742">
        <v>104</v>
      </c>
      <c r="AR39" s="307">
        <f t="shared" si="4"/>
        <v>2.7</v>
      </c>
      <c r="AS39" s="736">
        <v>95.7</v>
      </c>
      <c r="AT39" s="307">
        <f t="shared" si="5"/>
        <v>-1</v>
      </c>
      <c r="AU39" s="742">
        <v>92.4</v>
      </c>
      <c r="AV39" s="307">
        <f t="shared" si="5"/>
        <v>-2</v>
      </c>
      <c r="AW39" s="742">
        <v>106.2</v>
      </c>
      <c r="AX39" s="307">
        <f t="shared" si="10"/>
        <v>-4.2</v>
      </c>
      <c r="AY39" s="736">
        <v>106.8</v>
      </c>
      <c r="AZ39" s="307">
        <f t="shared" si="11"/>
        <v>-3.3</v>
      </c>
      <c r="BA39" s="736">
        <v>95.4</v>
      </c>
      <c r="BB39" s="307">
        <f t="shared" si="12"/>
        <v>-8.3000000000000007</v>
      </c>
      <c r="BC39" s="736">
        <v>90.1</v>
      </c>
      <c r="BD39" s="307">
        <f t="shared" si="13"/>
        <v>-1.7</v>
      </c>
    </row>
    <row r="40" spans="1:56" x14ac:dyDescent="0.15">
      <c r="A40" s="324"/>
      <c r="B40" s="337" t="s">
        <v>110</v>
      </c>
      <c r="C40" s="338">
        <v>93.1</v>
      </c>
      <c r="D40" s="339">
        <f t="shared" si="19"/>
        <v>-7</v>
      </c>
      <c r="E40" s="340">
        <v>93.6</v>
      </c>
      <c r="F40" s="339">
        <f t="shared" si="19"/>
        <v>-7.2</v>
      </c>
      <c r="G40" s="338">
        <v>109.5</v>
      </c>
      <c r="H40" s="339">
        <f t="shared" si="15"/>
        <v>0.6</v>
      </c>
      <c r="I40" s="340">
        <v>124.6</v>
      </c>
      <c r="J40" s="354">
        <f t="shared" si="16"/>
        <v>9.6999999999999993</v>
      </c>
      <c r="K40" s="340">
        <v>94.4</v>
      </c>
      <c r="L40" s="339">
        <f t="shared" si="14"/>
        <v>-16.5</v>
      </c>
      <c r="M40" s="338">
        <v>93.4</v>
      </c>
      <c r="N40" s="339">
        <f t="shared" si="14"/>
        <v>-17</v>
      </c>
      <c r="O40" s="338">
        <v>113.1</v>
      </c>
      <c r="P40" s="339">
        <f t="shared" si="7"/>
        <v>4.3</v>
      </c>
      <c r="Q40" s="338">
        <v>126.6</v>
      </c>
      <c r="R40" s="339">
        <f t="shared" si="8"/>
        <v>25.8</v>
      </c>
      <c r="T40" s="324"/>
      <c r="U40" s="337" t="s">
        <v>110</v>
      </c>
      <c r="V40" s="338">
        <v>100.2</v>
      </c>
      <c r="W40" s="339">
        <f t="shared" si="20"/>
        <v>-6.7</v>
      </c>
      <c r="X40" s="340">
        <v>98.9</v>
      </c>
      <c r="Y40" s="339">
        <f t="shared" si="21"/>
        <v>-6.9</v>
      </c>
      <c r="Z40" s="338">
        <v>119.1</v>
      </c>
      <c r="AA40" s="339">
        <f t="shared" si="17"/>
        <v>0.8</v>
      </c>
      <c r="AB40" s="340">
        <v>124.5</v>
      </c>
      <c r="AC40" s="354">
        <f t="shared" si="18"/>
        <v>13.2</v>
      </c>
      <c r="AD40" s="340">
        <v>100.6</v>
      </c>
      <c r="AE40" s="339"/>
      <c r="AF40" s="338">
        <v>99.1</v>
      </c>
      <c r="AG40" s="339"/>
      <c r="AH40" s="338">
        <v>123.1</v>
      </c>
      <c r="AI40" s="339"/>
      <c r="AJ40" s="338">
        <v>124.1</v>
      </c>
      <c r="AK40" s="339"/>
      <c r="AM40" s="324" t="s">
        <v>96</v>
      </c>
      <c r="AN40" s="337" t="s">
        <v>110</v>
      </c>
      <c r="AO40" s="736">
        <v>103.7</v>
      </c>
      <c r="AP40" s="307">
        <f t="shared" si="3"/>
        <v>0.1</v>
      </c>
      <c r="AQ40" s="742">
        <v>103.8</v>
      </c>
      <c r="AR40" s="307">
        <f t="shared" si="4"/>
        <v>-0.2</v>
      </c>
      <c r="AS40" s="736">
        <v>94.1</v>
      </c>
      <c r="AT40" s="307">
        <f t="shared" si="5"/>
        <v>-1.7</v>
      </c>
      <c r="AU40" s="742">
        <v>90.5</v>
      </c>
      <c r="AV40" s="307">
        <f t="shared" si="5"/>
        <v>-2.1</v>
      </c>
      <c r="AW40" s="742">
        <v>104.8</v>
      </c>
      <c r="AX40" s="307">
        <f t="shared" si="10"/>
        <v>-4.5</v>
      </c>
      <c r="AY40" s="736">
        <v>105.1</v>
      </c>
      <c r="AZ40" s="307">
        <f t="shared" si="11"/>
        <v>-4</v>
      </c>
      <c r="BA40" s="736">
        <v>94.9</v>
      </c>
      <c r="BB40" s="307">
        <f t="shared" si="12"/>
        <v>-8.9</v>
      </c>
      <c r="BC40" s="736">
        <v>90.5</v>
      </c>
      <c r="BD40" s="307">
        <f t="shared" si="13"/>
        <v>-2.9</v>
      </c>
    </row>
    <row r="41" spans="1:56" x14ac:dyDescent="0.15">
      <c r="A41" s="346"/>
      <c r="B41" s="342" t="s">
        <v>97</v>
      </c>
      <c r="C41" s="338">
        <v>85.3</v>
      </c>
      <c r="D41" s="339">
        <f t="shared" si="19"/>
        <v>-8.4</v>
      </c>
      <c r="E41" s="340">
        <v>86</v>
      </c>
      <c r="F41" s="339">
        <f t="shared" si="19"/>
        <v>-8.1</v>
      </c>
      <c r="G41" s="338">
        <v>109.7</v>
      </c>
      <c r="H41" s="339">
        <f t="shared" si="15"/>
        <v>0.2</v>
      </c>
      <c r="I41" s="340">
        <v>132.1</v>
      </c>
      <c r="J41" s="354">
        <f t="shared" si="16"/>
        <v>6</v>
      </c>
      <c r="K41" s="340">
        <v>87</v>
      </c>
      <c r="L41" s="339">
        <f t="shared" si="14"/>
        <v>-20.7</v>
      </c>
      <c r="M41" s="338">
        <v>89.6</v>
      </c>
      <c r="N41" s="339">
        <f t="shared" si="14"/>
        <v>-20.7</v>
      </c>
      <c r="O41" s="338">
        <v>109</v>
      </c>
      <c r="P41" s="339">
        <f t="shared" si="7"/>
        <v>4.8</v>
      </c>
      <c r="Q41" s="338">
        <v>131.4</v>
      </c>
      <c r="R41" s="339">
        <f t="shared" si="8"/>
        <v>33.5</v>
      </c>
      <c r="T41" s="346"/>
      <c r="U41" s="342" t="s">
        <v>97</v>
      </c>
      <c r="V41" s="338">
        <v>91.9</v>
      </c>
      <c r="W41" s="339">
        <f t="shared" si="20"/>
        <v>-8.3000000000000007</v>
      </c>
      <c r="X41" s="340">
        <v>91.9</v>
      </c>
      <c r="Y41" s="339">
        <f t="shared" si="21"/>
        <v>-7.1</v>
      </c>
      <c r="Z41" s="338">
        <v>119.8</v>
      </c>
      <c r="AA41" s="339">
        <f t="shared" si="17"/>
        <v>0.6</v>
      </c>
      <c r="AB41" s="340">
        <v>136.80000000000001</v>
      </c>
      <c r="AC41" s="354">
        <f t="shared" si="18"/>
        <v>9.9</v>
      </c>
      <c r="AD41" s="340">
        <v>93.7</v>
      </c>
      <c r="AE41" s="339"/>
      <c r="AF41" s="338">
        <v>95.1</v>
      </c>
      <c r="AG41" s="339"/>
      <c r="AH41" s="338">
        <v>121.9</v>
      </c>
      <c r="AI41" s="339"/>
      <c r="AJ41" s="338">
        <v>136.1</v>
      </c>
      <c r="AK41" s="339"/>
      <c r="AM41" s="346" t="s">
        <v>96</v>
      </c>
      <c r="AN41" s="342" t="s">
        <v>97</v>
      </c>
      <c r="AO41" s="736">
        <v>103.2</v>
      </c>
      <c r="AP41" s="307">
        <f t="shared" si="3"/>
        <v>-0.5</v>
      </c>
      <c r="AQ41" s="742">
        <v>102.2</v>
      </c>
      <c r="AR41" s="307">
        <f t="shared" si="4"/>
        <v>-1.5</v>
      </c>
      <c r="AS41" s="736">
        <v>94.7</v>
      </c>
      <c r="AT41" s="307">
        <f t="shared" si="5"/>
        <v>0.6</v>
      </c>
      <c r="AU41" s="742">
        <v>91.2</v>
      </c>
      <c r="AV41" s="307">
        <f t="shared" si="5"/>
        <v>0.8</v>
      </c>
      <c r="AW41" s="742">
        <v>107.9</v>
      </c>
      <c r="AX41" s="307">
        <f t="shared" si="10"/>
        <v>-3.1</v>
      </c>
      <c r="AY41" s="736">
        <v>108.6</v>
      </c>
      <c r="AZ41" s="307">
        <f t="shared" si="11"/>
        <v>-3.2</v>
      </c>
      <c r="BA41" s="736">
        <v>92.6</v>
      </c>
      <c r="BB41" s="307">
        <f t="shared" si="12"/>
        <v>-8.3000000000000007</v>
      </c>
      <c r="BC41" s="736">
        <v>85.6</v>
      </c>
      <c r="BD41" s="307">
        <f t="shared" si="13"/>
        <v>-3.8</v>
      </c>
    </row>
    <row r="42" spans="1:56" x14ac:dyDescent="0.15">
      <c r="A42" s="331" t="s">
        <v>45</v>
      </c>
      <c r="B42" s="332" t="s">
        <v>99</v>
      </c>
      <c r="C42" s="333">
        <v>78.099999999999994</v>
      </c>
      <c r="D42" s="334">
        <f t="shared" si="19"/>
        <v>-8.4</v>
      </c>
      <c r="E42" s="333">
        <v>78.099999999999994</v>
      </c>
      <c r="F42" s="334">
        <f t="shared" si="19"/>
        <v>-9.1999999999999993</v>
      </c>
      <c r="G42" s="333">
        <v>107.2</v>
      </c>
      <c r="H42" s="334">
        <f t="shared" si="15"/>
        <v>-2.2999999999999998</v>
      </c>
      <c r="I42" s="333">
        <v>148.9</v>
      </c>
      <c r="J42" s="334">
        <f t="shared" si="16"/>
        <v>12.7</v>
      </c>
      <c r="K42" s="333">
        <v>70.2</v>
      </c>
      <c r="L42" s="334">
        <f t="shared" si="14"/>
        <v>-30.9</v>
      </c>
      <c r="M42" s="333">
        <v>69.8</v>
      </c>
      <c r="N42" s="334">
        <f t="shared" si="14"/>
        <v>-31.6</v>
      </c>
      <c r="O42" s="333">
        <v>110.6</v>
      </c>
      <c r="P42" s="334">
        <f t="shared" si="7"/>
        <v>2.7</v>
      </c>
      <c r="Q42" s="333">
        <v>169.1</v>
      </c>
      <c r="R42" s="334">
        <f t="shared" si="8"/>
        <v>51.5</v>
      </c>
      <c r="T42" s="331" t="s">
        <v>45</v>
      </c>
      <c r="U42" s="332" t="s">
        <v>99</v>
      </c>
      <c r="V42" s="333">
        <v>83.8</v>
      </c>
      <c r="W42" s="334">
        <f t="shared" si="20"/>
        <v>-8.8000000000000007</v>
      </c>
      <c r="X42" s="333">
        <v>83.2</v>
      </c>
      <c r="Y42" s="334">
        <f t="shared" si="21"/>
        <v>-9.5</v>
      </c>
      <c r="Z42" s="333">
        <v>119.5</v>
      </c>
      <c r="AA42" s="334">
        <f t="shared" si="17"/>
        <v>-0.3</v>
      </c>
      <c r="AB42" s="333">
        <v>150.19999999999999</v>
      </c>
      <c r="AC42" s="334">
        <f t="shared" si="18"/>
        <v>9.8000000000000007</v>
      </c>
      <c r="AD42" s="333">
        <v>76.599999999999994</v>
      </c>
      <c r="AE42" s="334">
        <f>ROUND((AD42-AD30)/AD30*100,1)</f>
        <v>-29.4</v>
      </c>
      <c r="AF42" s="333">
        <v>75.3</v>
      </c>
      <c r="AG42" s="334">
        <f>ROUND((AF42-AF30)/AF30*100,1)</f>
        <v>-30.9</v>
      </c>
      <c r="AH42" s="333">
        <v>125.8</v>
      </c>
      <c r="AI42" s="334">
        <f>ROUND((AH42-AH30)/AH30*100,1)</f>
        <v>3.8</v>
      </c>
      <c r="AJ42" s="333">
        <v>170.9</v>
      </c>
      <c r="AK42" s="334">
        <f>ROUND((AJ42-AJ30)/AJ30*100,1)</f>
        <v>54.8</v>
      </c>
      <c r="AM42" s="331" t="s">
        <v>418</v>
      </c>
      <c r="AN42" s="332" t="s">
        <v>99</v>
      </c>
      <c r="AO42" s="738">
        <v>106.4</v>
      </c>
      <c r="AP42" s="745">
        <f t="shared" si="3"/>
        <v>3.1</v>
      </c>
      <c r="AQ42" s="738">
        <v>106.3</v>
      </c>
      <c r="AR42" s="745">
        <f t="shared" si="4"/>
        <v>4</v>
      </c>
      <c r="AS42" s="738">
        <v>94.4</v>
      </c>
      <c r="AT42" s="745">
        <f t="shared" si="5"/>
        <v>-0.3</v>
      </c>
      <c r="AU42" s="738">
        <v>87.2</v>
      </c>
      <c r="AV42" s="745">
        <f t="shared" si="5"/>
        <v>-4.4000000000000004</v>
      </c>
      <c r="AW42" s="738">
        <v>97.4</v>
      </c>
      <c r="AX42" s="745">
        <f t="shared" si="10"/>
        <v>-5.2</v>
      </c>
      <c r="AY42" s="738">
        <v>96.7</v>
      </c>
      <c r="AZ42" s="745">
        <f t="shared" si="11"/>
        <v>-5</v>
      </c>
      <c r="BA42" s="738">
        <v>95.8</v>
      </c>
      <c r="BB42" s="745">
        <f t="shared" si="12"/>
        <v>-10</v>
      </c>
      <c r="BC42" s="738">
        <v>96.5</v>
      </c>
      <c r="BD42" s="301">
        <f t="shared" si="13"/>
        <v>-5.6</v>
      </c>
    </row>
    <row r="43" spans="1:56" x14ac:dyDescent="0.15">
      <c r="A43" s="336"/>
      <c r="B43" s="337" t="s">
        <v>101</v>
      </c>
      <c r="C43" s="338">
        <v>71.400000000000006</v>
      </c>
      <c r="D43" s="339">
        <f t="shared" si="19"/>
        <v>-8.6</v>
      </c>
      <c r="E43" s="338">
        <v>73.5</v>
      </c>
      <c r="F43" s="339">
        <f t="shared" si="19"/>
        <v>-5.9</v>
      </c>
      <c r="G43" s="338">
        <v>103.2</v>
      </c>
      <c r="H43" s="339">
        <f t="shared" si="15"/>
        <v>-3.7</v>
      </c>
      <c r="I43" s="338">
        <v>154.6</v>
      </c>
      <c r="J43" s="339">
        <f t="shared" si="16"/>
        <v>3.8</v>
      </c>
      <c r="K43" s="338">
        <v>67</v>
      </c>
      <c r="L43" s="339">
        <f t="shared" si="14"/>
        <v>-38.6</v>
      </c>
      <c r="M43" s="338">
        <v>69.3</v>
      </c>
      <c r="N43" s="339">
        <f t="shared" si="14"/>
        <v>-36.799999999999997</v>
      </c>
      <c r="O43" s="338">
        <v>106.6</v>
      </c>
      <c r="P43" s="339">
        <f t="shared" si="7"/>
        <v>-1.8</v>
      </c>
      <c r="Q43" s="338">
        <v>166</v>
      </c>
      <c r="R43" s="339">
        <f t="shared" si="8"/>
        <v>60.7</v>
      </c>
      <c r="T43" s="336"/>
      <c r="U43" s="337" t="s">
        <v>101</v>
      </c>
      <c r="V43" s="338">
        <v>76.599999999999994</v>
      </c>
      <c r="W43" s="339">
        <f t="shared" si="20"/>
        <v>-8.6</v>
      </c>
      <c r="X43" s="338">
        <v>79.2</v>
      </c>
      <c r="Y43" s="339">
        <f t="shared" si="21"/>
        <v>-4.8</v>
      </c>
      <c r="Z43" s="338">
        <v>114.8</v>
      </c>
      <c r="AA43" s="339">
        <f t="shared" si="17"/>
        <v>-3.9</v>
      </c>
      <c r="AB43" s="338">
        <v>155.6</v>
      </c>
      <c r="AC43" s="339">
        <f t="shared" si="18"/>
        <v>3.6</v>
      </c>
      <c r="AD43" s="338">
        <v>73.5</v>
      </c>
      <c r="AE43" s="339">
        <f>ROUND((AD43-AD31)/AD31*100,1)</f>
        <v>-37.200000000000003</v>
      </c>
      <c r="AF43" s="338">
        <v>74.8</v>
      </c>
      <c r="AG43" s="339">
        <f>ROUND((AF43-AF31)/AF31*100,1)</f>
        <v>-36.1</v>
      </c>
      <c r="AH43" s="338">
        <v>119.7</v>
      </c>
      <c r="AI43" s="339">
        <f>ROUND((AH43-AH31)/AH31*100,1)</f>
        <v>-0.9</v>
      </c>
      <c r="AJ43" s="338">
        <v>166.4</v>
      </c>
      <c r="AK43" s="339">
        <f>ROUND((AJ43-AJ31)/AJ31*100,1)</f>
        <v>64.599999999999994</v>
      </c>
      <c r="AM43" s="336"/>
      <c r="AN43" s="337" t="s">
        <v>101</v>
      </c>
      <c r="AO43" s="739">
        <v>105.9</v>
      </c>
      <c r="AP43" s="746">
        <f t="shared" si="3"/>
        <v>-0.5</v>
      </c>
      <c r="AQ43" s="739">
        <v>105.9</v>
      </c>
      <c r="AR43" s="746">
        <f t="shared" si="4"/>
        <v>-0.4</v>
      </c>
      <c r="AS43" s="739">
        <v>93.8</v>
      </c>
      <c r="AT43" s="746">
        <f t="shared" si="5"/>
        <v>-0.6</v>
      </c>
      <c r="AU43" s="739">
        <v>87.1</v>
      </c>
      <c r="AV43" s="746">
        <f t="shared" si="5"/>
        <v>-0.1</v>
      </c>
      <c r="AW43" s="739">
        <v>101.4</v>
      </c>
      <c r="AX43" s="746">
        <f t="shared" si="10"/>
        <v>-2.2000000000000002</v>
      </c>
      <c r="AY43" s="739">
        <v>101.5</v>
      </c>
      <c r="AZ43" s="746">
        <f t="shared" si="11"/>
        <v>-3.1</v>
      </c>
      <c r="BA43" s="739">
        <v>94.8</v>
      </c>
      <c r="BB43" s="746">
        <f t="shared" si="12"/>
        <v>-9.3000000000000007</v>
      </c>
      <c r="BC43" s="739">
        <v>92.3</v>
      </c>
      <c r="BD43" s="307">
        <f t="shared" si="13"/>
        <v>-5.9</v>
      </c>
    </row>
    <row r="44" spans="1:56" x14ac:dyDescent="0.15">
      <c r="A44" s="336"/>
      <c r="B44" s="337" t="s">
        <v>102</v>
      </c>
      <c r="C44" s="338">
        <v>73</v>
      </c>
      <c r="D44" s="339">
        <f t="shared" si="19"/>
        <v>2.2000000000000002</v>
      </c>
      <c r="E44" s="338">
        <v>75.5</v>
      </c>
      <c r="F44" s="339">
        <f t="shared" si="19"/>
        <v>2.7</v>
      </c>
      <c r="G44" s="338">
        <v>100</v>
      </c>
      <c r="H44" s="339">
        <f t="shared" si="15"/>
        <v>-3.1</v>
      </c>
      <c r="I44" s="338">
        <v>145.19999999999999</v>
      </c>
      <c r="J44" s="339">
        <f t="shared" si="16"/>
        <v>-6.1</v>
      </c>
      <c r="K44" s="338">
        <v>77.099999999999994</v>
      </c>
      <c r="L44" s="339">
        <f t="shared" si="14"/>
        <v>-33.799999999999997</v>
      </c>
      <c r="M44" s="338">
        <v>82.9</v>
      </c>
      <c r="N44" s="339">
        <f t="shared" si="14"/>
        <v>-32.1</v>
      </c>
      <c r="O44" s="338">
        <v>95.3</v>
      </c>
      <c r="P44" s="339">
        <f t="shared" si="7"/>
        <v>-5.2</v>
      </c>
      <c r="Q44" s="338">
        <v>129.4</v>
      </c>
      <c r="R44" s="339">
        <f t="shared" si="8"/>
        <v>44.4</v>
      </c>
      <c r="T44" s="336"/>
      <c r="U44" s="337" t="s">
        <v>102</v>
      </c>
      <c r="V44" s="338">
        <v>77.599999999999994</v>
      </c>
      <c r="W44" s="339">
        <f t="shared" si="20"/>
        <v>1.3</v>
      </c>
      <c r="X44" s="338">
        <v>79.7</v>
      </c>
      <c r="Y44" s="339">
        <f t="shared" si="21"/>
        <v>0.6</v>
      </c>
      <c r="Z44" s="338">
        <v>111.2</v>
      </c>
      <c r="AA44" s="339">
        <f t="shared" si="17"/>
        <v>-3.1</v>
      </c>
      <c r="AB44" s="338">
        <v>146.30000000000001</v>
      </c>
      <c r="AC44" s="339">
        <f t="shared" si="18"/>
        <v>-6</v>
      </c>
      <c r="AD44" s="338">
        <v>84.3</v>
      </c>
      <c r="AE44" s="339">
        <f>ROUND((AD44-AD32)/AD32*100,1)</f>
        <v>-32.700000000000003</v>
      </c>
      <c r="AF44" s="338">
        <v>88.5</v>
      </c>
      <c r="AG44" s="339">
        <f>ROUND((AF44-AF32)/AF32*100,1)</f>
        <v>-32.1</v>
      </c>
      <c r="AH44" s="338">
        <v>104.9</v>
      </c>
      <c r="AI44" s="339">
        <f>ROUND((AH44-AH32)/AH32*100,1)</f>
        <v>-3.8</v>
      </c>
      <c r="AJ44" s="338">
        <v>125.7</v>
      </c>
      <c r="AK44" s="339">
        <f>ROUND((AJ44-AJ32)/AJ32*100,1)</f>
        <v>47.9</v>
      </c>
      <c r="AM44" s="336"/>
      <c r="AN44" s="337" t="s">
        <v>102</v>
      </c>
      <c r="AO44" s="739">
        <v>106.5</v>
      </c>
      <c r="AP44" s="746">
        <f t="shared" si="3"/>
        <v>0.6</v>
      </c>
      <c r="AQ44" s="739">
        <v>106.6</v>
      </c>
      <c r="AR44" s="746">
        <f t="shared" si="4"/>
        <v>0.7</v>
      </c>
      <c r="AS44" s="739">
        <v>94</v>
      </c>
      <c r="AT44" s="746">
        <f t="shared" si="5"/>
        <v>0.2</v>
      </c>
      <c r="AU44" s="739">
        <v>87.1</v>
      </c>
      <c r="AV44" s="746">
        <f t="shared" si="5"/>
        <v>0</v>
      </c>
      <c r="AW44" s="739">
        <v>120.1</v>
      </c>
      <c r="AX44" s="746">
        <f t="shared" si="10"/>
        <v>3.1</v>
      </c>
      <c r="AY44" s="739">
        <v>121.3</v>
      </c>
      <c r="AZ44" s="746">
        <f t="shared" si="11"/>
        <v>3.7</v>
      </c>
      <c r="BA44" s="739">
        <v>91.2</v>
      </c>
      <c r="BB44" s="746">
        <f t="shared" si="12"/>
        <v>-9.6999999999999993</v>
      </c>
      <c r="BC44" s="739">
        <v>75.8</v>
      </c>
      <c r="BD44" s="307">
        <f t="shared" si="13"/>
        <v>-12.9</v>
      </c>
    </row>
    <row r="45" spans="1:56" x14ac:dyDescent="0.15">
      <c r="A45" s="324"/>
      <c r="B45" s="337" t="s">
        <v>103</v>
      </c>
      <c r="C45" s="338">
        <v>76.3</v>
      </c>
      <c r="D45" s="339">
        <f t="shared" si="19"/>
        <v>4.5</v>
      </c>
      <c r="E45" s="338">
        <v>77.099999999999994</v>
      </c>
      <c r="F45" s="339">
        <f t="shared" si="19"/>
        <v>2.1</v>
      </c>
      <c r="G45" s="338">
        <v>97.9</v>
      </c>
      <c r="H45" s="339">
        <f t="shared" si="15"/>
        <v>-2.1</v>
      </c>
      <c r="I45" s="338">
        <v>140.30000000000001</v>
      </c>
      <c r="J45" s="339">
        <f t="shared" si="16"/>
        <v>-3.4</v>
      </c>
      <c r="K45" s="338">
        <v>71.900000000000006</v>
      </c>
      <c r="L45" s="339">
        <f t="shared" si="14"/>
        <v>-31</v>
      </c>
      <c r="M45" s="338">
        <v>71.900000000000006</v>
      </c>
      <c r="N45" s="339">
        <f t="shared" si="14"/>
        <v>-30.8</v>
      </c>
      <c r="O45" s="338">
        <v>94.5</v>
      </c>
      <c r="P45" s="339">
        <f t="shared" si="7"/>
        <v>-7.1</v>
      </c>
      <c r="Q45" s="338">
        <v>140.19999999999999</v>
      </c>
      <c r="R45" s="339">
        <f t="shared" si="8"/>
        <v>41.2</v>
      </c>
      <c r="T45" s="324"/>
      <c r="U45" s="337" t="s">
        <v>103</v>
      </c>
      <c r="V45" s="338">
        <v>81</v>
      </c>
      <c r="W45" s="339">
        <f t="shared" si="20"/>
        <v>4.4000000000000004</v>
      </c>
      <c r="X45" s="338">
        <v>80.7</v>
      </c>
      <c r="Y45" s="339">
        <f t="shared" si="21"/>
        <v>1.3</v>
      </c>
      <c r="Z45" s="338">
        <v>108.8</v>
      </c>
      <c r="AA45" s="339">
        <f t="shared" si="17"/>
        <v>-2.2000000000000002</v>
      </c>
      <c r="AB45" s="338">
        <v>137.9</v>
      </c>
      <c r="AC45" s="339">
        <f t="shared" si="18"/>
        <v>-5.7</v>
      </c>
      <c r="AD45" s="338">
        <v>77.7</v>
      </c>
      <c r="AE45" s="339">
        <f>ROUND((AD45-AD33)/AD33*100,1)</f>
        <v>-30</v>
      </c>
      <c r="AF45" s="338">
        <v>76</v>
      </c>
      <c r="AG45" s="339">
        <f>ROUND((AF45-AF33)/AF33*100,1)</f>
        <v>-30.7</v>
      </c>
      <c r="AH45" s="338">
        <v>103.9</v>
      </c>
      <c r="AI45" s="339">
        <f>ROUND((AH45-AH33)/AH33*100,1)</f>
        <v>-4.9000000000000004</v>
      </c>
      <c r="AJ45" s="338">
        <v>137.30000000000001</v>
      </c>
      <c r="AK45" s="339">
        <f>ROUND((AJ45-AJ33)/AJ33*100,1)</f>
        <v>44.4</v>
      </c>
      <c r="AM45" s="324"/>
      <c r="AN45" s="337" t="s">
        <v>103</v>
      </c>
      <c r="AO45" s="739">
        <v>108.8</v>
      </c>
      <c r="AP45" s="746">
        <f t="shared" si="3"/>
        <v>2.2000000000000002</v>
      </c>
      <c r="AQ45" s="739">
        <v>108.4</v>
      </c>
      <c r="AR45" s="746">
        <f t="shared" si="4"/>
        <v>1.7</v>
      </c>
      <c r="AS45" s="739">
        <v>94</v>
      </c>
      <c r="AT45" s="746">
        <f t="shared" si="5"/>
        <v>0</v>
      </c>
      <c r="AU45" s="739">
        <v>87.3</v>
      </c>
      <c r="AV45" s="746">
        <f t="shared" si="5"/>
        <v>0.2</v>
      </c>
      <c r="AW45" s="739">
        <v>108.4</v>
      </c>
      <c r="AX45" s="746">
        <f t="shared" si="10"/>
        <v>14.3</v>
      </c>
      <c r="AY45" s="739">
        <v>106.3</v>
      </c>
      <c r="AZ45" s="746">
        <f t="shared" si="11"/>
        <v>15.8</v>
      </c>
      <c r="BA45" s="739">
        <v>93.3</v>
      </c>
      <c r="BB45" s="746">
        <f t="shared" si="12"/>
        <v>-9.9</v>
      </c>
      <c r="BC45" s="739">
        <v>85</v>
      </c>
      <c r="BD45" s="307">
        <f t="shared" si="13"/>
        <v>-21.4</v>
      </c>
    </row>
    <row r="46" spans="1:56" x14ac:dyDescent="0.15">
      <c r="A46" s="324"/>
      <c r="B46" s="337" t="s">
        <v>104</v>
      </c>
      <c r="C46" s="338">
        <v>79.8</v>
      </c>
      <c r="D46" s="339">
        <f t="shared" si="19"/>
        <v>4.5999999999999996</v>
      </c>
      <c r="E46" s="338">
        <v>79.7</v>
      </c>
      <c r="F46" s="339">
        <f t="shared" si="19"/>
        <v>3.4</v>
      </c>
      <c r="G46" s="338">
        <v>97.3</v>
      </c>
      <c r="H46" s="339">
        <f t="shared" si="15"/>
        <v>-0.6</v>
      </c>
      <c r="I46" s="338">
        <v>140.30000000000001</v>
      </c>
      <c r="J46" s="339">
        <f t="shared" si="16"/>
        <v>0</v>
      </c>
      <c r="K46" s="338">
        <v>72.599999999999994</v>
      </c>
      <c r="L46" s="339">
        <f t="shared" si="14"/>
        <v>-29</v>
      </c>
      <c r="M46" s="338">
        <v>71.5</v>
      </c>
      <c r="N46" s="339">
        <f t="shared" si="14"/>
        <v>-29.6</v>
      </c>
      <c r="O46" s="338">
        <v>96.2</v>
      </c>
      <c r="P46" s="339">
        <f t="shared" ref="P46:P77" si="22">ROUND((O46-O34)/O34*100,1)</f>
        <v>-8.3000000000000007</v>
      </c>
      <c r="Q46" s="338">
        <v>148.6</v>
      </c>
      <c r="R46" s="339">
        <f t="shared" ref="R46:R77" si="23">ROUND((Q46-Q34)/Q34*100,1)</f>
        <v>39.799999999999997</v>
      </c>
      <c r="T46" s="324"/>
      <c r="U46" s="337" t="s">
        <v>104</v>
      </c>
      <c r="V46" s="338">
        <v>84</v>
      </c>
      <c r="W46" s="339">
        <f t="shared" si="20"/>
        <v>3.7</v>
      </c>
      <c r="X46" s="338">
        <v>83</v>
      </c>
      <c r="Y46" s="339">
        <f t="shared" si="21"/>
        <v>2.9</v>
      </c>
      <c r="Z46" s="338">
        <v>106.7</v>
      </c>
      <c r="AA46" s="339">
        <f t="shared" si="17"/>
        <v>-1.9</v>
      </c>
      <c r="AB46" s="338">
        <v>134.1</v>
      </c>
      <c r="AC46" s="339">
        <f t="shared" si="18"/>
        <v>-2.8</v>
      </c>
      <c r="AD46" s="338">
        <v>77.3</v>
      </c>
      <c r="AE46" s="339">
        <f>ROUND((AD46-AD34)/AD34*100,1)</f>
        <v>-28.9</v>
      </c>
      <c r="AF46" s="338">
        <v>75.2</v>
      </c>
      <c r="AG46" s="339">
        <f>ROUND((AF46-AF34)/AF34*100,1)</f>
        <v>-30</v>
      </c>
      <c r="AH46" s="338">
        <v>105.5</v>
      </c>
      <c r="AI46" s="339">
        <f t="shared" ref="AI46:AI77" si="24">ROUND((AH46-AH34)/AH34*100,1)</f>
        <v>-6.9</v>
      </c>
      <c r="AJ46" s="338">
        <v>142.19999999999999</v>
      </c>
      <c r="AK46" s="339">
        <f t="shared" ref="AK46:AK77" si="25">ROUND((AJ46-AJ34)/AJ34*100,1)</f>
        <v>38.9</v>
      </c>
      <c r="AM46" s="324" t="s">
        <v>96</v>
      </c>
      <c r="AN46" s="337" t="s">
        <v>104</v>
      </c>
      <c r="AO46" s="739">
        <v>104.8</v>
      </c>
      <c r="AP46" s="746">
        <f t="shared" si="3"/>
        <v>-3.7</v>
      </c>
      <c r="AQ46" s="739">
        <v>105.8</v>
      </c>
      <c r="AR46" s="746">
        <f t="shared" si="4"/>
        <v>-2.4</v>
      </c>
      <c r="AS46" s="739">
        <v>93.9</v>
      </c>
      <c r="AT46" s="746">
        <f t="shared" si="5"/>
        <v>-0.1</v>
      </c>
      <c r="AU46" s="739">
        <v>87.5</v>
      </c>
      <c r="AV46" s="746">
        <f t="shared" si="5"/>
        <v>0.2</v>
      </c>
      <c r="AW46" s="739">
        <v>95.4</v>
      </c>
      <c r="AX46" s="746">
        <f t="shared" si="10"/>
        <v>19.3</v>
      </c>
      <c r="AY46" s="739">
        <v>93.6</v>
      </c>
      <c r="AZ46" s="746">
        <f t="shared" si="11"/>
        <v>20.8</v>
      </c>
      <c r="BA46" s="739">
        <v>94.9</v>
      </c>
      <c r="BB46" s="746">
        <f t="shared" si="12"/>
        <v>-8.8000000000000007</v>
      </c>
      <c r="BC46" s="739">
        <v>94.9</v>
      </c>
      <c r="BD46" s="307">
        <f t="shared" si="13"/>
        <v>-26.5</v>
      </c>
    </row>
    <row r="47" spans="1:56" x14ac:dyDescent="0.15">
      <c r="A47" s="324"/>
      <c r="B47" s="337" t="s">
        <v>105</v>
      </c>
      <c r="C47" s="338">
        <v>81</v>
      </c>
      <c r="D47" s="339">
        <f t="shared" si="19"/>
        <v>1.5</v>
      </c>
      <c r="E47" s="338">
        <v>81.8</v>
      </c>
      <c r="F47" s="339">
        <f t="shared" si="19"/>
        <v>2.6</v>
      </c>
      <c r="G47" s="338">
        <v>96.1</v>
      </c>
      <c r="H47" s="339">
        <f t="shared" si="15"/>
        <v>-1.2</v>
      </c>
      <c r="I47" s="338">
        <v>128.5</v>
      </c>
      <c r="J47" s="339">
        <f t="shared" si="16"/>
        <v>-8.4</v>
      </c>
      <c r="K47" s="338">
        <v>84.2</v>
      </c>
      <c r="L47" s="339">
        <f t="shared" ref="L47:L77" si="26">ROUND((K47-K35)/K35*100,1)</f>
        <v>-22.5</v>
      </c>
      <c r="M47" s="338">
        <v>84.7</v>
      </c>
      <c r="N47" s="339">
        <f t="shared" ref="N47:N77" si="27">ROUND((M47-M35)/M35*100,1)</f>
        <v>-21.9</v>
      </c>
      <c r="O47" s="338">
        <v>95.2</v>
      </c>
      <c r="P47" s="339">
        <f t="shared" si="22"/>
        <v>-10.3</v>
      </c>
      <c r="Q47" s="338">
        <v>126.2</v>
      </c>
      <c r="R47" s="339">
        <f t="shared" si="23"/>
        <v>22.6</v>
      </c>
      <c r="T47" s="324"/>
      <c r="U47" s="337" t="s">
        <v>105</v>
      </c>
      <c r="V47" s="338">
        <v>85.6</v>
      </c>
      <c r="W47" s="339">
        <f t="shared" si="20"/>
        <v>1.9</v>
      </c>
      <c r="X47" s="338">
        <v>85.3</v>
      </c>
      <c r="Y47" s="339">
        <f t="shared" si="21"/>
        <v>2.8</v>
      </c>
      <c r="Z47" s="338">
        <v>104.6</v>
      </c>
      <c r="AA47" s="339">
        <f t="shared" si="17"/>
        <v>-2</v>
      </c>
      <c r="AB47" s="338">
        <v>125.1</v>
      </c>
      <c r="AC47" s="339">
        <f t="shared" si="18"/>
        <v>-6.7</v>
      </c>
      <c r="AD47" s="338">
        <v>89.3</v>
      </c>
      <c r="AE47" s="339">
        <f t="shared" ref="AE47:AE77" si="28">ROUND((AD47-AD35)/AD35*100,1)</f>
        <v>-23</v>
      </c>
      <c r="AF47" s="338">
        <v>88.9</v>
      </c>
      <c r="AG47" s="339">
        <f t="shared" ref="AG47:AG77" si="29">ROUND((AF47-AF35)/AF35*100,1)</f>
        <v>-22.7</v>
      </c>
      <c r="AH47" s="338">
        <v>103.2</v>
      </c>
      <c r="AI47" s="339">
        <f t="shared" si="24"/>
        <v>-9.6</v>
      </c>
      <c r="AJ47" s="338">
        <v>121.7</v>
      </c>
      <c r="AK47" s="339">
        <f t="shared" si="25"/>
        <v>23.7</v>
      </c>
      <c r="AM47" s="324" t="s">
        <v>96</v>
      </c>
      <c r="AN47" s="337" t="s">
        <v>105</v>
      </c>
      <c r="AO47" s="739">
        <v>109</v>
      </c>
      <c r="AP47" s="746">
        <f t="shared" si="3"/>
        <v>4</v>
      </c>
      <c r="AQ47" s="739">
        <v>107.7</v>
      </c>
      <c r="AR47" s="746">
        <f t="shared" si="4"/>
        <v>1.8</v>
      </c>
      <c r="AS47" s="739">
        <v>95.4</v>
      </c>
      <c r="AT47" s="746">
        <f t="shared" si="5"/>
        <v>1.6</v>
      </c>
      <c r="AU47" s="739">
        <v>87.8</v>
      </c>
      <c r="AV47" s="746">
        <f t="shared" si="5"/>
        <v>0.3</v>
      </c>
      <c r="AW47" s="739">
        <v>111.6</v>
      </c>
      <c r="AX47" s="746">
        <f t="shared" si="10"/>
        <v>21.8</v>
      </c>
      <c r="AY47" s="739">
        <v>110.2</v>
      </c>
      <c r="AZ47" s="746">
        <f t="shared" si="11"/>
        <v>18.600000000000001</v>
      </c>
      <c r="BA47" s="739">
        <v>96.1</v>
      </c>
      <c r="BB47" s="746">
        <f t="shared" si="12"/>
        <v>-4.8</v>
      </c>
      <c r="BC47" s="739">
        <v>86.1</v>
      </c>
      <c r="BD47" s="307">
        <f t="shared" si="13"/>
        <v>-21.4</v>
      </c>
    </row>
    <row r="48" spans="1:56" x14ac:dyDescent="0.15">
      <c r="A48" s="324"/>
      <c r="B48" s="337" t="s">
        <v>106</v>
      </c>
      <c r="C48" s="338">
        <v>81.900000000000006</v>
      </c>
      <c r="D48" s="339">
        <f t="shared" si="19"/>
        <v>1.1000000000000001</v>
      </c>
      <c r="E48" s="338">
        <v>82.9</v>
      </c>
      <c r="F48" s="339">
        <f t="shared" si="19"/>
        <v>1.3</v>
      </c>
      <c r="G48" s="338">
        <v>95.5</v>
      </c>
      <c r="H48" s="339">
        <f t="shared" si="15"/>
        <v>-0.6</v>
      </c>
      <c r="I48" s="338">
        <v>127</v>
      </c>
      <c r="J48" s="339">
        <f t="shared" si="16"/>
        <v>-1.2</v>
      </c>
      <c r="K48" s="338">
        <v>85.9</v>
      </c>
      <c r="L48" s="339">
        <f t="shared" si="26"/>
        <v>-22.3</v>
      </c>
      <c r="M48" s="338">
        <v>86.5</v>
      </c>
      <c r="N48" s="339">
        <f t="shared" si="27"/>
        <v>-21.6</v>
      </c>
      <c r="O48" s="338">
        <v>95.7</v>
      </c>
      <c r="P48" s="339">
        <f t="shared" si="22"/>
        <v>-10.6</v>
      </c>
      <c r="Q48" s="338">
        <v>123.1</v>
      </c>
      <c r="R48" s="339">
        <f t="shared" si="23"/>
        <v>20.6</v>
      </c>
      <c r="T48" s="324"/>
      <c r="U48" s="337" t="s">
        <v>106</v>
      </c>
      <c r="V48" s="338">
        <v>86.7</v>
      </c>
      <c r="W48" s="339">
        <f t="shared" si="20"/>
        <v>1.3</v>
      </c>
      <c r="X48" s="338">
        <v>86.2</v>
      </c>
      <c r="Y48" s="339">
        <f t="shared" si="21"/>
        <v>1.1000000000000001</v>
      </c>
      <c r="Z48" s="338">
        <v>103.6</v>
      </c>
      <c r="AA48" s="339">
        <f t="shared" si="17"/>
        <v>-1</v>
      </c>
      <c r="AB48" s="338">
        <v>119.6</v>
      </c>
      <c r="AC48" s="339">
        <f t="shared" si="18"/>
        <v>-4.4000000000000004</v>
      </c>
      <c r="AD48" s="338">
        <v>91.3</v>
      </c>
      <c r="AE48" s="339">
        <f t="shared" si="28"/>
        <v>-22.6</v>
      </c>
      <c r="AF48" s="338">
        <v>90.9</v>
      </c>
      <c r="AG48" s="339">
        <f t="shared" si="29"/>
        <v>-22.1</v>
      </c>
      <c r="AH48" s="338">
        <v>103.6</v>
      </c>
      <c r="AI48" s="339">
        <f t="shared" si="24"/>
        <v>-10.8</v>
      </c>
      <c r="AJ48" s="338">
        <v>117.2</v>
      </c>
      <c r="AK48" s="339">
        <f t="shared" si="25"/>
        <v>19.8</v>
      </c>
      <c r="AM48" s="324"/>
      <c r="AN48" s="337" t="s">
        <v>106</v>
      </c>
      <c r="AO48" s="739">
        <v>107.4</v>
      </c>
      <c r="AP48" s="746">
        <f t="shared" si="3"/>
        <v>-1.5</v>
      </c>
      <c r="AQ48" s="739">
        <v>106.4</v>
      </c>
      <c r="AR48" s="746">
        <f t="shared" si="4"/>
        <v>-1.2</v>
      </c>
      <c r="AS48" s="739">
        <v>95.5</v>
      </c>
      <c r="AT48" s="746">
        <f t="shared" si="5"/>
        <v>0.1</v>
      </c>
      <c r="AU48" s="739">
        <v>87.6</v>
      </c>
      <c r="AV48" s="746">
        <f t="shared" si="5"/>
        <v>-0.2</v>
      </c>
      <c r="AW48" s="739">
        <v>109.9</v>
      </c>
      <c r="AX48" s="746">
        <f t="shared" si="10"/>
        <v>10.9</v>
      </c>
      <c r="AY48" s="739">
        <v>108.8</v>
      </c>
      <c r="AZ48" s="746">
        <f t="shared" si="11"/>
        <v>10.3</v>
      </c>
      <c r="BA48" s="739">
        <v>96.5</v>
      </c>
      <c r="BB48" s="746">
        <f t="shared" si="12"/>
        <v>-4.3</v>
      </c>
      <c r="BC48" s="739">
        <v>87.6</v>
      </c>
      <c r="BD48" s="307">
        <f t="shared" si="13"/>
        <v>-13.5</v>
      </c>
    </row>
    <row r="49" spans="1:61" x14ac:dyDescent="0.15">
      <c r="A49" s="324"/>
      <c r="B49" s="337" t="s">
        <v>107</v>
      </c>
      <c r="C49" s="338">
        <v>83.1</v>
      </c>
      <c r="D49" s="339">
        <f t="shared" si="19"/>
        <v>1.5</v>
      </c>
      <c r="E49" s="338">
        <v>83.8</v>
      </c>
      <c r="F49" s="339">
        <f t="shared" si="19"/>
        <v>1.1000000000000001</v>
      </c>
      <c r="G49" s="338">
        <v>95</v>
      </c>
      <c r="H49" s="339">
        <f t="shared" si="15"/>
        <v>-0.5</v>
      </c>
      <c r="I49" s="338">
        <v>125</v>
      </c>
      <c r="J49" s="339">
        <f t="shared" si="16"/>
        <v>-1.6</v>
      </c>
      <c r="K49" s="338">
        <v>78</v>
      </c>
      <c r="L49" s="339">
        <f t="shared" si="26"/>
        <v>-18.3</v>
      </c>
      <c r="M49" s="338">
        <v>78.3</v>
      </c>
      <c r="N49" s="339">
        <f t="shared" si="27"/>
        <v>-18.399999999999999</v>
      </c>
      <c r="O49" s="338">
        <v>95.5</v>
      </c>
      <c r="P49" s="339">
        <f t="shared" si="22"/>
        <v>-10.3</v>
      </c>
      <c r="Q49" s="338">
        <v>129.9</v>
      </c>
      <c r="R49" s="339">
        <f t="shared" si="23"/>
        <v>12</v>
      </c>
      <c r="T49" s="324"/>
      <c r="U49" s="337" t="s">
        <v>107</v>
      </c>
      <c r="V49" s="338">
        <v>88</v>
      </c>
      <c r="W49" s="339">
        <f t="shared" si="20"/>
        <v>1.5</v>
      </c>
      <c r="X49" s="338">
        <v>87.5</v>
      </c>
      <c r="Y49" s="339">
        <f t="shared" si="21"/>
        <v>1.5</v>
      </c>
      <c r="Z49" s="338">
        <v>103</v>
      </c>
      <c r="AA49" s="339">
        <f t="shared" si="17"/>
        <v>-0.6</v>
      </c>
      <c r="AB49" s="338">
        <v>118.6</v>
      </c>
      <c r="AC49" s="339">
        <f t="shared" si="18"/>
        <v>-0.8</v>
      </c>
      <c r="AD49" s="338">
        <v>82.3</v>
      </c>
      <c r="AE49" s="339">
        <f t="shared" si="28"/>
        <v>-18.7</v>
      </c>
      <c r="AF49" s="338">
        <v>82</v>
      </c>
      <c r="AG49" s="339">
        <f t="shared" si="29"/>
        <v>-19</v>
      </c>
      <c r="AH49" s="338">
        <v>103.1</v>
      </c>
      <c r="AI49" s="339">
        <f t="shared" si="24"/>
        <v>-11</v>
      </c>
      <c r="AJ49" s="338">
        <v>123.3</v>
      </c>
      <c r="AK49" s="339">
        <f t="shared" si="25"/>
        <v>10.1</v>
      </c>
      <c r="AM49" s="324"/>
      <c r="AN49" s="337" t="s">
        <v>107</v>
      </c>
      <c r="AO49" s="739">
        <v>103.8</v>
      </c>
      <c r="AP49" s="746">
        <f t="shared" si="3"/>
        <v>-3.4</v>
      </c>
      <c r="AQ49" s="739">
        <v>101.8</v>
      </c>
      <c r="AR49" s="746">
        <f t="shared" si="4"/>
        <v>-4.3</v>
      </c>
      <c r="AS49" s="739">
        <v>95.5</v>
      </c>
      <c r="AT49" s="746">
        <f t="shared" si="5"/>
        <v>0</v>
      </c>
      <c r="AU49" s="739">
        <v>90.7</v>
      </c>
      <c r="AV49" s="746">
        <f t="shared" si="5"/>
        <v>3.5</v>
      </c>
      <c r="AW49" s="739">
        <v>95.4</v>
      </c>
      <c r="AX49" s="746">
        <f t="shared" si="10"/>
        <v>8.5</v>
      </c>
      <c r="AY49" s="739">
        <v>94.4</v>
      </c>
      <c r="AZ49" s="746">
        <f t="shared" si="11"/>
        <v>6.4</v>
      </c>
      <c r="BA49" s="739">
        <v>96.2</v>
      </c>
      <c r="BB49" s="746">
        <f t="shared" si="12"/>
        <v>-3.8</v>
      </c>
      <c r="BC49" s="739">
        <v>96</v>
      </c>
      <c r="BD49" s="307">
        <f t="shared" si="13"/>
        <v>-11.4</v>
      </c>
    </row>
    <row r="50" spans="1:61" x14ac:dyDescent="0.15">
      <c r="A50" s="324"/>
      <c r="B50" s="337" t="s">
        <v>108</v>
      </c>
      <c r="C50" s="338">
        <v>84.6</v>
      </c>
      <c r="D50" s="339">
        <f t="shared" si="19"/>
        <v>1.8</v>
      </c>
      <c r="E50" s="338">
        <v>85.6</v>
      </c>
      <c r="F50" s="339">
        <f t="shared" si="19"/>
        <v>2.1</v>
      </c>
      <c r="G50" s="338">
        <v>94.4</v>
      </c>
      <c r="H50" s="339">
        <f t="shared" si="15"/>
        <v>-0.6</v>
      </c>
      <c r="I50" s="338">
        <v>120.9</v>
      </c>
      <c r="J50" s="339">
        <f t="shared" si="16"/>
        <v>-3.3</v>
      </c>
      <c r="K50" s="338">
        <v>90.8</v>
      </c>
      <c r="L50" s="339">
        <f t="shared" si="26"/>
        <v>-17.5</v>
      </c>
      <c r="M50" s="338">
        <v>93.3</v>
      </c>
      <c r="N50" s="339">
        <f t="shared" si="27"/>
        <v>-16.2</v>
      </c>
      <c r="O50" s="338">
        <v>92.1</v>
      </c>
      <c r="P50" s="339">
        <f t="shared" si="22"/>
        <v>-12.1</v>
      </c>
      <c r="Q50" s="338">
        <v>109</v>
      </c>
      <c r="R50" s="339">
        <f t="shared" si="23"/>
        <v>7</v>
      </c>
      <c r="T50" s="324"/>
      <c r="U50" s="337" t="s">
        <v>108</v>
      </c>
      <c r="V50" s="338">
        <v>91</v>
      </c>
      <c r="W50" s="339">
        <f t="shared" si="20"/>
        <v>3.4</v>
      </c>
      <c r="X50" s="338">
        <v>90.8</v>
      </c>
      <c r="Y50" s="339">
        <f t="shared" si="21"/>
        <v>3.8</v>
      </c>
      <c r="Z50" s="338">
        <v>102.1</v>
      </c>
      <c r="AA50" s="339">
        <f t="shared" si="17"/>
        <v>-0.9</v>
      </c>
      <c r="AB50" s="338">
        <v>112.6</v>
      </c>
      <c r="AC50" s="339">
        <f t="shared" si="18"/>
        <v>-5.0999999999999996</v>
      </c>
      <c r="AD50" s="338">
        <v>96.1</v>
      </c>
      <c r="AE50" s="339">
        <f t="shared" si="28"/>
        <v>-17.8</v>
      </c>
      <c r="AF50" s="338">
        <v>97.9</v>
      </c>
      <c r="AG50" s="339">
        <f t="shared" si="29"/>
        <v>-16.8</v>
      </c>
      <c r="AH50" s="338">
        <v>99.3</v>
      </c>
      <c r="AI50" s="339">
        <f t="shared" si="24"/>
        <v>-12.4</v>
      </c>
      <c r="AJ50" s="338">
        <v>102.8</v>
      </c>
      <c r="AK50" s="339">
        <f t="shared" si="25"/>
        <v>5.3</v>
      </c>
      <c r="AM50" s="324" t="s">
        <v>96</v>
      </c>
      <c r="AN50" s="337" t="s">
        <v>108</v>
      </c>
      <c r="AO50" s="739">
        <v>98.8</v>
      </c>
      <c r="AP50" s="746">
        <f t="shared" si="3"/>
        <v>-4.8</v>
      </c>
      <c r="AQ50" s="739">
        <v>95.8</v>
      </c>
      <c r="AR50" s="746">
        <f t="shared" si="4"/>
        <v>-5.9</v>
      </c>
      <c r="AS50" s="739">
        <v>97.5</v>
      </c>
      <c r="AT50" s="746">
        <f t="shared" si="5"/>
        <v>2.1</v>
      </c>
      <c r="AU50" s="739">
        <v>94.7</v>
      </c>
      <c r="AV50" s="746">
        <f t="shared" si="5"/>
        <v>4.4000000000000004</v>
      </c>
      <c r="AW50" s="739">
        <v>103.1</v>
      </c>
      <c r="AX50" s="746">
        <f t="shared" si="10"/>
        <v>-1.4</v>
      </c>
      <c r="AY50" s="739">
        <v>100.8</v>
      </c>
      <c r="AZ50" s="746">
        <f t="shared" si="11"/>
        <v>-5.2</v>
      </c>
      <c r="BA50" s="739">
        <v>96.7</v>
      </c>
      <c r="BB50" s="746">
        <f t="shared" si="12"/>
        <v>1</v>
      </c>
      <c r="BC50" s="739">
        <v>90.6</v>
      </c>
      <c r="BD50" s="307">
        <f t="shared" si="13"/>
        <v>0.8</v>
      </c>
    </row>
    <row r="51" spans="1:61" x14ac:dyDescent="0.15">
      <c r="A51" s="324"/>
      <c r="B51" s="337" t="s">
        <v>109</v>
      </c>
      <c r="C51" s="338">
        <v>85.9</v>
      </c>
      <c r="D51" s="339">
        <f t="shared" si="19"/>
        <v>1.5</v>
      </c>
      <c r="E51" s="338">
        <v>87.5</v>
      </c>
      <c r="F51" s="339">
        <f t="shared" si="19"/>
        <v>2.2000000000000002</v>
      </c>
      <c r="G51" s="338">
        <v>93.1</v>
      </c>
      <c r="H51" s="339">
        <f t="shared" si="15"/>
        <v>-1.4</v>
      </c>
      <c r="I51" s="338">
        <v>118.7</v>
      </c>
      <c r="J51" s="339">
        <f t="shared" si="16"/>
        <v>-1.8</v>
      </c>
      <c r="K51" s="338">
        <v>90.7</v>
      </c>
      <c r="L51" s="339">
        <f t="shared" si="26"/>
        <v>-14.4</v>
      </c>
      <c r="M51" s="338">
        <v>90.8</v>
      </c>
      <c r="N51" s="339">
        <f t="shared" si="27"/>
        <v>-12.4</v>
      </c>
      <c r="O51" s="338">
        <v>94.4</v>
      </c>
      <c r="P51" s="339">
        <f t="shared" si="22"/>
        <v>-14.3</v>
      </c>
      <c r="Q51" s="338">
        <v>115.2</v>
      </c>
      <c r="R51" s="339">
        <f t="shared" si="23"/>
        <v>3.2</v>
      </c>
      <c r="T51" s="324"/>
      <c r="U51" s="337" t="s">
        <v>109</v>
      </c>
      <c r="V51" s="338">
        <v>93.3</v>
      </c>
      <c r="W51" s="339">
        <f t="shared" si="20"/>
        <v>2.5</v>
      </c>
      <c r="X51" s="338">
        <v>94.5</v>
      </c>
      <c r="Y51" s="339">
        <f t="shared" si="21"/>
        <v>4.0999999999999996</v>
      </c>
      <c r="Z51" s="338">
        <v>99.7</v>
      </c>
      <c r="AA51" s="339">
        <f t="shared" si="17"/>
        <v>-2.4</v>
      </c>
      <c r="AB51" s="338">
        <v>110.1</v>
      </c>
      <c r="AC51" s="339">
        <f t="shared" si="18"/>
        <v>-2.2000000000000002</v>
      </c>
      <c r="AD51" s="338">
        <v>95.7</v>
      </c>
      <c r="AE51" s="339">
        <f t="shared" si="28"/>
        <v>-14.3</v>
      </c>
      <c r="AF51" s="338">
        <v>95.4</v>
      </c>
      <c r="AG51" s="339">
        <f t="shared" si="29"/>
        <v>-12.4</v>
      </c>
      <c r="AH51" s="338">
        <v>100.8</v>
      </c>
      <c r="AI51" s="339">
        <f t="shared" si="24"/>
        <v>-15.4</v>
      </c>
      <c r="AJ51" s="338">
        <v>108.7</v>
      </c>
      <c r="AK51" s="339">
        <f t="shared" si="25"/>
        <v>0.4</v>
      </c>
      <c r="AM51" s="324" t="s">
        <v>96</v>
      </c>
      <c r="AN51" s="337" t="s">
        <v>109</v>
      </c>
      <c r="AO51" s="739">
        <v>101.4</v>
      </c>
      <c r="AP51" s="746">
        <f t="shared" si="3"/>
        <v>2.6</v>
      </c>
      <c r="AQ51" s="739">
        <v>98.8</v>
      </c>
      <c r="AR51" s="746">
        <f t="shared" si="4"/>
        <v>3.1</v>
      </c>
      <c r="AS51" s="739">
        <v>98.3</v>
      </c>
      <c r="AT51" s="746">
        <f t="shared" si="5"/>
        <v>0.8</v>
      </c>
      <c r="AU51" s="739">
        <v>95.4</v>
      </c>
      <c r="AV51" s="746">
        <f t="shared" si="5"/>
        <v>0.7</v>
      </c>
      <c r="AW51" s="739">
        <v>102.2</v>
      </c>
      <c r="AX51" s="746">
        <f t="shared" si="10"/>
        <v>-3.8</v>
      </c>
      <c r="AY51" s="739">
        <v>99.8</v>
      </c>
      <c r="AZ51" s="746">
        <f t="shared" si="11"/>
        <v>-6.6</v>
      </c>
      <c r="BA51" s="739">
        <v>98</v>
      </c>
      <c r="BB51" s="746">
        <f t="shared" si="12"/>
        <v>2.7</v>
      </c>
      <c r="BC51" s="739">
        <v>94.3</v>
      </c>
      <c r="BD51" s="307">
        <f t="shared" si="13"/>
        <v>4.7</v>
      </c>
    </row>
    <row r="52" spans="1:61" x14ac:dyDescent="0.15">
      <c r="A52" s="324"/>
      <c r="B52" s="337" t="s">
        <v>110</v>
      </c>
      <c r="C52" s="338">
        <v>88.1</v>
      </c>
      <c r="D52" s="339">
        <f t="shared" si="19"/>
        <v>2.6</v>
      </c>
      <c r="E52" s="338">
        <v>88.8</v>
      </c>
      <c r="F52" s="339">
        <f t="shared" si="19"/>
        <v>1.5</v>
      </c>
      <c r="G52" s="338">
        <v>93.2</v>
      </c>
      <c r="H52" s="339">
        <f t="shared" si="15"/>
        <v>0.1</v>
      </c>
      <c r="I52" s="338">
        <v>115.5</v>
      </c>
      <c r="J52" s="339">
        <f t="shared" si="16"/>
        <v>-2.7</v>
      </c>
      <c r="K52" s="338">
        <v>91.7</v>
      </c>
      <c r="L52" s="339">
        <f t="shared" si="26"/>
        <v>-2.9</v>
      </c>
      <c r="M52" s="338">
        <v>91.3</v>
      </c>
      <c r="N52" s="339">
        <f t="shared" si="27"/>
        <v>-2.2000000000000002</v>
      </c>
      <c r="O52" s="338">
        <v>97</v>
      </c>
      <c r="P52" s="339">
        <f t="shared" si="22"/>
        <v>-14.2</v>
      </c>
      <c r="Q52" s="338">
        <v>115.1</v>
      </c>
      <c r="R52" s="339">
        <f t="shared" si="23"/>
        <v>-9.1</v>
      </c>
      <c r="T52" s="324"/>
      <c r="U52" s="337" t="s">
        <v>110</v>
      </c>
      <c r="V52" s="338">
        <v>95.3</v>
      </c>
      <c r="W52" s="339">
        <f t="shared" si="20"/>
        <v>2.1</v>
      </c>
      <c r="X52" s="338">
        <v>94.3</v>
      </c>
      <c r="Y52" s="339">
        <f t="shared" si="21"/>
        <v>-0.2</v>
      </c>
      <c r="Z52" s="338">
        <v>99.7</v>
      </c>
      <c r="AA52" s="339">
        <f t="shared" si="17"/>
        <v>0</v>
      </c>
      <c r="AB52" s="338">
        <v>108.2</v>
      </c>
      <c r="AC52" s="339">
        <f t="shared" si="18"/>
        <v>-1.7</v>
      </c>
      <c r="AD52" s="338">
        <v>96.6</v>
      </c>
      <c r="AE52" s="339">
        <f t="shared" si="28"/>
        <v>-4</v>
      </c>
      <c r="AF52" s="338">
        <v>95.6</v>
      </c>
      <c r="AG52" s="339">
        <f t="shared" si="29"/>
        <v>-3.5</v>
      </c>
      <c r="AH52" s="338">
        <v>102.9</v>
      </c>
      <c r="AI52" s="339">
        <f t="shared" si="24"/>
        <v>-16.399999999999999</v>
      </c>
      <c r="AJ52" s="338">
        <v>107.8</v>
      </c>
      <c r="AK52" s="339">
        <f t="shared" si="25"/>
        <v>-13.1</v>
      </c>
      <c r="AM52" s="324" t="s">
        <v>96</v>
      </c>
      <c r="AN52" s="337" t="s">
        <v>110</v>
      </c>
      <c r="AO52" s="739">
        <v>107</v>
      </c>
      <c r="AP52" s="746">
        <f t="shared" si="3"/>
        <v>5.5</v>
      </c>
      <c r="AQ52" s="739">
        <v>105.1</v>
      </c>
      <c r="AR52" s="746">
        <f t="shared" si="4"/>
        <v>6.4</v>
      </c>
      <c r="AS52" s="739">
        <v>100</v>
      </c>
      <c r="AT52" s="746">
        <f t="shared" si="5"/>
        <v>1.7</v>
      </c>
      <c r="AU52" s="739">
        <v>92.9</v>
      </c>
      <c r="AV52" s="746">
        <f t="shared" si="5"/>
        <v>-2.6</v>
      </c>
      <c r="AW52" s="739">
        <v>110.1</v>
      </c>
      <c r="AX52" s="746">
        <f t="shared" si="10"/>
        <v>5.0999999999999996</v>
      </c>
      <c r="AY52" s="739">
        <v>108.3</v>
      </c>
      <c r="AZ52" s="746">
        <f t="shared" si="11"/>
        <v>3</v>
      </c>
      <c r="BA52" s="739">
        <v>100.9</v>
      </c>
      <c r="BB52" s="746">
        <f t="shared" si="12"/>
        <v>6.3</v>
      </c>
      <c r="BC52" s="739">
        <v>91.5</v>
      </c>
      <c r="BD52" s="307">
        <f t="shared" si="13"/>
        <v>1.1000000000000001</v>
      </c>
    </row>
    <row r="53" spans="1:61" x14ac:dyDescent="0.15">
      <c r="A53" s="346"/>
      <c r="B53" s="342" t="s">
        <v>97</v>
      </c>
      <c r="C53" s="343">
        <v>90.4</v>
      </c>
      <c r="D53" s="344">
        <f>ROUND((C53-C52)/C52*100,1)</f>
        <v>2.6</v>
      </c>
      <c r="E53" s="343">
        <v>90.9</v>
      </c>
      <c r="F53" s="344">
        <f>ROUND((E53-E52)/E52*100,1)</f>
        <v>2.4</v>
      </c>
      <c r="G53" s="343">
        <v>93</v>
      </c>
      <c r="H53" s="344">
        <f t="shared" si="15"/>
        <v>-0.2</v>
      </c>
      <c r="I53" s="343">
        <v>110</v>
      </c>
      <c r="J53" s="344">
        <f t="shared" si="16"/>
        <v>-4.8</v>
      </c>
      <c r="K53" s="343">
        <v>92.6</v>
      </c>
      <c r="L53" s="344">
        <f t="shared" si="26"/>
        <v>6.4</v>
      </c>
      <c r="M53" s="343">
        <v>95.2</v>
      </c>
      <c r="N53" s="344">
        <f t="shared" si="27"/>
        <v>6.3</v>
      </c>
      <c r="O53" s="343">
        <v>93.1</v>
      </c>
      <c r="P53" s="344">
        <f t="shared" si="22"/>
        <v>-14.6</v>
      </c>
      <c r="Q53" s="343">
        <v>107.2</v>
      </c>
      <c r="R53" s="344">
        <f t="shared" si="23"/>
        <v>-18.399999999999999</v>
      </c>
      <c r="T53" s="346"/>
      <c r="U53" s="342" t="s">
        <v>97</v>
      </c>
      <c r="V53" s="343">
        <v>96.1</v>
      </c>
      <c r="W53" s="344">
        <f>ROUND((V53-V52)/V52*100,1)</f>
        <v>0.8</v>
      </c>
      <c r="X53" s="343">
        <v>96.1</v>
      </c>
      <c r="Y53" s="344">
        <f>ROUND((X53-X52)/X52*100,1)</f>
        <v>1.9</v>
      </c>
      <c r="Z53" s="343">
        <v>99.1</v>
      </c>
      <c r="AA53" s="344">
        <f t="shared" si="17"/>
        <v>-0.6</v>
      </c>
      <c r="AB53" s="343">
        <v>102.9</v>
      </c>
      <c r="AC53" s="344">
        <f t="shared" si="18"/>
        <v>-4.9000000000000004</v>
      </c>
      <c r="AD53" s="343">
        <v>97.6</v>
      </c>
      <c r="AE53" s="344">
        <f t="shared" si="28"/>
        <v>4.2</v>
      </c>
      <c r="AF53" s="343">
        <v>99</v>
      </c>
      <c r="AG53" s="344">
        <f t="shared" si="29"/>
        <v>4.0999999999999996</v>
      </c>
      <c r="AH53" s="343">
        <v>100.5</v>
      </c>
      <c r="AI53" s="344">
        <f t="shared" si="24"/>
        <v>-17.600000000000001</v>
      </c>
      <c r="AJ53" s="343">
        <v>101.8</v>
      </c>
      <c r="AK53" s="344">
        <f t="shared" si="25"/>
        <v>-25.2</v>
      </c>
      <c r="AM53" s="346" t="s">
        <v>96</v>
      </c>
      <c r="AN53" s="342" t="s">
        <v>97</v>
      </c>
      <c r="AO53" s="740">
        <v>105.4</v>
      </c>
      <c r="AP53" s="746">
        <f t="shared" si="3"/>
        <v>-1.5</v>
      </c>
      <c r="AQ53" s="740">
        <v>104.3</v>
      </c>
      <c r="AR53" s="746">
        <f t="shared" si="4"/>
        <v>-0.8</v>
      </c>
      <c r="AS53" s="740">
        <v>100.5</v>
      </c>
      <c r="AT53" s="746">
        <f t="shared" si="5"/>
        <v>0.5</v>
      </c>
      <c r="AU53" s="740">
        <v>92.9</v>
      </c>
      <c r="AV53" s="746">
        <f t="shared" si="5"/>
        <v>0</v>
      </c>
      <c r="AW53" s="740">
        <v>110</v>
      </c>
      <c r="AX53" s="746">
        <f t="shared" si="10"/>
        <v>1.9</v>
      </c>
      <c r="AY53" s="740">
        <v>110.7</v>
      </c>
      <c r="AZ53" s="746">
        <f t="shared" si="11"/>
        <v>1.9</v>
      </c>
      <c r="BA53" s="740">
        <v>98.5</v>
      </c>
      <c r="BB53" s="746">
        <f t="shared" si="12"/>
        <v>6.4</v>
      </c>
      <c r="BC53" s="740">
        <v>87.5</v>
      </c>
      <c r="BD53" s="313">
        <f t="shared" si="13"/>
        <v>2.2000000000000002</v>
      </c>
    </row>
    <row r="54" spans="1:61" x14ac:dyDescent="0.15">
      <c r="A54" s="331" t="s">
        <v>46</v>
      </c>
      <c r="B54" s="332" t="s">
        <v>99</v>
      </c>
      <c r="C54" s="333">
        <v>93.5</v>
      </c>
      <c r="D54" s="334">
        <f>ROUND((C54-C53)/C53*100,1)</f>
        <v>3.4</v>
      </c>
      <c r="E54" s="333">
        <v>94.5</v>
      </c>
      <c r="F54" s="334">
        <f>ROUND((E54-E53)/E53*100,1)</f>
        <v>4</v>
      </c>
      <c r="G54" s="333">
        <v>93.9</v>
      </c>
      <c r="H54" s="334">
        <f t="shared" si="15"/>
        <v>1</v>
      </c>
      <c r="I54" s="333">
        <v>108</v>
      </c>
      <c r="J54" s="334">
        <f t="shared" si="16"/>
        <v>-1.8</v>
      </c>
      <c r="K54" s="333">
        <v>83</v>
      </c>
      <c r="L54" s="334">
        <f t="shared" si="26"/>
        <v>18.2</v>
      </c>
      <c r="M54" s="333">
        <v>83.5</v>
      </c>
      <c r="N54" s="334">
        <f t="shared" si="27"/>
        <v>19.600000000000001</v>
      </c>
      <c r="O54" s="333">
        <v>97.1</v>
      </c>
      <c r="P54" s="334">
        <f t="shared" si="22"/>
        <v>-12.2</v>
      </c>
      <c r="Q54" s="333">
        <v>123</v>
      </c>
      <c r="R54" s="334">
        <f t="shared" si="23"/>
        <v>-27.3</v>
      </c>
      <c r="T54" s="331" t="s">
        <v>46</v>
      </c>
      <c r="U54" s="332" t="s">
        <v>99</v>
      </c>
      <c r="V54" s="333">
        <v>98.5</v>
      </c>
      <c r="W54" s="334">
        <f>ROUND((V54-V53)/V53*100,1)</f>
        <v>2.5</v>
      </c>
      <c r="X54" s="333">
        <v>100.2</v>
      </c>
      <c r="Y54" s="334">
        <f>ROUND((X54-X53)/X53*100,1)</f>
        <v>4.3</v>
      </c>
      <c r="Z54" s="333">
        <v>99.4</v>
      </c>
      <c r="AA54" s="334">
        <f t="shared" si="17"/>
        <v>0.3</v>
      </c>
      <c r="AB54" s="333">
        <v>102.3</v>
      </c>
      <c r="AC54" s="334">
        <f t="shared" si="18"/>
        <v>-0.6</v>
      </c>
      <c r="AD54" s="333">
        <v>88.8</v>
      </c>
      <c r="AE54" s="334">
        <f t="shared" si="28"/>
        <v>15.9</v>
      </c>
      <c r="AF54" s="333">
        <v>89</v>
      </c>
      <c r="AG54" s="334">
        <f t="shared" si="29"/>
        <v>18.2</v>
      </c>
      <c r="AH54" s="333">
        <v>104.7</v>
      </c>
      <c r="AI54" s="334">
        <f t="shared" si="24"/>
        <v>-16.8</v>
      </c>
      <c r="AJ54" s="333">
        <v>116.1</v>
      </c>
      <c r="AK54" s="334">
        <f t="shared" si="25"/>
        <v>-32.1</v>
      </c>
      <c r="AM54" s="331" t="s">
        <v>425</v>
      </c>
      <c r="AN54" s="332" t="s">
        <v>99</v>
      </c>
      <c r="AO54" s="735">
        <v>104.6</v>
      </c>
      <c r="AP54" s="301">
        <f t="shared" si="3"/>
        <v>-0.8</v>
      </c>
      <c r="AQ54" s="735">
        <v>103.4</v>
      </c>
      <c r="AR54" s="301">
        <f t="shared" si="4"/>
        <v>-0.9</v>
      </c>
      <c r="AS54" s="735">
        <v>100</v>
      </c>
      <c r="AT54" s="301">
        <f t="shared" si="5"/>
        <v>-0.5</v>
      </c>
      <c r="AU54" s="735">
        <v>94.1</v>
      </c>
      <c r="AV54" s="301">
        <f t="shared" si="5"/>
        <v>1.3</v>
      </c>
      <c r="AW54" s="735">
        <v>96.7</v>
      </c>
      <c r="AX54" s="301">
        <f t="shared" si="10"/>
        <v>-0.7</v>
      </c>
      <c r="AY54" s="735">
        <v>95</v>
      </c>
      <c r="AZ54" s="301">
        <f t="shared" si="11"/>
        <v>-1.8</v>
      </c>
      <c r="BA54" s="735">
        <v>101.5</v>
      </c>
      <c r="BB54" s="301">
        <f t="shared" si="12"/>
        <v>5.9</v>
      </c>
      <c r="BC54" s="735">
        <v>102.7</v>
      </c>
      <c r="BD54" s="301">
        <f t="shared" si="13"/>
        <v>6.4</v>
      </c>
    </row>
    <row r="55" spans="1:61" x14ac:dyDescent="0.15">
      <c r="A55" s="336"/>
      <c r="B55" s="337" t="s">
        <v>101</v>
      </c>
      <c r="C55" s="338">
        <v>95.1</v>
      </c>
      <c r="D55" s="339">
        <f>ROUND((C55-C54)/C54*100,1)</f>
        <v>1.7</v>
      </c>
      <c r="E55" s="338">
        <v>96.1</v>
      </c>
      <c r="F55" s="339">
        <f>ROUND((E55-E54)/E54*100,1)</f>
        <v>1.7</v>
      </c>
      <c r="G55" s="338">
        <v>95.4</v>
      </c>
      <c r="H55" s="339">
        <f t="shared" si="15"/>
        <v>1.6</v>
      </c>
      <c r="I55" s="338">
        <v>107.4</v>
      </c>
      <c r="J55" s="339">
        <f t="shared" si="16"/>
        <v>-0.6</v>
      </c>
      <c r="K55" s="338">
        <v>89.2</v>
      </c>
      <c r="L55" s="339">
        <f t="shared" si="26"/>
        <v>33.1</v>
      </c>
      <c r="M55" s="338">
        <v>90.1</v>
      </c>
      <c r="N55" s="339">
        <f t="shared" si="27"/>
        <v>30</v>
      </c>
      <c r="O55" s="338">
        <v>98.7</v>
      </c>
      <c r="P55" s="339">
        <f t="shared" si="22"/>
        <v>-7.4</v>
      </c>
      <c r="Q55" s="338">
        <v>116.4</v>
      </c>
      <c r="R55" s="339">
        <f t="shared" si="23"/>
        <v>-29.9</v>
      </c>
      <c r="T55" s="336"/>
      <c r="U55" s="337" t="s">
        <v>101</v>
      </c>
      <c r="V55" s="338">
        <v>98.9</v>
      </c>
      <c r="W55" s="339">
        <f>ROUND((V55-V54)/V54*100,1)</f>
        <v>0.4</v>
      </c>
      <c r="X55" s="338">
        <v>101</v>
      </c>
      <c r="Y55" s="339">
        <f>ROUND((X55-X54)/X54*100,1)</f>
        <v>0.8</v>
      </c>
      <c r="Z55" s="338">
        <v>101.3</v>
      </c>
      <c r="AA55" s="339">
        <f t="shared" si="17"/>
        <v>1.9</v>
      </c>
      <c r="AB55" s="338">
        <v>103</v>
      </c>
      <c r="AC55" s="339">
        <f t="shared" si="18"/>
        <v>0.7</v>
      </c>
      <c r="AD55" s="338">
        <v>94.7</v>
      </c>
      <c r="AE55" s="339">
        <f t="shared" si="28"/>
        <v>28.8</v>
      </c>
      <c r="AF55" s="338">
        <v>95</v>
      </c>
      <c r="AG55" s="339">
        <f t="shared" si="29"/>
        <v>27</v>
      </c>
      <c r="AH55" s="338">
        <v>105.3</v>
      </c>
      <c r="AI55" s="339">
        <f t="shared" si="24"/>
        <v>-12</v>
      </c>
      <c r="AJ55" s="338">
        <v>109.9</v>
      </c>
      <c r="AK55" s="339">
        <f t="shared" si="25"/>
        <v>-34</v>
      </c>
      <c r="AM55" s="336"/>
      <c r="AN55" s="337" t="s">
        <v>101</v>
      </c>
      <c r="AO55" s="736">
        <v>106</v>
      </c>
      <c r="AP55" s="307">
        <f t="shared" si="3"/>
        <v>1.3</v>
      </c>
      <c r="AQ55" s="736">
        <v>104</v>
      </c>
      <c r="AR55" s="307">
        <f t="shared" si="4"/>
        <v>0.6</v>
      </c>
      <c r="AS55" s="736">
        <v>101.8</v>
      </c>
      <c r="AT55" s="307">
        <f t="shared" si="5"/>
        <v>1.8</v>
      </c>
      <c r="AU55" s="736">
        <v>94.6</v>
      </c>
      <c r="AV55" s="307">
        <f t="shared" si="5"/>
        <v>0.5</v>
      </c>
      <c r="AW55" s="736">
        <v>101.4</v>
      </c>
      <c r="AX55" s="307">
        <f t="shared" si="10"/>
        <v>0</v>
      </c>
      <c r="AY55" s="736">
        <v>99.6</v>
      </c>
      <c r="AZ55" s="307">
        <f t="shared" si="11"/>
        <v>-1.9</v>
      </c>
      <c r="BA55" s="736">
        <v>103</v>
      </c>
      <c r="BB55" s="307">
        <f t="shared" si="12"/>
        <v>8.6</v>
      </c>
      <c r="BC55" s="736">
        <v>100.3</v>
      </c>
      <c r="BD55" s="307">
        <f t="shared" si="13"/>
        <v>8.6999999999999993</v>
      </c>
    </row>
    <row r="56" spans="1:61" x14ac:dyDescent="0.15">
      <c r="A56" s="336"/>
      <c r="B56" s="337" t="s">
        <v>102</v>
      </c>
      <c r="C56" s="338">
        <v>95.2</v>
      </c>
      <c r="D56" s="339">
        <f>ROUND((C56-C55)/C55*100,1)</f>
        <v>0.1</v>
      </c>
      <c r="E56" s="338">
        <v>96.7</v>
      </c>
      <c r="F56" s="339">
        <f>ROUND((E56-E55)/E55*100,1)</f>
        <v>0.6</v>
      </c>
      <c r="G56" s="338">
        <v>94.4</v>
      </c>
      <c r="H56" s="339">
        <f t="shared" si="15"/>
        <v>-1</v>
      </c>
      <c r="I56" s="338">
        <v>103.4</v>
      </c>
      <c r="J56" s="339">
        <f t="shared" si="16"/>
        <v>-3.7</v>
      </c>
      <c r="K56" s="338">
        <v>102.1</v>
      </c>
      <c r="L56" s="339">
        <f t="shared" si="26"/>
        <v>32.4</v>
      </c>
      <c r="M56" s="338">
        <v>108.1</v>
      </c>
      <c r="N56" s="339">
        <f t="shared" si="27"/>
        <v>30.4</v>
      </c>
      <c r="O56" s="338">
        <v>89.5</v>
      </c>
      <c r="P56" s="339">
        <f t="shared" si="22"/>
        <v>-6.1</v>
      </c>
      <c r="Q56" s="338">
        <v>91</v>
      </c>
      <c r="R56" s="339">
        <f t="shared" si="23"/>
        <v>-29.7</v>
      </c>
      <c r="T56" s="336"/>
      <c r="U56" s="337" t="s">
        <v>102</v>
      </c>
      <c r="V56" s="338">
        <v>99.1</v>
      </c>
      <c r="W56" s="339">
        <f>ROUND((V56-V55)/V55*100,1)</f>
        <v>0.2</v>
      </c>
      <c r="X56" s="338">
        <v>101.3</v>
      </c>
      <c r="Y56" s="339">
        <f>ROUND((X56-X55)/X55*100,1)</f>
        <v>0.3</v>
      </c>
      <c r="Z56" s="338">
        <v>99.6</v>
      </c>
      <c r="AA56" s="339">
        <f t="shared" si="17"/>
        <v>-1.7</v>
      </c>
      <c r="AB56" s="338">
        <v>97.4</v>
      </c>
      <c r="AC56" s="339">
        <f t="shared" si="18"/>
        <v>-5.4</v>
      </c>
      <c r="AD56" s="338">
        <v>108.9</v>
      </c>
      <c r="AE56" s="339">
        <f t="shared" si="28"/>
        <v>29.2</v>
      </c>
      <c r="AF56" s="338">
        <v>113.6</v>
      </c>
      <c r="AG56" s="339">
        <f t="shared" si="29"/>
        <v>28.4</v>
      </c>
      <c r="AH56" s="338">
        <v>93.9</v>
      </c>
      <c r="AI56" s="339">
        <f t="shared" si="24"/>
        <v>-10.5</v>
      </c>
      <c r="AJ56" s="338">
        <v>83.2</v>
      </c>
      <c r="AK56" s="339">
        <f t="shared" si="25"/>
        <v>-33.799999999999997</v>
      </c>
      <c r="AM56" s="336"/>
      <c r="AN56" s="337" t="s">
        <v>102</v>
      </c>
      <c r="AO56" s="736">
        <v>105.7</v>
      </c>
      <c r="AP56" s="307">
        <f t="shared" si="3"/>
        <v>-0.3</v>
      </c>
      <c r="AQ56" s="736">
        <v>104.7</v>
      </c>
      <c r="AR56" s="307">
        <f t="shared" si="4"/>
        <v>0.7</v>
      </c>
      <c r="AS56" s="736">
        <v>101.4</v>
      </c>
      <c r="AT56" s="307">
        <f t="shared" si="5"/>
        <v>-0.4</v>
      </c>
      <c r="AU56" s="736">
        <v>94.5</v>
      </c>
      <c r="AV56" s="307">
        <f t="shared" si="5"/>
        <v>-0.1</v>
      </c>
      <c r="AW56" s="736">
        <v>118.2</v>
      </c>
      <c r="AX56" s="307">
        <f t="shared" si="10"/>
        <v>-1.6</v>
      </c>
      <c r="AY56" s="736">
        <v>118</v>
      </c>
      <c r="AZ56" s="307">
        <f t="shared" si="11"/>
        <v>-2.7</v>
      </c>
      <c r="BA56" s="736">
        <v>98.4</v>
      </c>
      <c r="BB56" s="307">
        <f t="shared" si="12"/>
        <v>7.9</v>
      </c>
      <c r="BC56" s="736">
        <v>83.4</v>
      </c>
      <c r="BD56" s="307">
        <f t="shared" si="13"/>
        <v>10</v>
      </c>
    </row>
    <row r="57" spans="1:61" x14ac:dyDescent="0.15">
      <c r="A57" s="324"/>
      <c r="B57" s="337" t="s">
        <v>103</v>
      </c>
      <c r="C57" s="338">
        <v>95.8</v>
      </c>
      <c r="D57" s="339">
        <f t="shared" ref="D57:D77" si="30">ROUND((C57-C56)/C56*100,1)</f>
        <v>0.6</v>
      </c>
      <c r="E57" s="338">
        <v>97.3</v>
      </c>
      <c r="F57" s="339">
        <f t="shared" ref="F57:F77" si="31">ROUND((E57-E56)/E56*100,1)</f>
        <v>0.6</v>
      </c>
      <c r="G57" s="338">
        <v>95</v>
      </c>
      <c r="H57" s="339">
        <f t="shared" si="15"/>
        <v>0.6</v>
      </c>
      <c r="I57" s="338">
        <v>105</v>
      </c>
      <c r="J57" s="339">
        <f t="shared" si="16"/>
        <v>1.5</v>
      </c>
      <c r="K57" s="338">
        <v>91.3</v>
      </c>
      <c r="L57" s="339">
        <f t="shared" si="26"/>
        <v>27</v>
      </c>
      <c r="M57" s="338">
        <v>91.5</v>
      </c>
      <c r="N57" s="339">
        <f t="shared" si="27"/>
        <v>27.3</v>
      </c>
      <c r="O57" s="338">
        <v>91.2</v>
      </c>
      <c r="P57" s="339">
        <f t="shared" si="22"/>
        <v>-3.5</v>
      </c>
      <c r="Q57" s="338">
        <v>104.2</v>
      </c>
      <c r="R57" s="339">
        <f t="shared" si="23"/>
        <v>-25.7</v>
      </c>
      <c r="T57" s="324"/>
      <c r="U57" s="337" t="s">
        <v>103</v>
      </c>
      <c r="V57" s="338">
        <v>100.2</v>
      </c>
      <c r="W57" s="339">
        <f t="shared" ref="W57:W77" si="32">ROUND((V57-V56)/V56*100,1)</f>
        <v>1.1000000000000001</v>
      </c>
      <c r="X57" s="338">
        <v>101</v>
      </c>
      <c r="Y57" s="339">
        <f t="shared" ref="Y57:Y77" si="33">ROUND((X57-X56)/X56*100,1)</f>
        <v>-0.3</v>
      </c>
      <c r="Z57" s="338">
        <v>100.8</v>
      </c>
      <c r="AA57" s="339">
        <f t="shared" si="17"/>
        <v>1.2</v>
      </c>
      <c r="AB57" s="338">
        <v>97.6</v>
      </c>
      <c r="AC57" s="339">
        <f t="shared" si="18"/>
        <v>0.2</v>
      </c>
      <c r="AD57" s="338">
        <v>96.2</v>
      </c>
      <c r="AE57" s="339">
        <f t="shared" si="28"/>
        <v>23.8</v>
      </c>
      <c r="AF57" s="338">
        <v>95.3</v>
      </c>
      <c r="AG57" s="339">
        <f t="shared" si="29"/>
        <v>25.4</v>
      </c>
      <c r="AH57" s="338">
        <v>96.2</v>
      </c>
      <c r="AI57" s="339">
        <f t="shared" si="24"/>
        <v>-7.4</v>
      </c>
      <c r="AJ57" s="338">
        <v>97.3</v>
      </c>
      <c r="AK57" s="339">
        <f t="shared" si="25"/>
        <v>-29.1</v>
      </c>
      <c r="AM57" s="324"/>
      <c r="AN57" s="337" t="s">
        <v>103</v>
      </c>
      <c r="AO57" s="736">
        <v>105.3</v>
      </c>
      <c r="AP57" s="307">
        <f t="shared" si="3"/>
        <v>-0.4</v>
      </c>
      <c r="AQ57" s="736">
        <v>105</v>
      </c>
      <c r="AR57" s="307">
        <f t="shared" si="4"/>
        <v>0.3</v>
      </c>
      <c r="AS57" s="736">
        <v>97.9</v>
      </c>
      <c r="AT57" s="307">
        <f t="shared" si="5"/>
        <v>-3.5</v>
      </c>
      <c r="AU57" s="736">
        <v>93</v>
      </c>
      <c r="AV57" s="307">
        <f t="shared" si="5"/>
        <v>-1.6</v>
      </c>
      <c r="AW57" s="736">
        <v>103.3</v>
      </c>
      <c r="AX57" s="307">
        <f t="shared" si="10"/>
        <v>-4.7</v>
      </c>
      <c r="AY57" s="736">
        <v>101.4</v>
      </c>
      <c r="AZ57" s="307">
        <f t="shared" si="11"/>
        <v>-4.5999999999999996</v>
      </c>
      <c r="BA57" s="736">
        <v>97.4</v>
      </c>
      <c r="BB57" s="307">
        <f t="shared" si="12"/>
        <v>4.4000000000000004</v>
      </c>
      <c r="BC57" s="736">
        <v>91.8</v>
      </c>
      <c r="BD57" s="307">
        <f t="shared" si="13"/>
        <v>8</v>
      </c>
    </row>
    <row r="58" spans="1:61" x14ac:dyDescent="0.15">
      <c r="A58" s="324"/>
      <c r="B58" s="337" t="s">
        <v>104</v>
      </c>
      <c r="C58" s="338">
        <v>95.7</v>
      </c>
      <c r="D58" s="339">
        <f t="shared" si="30"/>
        <v>-0.1</v>
      </c>
      <c r="E58" s="338">
        <v>96.1</v>
      </c>
      <c r="F58" s="339">
        <f t="shared" si="31"/>
        <v>-1.2</v>
      </c>
      <c r="G58" s="338">
        <v>96.3</v>
      </c>
      <c r="H58" s="339">
        <f t="shared" si="15"/>
        <v>1.4</v>
      </c>
      <c r="I58" s="338">
        <v>107.5</v>
      </c>
      <c r="J58" s="339">
        <f t="shared" si="16"/>
        <v>2.4</v>
      </c>
      <c r="K58" s="338">
        <v>87.6</v>
      </c>
      <c r="L58" s="339">
        <f t="shared" si="26"/>
        <v>20.7</v>
      </c>
      <c r="M58" s="338">
        <v>86.5</v>
      </c>
      <c r="N58" s="339">
        <f t="shared" si="27"/>
        <v>21</v>
      </c>
      <c r="O58" s="338">
        <v>95.3</v>
      </c>
      <c r="P58" s="339">
        <f t="shared" si="22"/>
        <v>-0.9</v>
      </c>
      <c r="Q58" s="338">
        <v>114.7</v>
      </c>
      <c r="R58" s="339">
        <f t="shared" si="23"/>
        <v>-22.8</v>
      </c>
      <c r="T58" s="324"/>
      <c r="U58" s="337" t="s">
        <v>104</v>
      </c>
      <c r="V58" s="338">
        <v>100</v>
      </c>
      <c r="W58" s="339">
        <f t="shared" si="32"/>
        <v>-0.2</v>
      </c>
      <c r="X58" s="338">
        <v>99.5</v>
      </c>
      <c r="Y58" s="339">
        <f t="shared" si="33"/>
        <v>-1.5</v>
      </c>
      <c r="Z58" s="338">
        <v>100.8</v>
      </c>
      <c r="AA58" s="339">
        <f t="shared" si="17"/>
        <v>0</v>
      </c>
      <c r="AB58" s="338">
        <v>99.8</v>
      </c>
      <c r="AC58" s="339">
        <f t="shared" si="18"/>
        <v>2.2999999999999998</v>
      </c>
      <c r="AD58" s="338">
        <v>92.1</v>
      </c>
      <c r="AE58" s="339">
        <f t="shared" si="28"/>
        <v>19.100000000000001</v>
      </c>
      <c r="AF58" s="338">
        <v>90.5</v>
      </c>
      <c r="AG58" s="339">
        <f t="shared" si="29"/>
        <v>20.3</v>
      </c>
      <c r="AH58" s="338">
        <v>99.8</v>
      </c>
      <c r="AI58" s="339">
        <f t="shared" si="24"/>
        <v>-5.4</v>
      </c>
      <c r="AJ58" s="338">
        <v>106.2</v>
      </c>
      <c r="AK58" s="339">
        <f t="shared" si="25"/>
        <v>-25.3</v>
      </c>
      <c r="AM58" s="324" t="s">
        <v>96</v>
      </c>
      <c r="AN58" s="337" t="s">
        <v>104</v>
      </c>
      <c r="AO58" s="736">
        <v>100.7</v>
      </c>
      <c r="AP58" s="307">
        <f t="shared" si="3"/>
        <v>-4.4000000000000004</v>
      </c>
      <c r="AQ58" s="736">
        <v>101</v>
      </c>
      <c r="AR58" s="307">
        <f t="shared" si="4"/>
        <v>-3.8</v>
      </c>
      <c r="AS58" s="736">
        <v>98.4</v>
      </c>
      <c r="AT58" s="307">
        <f t="shared" si="5"/>
        <v>0.5</v>
      </c>
      <c r="AU58" s="736">
        <v>96.2</v>
      </c>
      <c r="AV58" s="307">
        <f t="shared" si="5"/>
        <v>3.4</v>
      </c>
      <c r="AW58" s="736">
        <v>92.8</v>
      </c>
      <c r="AX58" s="307">
        <f t="shared" si="10"/>
        <v>-2.7</v>
      </c>
      <c r="AY58" s="736">
        <v>90.5</v>
      </c>
      <c r="AZ58" s="307">
        <f t="shared" si="11"/>
        <v>-3.3</v>
      </c>
      <c r="BA58" s="736">
        <v>99.2</v>
      </c>
      <c r="BB58" s="307">
        <f t="shared" si="12"/>
        <v>4.5</v>
      </c>
      <c r="BC58" s="736">
        <v>103</v>
      </c>
      <c r="BD58" s="307">
        <f t="shared" si="13"/>
        <v>8.5</v>
      </c>
    </row>
    <row r="59" spans="1:61" x14ac:dyDescent="0.15">
      <c r="A59" s="324"/>
      <c r="B59" s="337" t="s">
        <v>105</v>
      </c>
      <c r="C59" s="338">
        <v>94.3</v>
      </c>
      <c r="D59" s="339">
        <f t="shared" si="30"/>
        <v>-1.5</v>
      </c>
      <c r="E59" s="338">
        <v>96</v>
      </c>
      <c r="F59" s="339">
        <f t="shared" si="31"/>
        <v>-0.1</v>
      </c>
      <c r="G59" s="338">
        <v>96.9</v>
      </c>
      <c r="H59" s="339">
        <f t="shared" si="15"/>
        <v>0.6</v>
      </c>
      <c r="I59" s="338">
        <v>106.9</v>
      </c>
      <c r="J59" s="339">
        <f t="shared" si="16"/>
        <v>-0.6</v>
      </c>
      <c r="K59" s="338">
        <v>98.2</v>
      </c>
      <c r="L59" s="339">
        <f t="shared" si="26"/>
        <v>16.600000000000001</v>
      </c>
      <c r="M59" s="338">
        <v>99.6</v>
      </c>
      <c r="N59" s="339">
        <f t="shared" si="27"/>
        <v>17.600000000000001</v>
      </c>
      <c r="O59" s="338">
        <v>96.3</v>
      </c>
      <c r="P59" s="339">
        <f t="shared" si="22"/>
        <v>1.2</v>
      </c>
      <c r="Q59" s="338">
        <v>104.6</v>
      </c>
      <c r="R59" s="339">
        <f t="shared" si="23"/>
        <v>-17.100000000000001</v>
      </c>
      <c r="T59" s="324"/>
      <c r="U59" s="337" t="s">
        <v>105</v>
      </c>
      <c r="V59" s="338">
        <v>99.2</v>
      </c>
      <c r="W59" s="339">
        <f t="shared" si="32"/>
        <v>-0.8</v>
      </c>
      <c r="X59" s="338">
        <v>98.9</v>
      </c>
      <c r="Y59" s="339">
        <f t="shared" si="33"/>
        <v>-0.6</v>
      </c>
      <c r="Z59" s="338">
        <v>99.9</v>
      </c>
      <c r="AA59" s="339">
        <f t="shared" si="17"/>
        <v>-0.9</v>
      </c>
      <c r="AB59" s="338">
        <v>98</v>
      </c>
      <c r="AC59" s="339">
        <f t="shared" si="18"/>
        <v>-1.8</v>
      </c>
      <c r="AD59" s="338">
        <v>103.9</v>
      </c>
      <c r="AE59" s="339">
        <f t="shared" si="28"/>
        <v>16.3</v>
      </c>
      <c r="AF59" s="338">
        <v>103.8</v>
      </c>
      <c r="AG59" s="339">
        <f t="shared" si="29"/>
        <v>16.8</v>
      </c>
      <c r="AH59" s="338">
        <v>98.6</v>
      </c>
      <c r="AI59" s="339">
        <f t="shared" si="24"/>
        <v>-4.5</v>
      </c>
      <c r="AJ59" s="338">
        <v>95.5</v>
      </c>
      <c r="AK59" s="339">
        <f t="shared" si="25"/>
        <v>-21.5</v>
      </c>
      <c r="AM59" s="324" t="s">
        <v>96</v>
      </c>
      <c r="AN59" s="337" t="s">
        <v>105</v>
      </c>
      <c r="AO59" s="736">
        <v>105.7</v>
      </c>
      <c r="AP59" s="307">
        <f t="shared" si="3"/>
        <v>5</v>
      </c>
      <c r="AQ59" s="736">
        <v>104.2</v>
      </c>
      <c r="AR59" s="307">
        <f t="shared" si="4"/>
        <v>3.2</v>
      </c>
      <c r="AS59" s="736">
        <v>99.9</v>
      </c>
      <c r="AT59" s="307">
        <f t="shared" si="5"/>
        <v>1.5</v>
      </c>
      <c r="AU59" s="736">
        <v>95.5</v>
      </c>
      <c r="AV59" s="307">
        <f t="shared" si="5"/>
        <v>-0.7</v>
      </c>
      <c r="AW59" s="736">
        <v>108.3</v>
      </c>
      <c r="AX59" s="307">
        <f t="shared" si="10"/>
        <v>-3</v>
      </c>
      <c r="AY59" s="736">
        <v>106.6</v>
      </c>
      <c r="AZ59" s="307">
        <f t="shared" si="11"/>
        <v>-3.3</v>
      </c>
      <c r="BA59" s="736">
        <v>100.6</v>
      </c>
      <c r="BB59" s="307">
        <f t="shared" si="12"/>
        <v>4.7</v>
      </c>
      <c r="BC59" s="736">
        <v>93.5</v>
      </c>
      <c r="BD59" s="307">
        <f t="shared" si="13"/>
        <v>8.6</v>
      </c>
    </row>
    <row r="60" spans="1:61" x14ac:dyDescent="0.15">
      <c r="A60" s="324"/>
      <c r="B60" s="337" t="s">
        <v>106</v>
      </c>
      <c r="C60" s="338">
        <v>94.6</v>
      </c>
      <c r="D60" s="339">
        <f t="shared" si="30"/>
        <v>0.3</v>
      </c>
      <c r="E60" s="141">
        <v>96</v>
      </c>
      <c r="F60" s="339">
        <f t="shared" si="31"/>
        <v>0</v>
      </c>
      <c r="G60" s="338">
        <v>96.7</v>
      </c>
      <c r="H60" s="339">
        <f t="shared" si="15"/>
        <v>-0.2</v>
      </c>
      <c r="I60" s="338">
        <v>109</v>
      </c>
      <c r="J60" s="339">
        <f t="shared" si="16"/>
        <v>2</v>
      </c>
      <c r="K60" s="338">
        <v>98.4</v>
      </c>
      <c r="L60" s="339">
        <f t="shared" si="26"/>
        <v>14.6</v>
      </c>
      <c r="M60" s="338">
        <v>99.2</v>
      </c>
      <c r="N60" s="339">
        <f t="shared" si="27"/>
        <v>14.7</v>
      </c>
      <c r="O60" s="338">
        <v>96.9</v>
      </c>
      <c r="P60" s="339">
        <f t="shared" si="22"/>
        <v>1.3</v>
      </c>
      <c r="Q60" s="338">
        <v>105.2</v>
      </c>
      <c r="R60" s="339">
        <f t="shared" si="23"/>
        <v>-14.5</v>
      </c>
      <c r="T60" s="324"/>
      <c r="U60" s="337" t="s">
        <v>106</v>
      </c>
      <c r="V60" s="338">
        <v>100.3</v>
      </c>
      <c r="W60" s="339">
        <f t="shared" si="32"/>
        <v>1.1000000000000001</v>
      </c>
      <c r="X60" s="338">
        <v>99.2</v>
      </c>
      <c r="Y60" s="339">
        <f t="shared" si="33"/>
        <v>0.3</v>
      </c>
      <c r="Z60" s="338">
        <v>99.2</v>
      </c>
      <c r="AA60" s="339">
        <f t="shared" si="17"/>
        <v>-0.7</v>
      </c>
      <c r="AB60" s="338">
        <v>97.8</v>
      </c>
      <c r="AC60" s="339">
        <f t="shared" si="18"/>
        <v>-0.2</v>
      </c>
      <c r="AD60" s="338">
        <v>104.8</v>
      </c>
      <c r="AE60" s="339">
        <f t="shared" si="28"/>
        <v>14.8</v>
      </c>
      <c r="AF60" s="338">
        <v>103.8</v>
      </c>
      <c r="AG60" s="339">
        <f t="shared" si="29"/>
        <v>14.2</v>
      </c>
      <c r="AH60" s="338">
        <v>99.4</v>
      </c>
      <c r="AI60" s="339">
        <f t="shared" si="24"/>
        <v>-4.0999999999999996</v>
      </c>
      <c r="AJ60" s="338">
        <v>96.1</v>
      </c>
      <c r="AK60" s="339">
        <f t="shared" si="25"/>
        <v>-18</v>
      </c>
      <c r="AM60" s="324"/>
      <c r="AN60" s="337" t="s">
        <v>106</v>
      </c>
      <c r="AO60" s="736">
        <v>106.3</v>
      </c>
      <c r="AP60" s="307">
        <f t="shared" si="3"/>
        <v>0.6</v>
      </c>
      <c r="AQ60" s="736">
        <v>104.9</v>
      </c>
      <c r="AR60" s="307">
        <f t="shared" si="4"/>
        <v>0.7</v>
      </c>
      <c r="AS60" s="736">
        <v>100.6</v>
      </c>
      <c r="AT60" s="307">
        <f t="shared" si="5"/>
        <v>0.7</v>
      </c>
      <c r="AU60" s="736">
        <v>96.8</v>
      </c>
      <c r="AV60" s="307">
        <f t="shared" si="5"/>
        <v>1.4</v>
      </c>
      <c r="AW60" s="736">
        <v>107.9</v>
      </c>
      <c r="AX60" s="307">
        <f t="shared" si="10"/>
        <v>-1.8</v>
      </c>
      <c r="AY60" s="736">
        <v>106.5</v>
      </c>
      <c r="AZ60" s="307">
        <f t="shared" si="11"/>
        <v>-2.1</v>
      </c>
      <c r="BA60" s="736">
        <v>101.4</v>
      </c>
      <c r="BB60" s="307">
        <f t="shared" si="12"/>
        <v>5.0999999999999996</v>
      </c>
      <c r="BC60" s="736">
        <v>96.7</v>
      </c>
      <c r="BD60" s="307">
        <f t="shared" si="13"/>
        <v>10.4</v>
      </c>
    </row>
    <row r="61" spans="1:61" x14ac:dyDescent="0.15">
      <c r="A61" s="324"/>
      <c r="B61" s="337" t="s">
        <v>107</v>
      </c>
      <c r="C61" s="338">
        <v>94.5</v>
      </c>
      <c r="D61" s="339">
        <f t="shared" si="30"/>
        <v>-0.1</v>
      </c>
      <c r="E61" s="141">
        <v>95.7</v>
      </c>
      <c r="F61" s="339">
        <f t="shared" si="31"/>
        <v>-0.3</v>
      </c>
      <c r="G61" s="338">
        <v>97.1</v>
      </c>
      <c r="H61" s="339">
        <f t="shared" si="15"/>
        <v>0.4</v>
      </c>
      <c r="I61" s="338">
        <v>108</v>
      </c>
      <c r="J61" s="339">
        <f t="shared" si="16"/>
        <v>-0.9</v>
      </c>
      <c r="K61" s="338">
        <v>90.1</v>
      </c>
      <c r="L61" s="339">
        <f t="shared" si="26"/>
        <v>15.5</v>
      </c>
      <c r="M61" s="338">
        <v>90.7</v>
      </c>
      <c r="N61" s="339">
        <f t="shared" si="27"/>
        <v>15.8</v>
      </c>
      <c r="O61" s="338">
        <v>97.9</v>
      </c>
      <c r="P61" s="339">
        <f t="shared" si="22"/>
        <v>2.5</v>
      </c>
      <c r="Q61" s="338">
        <v>111.9</v>
      </c>
      <c r="R61" s="339">
        <f t="shared" si="23"/>
        <v>-13.9</v>
      </c>
      <c r="T61" s="324"/>
      <c r="U61" s="337" t="s">
        <v>107</v>
      </c>
      <c r="V61" s="338">
        <v>100.7</v>
      </c>
      <c r="W61" s="339">
        <f t="shared" si="32"/>
        <v>0.4</v>
      </c>
      <c r="X61" s="338">
        <v>99</v>
      </c>
      <c r="Y61" s="339">
        <f t="shared" si="33"/>
        <v>-0.2</v>
      </c>
      <c r="Z61" s="338">
        <v>98.3</v>
      </c>
      <c r="AA61" s="339">
        <f t="shared" si="17"/>
        <v>-0.9</v>
      </c>
      <c r="AB61" s="338">
        <v>97.7</v>
      </c>
      <c r="AC61" s="339">
        <f t="shared" si="18"/>
        <v>-0.1</v>
      </c>
      <c r="AD61" s="338">
        <v>95.7</v>
      </c>
      <c r="AE61" s="339">
        <f t="shared" si="28"/>
        <v>16.3</v>
      </c>
      <c r="AF61" s="338">
        <v>94.4</v>
      </c>
      <c r="AG61" s="339">
        <f t="shared" si="29"/>
        <v>15.1</v>
      </c>
      <c r="AH61" s="338">
        <v>98.8</v>
      </c>
      <c r="AI61" s="339">
        <f t="shared" si="24"/>
        <v>-4.2</v>
      </c>
      <c r="AJ61" s="338">
        <v>101.7</v>
      </c>
      <c r="AK61" s="339">
        <f t="shared" si="25"/>
        <v>-17.5</v>
      </c>
      <c r="AM61" s="324"/>
      <c r="AN61" s="337" t="s">
        <v>107</v>
      </c>
      <c r="AO61" s="736">
        <v>107.8</v>
      </c>
      <c r="AP61" s="307">
        <f t="shared" si="3"/>
        <v>1.4</v>
      </c>
      <c r="AQ61" s="736">
        <v>105.7</v>
      </c>
      <c r="AR61" s="307">
        <f t="shared" si="4"/>
        <v>0.8</v>
      </c>
      <c r="AS61" s="736">
        <v>101.7</v>
      </c>
      <c r="AT61" s="307">
        <f t="shared" si="5"/>
        <v>1.1000000000000001</v>
      </c>
      <c r="AU61" s="736">
        <v>96.5</v>
      </c>
      <c r="AV61" s="307">
        <f t="shared" si="5"/>
        <v>-0.3</v>
      </c>
      <c r="AW61" s="736">
        <v>100.8</v>
      </c>
      <c r="AX61" s="307">
        <f t="shared" si="10"/>
        <v>5.7</v>
      </c>
      <c r="AY61" s="736">
        <v>99.6</v>
      </c>
      <c r="AZ61" s="307">
        <f t="shared" si="11"/>
        <v>5.5</v>
      </c>
      <c r="BA61" s="736">
        <v>102.2</v>
      </c>
      <c r="BB61" s="307">
        <f t="shared" si="12"/>
        <v>6.2</v>
      </c>
      <c r="BC61" s="736">
        <v>100.7</v>
      </c>
      <c r="BD61" s="307">
        <f t="shared" si="13"/>
        <v>4.9000000000000004</v>
      </c>
    </row>
    <row r="62" spans="1:61" x14ac:dyDescent="0.15">
      <c r="A62" s="324"/>
      <c r="B62" s="337" t="s">
        <v>108</v>
      </c>
      <c r="C62" s="338">
        <v>93.7</v>
      </c>
      <c r="D62" s="339">
        <f t="shared" si="30"/>
        <v>-0.8</v>
      </c>
      <c r="E62" s="141">
        <v>95.5</v>
      </c>
      <c r="F62" s="339">
        <f t="shared" si="31"/>
        <v>-0.2</v>
      </c>
      <c r="G62" s="141">
        <v>97.3</v>
      </c>
      <c r="H62" s="339">
        <f t="shared" si="15"/>
        <v>0.2</v>
      </c>
      <c r="I62" s="338">
        <v>109.1</v>
      </c>
      <c r="J62" s="339">
        <f t="shared" si="16"/>
        <v>1</v>
      </c>
      <c r="K62" s="338">
        <v>101.8</v>
      </c>
      <c r="L62" s="339">
        <f t="shared" si="26"/>
        <v>12.1</v>
      </c>
      <c r="M62" s="338">
        <v>105.3</v>
      </c>
      <c r="N62" s="339">
        <f t="shared" si="27"/>
        <v>12.9</v>
      </c>
      <c r="O62" s="338">
        <v>95.3</v>
      </c>
      <c r="P62" s="339">
        <f t="shared" si="22"/>
        <v>3.5</v>
      </c>
      <c r="Q62" s="338">
        <v>98.1</v>
      </c>
      <c r="R62" s="339">
        <f t="shared" si="23"/>
        <v>-10</v>
      </c>
      <c r="T62" s="324"/>
      <c r="U62" s="337" t="s">
        <v>108</v>
      </c>
      <c r="V62" s="338">
        <v>102.3</v>
      </c>
      <c r="W62" s="339">
        <f t="shared" si="32"/>
        <v>1.6</v>
      </c>
      <c r="X62" s="338">
        <v>101.4</v>
      </c>
      <c r="Y62" s="339">
        <f t="shared" si="33"/>
        <v>2.4</v>
      </c>
      <c r="Z62" s="338">
        <v>99.1</v>
      </c>
      <c r="AA62" s="339">
        <f t="shared" si="17"/>
        <v>0.8</v>
      </c>
      <c r="AB62" s="338">
        <v>98.3</v>
      </c>
      <c r="AC62" s="339">
        <f t="shared" si="18"/>
        <v>0.6</v>
      </c>
      <c r="AD62" s="338">
        <v>108.4</v>
      </c>
      <c r="AE62" s="339">
        <f t="shared" si="28"/>
        <v>12.8</v>
      </c>
      <c r="AF62" s="338">
        <v>110.2</v>
      </c>
      <c r="AG62" s="339">
        <f t="shared" si="29"/>
        <v>12.6</v>
      </c>
      <c r="AH62" s="338">
        <v>96.7</v>
      </c>
      <c r="AI62" s="339">
        <f t="shared" si="24"/>
        <v>-2.6</v>
      </c>
      <c r="AJ62" s="338">
        <v>90.3</v>
      </c>
      <c r="AK62" s="339">
        <f t="shared" si="25"/>
        <v>-12.2</v>
      </c>
      <c r="AM62" s="324" t="s">
        <v>96</v>
      </c>
      <c r="AN62" s="337" t="s">
        <v>108</v>
      </c>
      <c r="AO62" s="736">
        <v>107.3</v>
      </c>
      <c r="AP62" s="307">
        <f t="shared" si="3"/>
        <v>-0.5</v>
      </c>
      <c r="AQ62" s="736">
        <v>105</v>
      </c>
      <c r="AR62" s="307">
        <f t="shared" si="4"/>
        <v>-0.7</v>
      </c>
      <c r="AS62" s="736">
        <v>103.4</v>
      </c>
      <c r="AT62" s="307">
        <f t="shared" si="5"/>
        <v>1.7</v>
      </c>
      <c r="AU62" s="736">
        <v>99.2</v>
      </c>
      <c r="AV62" s="307">
        <f t="shared" si="5"/>
        <v>2.8</v>
      </c>
      <c r="AW62" s="736">
        <v>112.1</v>
      </c>
      <c r="AX62" s="307">
        <f t="shared" si="10"/>
        <v>8.6999999999999993</v>
      </c>
      <c r="AY62" s="736">
        <v>110.5</v>
      </c>
      <c r="AZ62" s="307">
        <f t="shared" si="11"/>
        <v>9.6</v>
      </c>
      <c r="BA62" s="736">
        <v>102.7</v>
      </c>
      <c r="BB62" s="307">
        <f t="shared" si="12"/>
        <v>6.2</v>
      </c>
      <c r="BC62" s="736">
        <v>95.1</v>
      </c>
      <c r="BD62" s="307">
        <f t="shared" si="13"/>
        <v>5</v>
      </c>
    </row>
    <row r="63" spans="1:61" x14ac:dyDescent="0.15">
      <c r="A63" s="324"/>
      <c r="B63" s="337" t="s">
        <v>109</v>
      </c>
      <c r="C63" s="338">
        <v>92.4</v>
      </c>
      <c r="D63" s="339">
        <f t="shared" si="30"/>
        <v>-1.4</v>
      </c>
      <c r="E63" s="141">
        <v>93.2</v>
      </c>
      <c r="F63" s="339">
        <f t="shared" si="31"/>
        <v>-2.4</v>
      </c>
      <c r="G63" s="141">
        <v>96.8</v>
      </c>
      <c r="H63" s="339">
        <f t="shared" si="15"/>
        <v>-0.5</v>
      </c>
      <c r="I63" s="338">
        <v>117</v>
      </c>
      <c r="J63" s="339">
        <f t="shared" si="16"/>
        <v>7.2</v>
      </c>
      <c r="K63" s="338">
        <v>95.2</v>
      </c>
      <c r="L63" s="339">
        <f t="shared" si="26"/>
        <v>5</v>
      </c>
      <c r="M63" s="338">
        <v>94.8</v>
      </c>
      <c r="N63" s="339">
        <f t="shared" si="27"/>
        <v>4.4000000000000004</v>
      </c>
      <c r="O63" s="338">
        <v>98.1</v>
      </c>
      <c r="P63" s="339">
        <f t="shared" si="22"/>
        <v>3.9</v>
      </c>
      <c r="Q63" s="338">
        <v>114.4</v>
      </c>
      <c r="R63" s="339">
        <f t="shared" si="23"/>
        <v>-0.7</v>
      </c>
      <c r="T63" s="324"/>
      <c r="U63" s="337" t="s">
        <v>109</v>
      </c>
      <c r="V63" s="338">
        <v>99.4</v>
      </c>
      <c r="W63" s="339">
        <f t="shared" si="32"/>
        <v>-2.8</v>
      </c>
      <c r="X63" s="338">
        <v>98.7</v>
      </c>
      <c r="Y63" s="339">
        <f t="shared" si="33"/>
        <v>-2.7</v>
      </c>
      <c r="Z63" s="338">
        <v>100</v>
      </c>
      <c r="AA63" s="339">
        <f t="shared" si="17"/>
        <v>0.9</v>
      </c>
      <c r="AB63" s="338">
        <v>104.3</v>
      </c>
      <c r="AC63" s="339">
        <f t="shared" si="18"/>
        <v>6.1</v>
      </c>
      <c r="AD63" s="338">
        <v>100.3</v>
      </c>
      <c r="AE63" s="339">
        <f t="shared" si="28"/>
        <v>4.8</v>
      </c>
      <c r="AF63" s="338">
        <v>98</v>
      </c>
      <c r="AG63" s="339">
        <f t="shared" si="29"/>
        <v>2.7</v>
      </c>
      <c r="AH63" s="338">
        <v>101.1</v>
      </c>
      <c r="AI63" s="339">
        <f t="shared" si="24"/>
        <v>0.3</v>
      </c>
      <c r="AJ63" s="338">
        <v>103.3</v>
      </c>
      <c r="AK63" s="339">
        <f t="shared" si="25"/>
        <v>-5</v>
      </c>
      <c r="AM63" s="324" t="s">
        <v>96</v>
      </c>
      <c r="AN63" s="337" t="s">
        <v>109</v>
      </c>
      <c r="AO63" s="736">
        <v>105.5</v>
      </c>
      <c r="AP63" s="307">
        <f t="shared" si="3"/>
        <v>-1.7</v>
      </c>
      <c r="AQ63" s="736">
        <v>104.4</v>
      </c>
      <c r="AR63" s="307">
        <f t="shared" si="4"/>
        <v>-0.6</v>
      </c>
      <c r="AS63" s="736">
        <v>103.2</v>
      </c>
      <c r="AT63" s="307">
        <f t="shared" si="5"/>
        <v>-0.2</v>
      </c>
      <c r="AU63" s="736">
        <v>97.7</v>
      </c>
      <c r="AV63" s="307">
        <f t="shared" si="5"/>
        <v>-1.5</v>
      </c>
      <c r="AW63" s="736">
        <v>105.4</v>
      </c>
      <c r="AX63" s="307">
        <f t="shared" si="10"/>
        <v>3.1</v>
      </c>
      <c r="AY63" s="736">
        <v>104.5</v>
      </c>
      <c r="AZ63" s="307">
        <f t="shared" si="11"/>
        <v>4.7</v>
      </c>
      <c r="BA63" s="736">
        <v>102.9</v>
      </c>
      <c r="BB63" s="307">
        <f t="shared" si="12"/>
        <v>5</v>
      </c>
      <c r="BC63" s="736">
        <v>97.8</v>
      </c>
      <c r="BD63" s="307">
        <f t="shared" si="13"/>
        <v>3.7</v>
      </c>
    </row>
    <row r="64" spans="1:61" x14ac:dyDescent="0.15">
      <c r="A64" s="324"/>
      <c r="B64" s="337" t="s">
        <v>110</v>
      </c>
      <c r="C64" s="338">
        <v>93.9</v>
      </c>
      <c r="D64" s="339">
        <f t="shared" si="30"/>
        <v>1.6</v>
      </c>
      <c r="E64" s="141">
        <v>95.9</v>
      </c>
      <c r="F64" s="339">
        <f t="shared" si="31"/>
        <v>2.9</v>
      </c>
      <c r="G64" s="141">
        <v>95.2</v>
      </c>
      <c r="H64" s="339">
        <f t="shared" si="15"/>
        <v>-1.7</v>
      </c>
      <c r="I64" s="338">
        <v>108</v>
      </c>
      <c r="J64" s="339">
        <f t="shared" si="16"/>
        <v>-7.7</v>
      </c>
      <c r="K64" s="338">
        <v>98.1</v>
      </c>
      <c r="L64" s="339">
        <f t="shared" si="26"/>
        <v>7</v>
      </c>
      <c r="M64" s="338">
        <v>99.2</v>
      </c>
      <c r="N64" s="339">
        <f t="shared" si="27"/>
        <v>8.6999999999999993</v>
      </c>
      <c r="O64" s="338">
        <v>98.9</v>
      </c>
      <c r="P64" s="339">
        <f t="shared" si="22"/>
        <v>2</v>
      </c>
      <c r="Q64" s="338">
        <v>107.9</v>
      </c>
      <c r="R64" s="339">
        <f t="shared" si="23"/>
        <v>-6.3</v>
      </c>
      <c r="T64" s="324"/>
      <c r="U64" s="337" t="s">
        <v>110</v>
      </c>
      <c r="V64" s="338">
        <v>101</v>
      </c>
      <c r="W64" s="339">
        <f t="shared" si="32"/>
        <v>1.6</v>
      </c>
      <c r="X64" s="338">
        <v>100.4</v>
      </c>
      <c r="Y64" s="339">
        <f t="shared" si="33"/>
        <v>1.7</v>
      </c>
      <c r="Z64" s="338">
        <v>99.7</v>
      </c>
      <c r="AA64" s="339">
        <f t="shared" si="17"/>
        <v>-0.3</v>
      </c>
      <c r="AB64" s="338">
        <v>99.6</v>
      </c>
      <c r="AC64" s="339">
        <f t="shared" si="18"/>
        <v>-4.5</v>
      </c>
      <c r="AD64" s="338">
        <v>103.2</v>
      </c>
      <c r="AE64" s="339">
        <f t="shared" si="28"/>
        <v>6.8</v>
      </c>
      <c r="AF64" s="338">
        <v>102.6</v>
      </c>
      <c r="AG64" s="339">
        <f t="shared" si="29"/>
        <v>7.3</v>
      </c>
      <c r="AH64" s="338">
        <v>102.7</v>
      </c>
      <c r="AI64" s="339">
        <f t="shared" si="24"/>
        <v>-0.2</v>
      </c>
      <c r="AJ64" s="338">
        <v>99.4</v>
      </c>
      <c r="AK64" s="339">
        <f t="shared" si="25"/>
        <v>-7.8</v>
      </c>
      <c r="AM64" s="324" t="s">
        <v>96</v>
      </c>
      <c r="AN64" s="337" t="s">
        <v>110</v>
      </c>
      <c r="AO64" s="736">
        <v>105.5</v>
      </c>
      <c r="AP64" s="307">
        <f t="shared" si="3"/>
        <v>0</v>
      </c>
      <c r="AQ64" s="736">
        <v>104</v>
      </c>
      <c r="AR64" s="307">
        <f t="shared" si="4"/>
        <v>-0.4</v>
      </c>
      <c r="AS64" s="736">
        <v>103.2</v>
      </c>
      <c r="AT64" s="307">
        <f t="shared" si="5"/>
        <v>0</v>
      </c>
      <c r="AU64" s="736">
        <v>99</v>
      </c>
      <c r="AV64" s="307">
        <f t="shared" si="5"/>
        <v>1.3</v>
      </c>
      <c r="AW64" s="736">
        <v>108.6</v>
      </c>
      <c r="AX64" s="307">
        <f t="shared" si="10"/>
        <v>-1.4</v>
      </c>
      <c r="AY64" s="736">
        <v>107.4</v>
      </c>
      <c r="AZ64" s="307">
        <f t="shared" si="11"/>
        <v>-0.8</v>
      </c>
      <c r="BA64" s="736">
        <v>104.4</v>
      </c>
      <c r="BB64" s="307">
        <f t="shared" si="12"/>
        <v>3.5</v>
      </c>
      <c r="BC64" s="736">
        <v>97.5</v>
      </c>
      <c r="BD64" s="307">
        <f t="shared" si="13"/>
        <v>6.6</v>
      </c>
      <c r="BG64" s="1023"/>
      <c r="BH64" s="1023"/>
      <c r="BI64" s="1022"/>
    </row>
    <row r="65" spans="1:56" x14ac:dyDescent="0.15">
      <c r="A65" s="346"/>
      <c r="B65" s="342" t="s">
        <v>97</v>
      </c>
      <c r="C65" s="338">
        <v>96.2</v>
      </c>
      <c r="D65" s="339">
        <f t="shared" si="30"/>
        <v>2.4</v>
      </c>
      <c r="E65" s="141">
        <v>97.1</v>
      </c>
      <c r="F65" s="339">
        <f t="shared" si="31"/>
        <v>1.3</v>
      </c>
      <c r="G65" s="141">
        <v>96.7</v>
      </c>
      <c r="H65" s="339">
        <f t="shared" si="15"/>
        <v>1.6</v>
      </c>
      <c r="I65" s="338">
        <v>108</v>
      </c>
      <c r="J65" s="339">
        <f t="shared" si="16"/>
        <v>0</v>
      </c>
      <c r="K65" s="338">
        <v>98.1</v>
      </c>
      <c r="L65" s="339">
        <f t="shared" si="26"/>
        <v>5.9</v>
      </c>
      <c r="M65" s="338">
        <v>100.8</v>
      </c>
      <c r="N65" s="339">
        <f t="shared" si="27"/>
        <v>5.9</v>
      </c>
      <c r="O65" s="338">
        <v>96.6</v>
      </c>
      <c r="P65" s="339">
        <f t="shared" si="22"/>
        <v>3.8</v>
      </c>
      <c r="Q65" s="338">
        <v>105.5</v>
      </c>
      <c r="R65" s="339">
        <f t="shared" si="23"/>
        <v>-1.6</v>
      </c>
      <c r="T65" s="346"/>
      <c r="U65" s="342" t="s">
        <v>97</v>
      </c>
      <c r="V65" s="338">
        <v>101.6</v>
      </c>
      <c r="W65" s="339">
        <f t="shared" si="32"/>
        <v>0.6</v>
      </c>
      <c r="X65" s="338">
        <v>101.2</v>
      </c>
      <c r="Y65" s="339">
        <f t="shared" si="33"/>
        <v>0.8</v>
      </c>
      <c r="Z65" s="338">
        <v>102</v>
      </c>
      <c r="AA65" s="339">
        <f t="shared" si="17"/>
        <v>2.2999999999999998</v>
      </c>
      <c r="AB65" s="338">
        <v>102.8</v>
      </c>
      <c r="AC65" s="339">
        <f t="shared" si="18"/>
        <v>3.2</v>
      </c>
      <c r="AD65" s="338">
        <v>102.9</v>
      </c>
      <c r="AE65" s="339">
        <f t="shared" si="28"/>
        <v>5.4</v>
      </c>
      <c r="AF65" s="338">
        <v>103.8</v>
      </c>
      <c r="AG65" s="339">
        <f t="shared" si="29"/>
        <v>4.8</v>
      </c>
      <c r="AH65" s="338">
        <v>102.9</v>
      </c>
      <c r="AI65" s="339">
        <f t="shared" si="24"/>
        <v>2.4</v>
      </c>
      <c r="AJ65" s="338">
        <v>100.8</v>
      </c>
      <c r="AK65" s="339">
        <f t="shared" si="25"/>
        <v>-1</v>
      </c>
      <c r="AM65" s="346" t="s">
        <v>96</v>
      </c>
      <c r="AN65" s="342" t="s">
        <v>97</v>
      </c>
      <c r="AO65" s="737">
        <v>104.9</v>
      </c>
      <c r="AP65" s="313">
        <f t="shared" si="3"/>
        <v>-0.6</v>
      </c>
      <c r="AQ65" s="737">
        <v>102.8</v>
      </c>
      <c r="AR65" s="313">
        <f t="shared" si="4"/>
        <v>-1.2</v>
      </c>
      <c r="AS65" s="737">
        <v>103.1</v>
      </c>
      <c r="AT65" s="313">
        <f t="shared" si="5"/>
        <v>-0.1</v>
      </c>
      <c r="AU65" s="744">
        <v>101.2</v>
      </c>
      <c r="AV65" s="313">
        <f t="shared" si="5"/>
        <v>2.2000000000000002</v>
      </c>
      <c r="AW65" s="736">
        <v>107.6</v>
      </c>
      <c r="AX65" s="307">
        <f t="shared" si="10"/>
        <v>-2.2000000000000002</v>
      </c>
      <c r="AY65" s="736">
        <v>107.3</v>
      </c>
      <c r="AZ65" s="307">
        <f t="shared" si="11"/>
        <v>-3.1</v>
      </c>
      <c r="BA65" s="736">
        <v>101.2</v>
      </c>
      <c r="BB65" s="307">
        <f t="shared" si="12"/>
        <v>2.7</v>
      </c>
      <c r="BC65" s="736">
        <v>96.7</v>
      </c>
      <c r="BD65" s="307">
        <f t="shared" si="13"/>
        <v>10.5</v>
      </c>
    </row>
    <row r="66" spans="1:56" x14ac:dyDescent="0.15">
      <c r="A66" s="331" t="s">
        <v>60</v>
      </c>
      <c r="B66" s="332" t="s">
        <v>99</v>
      </c>
      <c r="C66" s="333">
        <v>97.4</v>
      </c>
      <c r="D66" s="334">
        <f t="shared" si="30"/>
        <v>1.2</v>
      </c>
      <c r="E66" s="333">
        <v>96.8</v>
      </c>
      <c r="F66" s="334">
        <f t="shared" si="31"/>
        <v>-0.3</v>
      </c>
      <c r="G66" s="333">
        <v>101.1</v>
      </c>
      <c r="H66" s="334">
        <f t="shared" si="15"/>
        <v>4.5999999999999996</v>
      </c>
      <c r="I66" s="333">
        <v>108.4</v>
      </c>
      <c r="J66" s="334">
        <f t="shared" si="16"/>
        <v>0.4</v>
      </c>
      <c r="K66" s="333">
        <v>88.1</v>
      </c>
      <c r="L66" s="334">
        <f t="shared" si="26"/>
        <v>6.1</v>
      </c>
      <c r="M66" s="333">
        <v>86.8</v>
      </c>
      <c r="N66" s="334">
        <f t="shared" si="27"/>
        <v>4</v>
      </c>
      <c r="O66" s="333">
        <v>104.3</v>
      </c>
      <c r="P66" s="334">
        <f t="shared" si="22"/>
        <v>7.4</v>
      </c>
      <c r="Q66" s="335">
        <v>123.8</v>
      </c>
      <c r="R66" s="334">
        <f t="shared" si="23"/>
        <v>0.7</v>
      </c>
      <c r="T66" s="331" t="s">
        <v>60</v>
      </c>
      <c r="U66" s="332" t="s">
        <v>99</v>
      </c>
      <c r="V66" s="333">
        <v>102.1</v>
      </c>
      <c r="W66" s="334">
        <f t="shared" si="32"/>
        <v>0.5</v>
      </c>
      <c r="X66" s="333">
        <v>102.1</v>
      </c>
      <c r="Y66" s="334">
        <f t="shared" si="33"/>
        <v>0.9</v>
      </c>
      <c r="Z66" s="333">
        <v>103.6</v>
      </c>
      <c r="AA66" s="334">
        <f t="shared" si="17"/>
        <v>1.6</v>
      </c>
      <c r="AB66" s="333">
        <v>103.5</v>
      </c>
      <c r="AC66" s="334">
        <f t="shared" si="18"/>
        <v>0.7</v>
      </c>
      <c r="AD66" s="333">
        <v>92.7</v>
      </c>
      <c r="AE66" s="334">
        <f t="shared" si="28"/>
        <v>4.4000000000000004</v>
      </c>
      <c r="AF66" s="333">
        <v>91.5</v>
      </c>
      <c r="AG66" s="334">
        <f t="shared" si="29"/>
        <v>2.8</v>
      </c>
      <c r="AH66" s="333">
        <v>109</v>
      </c>
      <c r="AI66" s="334">
        <f t="shared" si="24"/>
        <v>4.0999999999999996</v>
      </c>
      <c r="AJ66" s="335">
        <v>116.9</v>
      </c>
      <c r="AK66" s="334">
        <f t="shared" si="25"/>
        <v>0.7</v>
      </c>
      <c r="AM66" s="336" t="s">
        <v>468</v>
      </c>
      <c r="AN66" s="337" t="s">
        <v>99</v>
      </c>
      <c r="AO66" s="736">
        <v>101.1</v>
      </c>
      <c r="AP66" s="307">
        <f t="shared" si="3"/>
        <v>-3.6</v>
      </c>
      <c r="AQ66" s="736">
        <v>99.9</v>
      </c>
      <c r="AR66" s="307">
        <f t="shared" si="4"/>
        <v>-2.8</v>
      </c>
      <c r="AS66" s="736">
        <v>102.8</v>
      </c>
      <c r="AT66" s="307">
        <f t="shared" si="5"/>
        <v>-0.3</v>
      </c>
      <c r="AU66" s="736">
        <v>103.3</v>
      </c>
      <c r="AV66" s="307">
        <f t="shared" si="5"/>
        <v>2.1</v>
      </c>
      <c r="AW66" s="735">
        <v>93.8</v>
      </c>
      <c r="AX66" s="301">
        <f t="shared" si="10"/>
        <v>-3</v>
      </c>
      <c r="AY66" s="735">
        <v>92.1</v>
      </c>
      <c r="AZ66" s="301">
        <f t="shared" si="11"/>
        <v>-3.1</v>
      </c>
      <c r="BA66" s="735">
        <v>104</v>
      </c>
      <c r="BB66" s="301">
        <f t="shared" si="12"/>
        <v>2.5</v>
      </c>
      <c r="BC66" s="741">
        <v>112.9</v>
      </c>
      <c r="BD66" s="301">
        <f t="shared" si="13"/>
        <v>9.9</v>
      </c>
    </row>
    <row r="67" spans="1:56" x14ac:dyDescent="0.15">
      <c r="A67" s="336"/>
      <c r="B67" s="337" t="s">
        <v>101</v>
      </c>
      <c r="C67" s="338">
        <v>98.5</v>
      </c>
      <c r="D67" s="339">
        <f t="shared" si="30"/>
        <v>1.1000000000000001</v>
      </c>
      <c r="E67" s="338">
        <v>98.6</v>
      </c>
      <c r="F67" s="339">
        <f t="shared" si="31"/>
        <v>1.9</v>
      </c>
      <c r="G67" s="338">
        <v>102</v>
      </c>
      <c r="H67" s="339">
        <f t="shared" si="15"/>
        <v>0.9</v>
      </c>
      <c r="I67" s="338">
        <v>105.9</v>
      </c>
      <c r="J67" s="339">
        <f t="shared" si="16"/>
        <v>-2.2999999999999998</v>
      </c>
      <c r="K67" s="338">
        <v>93.2</v>
      </c>
      <c r="L67" s="339">
        <f t="shared" si="26"/>
        <v>4.5</v>
      </c>
      <c r="M67" s="338">
        <v>93.8</v>
      </c>
      <c r="N67" s="339">
        <f t="shared" si="27"/>
        <v>4.0999999999999996</v>
      </c>
      <c r="O67" s="338">
        <v>106</v>
      </c>
      <c r="P67" s="339">
        <f t="shared" si="22"/>
        <v>7.4</v>
      </c>
      <c r="Q67" s="324">
        <v>113.8</v>
      </c>
      <c r="R67" s="339">
        <f t="shared" si="23"/>
        <v>-2.2000000000000002</v>
      </c>
      <c r="T67" s="336"/>
      <c r="U67" s="337" t="s">
        <v>101</v>
      </c>
      <c r="V67" s="338">
        <v>102.7</v>
      </c>
      <c r="W67" s="339">
        <f t="shared" si="32"/>
        <v>0.6</v>
      </c>
      <c r="X67" s="338">
        <v>104.4</v>
      </c>
      <c r="Y67" s="339">
        <f t="shared" si="33"/>
        <v>2.2999999999999998</v>
      </c>
      <c r="Z67" s="338">
        <v>103.7</v>
      </c>
      <c r="AA67" s="339">
        <f t="shared" si="17"/>
        <v>0.1</v>
      </c>
      <c r="AB67" s="338">
        <v>100.6</v>
      </c>
      <c r="AC67" s="339">
        <f t="shared" si="18"/>
        <v>-2.8</v>
      </c>
      <c r="AD67" s="338">
        <v>98.5</v>
      </c>
      <c r="AE67" s="339">
        <f t="shared" si="28"/>
        <v>4</v>
      </c>
      <c r="AF67" s="338">
        <v>98.1</v>
      </c>
      <c r="AG67" s="339">
        <f t="shared" si="29"/>
        <v>3.3</v>
      </c>
      <c r="AH67" s="338">
        <v>107.5</v>
      </c>
      <c r="AI67" s="339">
        <f t="shared" si="24"/>
        <v>2.1</v>
      </c>
      <c r="AJ67" s="340">
        <v>107</v>
      </c>
      <c r="AK67" s="339">
        <f t="shared" si="25"/>
        <v>-2.6</v>
      </c>
      <c r="AM67" s="336"/>
      <c r="AN67" s="337" t="s">
        <v>101</v>
      </c>
      <c r="AO67" s="736">
        <v>104.5</v>
      </c>
      <c r="AP67" s="307">
        <f t="shared" si="3"/>
        <v>3.4</v>
      </c>
      <c r="AQ67" s="736">
        <v>103.8</v>
      </c>
      <c r="AR67" s="307">
        <f t="shared" si="4"/>
        <v>3.9</v>
      </c>
      <c r="AS67" s="736">
        <v>103.4</v>
      </c>
      <c r="AT67" s="307">
        <f t="shared" si="5"/>
        <v>0.6</v>
      </c>
      <c r="AU67" s="736">
        <v>102.1</v>
      </c>
      <c r="AV67" s="307">
        <f t="shared" si="5"/>
        <v>-1.2</v>
      </c>
      <c r="AW67" s="736">
        <v>100.9</v>
      </c>
      <c r="AX67" s="307">
        <f t="shared" si="10"/>
        <v>-0.5</v>
      </c>
      <c r="AY67" s="736">
        <v>100.3</v>
      </c>
      <c r="AZ67" s="307">
        <f t="shared" si="11"/>
        <v>0.7</v>
      </c>
      <c r="BA67" s="736">
        <v>104.5</v>
      </c>
      <c r="BB67" s="307">
        <f t="shared" si="12"/>
        <v>1.5</v>
      </c>
      <c r="BC67" s="742">
        <v>106.3</v>
      </c>
      <c r="BD67" s="307">
        <f t="shared" si="13"/>
        <v>6</v>
      </c>
    </row>
    <row r="68" spans="1:56" x14ac:dyDescent="0.15">
      <c r="A68" s="336"/>
      <c r="B68" s="337" t="s">
        <v>102</v>
      </c>
      <c r="C68" s="338">
        <v>82.5</v>
      </c>
      <c r="D68" s="339">
        <f t="shared" si="30"/>
        <v>-16.2</v>
      </c>
      <c r="E68" s="338">
        <v>84.3</v>
      </c>
      <c r="F68" s="339">
        <f t="shared" si="31"/>
        <v>-14.5</v>
      </c>
      <c r="G68" s="338">
        <v>98.1</v>
      </c>
      <c r="H68" s="339">
        <f t="shared" si="15"/>
        <v>-3.8</v>
      </c>
      <c r="I68" s="141">
        <v>108.8</v>
      </c>
      <c r="J68" s="339">
        <f t="shared" si="16"/>
        <v>2.7</v>
      </c>
      <c r="K68" s="338">
        <v>89.4</v>
      </c>
      <c r="L68" s="339">
        <f t="shared" si="26"/>
        <v>-12.4</v>
      </c>
      <c r="M68" s="338">
        <v>95.2</v>
      </c>
      <c r="N68" s="339">
        <f t="shared" si="27"/>
        <v>-11.9</v>
      </c>
      <c r="O68" s="338">
        <v>93</v>
      </c>
      <c r="P68" s="339">
        <f t="shared" si="22"/>
        <v>3.9</v>
      </c>
      <c r="Q68" s="324">
        <v>96.1</v>
      </c>
      <c r="R68" s="339">
        <f t="shared" si="23"/>
        <v>5.6</v>
      </c>
      <c r="T68" s="336"/>
      <c r="U68" s="337" t="s">
        <v>102</v>
      </c>
      <c r="V68" s="338">
        <v>85.8</v>
      </c>
      <c r="W68" s="339">
        <f t="shared" si="32"/>
        <v>-16.5</v>
      </c>
      <c r="X68" s="338">
        <v>88</v>
      </c>
      <c r="Y68" s="339">
        <f t="shared" si="33"/>
        <v>-15.7</v>
      </c>
      <c r="Z68" s="338">
        <v>97.7</v>
      </c>
      <c r="AA68" s="339">
        <f t="shared" si="17"/>
        <v>-5.8</v>
      </c>
      <c r="AB68" s="338">
        <v>106.3</v>
      </c>
      <c r="AC68" s="339">
        <f t="shared" si="18"/>
        <v>5.7</v>
      </c>
      <c r="AD68" s="338">
        <v>94.4</v>
      </c>
      <c r="AE68" s="339">
        <f t="shared" si="28"/>
        <v>-13.3</v>
      </c>
      <c r="AF68" s="338">
        <v>98.9</v>
      </c>
      <c r="AG68" s="339">
        <f t="shared" si="29"/>
        <v>-12.9</v>
      </c>
      <c r="AH68" s="338">
        <v>92.1</v>
      </c>
      <c r="AI68" s="339">
        <f t="shared" si="24"/>
        <v>-1.9</v>
      </c>
      <c r="AJ68" s="340">
        <v>90.1</v>
      </c>
      <c r="AK68" s="339">
        <f t="shared" si="25"/>
        <v>8.3000000000000007</v>
      </c>
      <c r="AM68" s="336"/>
      <c r="AN68" s="337" t="s">
        <v>102</v>
      </c>
      <c r="AO68" s="736">
        <v>104.9</v>
      </c>
      <c r="AP68" s="307">
        <f t="shared" si="3"/>
        <v>0.4</v>
      </c>
      <c r="AQ68" s="736">
        <v>104.3</v>
      </c>
      <c r="AR68" s="307">
        <f t="shared" si="4"/>
        <v>0.5</v>
      </c>
      <c r="AS68" s="736">
        <v>103.6</v>
      </c>
      <c r="AT68" s="307">
        <f t="shared" si="5"/>
        <v>0.2</v>
      </c>
      <c r="AU68" s="736">
        <v>103</v>
      </c>
      <c r="AV68" s="307">
        <f t="shared" si="5"/>
        <v>0.9</v>
      </c>
      <c r="AW68" s="736">
        <v>117.3</v>
      </c>
      <c r="AX68" s="307">
        <f t="shared" si="10"/>
        <v>-0.8</v>
      </c>
      <c r="AY68" s="736">
        <v>118.1</v>
      </c>
      <c r="AZ68" s="307">
        <f t="shared" si="11"/>
        <v>0.1</v>
      </c>
      <c r="BA68" s="736">
        <v>100.6</v>
      </c>
      <c r="BB68" s="307">
        <f t="shared" si="12"/>
        <v>2.2000000000000002</v>
      </c>
      <c r="BC68" s="742">
        <v>90.6</v>
      </c>
      <c r="BD68" s="307">
        <f t="shared" si="13"/>
        <v>8.6</v>
      </c>
    </row>
    <row r="69" spans="1:56" x14ac:dyDescent="0.15">
      <c r="A69" s="324"/>
      <c r="B69" s="337" t="s">
        <v>103</v>
      </c>
      <c r="C69" s="338">
        <v>84.5</v>
      </c>
      <c r="D69" s="339">
        <f t="shared" si="30"/>
        <v>2.4</v>
      </c>
      <c r="E69" s="338">
        <v>83.1</v>
      </c>
      <c r="F69" s="339">
        <f t="shared" si="31"/>
        <v>-1.4</v>
      </c>
      <c r="G69" s="338">
        <v>98.9</v>
      </c>
      <c r="H69" s="339">
        <f t="shared" si="15"/>
        <v>0.8</v>
      </c>
      <c r="I69" s="141">
        <v>126.6</v>
      </c>
      <c r="J69" s="339">
        <f t="shared" si="16"/>
        <v>16.399999999999999</v>
      </c>
      <c r="K69" s="338">
        <v>79.7</v>
      </c>
      <c r="L69" s="339">
        <f t="shared" si="26"/>
        <v>-12.7</v>
      </c>
      <c r="M69" s="338">
        <v>76.900000000000006</v>
      </c>
      <c r="N69" s="339">
        <f t="shared" si="27"/>
        <v>-16</v>
      </c>
      <c r="O69" s="338">
        <v>94.5</v>
      </c>
      <c r="P69" s="339">
        <f t="shared" si="22"/>
        <v>3.6</v>
      </c>
      <c r="Q69" s="324">
        <v>124.5</v>
      </c>
      <c r="R69" s="339">
        <f t="shared" si="23"/>
        <v>19.5</v>
      </c>
      <c r="T69" s="324"/>
      <c r="U69" s="337" t="s">
        <v>103</v>
      </c>
      <c r="V69" s="338">
        <v>87.6</v>
      </c>
      <c r="W69" s="339">
        <f t="shared" si="32"/>
        <v>2.1</v>
      </c>
      <c r="X69" s="338">
        <v>84.3</v>
      </c>
      <c r="Y69" s="339">
        <f t="shared" si="33"/>
        <v>-4.2</v>
      </c>
      <c r="Z69" s="338">
        <v>99.9</v>
      </c>
      <c r="AA69" s="339">
        <f t="shared" si="17"/>
        <v>2.2999999999999998</v>
      </c>
      <c r="AB69" s="338">
        <v>116.6</v>
      </c>
      <c r="AC69" s="339">
        <f t="shared" si="18"/>
        <v>9.6999999999999993</v>
      </c>
      <c r="AD69" s="338">
        <v>83.3</v>
      </c>
      <c r="AE69" s="339">
        <f t="shared" si="28"/>
        <v>-13.4</v>
      </c>
      <c r="AF69" s="338">
        <v>78.8</v>
      </c>
      <c r="AG69" s="339">
        <f t="shared" si="29"/>
        <v>-17.3</v>
      </c>
      <c r="AH69" s="338">
        <v>95.4</v>
      </c>
      <c r="AI69" s="339">
        <f t="shared" si="24"/>
        <v>-0.8</v>
      </c>
      <c r="AJ69" s="340">
        <v>116.4</v>
      </c>
      <c r="AK69" s="339">
        <f t="shared" si="25"/>
        <v>19.600000000000001</v>
      </c>
      <c r="AM69" s="324"/>
      <c r="AN69" s="337" t="s">
        <v>103</v>
      </c>
      <c r="AO69" s="736">
        <v>105.2</v>
      </c>
      <c r="AP69" s="307">
        <f t="shared" si="3"/>
        <v>0.3</v>
      </c>
      <c r="AQ69" s="736">
        <v>103.8</v>
      </c>
      <c r="AR69" s="307">
        <f t="shared" si="4"/>
        <v>-0.5</v>
      </c>
      <c r="AS69" s="736">
        <v>104.9</v>
      </c>
      <c r="AT69" s="307">
        <f t="shared" si="5"/>
        <v>1.3</v>
      </c>
      <c r="AU69" s="736">
        <v>104.4</v>
      </c>
      <c r="AV69" s="307">
        <f t="shared" si="5"/>
        <v>1.4</v>
      </c>
      <c r="AW69" s="736">
        <v>102.5</v>
      </c>
      <c r="AX69" s="307">
        <f t="shared" si="10"/>
        <v>-0.8</v>
      </c>
      <c r="AY69" s="736">
        <v>100</v>
      </c>
      <c r="AZ69" s="307">
        <f t="shared" si="11"/>
        <v>-1.4</v>
      </c>
      <c r="BA69" s="736">
        <v>103.2</v>
      </c>
      <c r="BB69" s="307">
        <f t="shared" si="12"/>
        <v>6</v>
      </c>
      <c r="BC69" s="742">
        <v>103.5</v>
      </c>
      <c r="BD69" s="307">
        <f t="shared" si="13"/>
        <v>12.7</v>
      </c>
    </row>
    <row r="70" spans="1:56" x14ac:dyDescent="0.15">
      <c r="A70" s="324"/>
      <c r="B70" s="337" t="s">
        <v>104</v>
      </c>
      <c r="C70" s="338">
        <v>89.4</v>
      </c>
      <c r="D70" s="339">
        <f t="shared" si="30"/>
        <v>5.8</v>
      </c>
      <c r="E70" s="338">
        <v>87.5</v>
      </c>
      <c r="F70" s="339">
        <f t="shared" si="31"/>
        <v>5.3</v>
      </c>
      <c r="G70" s="338">
        <v>104</v>
      </c>
      <c r="H70" s="339">
        <f t="shared" si="15"/>
        <v>5.2</v>
      </c>
      <c r="I70" s="141">
        <v>121.5</v>
      </c>
      <c r="J70" s="339">
        <f t="shared" si="16"/>
        <v>-4</v>
      </c>
      <c r="K70" s="338">
        <v>83.6</v>
      </c>
      <c r="L70" s="339">
        <f t="shared" si="26"/>
        <v>-4.5999999999999996</v>
      </c>
      <c r="M70" s="338">
        <v>79.599999999999994</v>
      </c>
      <c r="N70" s="339">
        <f t="shared" si="27"/>
        <v>-8</v>
      </c>
      <c r="O70" s="338">
        <v>102.9</v>
      </c>
      <c r="P70" s="339">
        <f t="shared" si="22"/>
        <v>8</v>
      </c>
      <c r="Q70" s="324">
        <v>129.4</v>
      </c>
      <c r="R70" s="339">
        <f t="shared" si="23"/>
        <v>12.8</v>
      </c>
      <c r="T70" s="324"/>
      <c r="U70" s="337" t="s">
        <v>104</v>
      </c>
      <c r="V70" s="338">
        <v>93.6</v>
      </c>
      <c r="W70" s="339">
        <f t="shared" si="32"/>
        <v>6.8</v>
      </c>
      <c r="X70" s="338">
        <v>89</v>
      </c>
      <c r="Y70" s="339">
        <f t="shared" si="33"/>
        <v>5.6</v>
      </c>
      <c r="Z70" s="338">
        <v>104.6</v>
      </c>
      <c r="AA70" s="339">
        <f t="shared" si="17"/>
        <v>4.7</v>
      </c>
      <c r="AB70" s="338">
        <v>120.3</v>
      </c>
      <c r="AC70" s="339">
        <f t="shared" si="18"/>
        <v>3.2</v>
      </c>
      <c r="AD70" s="338">
        <v>87.4</v>
      </c>
      <c r="AE70" s="339">
        <f t="shared" si="28"/>
        <v>-5.0999999999999996</v>
      </c>
      <c r="AF70" s="338">
        <v>82.3</v>
      </c>
      <c r="AG70" s="339">
        <f t="shared" si="29"/>
        <v>-9.1</v>
      </c>
      <c r="AH70" s="338">
        <v>103.8</v>
      </c>
      <c r="AI70" s="339">
        <f t="shared" si="24"/>
        <v>4</v>
      </c>
      <c r="AJ70" s="340">
        <v>128.30000000000001</v>
      </c>
      <c r="AK70" s="339">
        <f t="shared" si="25"/>
        <v>20.8</v>
      </c>
      <c r="AM70" s="324"/>
      <c r="AN70" s="337" t="s">
        <v>104</v>
      </c>
      <c r="AO70" s="736">
        <v>104.1</v>
      </c>
      <c r="AP70" s="307">
        <f t="shared" si="3"/>
        <v>-1</v>
      </c>
      <c r="AQ70" s="736">
        <v>103.5</v>
      </c>
      <c r="AR70" s="307">
        <f t="shared" si="4"/>
        <v>-0.3</v>
      </c>
      <c r="AS70" s="736">
        <v>105.5</v>
      </c>
      <c r="AT70" s="307">
        <f t="shared" si="5"/>
        <v>0.6</v>
      </c>
      <c r="AU70" s="736">
        <v>105.4</v>
      </c>
      <c r="AV70" s="307">
        <f t="shared" si="5"/>
        <v>1</v>
      </c>
      <c r="AW70" s="736">
        <v>96.6</v>
      </c>
      <c r="AX70" s="307">
        <f t="shared" si="10"/>
        <v>4.0999999999999996</v>
      </c>
      <c r="AY70" s="736">
        <v>93.9</v>
      </c>
      <c r="AZ70" s="307">
        <f t="shared" si="11"/>
        <v>3.8</v>
      </c>
      <c r="BA70" s="736">
        <v>106.3</v>
      </c>
      <c r="BB70" s="307">
        <f t="shared" si="12"/>
        <v>7.2</v>
      </c>
      <c r="BC70" s="742">
        <v>112.1</v>
      </c>
      <c r="BD70" s="307">
        <f t="shared" si="13"/>
        <v>8.8000000000000007</v>
      </c>
    </row>
    <row r="71" spans="1:56" x14ac:dyDescent="0.15">
      <c r="A71" s="324"/>
      <c r="B71" s="337" t="s">
        <v>105</v>
      </c>
      <c r="C71" s="338">
        <v>92.8</v>
      </c>
      <c r="D71" s="339">
        <f t="shared" si="30"/>
        <v>3.8</v>
      </c>
      <c r="E71" s="338">
        <v>93.8</v>
      </c>
      <c r="F71" s="339">
        <f t="shared" si="31"/>
        <v>7.2</v>
      </c>
      <c r="G71" s="338">
        <v>101.1</v>
      </c>
      <c r="H71" s="339">
        <f t="shared" si="15"/>
        <v>-2.8</v>
      </c>
      <c r="I71" s="141">
        <v>115.2</v>
      </c>
      <c r="J71" s="339">
        <f t="shared" si="16"/>
        <v>-5.2</v>
      </c>
      <c r="K71" s="338">
        <v>97.6</v>
      </c>
      <c r="L71" s="339">
        <f t="shared" si="26"/>
        <v>-0.6</v>
      </c>
      <c r="M71" s="141">
        <v>97.9</v>
      </c>
      <c r="N71" s="339">
        <f t="shared" si="27"/>
        <v>-1.7</v>
      </c>
      <c r="O71" s="338">
        <v>100.7</v>
      </c>
      <c r="P71" s="339">
        <f t="shared" si="22"/>
        <v>4.5999999999999996</v>
      </c>
      <c r="Q71" s="324">
        <v>110.2</v>
      </c>
      <c r="R71" s="339">
        <f t="shared" si="23"/>
        <v>5.4</v>
      </c>
      <c r="T71" s="324"/>
      <c r="U71" s="337" t="s">
        <v>105</v>
      </c>
      <c r="V71" s="338">
        <v>97.5</v>
      </c>
      <c r="W71" s="339">
        <f t="shared" si="32"/>
        <v>4.2</v>
      </c>
      <c r="X71" s="338">
        <v>96.1</v>
      </c>
      <c r="Y71" s="339">
        <f t="shared" si="33"/>
        <v>8</v>
      </c>
      <c r="Z71" s="338">
        <v>104.7</v>
      </c>
      <c r="AA71" s="339">
        <f t="shared" si="17"/>
        <v>0.1</v>
      </c>
      <c r="AB71" s="338">
        <v>106.2</v>
      </c>
      <c r="AC71" s="339">
        <f t="shared" si="18"/>
        <v>-11.7</v>
      </c>
      <c r="AD71" s="338">
        <v>102.4</v>
      </c>
      <c r="AE71" s="339">
        <f t="shared" si="28"/>
        <v>-1.4</v>
      </c>
      <c r="AF71" s="338">
        <v>101.3</v>
      </c>
      <c r="AG71" s="339">
        <f t="shared" si="29"/>
        <v>-2.4</v>
      </c>
      <c r="AH71" s="338">
        <v>103.4</v>
      </c>
      <c r="AI71" s="339">
        <f t="shared" si="24"/>
        <v>4.9000000000000004</v>
      </c>
      <c r="AJ71" s="340">
        <v>103.8</v>
      </c>
      <c r="AK71" s="339">
        <f t="shared" si="25"/>
        <v>8.6999999999999993</v>
      </c>
      <c r="AM71" s="324"/>
      <c r="AN71" s="337" t="s">
        <v>105</v>
      </c>
      <c r="AO71" s="736">
        <v>105</v>
      </c>
      <c r="AP71" s="307">
        <f t="shared" si="3"/>
        <v>0.9</v>
      </c>
      <c r="AQ71" s="736">
        <v>104.3</v>
      </c>
      <c r="AR71" s="307">
        <f t="shared" si="4"/>
        <v>0.8</v>
      </c>
      <c r="AS71" s="736">
        <v>105.5</v>
      </c>
      <c r="AT71" s="307">
        <f t="shared" si="5"/>
        <v>0</v>
      </c>
      <c r="AU71" s="736">
        <v>104.8</v>
      </c>
      <c r="AV71" s="307">
        <f t="shared" si="5"/>
        <v>-0.6</v>
      </c>
      <c r="AW71" s="736">
        <v>108.2</v>
      </c>
      <c r="AX71" s="307">
        <f t="shared" si="10"/>
        <v>-0.1</v>
      </c>
      <c r="AY71" s="736">
        <v>107.3</v>
      </c>
      <c r="AZ71" s="307">
        <f t="shared" si="11"/>
        <v>0.7</v>
      </c>
      <c r="BA71" s="736">
        <v>106.3</v>
      </c>
      <c r="BB71" s="307">
        <f t="shared" si="12"/>
        <v>5.7</v>
      </c>
      <c r="BC71" s="742">
        <v>102.7</v>
      </c>
      <c r="BD71" s="307">
        <f t="shared" si="13"/>
        <v>9.8000000000000007</v>
      </c>
    </row>
    <row r="72" spans="1:56" x14ac:dyDescent="0.15">
      <c r="A72" s="324"/>
      <c r="B72" s="337" t="s">
        <v>106</v>
      </c>
      <c r="C72" s="338">
        <v>93.8</v>
      </c>
      <c r="D72" s="339">
        <f t="shared" si="30"/>
        <v>1.1000000000000001</v>
      </c>
      <c r="E72" s="338">
        <v>94.4</v>
      </c>
      <c r="F72" s="339">
        <f t="shared" si="31"/>
        <v>0.6</v>
      </c>
      <c r="G72" s="338">
        <v>101.1</v>
      </c>
      <c r="H72" s="339">
        <f t="shared" si="15"/>
        <v>0</v>
      </c>
      <c r="I72" s="141">
        <v>116.6</v>
      </c>
      <c r="J72" s="339">
        <f t="shared" si="16"/>
        <v>1.2</v>
      </c>
      <c r="K72" s="338">
        <v>96.7</v>
      </c>
      <c r="L72" s="339">
        <f t="shared" si="26"/>
        <v>-1.7</v>
      </c>
      <c r="M72" s="141">
        <v>96.6</v>
      </c>
      <c r="N72" s="339">
        <f t="shared" si="27"/>
        <v>-2.6</v>
      </c>
      <c r="O72" s="338">
        <v>101.2</v>
      </c>
      <c r="P72" s="339">
        <f t="shared" si="22"/>
        <v>4.4000000000000004</v>
      </c>
      <c r="Q72" s="324">
        <v>112.8</v>
      </c>
      <c r="R72" s="339">
        <f t="shared" si="23"/>
        <v>7.2</v>
      </c>
      <c r="T72" s="324"/>
      <c r="U72" s="337" t="s">
        <v>106</v>
      </c>
      <c r="V72" s="338">
        <v>98.7</v>
      </c>
      <c r="W72" s="339">
        <f t="shared" si="32"/>
        <v>1.2</v>
      </c>
      <c r="X72" s="338">
        <v>96.6</v>
      </c>
      <c r="Y72" s="339">
        <f t="shared" si="33"/>
        <v>0.5</v>
      </c>
      <c r="Z72" s="338">
        <v>105.2</v>
      </c>
      <c r="AA72" s="339">
        <f t="shared" si="17"/>
        <v>0.5</v>
      </c>
      <c r="AB72" s="338">
        <v>107.1</v>
      </c>
      <c r="AC72" s="339">
        <f t="shared" si="18"/>
        <v>0.8</v>
      </c>
      <c r="AD72" s="338">
        <v>102.1</v>
      </c>
      <c r="AE72" s="339">
        <f t="shared" si="28"/>
        <v>-2.6</v>
      </c>
      <c r="AF72" s="338">
        <v>100</v>
      </c>
      <c r="AG72" s="339">
        <f t="shared" si="29"/>
        <v>-3.7</v>
      </c>
      <c r="AH72" s="338">
        <v>105.7</v>
      </c>
      <c r="AI72" s="339">
        <f t="shared" si="24"/>
        <v>6.3</v>
      </c>
      <c r="AJ72" s="340">
        <v>105.9</v>
      </c>
      <c r="AK72" s="339">
        <f t="shared" si="25"/>
        <v>10.199999999999999</v>
      </c>
      <c r="AM72" s="324"/>
      <c r="AN72" s="337" t="s">
        <v>106</v>
      </c>
      <c r="AO72" s="736">
        <v>103.5</v>
      </c>
      <c r="AP72" s="307">
        <f t="shared" si="3"/>
        <v>-1.4</v>
      </c>
      <c r="AQ72" s="736">
        <v>102.9</v>
      </c>
      <c r="AR72" s="307">
        <f t="shared" si="4"/>
        <v>-1.3</v>
      </c>
      <c r="AS72" s="736">
        <v>105.7</v>
      </c>
      <c r="AT72" s="307">
        <f t="shared" si="5"/>
        <v>0.2</v>
      </c>
      <c r="AU72" s="736">
        <v>105.6</v>
      </c>
      <c r="AV72" s="307">
        <f t="shared" si="5"/>
        <v>0.8</v>
      </c>
      <c r="AW72" s="736">
        <v>105.1</v>
      </c>
      <c r="AX72" s="307">
        <f t="shared" si="10"/>
        <v>-2.6</v>
      </c>
      <c r="AY72" s="736">
        <v>104.4</v>
      </c>
      <c r="AZ72" s="307">
        <f t="shared" si="11"/>
        <v>-2</v>
      </c>
      <c r="BA72" s="736">
        <v>107</v>
      </c>
      <c r="BB72" s="307">
        <f t="shared" si="12"/>
        <v>5.5</v>
      </c>
      <c r="BC72" s="742">
        <v>106.2</v>
      </c>
      <c r="BD72" s="307">
        <f t="shared" si="13"/>
        <v>9.8000000000000007</v>
      </c>
    </row>
    <row r="73" spans="1:56" x14ac:dyDescent="0.15">
      <c r="A73" s="324"/>
      <c r="B73" s="337" t="s">
        <v>107</v>
      </c>
      <c r="C73" s="338">
        <v>94.6</v>
      </c>
      <c r="D73" s="339">
        <f t="shared" si="30"/>
        <v>0.9</v>
      </c>
      <c r="E73" s="338">
        <v>94.7</v>
      </c>
      <c r="F73" s="339">
        <f t="shared" si="31"/>
        <v>0.3</v>
      </c>
      <c r="G73" s="338">
        <v>102.8</v>
      </c>
      <c r="H73" s="339">
        <f t="shared" si="15"/>
        <v>1.7</v>
      </c>
      <c r="I73" s="141">
        <v>115.2</v>
      </c>
      <c r="J73" s="339">
        <f t="shared" si="16"/>
        <v>-1.2</v>
      </c>
      <c r="K73" s="338">
        <v>91.5</v>
      </c>
      <c r="L73" s="339">
        <f t="shared" si="26"/>
        <v>1.6</v>
      </c>
      <c r="M73" s="141">
        <v>91.2</v>
      </c>
      <c r="N73" s="339">
        <f t="shared" si="27"/>
        <v>0.6</v>
      </c>
      <c r="O73" s="338">
        <v>104.1</v>
      </c>
      <c r="P73" s="339">
        <f t="shared" si="22"/>
        <v>6.3</v>
      </c>
      <c r="Q73" s="324">
        <v>119.4</v>
      </c>
      <c r="R73" s="339">
        <f t="shared" si="23"/>
        <v>6.7</v>
      </c>
      <c r="T73" s="324"/>
      <c r="U73" s="337" t="s">
        <v>107</v>
      </c>
      <c r="V73" s="338">
        <v>100.4</v>
      </c>
      <c r="W73" s="339">
        <f t="shared" si="32"/>
        <v>1.7</v>
      </c>
      <c r="X73" s="338">
        <v>98.2</v>
      </c>
      <c r="Y73" s="339">
        <f t="shared" si="33"/>
        <v>1.7</v>
      </c>
      <c r="Z73" s="338">
        <v>106.8</v>
      </c>
      <c r="AA73" s="339">
        <f t="shared" si="17"/>
        <v>1.5</v>
      </c>
      <c r="AB73" s="338">
        <v>106.1</v>
      </c>
      <c r="AC73" s="339">
        <f t="shared" si="18"/>
        <v>-0.9</v>
      </c>
      <c r="AD73" s="338">
        <v>96.7</v>
      </c>
      <c r="AE73" s="339">
        <f t="shared" si="28"/>
        <v>1</v>
      </c>
      <c r="AF73" s="338">
        <v>95.1</v>
      </c>
      <c r="AG73" s="339">
        <f t="shared" si="29"/>
        <v>0.7</v>
      </c>
      <c r="AH73" s="338">
        <v>107.7</v>
      </c>
      <c r="AI73" s="339">
        <f t="shared" si="24"/>
        <v>9</v>
      </c>
      <c r="AJ73" s="340">
        <v>110.8</v>
      </c>
      <c r="AK73" s="339">
        <f t="shared" si="25"/>
        <v>8.9</v>
      </c>
      <c r="AM73" s="324"/>
      <c r="AN73" s="337" t="s">
        <v>107</v>
      </c>
      <c r="AO73" s="736">
        <v>103.1</v>
      </c>
      <c r="AP73" s="307">
        <f t="shared" si="3"/>
        <v>-0.4</v>
      </c>
      <c r="AQ73" s="736">
        <v>102.7</v>
      </c>
      <c r="AR73" s="307">
        <f t="shared" si="4"/>
        <v>-0.2</v>
      </c>
      <c r="AS73" s="736">
        <v>104.5</v>
      </c>
      <c r="AT73" s="307">
        <f t="shared" si="5"/>
        <v>-1.1000000000000001</v>
      </c>
      <c r="AU73" s="736">
        <v>105.1</v>
      </c>
      <c r="AV73" s="307">
        <f t="shared" si="5"/>
        <v>-0.5</v>
      </c>
      <c r="AW73" s="736">
        <v>96.1</v>
      </c>
      <c r="AX73" s="307">
        <f t="shared" si="10"/>
        <v>-4.7</v>
      </c>
      <c r="AY73" s="736">
        <v>96.5</v>
      </c>
      <c r="AZ73" s="307">
        <f t="shared" si="11"/>
        <v>-3.1</v>
      </c>
      <c r="BA73" s="736">
        <v>105.3</v>
      </c>
      <c r="BB73" s="307">
        <f t="shared" si="12"/>
        <v>3</v>
      </c>
      <c r="BC73" s="742">
        <v>110</v>
      </c>
      <c r="BD73" s="307">
        <f t="shared" si="13"/>
        <v>9.1999999999999993</v>
      </c>
    </row>
    <row r="74" spans="1:56" x14ac:dyDescent="0.15">
      <c r="A74" s="324"/>
      <c r="B74" s="337" t="s">
        <v>108</v>
      </c>
      <c r="C74" s="338">
        <v>92.8</v>
      </c>
      <c r="D74" s="339">
        <f t="shared" si="30"/>
        <v>-1.9</v>
      </c>
      <c r="E74" s="338">
        <v>93.9</v>
      </c>
      <c r="F74" s="339">
        <f t="shared" si="31"/>
        <v>-0.8</v>
      </c>
      <c r="G74" s="338">
        <v>102.9</v>
      </c>
      <c r="H74" s="339">
        <f t="shared" si="15"/>
        <v>0.1</v>
      </c>
      <c r="I74" s="141">
        <v>117.6</v>
      </c>
      <c r="J74" s="339">
        <f t="shared" si="16"/>
        <v>2.1</v>
      </c>
      <c r="K74" s="338">
        <v>99.4</v>
      </c>
      <c r="L74" s="339">
        <f t="shared" si="26"/>
        <v>-2.4</v>
      </c>
      <c r="M74" s="141">
        <v>102.6</v>
      </c>
      <c r="N74" s="339">
        <f t="shared" si="27"/>
        <v>-2.6</v>
      </c>
      <c r="O74" s="338">
        <v>101</v>
      </c>
      <c r="P74" s="339">
        <f t="shared" si="22"/>
        <v>6</v>
      </c>
      <c r="Q74" s="324">
        <v>107.6</v>
      </c>
      <c r="R74" s="339">
        <f t="shared" si="23"/>
        <v>9.6999999999999993</v>
      </c>
      <c r="T74" s="324"/>
      <c r="U74" s="337" t="s">
        <v>108</v>
      </c>
      <c r="V74" s="338">
        <v>99.5</v>
      </c>
      <c r="W74" s="339">
        <f t="shared" si="32"/>
        <v>-0.9</v>
      </c>
      <c r="X74" s="338">
        <v>98.9</v>
      </c>
      <c r="Y74" s="339">
        <f t="shared" si="33"/>
        <v>0.7</v>
      </c>
      <c r="Z74" s="338">
        <v>106.8</v>
      </c>
      <c r="AA74" s="339">
        <f t="shared" si="17"/>
        <v>0</v>
      </c>
      <c r="AB74" s="338">
        <v>108.2</v>
      </c>
      <c r="AC74" s="339">
        <f t="shared" si="18"/>
        <v>2</v>
      </c>
      <c r="AD74" s="338">
        <v>105.1</v>
      </c>
      <c r="AE74" s="339">
        <f t="shared" si="28"/>
        <v>-3</v>
      </c>
      <c r="AF74" s="338">
        <v>107</v>
      </c>
      <c r="AG74" s="339">
        <f t="shared" si="29"/>
        <v>-2.9</v>
      </c>
      <c r="AH74" s="338">
        <v>104.5</v>
      </c>
      <c r="AI74" s="339">
        <f t="shared" si="24"/>
        <v>8.1</v>
      </c>
      <c r="AJ74" s="340">
        <v>100.1</v>
      </c>
      <c r="AK74" s="339">
        <f t="shared" si="25"/>
        <v>10.9</v>
      </c>
      <c r="AM74" s="324"/>
      <c r="AN74" s="337" t="s">
        <v>108</v>
      </c>
      <c r="AO74" s="736">
        <v>103.2</v>
      </c>
      <c r="AP74" s="307">
        <f t="shared" si="3"/>
        <v>0.1</v>
      </c>
      <c r="AQ74" s="736">
        <v>103.3</v>
      </c>
      <c r="AR74" s="307">
        <f t="shared" si="4"/>
        <v>0.6</v>
      </c>
      <c r="AS74" s="736">
        <v>103.6</v>
      </c>
      <c r="AT74" s="307">
        <f t="shared" si="5"/>
        <v>-0.9</v>
      </c>
      <c r="AU74" s="736">
        <v>103.8</v>
      </c>
      <c r="AV74" s="307">
        <f t="shared" si="5"/>
        <v>-1.2</v>
      </c>
      <c r="AW74" s="736">
        <v>107</v>
      </c>
      <c r="AX74" s="307">
        <f t="shared" si="10"/>
        <v>-4.5</v>
      </c>
      <c r="AY74" s="736">
        <v>107.8</v>
      </c>
      <c r="AZ74" s="307">
        <f t="shared" si="11"/>
        <v>-2.4</v>
      </c>
      <c r="BA74" s="736">
        <v>102.7</v>
      </c>
      <c r="BB74" s="307">
        <f t="shared" si="12"/>
        <v>0</v>
      </c>
      <c r="BC74" s="742">
        <v>99.2</v>
      </c>
      <c r="BD74" s="307">
        <f t="shared" si="13"/>
        <v>4.3</v>
      </c>
    </row>
    <row r="75" spans="1:56" x14ac:dyDescent="0.15">
      <c r="A75" s="324"/>
      <c r="B75" s="337" t="s">
        <v>109</v>
      </c>
      <c r="C75" s="338">
        <v>94.5</v>
      </c>
      <c r="D75" s="339">
        <f t="shared" si="30"/>
        <v>1.8</v>
      </c>
      <c r="E75" s="338">
        <v>94.8</v>
      </c>
      <c r="F75" s="339">
        <f t="shared" si="31"/>
        <v>1</v>
      </c>
      <c r="G75" s="338">
        <v>103.8</v>
      </c>
      <c r="H75" s="339">
        <f t="shared" si="15"/>
        <v>0.9</v>
      </c>
      <c r="I75" s="141">
        <v>116.6</v>
      </c>
      <c r="J75" s="339">
        <f t="shared" si="16"/>
        <v>-0.9</v>
      </c>
      <c r="K75" s="338">
        <v>96.1</v>
      </c>
      <c r="L75" s="339">
        <f t="shared" si="26"/>
        <v>0.9</v>
      </c>
      <c r="M75" s="141">
        <v>94.8</v>
      </c>
      <c r="N75" s="339">
        <f t="shared" si="27"/>
        <v>0</v>
      </c>
      <c r="O75" s="338">
        <v>105.5</v>
      </c>
      <c r="P75" s="339">
        <f t="shared" si="22"/>
        <v>7.5</v>
      </c>
      <c r="Q75" s="324">
        <v>115.9</v>
      </c>
      <c r="R75" s="339">
        <f t="shared" si="23"/>
        <v>1.3</v>
      </c>
      <c r="T75" s="324"/>
      <c r="U75" s="337" t="s">
        <v>109</v>
      </c>
      <c r="V75" s="338">
        <v>101.3</v>
      </c>
      <c r="W75" s="339">
        <f t="shared" si="32"/>
        <v>1.8</v>
      </c>
      <c r="X75" s="338">
        <v>100.7</v>
      </c>
      <c r="Y75" s="339">
        <f t="shared" si="33"/>
        <v>1.8</v>
      </c>
      <c r="Z75" s="338">
        <v>106.8</v>
      </c>
      <c r="AA75" s="339">
        <f t="shared" si="17"/>
        <v>0</v>
      </c>
      <c r="AB75" s="338">
        <v>107.4</v>
      </c>
      <c r="AC75" s="339">
        <f t="shared" si="18"/>
        <v>-0.7</v>
      </c>
      <c r="AD75" s="338">
        <v>101.8</v>
      </c>
      <c r="AE75" s="339">
        <f t="shared" si="28"/>
        <v>1.5</v>
      </c>
      <c r="AF75" s="338">
        <v>99.5</v>
      </c>
      <c r="AG75" s="339">
        <f t="shared" si="29"/>
        <v>1.5</v>
      </c>
      <c r="AH75" s="338">
        <v>108.1</v>
      </c>
      <c r="AI75" s="339">
        <f t="shared" si="24"/>
        <v>6.9</v>
      </c>
      <c r="AJ75" s="340">
        <v>106.8</v>
      </c>
      <c r="AK75" s="339">
        <f t="shared" si="25"/>
        <v>3.4</v>
      </c>
      <c r="AM75" s="324"/>
      <c r="AN75" s="337" t="s">
        <v>109</v>
      </c>
      <c r="AO75" s="736">
        <v>104.4</v>
      </c>
      <c r="AP75" s="307">
        <f t="shared" si="3"/>
        <v>1.2</v>
      </c>
      <c r="AQ75" s="736">
        <v>103.6</v>
      </c>
      <c r="AR75" s="307">
        <f t="shared" si="4"/>
        <v>0.3</v>
      </c>
      <c r="AS75" s="736">
        <v>103.6</v>
      </c>
      <c r="AT75" s="307">
        <f t="shared" si="5"/>
        <v>0</v>
      </c>
      <c r="AU75" s="736">
        <v>103.6</v>
      </c>
      <c r="AV75" s="307">
        <f t="shared" si="5"/>
        <v>-0.2</v>
      </c>
      <c r="AW75" s="736">
        <v>106.3</v>
      </c>
      <c r="AX75" s="307">
        <f t="shared" si="10"/>
        <v>0.9</v>
      </c>
      <c r="AY75" s="736">
        <v>105.3</v>
      </c>
      <c r="AZ75" s="307">
        <f t="shared" si="11"/>
        <v>0.8</v>
      </c>
      <c r="BA75" s="736">
        <v>103.7</v>
      </c>
      <c r="BB75" s="307">
        <f t="shared" si="12"/>
        <v>0.8</v>
      </c>
      <c r="BC75" s="742">
        <v>101.8</v>
      </c>
      <c r="BD75" s="307">
        <f t="shared" si="13"/>
        <v>4.0999999999999996</v>
      </c>
    </row>
    <row r="76" spans="1:56" x14ac:dyDescent="0.15">
      <c r="A76" s="324"/>
      <c r="B76" s="337" t="s">
        <v>110</v>
      </c>
      <c r="C76" s="338">
        <v>92.9</v>
      </c>
      <c r="D76" s="339">
        <f t="shared" si="30"/>
        <v>-1.7</v>
      </c>
      <c r="E76" s="338">
        <v>93</v>
      </c>
      <c r="F76" s="339">
        <f t="shared" si="31"/>
        <v>-1.9</v>
      </c>
      <c r="G76" s="338">
        <v>103.3</v>
      </c>
      <c r="H76" s="339">
        <f t="shared" si="15"/>
        <v>-0.5</v>
      </c>
      <c r="I76" s="141">
        <v>115.6</v>
      </c>
      <c r="J76" s="339">
        <f t="shared" si="16"/>
        <v>-0.9</v>
      </c>
      <c r="K76" s="338">
        <v>95.3</v>
      </c>
      <c r="L76" s="339">
        <f t="shared" si="26"/>
        <v>-2.9</v>
      </c>
      <c r="M76" s="141">
        <v>95.1</v>
      </c>
      <c r="N76" s="339">
        <f t="shared" si="27"/>
        <v>-4.0999999999999996</v>
      </c>
      <c r="O76" s="338">
        <v>107.4</v>
      </c>
      <c r="P76" s="339">
        <f t="shared" si="22"/>
        <v>8.6</v>
      </c>
      <c r="Q76" s="324">
        <v>116.7</v>
      </c>
      <c r="R76" s="339">
        <f t="shared" si="23"/>
        <v>8.1999999999999993</v>
      </c>
      <c r="T76" s="324"/>
      <c r="U76" s="337" t="s">
        <v>110</v>
      </c>
      <c r="V76" s="338">
        <v>99.1</v>
      </c>
      <c r="W76" s="339">
        <f t="shared" si="32"/>
        <v>-2.2000000000000002</v>
      </c>
      <c r="X76" s="338">
        <v>98.2</v>
      </c>
      <c r="Y76" s="339">
        <f t="shared" si="33"/>
        <v>-2.5</v>
      </c>
      <c r="Z76" s="338">
        <v>106.4</v>
      </c>
      <c r="AA76" s="339">
        <f t="shared" si="17"/>
        <v>-0.4</v>
      </c>
      <c r="AB76" s="338">
        <v>108.8</v>
      </c>
      <c r="AC76" s="339">
        <f t="shared" si="18"/>
        <v>1.3</v>
      </c>
      <c r="AD76" s="338">
        <v>100.7</v>
      </c>
      <c r="AE76" s="339">
        <f t="shared" si="28"/>
        <v>-2.4</v>
      </c>
      <c r="AF76" s="338">
        <v>99.8</v>
      </c>
      <c r="AG76" s="339">
        <f t="shared" si="29"/>
        <v>-2.7</v>
      </c>
      <c r="AH76" s="338">
        <v>109.3</v>
      </c>
      <c r="AI76" s="339">
        <f t="shared" si="24"/>
        <v>6.4</v>
      </c>
      <c r="AJ76" s="340">
        <v>108.5</v>
      </c>
      <c r="AK76" s="339">
        <f t="shared" si="25"/>
        <v>9.1999999999999993</v>
      </c>
      <c r="AM76" s="324"/>
      <c r="AN76" s="337" t="s">
        <v>110</v>
      </c>
      <c r="AO76" s="736">
        <v>103.8</v>
      </c>
      <c r="AP76" s="307">
        <f t="shared" si="3"/>
        <v>-0.6</v>
      </c>
      <c r="AQ76" s="736">
        <v>102.8</v>
      </c>
      <c r="AR76" s="307">
        <f t="shared" si="4"/>
        <v>-0.8</v>
      </c>
      <c r="AS76" s="736">
        <v>103.6</v>
      </c>
      <c r="AT76" s="307">
        <f t="shared" si="5"/>
        <v>0</v>
      </c>
      <c r="AU76" s="736">
        <v>105.2</v>
      </c>
      <c r="AV76" s="307">
        <f t="shared" si="5"/>
        <v>1.5</v>
      </c>
      <c r="AW76" s="736">
        <v>106.9</v>
      </c>
      <c r="AX76" s="307">
        <f t="shared" si="10"/>
        <v>-1.6</v>
      </c>
      <c r="AY76" s="736">
        <v>105.6</v>
      </c>
      <c r="AZ76" s="307">
        <f t="shared" si="11"/>
        <v>-1.7</v>
      </c>
      <c r="BA76" s="736">
        <v>105.3</v>
      </c>
      <c r="BB76" s="307">
        <f t="shared" si="12"/>
        <v>0.9</v>
      </c>
      <c r="BC76" s="742">
        <v>103.6</v>
      </c>
      <c r="BD76" s="307">
        <f t="shared" si="13"/>
        <v>6.3</v>
      </c>
    </row>
    <row r="77" spans="1:56" x14ac:dyDescent="0.15">
      <c r="A77" s="346"/>
      <c r="B77" s="342" t="s">
        <v>97</v>
      </c>
      <c r="C77" s="338">
        <v>95</v>
      </c>
      <c r="D77" s="339">
        <f t="shared" si="30"/>
        <v>2.2999999999999998</v>
      </c>
      <c r="E77" s="338">
        <v>96.1</v>
      </c>
      <c r="F77" s="339">
        <f t="shared" si="31"/>
        <v>3.3</v>
      </c>
      <c r="G77" s="338">
        <v>101.5</v>
      </c>
      <c r="H77" s="339">
        <f t="shared" si="15"/>
        <v>-1.7</v>
      </c>
      <c r="I77" s="141">
        <v>112.7</v>
      </c>
      <c r="J77" s="339">
        <f t="shared" si="16"/>
        <v>-2.5</v>
      </c>
      <c r="K77" s="141">
        <v>95.2</v>
      </c>
      <c r="L77" s="339">
        <f t="shared" si="26"/>
        <v>-3</v>
      </c>
      <c r="M77" s="141">
        <v>98.4</v>
      </c>
      <c r="N77" s="339">
        <f t="shared" si="27"/>
        <v>-2.4</v>
      </c>
      <c r="O77" s="338">
        <v>100.3</v>
      </c>
      <c r="P77" s="339">
        <f t="shared" si="22"/>
        <v>3.8</v>
      </c>
      <c r="Q77" s="324">
        <v>109.9</v>
      </c>
      <c r="R77" s="339">
        <f t="shared" si="23"/>
        <v>4.2</v>
      </c>
      <c r="T77" s="346"/>
      <c r="U77" s="342" t="s">
        <v>97</v>
      </c>
      <c r="V77" s="338">
        <v>101.1</v>
      </c>
      <c r="W77" s="339">
        <f t="shared" si="32"/>
        <v>2</v>
      </c>
      <c r="X77" s="338">
        <v>101.8</v>
      </c>
      <c r="Y77" s="339">
        <f t="shared" si="33"/>
        <v>3.7</v>
      </c>
      <c r="Z77" s="338">
        <v>104.5</v>
      </c>
      <c r="AA77" s="339">
        <f t="shared" si="17"/>
        <v>-1.8</v>
      </c>
      <c r="AB77" s="338">
        <v>105.5</v>
      </c>
      <c r="AC77" s="339">
        <f t="shared" si="18"/>
        <v>-3</v>
      </c>
      <c r="AD77" s="338">
        <v>101</v>
      </c>
      <c r="AE77" s="339">
        <f t="shared" si="28"/>
        <v>-1.8</v>
      </c>
      <c r="AF77" s="338">
        <v>102.7</v>
      </c>
      <c r="AG77" s="339">
        <f t="shared" si="29"/>
        <v>-1.1000000000000001</v>
      </c>
      <c r="AH77" s="338">
        <v>105</v>
      </c>
      <c r="AI77" s="339">
        <f t="shared" si="24"/>
        <v>2</v>
      </c>
      <c r="AJ77" s="340">
        <v>102.8</v>
      </c>
      <c r="AK77" s="339">
        <f t="shared" si="25"/>
        <v>2</v>
      </c>
      <c r="AM77" s="346"/>
      <c r="AN77" s="342" t="s">
        <v>97</v>
      </c>
      <c r="AO77" s="736">
        <v>105</v>
      </c>
      <c r="AP77" s="307">
        <f t="shared" si="3"/>
        <v>1.2</v>
      </c>
      <c r="AQ77" s="736">
        <v>104.4</v>
      </c>
      <c r="AR77" s="307">
        <f t="shared" si="4"/>
        <v>1.6</v>
      </c>
      <c r="AS77" s="736">
        <v>102.7</v>
      </c>
      <c r="AT77" s="307">
        <f t="shared" si="5"/>
        <v>-0.9</v>
      </c>
      <c r="AU77" s="736">
        <v>102.8</v>
      </c>
      <c r="AV77" s="307">
        <f t="shared" si="5"/>
        <v>-2.2999999999999998</v>
      </c>
      <c r="AW77" s="736">
        <v>106.4</v>
      </c>
      <c r="AX77" s="307">
        <f t="shared" si="10"/>
        <v>-1.1000000000000001</v>
      </c>
      <c r="AY77" s="736">
        <v>107.5</v>
      </c>
      <c r="AZ77" s="307">
        <f t="shared" si="11"/>
        <v>0.2</v>
      </c>
      <c r="BA77" s="736">
        <v>100.7</v>
      </c>
      <c r="BB77" s="307">
        <f t="shared" si="12"/>
        <v>-0.5</v>
      </c>
      <c r="BC77" s="742">
        <v>98.9</v>
      </c>
      <c r="BD77" s="307">
        <f t="shared" si="13"/>
        <v>2.2999999999999998</v>
      </c>
    </row>
    <row r="78" spans="1:56" x14ac:dyDescent="0.15">
      <c r="B78" s="362"/>
      <c r="C78" s="338"/>
      <c r="D78" s="365"/>
      <c r="E78" s="338"/>
      <c r="F78" s="365"/>
      <c r="G78" s="338"/>
      <c r="H78" s="365"/>
      <c r="J78" s="365"/>
      <c r="L78" s="365"/>
      <c r="N78" s="365"/>
      <c r="O78" s="338"/>
      <c r="P78" s="365"/>
      <c r="R78" s="365"/>
      <c r="U78" s="362"/>
      <c r="V78" s="338"/>
      <c r="W78" s="365"/>
      <c r="X78" s="338"/>
      <c r="Y78" s="365"/>
      <c r="Z78" s="338"/>
      <c r="AA78" s="365"/>
      <c r="AB78" s="338"/>
      <c r="AC78" s="365"/>
      <c r="AD78" s="338"/>
      <c r="AE78" s="365"/>
      <c r="AF78" s="338"/>
      <c r="AG78" s="365"/>
      <c r="AH78" s="338"/>
      <c r="AI78" s="365"/>
      <c r="AJ78" s="338"/>
      <c r="AK78" s="365"/>
      <c r="AM78" s="336" t="s">
        <v>469</v>
      </c>
      <c r="AN78" s="362" t="s">
        <v>99</v>
      </c>
      <c r="AO78" s="741">
        <v>97.7</v>
      </c>
      <c r="AP78" s="301">
        <f t="shared" si="3"/>
        <v>-7</v>
      </c>
      <c r="AQ78" s="735">
        <v>96.5</v>
      </c>
      <c r="AR78" s="301">
        <f t="shared" si="4"/>
        <v>-7.6</v>
      </c>
      <c r="AS78" s="735">
        <v>102</v>
      </c>
      <c r="AT78" s="301">
        <f t="shared" si="5"/>
        <v>-0.7</v>
      </c>
      <c r="AU78" s="735">
        <v>105.5</v>
      </c>
      <c r="AV78" s="301">
        <f t="shared" si="5"/>
        <v>2.6</v>
      </c>
      <c r="AW78" s="735">
        <v>92.4</v>
      </c>
      <c r="AX78" s="301">
        <f t="shared" si="10"/>
        <v>-1.5</v>
      </c>
      <c r="AY78" s="735">
        <v>90.4</v>
      </c>
      <c r="AZ78" s="301">
        <f t="shared" si="11"/>
        <v>-1.8</v>
      </c>
      <c r="BA78" s="735">
        <v>102.2</v>
      </c>
      <c r="BB78" s="301">
        <f t="shared" si="12"/>
        <v>-1.7</v>
      </c>
      <c r="BC78" s="735">
        <v>114.1</v>
      </c>
      <c r="BD78" s="301">
        <f t="shared" si="13"/>
        <v>1.1000000000000001</v>
      </c>
    </row>
    <row r="79" spans="1:56" x14ac:dyDescent="0.15">
      <c r="B79" s="362"/>
      <c r="C79" s="338"/>
      <c r="D79" s="365"/>
      <c r="E79" s="338"/>
      <c r="F79" s="365"/>
      <c r="G79" s="338"/>
      <c r="H79" s="365"/>
      <c r="J79" s="365"/>
      <c r="L79" s="365"/>
      <c r="N79" s="365"/>
      <c r="O79" s="338"/>
      <c r="P79" s="365"/>
      <c r="R79" s="365"/>
      <c r="U79" s="362"/>
      <c r="V79" s="338"/>
      <c r="W79" s="365"/>
      <c r="X79" s="338"/>
      <c r="Y79" s="365"/>
      <c r="Z79" s="338"/>
      <c r="AA79" s="365"/>
      <c r="AB79" s="338"/>
      <c r="AC79" s="365"/>
      <c r="AD79" s="338"/>
      <c r="AE79" s="365"/>
      <c r="AF79" s="338"/>
      <c r="AG79" s="365"/>
      <c r="AH79" s="338"/>
      <c r="AI79" s="365"/>
      <c r="AJ79" s="338"/>
      <c r="AK79" s="365"/>
      <c r="AM79" s="336"/>
      <c r="AN79" s="362" t="s">
        <v>101</v>
      </c>
      <c r="AO79" s="742">
        <v>98</v>
      </c>
      <c r="AP79" s="307">
        <f t="shared" si="3"/>
        <v>0.3</v>
      </c>
      <c r="AQ79" s="736">
        <v>96.1</v>
      </c>
      <c r="AR79" s="307">
        <f t="shared" si="4"/>
        <v>-0.4</v>
      </c>
      <c r="AS79" s="736">
        <v>102.3</v>
      </c>
      <c r="AT79" s="307">
        <f t="shared" si="5"/>
        <v>0.3</v>
      </c>
      <c r="AU79" s="736">
        <v>99.3</v>
      </c>
      <c r="AV79" s="307">
        <f t="shared" si="5"/>
        <v>-5.9</v>
      </c>
      <c r="AW79" s="736">
        <v>97.2</v>
      </c>
      <c r="AX79" s="307">
        <f t="shared" si="10"/>
        <v>-3.7</v>
      </c>
      <c r="AY79" s="736">
        <v>95.7</v>
      </c>
      <c r="AZ79" s="307">
        <f t="shared" si="11"/>
        <v>-4.5999999999999996</v>
      </c>
      <c r="BA79" s="736">
        <v>102.7</v>
      </c>
      <c r="BB79" s="307">
        <f t="shared" si="12"/>
        <v>-1.7</v>
      </c>
      <c r="BC79" s="736">
        <v>108.3</v>
      </c>
      <c r="BD79" s="307">
        <f t="shared" si="13"/>
        <v>1.9</v>
      </c>
    </row>
    <row r="80" spans="1:56" x14ac:dyDescent="0.15">
      <c r="B80" s="362"/>
      <c r="C80" s="338"/>
      <c r="D80" s="365"/>
      <c r="E80" s="338"/>
      <c r="F80" s="365"/>
      <c r="G80" s="338"/>
      <c r="H80" s="365"/>
      <c r="J80" s="365"/>
      <c r="L80" s="365"/>
      <c r="N80" s="365"/>
      <c r="O80" s="338"/>
      <c r="P80" s="365"/>
      <c r="R80" s="365"/>
      <c r="U80" s="362"/>
      <c r="V80" s="338"/>
      <c r="W80" s="365"/>
      <c r="X80" s="338"/>
      <c r="Y80" s="365"/>
      <c r="Z80" s="338"/>
      <c r="AA80" s="365"/>
      <c r="AB80" s="338"/>
      <c r="AC80" s="365"/>
      <c r="AD80" s="338"/>
      <c r="AE80" s="365"/>
      <c r="AF80" s="338"/>
      <c r="AG80" s="365"/>
      <c r="AH80" s="338"/>
      <c r="AI80" s="365"/>
      <c r="AJ80" s="338"/>
      <c r="AK80" s="365"/>
      <c r="AM80" s="336"/>
      <c r="AN80" s="362" t="s">
        <v>102</v>
      </c>
      <c r="AO80" s="742">
        <v>101.4</v>
      </c>
      <c r="AP80" s="307">
        <f t="shared" si="3"/>
        <v>3.5</v>
      </c>
      <c r="AQ80" s="736">
        <v>100</v>
      </c>
      <c r="AR80" s="307">
        <f t="shared" si="4"/>
        <v>4.0999999999999996</v>
      </c>
      <c r="AS80" s="736">
        <v>102.9</v>
      </c>
      <c r="AT80" s="307">
        <f t="shared" si="5"/>
        <v>0.6</v>
      </c>
      <c r="AU80" s="736">
        <v>106.6</v>
      </c>
      <c r="AV80" s="307">
        <f t="shared" si="5"/>
        <v>7.4</v>
      </c>
      <c r="AW80" s="736">
        <v>110</v>
      </c>
      <c r="AX80" s="307">
        <f t="shared" si="10"/>
        <v>-6.2</v>
      </c>
      <c r="AY80" s="736">
        <v>110.1</v>
      </c>
      <c r="AZ80" s="307">
        <f t="shared" si="11"/>
        <v>-6.8</v>
      </c>
      <c r="BA80" s="736">
        <v>99.6</v>
      </c>
      <c r="BB80" s="307">
        <f t="shared" si="12"/>
        <v>-1</v>
      </c>
      <c r="BC80" s="736">
        <v>96.8</v>
      </c>
      <c r="BD80" s="307">
        <f t="shared" si="13"/>
        <v>6.8</v>
      </c>
    </row>
    <row r="81" spans="2:56" x14ac:dyDescent="0.15">
      <c r="B81" s="362"/>
      <c r="C81" s="338"/>
      <c r="D81" s="365"/>
      <c r="E81" s="338"/>
      <c r="F81" s="365"/>
      <c r="G81" s="338"/>
      <c r="H81" s="365"/>
      <c r="J81" s="365"/>
      <c r="L81" s="365"/>
      <c r="N81" s="365"/>
      <c r="O81" s="338"/>
      <c r="P81" s="365"/>
      <c r="R81" s="365"/>
      <c r="U81" s="362"/>
      <c r="V81" s="338"/>
      <c r="W81" s="365"/>
      <c r="X81" s="338"/>
      <c r="Y81" s="365"/>
      <c r="Z81" s="338"/>
      <c r="AA81" s="365"/>
      <c r="AB81" s="338"/>
      <c r="AC81" s="365"/>
      <c r="AD81" s="338"/>
      <c r="AE81" s="365"/>
      <c r="AF81" s="338"/>
      <c r="AG81" s="365"/>
      <c r="AH81" s="338"/>
      <c r="AI81" s="365"/>
      <c r="AJ81" s="338"/>
      <c r="AK81" s="365"/>
      <c r="AM81" s="324"/>
      <c r="AN81" s="362" t="s">
        <v>103</v>
      </c>
      <c r="AO81" s="742">
        <v>100.8</v>
      </c>
      <c r="AP81" s="307">
        <f t="shared" si="3"/>
        <v>-0.6</v>
      </c>
      <c r="AQ81" s="736">
        <v>99.7</v>
      </c>
      <c r="AR81" s="307">
        <f t="shared" si="4"/>
        <v>-0.3</v>
      </c>
      <c r="AS81" s="736">
        <v>102.4</v>
      </c>
      <c r="AT81" s="307">
        <f t="shared" si="5"/>
        <v>-0.5</v>
      </c>
      <c r="AU81" s="736">
        <v>106.3</v>
      </c>
      <c r="AV81" s="307">
        <f t="shared" si="5"/>
        <v>-0.3</v>
      </c>
      <c r="AW81" s="736">
        <v>100.5</v>
      </c>
      <c r="AX81" s="307">
        <f t="shared" si="10"/>
        <v>-2</v>
      </c>
      <c r="AY81" s="736">
        <v>98.5</v>
      </c>
      <c r="AZ81" s="307">
        <f t="shared" si="11"/>
        <v>-1.5</v>
      </c>
      <c r="BA81" s="736">
        <v>100.7</v>
      </c>
      <c r="BB81" s="307">
        <f t="shared" si="12"/>
        <v>-2.4</v>
      </c>
      <c r="BC81" s="736">
        <v>104.1</v>
      </c>
      <c r="BD81" s="307">
        <f t="shared" si="13"/>
        <v>0.6</v>
      </c>
    </row>
    <row r="82" spans="2:56" x14ac:dyDescent="0.15">
      <c r="B82" s="362"/>
      <c r="C82" s="338"/>
      <c r="D82" s="365"/>
      <c r="E82" s="338"/>
      <c r="F82" s="365"/>
      <c r="G82" s="338"/>
      <c r="H82" s="365"/>
      <c r="J82" s="365"/>
      <c r="L82" s="365"/>
      <c r="N82" s="365"/>
      <c r="O82" s="338"/>
      <c r="P82" s="365"/>
      <c r="R82" s="365"/>
      <c r="U82" s="362"/>
      <c r="V82" s="338"/>
      <c r="W82" s="365"/>
      <c r="X82" s="338"/>
      <c r="Y82" s="365"/>
      <c r="Z82" s="338"/>
      <c r="AA82" s="365"/>
      <c r="AB82" s="338"/>
      <c r="AC82" s="365"/>
      <c r="AD82" s="338"/>
      <c r="AE82" s="365"/>
      <c r="AF82" s="338"/>
      <c r="AG82" s="365"/>
      <c r="AH82" s="338"/>
      <c r="AI82" s="365"/>
      <c r="AJ82" s="338"/>
      <c r="AK82" s="365"/>
      <c r="AM82" s="324"/>
      <c r="AN82" s="362" t="s">
        <v>104</v>
      </c>
      <c r="AO82" s="742">
        <v>101.9</v>
      </c>
      <c r="AP82" s="307">
        <f t="shared" si="3"/>
        <v>1.1000000000000001</v>
      </c>
      <c r="AQ82" s="736">
        <v>102.8</v>
      </c>
      <c r="AR82" s="307">
        <f t="shared" si="4"/>
        <v>3.1</v>
      </c>
      <c r="AS82" s="736">
        <v>102.7</v>
      </c>
      <c r="AT82" s="307">
        <f t="shared" si="5"/>
        <v>0.3</v>
      </c>
      <c r="AU82" s="736">
        <v>105.2</v>
      </c>
      <c r="AV82" s="307">
        <f t="shared" si="5"/>
        <v>-1</v>
      </c>
      <c r="AW82" s="736">
        <v>97.3</v>
      </c>
      <c r="AX82" s="307">
        <f t="shared" si="10"/>
        <v>0.7</v>
      </c>
      <c r="AY82" s="736">
        <v>94.9</v>
      </c>
      <c r="AZ82" s="307">
        <f t="shared" si="11"/>
        <v>1.1000000000000001</v>
      </c>
      <c r="BA82" s="736">
        <v>104.1</v>
      </c>
      <c r="BB82" s="307">
        <f t="shared" si="12"/>
        <v>-2.1</v>
      </c>
      <c r="BC82" s="736">
        <v>110.4</v>
      </c>
      <c r="BD82" s="307">
        <f t="shared" si="13"/>
        <v>-1.5</v>
      </c>
    </row>
    <row r="83" spans="2:56" x14ac:dyDescent="0.15">
      <c r="B83" s="362"/>
      <c r="C83" s="338"/>
      <c r="D83" s="365"/>
      <c r="E83" s="338"/>
      <c r="F83" s="365"/>
      <c r="G83" s="338"/>
      <c r="H83" s="365"/>
      <c r="J83" s="365"/>
      <c r="L83" s="365"/>
      <c r="N83" s="365"/>
      <c r="O83" s="338"/>
      <c r="P83" s="365"/>
      <c r="R83" s="365"/>
      <c r="U83" s="362"/>
      <c r="V83" s="338"/>
      <c r="W83" s="365"/>
      <c r="X83" s="338"/>
      <c r="Y83" s="365"/>
      <c r="Z83" s="338"/>
      <c r="AA83" s="365"/>
      <c r="AB83" s="338"/>
      <c r="AC83" s="365"/>
      <c r="AD83" s="338"/>
      <c r="AE83" s="365"/>
      <c r="AF83" s="338"/>
      <c r="AG83" s="365"/>
      <c r="AH83" s="338"/>
      <c r="AI83" s="365"/>
      <c r="AJ83" s="338"/>
      <c r="AK83" s="365"/>
      <c r="AM83" s="324"/>
      <c r="AN83" s="362" t="s">
        <v>105</v>
      </c>
      <c r="AO83" s="742">
        <v>100.7</v>
      </c>
      <c r="AP83" s="307">
        <f t="shared" si="3"/>
        <v>-1.2</v>
      </c>
      <c r="AQ83" s="736">
        <v>99.5</v>
      </c>
      <c r="AR83" s="307">
        <f t="shared" si="4"/>
        <v>-3.2</v>
      </c>
      <c r="AS83" s="736">
        <v>102.4</v>
      </c>
      <c r="AT83" s="307">
        <f t="shared" si="5"/>
        <v>-0.3</v>
      </c>
      <c r="AU83" s="736">
        <v>106.8</v>
      </c>
      <c r="AV83" s="307">
        <f t="shared" si="5"/>
        <v>1.5</v>
      </c>
      <c r="AW83" s="736">
        <v>99.3</v>
      </c>
      <c r="AX83" s="307">
        <f t="shared" si="10"/>
        <v>-8.1999999999999993</v>
      </c>
      <c r="AY83" s="736">
        <v>98.4</v>
      </c>
      <c r="AZ83" s="307">
        <f t="shared" si="11"/>
        <v>-8.3000000000000007</v>
      </c>
      <c r="BA83" s="736">
        <v>103.5</v>
      </c>
      <c r="BB83" s="307">
        <f t="shared" si="12"/>
        <v>-2.6</v>
      </c>
      <c r="BC83" s="736">
        <v>107.9</v>
      </c>
      <c r="BD83" s="307">
        <f t="shared" si="13"/>
        <v>5.0999999999999996</v>
      </c>
    </row>
    <row r="84" spans="2:56" x14ac:dyDescent="0.15">
      <c r="B84" s="362"/>
      <c r="C84" s="338"/>
      <c r="D84" s="365"/>
      <c r="E84" s="338"/>
      <c r="F84" s="365"/>
      <c r="G84" s="338"/>
      <c r="H84" s="365"/>
      <c r="J84" s="365"/>
      <c r="L84" s="365"/>
      <c r="N84" s="365"/>
      <c r="O84" s="338"/>
      <c r="P84" s="365"/>
      <c r="R84" s="365"/>
      <c r="U84" s="362"/>
      <c r="V84" s="338"/>
      <c r="W84" s="365"/>
      <c r="X84" s="338"/>
      <c r="Y84" s="365"/>
      <c r="Z84" s="338"/>
      <c r="AA84" s="365"/>
      <c r="AB84" s="338"/>
      <c r="AC84" s="365"/>
      <c r="AD84" s="338"/>
      <c r="AE84" s="365"/>
      <c r="AF84" s="338"/>
      <c r="AG84" s="365"/>
      <c r="AH84" s="338"/>
      <c r="AI84" s="365"/>
      <c r="AJ84" s="338"/>
      <c r="AK84" s="365"/>
      <c r="AM84" s="324"/>
      <c r="AN84" s="362" t="s">
        <v>106</v>
      </c>
      <c r="AO84" s="742">
        <v>102.5</v>
      </c>
      <c r="AP84" s="307">
        <f t="shared" ref="AP84:AP89" si="34">ROUND((AO84-AO83)/AO83*100,1)</f>
        <v>1.8</v>
      </c>
      <c r="AQ84" s="736">
        <v>101</v>
      </c>
      <c r="AR84" s="307">
        <f t="shared" ref="AR84:AR89" si="35">ROUND((AQ84-AQ83)/AQ83*100,1)</f>
        <v>1.5</v>
      </c>
      <c r="AS84" s="736">
        <v>102.5</v>
      </c>
      <c r="AT84" s="307">
        <f t="shared" ref="AT84:AT89" si="36">ROUND((AS84-AS83)/AS83*100,1)</f>
        <v>0.1</v>
      </c>
      <c r="AU84" s="736">
        <v>105.3</v>
      </c>
      <c r="AV84" s="307">
        <f t="shared" ref="AV84:AV89" si="37">ROUND((AU84-AU83)/AU83*100,1)</f>
        <v>-1.4</v>
      </c>
      <c r="AW84" s="736">
        <v>107.8</v>
      </c>
      <c r="AX84" s="307">
        <f t="shared" si="10"/>
        <v>2.6</v>
      </c>
      <c r="AY84" s="736">
        <v>106.3</v>
      </c>
      <c r="AZ84" s="307">
        <f t="shared" si="11"/>
        <v>1.8</v>
      </c>
      <c r="BA84" s="736">
        <v>104.4</v>
      </c>
      <c r="BB84" s="307">
        <f t="shared" si="12"/>
        <v>-2.4</v>
      </c>
      <c r="BC84" s="736">
        <v>102.5</v>
      </c>
      <c r="BD84" s="307">
        <f t="shared" si="13"/>
        <v>-3.5</v>
      </c>
    </row>
    <row r="85" spans="2:56" x14ac:dyDescent="0.15">
      <c r="B85" s="362"/>
      <c r="C85" s="338"/>
      <c r="D85" s="365"/>
      <c r="E85" s="338"/>
      <c r="F85" s="365"/>
      <c r="G85" s="338"/>
      <c r="H85" s="365"/>
      <c r="J85" s="365"/>
      <c r="L85" s="365"/>
      <c r="N85" s="365"/>
      <c r="O85" s="338"/>
      <c r="P85" s="365"/>
      <c r="R85" s="365"/>
      <c r="U85" s="362"/>
      <c r="V85" s="338"/>
      <c r="W85" s="365"/>
      <c r="X85" s="338"/>
      <c r="Y85" s="365"/>
      <c r="Z85" s="338"/>
      <c r="AA85" s="365"/>
      <c r="AB85" s="338"/>
      <c r="AC85" s="365"/>
      <c r="AD85" s="338"/>
      <c r="AE85" s="365"/>
      <c r="AF85" s="338"/>
      <c r="AG85" s="365"/>
      <c r="AH85" s="338"/>
      <c r="AI85" s="365"/>
      <c r="AJ85" s="338"/>
      <c r="AK85" s="365"/>
      <c r="AM85" s="324"/>
      <c r="AN85" s="362" t="s">
        <v>107</v>
      </c>
      <c r="AO85" s="742">
        <v>100.5</v>
      </c>
      <c r="AP85" s="307">
        <f t="shared" si="34"/>
        <v>-2</v>
      </c>
      <c r="AQ85" s="736">
        <v>99.1</v>
      </c>
      <c r="AR85" s="307">
        <f t="shared" si="35"/>
        <v>-1.9</v>
      </c>
      <c r="AS85" s="736">
        <v>102.1</v>
      </c>
      <c r="AT85" s="307">
        <f t="shared" si="36"/>
        <v>-0.4</v>
      </c>
      <c r="AU85" s="736">
        <v>110.1</v>
      </c>
      <c r="AV85" s="307">
        <f t="shared" si="37"/>
        <v>4.5999999999999996</v>
      </c>
      <c r="AW85" s="736">
        <v>91.4</v>
      </c>
      <c r="AX85" s="307">
        <f t="shared" si="10"/>
        <v>-4.9000000000000004</v>
      </c>
      <c r="AY85" s="736">
        <v>90.3</v>
      </c>
      <c r="AZ85" s="307">
        <f t="shared" si="11"/>
        <v>-6.4</v>
      </c>
      <c r="BA85" s="736">
        <v>103.1</v>
      </c>
      <c r="BB85" s="307">
        <f t="shared" si="12"/>
        <v>-2.1</v>
      </c>
      <c r="BC85" s="736">
        <v>116.9</v>
      </c>
      <c r="BD85" s="307">
        <f t="shared" si="13"/>
        <v>6.3</v>
      </c>
    </row>
    <row r="86" spans="2:56" x14ac:dyDescent="0.15">
      <c r="B86" s="362"/>
      <c r="C86" s="338"/>
      <c r="D86" s="365"/>
      <c r="E86" s="338"/>
      <c r="F86" s="365"/>
      <c r="G86" s="338"/>
      <c r="H86" s="365"/>
      <c r="J86" s="365"/>
      <c r="L86" s="365"/>
      <c r="N86" s="365"/>
      <c r="O86" s="338"/>
      <c r="P86" s="365"/>
      <c r="R86" s="365"/>
      <c r="U86" s="362"/>
      <c r="V86" s="338"/>
      <c r="W86" s="365"/>
      <c r="X86" s="338"/>
      <c r="Y86" s="365"/>
      <c r="Z86" s="338"/>
      <c r="AA86" s="365"/>
      <c r="AB86" s="338"/>
      <c r="AC86" s="365"/>
      <c r="AD86" s="338"/>
      <c r="AE86" s="365"/>
      <c r="AF86" s="338"/>
      <c r="AG86" s="365"/>
      <c r="AH86" s="338"/>
      <c r="AI86" s="365"/>
      <c r="AJ86" s="338"/>
      <c r="AK86" s="365"/>
      <c r="AM86" s="324"/>
      <c r="AN86" s="362" t="s">
        <v>108</v>
      </c>
      <c r="AO86" s="742">
        <v>101.2</v>
      </c>
      <c r="AP86" s="307">
        <f t="shared" si="34"/>
        <v>0.7</v>
      </c>
      <c r="AQ86" s="736">
        <v>99.9</v>
      </c>
      <c r="AR86" s="307">
        <f t="shared" si="35"/>
        <v>0.8</v>
      </c>
      <c r="AS86" s="736">
        <v>102.3</v>
      </c>
      <c r="AT86" s="307">
        <f t="shared" si="36"/>
        <v>0.2</v>
      </c>
      <c r="AU86" s="736">
        <v>106.4</v>
      </c>
      <c r="AV86" s="307">
        <f t="shared" si="37"/>
        <v>-3.4</v>
      </c>
      <c r="AW86" s="736">
        <v>103.6</v>
      </c>
      <c r="AX86" s="307">
        <f t="shared" si="10"/>
        <v>-3.2</v>
      </c>
      <c r="AY86" s="736">
        <v>102.9</v>
      </c>
      <c r="AZ86" s="307">
        <f t="shared" si="11"/>
        <v>-4.5</v>
      </c>
      <c r="BA86" s="736">
        <v>101.5</v>
      </c>
      <c r="BB86" s="307">
        <f t="shared" si="12"/>
        <v>-1.2</v>
      </c>
      <c r="BC86" s="736">
        <v>102.4</v>
      </c>
      <c r="BD86" s="307">
        <f t="shared" si="13"/>
        <v>3.2</v>
      </c>
    </row>
    <row r="87" spans="2:56" x14ac:dyDescent="0.15">
      <c r="B87" s="362"/>
      <c r="C87" s="338"/>
      <c r="D87" s="365"/>
      <c r="E87" s="338"/>
      <c r="F87" s="365"/>
      <c r="G87" s="338"/>
      <c r="H87" s="365"/>
      <c r="J87" s="365"/>
      <c r="L87" s="365"/>
      <c r="N87" s="365"/>
      <c r="O87" s="338"/>
      <c r="P87" s="365"/>
      <c r="R87" s="365"/>
      <c r="U87" s="362"/>
      <c r="V87" s="338"/>
      <c r="W87" s="365"/>
      <c r="X87" s="338"/>
      <c r="Y87" s="365"/>
      <c r="Z87" s="338"/>
      <c r="AA87" s="365"/>
      <c r="AB87" s="338"/>
      <c r="AC87" s="365"/>
      <c r="AD87" s="338"/>
      <c r="AE87" s="365"/>
      <c r="AF87" s="338"/>
      <c r="AG87" s="365"/>
      <c r="AH87" s="338"/>
      <c r="AI87" s="365"/>
      <c r="AJ87" s="338"/>
      <c r="AK87" s="365"/>
      <c r="AM87" s="324"/>
      <c r="AN87" s="362" t="s">
        <v>109</v>
      </c>
      <c r="AO87" s="742">
        <v>103</v>
      </c>
      <c r="AP87" s="307">
        <f t="shared" si="34"/>
        <v>1.8</v>
      </c>
      <c r="AQ87" s="736">
        <v>101.1</v>
      </c>
      <c r="AR87" s="307">
        <f t="shared" si="35"/>
        <v>1.2</v>
      </c>
      <c r="AS87" s="736">
        <v>102.2</v>
      </c>
      <c r="AT87" s="307">
        <f t="shared" si="36"/>
        <v>-0.1</v>
      </c>
      <c r="AU87" s="736">
        <v>106.3</v>
      </c>
      <c r="AV87" s="307">
        <f t="shared" si="37"/>
        <v>-0.1</v>
      </c>
      <c r="AW87" s="736">
        <v>107.2</v>
      </c>
      <c r="AX87" s="307">
        <f t="shared" si="10"/>
        <v>0.8</v>
      </c>
      <c r="AY87" s="736">
        <v>105.3</v>
      </c>
      <c r="AZ87" s="307">
        <f t="shared" si="11"/>
        <v>0</v>
      </c>
      <c r="BA87" s="736">
        <v>102.7</v>
      </c>
      <c r="BB87" s="307">
        <f t="shared" si="12"/>
        <v>-1</v>
      </c>
      <c r="BC87" s="736">
        <v>101.9</v>
      </c>
      <c r="BD87" s="307">
        <f t="shared" si="13"/>
        <v>0.1</v>
      </c>
    </row>
    <row r="88" spans="2:56" x14ac:dyDescent="0.15">
      <c r="B88" s="362"/>
      <c r="C88" s="338"/>
      <c r="D88" s="365"/>
      <c r="E88" s="338"/>
      <c r="F88" s="365"/>
      <c r="G88" s="338"/>
      <c r="H88" s="365"/>
      <c r="J88" s="365"/>
      <c r="L88" s="365"/>
      <c r="N88" s="365"/>
      <c r="O88" s="338"/>
      <c r="P88" s="365"/>
      <c r="R88" s="365"/>
      <c r="U88" s="362"/>
      <c r="V88" s="338"/>
      <c r="W88" s="365"/>
      <c r="X88" s="338"/>
      <c r="Y88" s="365"/>
      <c r="Z88" s="338"/>
      <c r="AA88" s="365"/>
      <c r="AB88" s="338"/>
      <c r="AC88" s="365"/>
      <c r="AD88" s="338"/>
      <c r="AE88" s="365"/>
      <c r="AF88" s="338"/>
      <c r="AG88" s="365"/>
      <c r="AH88" s="338"/>
      <c r="AI88" s="365"/>
      <c r="AJ88" s="338"/>
      <c r="AK88" s="365"/>
      <c r="AM88" s="324"/>
      <c r="AN88" s="362" t="s">
        <v>110</v>
      </c>
      <c r="AO88" s="742">
        <v>101.3</v>
      </c>
      <c r="AP88" s="307">
        <f t="shared" si="34"/>
        <v>-1.7</v>
      </c>
      <c r="AQ88" s="736">
        <v>99.5</v>
      </c>
      <c r="AR88" s="307">
        <f t="shared" si="35"/>
        <v>-1.6</v>
      </c>
      <c r="AS88" s="736">
        <v>101.4</v>
      </c>
      <c r="AT88" s="307">
        <f t="shared" si="36"/>
        <v>-0.8</v>
      </c>
      <c r="AU88" s="736">
        <v>108</v>
      </c>
      <c r="AV88" s="307">
        <f t="shared" si="37"/>
        <v>1.6</v>
      </c>
      <c r="AW88" s="736">
        <v>103.4</v>
      </c>
      <c r="AX88" s="307">
        <f t="shared" ref="AX88:AX89" si="38">ROUND((AW88-AW76)/AW76*100,1)</f>
        <v>-3.3</v>
      </c>
      <c r="AY88" s="736">
        <v>101.4</v>
      </c>
      <c r="AZ88" s="307">
        <f t="shared" ref="AZ88:AZ89" si="39">ROUND((AY88-AY76)/AY76*100,1)</f>
        <v>-4</v>
      </c>
      <c r="BA88" s="736">
        <v>103.2</v>
      </c>
      <c r="BB88" s="307">
        <f t="shared" ref="BB88:BB89" si="40">ROUND((BA88-BA76)/BA76*100,1)</f>
        <v>-2</v>
      </c>
      <c r="BC88" s="736">
        <v>106.7</v>
      </c>
      <c r="BD88" s="307">
        <f t="shared" ref="BD88:BD89" si="41">ROUND((BC88-BC76)/BC76*100,1)</f>
        <v>3</v>
      </c>
    </row>
    <row r="89" spans="2:56" x14ac:dyDescent="0.15">
      <c r="B89" s="362"/>
      <c r="C89" s="338"/>
      <c r="D89" s="365"/>
      <c r="E89" s="338"/>
      <c r="F89" s="365"/>
      <c r="G89" s="338"/>
      <c r="H89" s="365"/>
      <c r="J89" s="365"/>
      <c r="L89" s="365"/>
      <c r="N89" s="365"/>
      <c r="O89" s="338"/>
      <c r="P89" s="365"/>
      <c r="R89" s="365"/>
      <c r="U89" s="362"/>
      <c r="V89" s="338"/>
      <c r="W89" s="365"/>
      <c r="X89" s="338"/>
      <c r="Y89" s="365"/>
      <c r="Z89" s="338"/>
      <c r="AA89" s="365"/>
      <c r="AB89" s="338"/>
      <c r="AC89" s="365"/>
      <c r="AD89" s="338"/>
      <c r="AE89" s="365"/>
      <c r="AF89" s="338"/>
      <c r="AG89" s="365"/>
      <c r="AH89" s="338"/>
      <c r="AI89" s="365"/>
      <c r="AJ89" s="338"/>
      <c r="AK89" s="365"/>
      <c r="AM89" s="346"/>
      <c r="AN89" s="366" t="s">
        <v>97</v>
      </c>
      <c r="AO89" s="743">
        <v>101</v>
      </c>
      <c r="AP89" s="313">
        <f t="shared" si="34"/>
        <v>-0.3</v>
      </c>
      <c r="AQ89" s="737">
        <v>99.5</v>
      </c>
      <c r="AR89" s="313">
        <f t="shared" si="35"/>
        <v>0</v>
      </c>
      <c r="AS89" s="737">
        <v>101.1</v>
      </c>
      <c r="AT89" s="313">
        <f t="shared" si="36"/>
        <v>-0.3</v>
      </c>
      <c r="AU89" s="737">
        <v>106.9</v>
      </c>
      <c r="AV89" s="313">
        <f t="shared" si="37"/>
        <v>-1</v>
      </c>
      <c r="AW89" s="737">
        <v>104.1</v>
      </c>
      <c r="AX89" s="313">
        <f t="shared" si="38"/>
        <v>-2.2000000000000002</v>
      </c>
      <c r="AY89" s="737">
        <v>104.2</v>
      </c>
      <c r="AZ89" s="313">
        <f t="shared" si="39"/>
        <v>-3.1</v>
      </c>
      <c r="BA89" s="737">
        <v>98.8</v>
      </c>
      <c r="BB89" s="313">
        <f t="shared" si="40"/>
        <v>-1.9</v>
      </c>
      <c r="BC89" s="737">
        <v>101.2</v>
      </c>
      <c r="BD89" s="313">
        <f t="shared" si="41"/>
        <v>2.2999999999999998</v>
      </c>
    </row>
    <row r="90" spans="2:56" x14ac:dyDescent="0.15">
      <c r="B90" s="362"/>
      <c r="C90" s="338"/>
      <c r="D90" s="365"/>
      <c r="E90" s="338"/>
      <c r="F90" s="365"/>
      <c r="G90" s="338"/>
      <c r="H90" s="365"/>
      <c r="J90" s="365"/>
      <c r="L90" s="365"/>
      <c r="N90" s="365"/>
      <c r="O90" s="338"/>
      <c r="P90" s="365"/>
      <c r="R90" s="365"/>
      <c r="U90" s="362"/>
      <c r="V90" s="338"/>
      <c r="W90" s="365"/>
      <c r="X90" s="338"/>
      <c r="Y90" s="365"/>
      <c r="Z90" s="338"/>
      <c r="AA90" s="365"/>
      <c r="AB90" s="338"/>
      <c r="AC90" s="365"/>
      <c r="AD90" s="338"/>
      <c r="AE90" s="365"/>
      <c r="AF90" s="338"/>
      <c r="AG90" s="365"/>
      <c r="AH90" s="338"/>
      <c r="AI90" s="365"/>
      <c r="AJ90" s="338"/>
      <c r="AK90" s="365"/>
      <c r="AM90" s="336" t="s">
        <v>470</v>
      </c>
      <c r="AN90" s="362" t="s">
        <v>99</v>
      </c>
      <c r="AO90" s="741">
        <v>101.9</v>
      </c>
      <c r="AP90" s="301">
        <f t="shared" ref="AP90:AP96" si="42">ROUND((AO90-AO89)/AO89*100,1)</f>
        <v>0.9</v>
      </c>
      <c r="AQ90" s="735">
        <v>99.1</v>
      </c>
      <c r="AR90" s="301">
        <f t="shared" ref="AR90:AR96" si="43">ROUND((AQ90-AQ89)/AQ89*100,1)</f>
        <v>-0.4</v>
      </c>
      <c r="AS90" s="735">
        <v>102.1</v>
      </c>
      <c r="AT90" s="301">
        <f t="shared" ref="AT90:AT96" si="44">ROUND((AS90-AS89)/AS89*100,1)</f>
        <v>1</v>
      </c>
      <c r="AU90" s="735">
        <v>106.7</v>
      </c>
      <c r="AV90" s="301">
        <f t="shared" ref="AV90:AV96" si="45">ROUND((AU90-AU89)/AU89*100,1)</f>
        <v>-0.2</v>
      </c>
      <c r="AW90" s="735">
        <v>94.3</v>
      </c>
      <c r="AX90" s="301">
        <f t="shared" ref="AX90:AX96" si="46">ROUND((AW90-AW78)/AW78*100,1)</f>
        <v>2.1</v>
      </c>
      <c r="AY90" s="735">
        <v>92.2</v>
      </c>
      <c r="AZ90" s="301">
        <f t="shared" ref="AZ90:AZ96" si="47">ROUND((AY90-AY78)/AY78*100,1)</f>
        <v>2</v>
      </c>
      <c r="BA90" s="735">
        <v>103</v>
      </c>
      <c r="BB90" s="301">
        <f t="shared" ref="BB90:BB96" si="48">ROUND((BA90-BA78)/BA78*100,1)</f>
        <v>0.8</v>
      </c>
      <c r="BC90" s="735">
        <v>115.6</v>
      </c>
      <c r="BD90" s="301">
        <f t="shared" ref="BD90:BD96" si="49">ROUND((BC90-BC78)/BC78*100,1)</f>
        <v>1.3</v>
      </c>
    </row>
    <row r="91" spans="2:56" x14ac:dyDescent="0.15">
      <c r="B91" s="362"/>
      <c r="C91" s="338"/>
      <c r="D91" s="365"/>
      <c r="E91" s="338"/>
      <c r="F91" s="365"/>
      <c r="G91" s="338"/>
      <c r="H91" s="365"/>
      <c r="J91" s="365"/>
      <c r="L91" s="365"/>
      <c r="N91" s="365"/>
      <c r="O91" s="338"/>
      <c r="P91" s="365"/>
      <c r="R91" s="365"/>
      <c r="U91" s="362"/>
      <c r="V91" s="338"/>
      <c r="W91" s="365"/>
      <c r="X91" s="338"/>
      <c r="Y91" s="365"/>
      <c r="Z91" s="338"/>
      <c r="AA91" s="365"/>
      <c r="AB91" s="338"/>
      <c r="AC91" s="365"/>
      <c r="AD91" s="338"/>
      <c r="AE91" s="365"/>
      <c r="AF91" s="338"/>
      <c r="AG91" s="365"/>
      <c r="AH91" s="338"/>
      <c r="AI91" s="365"/>
      <c r="AJ91" s="338"/>
      <c r="AK91" s="365"/>
      <c r="AM91" s="336"/>
      <c r="AN91" s="362" t="s">
        <v>101</v>
      </c>
      <c r="AO91" s="742">
        <v>102</v>
      </c>
      <c r="AP91" s="307">
        <f t="shared" si="42"/>
        <v>0.1</v>
      </c>
      <c r="AQ91" s="736">
        <v>100.7</v>
      </c>
      <c r="AR91" s="307">
        <f t="shared" si="43"/>
        <v>1.6</v>
      </c>
      <c r="AS91" s="736">
        <v>101.6</v>
      </c>
      <c r="AT91" s="307">
        <f t="shared" si="44"/>
        <v>-0.5</v>
      </c>
      <c r="AU91" s="736">
        <v>104.5</v>
      </c>
      <c r="AV91" s="307">
        <f t="shared" si="45"/>
        <v>-2.1</v>
      </c>
      <c r="AW91" s="736">
        <v>97.5</v>
      </c>
      <c r="AX91" s="307">
        <f t="shared" si="46"/>
        <v>0.3</v>
      </c>
      <c r="AY91" s="736">
        <v>96.9</v>
      </c>
      <c r="AZ91" s="307">
        <f t="shared" si="47"/>
        <v>1.3</v>
      </c>
      <c r="BA91" s="736">
        <v>102</v>
      </c>
      <c r="BB91" s="307">
        <f t="shared" si="48"/>
        <v>-0.7</v>
      </c>
      <c r="BC91" s="736">
        <v>109.9</v>
      </c>
      <c r="BD91" s="307">
        <f t="shared" si="49"/>
        <v>1.5</v>
      </c>
    </row>
    <row r="92" spans="2:56" x14ac:dyDescent="0.15">
      <c r="B92" s="362"/>
      <c r="C92" s="338"/>
      <c r="D92" s="365"/>
      <c r="E92" s="338"/>
      <c r="F92" s="365"/>
      <c r="G92" s="338"/>
      <c r="H92" s="365"/>
      <c r="J92" s="365"/>
      <c r="L92" s="365"/>
      <c r="N92" s="365"/>
      <c r="O92" s="338"/>
      <c r="P92" s="365"/>
      <c r="R92" s="365"/>
      <c r="U92" s="362"/>
      <c r="V92" s="338"/>
      <c r="W92" s="365"/>
      <c r="X92" s="338"/>
      <c r="Y92" s="365"/>
      <c r="Z92" s="338"/>
      <c r="AA92" s="365"/>
      <c r="AB92" s="338"/>
      <c r="AC92" s="365"/>
      <c r="AD92" s="338"/>
      <c r="AE92" s="365"/>
      <c r="AF92" s="338"/>
      <c r="AG92" s="365"/>
      <c r="AH92" s="338"/>
      <c r="AI92" s="365"/>
      <c r="AJ92" s="338"/>
      <c r="AK92" s="365"/>
      <c r="AM92" s="336"/>
      <c r="AN92" s="362" t="s">
        <v>102</v>
      </c>
      <c r="AO92" s="742">
        <v>101.4</v>
      </c>
      <c r="AP92" s="307">
        <f t="shared" si="42"/>
        <v>-0.6</v>
      </c>
      <c r="AQ92" s="736">
        <v>99.3</v>
      </c>
      <c r="AR92" s="307">
        <f t="shared" si="43"/>
        <v>-1.4</v>
      </c>
      <c r="AS92" s="736">
        <v>101.7</v>
      </c>
      <c r="AT92" s="307">
        <f t="shared" si="44"/>
        <v>0.1</v>
      </c>
      <c r="AU92" s="736">
        <v>107</v>
      </c>
      <c r="AV92" s="307">
        <f t="shared" si="45"/>
        <v>2.4</v>
      </c>
      <c r="AW92" s="736">
        <v>110</v>
      </c>
      <c r="AX92" s="307">
        <f t="shared" si="46"/>
        <v>0</v>
      </c>
      <c r="AY92" s="736">
        <v>109.2</v>
      </c>
      <c r="AZ92" s="307">
        <f t="shared" si="47"/>
        <v>-0.8</v>
      </c>
      <c r="BA92" s="736">
        <v>99</v>
      </c>
      <c r="BB92" s="307">
        <f t="shared" si="48"/>
        <v>-0.6</v>
      </c>
      <c r="BC92" s="736">
        <v>97.4</v>
      </c>
      <c r="BD92" s="307">
        <f t="shared" si="49"/>
        <v>0.6</v>
      </c>
    </row>
    <row r="93" spans="2:56" x14ac:dyDescent="0.15">
      <c r="B93" s="362"/>
      <c r="C93" s="338"/>
      <c r="D93" s="365"/>
      <c r="E93" s="338"/>
      <c r="F93" s="365"/>
      <c r="G93" s="338"/>
      <c r="H93" s="365"/>
      <c r="J93" s="365"/>
      <c r="L93" s="365"/>
      <c r="N93" s="365"/>
      <c r="O93" s="338"/>
      <c r="P93" s="365"/>
      <c r="R93" s="365"/>
      <c r="U93" s="362"/>
      <c r="V93" s="338"/>
      <c r="W93" s="365"/>
      <c r="X93" s="338"/>
      <c r="Y93" s="365"/>
      <c r="Z93" s="338"/>
      <c r="AA93" s="365"/>
      <c r="AB93" s="338"/>
      <c r="AC93" s="365"/>
      <c r="AD93" s="338"/>
      <c r="AE93" s="365"/>
      <c r="AF93" s="338"/>
      <c r="AG93" s="365"/>
      <c r="AH93" s="338"/>
      <c r="AI93" s="365"/>
      <c r="AJ93" s="338"/>
      <c r="AK93" s="365"/>
      <c r="AM93" s="324"/>
      <c r="AN93" s="362" t="s">
        <v>103</v>
      </c>
      <c r="AO93" s="742">
        <v>100.5</v>
      </c>
      <c r="AP93" s="307">
        <f t="shared" si="42"/>
        <v>-0.9</v>
      </c>
      <c r="AQ93" s="736">
        <v>99.2</v>
      </c>
      <c r="AR93" s="307">
        <f t="shared" si="43"/>
        <v>-0.1</v>
      </c>
      <c r="AS93" s="736">
        <v>101.1</v>
      </c>
      <c r="AT93" s="307">
        <f t="shared" si="44"/>
        <v>-0.6</v>
      </c>
      <c r="AU93" s="736">
        <v>106.8</v>
      </c>
      <c r="AV93" s="307">
        <f t="shared" si="45"/>
        <v>-0.2</v>
      </c>
      <c r="AW93" s="736">
        <v>99.8</v>
      </c>
      <c r="AX93" s="307">
        <f t="shared" si="46"/>
        <v>-0.7</v>
      </c>
      <c r="AY93" s="736">
        <v>97.7</v>
      </c>
      <c r="AZ93" s="307">
        <f t="shared" si="47"/>
        <v>-0.8</v>
      </c>
      <c r="BA93" s="736">
        <v>99.5</v>
      </c>
      <c r="BB93" s="307">
        <f t="shared" si="48"/>
        <v>-1.2</v>
      </c>
      <c r="BC93" s="736">
        <v>104.7</v>
      </c>
      <c r="BD93" s="307">
        <f t="shared" si="49"/>
        <v>0.6</v>
      </c>
    </row>
    <row r="94" spans="2:56" x14ac:dyDescent="0.15">
      <c r="B94" s="362"/>
      <c r="C94" s="338"/>
      <c r="D94" s="365"/>
      <c r="E94" s="338"/>
      <c r="F94" s="365"/>
      <c r="G94" s="338"/>
      <c r="H94" s="365"/>
      <c r="J94" s="365"/>
      <c r="L94" s="365"/>
      <c r="N94" s="365"/>
      <c r="O94" s="338"/>
      <c r="P94" s="365"/>
      <c r="R94" s="365"/>
      <c r="U94" s="362"/>
      <c r="V94" s="338"/>
      <c r="W94" s="365"/>
      <c r="X94" s="338"/>
      <c r="Y94" s="365"/>
      <c r="Z94" s="338"/>
      <c r="AA94" s="365"/>
      <c r="AB94" s="338"/>
      <c r="AC94" s="365"/>
      <c r="AD94" s="338"/>
      <c r="AE94" s="365"/>
      <c r="AF94" s="338"/>
      <c r="AG94" s="365"/>
      <c r="AH94" s="338"/>
      <c r="AI94" s="365"/>
      <c r="AJ94" s="338"/>
      <c r="AK94" s="365"/>
      <c r="AM94" s="324"/>
      <c r="AN94" s="362" t="s">
        <v>104</v>
      </c>
      <c r="AO94" s="742">
        <v>101.8</v>
      </c>
      <c r="AP94" s="307">
        <f t="shared" si="42"/>
        <v>1.3</v>
      </c>
      <c r="AQ94" s="736">
        <v>100.4</v>
      </c>
      <c r="AR94" s="307">
        <f t="shared" si="43"/>
        <v>1.2</v>
      </c>
      <c r="AS94" s="736">
        <v>100</v>
      </c>
      <c r="AT94" s="307">
        <f t="shared" si="44"/>
        <v>-1.1000000000000001</v>
      </c>
      <c r="AU94" s="736">
        <v>106</v>
      </c>
      <c r="AV94" s="307">
        <f t="shared" si="45"/>
        <v>-0.7</v>
      </c>
      <c r="AW94" s="736">
        <v>94.5</v>
      </c>
      <c r="AX94" s="307">
        <f t="shared" si="46"/>
        <v>-2.9</v>
      </c>
      <c r="AY94" s="736">
        <v>92.1</v>
      </c>
      <c r="AZ94" s="307">
        <f t="shared" si="47"/>
        <v>-3</v>
      </c>
      <c r="BA94" s="736">
        <v>101</v>
      </c>
      <c r="BB94" s="307">
        <f t="shared" si="48"/>
        <v>-3</v>
      </c>
      <c r="BC94" s="736">
        <v>112.5</v>
      </c>
      <c r="BD94" s="307">
        <f t="shared" si="49"/>
        <v>1.9</v>
      </c>
    </row>
    <row r="95" spans="2:56" x14ac:dyDescent="0.15">
      <c r="B95" s="362"/>
      <c r="C95" s="338"/>
      <c r="D95" s="365"/>
      <c r="E95" s="338"/>
      <c r="F95" s="365"/>
      <c r="G95" s="338"/>
      <c r="H95" s="365"/>
      <c r="J95" s="365"/>
      <c r="L95" s="365"/>
      <c r="N95" s="365"/>
      <c r="O95" s="338"/>
      <c r="P95" s="365"/>
      <c r="R95" s="365"/>
      <c r="U95" s="362"/>
      <c r="V95" s="338"/>
      <c r="W95" s="365"/>
      <c r="X95" s="338"/>
      <c r="Y95" s="365"/>
      <c r="Z95" s="338"/>
      <c r="AA95" s="365"/>
      <c r="AB95" s="338"/>
      <c r="AC95" s="365"/>
      <c r="AD95" s="338"/>
      <c r="AE95" s="365"/>
      <c r="AF95" s="338"/>
      <c r="AG95" s="365"/>
      <c r="AH95" s="338"/>
      <c r="AI95" s="365"/>
      <c r="AJ95" s="338"/>
      <c r="AK95" s="365"/>
      <c r="AM95" s="324"/>
      <c r="AN95" s="362" t="s">
        <v>105</v>
      </c>
      <c r="AO95" s="742">
        <v>101.5</v>
      </c>
      <c r="AP95" s="307">
        <f t="shared" si="42"/>
        <v>-0.3</v>
      </c>
      <c r="AQ95" s="736">
        <v>100.3</v>
      </c>
      <c r="AR95" s="307">
        <f t="shared" si="43"/>
        <v>-0.1</v>
      </c>
      <c r="AS95" s="736">
        <v>99.7</v>
      </c>
      <c r="AT95" s="307">
        <f t="shared" si="44"/>
        <v>-0.3</v>
      </c>
      <c r="AU95" s="736">
        <v>106.5</v>
      </c>
      <c r="AV95" s="307">
        <f t="shared" si="45"/>
        <v>0.5</v>
      </c>
      <c r="AW95" s="736">
        <v>102.7</v>
      </c>
      <c r="AX95" s="307">
        <f t="shared" si="46"/>
        <v>3.4</v>
      </c>
      <c r="AY95" s="736">
        <v>101.3</v>
      </c>
      <c r="AZ95" s="307">
        <f t="shared" si="47"/>
        <v>2.9</v>
      </c>
      <c r="BA95" s="736">
        <v>100.4</v>
      </c>
      <c r="BB95" s="307">
        <f t="shared" si="48"/>
        <v>-3</v>
      </c>
      <c r="BC95" s="736">
        <v>106.2</v>
      </c>
      <c r="BD95" s="307">
        <f t="shared" si="49"/>
        <v>-1.6</v>
      </c>
    </row>
    <row r="96" spans="2:56" x14ac:dyDescent="0.15">
      <c r="B96" s="362"/>
      <c r="C96" s="338"/>
      <c r="D96" s="365"/>
      <c r="E96" s="338"/>
      <c r="F96" s="365"/>
      <c r="G96" s="338"/>
      <c r="H96" s="365"/>
      <c r="J96" s="365"/>
      <c r="L96" s="365"/>
      <c r="N96" s="365"/>
      <c r="O96" s="338"/>
      <c r="P96" s="365"/>
      <c r="R96" s="365"/>
      <c r="U96" s="362"/>
      <c r="V96" s="338"/>
      <c r="W96" s="365"/>
      <c r="X96" s="338"/>
      <c r="Y96" s="365"/>
      <c r="Z96" s="338"/>
      <c r="AA96" s="365"/>
      <c r="AB96" s="338"/>
      <c r="AC96" s="365"/>
      <c r="AD96" s="338"/>
      <c r="AE96" s="365"/>
      <c r="AF96" s="338"/>
      <c r="AG96" s="365"/>
      <c r="AH96" s="338"/>
      <c r="AI96" s="365"/>
      <c r="AJ96" s="338"/>
      <c r="AK96" s="365"/>
      <c r="AM96" s="324"/>
      <c r="AN96" s="362" t="s">
        <v>106</v>
      </c>
      <c r="AO96" s="742">
        <v>100.5</v>
      </c>
      <c r="AP96" s="307">
        <f t="shared" si="42"/>
        <v>-1</v>
      </c>
      <c r="AQ96" s="736">
        <v>98.8</v>
      </c>
      <c r="AR96" s="307">
        <f t="shared" si="43"/>
        <v>-1.5</v>
      </c>
      <c r="AS96" s="736">
        <v>100.1</v>
      </c>
      <c r="AT96" s="307">
        <f t="shared" si="44"/>
        <v>0.4</v>
      </c>
      <c r="AU96" s="736">
        <v>106.8</v>
      </c>
      <c r="AV96" s="307">
        <f t="shared" si="45"/>
        <v>0.3</v>
      </c>
      <c r="AW96" s="736">
        <v>106.2</v>
      </c>
      <c r="AX96" s="307">
        <f t="shared" si="46"/>
        <v>-1.5</v>
      </c>
      <c r="AY96" s="736">
        <v>103.6</v>
      </c>
      <c r="AZ96" s="307">
        <f t="shared" si="47"/>
        <v>-2.5</v>
      </c>
      <c r="BA96" s="736">
        <v>102</v>
      </c>
      <c r="BB96" s="307">
        <f t="shared" si="48"/>
        <v>-2.2999999999999998</v>
      </c>
      <c r="BC96" s="736">
        <v>103.9</v>
      </c>
      <c r="BD96" s="307">
        <f t="shared" si="49"/>
        <v>1.4</v>
      </c>
    </row>
    <row r="97" spans="2:61" x14ac:dyDescent="0.15">
      <c r="B97" s="362"/>
      <c r="C97" s="338"/>
      <c r="D97" s="365"/>
      <c r="E97" s="338"/>
      <c r="F97" s="365"/>
      <c r="G97" s="338"/>
      <c r="H97" s="365"/>
      <c r="J97" s="365"/>
      <c r="L97" s="365"/>
      <c r="N97" s="365"/>
      <c r="O97" s="338"/>
      <c r="P97" s="365"/>
      <c r="R97" s="365"/>
      <c r="U97" s="362"/>
      <c r="V97" s="338"/>
      <c r="W97" s="365"/>
      <c r="X97" s="338"/>
      <c r="Y97" s="365"/>
      <c r="Z97" s="338"/>
      <c r="AA97" s="365"/>
      <c r="AB97" s="338"/>
      <c r="AC97" s="365"/>
      <c r="AD97" s="338"/>
      <c r="AE97" s="365"/>
      <c r="AF97" s="338"/>
      <c r="AG97" s="365"/>
      <c r="AH97" s="338"/>
      <c r="AI97" s="365"/>
      <c r="AJ97" s="338"/>
      <c r="AK97" s="365"/>
      <c r="AM97" s="324"/>
      <c r="AN97" s="362" t="s">
        <v>107</v>
      </c>
      <c r="AO97" s="742">
        <v>99.2</v>
      </c>
      <c r="AP97" s="307">
        <f t="shared" ref="AP97" si="50">ROUND((AO97-AO96)/AO96*100,1)</f>
        <v>-1.3</v>
      </c>
      <c r="AQ97" s="736">
        <v>98.9</v>
      </c>
      <c r="AR97" s="307">
        <f t="shared" ref="AR97" si="51">ROUND((AQ97-AQ96)/AQ96*100,1)</f>
        <v>0.1</v>
      </c>
      <c r="AS97" s="736">
        <v>99.5</v>
      </c>
      <c r="AT97" s="307">
        <f t="shared" ref="AT97" si="52">ROUND((AS97-AS96)/AS96*100,1)</f>
        <v>-0.6</v>
      </c>
      <c r="AU97" s="736">
        <v>108.4</v>
      </c>
      <c r="AV97" s="307">
        <f t="shared" ref="AV97" si="53">ROUND((AU97-AU96)/AU96*100,1)</f>
        <v>1.5</v>
      </c>
      <c r="AW97" s="736">
        <v>88.4</v>
      </c>
      <c r="AX97" s="307">
        <f t="shared" ref="AX97" si="54">ROUND((AW97-AW85)/AW85*100,1)</f>
        <v>-3.3</v>
      </c>
      <c r="AY97" s="736">
        <v>88</v>
      </c>
      <c r="AZ97" s="307">
        <f t="shared" ref="AZ97" si="55">ROUND((AY97-AY85)/AY85*100,1)</f>
        <v>-2.5</v>
      </c>
      <c r="BA97" s="736">
        <v>100.1</v>
      </c>
      <c r="BB97" s="307">
        <f t="shared" ref="BB97" si="56">ROUND((BA97-BA85)/BA85*100,1)</f>
        <v>-2.9</v>
      </c>
      <c r="BC97" s="736">
        <v>117.9</v>
      </c>
      <c r="BD97" s="307">
        <f t="shared" ref="BD97" si="57">ROUND((BC97-BC85)/BC85*100,1)</f>
        <v>0.9</v>
      </c>
    </row>
    <row r="98" spans="2:61" x14ac:dyDescent="0.15">
      <c r="B98" s="362"/>
      <c r="C98" s="338"/>
      <c r="D98" s="365"/>
      <c r="E98" s="338"/>
      <c r="F98" s="365"/>
      <c r="G98" s="338"/>
      <c r="H98" s="365"/>
      <c r="J98" s="365"/>
      <c r="L98" s="365"/>
      <c r="N98" s="365"/>
      <c r="O98" s="338"/>
      <c r="P98" s="365"/>
      <c r="R98" s="365"/>
      <c r="U98" s="362"/>
      <c r="V98" s="338"/>
      <c r="W98" s="365"/>
      <c r="X98" s="338"/>
      <c r="Y98" s="365"/>
      <c r="Z98" s="338"/>
      <c r="AA98" s="365"/>
      <c r="AB98" s="338"/>
      <c r="AC98" s="365"/>
      <c r="AD98" s="338"/>
      <c r="AE98" s="365"/>
      <c r="AF98" s="338"/>
      <c r="AG98" s="365"/>
      <c r="AH98" s="338"/>
      <c r="AI98" s="365"/>
      <c r="AJ98" s="338"/>
      <c r="AK98" s="365"/>
      <c r="AM98" s="324"/>
      <c r="AN98" s="362" t="s">
        <v>108</v>
      </c>
      <c r="AO98" s="742">
        <v>101</v>
      </c>
      <c r="AP98" s="307">
        <f t="shared" ref="AP98:AP99" si="58">ROUND((AO98-AO97)/AO97*100,1)</f>
        <v>1.8</v>
      </c>
      <c r="AQ98" s="736">
        <v>99.6</v>
      </c>
      <c r="AR98" s="307">
        <f t="shared" ref="AR98:AR99" si="59">ROUND((AQ98-AQ97)/AQ97*100,1)</f>
        <v>0.7</v>
      </c>
      <c r="AS98" s="736">
        <v>99.8</v>
      </c>
      <c r="AT98" s="307">
        <f t="shared" ref="AT98:AT99" si="60">ROUND((AS98-AS97)/AS97*100,1)</f>
        <v>0.3</v>
      </c>
      <c r="AU98" s="736">
        <v>106.7</v>
      </c>
      <c r="AV98" s="307">
        <f t="shared" ref="AV98" si="61">ROUND((AU98-AU97)/AU97*100,1)</f>
        <v>-1.6</v>
      </c>
      <c r="AW98" s="736">
        <v>105.9</v>
      </c>
      <c r="AX98" s="307">
        <f t="shared" ref="AX98" si="62">ROUND((AW98-AW86)/AW86*100,1)</f>
        <v>2.2000000000000002</v>
      </c>
      <c r="AY98" s="736">
        <v>104.5</v>
      </c>
      <c r="AZ98" s="307">
        <f t="shared" ref="AZ98" si="63">ROUND((AY98-AY86)/AY86*100,1)</f>
        <v>1.6</v>
      </c>
      <c r="BA98" s="736">
        <v>99.2</v>
      </c>
      <c r="BB98" s="307">
        <f t="shared" ref="BB98" si="64">ROUND((BA98-BA86)/BA86*100,1)</f>
        <v>-2.2999999999999998</v>
      </c>
      <c r="BC98" s="736">
        <v>101.2</v>
      </c>
      <c r="BD98" s="307">
        <f t="shared" ref="BD98" si="65">ROUND((BC98-BC86)/BC86*100,1)</f>
        <v>-1.2</v>
      </c>
    </row>
    <row r="99" spans="2:61" x14ac:dyDescent="0.15">
      <c r="B99" s="362"/>
      <c r="C99" s="338"/>
      <c r="D99" s="365"/>
      <c r="E99" s="338"/>
      <c r="F99" s="365"/>
      <c r="G99" s="338"/>
      <c r="H99" s="365"/>
      <c r="J99" s="365"/>
      <c r="L99" s="365"/>
      <c r="N99" s="365"/>
      <c r="O99" s="338"/>
      <c r="P99" s="365"/>
      <c r="R99" s="365"/>
      <c r="U99" s="362"/>
      <c r="V99" s="338"/>
      <c r="W99" s="365"/>
      <c r="X99" s="338"/>
      <c r="Y99" s="365"/>
      <c r="Z99" s="338"/>
      <c r="AA99" s="365"/>
      <c r="AB99" s="338"/>
      <c r="AC99" s="365"/>
      <c r="AD99" s="338"/>
      <c r="AE99" s="365"/>
      <c r="AF99" s="338"/>
      <c r="AG99" s="365"/>
      <c r="AH99" s="338"/>
      <c r="AI99" s="365"/>
      <c r="AJ99" s="338"/>
      <c r="AK99" s="365"/>
      <c r="AM99" s="324"/>
      <c r="AN99" s="362" t="s">
        <v>109</v>
      </c>
      <c r="AO99" s="742">
        <v>101.6</v>
      </c>
      <c r="AP99" s="307">
        <f t="shared" si="58"/>
        <v>0.6</v>
      </c>
      <c r="AQ99" s="736">
        <v>100.5</v>
      </c>
      <c r="AR99" s="307">
        <f t="shared" si="59"/>
        <v>0.9</v>
      </c>
      <c r="AS99" s="736">
        <v>99.9</v>
      </c>
      <c r="AT99" s="307">
        <f t="shared" si="60"/>
        <v>0.1</v>
      </c>
      <c r="AU99" s="736">
        <v>104.8</v>
      </c>
      <c r="AV99" s="307">
        <f t="shared" ref="AV99" si="66">ROUND((AU99-AU98)/AU98*100,1)</f>
        <v>-1.8</v>
      </c>
      <c r="AW99" s="736">
        <v>107.3</v>
      </c>
      <c r="AX99" s="307">
        <f t="shared" ref="AX99" si="67">ROUND((AW99-AW87)/AW87*100,1)</f>
        <v>0.1</v>
      </c>
      <c r="AY99" s="736">
        <v>105.5</v>
      </c>
      <c r="AZ99" s="307">
        <f t="shared" ref="AZ99" si="68">ROUND((AY99-AY87)/AY87*100,1)</f>
        <v>0.2</v>
      </c>
      <c r="BA99" s="736">
        <v>100.8</v>
      </c>
      <c r="BB99" s="307">
        <f t="shared" ref="BB99" si="69">ROUND((BA99-BA87)/BA87*100,1)</f>
        <v>-1.9</v>
      </c>
      <c r="BC99" s="736">
        <v>99.8</v>
      </c>
      <c r="BD99" s="307">
        <f t="shared" ref="BD99" si="70">ROUND((BC99-BC87)/BC87*100,1)</f>
        <v>-2.1</v>
      </c>
    </row>
    <row r="100" spans="2:61" x14ac:dyDescent="0.15">
      <c r="B100" s="362"/>
      <c r="C100" s="338"/>
      <c r="D100" s="365"/>
      <c r="E100" s="338"/>
      <c r="F100" s="365"/>
      <c r="G100" s="338"/>
      <c r="H100" s="365"/>
      <c r="J100" s="365"/>
      <c r="L100" s="365"/>
      <c r="N100" s="365"/>
      <c r="O100" s="338"/>
      <c r="P100" s="365"/>
      <c r="R100" s="365"/>
      <c r="U100" s="362"/>
      <c r="V100" s="338"/>
      <c r="W100" s="365"/>
      <c r="X100" s="338"/>
      <c r="Y100" s="365"/>
      <c r="Z100" s="338"/>
      <c r="AA100" s="365"/>
      <c r="AB100" s="338"/>
      <c r="AC100" s="365"/>
      <c r="AD100" s="338"/>
      <c r="AE100" s="365"/>
      <c r="AF100" s="338"/>
      <c r="AG100" s="365"/>
      <c r="AH100" s="338"/>
      <c r="AI100" s="365"/>
      <c r="AJ100" s="338"/>
      <c r="AK100" s="365"/>
      <c r="AM100" s="324"/>
      <c r="AN100" s="362" t="s">
        <v>110</v>
      </c>
      <c r="AO100" s="742">
        <v>99.6</v>
      </c>
      <c r="AP100" s="307">
        <f t="shared" ref="AP100" si="71">ROUND((AO100-AO99)/AO99*100,1)</f>
        <v>-2</v>
      </c>
      <c r="AQ100" s="736">
        <v>99.5</v>
      </c>
      <c r="AR100" s="307">
        <f t="shared" ref="AR100" si="72">ROUND((AQ100-AQ99)/AQ99*100,1)</f>
        <v>-1</v>
      </c>
      <c r="AS100" s="736">
        <v>98</v>
      </c>
      <c r="AT100" s="307">
        <f t="shared" ref="AT100" si="73">ROUND((AS100-AS99)/AS99*100,1)</f>
        <v>-1.9</v>
      </c>
      <c r="AU100" s="736">
        <v>104.7</v>
      </c>
      <c r="AV100" s="307">
        <f t="shared" ref="AV100" si="74">ROUND((AU100-AU99)/AU99*100,1)</f>
        <v>-0.1</v>
      </c>
      <c r="AW100" s="736">
        <v>99.1</v>
      </c>
      <c r="AX100" s="307">
        <f t="shared" ref="AX100" si="75">ROUND((AW100-AW88)/AW88*100,1)</f>
        <v>-4.2</v>
      </c>
      <c r="AY100" s="736">
        <v>98.4</v>
      </c>
      <c r="AZ100" s="307">
        <f t="shared" ref="AZ100" si="76">ROUND((AY100-AY88)/AY88*100,1)</f>
        <v>-3</v>
      </c>
      <c r="BA100" s="736">
        <v>99</v>
      </c>
      <c r="BB100" s="307">
        <f t="shared" ref="BB100" si="77">ROUND((BA100-BA88)/BA88*100,1)</f>
        <v>-4.0999999999999996</v>
      </c>
      <c r="BC100" s="736">
        <v>106.1</v>
      </c>
      <c r="BD100" s="307">
        <f t="shared" ref="BD100" si="78">ROUND((BC100-BC88)/BC88*100,1)</f>
        <v>-0.6</v>
      </c>
    </row>
    <row r="101" spans="2:61" x14ac:dyDescent="0.15">
      <c r="B101" s="362"/>
      <c r="C101" s="338"/>
      <c r="D101" s="365"/>
      <c r="E101" s="338"/>
      <c r="F101" s="365"/>
      <c r="G101" s="338"/>
      <c r="H101" s="365"/>
      <c r="J101" s="365"/>
      <c r="L101" s="365"/>
      <c r="N101" s="365"/>
      <c r="O101" s="338"/>
      <c r="P101" s="365"/>
      <c r="R101" s="365"/>
      <c r="U101" s="362"/>
      <c r="V101" s="338"/>
      <c r="W101" s="365"/>
      <c r="X101" s="338"/>
      <c r="Y101" s="365"/>
      <c r="Z101" s="338"/>
      <c r="AA101" s="365"/>
      <c r="AB101" s="338"/>
      <c r="AC101" s="365"/>
      <c r="AD101" s="338"/>
      <c r="AE101" s="365"/>
      <c r="AF101" s="338"/>
      <c r="AG101" s="365"/>
      <c r="AH101" s="338"/>
      <c r="AI101" s="365"/>
      <c r="AJ101" s="338"/>
      <c r="AK101" s="365"/>
      <c r="AM101" s="346"/>
      <c r="AN101" s="366" t="s">
        <v>97</v>
      </c>
      <c r="AO101" s="743">
        <v>100.2</v>
      </c>
      <c r="AP101" s="313">
        <f>ROUND((AO101-AO100)/AO100*100,1)</f>
        <v>0.6</v>
      </c>
      <c r="AQ101" s="737">
        <v>98.4</v>
      </c>
      <c r="AR101" s="313">
        <f>ROUND((AQ101-AQ100)/AQ100*100,1)</f>
        <v>-1.1000000000000001</v>
      </c>
      <c r="AS101" s="737">
        <v>98.6</v>
      </c>
      <c r="AT101" s="313">
        <f>ROUND((AS101-AS100)/AS100*100,1)</f>
        <v>0.6</v>
      </c>
      <c r="AU101" s="737">
        <v>106.1</v>
      </c>
      <c r="AV101" s="313">
        <f>ROUND((AU101-AU100)/AU100*100,1)</f>
        <v>1.3</v>
      </c>
      <c r="AW101" s="737">
        <v>105</v>
      </c>
      <c r="AX101" s="313">
        <f>ROUND((AW101-AW89)/AW89*100,1)</f>
        <v>0.9</v>
      </c>
      <c r="AY101" s="737">
        <v>104.5</v>
      </c>
      <c r="AZ101" s="313">
        <f>ROUND((AY101-AY89)/AY89*100,1)</f>
        <v>0.3</v>
      </c>
      <c r="BA101" s="737">
        <v>96</v>
      </c>
      <c r="BB101" s="313">
        <f>ROUND((BA101-BA89)/BA89*100,1)</f>
        <v>-2.8</v>
      </c>
      <c r="BC101" s="737">
        <v>98.9</v>
      </c>
      <c r="BD101" s="313">
        <f>ROUND((BC101-BC89)/BC89*100,1)</f>
        <v>-2.2999999999999998</v>
      </c>
    </row>
    <row r="102" spans="2:61" x14ac:dyDescent="0.15">
      <c r="B102" s="362"/>
      <c r="C102" s="338"/>
      <c r="D102" s="365"/>
      <c r="E102" s="338"/>
      <c r="F102" s="365"/>
      <c r="G102" s="338"/>
      <c r="H102" s="365"/>
      <c r="J102" s="365"/>
      <c r="L102" s="365"/>
      <c r="N102" s="365"/>
      <c r="O102" s="338"/>
      <c r="P102" s="365"/>
      <c r="R102" s="365"/>
      <c r="U102" s="362"/>
      <c r="V102" s="338"/>
      <c r="W102" s="365"/>
      <c r="X102" s="338"/>
      <c r="Y102" s="365"/>
      <c r="Z102" s="338"/>
      <c r="AA102" s="365"/>
      <c r="AB102" s="338"/>
      <c r="AC102" s="365"/>
      <c r="AD102" s="338"/>
      <c r="AE102" s="365"/>
      <c r="AF102" s="338"/>
      <c r="AG102" s="365"/>
      <c r="AH102" s="338"/>
      <c r="AI102" s="365"/>
      <c r="AJ102" s="338"/>
      <c r="AK102" s="365"/>
      <c r="AM102" s="336" t="s">
        <v>471</v>
      </c>
      <c r="AN102" s="362" t="s">
        <v>99</v>
      </c>
      <c r="AO102" s="741">
        <v>104.5</v>
      </c>
      <c r="AP102" s="301">
        <f t="shared" ref="AP102:AP105" si="79">ROUND((AO102-AO101)/AO101*100,1)</f>
        <v>4.3</v>
      </c>
      <c r="AQ102" s="735">
        <v>102.1</v>
      </c>
      <c r="AR102" s="301">
        <f t="shared" ref="AR102:AR104" si="80">ROUND((AQ102-AQ101)/AQ101*100,1)</f>
        <v>3.8</v>
      </c>
      <c r="AS102" s="735">
        <v>97.8</v>
      </c>
      <c r="AT102" s="301">
        <f t="shared" ref="AT102:AT104" si="81">ROUND((AS102-AS101)/AS101*100,1)</f>
        <v>-0.8</v>
      </c>
      <c r="AU102" s="735">
        <v>101.2</v>
      </c>
      <c r="AV102" s="301">
        <f t="shared" ref="AV102:AV104" si="82">ROUND((AU102-AU101)/AU101*100,1)</f>
        <v>-4.5999999999999996</v>
      </c>
      <c r="AW102" s="735">
        <v>95</v>
      </c>
      <c r="AX102" s="301">
        <f t="shared" ref="AX102:AX105" si="83">ROUND((AW102-AW90)/AW90*100,1)</f>
        <v>0.7</v>
      </c>
      <c r="AY102" s="735">
        <v>93.3</v>
      </c>
      <c r="AZ102" s="301">
        <f t="shared" ref="AZ102:AZ105" si="84">ROUND((AY102-AY90)/AY90*100,1)</f>
        <v>1.2</v>
      </c>
      <c r="BA102" s="735">
        <v>98.6</v>
      </c>
      <c r="BB102" s="301">
        <f t="shared" ref="BB102:BB104" si="85">ROUND((BA102-BA90)/BA90*100,1)</f>
        <v>-4.3</v>
      </c>
      <c r="BC102" s="735">
        <v>111.3</v>
      </c>
      <c r="BD102" s="301">
        <f t="shared" ref="BD102:BD104" si="86">ROUND((BC102-BC90)/BC90*100,1)</f>
        <v>-3.7</v>
      </c>
    </row>
    <row r="103" spans="2:61" x14ac:dyDescent="0.15">
      <c r="B103" s="362"/>
      <c r="C103" s="338"/>
      <c r="D103" s="365"/>
      <c r="E103" s="338"/>
      <c r="F103" s="365"/>
      <c r="G103" s="338"/>
      <c r="H103" s="365"/>
      <c r="J103" s="365"/>
      <c r="L103" s="365"/>
      <c r="N103" s="365"/>
      <c r="O103" s="338"/>
      <c r="P103" s="365"/>
      <c r="R103" s="365"/>
      <c r="U103" s="362"/>
      <c r="V103" s="338"/>
      <c r="W103" s="365"/>
      <c r="X103" s="338"/>
      <c r="Y103" s="365"/>
      <c r="Z103" s="338"/>
      <c r="AA103" s="365"/>
      <c r="AB103" s="338"/>
      <c r="AC103" s="365"/>
      <c r="AD103" s="338"/>
      <c r="AE103" s="365"/>
      <c r="AF103" s="338"/>
      <c r="AG103" s="365"/>
      <c r="AH103" s="338"/>
      <c r="AI103" s="365"/>
      <c r="AJ103" s="338"/>
      <c r="AK103" s="365"/>
      <c r="AM103" s="336"/>
      <c r="AN103" s="362" t="s">
        <v>101</v>
      </c>
      <c r="AO103" s="742">
        <v>102.4</v>
      </c>
      <c r="AP103" s="307">
        <f t="shared" si="79"/>
        <v>-2</v>
      </c>
      <c r="AQ103" s="736">
        <v>100.6</v>
      </c>
      <c r="AR103" s="307">
        <f t="shared" si="80"/>
        <v>-1.5</v>
      </c>
      <c r="AS103" s="736">
        <v>98.1</v>
      </c>
      <c r="AT103" s="307">
        <f t="shared" si="81"/>
        <v>0.3</v>
      </c>
      <c r="AU103" s="736">
        <v>103.2</v>
      </c>
      <c r="AV103" s="307">
        <f t="shared" si="82"/>
        <v>2</v>
      </c>
      <c r="AW103" s="736">
        <v>97.9</v>
      </c>
      <c r="AX103" s="307">
        <f t="shared" si="83"/>
        <v>0.4</v>
      </c>
      <c r="AY103" s="736">
        <v>96.8</v>
      </c>
      <c r="AZ103" s="307">
        <f t="shared" si="84"/>
        <v>-0.1</v>
      </c>
      <c r="BA103" s="736">
        <v>98.5</v>
      </c>
      <c r="BB103" s="307">
        <f t="shared" si="85"/>
        <v>-3.4</v>
      </c>
      <c r="BC103" s="736">
        <v>108.5</v>
      </c>
      <c r="BD103" s="307">
        <f t="shared" si="86"/>
        <v>-1.3</v>
      </c>
    </row>
    <row r="104" spans="2:61" x14ac:dyDescent="0.15">
      <c r="B104" s="362"/>
      <c r="C104" s="338"/>
      <c r="D104" s="365"/>
      <c r="E104" s="338"/>
      <c r="F104" s="365"/>
      <c r="G104" s="338"/>
      <c r="H104" s="365"/>
      <c r="J104" s="365"/>
      <c r="L104" s="365"/>
      <c r="N104" s="365"/>
      <c r="O104" s="338"/>
      <c r="P104" s="365"/>
      <c r="R104" s="365"/>
      <c r="U104" s="362"/>
      <c r="V104" s="338"/>
      <c r="W104" s="365"/>
      <c r="X104" s="338"/>
      <c r="Y104" s="365"/>
      <c r="Z104" s="338"/>
      <c r="AA104" s="365"/>
      <c r="AB104" s="338"/>
      <c r="AC104" s="365"/>
      <c r="AD104" s="338"/>
      <c r="AE104" s="365"/>
      <c r="AF104" s="338"/>
      <c r="AG104" s="365"/>
      <c r="AH104" s="338"/>
      <c r="AI104" s="365"/>
      <c r="AJ104" s="338"/>
      <c r="AK104" s="365"/>
      <c r="AM104" s="336"/>
      <c r="AN104" s="362" t="s">
        <v>102</v>
      </c>
      <c r="AO104" s="742">
        <v>102</v>
      </c>
      <c r="AP104" s="307">
        <f t="shared" si="79"/>
        <v>-0.4</v>
      </c>
      <c r="AQ104" s="736">
        <v>99.7</v>
      </c>
      <c r="AR104" s="307">
        <f t="shared" si="80"/>
        <v>-0.9</v>
      </c>
      <c r="AS104" s="736">
        <v>96.3</v>
      </c>
      <c r="AT104" s="307">
        <f t="shared" si="81"/>
        <v>-1.8</v>
      </c>
      <c r="AU104" s="736">
        <v>102.5</v>
      </c>
      <c r="AV104" s="307">
        <f t="shared" si="82"/>
        <v>-0.7</v>
      </c>
      <c r="AW104" s="736">
        <v>112.6</v>
      </c>
      <c r="AX104" s="307">
        <f t="shared" si="83"/>
        <v>2.4</v>
      </c>
      <c r="AY104" s="736">
        <v>111.6</v>
      </c>
      <c r="AZ104" s="307">
        <f t="shared" si="84"/>
        <v>2.2000000000000002</v>
      </c>
      <c r="BA104" s="736">
        <v>93.8</v>
      </c>
      <c r="BB104" s="307">
        <f t="shared" si="85"/>
        <v>-5.3</v>
      </c>
      <c r="BC104" s="736">
        <v>91.9</v>
      </c>
      <c r="BD104" s="307">
        <f t="shared" si="86"/>
        <v>-5.6</v>
      </c>
    </row>
    <row r="105" spans="2:61" x14ac:dyDescent="0.15">
      <c r="B105" s="362"/>
      <c r="C105" s="338"/>
      <c r="D105" s="365"/>
      <c r="E105" s="338"/>
      <c r="F105" s="365"/>
      <c r="G105" s="338"/>
      <c r="H105" s="365"/>
      <c r="J105" s="365"/>
      <c r="L105" s="365"/>
      <c r="N105" s="365"/>
      <c r="O105" s="338"/>
      <c r="P105" s="365"/>
      <c r="R105" s="365"/>
      <c r="U105" s="362"/>
      <c r="V105" s="338"/>
      <c r="W105" s="365"/>
      <c r="X105" s="338"/>
      <c r="Y105" s="365"/>
      <c r="Z105" s="338"/>
      <c r="AA105" s="365"/>
      <c r="AB105" s="338"/>
      <c r="AC105" s="365"/>
      <c r="AD105" s="338"/>
      <c r="AE105" s="365"/>
      <c r="AF105" s="338"/>
      <c r="AG105" s="365"/>
      <c r="AH105" s="338"/>
      <c r="AI105" s="365"/>
      <c r="AJ105" s="338"/>
      <c r="AK105" s="365"/>
      <c r="AM105" s="324"/>
      <c r="AN105" s="362" t="s">
        <v>103</v>
      </c>
      <c r="AO105" s="742">
        <v>102.5</v>
      </c>
      <c r="AP105" s="307">
        <f t="shared" si="79"/>
        <v>0.5</v>
      </c>
      <c r="AQ105" s="736">
        <v>101</v>
      </c>
      <c r="AR105" s="307">
        <f t="shared" ref="AR105:AR107" si="87">ROUND((AQ105-AQ104)/AQ104*100,1)</f>
        <v>1.3</v>
      </c>
      <c r="AS105" s="736">
        <v>96</v>
      </c>
      <c r="AT105" s="307">
        <f t="shared" ref="AT105:AT107" si="88">ROUND((AS105-AS104)/AS104*100,1)</f>
        <v>-0.3</v>
      </c>
      <c r="AU105" s="736">
        <v>101.6</v>
      </c>
      <c r="AV105" s="307">
        <f t="shared" ref="AV105:AV107" si="89">ROUND((AU105-AU104)/AU104*100,1)</f>
        <v>-0.9</v>
      </c>
      <c r="AW105" s="736">
        <v>101.8</v>
      </c>
      <c r="AX105" s="307">
        <f t="shared" si="83"/>
        <v>2</v>
      </c>
      <c r="AY105" s="736">
        <v>99.5</v>
      </c>
      <c r="AZ105" s="307">
        <f t="shared" si="84"/>
        <v>1.8</v>
      </c>
      <c r="BA105" s="736">
        <v>94.5</v>
      </c>
      <c r="BB105" s="307">
        <f t="shared" ref="BB105:BB107" si="90">ROUND((BA105-BA93)/BA93*100,1)</f>
        <v>-5</v>
      </c>
      <c r="BC105" s="736">
        <v>99.6</v>
      </c>
      <c r="BD105" s="307">
        <f t="shared" ref="BD105:BD107" si="91">ROUND((BC105-BC93)/BC93*100,1)</f>
        <v>-4.9000000000000004</v>
      </c>
      <c r="BH105" s="1027"/>
      <c r="BI105" s="1022"/>
    </row>
    <row r="106" spans="2:61" x14ac:dyDescent="0.15">
      <c r="B106" s="362"/>
      <c r="C106" s="338"/>
      <c r="D106" s="365"/>
      <c r="E106" s="338"/>
      <c r="F106" s="365"/>
      <c r="G106" s="338"/>
      <c r="H106" s="365"/>
      <c r="J106" s="365"/>
      <c r="L106" s="365"/>
      <c r="N106" s="365"/>
      <c r="O106" s="338"/>
      <c r="P106" s="365"/>
      <c r="R106" s="365"/>
      <c r="U106" s="362"/>
      <c r="V106" s="338"/>
      <c r="W106" s="365"/>
      <c r="X106" s="338"/>
      <c r="Y106" s="365"/>
      <c r="Z106" s="338"/>
      <c r="AA106" s="365"/>
      <c r="AB106" s="338"/>
      <c r="AC106" s="365"/>
      <c r="AD106" s="338"/>
      <c r="AE106" s="365"/>
      <c r="AF106" s="338"/>
      <c r="AG106" s="365"/>
      <c r="AH106" s="338"/>
      <c r="AI106" s="365"/>
      <c r="AJ106" s="338"/>
      <c r="AK106" s="365"/>
      <c r="AM106" s="324"/>
      <c r="AN106" s="362" t="s">
        <v>104</v>
      </c>
      <c r="AO106" s="742">
        <v>102.6</v>
      </c>
      <c r="AP106" s="307">
        <f t="shared" ref="AP106:AP107" si="92">ROUND((AO106-AO105)/AO105*100,1)</f>
        <v>0.1</v>
      </c>
      <c r="AQ106" s="736">
        <v>101.5</v>
      </c>
      <c r="AR106" s="307">
        <f t="shared" si="87"/>
        <v>0.5</v>
      </c>
      <c r="AS106" s="736">
        <v>94.9</v>
      </c>
      <c r="AT106" s="307">
        <f t="shared" si="88"/>
        <v>-1.1000000000000001</v>
      </c>
      <c r="AU106" s="736">
        <v>102.3</v>
      </c>
      <c r="AV106" s="307">
        <f t="shared" si="89"/>
        <v>0.7</v>
      </c>
      <c r="AW106" s="736">
        <v>92.5</v>
      </c>
      <c r="AX106" s="307">
        <f t="shared" ref="AX106:AX107" si="93">ROUND((AW106-AW94)/AW94*100,1)</f>
        <v>-2.1</v>
      </c>
      <c r="AY106" s="736">
        <v>90.3</v>
      </c>
      <c r="AZ106" s="307">
        <f t="shared" ref="AZ106:AZ107" si="94">ROUND((AY106-AY94)/AY94*100,1)</f>
        <v>-2</v>
      </c>
      <c r="BA106" s="736">
        <v>95.9</v>
      </c>
      <c r="BB106" s="307">
        <f t="shared" si="90"/>
        <v>-5</v>
      </c>
      <c r="BC106" s="736">
        <v>111.6</v>
      </c>
      <c r="BD106" s="307">
        <f t="shared" si="91"/>
        <v>-0.8</v>
      </c>
    </row>
    <row r="107" spans="2:61" x14ac:dyDescent="0.15">
      <c r="B107" s="362"/>
      <c r="C107" s="338"/>
      <c r="D107" s="365"/>
      <c r="E107" s="338"/>
      <c r="F107" s="365"/>
      <c r="G107" s="338"/>
      <c r="H107" s="365"/>
      <c r="J107" s="365"/>
      <c r="L107" s="365"/>
      <c r="N107" s="365"/>
      <c r="O107" s="338"/>
      <c r="P107" s="365"/>
      <c r="R107" s="365"/>
      <c r="U107" s="362"/>
      <c r="V107" s="338"/>
      <c r="W107" s="365"/>
      <c r="X107" s="338"/>
      <c r="Y107" s="365"/>
      <c r="Z107" s="338"/>
      <c r="AA107" s="365"/>
      <c r="AB107" s="338"/>
      <c r="AC107" s="365"/>
      <c r="AD107" s="338"/>
      <c r="AE107" s="365"/>
      <c r="AF107" s="338"/>
      <c r="AG107" s="365"/>
      <c r="AH107" s="338"/>
      <c r="AI107" s="365"/>
      <c r="AJ107" s="338"/>
      <c r="AK107" s="365"/>
      <c r="AM107" s="324"/>
      <c r="AN107" s="362" t="s">
        <v>105</v>
      </c>
      <c r="AO107" s="742">
        <v>103.9</v>
      </c>
      <c r="AP107" s="307">
        <f t="shared" si="92"/>
        <v>1.3</v>
      </c>
      <c r="AQ107" s="736">
        <v>101.1</v>
      </c>
      <c r="AR107" s="307">
        <f t="shared" si="87"/>
        <v>-0.4</v>
      </c>
      <c r="AS107" s="736">
        <v>97.1</v>
      </c>
      <c r="AT107" s="307">
        <f t="shared" si="88"/>
        <v>2.2999999999999998</v>
      </c>
      <c r="AU107" s="736">
        <v>104.7</v>
      </c>
      <c r="AV107" s="307">
        <f t="shared" si="89"/>
        <v>2.2999999999999998</v>
      </c>
      <c r="AW107" s="736">
        <v>107</v>
      </c>
      <c r="AX107" s="307">
        <f t="shared" si="93"/>
        <v>4.2</v>
      </c>
      <c r="AY107" s="736">
        <v>104</v>
      </c>
      <c r="AZ107" s="307">
        <f t="shared" si="94"/>
        <v>2.7</v>
      </c>
      <c r="BA107" s="736">
        <v>97.7</v>
      </c>
      <c r="BB107" s="307">
        <f t="shared" si="90"/>
        <v>-2.7</v>
      </c>
      <c r="BC107" s="736">
        <v>102.8</v>
      </c>
      <c r="BD107" s="307">
        <f t="shared" si="91"/>
        <v>-3.2</v>
      </c>
    </row>
    <row r="108" spans="2:61" x14ac:dyDescent="0.15">
      <c r="B108" s="362"/>
      <c r="C108" s="338"/>
      <c r="D108" s="365"/>
      <c r="E108" s="338"/>
      <c r="F108" s="365"/>
      <c r="G108" s="338"/>
      <c r="H108" s="365"/>
      <c r="J108" s="365"/>
      <c r="L108" s="365"/>
      <c r="N108" s="365"/>
      <c r="O108" s="338"/>
      <c r="P108" s="365"/>
      <c r="R108" s="365"/>
      <c r="U108" s="362"/>
      <c r="V108" s="338"/>
      <c r="W108" s="365"/>
      <c r="X108" s="338"/>
      <c r="Y108" s="365"/>
      <c r="Z108" s="338"/>
      <c r="AA108" s="365"/>
      <c r="AB108" s="338"/>
      <c r="AC108" s="365"/>
      <c r="AD108" s="338"/>
      <c r="AE108" s="365"/>
      <c r="AF108" s="338"/>
      <c r="AG108" s="365"/>
      <c r="AH108" s="338"/>
      <c r="AI108" s="365"/>
      <c r="AJ108" s="338"/>
      <c r="AK108" s="365"/>
      <c r="AM108" s="324"/>
      <c r="AN108" s="362" t="s">
        <v>106</v>
      </c>
      <c r="AO108" s="742"/>
      <c r="AP108" s="307"/>
      <c r="AQ108" s="736"/>
      <c r="AR108" s="307"/>
      <c r="AS108" s="736"/>
      <c r="AT108" s="307"/>
      <c r="AU108" s="736"/>
      <c r="AV108" s="307"/>
      <c r="AW108" s="736"/>
      <c r="AX108" s="307"/>
      <c r="AY108" s="736"/>
      <c r="AZ108" s="307"/>
      <c r="BA108" s="736"/>
      <c r="BB108" s="307"/>
      <c r="BC108" s="736"/>
      <c r="BD108" s="307"/>
    </row>
    <row r="109" spans="2:61" x14ac:dyDescent="0.15">
      <c r="B109" s="362"/>
      <c r="C109" s="338"/>
      <c r="D109" s="365"/>
      <c r="E109" s="338"/>
      <c r="F109" s="365"/>
      <c r="G109" s="338"/>
      <c r="H109" s="365"/>
      <c r="J109" s="365"/>
      <c r="L109" s="365"/>
      <c r="N109" s="365"/>
      <c r="O109" s="338"/>
      <c r="P109" s="365"/>
      <c r="R109" s="365"/>
      <c r="U109" s="362"/>
      <c r="V109" s="338"/>
      <c r="W109" s="365"/>
      <c r="X109" s="338"/>
      <c r="Y109" s="365"/>
      <c r="Z109" s="338"/>
      <c r="AA109" s="365"/>
      <c r="AB109" s="338"/>
      <c r="AC109" s="365"/>
      <c r="AD109" s="338"/>
      <c r="AE109" s="365"/>
      <c r="AF109" s="338"/>
      <c r="AG109" s="365"/>
      <c r="AH109" s="338"/>
      <c r="AI109" s="365"/>
      <c r="AJ109" s="338"/>
      <c r="AK109" s="365"/>
      <c r="AM109" s="324"/>
      <c r="AN109" s="362" t="s">
        <v>107</v>
      </c>
      <c r="AO109" s="742"/>
      <c r="AP109" s="307"/>
      <c r="AQ109" s="736"/>
      <c r="AR109" s="307"/>
      <c r="AS109" s="736"/>
      <c r="AT109" s="307"/>
      <c r="AU109" s="736"/>
      <c r="AV109" s="307"/>
      <c r="AW109" s="736"/>
      <c r="AX109" s="307"/>
      <c r="AY109" s="736"/>
      <c r="AZ109" s="307"/>
      <c r="BA109" s="736"/>
      <c r="BB109" s="307"/>
      <c r="BC109" s="736"/>
      <c r="BD109" s="307"/>
    </row>
    <row r="110" spans="2:61" x14ac:dyDescent="0.15">
      <c r="B110" s="362"/>
      <c r="C110" s="338"/>
      <c r="D110" s="365"/>
      <c r="E110" s="338"/>
      <c r="F110" s="365"/>
      <c r="G110" s="338"/>
      <c r="H110" s="365"/>
      <c r="J110" s="365"/>
      <c r="L110" s="365"/>
      <c r="N110" s="365"/>
      <c r="O110" s="338"/>
      <c r="P110" s="365"/>
      <c r="R110" s="365"/>
      <c r="U110" s="362"/>
      <c r="V110" s="338"/>
      <c r="W110" s="365"/>
      <c r="X110" s="338"/>
      <c r="Y110" s="365"/>
      <c r="Z110" s="338"/>
      <c r="AA110" s="365"/>
      <c r="AB110" s="338"/>
      <c r="AC110" s="365"/>
      <c r="AD110" s="338"/>
      <c r="AE110" s="365"/>
      <c r="AF110" s="338"/>
      <c r="AG110" s="365"/>
      <c r="AH110" s="338"/>
      <c r="AI110" s="365"/>
      <c r="AJ110" s="338"/>
      <c r="AK110" s="365"/>
      <c r="AM110" s="324"/>
      <c r="AN110" s="362" t="s">
        <v>108</v>
      </c>
      <c r="AO110" s="742"/>
      <c r="AP110" s="307"/>
      <c r="AQ110" s="736"/>
      <c r="AR110" s="307"/>
      <c r="AS110" s="736"/>
      <c r="AT110" s="307"/>
      <c r="AU110" s="736"/>
      <c r="AV110" s="307"/>
      <c r="AW110" s="736"/>
      <c r="AX110" s="307"/>
      <c r="AY110" s="736"/>
      <c r="AZ110" s="307"/>
      <c r="BA110" s="736"/>
      <c r="BB110" s="307"/>
      <c r="BC110" s="736"/>
      <c r="BD110" s="307"/>
    </row>
    <row r="111" spans="2:61" x14ac:dyDescent="0.15">
      <c r="B111" s="362"/>
      <c r="C111" s="338"/>
      <c r="D111" s="365"/>
      <c r="E111" s="338"/>
      <c r="F111" s="365"/>
      <c r="G111" s="338"/>
      <c r="H111" s="365"/>
      <c r="J111" s="365"/>
      <c r="L111" s="365"/>
      <c r="N111" s="365"/>
      <c r="O111" s="338"/>
      <c r="P111" s="365"/>
      <c r="R111" s="365"/>
      <c r="U111" s="362"/>
      <c r="V111" s="338"/>
      <c r="W111" s="365"/>
      <c r="X111" s="338"/>
      <c r="Y111" s="365"/>
      <c r="Z111" s="338"/>
      <c r="AA111" s="365"/>
      <c r="AB111" s="338"/>
      <c r="AC111" s="365"/>
      <c r="AD111" s="338"/>
      <c r="AE111" s="365"/>
      <c r="AF111" s="338"/>
      <c r="AG111" s="365"/>
      <c r="AH111" s="338"/>
      <c r="AI111" s="365"/>
      <c r="AJ111" s="338"/>
      <c r="AK111" s="365"/>
      <c r="AM111" s="324"/>
      <c r="AN111" s="362" t="s">
        <v>109</v>
      </c>
      <c r="AO111" s="742"/>
      <c r="AP111" s="307"/>
      <c r="AQ111" s="736"/>
      <c r="AR111" s="307"/>
      <c r="AS111" s="736"/>
      <c r="AT111" s="307"/>
      <c r="AU111" s="736"/>
      <c r="AV111" s="307"/>
      <c r="AW111" s="736"/>
      <c r="AX111" s="307"/>
      <c r="AY111" s="736"/>
      <c r="AZ111" s="307"/>
      <c r="BA111" s="736"/>
      <c r="BB111" s="307"/>
      <c r="BC111" s="736"/>
      <c r="BD111" s="307"/>
    </row>
    <row r="112" spans="2:61" x14ac:dyDescent="0.15">
      <c r="B112" s="362"/>
      <c r="C112" s="338"/>
      <c r="D112" s="365"/>
      <c r="E112" s="338"/>
      <c r="F112" s="365"/>
      <c r="G112" s="338"/>
      <c r="H112" s="365"/>
      <c r="J112" s="365"/>
      <c r="L112" s="365"/>
      <c r="N112" s="365"/>
      <c r="O112" s="338"/>
      <c r="P112" s="365"/>
      <c r="R112" s="365"/>
      <c r="U112" s="362"/>
      <c r="V112" s="338"/>
      <c r="W112" s="365"/>
      <c r="X112" s="338"/>
      <c r="Y112" s="365"/>
      <c r="Z112" s="338"/>
      <c r="AA112" s="365"/>
      <c r="AB112" s="338"/>
      <c r="AC112" s="365"/>
      <c r="AD112" s="338"/>
      <c r="AE112" s="365"/>
      <c r="AF112" s="338"/>
      <c r="AG112" s="365"/>
      <c r="AH112" s="338"/>
      <c r="AI112" s="365"/>
      <c r="AJ112" s="338"/>
      <c r="AK112" s="365"/>
      <c r="AM112" s="324"/>
      <c r="AN112" s="362" t="s">
        <v>110</v>
      </c>
      <c r="AO112" s="742"/>
      <c r="AP112" s="307"/>
      <c r="AQ112" s="736"/>
      <c r="AR112" s="307"/>
      <c r="AS112" s="736"/>
      <c r="AT112" s="307"/>
      <c r="AU112" s="736"/>
      <c r="AV112" s="307"/>
      <c r="AW112" s="736"/>
      <c r="AX112" s="307"/>
      <c r="AY112" s="736"/>
      <c r="AZ112" s="307"/>
      <c r="BA112" s="736"/>
      <c r="BB112" s="307"/>
      <c r="BC112" s="736"/>
      <c r="BD112" s="307"/>
    </row>
    <row r="113" spans="2:56" x14ac:dyDescent="0.15">
      <c r="B113" s="362"/>
      <c r="C113" s="338"/>
      <c r="D113" s="365"/>
      <c r="E113" s="338"/>
      <c r="F113" s="365"/>
      <c r="G113" s="338"/>
      <c r="H113" s="365"/>
      <c r="J113" s="365"/>
      <c r="L113" s="365"/>
      <c r="N113" s="365"/>
      <c r="O113" s="338"/>
      <c r="P113" s="365"/>
      <c r="R113" s="365"/>
      <c r="U113" s="362"/>
      <c r="V113" s="338"/>
      <c r="W113" s="365"/>
      <c r="X113" s="338"/>
      <c r="Y113" s="365"/>
      <c r="Z113" s="338"/>
      <c r="AA113" s="365"/>
      <c r="AB113" s="338"/>
      <c r="AC113" s="365"/>
      <c r="AD113" s="338"/>
      <c r="AE113" s="365"/>
      <c r="AF113" s="338"/>
      <c r="AG113" s="365"/>
      <c r="AH113" s="338"/>
      <c r="AI113" s="365"/>
      <c r="AJ113" s="338"/>
      <c r="AK113" s="365"/>
      <c r="AM113" s="346"/>
      <c r="AN113" s="366" t="s">
        <v>97</v>
      </c>
      <c r="AO113" s="743"/>
      <c r="AP113" s="313"/>
      <c r="AQ113" s="737"/>
      <c r="AR113" s="313"/>
      <c r="AS113" s="737"/>
      <c r="AT113" s="313"/>
      <c r="AU113" s="737"/>
      <c r="AV113" s="313"/>
      <c r="AW113" s="737"/>
      <c r="AX113" s="313"/>
      <c r="AY113" s="737"/>
      <c r="AZ113" s="313"/>
      <c r="BA113" s="737"/>
      <c r="BB113" s="313"/>
      <c r="BC113" s="737"/>
      <c r="BD113" s="313"/>
    </row>
    <row r="114" spans="2:56" x14ac:dyDescent="0.15">
      <c r="AO114" s="318"/>
      <c r="AP114" s="318"/>
      <c r="AQ114" s="318"/>
      <c r="AR114" s="318"/>
      <c r="AS114" s="318"/>
      <c r="AT114" s="318"/>
      <c r="AU114" s="318"/>
      <c r="AV114" s="318"/>
      <c r="AW114" s="318"/>
      <c r="AX114" s="318"/>
      <c r="AY114" s="318"/>
      <c r="AZ114" s="318"/>
      <c r="BA114" s="318"/>
      <c r="BB114" s="318"/>
      <c r="BC114" s="318"/>
      <c r="BD114" s="318"/>
    </row>
    <row r="115" spans="2:56" x14ac:dyDescent="0.15">
      <c r="AO115" s="318" t="s">
        <v>779</v>
      </c>
    </row>
  </sheetData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P25"/>
  <sheetViews>
    <sheetView zoomScaleNormal="100" workbookViewId="0">
      <selection activeCell="B9" sqref="B9"/>
    </sheetView>
  </sheetViews>
  <sheetFormatPr defaultColWidth="9.33203125" defaultRowHeight="13.5" x14ac:dyDescent="0.15"/>
  <cols>
    <col min="1" max="1" width="14.83203125" style="3" customWidth="1"/>
    <col min="2" max="3" width="9.6640625" style="3" customWidth="1"/>
    <col min="4" max="4" width="9.6640625" style="3" bestFit="1" customWidth="1"/>
    <col min="5" max="5" width="9.6640625" style="3" customWidth="1"/>
    <col min="6" max="6" width="9.5" style="3" bestFit="1" customWidth="1"/>
    <col min="7" max="7" width="9.6640625" style="3" customWidth="1"/>
    <col min="8" max="8" width="9.6640625" style="3" bestFit="1" customWidth="1"/>
    <col min="9" max="9" width="9.6640625" style="3" customWidth="1"/>
    <col min="10" max="10" width="9.5" style="3" bestFit="1" customWidth="1"/>
    <col min="11" max="11" width="9.6640625" style="3" customWidth="1"/>
    <col min="12" max="12" width="9.6640625" style="3" bestFit="1" customWidth="1"/>
    <col min="13" max="13" width="9.6640625" style="3" customWidth="1"/>
    <col min="14" max="14" width="9.33203125" style="3"/>
    <col min="15" max="15" width="14.1640625" style="3" bestFit="1" customWidth="1"/>
    <col min="16" max="16" width="10" style="3" bestFit="1" customWidth="1"/>
    <col min="17" max="16384" width="9.33203125" style="3"/>
  </cols>
  <sheetData>
    <row r="1" spans="1:16" ht="13.5" customHeight="1" x14ac:dyDescent="0.15">
      <c r="A1" s="10" t="s">
        <v>93</v>
      </c>
      <c r="B1" s="11"/>
      <c r="C1" s="11"/>
      <c r="D1" s="11"/>
      <c r="E1" s="11"/>
      <c r="F1" s="11" t="s">
        <v>160</v>
      </c>
      <c r="G1" s="11"/>
      <c r="H1" s="11"/>
      <c r="I1" s="11"/>
      <c r="K1" s="11" t="s">
        <v>525</v>
      </c>
      <c r="L1" s="11"/>
      <c r="M1" s="11"/>
      <c r="O1" s="193" t="s">
        <v>408</v>
      </c>
    </row>
    <row r="2" spans="1:16" ht="13.5" customHeight="1" x14ac:dyDescent="0.15">
      <c r="A2" s="41"/>
      <c r="B2" s="1050" t="s">
        <v>191</v>
      </c>
      <c r="C2" s="1050"/>
      <c r="D2" s="1050"/>
      <c r="E2" s="1050"/>
      <c r="F2" s="1051" t="s">
        <v>192</v>
      </c>
      <c r="G2" s="1050"/>
      <c r="H2" s="1050"/>
      <c r="I2" s="1052"/>
      <c r="J2" s="1050" t="s">
        <v>906</v>
      </c>
      <c r="K2" s="1050"/>
      <c r="L2" s="1050"/>
      <c r="M2" s="1052"/>
      <c r="O2" s="694">
        <v>46155</v>
      </c>
    </row>
    <row r="3" spans="1:16" ht="13.5" customHeight="1" x14ac:dyDescent="0.15">
      <c r="A3" s="14" t="s">
        <v>193</v>
      </c>
      <c r="B3" s="23" t="s">
        <v>87</v>
      </c>
      <c r="C3" s="32" t="s">
        <v>223</v>
      </c>
      <c r="D3" s="26" t="s">
        <v>88</v>
      </c>
      <c r="E3" s="28"/>
      <c r="F3" s="22" t="s">
        <v>87</v>
      </c>
      <c r="G3" s="32" t="s">
        <v>223</v>
      </c>
      <c r="H3" s="26" t="s">
        <v>88</v>
      </c>
      <c r="I3" s="28"/>
      <c r="J3" s="23" t="s">
        <v>87</v>
      </c>
      <c r="K3" s="32" t="s">
        <v>223</v>
      </c>
      <c r="L3" s="26" t="s">
        <v>88</v>
      </c>
      <c r="M3" s="28"/>
    </row>
    <row r="4" spans="1:16" ht="24" x14ac:dyDescent="0.15">
      <c r="A4" s="1025" t="s">
        <v>918</v>
      </c>
      <c r="B4" s="25" t="s">
        <v>89</v>
      </c>
      <c r="C4" s="30" t="s">
        <v>90</v>
      </c>
      <c r="D4" s="529" t="s">
        <v>89</v>
      </c>
      <c r="E4" s="30" t="s">
        <v>90</v>
      </c>
      <c r="F4" s="24" t="s">
        <v>89</v>
      </c>
      <c r="G4" s="30" t="s">
        <v>90</v>
      </c>
      <c r="H4" s="196" t="s">
        <v>89</v>
      </c>
      <c r="I4" s="30" t="s">
        <v>90</v>
      </c>
      <c r="J4" s="25" t="s">
        <v>89</v>
      </c>
      <c r="K4" s="30" t="s">
        <v>90</v>
      </c>
      <c r="L4" s="529" t="s">
        <v>89</v>
      </c>
      <c r="M4" s="30" t="s">
        <v>90</v>
      </c>
      <c r="O4" s="1022" t="s">
        <v>917</v>
      </c>
    </row>
    <row r="5" spans="1:16" ht="15" customHeight="1" x14ac:dyDescent="0.15">
      <c r="A5" s="13" t="s">
        <v>519</v>
      </c>
      <c r="B5" s="759">
        <v>114.2</v>
      </c>
      <c r="C5" s="89" t="s">
        <v>518</v>
      </c>
      <c r="D5" s="771">
        <f>'10生産'!D18</f>
        <v>115.8</v>
      </c>
      <c r="E5" s="89" t="s">
        <v>518</v>
      </c>
      <c r="F5" s="762">
        <v>114.4</v>
      </c>
      <c r="G5" s="89" t="s">
        <v>518</v>
      </c>
      <c r="H5" s="774">
        <f>'11出荷'!D18</f>
        <v>115.8</v>
      </c>
      <c r="I5" s="89" t="s">
        <v>518</v>
      </c>
      <c r="J5" s="767">
        <v>102.7</v>
      </c>
      <c r="K5" s="89" t="s">
        <v>518</v>
      </c>
      <c r="L5" s="771">
        <f>'12在庫'!D18</f>
        <v>100.1</v>
      </c>
      <c r="M5" s="89" t="s">
        <v>518</v>
      </c>
    </row>
    <row r="6" spans="1:16" ht="15" customHeight="1" x14ac:dyDescent="0.15">
      <c r="A6" s="14" t="s">
        <v>520</v>
      </c>
      <c r="B6" s="760">
        <v>110.2</v>
      </c>
      <c r="C6" s="783">
        <f t="shared" ref="C6:C12" si="0">ROUND((B6-B5)/B5*100,1)</f>
        <v>-3.5</v>
      </c>
      <c r="D6" s="772">
        <f>'10生産'!D19</f>
        <v>109.8</v>
      </c>
      <c r="E6" s="783">
        <f t="shared" ref="E6:E11" si="1">ROUND((D6-D5)/D5*100,1)</f>
        <v>-5.2</v>
      </c>
      <c r="F6" s="763">
        <v>110.4</v>
      </c>
      <c r="G6" s="783">
        <f t="shared" ref="G6:G9" si="2">ROUND((F6-F5)/F5*100,1)</f>
        <v>-3.5</v>
      </c>
      <c r="H6" s="775">
        <f>'11出荷'!D19</f>
        <v>108.9</v>
      </c>
      <c r="I6" s="783">
        <f t="shared" ref="I6:I7" si="3">ROUND((H6-H5)/H5*100,1)</f>
        <v>-6</v>
      </c>
      <c r="J6" s="768">
        <v>103.8</v>
      </c>
      <c r="K6" s="783">
        <f t="shared" ref="K6:K9" si="4">ROUND((J6-J5)/J5*100,1)</f>
        <v>1.1000000000000001</v>
      </c>
      <c r="L6" s="772">
        <f>'12在庫'!D19</f>
        <v>102.3</v>
      </c>
      <c r="M6" s="783">
        <f t="shared" ref="M6:M7" si="5">ROUND((L6-L5)/L5*100,1)</f>
        <v>2.2000000000000002</v>
      </c>
    </row>
    <row r="7" spans="1:16" ht="15" customHeight="1" x14ac:dyDescent="0.15">
      <c r="A7" s="14" t="s">
        <v>521</v>
      </c>
      <c r="B7" s="760">
        <v>99.7</v>
      </c>
      <c r="C7" s="783">
        <f t="shared" si="0"/>
        <v>-9.5</v>
      </c>
      <c r="D7" s="772">
        <f>'10生産'!D20</f>
        <v>98.7</v>
      </c>
      <c r="E7" s="783">
        <f t="shared" si="1"/>
        <v>-10.1</v>
      </c>
      <c r="F7" s="763">
        <v>99.7</v>
      </c>
      <c r="G7" s="783">
        <f t="shared" si="2"/>
        <v>-9.6999999999999993</v>
      </c>
      <c r="H7" s="775">
        <f>'11出荷'!D20</f>
        <v>99.5</v>
      </c>
      <c r="I7" s="783">
        <f t="shared" si="3"/>
        <v>-8.6</v>
      </c>
      <c r="J7" s="768">
        <v>97.5</v>
      </c>
      <c r="K7" s="783">
        <f t="shared" si="4"/>
        <v>-6.1</v>
      </c>
      <c r="L7" s="772">
        <f>'12在庫'!D20</f>
        <v>98.6</v>
      </c>
      <c r="M7" s="783">
        <f t="shared" si="5"/>
        <v>-3.6</v>
      </c>
    </row>
    <row r="8" spans="1:16" ht="15" customHeight="1" x14ac:dyDescent="0.15">
      <c r="A8" s="14" t="s">
        <v>522</v>
      </c>
      <c r="B8" s="760">
        <v>105.2</v>
      </c>
      <c r="C8" s="783">
        <f t="shared" si="0"/>
        <v>5.5</v>
      </c>
      <c r="D8" s="772">
        <f>'10生産'!D21</f>
        <v>101.4</v>
      </c>
      <c r="E8" s="783">
        <f t="shared" si="1"/>
        <v>2.7</v>
      </c>
      <c r="F8" s="763">
        <v>103.8</v>
      </c>
      <c r="G8" s="783">
        <f t="shared" si="2"/>
        <v>4.0999999999999996</v>
      </c>
      <c r="H8" s="775">
        <f>'11出荷'!D21</f>
        <v>102.6</v>
      </c>
      <c r="I8" s="783">
        <f t="shared" ref="I8" si="6">ROUND((H8-H7)/H7*100,1)</f>
        <v>3.1</v>
      </c>
      <c r="J8" s="768">
        <v>97.8</v>
      </c>
      <c r="K8" s="783">
        <f t="shared" si="4"/>
        <v>0.3</v>
      </c>
      <c r="L8" s="772">
        <f>'12在庫'!D21</f>
        <v>97.9</v>
      </c>
      <c r="M8" s="783">
        <f t="shared" ref="M8" si="7">ROUND((L8-L7)/L7*100,1)</f>
        <v>-0.7</v>
      </c>
    </row>
    <row r="9" spans="1:16" ht="15" customHeight="1" x14ac:dyDescent="0.15">
      <c r="A9" s="747" t="s">
        <v>523</v>
      </c>
      <c r="B9" s="760">
        <v>104.9</v>
      </c>
      <c r="C9" s="783">
        <f t="shared" si="0"/>
        <v>-0.3</v>
      </c>
      <c r="D9" s="772">
        <f>'10生産'!D22</f>
        <v>101.8</v>
      </c>
      <c r="E9" s="783">
        <f t="shared" si="1"/>
        <v>0.4</v>
      </c>
      <c r="F9" s="763">
        <v>103.7</v>
      </c>
      <c r="G9" s="783">
        <f t="shared" si="2"/>
        <v>-0.1</v>
      </c>
      <c r="H9" s="775">
        <f>'11出荷'!D22</f>
        <v>101.7</v>
      </c>
      <c r="I9" s="783">
        <f t="shared" ref="I9" si="8">ROUND((H9-H8)/H8*100,1)</f>
        <v>-0.9</v>
      </c>
      <c r="J9" s="768">
        <v>101.8</v>
      </c>
      <c r="K9" s="783">
        <f t="shared" si="4"/>
        <v>4.0999999999999996</v>
      </c>
      <c r="L9" s="772">
        <f>'12在庫'!D22</f>
        <v>98.6</v>
      </c>
      <c r="M9" s="783">
        <f t="shared" ref="M9" si="9">ROUND((L9-L8)/L8*100,1)</f>
        <v>0.7</v>
      </c>
    </row>
    <row r="10" spans="1:16" ht="15" customHeight="1" x14ac:dyDescent="0.15">
      <c r="A10" s="747" t="s">
        <v>524</v>
      </c>
      <c r="B10" s="760">
        <v>102.9</v>
      </c>
      <c r="C10" s="783">
        <f t="shared" si="0"/>
        <v>-1.9</v>
      </c>
      <c r="D10" s="772">
        <f>'10生産'!D23</f>
        <v>97.1</v>
      </c>
      <c r="E10" s="783">
        <f t="shared" si="1"/>
        <v>-4.5999999999999996</v>
      </c>
      <c r="F10" s="763">
        <v>102</v>
      </c>
      <c r="G10" s="783">
        <f>ROUND((F10-F9)/F9*100,1)</f>
        <v>-1.6</v>
      </c>
      <c r="H10" s="775">
        <f>'11出荷'!D23</f>
        <v>97.4</v>
      </c>
      <c r="I10" s="783">
        <f>ROUND((H10-H9)/H9*100,1)</f>
        <v>-4.2</v>
      </c>
      <c r="J10" s="768">
        <v>103.8</v>
      </c>
      <c r="K10" s="783">
        <f>ROUND((J10-J9)/J9*100,1)</f>
        <v>2</v>
      </c>
      <c r="L10" s="772">
        <f>'12在庫'!D23</f>
        <v>101</v>
      </c>
      <c r="M10" s="783">
        <f>ROUND((L10-L9)/L9*100,1)</f>
        <v>2.4</v>
      </c>
    </row>
    <row r="11" spans="1:16" ht="15" customHeight="1" x14ac:dyDescent="0.15">
      <c r="A11" s="747" t="s">
        <v>877</v>
      </c>
      <c r="B11" s="760">
        <v>101.4</v>
      </c>
      <c r="C11" s="783">
        <f t="shared" si="0"/>
        <v>-1.5</v>
      </c>
      <c r="D11" s="772">
        <f>'10生産'!D24</f>
        <v>96.5</v>
      </c>
      <c r="E11" s="783">
        <f t="shared" si="1"/>
        <v>-0.6</v>
      </c>
      <c r="F11" s="763">
        <v>100</v>
      </c>
      <c r="G11" s="783">
        <f>ROUND((F11-F10)/F10*100,1)</f>
        <v>-2</v>
      </c>
      <c r="H11" s="775">
        <f>'11出荷'!D24</f>
        <v>96.5</v>
      </c>
      <c r="I11" s="783">
        <f>ROUND((H11-H10)/H10*100,1)</f>
        <v>-0.9</v>
      </c>
      <c r="J11" s="768">
        <v>102.2</v>
      </c>
      <c r="K11" s="783">
        <f>ROUND((J11-J10)/J10*100,1)</f>
        <v>-1.5</v>
      </c>
      <c r="L11" s="772">
        <f>'12在庫'!D24</f>
        <v>102.4</v>
      </c>
      <c r="M11" s="783">
        <f>ROUND((L11-L10)/L10*100,1)</f>
        <v>1.4</v>
      </c>
    </row>
    <row r="12" spans="1:16" ht="15" customHeight="1" x14ac:dyDescent="0.15">
      <c r="A12" s="748" t="s">
        <v>916</v>
      </c>
      <c r="B12" s="761">
        <v>101.2</v>
      </c>
      <c r="C12" s="783">
        <f t="shared" si="0"/>
        <v>-0.2</v>
      </c>
      <c r="D12" s="773">
        <f>'10生産'!D25</f>
        <v>97.4</v>
      </c>
      <c r="E12" s="677">
        <f t="shared" ref="E12" si="10">ROUND((D12-D11)/D11*100,1)</f>
        <v>0.9</v>
      </c>
      <c r="F12" s="766">
        <v>99.8</v>
      </c>
      <c r="G12" s="677">
        <f>ROUND((F12-F11)/F11*100,1)</f>
        <v>-0.2</v>
      </c>
      <c r="H12" s="776">
        <f>'11出荷'!D25</f>
        <v>97.4</v>
      </c>
      <c r="I12" s="677">
        <f>ROUND((H12-H11)/H11*100,1)</f>
        <v>0.9</v>
      </c>
      <c r="J12" s="765">
        <v>99.1</v>
      </c>
      <c r="K12" s="677">
        <f>ROUND((J12-J11)/J11*100,1)</f>
        <v>-3</v>
      </c>
      <c r="L12" s="773">
        <f>'12在庫'!D25</f>
        <v>100.9</v>
      </c>
      <c r="M12" s="677">
        <f>ROUND((L12-L11)/L11*100,1)</f>
        <v>-1.5</v>
      </c>
    </row>
    <row r="13" spans="1:16" ht="15" customHeight="1" x14ac:dyDescent="0.15"/>
    <row r="14" spans="1:16" ht="15" customHeight="1" x14ac:dyDescent="0.15">
      <c r="A14" s="1" t="s">
        <v>11</v>
      </c>
      <c r="F14" s="3" t="s">
        <v>160</v>
      </c>
      <c r="K14" s="3" t="s">
        <v>525</v>
      </c>
      <c r="P14" s="11"/>
    </row>
    <row r="15" spans="1:16" ht="14.25" customHeight="1" x14ac:dyDescent="0.15">
      <c r="A15" s="749"/>
      <c r="B15" s="1047" t="s">
        <v>191</v>
      </c>
      <c r="C15" s="1048"/>
      <c r="D15" s="1048"/>
      <c r="E15" s="1049"/>
      <c r="F15" s="1048" t="s">
        <v>192</v>
      </c>
      <c r="G15" s="1048"/>
      <c r="H15" s="1048"/>
      <c r="I15" s="1048"/>
      <c r="J15" s="1047" t="s">
        <v>906</v>
      </c>
      <c r="K15" s="1048"/>
      <c r="L15" s="1048"/>
      <c r="M15" s="1049"/>
    </row>
    <row r="16" spans="1:16" ht="14.25" customHeight="1" x14ac:dyDescent="0.15">
      <c r="A16" s="747" t="s">
        <v>193</v>
      </c>
      <c r="B16" s="750" t="s">
        <v>87</v>
      </c>
      <c r="C16" s="751" t="s">
        <v>222</v>
      </c>
      <c r="D16" s="750" t="s">
        <v>88</v>
      </c>
      <c r="E16" s="751" t="s">
        <v>1</v>
      </c>
      <c r="F16" s="121" t="s">
        <v>87</v>
      </c>
      <c r="G16" s="752" t="s">
        <v>222</v>
      </c>
      <c r="H16" s="750" t="s">
        <v>88</v>
      </c>
      <c r="I16" s="751" t="s">
        <v>222</v>
      </c>
      <c r="J16" s="121" t="s">
        <v>87</v>
      </c>
      <c r="K16" s="752" t="s">
        <v>222</v>
      </c>
      <c r="L16" s="750" t="s">
        <v>88</v>
      </c>
      <c r="M16" s="751" t="s">
        <v>1</v>
      </c>
    </row>
    <row r="17" spans="1:13" ht="14.25" customHeight="1" x14ac:dyDescent="0.15">
      <c r="A17" s="748" t="s">
        <v>919</v>
      </c>
      <c r="B17" s="753" t="s">
        <v>40</v>
      </c>
      <c r="C17" s="754" t="s">
        <v>94</v>
      </c>
      <c r="D17" s="753" t="s">
        <v>89</v>
      </c>
      <c r="E17" s="754" t="s">
        <v>94</v>
      </c>
      <c r="F17" s="755" t="s">
        <v>40</v>
      </c>
      <c r="G17" s="754" t="s">
        <v>94</v>
      </c>
      <c r="H17" s="753" t="s">
        <v>89</v>
      </c>
      <c r="I17" s="754" t="s">
        <v>94</v>
      </c>
      <c r="J17" s="755" t="s">
        <v>40</v>
      </c>
      <c r="K17" s="754" t="s">
        <v>94</v>
      </c>
      <c r="L17" s="753" t="s">
        <v>89</v>
      </c>
      <c r="M17" s="754" t="s">
        <v>94</v>
      </c>
    </row>
    <row r="18" spans="1:13" ht="14.25" customHeight="1" x14ac:dyDescent="0.15">
      <c r="A18" s="756" t="s">
        <v>466</v>
      </c>
      <c r="B18" s="762">
        <v>114.6</v>
      </c>
      <c r="C18" s="757"/>
      <c r="D18" s="777">
        <f>'10生産'!D4</f>
        <v>117.5</v>
      </c>
      <c r="E18" s="757"/>
      <c r="F18" s="767">
        <v>114.9</v>
      </c>
      <c r="G18" s="757"/>
      <c r="H18" s="780">
        <f>'11出荷'!D4</f>
        <v>117.1</v>
      </c>
      <c r="I18" s="757"/>
      <c r="J18" s="767">
        <v>102.6</v>
      </c>
      <c r="K18" s="757"/>
      <c r="L18" s="780">
        <f>'12在庫'!D4</f>
        <v>99.9</v>
      </c>
      <c r="M18" s="757"/>
    </row>
    <row r="19" spans="1:13" ht="14.25" customHeight="1" x14ac:dyDescent="0.15">
      <c r="A19" s="747" t="s">
        <v>417</v>
      </c>
      <c r="B19" s="763">
        <v>111.6</v>
      </c>
      <c r="C19" s="784">
        <f t="shared" ref="C19" si="11">(B19-B18)/B18*100</f>
        <v>-2.6178010471204187</v>
      </c>
      <c r="D19" s="778">
        <f>'10生産'!D5</f>
        <v>110.2</v>
      </c>
      <c r="E19" s="784">
        <f t="shared" ref="E19" si="12">(D19-D18)/D18*100</f>
        <v>-6.2127659574468055</v>
      </c>
      <c r="F19" s="768">
        <v>112</v>
      </c>
      <c r="G19" s="784">
        <f t="shared" ref="G19" si="13">(F19-F18)/F18*100</f>
        <v>-2.5239338555265496</v>
      </c>
      <c r="H19" s="781">
        <f>'11出荷'!D5</f>
        <v>110.2</v>
      </c>
      <c r="I19" s="784">
        <f t="shared" ref="I19" si="14">(H19-H18)/H18*100</f>
        <v>-5.8923996584116072</v>
      </c>
      <c r="J19" s="770">
        <v>103.3</v>
      </c>
      <c r="K19" s="784">
        <f t="shared" ref="K19" si="15">(J19-J18)/J18*100</f>
        <v>0.6822612085770009</v>
      </c>
      <c r="L19" s="781">
        <f>'12在庫'!D5</f>
        <v>101.3</v>
      </c>
      <c r="M19" s="784">
        <f t="shared" ref="M19" si="16">(L19-L18)/L18*100</f>
        <v>1.4014014014013927</v>
      </c>
    </row>
    <row r="20" spans="1:13" ht="14.25" customHeight="1" x14ac:dyDescent="0.15">
      <c r="A20" s="747" t="s">
        <v>407</v>
      </c>
      <c r="B20" s="763">
        <v>100</v>
      </c>
      <c r="C20" s="784">
        <f t="shared" ref="C20:C25" si="17">(B20-B19)/B19*100</f>
        <v>-10.394265232974906</v>
      </c>
      <c r="D20" s="778">
        <f>'10生産'!D6</f>
        <v>100</v>
      </c>
      <c r="E20" s="784">
        <f t="shared" ref="E20:E25" si="18">(D20-D19)/D19*100</f>
        <v>-9.2558983666061732</v>
      </c>
      <c r="F20" s="768">
        <v>100</v>
      </c>
      <c r="G20" s="784">
        <f t="shared" ref="G20:G25" si="19">(F20-F19)/F19*100</f>
        <v>-10.714285714285714</v>
      </c>
      <c r="H20" s="781">
        <f>'11出荷'!D6</f>
        <v>100</v>
      </c>
      <c r="I20" s="784">
        <f t="shared" ref="I20:I25" si="20">(H20-H19)/H19*100</f>
        <v>-9.2558983666061732</v>
      </c>
      <c r="J20" s="768">
        <v>100</v>
      </c>
      <c r="K20" s="784">
        <f t="shared" ref="K20:K25" si="21">(J20-J19)/J19*100</f>
        <v>-3.1945788964181965</v>
      </c>
      <c r="L20" s="781">
        <f>'12在庫'!D6</f>
        <v>100</v>
      </c>
      <c r="M20" s="784">
        <f t="shared" ref="M20:M25" si="22">(L20-L19)/L19*100</f>
        <v>-1.2833168805528106</v>
      </c>
    </row>
    <row r="21" spans="1:13" ht="14.25" customHeight="1" x14ac:dyDescent="0.15">
      <c r="A21" s="747" t="s">
        <v>418</v>
      </c>
      <c r="B21" s="763">
        <v>105.4</v>
      </c>
      <c r="C21" s="784">
        <f t="shared" si="17"/>
        <v>5.4000000000000057</v>
      </c>
      <c r="D21" s="778">
        <f>'10生産'!D7</f>
        <v>102</v>
      </c>
      <c r="E21" s="784">
        <f t="shared" si="18"/>
        <v>2</v>
      </c>
      <c r="F21" s="768">
        <v>104.4</v>
      </c>
      <c r="G21" s="784">
        <f t="shared" si="19"/>
        <v>4.4000000000000057</v>
      </c>
      <c r="H21" s="781">
        <f>'11出荷'!D7</f>
        <v>103.3</v>
      </c>
      <c r="I21" s="784">
        <f t="shared" si="20"/>
        <v>3.2999999999999972</v>
      </c>
      <c r="J21" s="768">
        <v>96.1</v>
      </c>
      <c r="K21" s="784">
        <f t="shared" si="21"/>
        <v>-3.9000000000000057</v>
      </c>
      <c r="L21" s="781">
        <f>'12在庫'!D7</f>
        <v>98</v>
      </c>
      <c r="M21" s="784">
        <f t="shared" si="22"/>
        <v>-2</v>
      </c>
    </row>
    <row r="22" spans="1:13" ht="14.25" customHeight="1" x14ac:dyDescent="0.15">
      <c r="A22" s="747" t="s">
        <v>425</v>
      </c>
      <c r="B22" s="763">
        <v>105.3</v>
      </c>
      <c r="C22" s="784">
        <f t="shared" si="17"/>
        <v>-9.4876660341564056E-2</v>
      </c>
      <c r="D22" s="778">
        <f>'10生産'!D8</f>
        <v>102.1</v>
      </c>
      <c r="E22" s="784">
        <f t="shared" si="18"/>
        <v>9.803921568626893E-2</v>
      </c>
      <c r="F22" s="768">
        <v>103.9</v>
      </c>
      <c r="G22" s="784">
        <f t="shared" si="19"/>
        <v>-0.47892720306513409</v>
      </c>
      <c r="H22" s="781">
        <f>'11出荷'!D8</f>
        <v>102.3</v>
      </c>
      <c r="I22" s="784">
        <f t="shared" si="20"/>
        <v>-0.9680542110358179</v>
      </c>
      <c r="J22" s="768">
        <v>101.2</v>
      </c>
      <c r="K22" s="784">
        <f t="shared" si="21"/>
        <v>5.3069719042663985</v>
      </c>
      <c r="L22" s="781">
        <f>'12在庫'!D8</f>
        <v>97.8</v>
      </c>
      <c r="M22" s="784">
        <f t="shared" si="22"/>
        <v>-0.20408163265306412</v>
      </c>
    </row>
    <row r="23" spans="1:13" x14ac:dyDescent="0.15">
      <c r="A23" s="747" t="s">
        <v>468</v>
      </c>
      <c r="B23" s="764">
        <v>103.9</v>
      </c>
      <c r="C23" s="784">
        <f t="shared" si="17"/>
        <v>-1.3295346628679883</v>
      </c>
      <c r="D23" s="778">
        <f>'10生産'!D9</f>
        <v>97.9</v>
      </c>
      <c r="E23" s="784">
        <f t="shared" si="18"/>
        <v>-4.1136141038197742</v>
      </c>
      <c r="F23" s="760">
        <v>103.2</v>
      </c>
      <c r="G23" s="784">
        <f t="shared" si="19"/>
        <v>-0.67372473532242816</v>
      </c>
      <c r="H23" s="781">
        <f>'11出荷'!D9</f>
        <v>98.2</v>
      </c>
      <c r="I23" s="784">
        <f t="shared" si="20"/>
        <v>-4.0078201368523896</v>
      </c>
      <c r="J23" s="760">
        <v>104.1</v>
      </c>
      <c r="K23" s="784">
        <f t="shared" si="21"/>
        <v>2.8656126482213353</v>
      </c>
      <c r="L23" s="781">
        <f>'12在庫'!D9</f>
        <v>100.7</v>
      </c>
      <c r="M23" s="784">
        <f t="shared" si="22"/>
        <v>2.9652351738241367</v>
      </c>
    </row>
    <row r="24" spans="1:13" x14ac:dyDescent="0.15">
      <c r="A24" s="1018" t="s">
        <v>469</v>
      </c>
      <c r="B24" s="768">
        <v>101.2</v>
      </c>
      <c r="C24" s="784">
        <f t="shared" si="17"/>
        <v>-2.5986525505293576</v>
      </c>
      <c r="D24" s="778">
        <f>'10生産'!D10</f>
        <v>96.9</v>
      </c>
      <c r="E24" s="784">
        <f t="shared" si="18"/>
        <v>-1.0214504596527068</v>
      </c>
      <c r="F24" s="1017">
        <v>99.9</v>
      </c>
      <c r="G24" s="784">
        <f t="shared" si="19"/>
        <v>-3.1976744186046484</v>
      </c>
      <c r="H24" s="781">
        <f>'11出荷'!D10</f>
        <v>96.7</v>
      </c>
      <c r="I24" s="784">
        <f t="shared" si="20"/>
        <v>-1.5274949083503055</v>
      </c>
      <c r="J24" s="768">
        <v>102.2</v>
      </c>
      <c r="K24" s="784">
        <f t="shared" si="21"/>
        <v>-1.8251681075888488</v>
      </c>
      <c r="L24" s="781">
        <f>'12在庫'!D10</f>
        <v>102.2</v>
      </c>
      <c r="M24" s="784">
        <f t="shared" si="22"/>
        <v>1.4895729890764648</v>
      </c>
    </row>
    <row r="25" spans="1:13" x14ac:dyDescent="0.15">
      <c r="A25" s="758" t="s">
        <v>470</v>
      </c>
      <c r="B25" s="765">
        <v>100.9</v>
      </c>
      <c r="C25" s="785">
        <f t="shared" si="17"/>
        <v>-0.29644268774703275</v>
      </c>
      <c r="D25" s="779">
        <f>'10生産'!D11</f>
        <v>96.2</v>
      </c>
      <c r="E25" s="785">
        <f t="shared" si="18"/>
        <v>-0.72239422084623606</v>
      </c>
      <c r="F25" s="769">
        <v>99.5</v>
      </c>
      <c r="G25" s="785">
        <f t="shared" si="19"/>
        <v>-0.40040040040040603</v>
      </c>
      <c r="H25" s="782">
        <f>'11出荷'!D11</f>
        <v>96.2</v>
      </c>
      <c r="I25" s="785">
        <f t="shared" si="20"/>
        <v>-0.51706308169596693</v>
      </c>
      <c r="J25" s="765">
        <v>100.2</v>
      </c>
      <c r="K25" s="785">
        <f t="shared" si="21"/>
        <v>-1.9569471624266144</v>
      </c>
      <c r="L25" s="782">
        <f>'12在庫'!D11</f>
        <v>101.9</v>
      </c>
      <c r="M25" s="785">
        <f t="shared" si="22"/>
        <v>-0.29354207436398938</v>
      </c>
    </row>
  </sheetData>
  <mergeCells count="6">
    <mergeCell ref="B15:E15"/>
    <mergeCell ref="F15:I15"/>
    <mergeCell ref="J15:M15"/>
    <mergeCell ref="B2:E2"/>
    <mergeCell ref="F2:I2"/>
    <mergeCell ref="J2:M2"/>
  </mergeCells>
  <phoneticPr fontId="4"/>
  <hyperlinks>
    <hyperlink ref="O4" r:id="rId1" display="https://www.e-stat.go.jp/stat-search/files?page=1&amp;layout=datalist&amp;toukei=00550300&amp;kikan=00550&amp;tstat=000001022877&amp;cycle=0&amp;tclass1=000001205860&amp;cycle_facet=cycle&amp;tclass2val=0&amp;metadata=1&amp;data=1" xr:uid="{89F5E3DF-38FE-4188-A262-541337F5613B}"/>
  </hyperlinks>
  <pageMargins left="0.75" right="0.75" top="1" bottom="1" header="0.51200000000000001" footer="0.51200000000000001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M14"/>
  <sheetViews>
    <sheetView zoomScaleNormal="100" workbookViewId="0">
      <selection activeCell="B9" sqref="B9"/>
    </sheetView>
  </sheetViews>
  <sheetFormatPr defaultColWidth="9.33203125" defaultRowHeight="13.5" x14ac:dyDescent="0.15"/>
  <cols>
    <col min="1" max="1" width="12.33203125" style="3" customWidth="1"/>
    <col min="2" max="3" width="9.33203125" style="3"/>
    <col min="4" max="4" width="6.33203125" style="3" customWidth="1"/>
    <col min="5" max="5" width="12.5" style="3" customWidth="1"/>
    <col min="6" max="7" width="9.33203125" style="3"/>
    <col min="8" max="8" width="4.5" style="3" customWidth="1"/>
    <col min="9" max="9" width="11.6640625" style="3" customWidth="1"/>
    <col min="10" max="10" width="10" style="3" customWidth="1"/>
    <col min="11" max="12" width="9.33203125" style="3"/>
    <col min="13" max="13" width="14.1640625" style="3" bestFit="1" customWidth="1"/>
    <col min="14" max="16384" width="9.33203125" style="3"/>
  </cols>
  <sheetData>
    <row r="1" spans="1:13" x14ac:dyDescent="0.15">
      <c r="A1" s="1" t="s">
        <v>845</v>
      </c>
    </row>
    <row r="2" spans="1:13" x14ac:dyDescent="0.15">
      <c r="A2" s="121" t="s">
        <v>324</v>
      </c>
      <c r="B2" s="72" t="s">
        <v>344</v>
      </c>
      <c r="C2" s="72"/>
      <c r="E2" s="121" t="s">
        <v>324</v>
      </c>
      <c r="F2" s="72" t="s">
        <v>345</v>
      </c>
      <c r="G2" s="72"/>
      <c r="I2" s="121" t="s">
        <v>324</v>
      </c>
      <c r="J2" s="72" t="s">
        <v>346</v>
      </c>
      <c r="K2" s="72" t="s">
        <v>96</v>
      </c>
      <c r="M2" s="193" t="s">
        <v>408</v>
      </c>
    </row>
    <row r="3" spans="1:13" x14ac:dyDescent="0.15">
      <c r="A3" s="120"/>
      <c r="B3" s="120" t="s">
        <v>87</v>
      </c>
      <c r="C3" s="120" t="s">
        <v>88</v>
      </c>
      <c r="E3" s="120"/>
      <c r="F3" s="120" t="s">
        <v>87</v>
      </c>
      <c r="G3" s="120" t="s">
        <v>88</v>
      </c>
      <c r="I3" s="120"/>
      <c r="J3" s="120" t="s">
        <v>87</v>
      </c>
      <c r="K3" s="120" t="s">
        <v>88</v>
      </c>
      <c r="M3" s="694">
        <v>46073</v>
      </c>
    </row>
    <row r="4" spans="1:13" x14ac:dyDescent="0.15">
      <c r="A4" s="3">
        <v>2018</v>
      </c>
      <c r="B4" s="786">
        <f>'4国県年次比較'!B18</f>
        <v>114.6</v>
      </c>
      <c r="C4" s="786">
        <f>'4国県年次比較'!D18</f>
        <v>117.5</v>
      </c>
      <c r="E4" s="3">
        <f>A4</f>
        <v>2018</v>
      </c>
      <c r="F4" s="786">
        <f>'4国県年次比較'!F18</f>
        <v>114.9</v>
      </c>
      <c r="G4" s="786">
        <f>'4国県年次比較'!H18</f>
        <v>117.1</v>
      </c>
      <c r="I4" s="3">
        <f>A4</f>
        <v>2018</v>
      </c>
      <c r="J4" s="786">
        <f>'4国県年次比較'!J18</f>
        <v>102.6</v>
      </c>
      <c r="K4" s="786">
        <f>'4国県年次比較'!L18</f>
        <v>99.9</v>
      </c>
    </row>
    <row r="5" spans="1:13" x14ac:dyDescent="0.15">
      <c r="A5" s="3">
        <v>19</v>
      </c>
      <c r="B5" s="786">
        <f>'4国県年次比較'!B19</f>
        <v>111.6</v>
      </c>
      <c r="C5" s="786">
        <f>'4国県年次比較'!D19</f>
        <v>110.2</v>
      </c>
      <c r="E5" s="3">
        <f t="shared" ref="E5:E9" si="0">A5</f>
        <v>19</v>
      </c>
      <c r="F5" s="786">
        <f>'4国県年次比較'!F19</f>
        <v>112</v>
      </c>
      <c r="G5" s="786">
        <f>'4国県年次比較'!H19</f>
        <v>110.2</v>
      </c>
      <c r="I5" s="3">
        <f t="shared" ref="I5:I9" si="1">A5</f>
        <v>19</v>
      </c>
      <c r="J5" s="786">
        <f>'4国県年次比較'!J19</f>
        <v>103.3</v>
      </c>
      <c r="K5" s="786">
        <f>'4国県年次比較'!L19</f>
        <v>101.3</v>
      </c>
    </row>
    <row r="6" spans="1:13" x14ac:dyDescent="0.15">
      <c r="A6" s="3">
        <v>20</v>
      </c>
      <c r="B6" s="786">
        <f>'4国県年次比較'!B20</f>
        <v>100</v>
      </c>
      <c r="C6" s="786">
        <f>'4国県年次比較'!D20</f>
        <v>100</v>
      </c>
      <c r="E6" s="3">
        <f t="shared" si="0"/>
        <v>20</v>
      </c>
      <c r="F6" s="786">
        <f>'4国県年次比較'!F20</f>
        <v>100</v>
      </c>
      <c r="G6" s="786">
        <f>'4国県年次比較'!H20</f>
        <v>100</v>
      </c>
      <c r="I6" s="3">
        <f t="shared" si="1"/>
        <v>20</v>
      </c>
      <c r="J6" s="786">
        <f>'4国県年次比較'!J20</f>
        <v>100</v>
      </c>
      <c r="K6" s="786">
        <f>'4国県年次比較'!L20</f>
        <v>100</v>
      </c>
    </row>
    <row r="7" spans="1:13" x14ac:dyDescent="0.15">
      <c r="A7" s="3">
        <v>21</v>
      </c>
      <c r="B7" s="786">
        <f>'4国県年次比較'!B21</f>
        <v>105.4</v>
      </c>
      <c r="C7" s="786">
        <f>'4国県年次比較'!D21</f>
        <v>102</v>
      </c>
      <c r="E7" s="3">
        <f t="shared" si="0"/>
        <v>21</v>
      </c>
      <c r="F7" s="786">
        <f>'4国県年次比較'!F21</f>
        <v>104.4</v>
      </c>
      <c r="G7" s="786">
        <f>'4国県年次比較'!H21</f>
        <v>103.3</v>
      </c>
      <c r="I7" s="3">
        <f t="shared" si="1"/>
        <v>21</v>
      </c>
      <c r="J7" s="786">
        <f>'4国県年次比較'!J21</f>
        <v>96.1</v>
      </c>
      <c r="K7" s="786">
        <f>'4国県年次比較'!L21</f>
        <v>98</v>
      </c>
    </row>
    <row r="8" spans="1:13" x14ac:dyDescent="0.15">
      <c r="A8" s="3">
        <v>22</v>
      </c>
      <c r="B8" s="786">
        <f>'4国県年次比較'!B22</f>
        <v>105.3</v>
      </c>
      <c r="C8" s="786">
        <f>'4国県年次比較'!D22</f>
        <v>102.1</v>
      </c>
      <c r="E8" s="3">
        <f t="shared" si="0"/>
        <v>22</v>
      </c>
      <c r="F8" s="786">
        <f>'4国県年次比較'!F22</f>
        <v>103.9</v>
      </c>
      <c r="G8" s="786">
        <f>'4国県年次比較'!H22</f>
        <v>102.3</v>
      </c>
      <c r="I8" s="3">
        <f t="shared" si="1"/>
        <v>22</v>
      </c>
      <c r="J8" s="786">
        <f>'4国県年次比較'!J22</f>
        <v>101.2</v>
      </c>
      <c r="K8" s="786">
        <f>'4国県年次比較'!L22</f>
        <v>97.8</v>
      </c>
    </row>
    <row r="9" spans="1:13" x14ac:dyDescent="0.15">
      <c r="A9" s="3">
        <v>23</v>
      </c>
      <c r="B9" s="786">
        <f>'4国県年次比較'!B23</f>
        <v>103.9</v>
      </c>
      <c r="C9" s="786">
        <f>'4国県年次比較'!D23</f>
        <v>97.9</v>
      </c>
      <c r="E9" s="3">
        <f t="shared" si="0"/>
        <v>23</v>
      </c>
      <c r="F9" s="786">
        <f>'4国県年次比較'!F23</f>
        <v>103.2</v>
      </c>
      <c r="G9" s="786">
        <f>'4国県年次比較'!H23</f>
        <v>98.2</v>
      </c>
      <c r="I9" s="3">
        <f t="shared" si="1"/>
        <v>23</v>
      </c>
      <c r="J9" s="786">
        <f>'4国県年次比較'!J23</f>
        <v>104.1</v>
      </c>
      <c r="K9" s="786">
        <f>'4国県年次比較'!L23</f>
        <v>100.7</v>
      </c>
    </row>
    <row r="10" spans="1:13" x14ac:dyDescent="0.15">
      <c r="A10" s="126">
        <v>24</v>
      </c>
      <c r="B10" s="786">
        <f>'4国県年次比較'!B24</f>
        <v>101.2</v>
      </c>
      <c r="C10" s="786">
        <f>'4国県年次比較'!D24</f>
        <v>96.9</v>
      </c>
      <c r="D10" s="11"/>
      <c r="E10" s="126">
        <v>24</v>
      </c>
      <c r="F10" s="786">
        <f>'4国県年次比較'!F24</f>
        <v>99.9</v>
      </c>
      <c r="G10" s="786">
        <f>'4国県年次比較'!H24</f>
        <v>96.7</v>
      </c>
      <c r="H10" s="11"/>
      <c r="I10" s="126">
        <v>24</v>
      </c>
      <c r="J10" s="786">
        <f>'4国県年次比較'!J24</f>
        <v>102.2</v>
      </c>
      <c r="K10" s="786">
        <f>'4国県年次比較'!L24</f>
        <v>102.2</v>
      </c>
    </row>
    <row r="11" spans="1:13" x14ac:dyDescent="0.15">
      <c r="A11" s="126">
        <v>25</v>
      </c>
      <c r="B11" s="786">
        <f>'4国県年次比較'!B25</f>
        <v>100.9</v>
      </c>
      <c r="C11" s="786">
        <f>'4国県年次比較'!D25</f>
        <v>96.2</v>
      </c>
      <c r="D11" s="11"/>
      <c r="E11" s="126">
        <v>25</v>
      </c>
      <c r="F11" s="786">
        <f>'4国県年次比較'!F25</f>
        <v>99.5</v>
      </c>
      <c r="G11" s="786">
        <f>'4国県年次比較'!H25</f>
        <v>96.2</v>
      </c>
      <c r="H11" s="11"/>
      <c r="I11" s="126">
        <v>25</v>
      </c>
      <c r="J11" s="786">
        <f>'4国県年次比較'!J25</f>
        <v>100.2</v>
      </c>
      <c r="K11" s="786">
        <f>'4国県年次比較'!L25</f>
        <v>101.9</v>
      </c>
    </row>
    <row r="12" spans="1:13" x14ac:dyDescent="0.15">
      <c r="A12" s="126"/>
      <c r="B12" s="491"/>
      <c r="C12" s="491"/>
      <c r="D12" s="11"/>
      <c r="E12" s="81"/>
      <c r="F12" s="491"/>
      <c r="G12" s="491"/>
      <c r="H12" s="11"/>
      <c r="I12" s="81"/>
      <c r="J12" s="491"/>
      <c r="K12" s="491"/>
    </row>
    <row r="13" spans="1:13" x14ac:dyDescent="0.15">
      <c r="A13" s="126"/>
      <c r="B13" s="491"/>
      <c r="C13" s="491"/>
      <c r="D13" s="11"/>
      <c r="E13" s="81"/>
      <c r="F13" s="491"/>
      <c r="G13" s="491"/>
      <c r="H13" s="11"/>
      <c r="I13" s="81"/>
      <c r="J13" s="491"/>
      <c r="K13" s="491"/>
    </row>
    <row r="14" spans="1:13" x14ac:dyDescent="0.15">
      <c r="A14" s="490"/>
      <c r="B14" s="11"/>
      <c r="C14" s="491"/>
      <c r="D14" s="11"/>
      <c r="E14" s="530"/>
      <c r="F14" s="11"/>
      <c r="G14" s="491"/>
      <c r="H14" s="11"/>
      <c r="I14" s="530"/>
      <c r="J14" s="11"/>
      <c r="K14" s="491"/>
    </row>
  </sheetData>
  <phoneticPr fontId="4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o q t X B l q 7 B m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x R F e U I Y p k B l C r s 1 X Y N P e Z / s D Y T U 0 b u g V P 4 p w X Q C Z I 5 D 3 B / 4 A U E s D B B Q A A g A I A A q K r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i q 1 c K I p H u A 4 A A A A R A A A A E w A c A E Z v c m 1 1 b G F z L 1 N l Y 3 R p b 2 4 x L m 0 g o h g A K K A U A A A A A A A A A A A A A A A A A A A A A A A A A A A A K 0 5 N L s n M z 1 M I h t C G 1 g B Q S w E C L Q A U A A I A C A A K i q 1 c G W r s G a U A A A D 2 A A A A E g A A A A A A A A A A A A A A A A A A A A A A Q 2 9 u Z m l n L 1 B h Y 2 t h Z 2 U u e G 1 s U E s B A i 0 A F A A C A A g A C o q t X A / K 6 a u k A A A A 6 Q A A A B M A A A A A A A A A A A A A A A A A 8 Q A A A F t D b 2 5 0 Z W 5 0 X 1 R 5 c G V z X S 5 4 b W x Q S w E C L Q A U A A I A C A A K i q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9 u w z I 6 S q 2 U O y g p m C t k 0 P a A A A A A A C A A A A A A A D Z g A A w A A A A B A A A A D p R R a u E x o C 5 X M C K w B 1 l k e i A A A A A A S A A A C g A A A A E A A A A K M h A p s O C e e S v K p Z W 2 3 K O H B Q A A A A K y i p j W t 1 o s L l Y s m M h m k T e f q v v q z A m S w Q P m + X d 4 0 G S C c m y / + 9 D p 7 H h p R S M r N y K T U i M O m X x + V s V A l e n 9 P N I C U b S 7 J E d n Q y z h x s O 5 r S 4 X x S D 3 0 U A A A A O d + t i Q M u C q s G V e 1 3 f v I s W l + O I x c = < / D a t a M a s h u p > 
</file>

<file path=customXml/itemProps1.xml><?xml version="1.0" encoding="utf-8"?>
<ds:datastoreItem xmlns:ds="http://schemas.openxmlformats.org/officeDocument/2006/customXml" ds:itemID="{88B4D359-D984-4F3B-ACD0-E17430A6A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</vt:i4>
      </vt:variant>
    </vt:vector>
  </HeadingPairs>
  <TitlesOfParts>
    <vt:vector size="23" baseType="lpstr">
      <vt:lpstr>目次</vt:lpstr>
      <vt:lpstr>1_国県比較</vt:lpstr>
      <vt:lpstr>1_2国県比較2</vt:lpstr>
      <vt:lpstr>1_3国県比較3</vt:lpstr>
      <vt:lpstr>2県時系列</vt:lpstr>
      <vt:lpstr>3_国時系列</vt:lpstr>
      <vt:lpstr>3_2国時系列2</vt:lpstr>
      <vt:lpstr>4国県年次比較</vt:lpstr>
      <vt:lpstr>5国県比較ｸﾞﾗﾌ</vt:lpstr>
      <vt:lpstr>6県四半期別ｸﾞﾗﾌ</vt:lpstr>
      <vt:lpstr>7長期時系列</vt:lpstr>
      <vt:lpstr>7_2年度平均</vt:lpstr>
      <vt:lpstr>長期時系列2</vt:lpstr>
      <vt:lpstr>接続係数</vt:lpstr>
      <vt:lpstr>8業種別</vt:lpstr>
      <vt:lpstr>9財別</vt:lpstr>
      <vt:lpstr>10生産</vt:lpstr>
      <vt:lpstr>11出荷</vt:lpstr>
      <vt:lpstr>12在庫</vt:lpstr>
      <vt:lpstr>13在庫率</vt:lpstr>
      <vt:lpstr>14移動平均</vt:lpstr>
      <vt:lpstr>15在庫循環図</vt:lpstr>
      <vt:lpstr>'15在庫循環図'!Print_Area</vt:lpstr>
    </vt:vector>
  </TitlesOfParts>
  <Company>兵庫県生活文化部 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大谷　真衣子</cp:lastModifiedBy>
  <cp:lastPrinted>2023-02-17T03:52:19Z</cp:lastPrinted>
  <dcterms:created xsi:type="dcterms:W3CDTF">1998-02-03T03:26:03Z</dcterms:created>
  <dcterms:modified xsi:type="dcterms:W3CDTF">2026-08-12T04:45:05Z</dcterms:modified>
</cp:coreProperties>
</file>